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calcChain.xml" ContentType="application/vnd.openxmlformats-officedocument.spreadsheetml.calcChain+xml"/>
  <Override PartName="/xl/pivotCache/pivotCacheRecords3.xml" ContentType="application/vnd.openxmlformats-officedocument.spreadsheetml.pivotCacheRecords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hidePivotFieldList="1" defaultThemeVersion="124226"/>
  <bookViews>
    <workbookView xWindow="120" yWindow="30" windowWidth="15270" windowHeight="8055" tabRatio="641" firstSheet="7" activeTab="7"/>
  </bookViews>
  <sheets>
    <sheet name="TD F-V" sheetId="62" state="hidden" r:id="rId1"/>
    <sheet name="TD Fijos - Vbles" sheetId="63" state="hidden" r:id="rId2"/>
    <sheet name="BD MOD" sheetId="55" state="hidden" r:id="rId3"/>
    <sheet name="TD MOD" sheetId="56" state="hidden" r:id="rId4"/>
    <sheet name="Materiales" sheetId="57" state="hidden" r:id="rId5"/>
    <sheet name="Ventas" sheetId="58" state="hidden" r:id="rId6"/>
    <sheet name="F - V por negocio" sheetId="66" state="hidden" r:id="rId7"/>
    <sheet name="Portada" sheetId="67" r:id="rId8"/>
    <sheet name="Clasificación F-V" sheetId="53" r:id="rId9"/>
    <sheet name="Cálculo punto equilibrio" sheetId="64" r:id="rId10"/>
    <sheet name="Escenario Base" sheetId="59" r:id="rId11"/>
    <sheet name="Simulador" sheetId="61" r:id="rId12"/>
  </sheets>
  <externalReferences>
    <externalReference r:id="rId13"/>
  </externalReferences>
  <definedNames>
    <definedName name="_xlnm._FilterDatabase" localSheetId="2" hidden="1">'BD MOD'!$A$4:$T$1024</definedName>
    <definedName name="_xlnm._FilterDatabase" localSheetId="8" hidden="1">'Clasificación F-V'!$A$5:$E$5</definedName>
    <definedName name="_xlnm.Print_Area" localSheetId="4">Materiales!$B$3:$P$4</definedName>
  </definedNames>
  <calcPr calcId="125725"/>
  <pivotCaches>
    <pivotCache cacheId="0" r:id="rId14"/>
    <pivotCache cacheId="1" r:id="rId15"/>
    <pivotCache cacheId="2" r:id="rId16"/>
  </pivotCaches>
</workbook>
</file>

<file path=xl/calcChain.xml><?xml version="1.0" encoding="utf-8"?>
<calcChain xmlns="http://schemas.openxmlformats.org/spreadsheetml/2006/main">
  <c r="Q31" i="66"/>
  <c r="C15" i="61" l="1"/>
  <c r="W26" i="59" l="1"/>
  <c r="H20" l="1"/>
  <c r="H10" l="1"/>
  <c r="H31" s="1"/>
  <c r="O17" i="58" l="1"/>
  <c r="A88" i="66"/>
  <c r="E88" s="1"/>
  <c r="C98" s="1"/>
  <c r="N21" i="59" s="1"/>
  <c r="J44" i="66"/>
  <c r="K44"/>
  <c r="J45"/>
  <c r="K45"/>
  <c r="J46"/>
  <c r="K46"/>
  <c r="J47"/>
  <c r="K47"/>
  <c r="J48"/>
  <c r="K48"/>
  <c r="J49"/>
  <c r="K49"/>
  <c r="J50"/>
  <c r="K50"/>
  <c r="J51"/>
  <c r="K51"/>
  <c r="J52"/>
  <c r="K52"/>
  <c r="J53"/>
  <c r="K53"/>
  <c r="J54"/>
  <c r="K54"/>
  <c r="J55"/>
  <c r="K55"/>
  <c r="J56"/>
  <c r="K56"/>
  <c r="J57"/>
  <c r="K57"/>
  <c r="J58"/>
  <c r="K58"/>
  <c r="J59"/>
  <c r="K59"/>
  <c r="J60"/>
  <c r="K60"/>
  <c r="J61"/>
  <c r="K61"/>
  <c r="J62"/>
  <c r="K62"/>
  <c r="J63"/>
  <c r="K63"/>
  <c r="J64"/>
  <c r="K64"/>
  <c r="J65"/>
  <c r="K65"/>
  <c r="J66"/>
  <c r="K66"/>
  <c r="J67"/>
  <c r="K67"/>
  <c r="J68"/>
  <c r="K68"/>
  <c r="J69"/>
  <c r="K69"/>
  <c r="J70"/>
  <c r="K70"/>
  <c r="J71"/>
  <c r="C82" s="1"/>
  <c r="F82" s="1"/>
  <c r="K71"/>
  <c r="D82" s="1"/>
  <c r="J72"/>
  <c r="C83" s="1"/>
  <c r="K72"/>
  <c r="D83" s="1"/>
  <c r="K43"/>
  <c r="J43"/>
  <c r="E81"/>
  <c r="C81" l="1"/>
  <c r="C80"/>
  <c r="D81"/>
  <c r="D88" s="1"/>
  <c r="D80"/>
  <c r="F83"/>
  <c r="V6"/>
  <c r="W6"/>
  <c r="V7"/>
  <c r="W7"/>
  <c r="V8"/>
  <c r="W8"/>
  <c r="V9"/>
  <c r="W9"/>
  <c r="V10"/>
  <c r="W10"/>
  <c r="V11"/>
  <c r="W11"/>
  <c r="V12"/>
  <c r="W12"/>
  <c r="V13"/>
  <c r="W13"/>
  <c r="V14"/>
  <c r="W14"/>
  <c r="V15"/>
  <c r="W15"/>
  <c r="V16"/>
  <c r="W16"/>
  <c r="V17"/>
  <c r="W17"/>
  <c r="V18"/>
  <c r="W18"/>
  <c r="V19"/>
  <c r="W19"/>
  <c r="V20"/>
  <c r="W20"/>
  <c r="V21"/>
  <c r="W21"/>
  <c r="V22"/>
  <c r="W22"/>
  <c r="V23"/>
  <c r="W23"/>
  <c r="V24"/>
  <c r="W24"/>
  <c r="V25"/>
  <c r="W25"/>
  <c r="V26"/>
  <c r="W26"/>
  <c r="V27"/>
  <c r="W27"/>
  <c r="V28"/>
  <c r="W28"/>
  <c r="U28"/>
  <c r="U27"/>
  <c r="U26"/>
  <c r="U25"/>
  <c r="U24"/>
  <c r="U23"/>
  <c r="U22"/>
  <c r="U21"/>
  <c r="U20"/>
  <c r="U19"/>
  <c r="U18"/>
  <c r="U17"/>
  <c r="U16"/>
  <c r="U15"/>
  <c r="U14"/>
  <c r="U13"/>
  <c r="U12"/>
  <c r="U11"/>
  <c r="U10"/>
  <c r="U9"/>
  <c r="U8"/>
  <c r="U7"/>
  <c r="U6"/>
  <c r="R6"/>
  <c r="S6"/>
  <c r="R7"/>
  <c r="S7"/>
  <c r="R8"/>
  <c r="S8"/>
  <c r="R9"/>
  <c r="S9"/>
  <c r="R10"/>
  <c r="S10"/>
  <c r="R11"/>
  <c r="S11"/>
  <c r="R12"/>
  <c r="S12"/>
  <c r="R13"/>
  <c r="S13"/>
  <c r="R14"/>
  <c r="S14"/>
  <c r="R15"/>
  <c r="S15"/>
  <c r="R16"/>
  <c r="S16"/>
  <c r="R17"/>
  <c r="S17"/>
  <c r="R18"/>
  <c r="S18"/>
  <c r="R19"/>
  <c r="S19"/>
  <c r="R20"/>
  <c r="S20"/>
  <c r="R21"/>
  <c r="S21"/>
  <c r="R22"/>
  <c r="S22"/>
  <c r="R23"/>
  <c r="S23"/>
  <c r="R24"/>
  <c r="S24"/>
  <c r="R25"/>
  <c r="S25"/>
  <c r="R26"/>
  <c r="S26"/>
  <c r="R27"/>
  <c r="S27"/>
  <c r="R28"/>
  <c r="S28"/>
  <c r="Q28"/>
  <c r="Q27"/>
  <c r="Q26"/>
  <c r="Q25"/>
  <c r="Q24"/>
  <c r="Q23"/>
  <c r="Q22"/>
  <c r="Q21"/>
  <c r="Q20"/>
  <c r="Q19"/>
  <c r="Q18"/>
  <c r="Q17"/>
  <c r="Q16"/>
  <c r="Q15"/>
  <c r="Q14"/>
  <c r="Q13"/>
  <c r="Q12"/>
  <c r="Q11"/>
  <c r="Q10"/>
  <c r="Q9"/>
  <c r="Q8"/>
  <c r="Q7"/>
  <c r="Q6"/>
  <c r="F81" l="1"/>
  <c r="C88"/>
  <c r="F80"/>
  <c r="Q29"/>
  <c r="S29"/>
  <c r="V29"/>
  <c r="R29"/>
  <c r="W29"/>
  <c r="D98" s="1"/>
  <c r="N11" i="59" s="1"/>
  <c r="U29" i="66"/>
  <c r="F84" l="1"/>
  <c r="U31"/>
  <c r="C9" i="61" l="1"/>
  <c r="B42" l="1"/>
  <c r="C42"/>
  <c r="E42" s="1"/>
  <c r="F42" s="1"/>
  <c r="B40"/>
  <c r="B45"/>
  <c r="B36"/>
  <c r="B37"/>
  <c r="B38"/>
  <c r="B35"/>
  <c r="B33"/>
  <c r="B30"/>
  <c r="B31"/>
  <c r="B24"/>
  <c r="B25"/>
  <c r="B26"/>
  <c r="B27"/>
  <c r="B29"/>
  <c r="B22"/>
  <c r="E5" i="64"/>
  <c r="F5" s="1"/>
  <c r="G5" s="1"/>
  <c r="H5" s="1"/>
  <c r="I5" s="1"/>
  <c r="J5" s="1"/>
  <c r="K5" s="1"/>
  <c r="L5" s="1"/>
  <c r="D5"/>
  <c r="E57" i="63"/>
  <c r="I4" s="1"/>
  <c r="D57"/>
  <c r="Q13" i="59"/>
  <c r="Q22"/>
  <c r="E58" i="63" l="1"/>
  <c r="A87" i="66" s="1"/>
  <c r="C38" i="61"/>
  <c r="E38" s="1"/>
  <c r="G38" s="1"/>
  <c r="C29"/>
  <c r="D51" i="63"/>
  <c r="E51" s="1"/>
  <c r="G4" s="1"/>
  <c r="F48"/>
  <c r="F6" s="1"/>
  <c r="D48"/>
  <c r="E48" s="1"/>
  <c r="F4" s="1"/>
  <c r="R37"/>
  <c r="R38"/>
  <c r="R39"/>
  <c r="R40"/>
  <c r="R41"/>
  <c r="R42"/>
  <c r="R43"/>
  <c r="R44"/>
  <c r="R36"/>
  <c r="Q37"/>
  <c r="Q38"/>
  <c r="Q39"/>
  <c r="Q40"/>
  <c r="Q41"/>
  <c r="Q42"/>
  <c r="Q43"/>
  <c r="Q44"/>
  <c r="Q36"/>
  <c r="P44"/>
  <c r="P43"/>
  <c r="F51" s="1"/>
  <c r="P42"/>
  <c r="P41"/>
  <c r="P40"/>
  <c r="P39"/>
  <c r="P38"/>
  <c r="P37"/>
  <c r="F54" s="1"/>
  <c r="E54" s="1"/>
  <c r="P36"/>
  <c r="F57" s="1"/>
  <c r="I6" s="1"/>
  <c r="I7" s="1"/>
  <c r="O45"/>
  <c r="N45"/>
  <c r="M45"/>
  <c r="L45"/>
  <c r="K45"/>
  <c r="J45"/>
  <c r="I45"/>
  <c r="H45"/>
  <c r="G45"/>
  <c r="F45"/>
  <c r="E45"/>
  <c r="D45"/>
  <c r="D87" i="66" l="1"/>
  <c r="C87"/>
  <c r="G7" i="63"/>
  <c r="G6"/>
  <c r="F7"/>
  <c r="H6"/>
  <c r="K6" s="1"/>
  <c r="H4"/>
  <c r="P45"/>
  <c r="E49"/>
  <c r="A90" i="66" s="1"/>
  <c r="E52" i="63"/>
  <c r="A89" i="66" s="1"/>
  <c r="D90" l="1"/>
  <c r="C90"/>
  <c r="D97"/>
  <c r="H11" i="59" s="1"/>
  <c r="D89" i="66"/>
  <c r="C97" s="1"/>
  <c r="H21" i="59" s="1"/>
  <c r="H37" s="1"/>
  <c r="C89" i="66"/>
  <c r="D96" s="1"/>
  <c r="H7" i="63"/>
  <c r="K4"/>
  <c r="C96" i="66" l="1"/>
  <c r="K21" i="59" s="1"/>
  <c r="Q21" s="1"/>
  <c r="C37" i="61" s="1"/>
  <c r="E37" s="1"/>
  <c r="G37" s="1"/>
  <c r="D99" i="66"/>
  <c r="K11" i="59"/>
  <c r="Q11" s="1"/>
  <c r="C27" i="61" s="1"/>
  <c r="C99" i="66"/>
  <c r="D101" s="1"/>
  <c r="K7" i="63"/>
  <c r="L6" s="1"/>
  <c r="L4" l="1"/>
  <c r="O24" i="56" l="1"/>
  <c r="C34"/>
  <c r="D34"/>
  <c r="E34"/>
  <c r="F34"/>
  <c r="G34"/>
  <c r="H34"/>
  <c r="I34"/>
  <c r="J34"/>
  <c r="K34"/>
  <c r="L34"/>
  <c r="M34"/>
  <c r="N34"/>
  <c r="C33"/>
  <c r="K9" i="59"/>
  <c r="E30" i="57"/>
  <c r="F30"/>
  <c r="G30"/>
  <c r="H30"/>
  <c r="I30"/>
  <c r="J30"/>
  <c r="K30"/>
  <c r="L30"/>
  <c r="M30"/>
  <c r="N30"/>
  <c r="O30"/>
  <c r="D30"/>
  <c r="P20"/>
  <c r="P18"/>
  <c r="N6" i="59"/>
  <c r="C20" i="58"/>
  <c r="D28" i="57"/>
  <c r="D26"/>
  <c r="D41" s="1"/>
  <c r="D24"/>
  <c r="E28"/>
  <c r="F28"/>
  <c r="G28"/>
  <c r="H28"/>
  <c r="I28"/>
  <c r="J28"/>
  <c r="K28"/>
  <c r="L28"/>
  <c r="M28"/>
  <c r="N28"/>
  <c r="O28"/>
  <c r="U6" i="59"/>
  <c r="AI26"/>
  <c r="AG6"/>
  <c r="AE26"/>
  <c r="AC6"/>
  <c r="AA26"/>
  <c r="Y6"/>
  <c r="O20" i="58"/>
  <c r="E6" i="59"/>
  <c r="E31" s="1"/>
  <c r="C6"/>
  <c r="AE21"/>
  <c r="C37" l="1"/>
  <c r="C38" s="1"/>
  <c r="C11" s="1"/>
  <c r="D11" s="1"/>
  <c r="C31"/>
  <c r="E34"/>
  <c r="E37"/>
  <c r="E38" s="1"/>
  <c r="C21"/>
  <c r="O9"/>
  <c r="D47" i="57"/>
  <c r="D39"/>
  <c r="D45" s="1"/>
  <c r="D13" i="59"/>
  <c r="P30" i="57"/>
  <c r="D32"/>
  <c r="AA21" i="59"/>
  <c r="AI21"/>
  <c r="W21"/>
  <c r="F13"/>
  <c r="H6"/>
  <c r="U11" l="1"/>
  <c r="V11" s="1"/>
  <c r="E21"/>
  <c r="E11"/>
  <c r="F11" s="1"/>
  <c r="E10"/>
  <c r="E20"/>
  <c r="C34"/>
  <c r="I10"/>
  <c r="I11"/>
  <c r="W11" l="1"/>
  <c r="Y11"/>
  <c r="Z11" s="1"/>
  <c r="E19"/>
  <c r="F19" s="1"/>
  <c r="C10"/>
  <c r="C20"/>
  <c r="C19" s="1"/>
  <c r="D19" s="1"/>
  <c r="N19" l="1"/>
  <c r="I13"/>
  <c r="P6" i="58"/>
  <c r="P7"/>
  <c r="P8"/>
  <c r="P5"/>
  <c r="P28" i="57"/>
  <c r="D20" i="58"/>
  <c r="E20"/>
  <c r="F20"/>
  <c r="G20"/>
  <c r="H20"/>
  <c r="I20"/>
  <c r="J20"/>
  <c r="K20"/>
  <c r="L20"/>
  <c r="M20"/>
  <c r="N20"/>
  <c r="D17"/>
  <c r="E17"/>
  <c r="F17"/>
  <c r="G17"/>
  <c r="H17"/>
  <c r="I17"/>
  <c r="J17"/>
  <c r="K17"/>
  <c r="L17"/>
  <c r="M17"/>
  <c r="N17"/>
  <c r="C17"/>
  <c r="O16"/>
  <c r="N16"/>
  <c r="M16"/>
  <c r="L16"/>
  <c r="K16"/>
  <c r="J16"/>
  <c r="I16"/>
  <c r="H16"/>
  <c r="G16"/>
  <c r="F16"/>
  <c r="E16"/>
  <c r="D16"/>
  <c r="C16"/>
  <c r="O19"/>
  <c r="D19"/>
  <c r="E19"/>
  <c r="F19"/>
  <c r="G19"/>
  <c r="H19"/>
  <c r="I19"/>
  <c r="J19"/>
  <c r="K19"/>
  <c r="L19"/>
  <c r="M19"/>
  <c r="N19"/>
  <c r="C19"/>
  <c r="O15"/>
  <c r="O14"/>
  <c r="AI22" i="59" l="1"/>
  <c r="AE22"/>
  <c r="AA22"/>
  <c r="W22"/>
  <c r="F38" i="61" l="1"/>
  <c r="P17" i="57" l="1"/>
  <c r="P7"/>
  <c r="P8"/>
  <c r="P10"/>
  <c r="P11"/>
  <c r="P12"/>
  <c r="P13"/>
  <c r="P14"/>
  <c r="P16"/>
  <c r="E26"/>
  <c r="F26"/>
  <c r="G26"/>
  <c r="H26"/>
  <c r="I26"/>
  <c r="J26"/>
  <c r="K26"/>
  <c r="L26"/>
  <c r="M26"/>
  <c r="N26"/>
  <c r="O26"/>
  <c r="E24"/>
  <c r="F24"/>
  <c r="G24"/>
  <c r="H24"/>
  <c r="I24"/>
  <c r="J24"/>
  <c r="K24"/>
  <c r="L24"/>
  <c r="M24"/>
  <c r="N24"/>
  <c r="O24"/>
  <c r="D28" i="56"/>
  <c r="E28"/>
  <c r="F28"/>
  <c r="G28"/>
  <c r="H28"/>
  <c r="I28"/>
  <c r="J28"/>
  <c r="K28"/>
  <c r="L28"/>
  <c r="M28"/>
  <c r="N28"/>
  <c r="C28"/>
  <c r="K6" i="59"/>
  <c r="L9" l="1"/>
  <c r="Q6"/>
  <c r="W6" s="1"/>
  <c r="O28" i="56"/>
  <c r="N10" i="59" s="1"/>
  <c r="N8" s="1"/>
  <c r="M32" i="57"/>
  <c r="M41"/>
  <c r="M47" s="1"/>
  <c r="I41"/>
  <c r="I47" s="1"/>
  <c r="I32"/>
  <c r="E41"/>
  <c r="E47" s="1"/>
  <c r="E32"/>
  <c r="N41"/>
  <c r="N47" s="1"/>
  <c r="N32"/>
  <c r="J41"/>
  <c r="J47" s="1"/>
  <c r="J32"/>
  <c r="F32"/>
  <c r="F41"/>
  <c r="F47" s="1"/>
  <c r="O32"/>
  <c r="O41"/>
  <c r="O47" s="1"/>
  <c r="K32"/>
  <c r="K41"/>
  <c r="K47" s="1"/>
  <c r="G41"/>
  <c r="G47" s="1"/>
  <c r="G32"/>
  <c r="L41"/>
  <c r="L47" s="1"/>
  <c r="L32"/>
  <c r="H41"/>
  <c r="H47" s="1"/>
  <c r="H32"/>
  <c r="N39"/>
  <c r="N45" s="1"/>
  <c r="F39"/>
  <c r="F45" s="1"/>
  <c r="K39"/>
  <c r="K45" s="1"/>
  <c r="L39"/>
  <c r="L45" s="1"/>
  <c r="H39"/>
  <c r="H45" s="1"/>
  <c r="J39"/>
  <c r="J45" s="1"/>
  <c r="O39"/>
  <c r="O45" s="1"/>
  <c r="G39"/>
  <c r="G45" s="1"/>
  <c r="M39"/>
  <c r="M45" s="1"/>
  <c r="I39"/>
  <c r="I45" s="1"/>
  <c r="P26"/>
  <c r="E39"/>
  <c r="AA11" i="59"/>
  <c r="AG9"/>
  <c r="O11"/>
  <c r="AG11" s="1"/>
  <c r="L11"/>
  <c r="O19"/>
  <c r="O13"/>
  <c r="L13"/>
  <c r="P24" i="57"/>
  <c r="O6" i="58"/>
  <c r="O7"/>
  <c r="O5"/>
  <c r="E9"/>
  <c r="F9"/>
  <c r="I9"/>
  <c r="J9"/>
  <c r="M9"/>
  <c r="N9"/>
  <c r="L9"/>
  <c r="D9"/>
  <c r="H9"/>
  <c r="C9"/>
  <c r="O8"/>
  <c r="P4" i="57"/>
  <c r="P1"/>
  <c r="D20" i="56"/>
  <c r="E20"/>
  <c r="E33" s="1"/>
  <c r="F20"/>
  <c r="G20"/>
  <c r="H20"/>
  <c r="I20"/>
  <c r="J20"/>
  <c r="J33" s="1"/>
  <c r="K20"/>
  <c r="L20"/>
  <c r="M20"/>
  <c r="M33" s="1"/>
  <c r="N20"/>
  <c r="N33" s="1"/>
  <c r="D21"/>
  <c r="E21"/>
  <c r="F21"/>
  <c r="G21"/>
  <c r="H21"/>
  <c r="I21"/>
  <c r="J21"/>
  <c r="K21"/>
  <c r="L21"/>
  <c r="M21"/>
  <c r="N21"/>
  <c r="F33"/>
  <c r="I33"/>
  <c r="D24"/>
  <c r="E24"/>
  <c r="F24"/>
  <c r="G24"/>
  <c r="G33" s="1"/>
  <c r="H24"/>
  <c r="I24"/>
  <c r="J24"/>
  <c r="K24"/>
  <c r="K33" s="1"/>
  <c r="L24"/>
  <c r="M24"/>
  <c r="N24"/>
  <c r="D25"/>
  <c r="E25"/>
  <c r="F25"/>
  <c r="G25"/>
  <c r="H25"/>
  <c r="I25"/>
  <c r="J25"/>
  <c r="K25"/>
  <c r="L25"/>
  <c r="M25"/>
  <c r="N25"/>
  <c r="C25"/>
  <c r="C24"/>
  <c r="C21"/>
  <c r="C20"/>
  <c r="R6" i="55"/>
  <c r="R7"/>
  <c r="R8"/>
  <c r="R9"/>
  <c r="R10"/>
  <c r="R11"/>
  <c r="R12"/>
  <c r="R13"/>
  <c r="R14"/>
  <c r="R15"/>
  <c r="R16"/>
  <c r="R17"/>
  <c r="R18"/>
  <c r="R19"/>
  <c r="R20"/>
  <c r="R21"/>
  <c r="R22"/>
  <c r="R23"/>
  <c r="R24"/>
  <c r="R25"/>
  <c r="R26"/>
  <c r="R27"/>
  <c r="R28"/>
  <c r="R29"/>
  <c r="R30"/>
  <c r="R31"/>
  <c r="R32"/>
  <c r="R33"/>
  <c r="R34"/>
  <c r="R35"/>
  <c r="R36"/>
  <c r="R37"/>
  <c r="R38"/>
  <c r="R39"/>
  <c r="R40"/>
  <c r="R41"/>
  <c r="R42"/>
  <c r="R43"/>
  <c r="R44"/>
  <c r="R45"/>
  <c r="R46"/>
  <c r="R47"/>
  <c r="R48"/>
  <c r="R49"/>
  <c r="R50"/>
  <c r="R51"/>
  <c r="R52"/>
  <c r="R53"/>
  <c r="R54"/>
  <c r="R55"/>
  <c r="R56"/>
  <c r="R57"/>
  <c r="R58"/>
  <c r="R59"/>
  <c r="R60"/>
  <c r="R61"/>
  <c r="R62"/>
  <c r="R63"/>
  <c r="R64"/>
  <c r="R65"/>
  <c r="R66"/>
  <c r="R67"/>
  <c r="R68"/>
  <c r="R69"/>
  <c r="R70"/>
  <c r="R71"/>
  <c r="R72"/>
  <c r="R73"/>
  <c r="R74"/>
  <c r="R75"/>
  <c r="R76"/>
  <c r="R77"/>
  <c r="R78"/>
  <c r="R79"/>
  <c r="R80"/>
  <c r="R81"/>
  <c r="R82"/>
  <c r="R83"/>
  <c r="R84"/>
  <c r="R85"/>
  <c r="R86"/>
  <c r="R87"/>
  <c r="R88"/>
  <c r="R89"/>
  <c r="R90"/>
  <c r="R91"/>
  <c r="R92"/>
  <c r="R93"/>
  <c r="R94"/>
  <c r="R95"/>
  <c r="R96"/>
  <c r="R97"/>
  <c r="R98"/>
  <c r="R99"/>
  <c r="R100"/>
  <c r="R101"/>
  <c r="R102"/>
  <c r="R103"/>
  <c r="R104"/>
  <c r="R105"/>
  <c r="R106"/>
  <c r="R107"/>
  <c r="R108"/>
  <c r="R109"/>
  <c r="R110"/>
  <c r="R111"/>
  <c r="R112"/>
  <c r="R113"/>
  <c r="R114"/>
  <c r="R115"/>
  <c r="R116"/>
  <c r="R117"/>
  <c r="R118"/>
  <c r="R119"/>
  <c r="R120"/>
  <c r="R121"/>
  <c r="R122"/>
  <c r="R123"/>
  <c r="R124"/>
  <c r="R125"/>
  <c r="R126"/>
  <c r="R127"/>
  <c r="R128"/>
  <c r="R129"/>
  <c r="R130"/>
  <c r="R131"/>
  <c r="R132"/>
  <c r="R133"/>
  <c r="R134"/>
  <c r="R135"/>
  <c r="R136"/>
  <c r="R137"/>
  <c r="R138"/>
  <c r="R139"/>
  <c r="R140"/>
  <c r="R141"/>
  <c r="R142"/>
  <c r="R143"/>
  <c r="R144"/>
  <c r="R145"/>
  <c r="R146"/>
  <c r="R147"/>
  <c r="R148"/>
  <c r="R149"/>
  <c r="R150"/>
  <c r="R151"/>
  <c r="R152"/>
  <c r="R153"/>
  <c r="R154"/>
  <c r="R155"/>
  <c r="R156"/>
  <c r="R157"/>
  <c r="R158"/>
  <c r="R159"/>
  <c r="R160"/>
  <c r="R161"/>
  <c r="R162"/>
  <c r="R163"/>
  <c r="R164"/>
  <c r="R165"/>
  <c r="R166"/>
  <c r="R167"/>
  <c r="R168"/>
  <c r="R169"/>
  <c r="R170"/>
  <c r="R171"/>
  <c r="R172"/>
  <c r="R173"/>
  <c r="R174"/>
  <c r="R175"/>
  <c r="R176"/>
  <c r="R177"/>
  <c r="R178"/>
  <c r="R179"/>
  <c r="R180"/>
  <c r="R181"/>
  <c r="R182"/>
  <c r="R183"/>
  <c r="R184"/>
  <c r="R185"/>
  <c r="R186"/>
  <c r="R187"/>
  <c r="R188"/>
  <c r="R189"/>
  <c r="R190"/>
  <c r="R191"/>
  <c r="R192"/>
  <c r="R193"/>
  <c r="R194"/>
  <c r="R195"/>
  <c r="R196"/>
  <c r="R197"/>
  <c r="R198"/>
  <c r="R199"/>
  <c r="R200"/>
  <c r="R201"/>
  <c r="R202"/>
  <c r="R203"/>
  <c r="R204"/>
  <c r="R205"/>
  <c r="R206"/>
  <c r="R207"/>
  <c r="R208"/>
  <c r="R209"/>
  <c r="R210"/>
  <c r="R211"/>
  <c r="R212"/>
  <c r="R213"/>
  <c r="R214"/>
  <c r="R215"/>
  <c r="R216"/>
  <c r="R217"/>
  <c r="R218"/>
  <c r="R219"/>
  <c r="R220"/>
  <c r="R221"/>
  <c r="R222"/>
  <c r="R223"/>
  <c r="R224"/>
  <c r="R225"/>
  <c r="R226"/>
  <c r="R227"/>
  <c r="R228"/>
  <c r="R229"/>
  <c r="R230"/>
  <c r="R231"/>
  <c r="R232"/>
  <c r="R233"/>
  <c r="R234"/>
  <c r="R235"/>
  <c r="R236"/>
  <c r="R237"/>
  <c r="R238"/>
  <c r="R239"/>
  <c r="R240"/>
  <c r="R241"/>
  <c r="R242"/>
  <c r="R243"/>
  <c r="R244"/>
  <c r="R245"/>
  <c r="R246"/>
  <c r="R247"/>
  <c r="R248"/>
  <c r="R249"/>
  <c r="R250"/>
  <c r="R251"/>
  <c r="R252"/>
  <c r="R253"/>
  <c r="R254"/>
  <c r="R255"/>
  <c r="R256"/>
  <c r="R257"/>
  <c r="R258"/>
  <c r="R259"/>
  <c r="R260"/>
  <c r="R261"/>
  <c r="R262"/>
  <c r="R263"/>
  <c r="R264"/>
  <c r="R265"/>
  <c r="R266"/>
  <c r="R267"/>
  <c r="R268"/>
  <c r="R269"/>
  <c r="R270"/>
  <c r="R271"/>
  <c r="R272"/>
  <c r="R273"/>
  <c r="R274"/>
  <c r="R275"/>
  <c r="R276"/>
  <c r="R277"/>
  <c r="R278"/>
  <c r="R279"/>
  <c r="R280"/>
  <c r="R281"/>
  <c r="R282"/>
  <c r="R283"/>
  <c r="R284"/>
  <c r="R285"/>
  <c r="R286"/>
  <c r="R287"/>
  <c r="R288"/>
  <c r="R289"/>
  <c r="R290"/>
  <c r="R291"/>
  <c r="R292"/>
  <c r="R293"/>
  <c r="R294"/>
  <c r="R295"/>
  <c r="R296"/>
  <c r="R297"/>
  <c r="R298"/>
  <c r="R299"/>
  <c r="R300"/>
  <c r="R301"/>
  <c r="R302"/>
  <c r="R303"/>
  <c r="R304"/>
  <c r="R305"/>
  <c r="R306"/>
  <c r="R307"/>
  <c r="R308"/>
  <c r="R309"/>
  <c r="R310"/>
  <c r="R311"/>
  <c r="R312"/>
  <c r="R313"/>
  <c r="R314"/>
  <c r="R315"/>
  <c r="R316"/>
  <c r="R317"/>
  <c r="R318"/>
  <c r="R319"/>
  <c r="R320"/>
  <c r="R321"/>
  <c r="R322"/>
  <c r="R323"/>
  <c r="R324"/>
  <c r="R325"/>
  <c r="R326"/>
  <c r="R327"/>
  <c r="R328"/>
  <c r="R329"/>
  <c r="R330"/>
  <c r="R331"/>
  <c r="R332"/>
  <c r="R333"/>
  <c r="R334"/>
  <c r="R335"/>
  <c r="R336"/>
  <c r="R337"/>
  <c r="R338"/>
  <c r="R339"/>
  <c r="R340"/>
  <c r="R341"/>
  <c r="R342"/>
  <c r="R343"/>
  <c r="R344"/>
  <c r="R345"/>
  <c r="R346"/>
  <c r="R347"/>
  <c r="R348"/>
  <c r="R349"/>
  <c r="R350"/>
  <c r="R351"/>
  <c r="R352"/>
  <c r="R353"/>
  <c r="R354"/>
  <c r="R355"/>
  <c r="R356"/>
  <c r="R357"/>
  <c r="R358"/>
  <c r="R359"/>
  <c r="R360"/>
  <c r="R361"/>
  <c r="R362"/>
  <c r="R363"/>
  <c r="R364"/>
  <c r="R365"/>
  <c r="R366"/>
  <c r="R367"/>
  <c r="R368"/>
  <c r="R369"/>
  <c r="R370"/>
  <c r="R371"/>
  <c r="R372"/>
  <c r="R373"/>
  <c r="R374"/>
  <c r="R375"/>
  <c r="R376"/>
  <c r="R377"/>
  <c r="R378"/>
  <c r="R379"/>
  <c r="R380"/>
  <c r="R381"/>
  <c r="R382"/>
  <c r="R383"/>
  <c r="R384"/>
  <c r="R385"/>
  <c r="R386"/>
  <c r="R387"/>
  <c r="R388"/>
  <c r="R389"/>
  <c r="R390"/>
  <c r="R391"/>
  <c r="R392"/>
  <c r="R393"/>
  <c r="R394"/>
  <c r="R395"/>
  <c r="R396"/>
  <c r="R397"/>
  <c r="R398"/>
  <c r="R399"/>
  <c r="R400"/>
  <c r="R401"/>
  <c r="R402"/>
  <c r="R403"/>
  <c r="R404"/>
  <c r="R405"/>
  <c r="R406"/>
  <c r="R407"/>
  <c r="R408"/>
  <c r="R409"/>
  <c r="R410"/>
  <c r="R411"/>
  <c r="R412"/>
  <c r="R413"/>
  <c r="R414"/>
  <c r="R415"/>
  <c r="R416"/>
  <c r="R417"/>
  <c r="R418"/>
  <c r="R419"/>
  <c r="R420"/>
  <c r="R421"/>
  <c r="R422"/>
  <c r="R423"/>
  <c r="R424"/>
  <c r="R425"/>
  <c r="R426"/>
  <c r="R427"/>
  <c r="R428"/>
  <c r="R429"/>
  <c r="R430"/>
  <c r="R431"/>
  <c r="R432"/>
  <c r="R433"/>
  <c r="R434"/>
  <c r="R435"/>
  <c r="R436"/>
  <c r="R437"/>
  <c r="R438"/>
  <c r="R439"/>
  <c r="R440"/>
  <c r="R441"/>
  <c r="R442"/>
  <c r="R443"/>
  <c r="R444"/>
  <c r="R445"/>
  <c r="R446"/>
  <c r="R447"/>
  <c r="R448"/>
  <c r="R449"/>
  <c r="R450"/>
  <c r="R451"/>
  <c r="R452"/>
  <c r="R453"/>
  <c r="R454"/>
  <c r="R455"/>
  <c r="R456"/>
  <c r="R457"/>
  <c r="R458"/>
  <c r="R459"/>
  <c r="R460"/>
  <c r="R461"/>
  <c r="R462"/>
  <c r="R463"/>
  <c r="R464"/>
  <c r="R465"/>
  <c r="R466"/>
  <c r="R467"/>
  <c r="R468"/>
  <c r="R469"/>
  <c r="R470"/>
  <c r="R471"/>
  <c r="R472"/>
  <c r="R473"/>
  <c r="R474"/>
  <c r="R475"/>
  <c r="R476"/>
  <c r="R477"/>
  <c r="R478"/>
  <c r="R479"/>
  <c r="R480"/>
  <c r="R481"/>
  <c r="R482"/>
  <c r="R483"/>
  <c r="R484"/>
  <c r="R485"/>
  <c r="R486"/>
  <c r="R487"/>
  <c r="R488"/>
  <c r="R489"/>
  <c r="R490"/>
  <c r="R491"/>
  <c r="R492"/>
  <c r="R493"/>
  <c r="R494"/>
  <c r="R495"/>
  <c r="R496"/>
  <c r="R497"/>
  <c r="R498"/>
  <c r="R499"/>
  <c r="R500"/>
  <c r="R501"/>
  <c r="R502"/>
  <c r="R503"/>
  <c r="R504"/>
  <c r="R505"/>
  <c r="R506"/>
  <c r="R507"/>
  <c r="R508"/>
  <c r="R509"/>
  <c r="R510"/>
  <c r="R511"/>
  <c r="R512"/>
  <c r="R513"/>
  <c r="R514"/>
  <c r="R515"/>
  <c r="R516"/>
  <c r="R517"/>
  <c r="R518"/>
  <c r="R519"/>
  <c r="R520"/>
  <c r="R521"/>
  <c r="R522"/>
  <c r="R523"/>
  <c r="R524"/>
  <c r="R525"/>
  <c r="R526"/>
  <c r="R527"/>
  <c r="R528"/>
  <c r="R529"/>
  <c r="R530"/>
  <c r="R531"/>
  <c r="R532"/>
  <c r="R533"/>
  <c r="R534"/>
  <c r="R535"/>
  <c r="R536"/>
  <c r="R537"/>
  <c r="R538"/>
  <c r="R539"/>
  <c r="R540"/>
  <c r="R541"/>
  <c r="R542"/>
  <c r="R543"/>
  <c r="R544"/>
  <c r="R545"/>
  <c r="R546"/>
  <c r="R547"/>
  <c r="R548"/>
  <c r="R549"/>
  <c r="R550"/>
  <c r="R551"/>
  <c r="R552"/>
  <c r="R553"/>
  <c r="R554"/>
  <c r="R555"/>
  <c r="R556"/>
  <c r="R557"/>
  <c r="R558"/>
  <c r="R559"/>
  <c r="R560"/>
  <c r="R561"/>
  <c r="R562"/>
  <c r="R563"/>
  <c r="R564"/>
  <c r="R565"/>
  <c r="R566"/>
  <c r="R567"/>
  <c r="R568"/>
  <c r="R569"/>
  <c r="R570"/>
  <c r="R571"/>
  <c r="R572"/>
  <c r="R573"/>
  <c r="R574"/>
  <c r="R575"/>
  <c r="R576"/>
  <c r="R577"/>
  <c r="R578"/>
  <c r="R579"/>
  <c r="R580"/>
  <c r="R581"/>
  <c r="R582"/>
  <c r="R583"/>
  <c r="R584"/>
  <c r="R585"/>
  <c r="R586"/>
  <c r="R587"/>
  <c r="R588"/>
  <c r="R589"/>
  <c r="R590"/>
  <c r="R591"/>
  <c r="R592"/>
  <c r="R593"/>
  <c r="R594"/>
  <c r="R595"/>
  <c r="R596"/>
  <c r="R597"/>
  <c r="R598"/>
  <c r="R599"/>
  <c r="R600"/>
  <c r="R601"/>
  <c r="R602"/>
  <c r="R603"/>
  <c r="R604"/>
  <c r="R605"/>
  <c r="R606"/>
  <c r="R607"/>
  <c r="R608"/>
  <c r="R609"/>
  <c r="R610"/>
  <c r="R611"/>
  <c r="R612"/>
  <c r="R613"/>
  <c r="R614"/>
  <c r="R615"/>
  <c r="R616"/>
  <c r="R617"/>
  <c r="R618"/>
  <c r="R619"/>
  <c r="R620"/>
  <c r="R621"/>
  <c r="R622"/>
  <c r="R623"/>
  <c r="R624"/>
  <c r="R625"/>
  <c r="R626"/>
  <c r="R627"/>
  <c r="R628"/>
  <c r="R629"/>
  <c r="R630"/>
  <c r="R631"/>
  <c r="R632"/>
  <c r="R633"/>
  <c r="R634"/>
  <c r="R635"/>
  <c r="R636"/>
  <c r="R637"/>
  <c r="R638"/>
  <c r="R639"/>
  <c r="R640"/>
  <c r="R641"/>
  <c r="R642"/>
  <c r="R643"/>
  <c r="R644"/>
  <c r="R645"/>
  <c r="R646"/>
  <c r="R647"/>
  <c r="R648"/>
  <c r="R649"/>
  <c r="R650"/>
  <c r="R651"/>
  <c r="R652"/>
  <c r="R653"/>
  <c r="R654"/>
  <c r="R655"/>
  <c r="R656"/>
  <c r="R657"/>
  <c r="R658"/>
  <c r="R659"/>
  <c r="R660"/>
  <c r="R661"/>
  <c r="R662"/>
  <c r="R663"/>
  <c r="R664"/>
  <c r="R665"/>
  <c r="R666"/>
  <c r="R667"/>
  <c r="R668"/>
  <c r="R669"/>
  <c r="R670"/>
  <c r="R671"/>
  <c r="R672"/>
  <c r="R673"/>
  <c r="R674"/>
  <c r="R675"/>
  <c r="R676"/>
  <c r="R677"/>
  <c r="R678"/>
  <c r="R679"/>
  <c r="R680"/>
  <c r="R681"/>
  <c r="R682"/>
  <c r="R683"/>
  <c r="R684"/>
  <c r="R685"/>
  <c r="R686"/>
  <c r="R687"/>
  <c r="R688"/>
  <c r="R689"/>
  <c r="R690"/>
  <c r="R691"/>
  <c r="R692"/>
  <c r="R693"/>
  <c r="R694"/>
  <c r="R695"/>
  <c r="R696"/>
  <c r="R697"/>
  <c r="R698"/>
  <c r="R699"/>
  <c r="R700"/>
  <c r="R701"/>
  <c r="R702"/>
  <c r="R703"/>
  <c r="R704"/>
  <c r="R705"/>
  <c r="R706"/>
  <c r="R707"/>
  <c r="R708"/>
  <c r="R709"/>
  <c r="R710"/>
  <c r="R711"/>
  <c r="R712"/>
  <c r="R713"/>
  <c r="R714"/>
  <c r="R715"/>
  <c r="R716"/>
  <c r="R717"/>
  <c r="R718"/>
  <c r="R719"/>
  <c r="R720"/>
  <c r="R721"/>
  <c r="R722"/>
  <c r="R723"/>
  <c r="R724"/>
  <c r="R725"/>
  <c r="R726"/>
  <c r="R727"/>
  <c r="R728"/>
  <c r="R729"/>
  <c r="R730"/>
  <c r="R731"/>
  <c r="R732"/>
  <c r="R733"/>
  <c r="R734"/>
  <c r="R735"/>
  <c r="R736"/>
  <c r="R737"/>
  <c r="R738"/>
  <c r="R739"/>
  <c r="R740"/>
  <c r="R741"/>
  <c r="R742"/>
  <c r="R743"/>
  <c r="R744"/>
  <c r="R745"/>
  <c r="R746"/>
  <c r="R747"/>
  <c r="R748"/>
  <c r="R749"/>
  <c r="R750"/>
  <c r="R751"/>
  <c r="R752"/>
  <c r="R753"/>
  <c r="R754"/>
  <c r="R755"/>
  <c r="R756"/>
  <c r="R757"/>
  <c r="R758"/>
  <c r="R759"/>
  <c r="R760"/>
  <c r="R761"/>
  <c r="R762"/>
  <c r="R763"/>
  <c r="R764"/>
  <c r="R765"/>
  <c r="R766"/>
  <c r="R767"/>
  <c r="R768"/>
  <c r="R769"/>
  <c r="R770"/>
  <c r="R771"/>
  <c r="R772"/>
  <c r="R773"/>
  <c r="R774"/>
  <c r="R775"/>
  <c r="R776"/>
  <c r="R777"/>
  <c r="R778"/>
  <c r="R779"/>
  <c r="R780"/>
  <c r="R781"/>
  <c r="R782"/>
  <c r="R783"/>
  <c r="R784"/>
  <c r="R785"/>
  <c r="R786"/>
  <c r="R787"/>
  <c r="R788"/>
  <c r="R789"/>
  <c r="R790"/>
  <c r="R791"/>
  <c r="R792"/>
  <c r="R793"/>
  <c r="R794"/>
  <c r="R795"/>
  <c r="R796"/>
  <c r="R797"/>
  <c r="R798"/>
  <c r="R799"/>
  <c r="R800"/>
  <c r="R801"/>
  <c r="R802"/>
  <c r="R803"/>
  <c r="R804"/>
  <c r="R805"/>
  <c r="R806"/>
  <c r="R807"/>
  <c r="R808"/>
  <c r="R809"/>
  <c r="R810"/>
  <c r="R811"/>
  <c r="R812"/>
  <c r="R813"/>
  <c r="R814"/>
  <c r="R815"/>
  <c r="R816"/>
  <c r="R817"/>
  <c r="R818"/>
  <c r="R819"/>
  <c r="R820"/>
  <c r="R821"/>
  <c r="R822"/>
  <c r="R823"/>
  <c r="R824"/>
  <c r="R825"/>
  <c r="R826"/>
  <c r="R827"/>
  <c r="R828"/>
  <c r="R829"/>
  <c r="R830"/>
  <c r="R831"/>
  <c r="R832"/>
  <c r="R833"/>
  <c r="R834"/>
  <c r="R835"/>
  <c r="R836"/>
  <c r="R837"/>
  <c r="R838"/>
  <c r="R839"/>
  <c r="R840"/>
  <c r="R841"/>
  <c r="R842"/>
  <c r="R843"/>
  <c r="R844"/>
  <c r="R845"/>
  <c r="R846"/>
  <c r="R847"/>
  <c r="R848"/>
  <c r="R849"/>
  <c r="R850"/>
  <c r="R851"/>
  <c r="R852"/>
  <c r="R853"/>
  <c r="R854"/>
  <c r="R855"/>
  <c r="R856"/>
  <c r="R857"/>
  <c r="R858"/>
  <c r="R859"/>
  <c r="R860"/>
  <c r="R861"/>
  <c r="R862"/>
  <c r="R863"/>
  <c r="R864"/>
  <c r="R865"/>
  <c r="R866"/>
  <c r="R867"/>
  <c r="R868"/>
  <c r="R869"/>
  <c r="R870"/>
  <c r="R871"/>
  <c r="R872"/>
  <c r="R873"/>
  <c r="R874"/>
  <c r="R875"/>
  <c r="R876"/>
  <c r="R877"/>
  <c r="R878"/>
  <c r="R879"/>
  <c r="R880"/>
  <c r="R881"/>
  <c r="R882"/>
  <c r="R883"/>
  <c r="R884"/>
  <c r="R885"/>
  <c r="R886"/>
  <c r="R887"/>
  <c r="R888"/>
  <c r="R889"/>
  <c r="R890"/>
  <c r="R891"/>
  <c r="R892"/>
  <c r="R893"/>
  <c r="R894"/>
  <c r="R895"/>
  <c r="R896"/>
  <c r="R897"/>
  <c r="R898"/>
  <c r="R899"/>
  <c r="R900"/>
  <c r="R901"/>
  <c r="R902"/>
  <c r="R903"/>
  <c r="R904"/>
  <c r="R905"/>
  <c r="R906"/>
  <c r="R907"/>
  <c r="R908"/>
  <c r="R909"/>
  <c r="R910"/>
  <c r="R911"/>
  <c r="R912"/>
  <c r="R913"/>
  <c r="R914"/>
  <c r="R915"/>
  <c r="R916"/>
  <c r="R917"/>
  <c r="R918"/>
  <c r="R919"/>
  <c r="R920"/>
  <c r="R921"/>
  <c r="R922"/>
  <c r="R923"/>
  <c r="R924"/>
  <c r="R925"/>
  <c r="R926"/>
  <c r="R927"/>
  <c r="R928"/>
  <c r="R929"/>
  <c r="R930"/>
  <c r="R931"/>
  <c r="R932"/>
  <c r="R933"/>
  <c r="R934"/>
  <c r="R935"/>
  <c r="R936"/>
  <c r="R937"/>
  <c r="R938"/>
  <c r="R939"/>
  <c r="R940"/>
  <c r="R941"/>
  <c r="R942"/>
  <c r="R943"/>
  <c r="R944"/>
  <c r="R945"/>
  <c r="R946"/>
  <c r="R947"/>
  <c r="R948"/>
  <c r="R949"/>
  <c r="R950"/>
  <c r="R951"/>
  <c r="R952"/>
  <c r="R953"/>
  <c r="R954"/>
  <c r="R955"/>
  <c r="R956"/>
  <c r="R957"/>
  <c r="R958"/>
  <c r="R959"/>
  <c r="R960"/>
  <c r="R961"/>
  <c r="R962"/>
  <c r="R963"/>
  <c r="R964"/>
  <c r="R965"/>
  <c r="R966"/>
  <c r="R967"/>
  <c r="R968"/>
  <c r="R969"/>
  <c r="R970"/>
  <c r="R971"/>
  <c r="R972"/>
  <c r="R973"/>
  <c r="R974"/>
  <c r="R975"/>
  <c r="R976"/>
  <c r="R977"/>
  <c r="R978"/>
  <c r="R979"/>
  <c r="R980"/>
  <c r="R981"/>
  <c r="R982"/>
  <c r="R983"/>
  <c r="R984"/>
  <c r="R985"/>
  <c r="R986"/>
  <c r="R987"/>
  <c r="R988"/>
  <c r="R989"/>
  <c r="R990"/>
  <c r="R991"/>
  <c r="R992"/>
  <c r="R993"/>
  <c r="R994"/>
  <c r="R995"/>
  <c r="R996"/>
  <c r="R997"/>
  <c r="R998"/>
  <c r="R999"/>
  <c r="R1000"/>
  <c r="R1001"/>
  <c r="R1002"/>
  <c r="R1003"/>
  <c r="R1004"/>
  <c r="R1005"/>
  <c r="R1006"/>
  <c r="R1007"/>
  <c r="R1008"/>
  <c r="R1009"/>
  <c r="R1010"/>
  <c r="R1011"/>
  <c r="R1012"/>
  <c r="R1013"/>
  <c r="R1014"/>
  <c r="R1015"/>
  <c r="R1016"/>
  <c r="R1017"/>
  <c r="R1018"/>
  <c r="R1019"/>
  <c r="R1020"/>
  <c r="R1021"/>
  <c r="R1022"/>
  <c r="R1023"/>
  <c r="R1024"/>
  <c r="R5"/>
  <c r="E27" i="61" l="1"/>
  <c r="G27" s="1"/>
  <c r="N15" i="59"/>
  <c r="O15" s="1"/>
  <c r="N17"/>
  <c r="N24" s="1"/>
  <c r="O24" s="1"/>
  <c r="O10"/>
  <c r="AG10" s="1"/>
  <c r="AG8" s="1"/>
  <c r="AH8" s="1"/>
  <c r="R21"/>
  <c r="R22"/>
  <c r="R13"/>
  <c r="R11"/>
  <c r="L33" i="56"/>
  <c r="H33"/>
  <c r="D33"/>
  <c r="O25"/>
  <c r="K10" i="59" s="1"/>
  <c r="K8" s="1"/>
  <c r="O21" i="56"/>
  <c r="P47" i="57"/>
  <c r="P32"/>
  <c r="E45"/>
  <c r="P45" s="1"/>
  <c r="P39"/>
  <c r="R39" s="1"/>
  <c r="P41"/>
  <c r="AH9" i="59"/>
  <c r="AI11"/>
  <c r="AH11"/>
  <c r="O8"/>
  <c r="AC11"/>
  <c r="AI6"/>
  <c r="C22" i="61"/>
  <c r="AA6" i="59"/>
  <c r="AE6"/>
  <c r="O9" i="58"/>
  <c r="G9"/>
  <c r="K9"/>
  <c r="O34" i="56"/>
  <c r="K20" i="59"/>
  <c r="O20" i="56"/>
  <c r="F27" i="61" l="1"/>
  <c r="E29"/>
  <c r="G29" s="1"/>
  <c r="Y13" i="59"/>
  <c r="AG13"/>
  <c r="AG17" s="1"/>
  <c r="AH17" s="1"/>
  <c r="AC13"/>
  <c r="AE13" s="1"/>
  <c r="U13"/>
  <c r="O17"/>
  <c r="K15"/>
  <c r="L15" s="1"/>
  <c r="K17"/>
  <c r="AH10"/>
  <c r="R45" i="57"/>
  <c r="C9" i="59"/>
  <c r="C8" s="1"/>
  <c r="E9"/>
  <c r="F9" s="1"/>
  <c r="R47" i="57"/>
  <c r="E22" i="61"/>
  <c r="G22" s="1"/>
  <c r="K19" i="59"/>
  <c r="L19" s="1"/>
  <c r="Q20"/>
  <c r="L10"/>
  <c r="AC10" s="1"/>
  <c r="AD10" s="1"/>
  <c r="Q10"/>
  <c r="C26" i="61" s="1"/>
  <c r="H19" i="59"/>
  <c r="I19" s="1"/>
  <c r="F10"/>
  <c r="Y10" s="1"/>
  <c r="AC9"/>
  <c r="AD9" s="1"/>
  <c r="R41" i="57"/>
  <c r="AD11" i="59"/>
  <c r="AE11"/>
  <c r="O33" i="56"/>
  <c r="F29" i="61" l="1"/>
  <c r="AD13" i="59"/>
  <c r="V13"/>
  <c r="W13"/>
  <c r="AA13"/>
  <c r="Z13"/>
  <c r="AI13"/>
  <c r="AH13"/>
  <c r="D8"/>
  <c r="C15"/>
  <c r="D15" s="1"/>
  <c r="C17"/>
  <c r="C24" s="1"/>
  <c r="D24" s="1"/>
  <c r="R20"/>
  <c r="C36" i="61"/>
  <c r="E36" s="1"/>
  <c r="G36" s="1"/>
  <c r="H9" i="59"/>
  <c r="D9"/>
  <c r="U9" s="1"/>
  <c r="V9" s="1"/>
  <c r="F22" i="61"/>
  <c r="K24" i="59"/>
  <c r="L24" s="1"/>
  <c r="L17"/>
  <c r="R10"/>
  <c r="AC8"/>
  <c r="AD8" s="1"/>
  <c r="E8"/>
  <c r="AE20"/>
  <c r="AE19" s="1"/>
  <c r="AI20"/>
  <c r="AI19" s="1"/>
  <c r="W20"/>
  <c r="W19" s="1"/>
  <c r="AA20"/>
  <c r="AA19" s="1"/>
  <c r="Q19"/>
  <c r="D10"/>
  <c r="U10" s="1"/>
  <c r="V10" s="1"/>
  <c r="Z10"/>
  <c r="L8"/>
  <c r="Y9"/>
  <c r="Z9" s="1"/>
  <c r="D17" l="1"/>
  <c r="E17"/>
  <c r="E24" s="1"/>
  <c r="F24" s="1"/>
  <c r="E15"/>
  <c r="F15" s="1"/>
  <c r="F8"/>
  <c r="E35" i="61"/>
  <c r="C35"/>
  <c r="Q9" i="59"/>
  <c r="AA9" s="1"/>
  <c r="I9"/>
  <c r="AC17"/>
  <c r="AD17" s="1"/>
  <c r="C7" i="64"/>
  <c r="R19" i="59"/>
  <c r="U8"/>
  <c r="H8"/>
  <c r="G35" i="61" l="1"/>
  <c r="V8" i="59"/>
  <c r="U17"/>
  <c r="V17" s="1"/>
  <c r="H15"/>
  <c r="I15" s="1"/>
  <c r="I8"/>
  <c r="AI9"/>
  <c r="AE9"/>
  <c r="W9"/>
  <c r="F17"/>
  <c r="H17"/>
  <c r="I17" s="1"/>
  <c r="C25" i="61"/>
  <c r="E25" s="1"/>
  <c r="Q8" i="59"/>
  <c r="Q17" s="1"/>
  <c r="R9"/>
  <c r="D7" i="64"/>
  <c r="E26" i="61"/>
  <c r="G26" s="1"/>
  <c r="AI10" i="59"/>
  <c r="AE10"/>
  <c r="AA10"/>
  <c r="F36" i="61"/>
  <c r="W10" i="59"/>
  <c r="W8" l="1"/>
  <c r="W17" s="1"/>
  <c r="W24" s="1"/>
  <c r="W28" s="1"/>
  <c r="AI8"/>
  <c r="AI17" s="1"/>
  <c r="AI24" s="1"/>
  <c r="AI28" s="1"/>
  <c r="AE8"/>
  <c r="AE17" s="1"/>
  <c r="AE24" s="1"/>
  <c r="AE28" s="1"/>
  <c r="G25" i="61"/>
  <c r="C24"/>
  <c r="C31" s="1"/>
  <c r="C33" s="1"/>
  <c r="Q15" i="59"/>
  <c r="R15" s="1"/>
  <c r="R8"/>
  <c r="F26" i="61"/>
  <c r="E7" i="64"/>
  <c r="H24" i="59"/>
  <c r="I24" s="1"/>
  <c r="E24" i="61" l="1"/>
  <c r="F25"/>
  <c r="R17" i="59"/>
  <c r="Q24"/>
  <c r="C40" i="61" s="1"/>
  <c r="E9" i="64"/>
  <c r="E11" s="1"/>
  <c r="E13" s="1"/>
  <c r="L9"/>
  <c r="J9"/>
  <c r="H9"/>
  <c r="K9"/>
  <c r="F9"/>
  <c r="D9"/>
  <c r="D11" s="1"/>
  <c r="D13" s="1"/>
  <c r="G9"/>
  <c r="I9"/>
  <c r="C9"/>
  <c r="C11" s="1"/>
  <c r="C13" s="1"/>
  <c r="D35"/>
  <c r="F7"/>
  <c r="Y8" i="59"/>
  <c r="Z8" s="1"/>
  <c r="AA8"/>
  <c r="AA17" s="1"/>
  <c r="AA24" s="1"/>
  <c r="AA28" s="1"/>
  <c r="C47" i="61" l="1"/>
  <c r="C48" s="1"/>
  <c r="E31"/>
  <c r="G31" s="1"/>
  <c r="G24"/>
  <c r="F24"/>
  <c r="Q28" i="59"/>
  <c r="C45" i="61" s="1"/>
  <c r="R24" i="59"/>
  <c r="F11" i="64"/>
  <c r="F13" s="1"/>
  <c r="G7"/>
  <c r="Y17" i="59"/>
  <c r="Z17" s="1"/>
  <c r="F31" i="61" l="1"/>
  <c r="E33"/>
  <c r="G33" s="1"/>
  <c r="G11" i="64"/>
  <c r="G13" s="1"/>
  <c r="H7"/>
  <c r="E40" i="61" l="1"/>
  <c r="F33"/>
  <c r="H11" i="64"/>
  <c r="H13" s="1"/>
  <c r="I7"/>
  <c r="G40" i="61" l="1"/>
  <c r="E47"/>
  <c r="E48" s="1"/>
  <c r="J7" i="64"/>
  <c r="I11"/>
  <c r="I13" s="1"/>
  <c r="G48" i="61" l="1"/>
  <c r="F48"/>
  <c r="K7" i="64"/>
  <c r="J11"/>
  <c r="J13" s="1"/>
  <c r="L7" l="1"/>
  <c r="L11" s="1"/>
  <c r="L13" s="1"/>
  <c r="K11"/>
  <c r="K13" s="1"/>
  <c r="F37" i="61"/>
  <c r="F40" l="1"/>
  <c r="F35" l="1"/>
  <c r="E45"/>
  <c r="F45" l="1"/>
  <c r="G45"/>
  <c r="AE40" i="59"/>
  <c r="AI40"/>
  <c r="W40"/>
  <c r="AA40"/>
</calcChain>
</file>

<file path=xl/sharedStrings.xml><?xml version="1.0" encoding="utf-8"?>
<sst xmlns="http://schemas.openxmlformats.org/spreadsheetml/2006/main" count="12803" uniqueCount="615">
  <si>
    <t>PRIMERA QUINCENA FEBRERO</t>
  </si>
  <si>
    <t>SEGUNDA QUINCENA FEBRERO</t>
  </si>
  <si>
    <t>PROVISION PRESTACIONES SO</t>
  </si>
  <si>
    <t>SEGURIDAD SOCIAL  FEBRERO</t>
  </si>
  <si>
    <t>NOMINA SOMOS SEMANA 4</t>
  </si>
  <si>
    <t>NOMINA SOMOS SEMANA 5</t>
  </si>
  <si>
    <t>NOMINA SOMOS SEMANA 6</t>
  </si>
  <si>
    <t>NOMINA SOMOS SEMANA 7</t>
  </si>
  <si>
    <t>NOMINA AHORA SEMANA 4</t>
  </si>
  <si>
    <t>NOMINA AHORA AR7 SEMANA 5</t>
  </si>
  <si>
    <t>NOMINA AHORA SEMANA 6</t>
  </si>
  <si>
    <t>NOMINA AHORA SEMANA 7</t>
  </si>
  <si>
    <t>PRIMERA QUINCENA MARZO DE</t>
  </si>
  <si>
    <t>PRIMERA QUINCENA ABRIL 20</t>
  </si>
  <si>
    <t>SEGUNDA QUINCENA ABRIL 20</t>
  </si>
  <si>
    <t>NOMINA SEGUNDA QUINCENA M</t>
  </si>
  <si>
    <t>PROVISIONES PRESTACIONES</t>
  </si>
  <si>
    <t>Metrología</t>
  </si>
  <si>
    <t>Taller industrial</t>
  </si>
  <si>
    <t>Mayor</t>
  </si>
  <si>
    <t>Clasificación - Informe GO</t>
  </si>
  <si>
    <t>Gasto (mill. $)</t>
  </si>
  <si>
    <t># Mes</t>
  </si>
  <si>
    <t>Mes</t>
  </si>
  <si>
    <t>Suma de Valor/Moneda objeto</t>
  </si>
  <si>
    <t>Total general</t>
  </si>
  <si>
    <t>Cl.coste</t>
  </si>
  <si>
    <t>Descrip.clases coste</t>
  </si>
  <si>
    <t>Ce.coste</t>
  </si>
  <si>
    <t>Usuario</t>
  </si>
  <si>
    <t>Texto cab.documento</t>
  </si>
  <si>
    <t>Cta.CP</t>
  </si>
  <si>
    <t>DenomCtaCp</t>
  </si>
  <si>
    <t>Texto breve de material</t>
  </si>
  <si>
    <t>Texto de pedido</t>
  </si>
  <si>
    <t>Fecha doc.</t>
  </si>
  <si>
    <t>Fe.contab.</t>
  </si>
  <si>
    <t>Valor/Moneda objeto</t>
  </si>
  <si>
    <t>Cto pdcion CIF,personal,sueldos y jornal</t>
  </si>
  <si>
    <t>Requisidores de Insu</t>
  </si>
  <si>
    <t>2271614010</t>
  </si>
  <si>
    <t>Obl,lab,salariosxpag</t>
  </si>
  <si>
    <t/>
  </si>
  <si>
    <t>Cto pdcion CIF,personal,cesantias</t>
  </si>
  <si>
    <t>2284615010</t>
  </si>
  <si>
    <t>Prov,lab,cesa.aprop.</t>
  </si>
  <si>
    <t>Cto pdcion CIF,personal,intereses sobre</t>
  </si>
  <si>
    <t>Cto pdcion CIF,personal,prima de servici</t>
  </si>
  <si>
    <t>Cto pdcion CIF,personal,vacaciones</t>
  </si>
  <si>
    <t>Cto pdcion CIF,personal,primas extralega</t>
  </si>
  <si>
    <t>Cto pdcion CIF,personal,dotacion y sum.a</t>
  </si>
  <si>
    <t>SSJFLOPEZ</t>
  </si>
  <si>
    <t>Cto pdcion CIF,personal,indemnizaciones</t>
  </si>
  <si>
    <t>Cto pdcion CIF,personal,aportes arp</t>
  </si>
  <si>
    <t>2250366010</t>
  </si>
  <si>
    <t>Ret,apor,nomi, seg.s</t>
  </si>
  <si>
    <t>Cto pdcion CIF,personal,aportes eps</t>
  </si>
  <si>
    <t>Cto pdcion CIF,personal,ap.fondos de pen</t>
  </si>
  <si>
    <t>Cto pdcion CIF,personal,aportes cajas de</t>
  </si>
  <si>
    <t>Cto pdcion CIF,personal,aportes al icbf</t>
  </si>
  <si>
    <t>Cto pdcion CIF,personal,aportes al sena</t>
  </si>
  <si>
    <t>CIF,arrendamientos,equipo comput. y comu</t>
  </si>
  <si>
    <t>Cto pdcion CIF,servicios,telefono</t>
  </si>
  <si>
    <t>Cto pdcion CIF,servicios,correo portes y</t>
  </si>
  <si>
    <t>CIF,servicios,equipo comput. y comunic.</t>
  </si>
  <si>
    <t>2288980010</t>
  </si>
  <si>
    <t>LTMAMEJIA</t>
  </si>
  <si>
    <t>CIF,suminist.varios,equipo comput. y com</t>
  </si>
  <si>
    <t>Cto pdcion CIF,sum.varios,utiles de ofic</t>
  </si>
  <si>
    <t>CIF,otros gastos,taxis y buses</t>
  </si>
  <si>
    <t>Alm. m prima  básica</t>
  </si>
  <si>
    <t>SSALLONDONO</t>
  </si>
  <si>
    <t>Cto pdcion CIF,personal,horas extras y r</t>
  </si>
  <si>
    <t>Cto pdcion CIF,personal,incapacidades</t>
  </si>
  <si>
    <t>Cto pdcion CIF,personal,auxilio de trasn</t>
  </si>
  <si>
    <t>Cto pdcion CIF,personal,auxilios</t>
  </si>
  <si>
    <t>Cto pdcion CIF,personal,bonificaciones</t>
  </si>
  <si>
    <t>Cto pdcion CIF,servicios,servicios tempo</t>
  </si>
  <si>
    <t>1006973</t>
  </si>
  <si>
    <t>SOMOS SUMINISTRO TEMPORAL S.A.</t>
  </si>
  <si>
    <t>Cto pdcion CIF,depreciaciones,construc y</t>
  </si>
  <si>
    <t>CIF,suminist.varios,repuestos</t>
  </si>
  <si>
    <t>CIF,suminist.varios,contruccion y edific</t>
  </si>
  <si>
    <t>Cto pdcion CIF,sum.varios,papeleria y fo</t>
  </si>
  <si>
    <t>Cto pdcion CIF,suministros varios,empaqu</t>
  </si>
  <si>
    <t>Alm. Empaque y otros</t>
  </si>
  <si>
    <t>CIF,servicios,contruccion y edific.</t>
  </si>
  <si>
    <t>CIF,depreciacion,maquinaria y equipo</t>
  </si>
  <si>
    <t>CIF,suminist.varios,maquinaria y equipo</t>
  </si>
  <si>
    <t>CIF,suminist.varios,equipo de oficina</t>
  </si>
  <si>
    <t>Cto pdcion CIF,sum. varios, elem de aseo</t>
  </si>
  <si>
    <t>CIF,suminist.varios,materiales</t>
  </si>
  <si>
    <t>CIF,otros gastos,software</t>
  </si>
  <si>
    <t>CIF,servicios,trasportes fletes y acarre</t>
  </si>
  <si>
    <t>CIF,suminist.varios,herramientas</t>
  </si>
  <si>
    <t>Cto pdcion CIF,sum. varios,combustible y</t>
  </si>
  <si>
    <t>CIF,servicios,restaurante y cheques rest</t>
  </si>
  <si>
    <t>CIF,servicios,maquinaria y equipo</t>
  </si>
  <si>
    <t>Cto pdcion CIF,gtos de viaje nacional,al</t>
  </si>
  <si>
    <t>CIF,arrendamientos,equipo de oficina</t>
  </si>
  <si>
    <t>1004812</t>
  </si>
  <si>
    <t>A'HORA S.A SERVICIOS TEMPORALES</t>
  </si>
  <si>
    <t>CIF,suminist.varios,comunicación interna</t>
  </si>
  <si>
    <t>CIF,arrendamientos,contruccion y edific.</t>
  </si>
  <si>
    <t>CIF,arrendamientos,flota y eq.de transpo</t>
  </si>
  <si>
    <t>Cto pdcion CIF,personal,reconocimiento i</t>
  </si>
  <si>
    <t>CIF,servicios,servicios de empaque</t>
  </si>
  <si>
    <t>Cto pdcion CIF,servicios,otros servicios</t>
  </si>
  <si>
    <t>Cto pdcion CIF,servicios,preprensa</t>
  </si>
  <si>
    <t>Cto pdcion CIF,personal,apoyo sostenimie</t>
  </si>
  <si>
    <t>Cto pdcion CIF,personal,seg. social salu</t>
  </si>
  <si>
    <t>CIF,servicios,equipo de oficina</t>
  </si>
  <si>
    <t>Aire acondicionado</t>
  </si>
  <si>
    <t>Cto pdcion CIF,servicios,energia electri</t>
  </si>
  <si>
    <t>Energia</t>
  </si>
  <si>
    <t>Cto pdcion CIF,servicios,acueducto y alc</t>
  </si>
  <si>
    <t>Agua potable</t>
  </si>
  <si>
    <t>Cto pdcion CIF,servicios,gas</t>
  </si>
  <si>
    <t>Gas</t>
  </si>
  <si>
    <t>Aire comprimido</t>
  </si>
  <si>
    <t>Calidad Seg aliment</t>
  </si>
  <si>
    <t>Cto pdcion CIF,personal,atencion al pers</t>
  </si>
  <si>
    <t>Cto pdcion CIF,honorarios,asesoria tecni</t>
  </si>
  <si>
    <t>CIF,viaje nal.,pasajes aereos</t>
  </si>
  <si>
    <t>Cto pdcion CIF, capacitacion,honorarios,</t>
  </si>
  <si>
    <t>Laboratorio</t>
  </si>
  <si>
    <t>Admon gral de planta</t>
  </si>
  <si>
    <t>Cto pdcion CIF,impuestos,a la propiedad</t>
  </si>
  <si>
    <t>Cto pdcion CIF,impuestos,iva descontable</t>
  </si>
  <si>
    <t>Cto pdcion CIF,seguros,seguro de vida gr</t>
  </si>
  <si>
    <t>Cto pdcion CIF,seguros,accidentes person</t>
  </si>
  <si>
    <t>CIF,viaje nal.,restaurante y cheq. rest.</t>
  </si>
  <si>
    <t>Salud ocupacional</t>
  </si>
  <si>
    <t>Cto pdcion CIF,personal,gastos medicos y</t>
  </si>
  <si>
    <t>Cto pdcion CIF,servicios,aseo</t>
  </si>
  <si>
    <t>Bienestar Laboral</t>
  </si>
  <si>
    <t>Cto pdcion CIF,personal,gastos dep.y rec</t>
  </si>
  <si>
    <t>Bomberos</t>
  </si>
  <si>
    <t>Sostenim edif exter</t>
  </si>
  <si>
    <t>Sanitización plantas</t>
  </si>
  <si>
    <t>Cto pdcion CIF,servicios,servicio de fum</t>
  </si>
  <si>
    <t>CIF,suminist.varios,fungicidas y herbici</t>
  </si>
  <si>
    <t>Seguros</t>
  </si>
  <si>
    <t>Cto pdcion CIF,seguros,incendio</t>
  </si>
  <si>
    <t>Cto pdcion CIF,seguros,responsab.civil y</t>
  </si>
  <si>
    <t>Cto pdcion CIF,servicios,vigilancia</t>
  </si>
  <si>
    <t>Vigilancia y segur</t>
  </si>
  <si>
    <t>Admon gral de mtto</t>
  </si>
  <si>
    <t>Mtto industrial</t>
  </si>
  <si>
    <t>NOMINA PRIMERA QUINCENA E</t>
  </si>
  <si>
    <t>NOMINA SEGUNDA QUINCENA E</t>
  </si>
  <si>
    <t>PROVISIONES  ENERO 2010</t>
  </si>
  <si>
    <t>SEGURIDAD SOCIAL   ENERO</t>
  </si>
  <si>
    <t>NOMINA SOMOS SEM 2</t>
  </si>
  <si>
    <t>NOMINA SOMOS SEM 2-1</t>
  </si>
  <si>
    <t>NOMINA SOMOS SEM 3</t>
  </si>
  <si>
    <t>NOMINA AHORA AJUS SEM 53-</t>
  </si>
  <si>
    <t>NOMINA AHORA SEMANA 1</t>
  </si>
  <si>
    <t>NOMINA AHORA SEMANA 2</t>
  </si>
  <si>
    <t>NOMINA AHORA SEMANA 3</t>
  </si>
  <si>
    <t>Cto pdcion CIF,sum. varios,mat.y arreg.</t>
  </si>
  <si>
    <t>Descripción</t>
  </si>
  <si>
    <t>TIPO</t>
  </si>
  <si>
    <t>Cto pdcion CIF,honorarios,avaluos</t>
  </si>
  <si>
    <t>CIF,honorarios,contruccion y edific.</t>
  </si>
  <si>
    <t>CIF,seguros,Infidelidad y riesgos financ</t>
  </si>
  <si>
    <t>CIF,viaje nal.,pasajes terrestres</t>
  </si>
  <si>
    <t>CIF,capacitac,viaje nal.,restaurante y c</t>
  </si>
  <si>
    <t>CIF, capacitac.,gtos de viaje nal. pasaj</t>
  </si>
  <si>
    <t>CIF, capacitac.,suministros, utiles y pa</t>
  </si>
  <si>
    <t>Temporales</t>
  </si>
  <si>
    <t>CIF,viaje internal,pasajes aereos</t>
  </si>
  <si>
    <t>2284618010</t>
  </si>
  <si>
    <t>SSMGIRON</t>
  </si>
  <si>
    <t>MOD Litografia</t>
  </si>
  <si>
    <t>7735116403</t>
  </si>
  <si>
    <t>Cif,serv,temporales</t>
  </si>
  <si>
    <t>Cuentas puente, activos en constr., tto</t>
  </si>
  <si>
    <t>Cto pdcion CIF,otros gastos,atenciones y</t>
  </si>
  <si>
    <t>Categoria</t>
  </si>
  <si>
    <t>Cto pdcion CIF,contribuciones y afil,afi</t>
  </si>
  <si>
    <t>CIF,suminist.varios,etiquetas</t>
  </si>
  <si>
    <t>Cto pdcion CIF,gastos legales,tramites y</t>
  </si>
  <si>
    <t>Cto pdcion CIF,sum. varios,libros period</t>
  </si>
  <si>
    <t>CIF,suminist.varios,restaurante y cheque</t>
  </si>
  <si>
    <t>CIF,suminist.varios,flota y eq.de transp</t>
  </si>
  <si>
    <t>CIF,seguros,transporte de mercancia imp.</t>
  </si>
  <si>
    <t>Cto pdcion CIF,seguros,montaje maquinari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</si>
  <si>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</si>
  <si>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</si>
  <si>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</si>
  <si>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</si>
  <si>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</si>
  <si>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</si>
  <si>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</si>
  <si>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</si>
  <si>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</si>
  <si>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</si>
  <si>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</si>
  <si>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</si>
  <si>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</si>
  <si>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</si>
  <si>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</si>
  <si>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</si>
  <si>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</si>
  <si>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</si>
  <si>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</si>
  <si>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</si>
  <si>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</si>
  <si>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</si>
  <si>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</si>
  <si>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</si>
  <si>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NOMINA AHORA SEMANA 9</t>
  </si>
  <si>
    <t>NOMINA AHORA SEMANA 10</t>
  </si>
  <si>
    <t>NOMINA AHORA SEMANA 11</t>
  </si>
  <si>
    <t>PROVISIONES ABRIL 2010</t>
  </si>
  <si>
    <t>SEGURIDAD SOCIAL ABRIL 20</t>
  </si>
  <si>
    <t>NOMINA SOMOS SEMANA 16</t>
  </si>
  <si>
    <t>NOMINA SOMOS SEMANA 15</t>
  </si>
  <si>
    <t>NOMINA SOMOS SEMANA 12</t>
  </si>
  <si>
    <t>NOMINA SOMOS SEMANA 13</t>
  </si>
  <si>
    <t>NOMINA SOMOS SEMANA 14</t>
  </si>
  <si>
    <t>NOMINA AHORA SEMANA 16</t>
  </si>
  <si>
    <t>NOMINA AHORA SEMANA 12</t>
  </si>
  <si>
    <t>NOMINA AHORA SEMANA 13</t>
  </si>
  <si>
    <t>NOMINA AHORA SEMANA 14</t>
  </si>
  <si>
    <t>NOMINA AHORA SEMANA 15</t>
  </si>
  <si>
    <t>MFLT</t>
  </si>
  <si>
    <t>Provisión otras cta.pte.proveed prod. Inventariab.</t>
  </si>
  <si>
    <t>Obligación laboral, salarios por pagar</t>
  </si>
  <si>
    <t>Provisión oblig. laboral, cesantías aprop.</t>
  </si>
  <si>
    <t>Retención y aport de nomina seguridad social</t>
  </si>
  <si>
    <t>SEGURIDAD SOCIAL  MARZO 2</t>
  </si>
  <si>
    <t>NOMINA SOMOS SEMANA 8</t>
  </si>
  <si>
    <t>NOMINA SOMOS SEMANA 9</t>
  </si>
  <si>
    <t>NOMINA SOMOS SEMANA 10</t>
  </si>
  <si>
    <t>NOMINA SOMOS SEMANA 11</t>
  </si>
  <si>
    <t>NOMINA AHORA SEMANA 8</t>
  </si>
  <si>
    <t>Gto i&amp;d,servicios,maquinaria y equipo</t>
  </si>
  <si>
    <t>SSRDVILLEGAS</t>
  </si>
  <si>
    <t>SSAVALENCIA</t>
  </si>
  <si>
    <t>Provisión oblig. laboral, prima servicios aprop.</t>
  </si>
  <si>
    <t>Fijo</t>
  </si>
  <si>
    <t>VARIABLE</t>
  </si>
  <si>
    <t>Punto de equilibrio</t>
  </si>
  <si>
    <t>AHORA S.A</t>
  </si>
  <si>
    <t>Variable</t>
  </si>
  <si>
    <t>FIJO</t>
  </si>
  <si>
    <t>TOTAL</t>
  </si>
  <si>
    <t>SSPAGRANADOS</t>
  </si>
  <si>
    <t>Cuentas puente, mantenimiento obras civi</t>
  </si>
  <si>
    <t>1101361001</t>
  </si>
  <si>
    <t>Bancolombia cta cte 245-652407-05 consignación</t>
  </si>
  <si>
    <t>Clase de Costo</t>
  </si>
  <si>
    <t>Para informe Fijos y Variables</t>
  </si>
  <si>
    <t>MOD,personal,reconocimiento incapacidade</t>
  </si>
  <si>
    <t>MOD,personal,sueldos y jornales</t>
  </si>
  <si>
    <t>MOD,personal,horas extras y recargo</t>
  </si>
  <si>
    <t>MOD,personal,incapacidades</t>
  </si>
  <si>
    <t>MOD,personal,auxilio de transporte</t>
  </si>
  <si>
    <t>MOD,personal,cesantias</t>
  </si>
  <si>
    <t>MOD,personal,intereses sobre cesantias</t>
  </si>
  <si>
    <t>MOD,personal,prima de servicios</t>
  </si>
  <si>
    <t>MOD,personal,vacaciones</t>
  </si>
  <si>
    <t>MOD,personal,primas extralegales</t>
  </si>
  <si>
    <t>MOD,personal,auxilios</t>
  </si>
  <si>
    <t>MOD,personal,bonificaciones</t>
  </si>
  <si>
    <t>MOD,personal,indemnizaciones laborales</t>
  </si>
  <si>
    <t>MOD,personal,aportes arp</t>
  </si>
  <si>
    <t>MOD,personal,aportes eps</t>
  </si>
  <si>
    <t>MOD,personal,aportes fondos de pensiones</t>
  </si>
  <si>
    <t>MOD,personal,aporte caja de compensac. f</t>
  </si>
  <si>
    <t>MOD,personal,aportes al icbf</t>
  </si>
  <si>
    <t>MOD,personal,aportes al sena</t>
  </si>
  <si>
    <t>MOD,servicios,temporales</t>
  </si>
  <si>
    <t>CECO</t>
  </si>
  <si>
    <t>MOD FIJO</t>
  </si>
  <si>
    <t>MOD VARIABLE</t>
  </si>
  <si>
    <t>MOD Ensamble</t>
  </si>
  <si>
    <t>MOD Centro de Emp</t>
  </si>
  <si>
    <t>NOMINA AHORA AJUS SEM 53</t>
  </si>
  <si>
    <t>MO Colcafe</t>
  </si>
  <si>
    <t>NOMI AHORA AUXILIO EMPLEA</t>
  </si>
  <si>
    <t>NOMI AHORA AJUSTE FAC AVA</t>
  </si>
  <si>
    <t>MOD Noel</t>
  </si>
  <si>
    <t>NOMINA AHORA AVA SEMANA 5</t>
  </si>
  <si>
    <t>NOMINA SEMANA SOMOS AJUST</t>
  </si>
  <si>
    <t>MFLTR00000000000000004396</t>
  </si>
  <si>
    <t>SEGUR SOCIAL ABRIL AHORA</t>
  </si>
  <si>
    <t>772</t>
  </si>
  <si>
    <t>Servicio mano de obra producción IVA 16%</t>
  </si>
  <si>
    <t>SSFAMUNOZ</t>
  </si>
  <si>
    <t>Salarios</t>
  </si>
  <si>
    <t>Prestaciones</t>
  </si>
  <si>
    <t>Extralegales</t>
  </si>
  <si>
    <t>Indemnizaciones</t>
  </si>
  <si>
    <t>Seguridad social</t>
  </si>
  <si>
    <t>Parafiscales</t>
  </si>
  <si>
    <t>Valor</t>
  </si>
  <si>
    <t>MOD Ensamble y litografía FIJO</t>
  </si>
  <si>
    <t>MOD Ensamble y litografía VARIABLE</t>
  </si>
  <si>
    <t>MOD Empaque FIJO</t>
  </si>
  <si>
    <t>MOD Empaque VARIABLE</t>
  </si>
  <si>
    <t>ANALISIS DE MATERIAS PRIMAS Y MATERIAL DE EMPAQUE</t>
  </si>
  <si>
    <t>ACUM.</t>
  </si>
  <si>
    <t>REAL AÑO 2010</t>
  </si>
  <si>
    <t>BARNIZ</t>
  </si>
  <si>
    <t>BASE</t>
  </si>
  <si>
    <t>ESMALTE</t>
  </si>
  <si>
    <t>LACA</t>
  </si>
  <si>
    <t>LÁMINA</t>
  </si>
  <si>
    <t>STICKERS</t>
  </si>
  <si>
    <t>TERMOENCOGIBLE</t>
  </si>
  <si>
    <t>Maquila IH Colcafé</t>
  </si>
  <si>
    <t>Maquila IH Noel</t>
  </si>
  <si>
    <t>Empaque</t>
  </si>
  <si>
    <t>Envase</t>
  </si>
  <si>
    <t xml:space="preserve">  Costos Vbles</t>
  </si>
  <si>
    <t xml:space="preserve">  Gastos Vbles</t>
  </si>
  <si>
    <t xml:space="preserve">  </t>
  </si>
  <si>
    <t>Margen de contribución</t>
  </si>
  <si>
    <t xml:space="preserve">    Materiales</t>
  </si>
  <si>
    <t xml:space="preserve">    MOD Temporal</t>
  </si>
  <si>
    <t>Utilidad Operacional</t>
  </si>
  <si>
    <t>EMPAQUE</t>
  </si>
  <si>
    <t>ENVASE</t>
  </si>
  <si>
    <t>MAQUILA IH</t>
  </si>
  <si>
    <t xml:space="preserve">  MOD Fija</t>
  </si>
  <si>
    <t xml:space="preserve">  Gastos Fijos</t>
  </si>
  <si>
    <t>CLIENTES LITO</t>
  </si>
  <si>
    <t>CORRUGADO</t>
  </si>
  <si>
    <t>OTROS ME</t>
  </si>
  <si>
    <t>TINTAS</t>
  </si>
  <si>
    <t>ENVASES - CLIENTE LITO</t>
  </si>
  <si>
    <t>REPARTICIÓN DE LOS MATERIALES COMUNES NOEL - CLIENTE LITO</t>
  </si>
  <si>
    <t>CNCH</t>
  </si>
  <si>
    <t>NOEL</t>
  </si>
  <si>
    <t>Ventas ENVASES</t>
  </si>
  <si>
    <t>TOTAL CLIENTES LITO</t>
  </si>
  <si>
    <t>TOTAL ENVASES</t>
  </si>
  <si>
    <t>MO Maquila IH VARIABLE</t>
  </si>
  <si>
    <t>CyG Fijos</t>
  </si>
  <si>
    <t>Escenario Base 2010</t>
  </si>
  <si>
    <t>Depreciación</t>
  </si>
  <si>
    <t>EBITDA</t>
  </si>
  <si>
    <t>Cliente lito</t>
  </si>
  <si>
    <t>Prueba</t>
  </si>
  <si>
    <t>Cliente ENVASES NOEL</t>
  </si>
  <si>
    <t>MAQUILA IN HOUSE</t>
  </si>
  <si>
    <t>ENVASES - (CLIENTE LITO + NOEL)</t>
  </si>
  <si>
    <t>ENVASES (CLIENTE LITO + NOEL)</t>
  </si>
  <si>
    <t>TOTAL NOEL</t>
  </si>
  <si>
    <t>Participación CLIENTES LITO</t>
  </si>
  <si>
    <t>Participación NOEL</t>
  </si>
  <si>
    <t>ENVASES</t>
  </si>
  <si>
    <t>Gto admon,arrendamientos,equipo comput.</t>
  </si>
  <si>
    <t>Gastos de administracion,honorarios,revi</t>
  </si>
  <si>
    <t>Gto i&amp;d,arrendamientos,equipo comput. y</t>
  </si>
  <si>
    <t>Gto vta,arrendamientos,equipo comput. y</t>
  </si>
  <si>
    <t>Gto admon,suminist.varios,equipo de ofic</t>
  </si>
  <si>
    <t>Gtos admon,sumin vario, papeleria y foto</t>
  </si>
  <si>
    <t>Gto i&amp;d,suminist.varios,equipo de oficin</t>
  </si>
  <si>
    <t>Gto vta,servicios,transp,fletes,a client</t>
  </si>
  <si>
    <t>Gtos admon,servicios,telefono</t>
  </si>
  <si>
    <t>Gto admon,otros gastos,taxis y buses</t>
  </si>
  <si>
    <t>Gto vta,servicios,telefono</t>
  </si>
  <si>
    <t>Gto vta,otros gastos,taxis y buses</t>
  </si>
  <si>
    <t>Gto admon,suminist.varios,comunicación i</t>
  </si>
  <si>
    <t>Gto vta,suminist.varios,muestras otros p</t>
  </si>
  <si>
    <t>Gtos admon,personal,sueldos y jornales</t>
  </si>
  <si>
    <t>Gtos admon,personal,auxilio de transport</t>
  </si>
  <si>
    <t>Gtos admon,personal,apoyo sostenimiento</t>
  </si>
  <si>
    <t>Gto admon,servicios,equipo comput. y com</t>
  </si>
  <si>
    <t>Gto i&amp;d,personal,sueldos y jornales</t>
  </si>
  <si>
    <t>Gto i&amp;d,personal,incapacidades</t>
  </si>
  <si>
    <t>Gto i&amp;d,personal,auxilio de transporte</t>
  </si>
  <si>
    <t>Gto vta,personal,sueldos y jornales</t>
  </si>
  <si>
    <t>Gto i&amp;d,servicios,telefono</t>
  </si>
  <si>
    <t>Gtos admon,servicios,servic. temporales</t>
  </si>
  <si>
    <t>Gtos admon,seguros,seguro de vida grupo</t>
  </si>
  <si>
    <t>Gtos admon,seguros,accidentes personales</t>
  </si>
  <si>
    <t>Gto i&amp;d,servicios,trasportes fletes y ac</t>
  </si>
  <si>
    <t>Gto i&amp;d,suminist.varios,empaques</t>
  </si>
  <si>
    <t>Gto i&amp;d,seguros,seguro de vida grupo</t>
  </si>
  <si>
    <t>Gto i&amp;d,seguros,accidentes personales</t>
  </si>
  <si>
    <t>Gto vta,seguros,seguro de vida grupo</t>
  </si>
  <si>
    <t>Gto vta,seguros,accidentes personales</t>
  </si>
  <si>
    <t>Gto vta,honorarios,asesoria tecnica</t>
  </si>
  <si>
    <t>Gto vta,servicios,otros servicios</t>
  </si>
  <si>
    <t>Gto vta,suminist.varios,papeleria y foto</t>
  </si>
  <si>
    <t>Gtos admon,sumin vario, utiles de oficin</t>
  </si>
  <si>
    <t>Gto vta,suminist.varios,utiles de oficin</t>
  </si>
  <si>
    <t>Gastos de administracion,honorarios,ases</t>
  </si>
  <si>
    <t>Gastos de administracion,impuestos,iva d</t>
  </si>
  <si>
    <t>Gtos admon,servicios,energia electrica</t>
  </si>
  <si>
    <t>Gtos admon,servic.,correo portes y teleg</t>
  </si>
  <si>
    <t>Gto admon,servicios,restaurante y cheque</t>
  </si>
  <si>
    <t>Gastos de administracion,impuestos,a la</t>
  </si>
  <si>
    <t>Gtos admon,servicios,vigilancia</t>
  </si>
  <si>
    <t>Gto vta,servicios,restaurante y cheques</t>
  </si>
  <si>
    <t>Gto vta,servicios,correo portes y telegr</t>
  </si>
  <si>
    <t>Gtos admon,personal,atencion al personal</t>
  </si>
  <si>
    <t>Gto i&amp;d,otros gastos,taxis y buses</t>
  </si>
  <si>
    <t>Gto i&amp;d,honorarios,asesoria tecnica</t>
  </si>
  <si>
    <t>Gastos de administracion,honorarios,otro</t>
  </si>
  <si>
    <t>Gtos admon,servic.,acueducto y alcantari</t>
  </si>
  <si>
    <t>Gtos admon,personal,vacaciones</t>
  </si>
  <si>
    <t>Gtos admon,personal,primas extralegales</t>
  </si>
  <si>
    <t>Gastos de admon,personal,indemnizac labo</t>
  </si>
  <si>
    <t>Gastos de administracion,personal,aporte</t>
  </si>
  <si>
    <t>Gastos de admon,personal,aportes fondos</t>
  </si>
  <si>
    <t>Gastos de admon,personal,aportes cajas c</t>
  </si>
  <si>
    <t>Gtos admon,personal,cesantias</t>
  </si>
  <si>
    <t>Gtos admon,personal,int. sobre cesantías</t>
  </si>
  <si>
    <t>Gtos admon,personal,prima de servicios</t>
  </si>
  <si>
    <t>Gastos de admon,personal,seguridad socia</t>
  </si>
  <si>
    <t>Gtos admon,personal,incapacidades</t>
  </si>
  <si>
    <t>Gto i&amp;d,personal,cesantias</t>
  </si>
  <si>
    <t>Gto i&amp;d,personal,intereses sobre cesanti</t>
  </si>
  <si>
    <t>Gto i&amp;d,personal,prima de servicios</t>
  </si>
  <si>
    <t>Gto i&amp;d,personal,vacaciones</t>
  </si>
  <si>
    <t>Gto i&amp;d,personal,primas extralegales</t>
  </si>
  <si>
    <t>Gto i&amp;d,personal,indemnizaciones laboral</t>
  </si>
  <si>
    <t>Gto i&amp;d,personal,aportes arp</t>
  </si>
  <si>
    <t>Gto i&amp;d,personal,aportes eps</t>
  </si>
  <si>
    <t>Gto i&amp;d,personal,aportes fondos de pensi</t>
  </si>
  <si>
    <t>Gto i&amp;d,personal,aporte caja de compensa</t>
  </si>
  <si>
    <t>Gto i&amp;d,personal,aportes al icbf</t>
  </si>
  <si>
    <t>Gto i&amp;d,personal,aportes al sena</t>
  </si>
  <si>
    <t>Gto vta,personal,cesantias</t>
  </si>
  <si>
    <t>Gto vta,personal,intereses sobre cesantí</t>
  </si>
  <si>
    <t>Gto vta,personal,prima de servicios</t>
  </si>
  <si>
    <t>Gto vta,personal,vacaciones</t>
  </si>
  <si>
    <t>Gto vta,personal,primas extralegales</t>
  </si>
  <si>
    <t>Gto vta,personal,indemnizaciones laboral</t>
  </si>
  <si>
    <t>Gto vta,personal,aportes arp</t>
  </si>
  <si>
    <t>Gto vta,personal,aportes eps</t>
  </si>
  <si>
    <t>Gto vta,personal,aportes fondos de pensi</t>
  </si>
  <si>
    <t>Gto vta,personal,aporte caja de compensa</t>
  </si>
  <si>
    <t>Gto vta,personal,aportes al icbf</t>
  </si>
  <si>
    <t>Gto vta,personal,aportes al sena</t>
  </si>
  <si>
    <t>Gto vta,seguros,cumplimiento</t>
  </si>
  <si>
    <t>Gto admon,impuestos,peajes municipales</t>
  </si>
  <si>
    <t>Gtos admon,sum varios,sumi  combust-lubr</t>
  </si>
  <si>
    <t>Gtos admon,deprec.,construc y edificac</t>
  </si>
  <si>
    <t>Gtos admon,deprec.,equipo de comp.y comu</t>
  </si>
  <si>
    <t>Gto admon,suminist.varios,repuestos</t>
  </si>
  <si>
    <t>Gto admon,servicios,maquinaria y equipo</t>
  </si>
  <si>
    <t>Gto i&amp;d,servicios,restaurante y cheques</t>
  </si>
  <si>
    <t>Gto i&amp;d,servicios,correo portes y telegr</t>
  </si>
  <si>
    <t>Gto vta,impuestos,industria y comercio</t>
  </si>
  <si>
    <t>Gto vta,legales,notariales</t>
  </si>
  <si>
    <t>Gto vta,provisiones,deudores</t>
  </si>
  <si>
    <t>Fletes</t>
  </si>
  <si>
    <t>Gastos Legales</t>
  </si>
  <si>
    <t>Gtos admon,personal,auxilios</t>
  </si>
  <si>
    <t>Gtos admon,sumin vario, mat. Y arreglos</t>
  </si>
  <si>
    <t>Gto admon,servicios,equipo de oficina</t>
  </si>
  <si>
    <t>Gtos admon,gastos legal,tramites y licen</t>
  </si>
  <si>
    <t>Gto admon,suminist.varios,contruccion y</t>
  </si>
  <si>
    <t>Gto i&amp;d,personal,auxilios</t>
  </si>
  <si>
    <t>Gto i&amp;d,personal,dotacion al personal</t>
  </si>
  <si>
    <t>Gto i&amp;d,suminist.varios,utiles de oficin</t>
  </si>
  <si>
    <t>Gto vta,personal,auxilios</t>
  </si>
  <si>
    <t>Gto vta,personal,dotacion al personal</t>
  </si>
  <si>
    <t>Gto vta,servicios,equipo comput. y comun</t>
  </si>
  <si>
    <t>Gto vta,otros gastos,obsequio de product</t>
  </si>
  <si>
    <t>Gto admon,servicios,contruccion y edific</t>
  </si>
  <si>
    <t>Gto admon,suminist.varios,libros period.</t>
  </si>
  <si>
    <t>Gtos admon,gastos legales,notariales</t>
  </si>
  <si>
    <t>Gtos admon,otros gtos,atenc y representa</t>
  </si>
  <si>
    <t>Gto admon,suminist.varios,equipo comput.</t>
  </si>
  <si>
    <t>Gto vta,personal,apoyo sostenimiento apr</t>
  </si>
  <si>
    <t>Gto vta,personal,seguridad social salud</t>
  </si>
  <si>
    <t>Gto vta,servicios,trasportes fletes y ac</t>
  </si>
  <si>
    <t>Gtos admon,gastos legal,registro mercant</t>
  </si>
  <si>
    <t>Gtos admon,capacitacion,honorarios,otros</t>
  </si>
  <si>
    <t>Gto admon,arrendamientos,equipo de ofici</t>
  </si>
  <si>
    <t>Gtos admon,servicios,musica ambiental</t>
  </si>
  <si>
    <t>Gtos admon,sumin vario, elem aseo y cafe</t>
  </si>
  <si>
    <t>Gto i&amp;d,suminist.varios,equipo comput. y</t>
  </si>
  <si>
    <t>Gtos admon,servicios,otros servicios</t>
  </si>
  <si>
    <t>Gto admon,viaje nal,restaurante y cheq.</t>
  </si>
  <si>
    <t>Gto admon,viaje nal,pasajes terrestres</t>
  </si>
  <si>
    <t>Gto admon,viaje internal,pasajes aéreos</t>
  </si>
  <si>
    <t>Gtos admon,contribuciones y afiliaciones</t>
  </si>
  <si>
    <t>Gtos admon,servicios,aseo</t>
  </si>
  <si>
    <t>Gto admon,servicios,trasportes fletes y</t>
  </si>
  <si>
    <t>Gto admon,suminist.varios,maquinaria y e</t>
  </si>
  <si>
    <t>Gto i&amp;d,suminist.varios,repuestos</t>
  </si>
  <si>
    <t>Gto i&amp;d,suminist.varios,comunicación int</t>
  </si>
  <si>
    <t>Gto admon,viaje nal,pasajes aéreos</t>
  </si>
  <si>
    <t>Gto vta,suminist.varios,comunicación int</t>
  </si>
  <si>
    <t>Gto i&amp;d,personal,bonificaciones</t>
  </si>
  <si>
    <t>Gto vta,personal,auxilio de transporte</t>
  </si>
  <si>
    <t>Gto i&amp;d,servicios,equipo comput. y comun</t>
  </si>
  <si>
    <t>Gto vta., capacitac.,gtos de viaje nal.</t>
  </si>
  <si>
    <t>Gto vta., capacitac.,viaje nal,restauran</t>
  </si>
  <si>
    <t>Gto vta,viaje nal.,restaurante y cheq. r</t>
  </si>
  <si>
    <t>Gto vta,viaje nal.,pasajes terrestres</t>
  </si>
  <si>
    <t>Gto admon.,capacitac.,gtos de viaje nal,</t>
  </si>
  <si>
    <t>Gtos admon,gto  viaje nal,alojamien y ma</t>
  </si>
  <si>
    <t>Gto admon,viaje nal.,restaurante y cheq.</t>
  </si>
  <si>
    <t>Gto admon., capacitac.,gtos de viaje nal</t>
  </si>
  <si>
    <t>Gto vta,viaje nal.,pasajes aereos</t>
  </si>
  <si>
    <t>Gto vta,suminist.varios,equipo de oficin</t>
  </si>
  <si>
    <t>Gto vta,personal,incapacidades</t>
  </si>
  <si>
    <t>Gtos admon,personal,recono incapacid</t>
  </si>
  <si>
    <t>Gto i&amp;d,suminist.varios,herramientas</t>
  </si>
  <si>
    <t>Gtos admon,contrib.y afiliac,afil. y sos</t>
  </si>
  <si>
    <t>Gto admon,servicios,publicaciones</t>
  </si>
  <si>
    <t>Gto i&amp;d,personal,atencion al personal</t>
  </si>
  <si>
    <t>Gto i&amp;d,suminist.varios,materiales</t>
  </si>
  <si>
    <t>Gto vta,personal,reconocimiento incapaci</t>
  </si>
  <si>
    <t>Gto i&amp;d,suminist.varios,contruccion y ed</t>
  </si>
  <si>
    <t>Gto i&amp;d,suminist.varios,maquinaria y equ</t>
  </si>
  <si>
    <t>Gto vta,suminist.varios,material ornamen</t>
  </si>
  <si>
    <t>Gto i&amp;d,suminist.varios,muestras otros p</t>
  </si>
  <si>
    <t>Gto i&amp;d,suminist.varios,libros period. y</t>
  </si>
  <si>
    <t>Gastos de administracion,honorarios,aval</t>
  </si>
  <si>
    <t>Gto i&amp;d,impuestos,peajes municipales</t>
  </si>
  <si>
    <t>Gto i&amp;d,suminist.varios,combustible y lu</t>
  </si>
  <si>
    <t>Gtos admon,personal,bonificaciones</t>
  </si>
  <si>
    <t>Gtos admon,personal,dotacion y suministros</t>
  </si>
  <si>
    <t>Mixto</t>
  </si>
  <si>
    <t>ARRENDAMIENTOS</t>
  </si>
  <si>
    <t>CONTRIBUCIONES</t>
  </si>
  <si>
    <t>PERSONAL</t>
  </si>
  <si>
    <t>TEMPORALES</t>
  </si>
  <si>
    <t>DEPRECIACION</t>
  </si>
  <si>
    <t>IMPUESTOS</t>
  </si>
  <si>
    <t>MANTENIMIENTO</t>
  </si>
  <si>
    <t>DIVERSOS</t>
  </si>
  <si>
    <t>HONORARIOS</t>
  </si>
  <si>
    <t>SERV. PUBLICOS</t>
  </si>
  <si>
    <t>CLASIFICACIÓN</t>
  </si>
  <si>
    <t>SEGUROS</t>
  </si>
  <si>
    <t>COSTOS</t>
  </si>
  <si>
    <t>GASTOS</t>
  </si>
  <si>
    <t>Clase</t>
  </si>
  <si>
    <t>Tipo costo</t>
  </si>
  <si>
    <t>Clase de costo</t>
  </si>
  <si>
    <t>Total COSTOS</t>
  </si>
  <si>
    <t>Total GASTOS</t>
  </si>
  <si>
    <t>Mínimo</t>
  </si>
  <si>
    <t>Promedio</t>
  </si>
  <si>
    <t>Fija</t>
  </si>
  <si>
    <t>ENERGÍA</t>
  </si>
  <si>
    <t>Fijo al año</t>
  </si>
  <si>
    <t>Total Año</t>
  </si>
  <si>
    <t>promedio meses bajos</t>
  </si>
  <si>
    <t>GAS</t>
  </si>
  <si>
    <t>Manteniemiento</t>
  </si>
  <si>
    <t>Energía</t>
  </si>
  <si>
    <t>Mantenimiento</t>
  </si>
  <si>
    <t>Distribución de costos mixtos</t>
  </si>
  <si>
    <t>CLASIFICACIÓN DE MIXTOS EN FIJOS - VARIABLES</t>
  </si>
  <si>
    <t xml:space="preserve">    Costos Variables</t>
  </si>
  <si>
    <t xml:space="preserve">  Costos Fijos</t>
  </si>
  <si>
    <t>Total Costos y gastos Vbles</t>
  </si>
  <si>
    <t>MOD</t>
  </si>
  <si>
    <t>CIF</t>
  </si>
  <si>
    <t>CyG Vbles</t>
  </si>
  <si>
    <t>CyG Totales</t>
  </si>
  <si>
    <t>CÁLCULO DEL PUNTO DE EQUILIBRIO</t>
  </si>
  <si>
    <t>Cifras en millones de pesos</t>
  </si>
  <si>
    <t>Ingresos</t>
  </si>
  <si>
    <t>Variación total ventas</t>
  </si>
  <si>
    <t>NEGOCIO</t>
  </si>
  <si>
    <t>TPM</t>
  </si>
  <si>
    <t>COMPARTIDO</t>
  </si>
  <si>
    <t>FIJOS</t>
  </si>
  <si>
    <t>VARIABLES</t>
  </si>
  <si>
    <t>MIXTOS</t>
  </si>
  <si>
    <t>Total DEPRECIACION</t>
  </si>
  <si>
    <t>Total MANTENIMIENTO</t>
  </si>
  <si>
    <t>Total SERV. PUBLICOS</t>
  </si>
  <si>
    <t>SEPARACIÓN DE LOS MIXTOS POR NEGOCIO</t>
  </si>
  <si>
    <t>% COSTOS FIJOS</t>
  </si>
  <si>
    <t>EMPAQUE FIJOS</t>
  </si>
  <si>
    <t>ENVASE FIJOS</t>
  </si>
  <si>
    <t>CONSOLIDADO FIJOS Y VARIABLES POR NEGOCIO</t>
  </si>
  <si>
    <t>Según las cotizaciones la mo de noel representa mayor % del total de la venta, porque el precio es menor</t>
  </si>
  <si>
    <t>% Part.</t>
  </si>
  <si>
    <t>NEGOCIO 3</t>
  </si>
  <si>
    <t>NEGOCIO 1</t>
  </si>
  <si>
    <t>NEGOCIO 2</t>
  </si>
  <si>
    <t>DESCRIPCIÓN</t>
  </si>
  <si>
    <t xml:space="preserve">   CyG Fijos</t>
  </si>
  <si>
    <t>Negocio 1</t>
  </si>
  <si>
    <t>Negocio 2</t>
  </si>
  <si>
    <t>Negocio 3</t>
  </si>
  <si>
    <t>Negocio 4</t>
  </si>
  <si>
    <t>Negocio</t>
  </si>
  <si>
    <r>
      <t xml:space="preserve">Variación en Ventas </t>
    </r>
    <r>
      <rPr>
        <b/>
        <sz val="8"/>
        <color theme="0"/>
        <rFont val="Arial"/>
        <family val="2"/>
      </rPr>
      <t>($MM)</t>
    </r>
  </si>
  <si>
    <t>Costos y gastos fijos</t>
  </si>
  <si>
    <t>UODI</t>
  </si>
  <si>
    <t>Impuestos</t>
  </si>
  <si>
    <r>
      <t xml:space="preserve">Variación
</t>
    </r>
    <r>
      <rPr>
        <b/>
        <sz val="8"/>
        <color theme="0"/>
        <rFont val="Arial"/>
        <family val="2"/>
      </rPr>
      <t>($MM)</t>
    </r>
  </si>
  <si>
    <r>
      <t xml:space="preserve">Variación
</t>
    </r>
    <r>
      <rPr>
        <b/>
        <sz val="8"/>
        <color theme="0"/>
        <rFont val="Arial"/>
        <family val="2"/>
      </rPr>
      <t>(%)</t>
    </r>
  </si>
  <si>
    <t>Escenario Simulado</t>
  </si>
  <si>
    <t xml:space="preserve">VARIABLES </t>
  </si>
  <si>
    <t>En estas celdas se colocan los datos con los que se simularán los escenarios</t>
  </si>
  <si>
    <t>SIMULACIÓN DE ESCENARIOS ESTRATÉGICOS</t>
  </si>
  <si>
    <t>ESCENARIO BASE AÑO 2010</t>
  </si>
  <si>
    <t>CLASIFICACIÓN DE LOS COSTOS Y GASTOS  FIJOS Y VARIABLES POR NEGOCIO</t>
  </si>
  <si>
    <t>VENTAS TOTALES 2010</t>
  </si>
  <si>
    <t>MANO DE OBRA DIRECTA</t>
  </si>
  <si>
    <t>BASE DE DATOS MANO DE OBRA DIRECTA</t>
  </si>
  <si>
    <t>CLASIFICACIÓN C Y G FIJOS Y VARIABLES</t>
  </si>
  <si>
    <t>CONSUMO DE MATERIALES 2010</t>
  </si>
  <si>
    <t>COMPORTAMIENTO DE VENTAS 2011</t>
  </si>
  <si>
    <t>Participación</t>
  </si>
  <si>
    <t>Volver</t>
  </si>
  <si>
    <t>Página Inicio</t>
  </si>
</sst>
</file>

<file path=xl/styles.xml><?xml version="1.0" encoding="utf-8"?>
<styleSheet xmlns="http://schemas.openxmlformats.org/spreadsheetml/2006/main">
  <numFmts count="7">
    <numFmt numFmtId="164" formatCode="_ * #,##0.00_ ;_ * \-#,##0.00_ ;_ * &quot;-&quot;??_ ;_ @_ "/>
    <numFmt numFmtId="165" formatCode="0.0%"/>
    <numFmt numFmtId="166" formatCode="_-* #,##0.00\ _D_M_-;\-* #,##0.00\ _D_M_-;_-* &quot;-&quot;??\ _D_M_-;_-@_-"/>
    <numFmt numFmtId="167" formatCode="_-* #,##0\ _D_M_-;\-* #,##0\ _D_M_-;_-* &quot;-&quot;\ _D_M_-;_-@_-"/>
    <numFmt numFmtId="168" formatCode="_-* #,##0\ &quot;DM&quot;_-;\-* #,##0\ &quot;DM&quot;_-;_-* &quot;-&quot;\ &quot;DM&quot;_-;_-@_-"/>
    <numFmt numFmtId="169" formatCode="_-* #,##0.00\ &quot;DM&quot;_-;\-* #,##0.00\ &quot;DM&quot;_-;_-* &quot;-&quot;??\ &quot;DM&quot;_-;_-@_-"/>
    <numFmt numFmtId="170" formatCode="0.00_)"/>
  </numFmts>
  <fonts count="64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indexed="9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0"/>
      <name val="Calibri"/>
      <family val="2"/>
      <scheme val="minor"/>
    </font>
    <font>
      <sz val="9"/>
      <name val="Arial"/>
      <family val="2"/>
    </font>
    <font>
      <b/>
      <sz val="9"/>
      <color indexed="9"/>
      <name val="Arial"/>
      <family val="2"/>
    </font>
    <font>
      <b/>
      <sz val="9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sz val="11"/>
      <color indexed="16"/>
      <name val="Calibri"/>
      <family val="2"/>
    </font>
    <font>
      <sz val="11"/>
      <color indexed="37"/>
      <name val="Calibri"/>
      <family val="2"/>
    </font>
    <font>
      <sz val="11"/>
      <color indexed="17"/>
      <name val="Calibri"/>
      <family val="2"/>
    </font>
    <font>
      <b/>
      <sz val="11"/>
      <color indexed="53"/>
      <name val="Calibri"/>
      <family val="2"/>
    </font>
    <font>
      <b/>
      <sz val="11"/>
      <color indexed="17"/>
      <name val="Calibri"/>
      <family val="2"/>
    </font>
    <font>
      <sz val="11"/>
      <color indexed="53"/>
      <name val="Calibri"/>
      <family val="2"/>
    </font>
    <font>
      <b/>
      <sz val="11"/>
      <color indexed="8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sz val="7"/>
      <name val="Small Fonts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b/>
      <sz val="10"/>
      <color indexed="39"/>
      <name val="Arial"/>
      <family val="2"/>
    </font>
    <font>
      <sz val="8"/>
      <color indexed="62"/>
      <name val="Arial"/>
      <family val="2"/>
    </font>
    <font>
      <b/>
      <sz val="10"/>
      <color indexed="8"/>
      <name val="Arial"/>
      <family val="2"/>
    </font>
    <font>
      <b/>
      <sz val="8"/>
      <color indexed="8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9"/>
      <name val="Arial"/>
      <family val="2"/>
    </font>
    <font>
      <sz val="10"/>
      <color indexed="10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2"/>
    </font>
    <font>
      <sz val="11"/>
      <color indexed="10"/>
      <name val="Calibri"/>
      <family val="2"/>
    </font>
    <font>
      <i/>
      <sz val="10"/>
      <color rgb="FF7F7F7F"/>
      <name val="Arial"/>
      <family val="2"/>
    </font>
    <font>
      <b/>
      <sz val="15"/>
      <color indexed="62"/>
      <name val="Calibri"/>
      <family val="2"/>
      <scheme val="minor"/>
    </font>
    <font>
      <sz val="11"/>
      <color indexed="14"/>
      <name val="Calibri"/>
      <family val="2"/>
    </font>
    <font>
      <b/>
      <sz val="9"/>
      <color theme="0"/>
      <name val="Arial"/>
      <family val="2"/>
    </font>
    <font>
      <b/>
      <sz val="11"/>
      <color theme="1"/>
      <name val="Calibri"/>
      <family val="2"/>
      <scheme val="minor"/>
    </font>
    <font>
      <i/>
      <sz val="8"/>
      <name val="Arial"/>
      <family val="2"/>
    </font>
    <font>
      <b/>
      <sz val="10"/>
      <color rgb="FFFF0000"/>
      <name val="Arial"/>
      <family val="2"/>
    </font>
    <font>
      <b/>
      <sz val="8"/>
      <color theme="0"/>
      <name val="Arial"/>
      <family val="2"/>
    </font>
    <font>
      <sz val="10"/>
      <color rgb="FFFF000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6"/>
      <color theme="0"/>
      <name val="Arial"/>
      <family val="2"/>
    </font>
    <font>
      <u/>
      <sz val="10"/>
      <color theme="10"/>
      <name val="Arial"/>
      <family val="2"/>
    </font>
    <font>
      <u/>
      <sz val="9.9"/>
      <color theme="10"/>
      <name val="Calibri"/>
      <family val="2"/>
    </font>
  </fonts>
  <fills count="82">
    <fill>
      <patternFill patternType="none"/>
    </fill>
    <fill>
      <patternFill patternType="gray125"/>
    </fill>
    <fill>
      <patternFill patternType="solid">
        <fgColor indexed="49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54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48"/>
        <bgColor indexed="48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23"/>
        <bgColor indexed="23"/>
      </patternFill>
    </fill>
    <fill>
      <patternFill patternType="solid">
        <fgColor indexed="18"/>
        <bgColor indexed="18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42"/>
        <bgColor indexed="42"/>
      </patternFill>
    </fill>
    <fill>
      <patternFill patternType="solid">
        <fgColor indexed="9"/>
        <bgColor indexed="9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26"/>
        <bgColor indexed="64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39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/>
      <bottom style="thick">
        <color indexed="49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</borders>
  <cellStyleXfs count="1824">
    <xf numFmtId="0" fontId="0" fillId="0" borderId="0"/>
    <xf numFmtId="0" fontId="6" fillId="0" borderId="0"/>
    <xf numFmtId="0" fontId="6" fillId="0" borderId="0"/>
    <xf numFmtId="164" fontId="9" fillId="0" borderId="0" applyFont="0" applyFill="0" applyBorder="0" applyAlignment="0" applyProtection="0"/>
    <xf numFmtId="0" fontId="6" fillId="0" borderId="0"/>
    <xf numFmtId="0" fontId="2" fillId="0" borderId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" fillId="3" borderId="1" applyNumberFormat="0" applyProtection="0">
      <alignment vertical="center"/>
    </xf>
    <xf numFmtId="4" fontId="4" fillId="3" borderId="1" applyNumberFormat="0" applyProtection="0">
      <alignment vertical="center"/>
    </xf>
    <xf numFmtId="4" fontId="7" fillId="4" borderId="1" applyNumberFormat="0" applyProtection="0">
      <alignment horizontal="left" vertical="center" indent="1"/>
    </xf>
    <xf numFmtId="4" fontId="4" fillId="4" borderId="1" applyNumberFormat="0" applyProtection="0">
      <alignment horizontal="left" vertical="center" indent="1"/>
    </xf>
    <xf numFmtId="4" fontId="7" fillId="2" borderId="1" applyNumberFormat="0" applyProtection="0">
      <alignment horizontal="left" vertical="center" indent="1"/>
    </xf>
    <xf numFmtId="4" fontId="4" fillId="2" borderId="1" applyNumberFormat="0" applyProtection="0">
      <alignment horizontal="left" vertical="center" indent="1"/>
    </xf>
    <xf numFmtId="4" fontId="7" fillId="0" borderId="1" applyNumberFormat="0" applyProtection="0">
      <alignment horizontal="right" vertical="center"/>
    </xf>
    <xf numFmtId="4" fontId="4" fillId="0" borderId="1" applyNumberFormat="0" applyProtection="0">
      <alignment horizontal="right" vertical="center"/>
    </xf>
    <xf numFmtId="4" fontId="7" fillId="2" borderId="1" applyNumberFormat="0" applyProtection="0">
      <alignment horizontal="left" vertical="center" indent="1"/>
    </xf>
    <xf numFmtId="4" fontId="4" fillId="2" borderId="1" applyNumberFormat="0" applyProtection="0">
      <alignment horizontal="left" vertical="center" indent="1"/>
    </xf>
    <xf numFmtId="0" fontId="2" fillId="0" borderId="0"/>
    <xf numFmtId="0" fontId="2" fillId="0" borderId="0"/>
    <xf numFmtId="166" fontId="2" fillId="0" borderId="0" applyFont="0" applyFill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" fillId="17" borderId="0" applyNumberFormat="0" applyBorder="0" applyAlignment="0" applyProtection="0"/>
    <xf numFmtId="0" fontId="13" fillId="8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17" borderId="0" applyNumberFormat="0" applyBorder="0" applyAlignment="0" applyProtection="0"/>
    <xf numFmtId="0" fontId="13" fillId="20" borderId="0" applyNumberFormat="0" applyBorder="0" applyAlignment="0" applyProtection="0"/>
    <xf numFmtId="0" fontId="11" fillId="17" borderId="0" applyNumberFormat="0" applyBorder="0" applyAlignment="0" applyProtection="0"/>
    <xf numFmtId="0" fontId="11" fillId="9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7" borderId="0" applyNumberFormat="0" applyBorder="0" applyAlignment="0" applyProtection="0"/>
    <xf numFmtId="0" fontId="11" fillId="20" borderId="0" applyNumberFormat="0" applyBorder="0" applyAlignment="0" applyProtection="0"/>
    <xf numFmtId="0" fontId="18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2" borderId="0" applyNumberFormat="0" applyBorder="0" applyAlignment="0" applyProtection="0"/>
    <xf numFmtId="0" fontId="19" fillId="32" borderId="0" applyNumberFormat="0" applyBorder="0" applyAlignment="0" applyProtection="0"/>
    <xf numFmtId="0" fontId="19" fillId="32" borderId="0" applyNumberFormat="0" applyBorder="0" applyAlignment="0" applyProtection="0"/>
    <xf numFmtId="0" fontId="19" fillId="32" borderId="0" applyNumberFormat="0" applyBorder="0" applyAlignment="0" applyProtection="0"/>
    <xf numFmtId="0" fontId="19" fillId="32" borderId="0" applyNumberFormat="0" applyBorder="0" applyAlignment="0" applyProtection="0"/>
    <xf numFmtId="0" fontId="19" fillId="32" borderId="0" applyNumberFormat="0" applyBorder="0" applyAlignment="0" applyProtection="0"/>
    <xf numFmtId="0" fontId="19" fillId="32" borderId="0" applyNumberFormat="0" applyBorder="0" applyAlignment="0" applyProtection="0"/>
    <xf numFmtId="0" fontId="19" fillId="32" borderId="0" applyNumberFormat="0" applyBorder="0" applyAlignment="0" applyProtection="0"/>
    <xf numFmtId="0" fontId="19" fillId="32" borderId="0" applyNumberFormat="0" applyBorder="0" applyAlignment="0" applyProtection="0"/>
    <xf numFmtId="0" fontId="19" fillId="32" borderId="0" applyNumberFormat="0" applyBorder="0" applyAlignment="0" applyProtection="0"/>
    <xf numFmtId="0" fontId="19" fillId="32" borderId="0" applyNumberFormat="0" applyBorder="0" applyAlignment="0" applyProtection="0"/>
    <xf numFmtId="0" fontId="19" fillId="32" borderId="0" applyNumberFormat="0" applyBorder="0" applyAlignment="0" applyProtection="0"/>
    <xf numFmtId="0" fontId="19" fillId="32" borderId="0" applyNumberFormat="0" applyBorder="0" applyAlignment="0" applyProtection="0"/>
    <xf numFmtId="0" fontId="19" fillId="32" borderId="0" applyNumberFormat="0" applyBorder="0" applyAlignment="0" applyProtection="0"/>
    <xf numFmtId="0" fontId="19" fillId="32" borderId="0" applyNumberFormat="0" applyBorder="0" applyAlignment="0" applyProtection="0"/>
    <xf numFmtId="0" fontId="19" fillId="32" borderId="0" applyNumberFormat="0" applyBorder="0" applyAlignment="0" applyProtection="0"/>
    <xf numFmtId="0" fontId="19" fillId="32" borderId="0" applyNumberFormat="0" applyBorder="0" applyAlignment="0" applyProtection="0"/>
    <xf numFmtId="0" fontId="19" fillId="32" borderId="0" applyNumberFormat="0" applyBorder="0" applyAlignment="0" applyProtection="0"/>
    <xf numFmtId="0" fontId="19" fillId="32" borderId="0" applyNumberFormat="0" applyBorder="0" applyAlignment="0" applyProtection="0"/>
    <xf numFmtId="0" fontId="18" fillId="3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2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8" fillId="25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9" fillId="32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25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8" fillId="25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9" fillId="22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31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20" fillId="31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0" fillId="31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2" fillId="47" borderId="0" applyNumberFormat="0" applyBorder="0" applyAlignment="0" applyProtection="0"/>
    <xf numFmtId="0" fontId="23" fillId="48" borderId="4" applyNumberFormat="0" applyAlignment="0" applyProtection="0"/>
    <xf numFmtId="0" fontId="24" fillId="49" borderId="1" applyNumberFormat="0" applyAlignment="0" applyProtection="0"/>
    <xf numFmtId="0" fontId="24" fillId="49" borderId="1" applyNumberFormat="0" applyAlignment="0" applyProtection="0"/>
    <xf numFmtId="0" fontId="24" fillId="49" borderId="1" applyNumberFormat="0" applyAlignment="0" applyProtection="0"/>
    <xf numFmtId="0" fontId="24" fillId="49" borderId="1" applyNumberFormat="0" applyAlignment="0" applyProtection="0"/>
    <xf numFmtId="0" fontId="24" fillId="49" borderId="1" applyNumberFormat="0" applyAlignment="0" applyProtection="0"/>
    <xf numFmtId="0" fontId="24" fillId="49" borderId="1" applyNumberFormat="0" applyAlignment="0" applyProtection="0"/>
    <xf numFmtId="0" fontId="24" fillId="49" borderId="1" applyNumberFormat="0" applyAlignment="0" applyProtection="0"/>
    <xf numFmtId="0" fontId="24" fillId="49" borderId="1" applyNumberFormat="0" applyAlignment="0" applyProtection="0"/>
    <xf numFmtId="0" fontId="24" fillId="49" borderId="1" applyNumberFormat="0" applyAlignment="0" applyProtection="0"/>
    <xf numFmtId="0" fontId="24" fillId="49" borderId="1" applyNumberFormat="0" applyAlignment="0" applyProtection="0"/>
    <xf numFmtId="0" fontId="24" fillId="49" borderId="1" applyNumberFormat="0" applyAlignment="0" applyProtection="0"/>
    <xf numFmtId="0" fontId="24" fillId="49" borderId="1" applyNumberFormat="0" applyAlignment="0" applyProtection="0"/>
    <xf numFmtId="0" fontId="23" fillId="48" borderId="4" applyNumberFormat="0" applyAlignment="0" applyProtection="0"/>
    <xf numFmtId="0" fontId="24" fillId="49" borderId="1" applyNumberFormat="0" applyAlignment="0" applyProtection="0"/>
    <xf numFmtId="0" fontId="24" fillId="49" borderId="1" applyNumberFormat="0" applyAlignment="0" applyProtection="0"/>
    <xf numFmtId="0" fontId="24" fillId="49" borderId="1" applyNumberFormat="0" applyAlignment="0" applyProtection="0"/>
    <xf numFmtId="0" fontId="24" fillId="49" borderId="1" applyNumberFormat="0" applyAlignment="0" applyProtection="0"/>
    <xf numFmtId="0" fontId="24" fillId="49" borderId="1" applyNumberFormat="0" applyAlignment="0" applyProtection="0"/>
    <xf numFmtId="0" fontId="24" fillId="49" borderId="1" applyNumberFormat="0" applyAlignment="0" applyProtection="0"/>
    <xf numFmtId="0" fontId="24" fillId="49" borderId="1" applyNumberFormat="0" applyAlignment="0" applyProtection="0"/>
    <xf numFmtId="0" fontId="24" fillId="49" borderId="1" applyNumberFormat="0" applyAlignment="0" applyProtection="0"/>
    <xf numFmtId="0" fontId="23" fillId="48" borderId="4" applyNumberFormat="0" applyAlignment="0" applyProtection="0"/>
    <xf numFmtId="0" fontId="8" fillId="33" borderId="5" applyNumberFormat="0" applyAlignment="0" applyProtection="0"/>
    <xf numFmtId="0" fontId="25" fillId="0" borderId="6" applyNumberFormat="0" applyFill="0" applyAlignment="0" applyProtection="0"/>
    <xf numFmtId="0" fontId="8" fillId="33" borderId="5" applyNumberFormat="0" applyAlignment="0" applyProtection="0"/>
    <xf numFmtId="0" fontId="8" fillId="40" borderId="5" applyNumberFormat="0" applyAlignment="0" applyProtection="0"/>
    <xf numFmtId="0" fontId="8" fillId="40" borderId="5" applyNumberFormat="0" applyAlignment="0" applyProtection="0"/>
    <xf numFmtId="0" fontId="8" fillId="40" borderId="5" applyNumberFormat="0" applyAlignment="0" applyProtection="0"/>
    <xf numFmtId="0" fontId="8" fillId="40" borderId="5" applyNumberFormat="0" applyAlignment="0" applyProtection="0"/>
    <xf numFmtId="0" fontId="8" fillId="40" borderId="5" applyNumberFormat="0" applyAlignment="0" applyProtection="0"/>
    <xf numFmtId="0" fontId="8" fillId="40" borderId="5" applyNumberFormat="0" applyAlignment="0" applyProtection="0"/>
    <xf numFmtId="0" fontId="8" fillId="40" borderId="5" applyNumberFormat="0" applyAlignment="0" applyProtection="0"/>
    <xf numFmtId="0" fontId="8" fillId="40" borderId="5" applyNumberFormat="0" applyAlignment="0" applyProtection="0"/>
    <xf numFmtId="0" fontId="8" fillId="40" borderId="5" applyNumberFormat="0" applyAlignment="0" applyProtection="0"/>
    <xf numFmtId="0" fontId="8" fillId="40" borderId="5" applyNumberFormat="0" applyAlignment="0" applyProtection="0"/>
    <xf numFmtId="0" fontId="8" fillId="40" borderId="5" applyNumberFormat="0" applyAlignment="0" applyProtection="0"/>
    <xf numFmtId="0" fontId="8" fillId="40" borderId="5" applyNumberFormat="0" applyAlignment="0" applyProtection="0"/>
    <xf numFmtId="0" fontId="8" fillId="33" borderId="5" applyNumberFormat="0" applyAlignment="0" applyProtection="0"/>
    <xf numFmtId="0" fontId="8" fillId="40" borderId="5" applyNumberFormat="0" applyAlignment="0" applyProtection="0"/>
    <xf numFmtId="0" fontId="8" fillId="40" borderId="5" applyNumberFormat="0" applyAlignment="0" applyProtection="0"/>
    <xf numFmtId="0" fontId="8" fillId="40" borderId="5" applyNumberFormat="0" applyAlignment="0" applyProtection="0"/>
    <xf numFmtId="0" fontId="8" fillId="40" borderId="5" applyNumberFormat="0" applyAlignment="0" applyProtection="0"/>
    <xf numFmtId="0" fontId="8" fillId="40" borderId="5" applyNumberFormat="0" applyAlignment="0" applyProtection="0"/>
    <xf numFmtId="0" fontId="8" fillId="40" borderId="5" applyNumberFormat="0" applyAlignment="0" applyProtection="0"/>
    <xf numFmtId="0" fontId="8" fillId="40" borderId="5" applyNumberFormat="0" applyAlignment="0" applyProtection="0"/>
    <xf numFmtId="0" fontId="8" fillId="40" borderId="5" applyNumberFormat="0" applyAlignment="0" applyProtection="0"/>
    <xf numFmtId="0" fontId="26" fillId="50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2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4" borderId="0" applyNumberFormat="0" applyBorder="0" applyAlignment="0" applyProtection="0"/>
    <xf numFmtId="0" fontId="27" fillId="0" borderId="0" applyNumberFormat="0" applyFill="0" applyBorder="0" applyAlignment="0" applyProtection="0"/>
    <xf numFmtId="0" fontId="18" fillId="21" borderId="0" applyNumberFormat="0" applyBorder="0" applyAlignment="0" applyProtection="0"/>
    <xf numFmtId="0" fontId="14" fillId="2" borderId="0" applyNumberFormat="0" applyBorder="0" applyAlignment="0" applyProtection="0"/>
    <xf numFmtId="0" fontId="18" fillId="28" borderId="0" applyNumberFormat="0" applyBorder="0" applyAlignment="0" applyProtection="0"/>
    <xf numFmtId="0" fontId="18" fillId="33" borderId="0" applyNumberFormat="0" applyBorder="0" applyAlignment="0" applyProtection="0"/>
    <xf numFmtId="0" fontId="18" fillId="39" borderId="0" applyNumberFormat="0" applyBorder="0" applyAlignment="0" applyProtection="0"/>
    <xf numFmtId="0" fontId="18" fillId="41" borderId="0" applyNumberFormat="0" applyBorder="0" applyAlignment="0" applyProtection="0"/>
    <xf numFmtId="0" fontId="18" fillId="42" borderId="0" applyNumberFormat="0" applyBorder="0" applyAlignment="0" applyProtection="0"/>
    <xf numFmtId="0" fontId="28" fillId="44" borderId="4" applyNumberFormat="0" applyAlignment="0" applyProtection="0"/>
    <xf numFmtId="0" fontId="22" fillId="47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22" fillId="47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38" fontId="4" fillId="10" borderId="0" applyNumberFormat="0" applyBorder="0" applyAlignment="0" applyProtection="0"/>
    <xf numFmtId="38" fontId="4" fillId="10" borderId="0" applyNumberFormat="0" applyBorder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30" fillId="0" borderId="8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8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27" fillId="0" borderId="10" applyNumberFormat="0" applyFill="0" applyAlignment="0" applyProtection="0"/>
    <xf numFmtId="0" fontId="27" fillId="0" borderId="11" applyNumberFormat="0" applyFill="0" applyAlignment="0" applyProtection="0"/>
    <xf numFmtId="0" fontId="27" fillId="0" borderId="11" applyNumberFormat="0" applyFill="0" applyAlignment="0" applyProtection="0"/>
    <xf numFmtId="0" fontId="27" fillId="0" borderId="11" applyNumberFormat="0" applyFill="0" applyAlignment="0" applyProtection="0"/>
    <xf numFmtId="0" fontId="27" fillId="0" borderId="11" applyNumberFormat="0" applyFill="0" applyAlignment="0" applyProtection="0"/>
    <xf numFmtId="0" fontId="27" fillId="0" borderId="11" applyNumberFormat="0" applyFill="0" applyAlignment="0" applyProtection="0"/>
    <xf numFmtId="0" fontId="27" fillId="0" borderId="11" applyNumberFormat="0" applyFill="0" applyAlignment="0" applyProtection="0"/>
    <xf numFmtId="0" fontId="27" fillId="0" borderId="11" applyNumberFormat="0" applyFill="0" applyAlignment="0" applyProtection="0"/>
    <xf numFmtId="0" fontId="27" fillId="0" borderId="11" applyNumberFormat="0" applyFill="0" applyAlignment="0" applyProtection="0"/>
    <xf numFmtId="0" fontId="27" fillId="0" borderId="11" applyNumberFormat="0" applyFill="0" applyAlignment="0" applyProtection="0"/>
    <xf numFmtId="0" fontId="27" fillId="0" borderId="11" applyNumberFormat="0" applyFill="0" applyAlignment="0" applyProtection="0"/>
    <xf numFmtId="0" fontId="27" fillId="0" borderId="11" applyNumberFormat="0" applyFill="0" applyAlignment="0" applyProtection="0"/>
    <xf numFmtId="0" fontId="27" fillId="0" borderId="11" applyNumberFormat="0" applyFill="0" applyAlignment="0" applyProtection="0"/>
    <xf numFmtId="0" fontId="27" fillId="0" borderId="10" applyNumberFormat="0" applyFill="0" applyAlignment="0" applyProtection="0"/>
    <xf numFmtId="0" fontId="27" fillId="0" borderId="11" applyNumberFormat="0" applyFill="0" applyAlignment="0" applyProtection="0"/>
    <xf numFmtId="0" fontId="27" fillId="0" borderId="11" applyNumberFormat="0" applyFill="0" applyAlignment="0" applyProtection="0"/>
    <xf numFmtId="0" fontId="27" fillId="0" borderId="11" applyNumberFormat="0" applyFill="0" applyAlignment="0" applyProtection="0"/>
    <xf numFmtId="0" fontId="27" fillId="0" borderId="11" applyNumberFormat="0" applyFill="0" applyAlignment="0" applyProtection="0"/>
    <xf numFmtId="0" fontId="27" fillId="0" borderId="11" applyNumberFormat="0" applyFill="0" applyAlignment="0" applyProtection="0"/>
    <xf numFmtId="0" fontId="27" fillId="0" borderId="11" applyNumberFormat="0" applyFill="0" applyAlignment="0" applyProtection="0"/>
    <xf numFmtId="0" fontId="27" fillId="0" borderId="11" applyNumberFormat="0" applyFill="0" applyAlignment="0" applyProtection="0"/>
    <xf numFmtId="0" fontId="27" fillId="0" borderId="11" applyNumberFormat="0" applyFill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0" fillId="31" borderId="0" applyNumberFormat="0" applyBorder="0" applyAlignment="0" applyProtection="0"/>
    <xf numFmtId="0" fontId="28" fillId="44" borderId="4" applyNumberFormat="0" applyAlignment="0" applyProtection="0"/>
    <xf numFmtId="10" fontId="4" fillId="55" borderId="2" applyNumberFormat="0" applyBorder="0" applyAlignment="0" applyProtection="0"/>
    <xf numFmtId="10" fontId="4" fillId="55" borderId="2" applyNumberFormat="0" applyBorder="0" applyAlignment="0" applyProtection="0"/>
    <xf numFmtId="0" fontId="28" fillId="44" borderId="1" applyNumberFormat="0" applyAlignment="0" applyProtection="0"/>
    <xf numFmtId="0" fontId="28" fillId="44" borderId="1" applyNumberFormat="0" applyAlignment="0" applyProtection="0"/>
    <xf numFmtId="0" fontId="28" fillId="44" borderId="1" applyNumberFormat="0" applyAlignment="0" applyProtection="0"/>
    <xf numFmtId="0" fontId="28" fillId="44" borderId="1" applyNumberFormat="0" applyAlignment="0" applyProtection="0"/>
    <xf numFmtId="0" fontId="28" fillId="44" borderId="1" applyNumberFormat="0" applyAlignment="0" applyProtection="0"/>
    <xf numFmtId="0" fontId="28" fillId="44" borderId="1" applyNumberFormat="0" applyAlignment="0" applyProtection="0"/>
    <xf numFmtId="0" fontId="28" fillId="44" borderId="1" applyNumberFormat="0" applyAlignment="0" applyProtection="0"/>
    <xf numFmtId="0" fontId="28" fillId="44" borderId="1" applyNumberFormat="0" applyAlignment="0" applyProtection="0"/>
    <xf numFmtId="0" fontId="28" fillId="44" borderId="1" applyNumberFormat="0" applyAlignment="0" applyProtection="0"/>
    <xf numFmtId="0" fontId="28" fillId="44" borderId="1" applyNumberFormat="0" applyAlignment="0" applyProtection="0"/>
    <xf numFmtId="0" fontId="28" fillId="44" borderId="1" applyNumberFormat="0" applyAlignment="0" applyProtection="0"/>
    <xf numFmtId="0" fontId="28" fillId="44" borderId="1" applyNumberFormat="0" applyAlignment="0" applyProtection="0"/>
    <xf numFmtId="0" fontId="28" fillId="44" borderId="1" applyNumberFormat="0" applyAlignment="0" applyProtection="0"/>
    <xf numFmtId="0" fontId="28" fillId="44" borderId="1" applyNumberFormat="0" applyAlignment="0" applyProtection="0"/>
    <xf numFmtId="0" fontId="28" fillId="44" borderId="4" applyNumberFormat="0" applyAlignment="0" applyProtection="0"/>
    <xf numFmtId="0" fontId="28" fillId="44" borderId="4" applyNumberFormat="0" applyAlignment="0" applyProtection="0"/>
    <xf numFmtId="0" fontId="28" fillId="44" borderId="4" applyNumberFormat="0" applyAlignment="0" applyProtection="0"/>
    <xf numFmtId="0" fontId="28" fillId="44" borderId="1" applyNumberFormat="0" applyAlignment="0" applyProtection="0"/>
    <xf numFmtId="0" fontId="28" fillId="44" borderId="1" applyNumberFormat="0" applyAlignment="0" applyProtection="0"/>
    <xf numFmtId="0" fontId="28" fillId="44" borderId="1" applyNumberFormat="0" applyAlignment="0" applyProtection="0"/>
    <xf numFmtId="0" fontId="28" fillId="44" borderId="1" applyNumberFormat="0" applyAlignment="0" applyProtection="0"/>
    <xf numFmtId="0" fontId="28" fillId="44" borderId="1" applyNumberFormat="0" applyAlignment="0" applyProtection="0"/>
    <xf numFmtId="0" fontId="28" fillId="44" borderId="1" applyNumberFormat="0" applyAlignment="0" applyProtection="0"/>
    <xf numFmtId="0" fontId="28" fillId="44" borderId="1" applyNumberFormat="0" applyAlignment="0" applyProtection="0"/>
    <xf numFmtId="0" fontId="28" fillId="44" borderId="1" applyNumberFormat="0" applyAlignment="0" applyProtection="0"/>
    <xf numFmtId="0" fontId="28" fillId="44" borderId="1" applyNumberFormat="0" applyAlignment="0" applyProtection="0"/>
    <xf numFmtId="0" fontId="28" fillId="44" borderId="1" applyNumberFormat="0" applyAlignment="0" applyProtection="0"/>
    <xf numFmtId="0" fontId="28" fillId="44" borderId="1" applyNumberFormat="0" applyAlignment="0" applyProtection="0"/>
    <xf numFmtId="0" fontId="28" fillId="44" borderId="1" applyNumberFormat="0" applyAlignment="0" applyProtection="0"/>
    <xf numFmtId="0" fontId="28" fillId="44" borderId="1" applyNumberFormat="0" applyAlignment="0" applyProtection="0"/>
    <xf numFmtId="0" fontId="28" fillId="44" borderId="1" applyNumberFormat="0" applyAlignment="0" applyProtection="0"/>
    <xf numFmtId="0" fontId="28" fillId="44" borderId="1" applyNumberFormat="0" applyAlignment="0" applyProtection="0"/>
    <xf numFmtId="0" fontId="28" fillId="44" borderId="1" applyNumberFormat="0" applyAlignment="0" applyProtection="0"/>
    <xf numFmtId="0" fontId="28" fillId="44" borderId="1" applyNumberFormat="0" applyAlignment="0" applyProtection="0"/>
    <xf numFmtId="0" fontId="28" fillId="44" borderId="1" applyNumberFormat="0" applyAlignment="0" applyProtection="0"/>
    <xf numFmtId="0" fontId="25" fillId="0" borderId="6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5" fillId="0" borderId="6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167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37" fontId="31" fillId="0" borderId="0"/>
    <xf numFmtId="170" fontId="32" fillId="0" borderId="0"/>
    <xf numFmtId="0" fontId="4" fillId="56" borderId="0"/>
    <xf numFmtId="0" fontId="4" fillId="56" borderId="0"/>
    <xf numFmtId="0" fontId="4" fillId="56" borderId="0"/>
    <xf numFmtId="0" fontId="4" fillId="56" borderId="0"/>
    <xf numFmtId="0" fontId="4" fillId="56" borderId="0"/>
    <xf numFmtId="0" fontId="4" fillId="56" borderId="0"/>
    <xf numFmtId="0" fontId="4" fillId="56" borderId="0"/>
    <xf numFmtId="0" fontId="4" fillId="56" borderId="0"/>
    <xf numFmtId="0" fontId="4" fillId="56" borderId="0"/>
    <xf numFmtId="0" fontId="4" fillId="56" borderId="0"/>
    <xf numFmtId="0" fontId="4" fillId="56" borderId="0"/>
    <xf numFmtId="0" fontId="4" fillId="56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56" borderId="0"/>
    <xf numFmtId="0" fontId="1" fillId="0" borderId="0"/>
    <xf numFmtId="0" fontId="4" fillId="56" borderId="0"/>
    <xf numFmtId="0" fontId="4" fillId="56" borderId="0"/>
    <xf numFmtId="0" fontId="4" fillId="56" borderId="0"/>
    <xf numFmtId="0" fontId="4" fillId="56" borderId="0"/>
    <xf numFmtId="0" fontId="2" fillId="0" borderId="0"/>
    <xf numFmtId="0" fontId="2" fillId="0" borderId="0"/>
    <xf numFmtId="0" fontId="2" fillId="0" borderId="0"/>
    <xf numFmtId="0" fontId="4" fillId="56" borderId="0"/>
    <xf numFmtId="0" fontId="1" fillId="0" borderId="0"/>
    <xf numFmtId="0" fontId="1" fillId="0" borderId="0"/>
    <xf numFmtId="0" fontId="1" fillId="0" borderId="0"/>
    <xf numFmtId="0" fontId="4" fillId="56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56" borderId="0"/>
    <xf numFmtId="0" fontId="4" fillId="56" borderId="0"/>
    <xf numFmtId="0" fontId="4" fillId="56" borderId="0"/>
    <xf numFmtId="0" fontId="4" fillId="56" borderId="0"/>
    <xf numFmtId="0" fontId="4" fillId="56" borderId="0"/>
    <xf numFmtId="0" fontId="2" fillId="43" borderId="13" applyNumberFormat="0" applyFont="0" applyAlignment="0" applyProtection="0"/>
    <xf numFmtId="0" fontId="2" fillId="43" borderId="13" applyNumberFormat="0" applyFont="0" applyAlignment="0" applyProtection="0"/>
    <xf numFmtId="0" fontId="4" fillId="43" borderId="1" applyNumberFormat="0" applyFont="0" applyAlignment="0" applyProtection="0"/>
    <xf numFmtId="0" fontId="4" fillId="43" borderId="1" applyNumberFormat="0" applyFont="0" applyAlignment="0" applyProtection="0"/>
    <xf numFmtId="0" fontId="4" fillId="43" borderId="1" applyNumberFormat="0" applyFont="0" applyAlignment="0" applyProtection="0"/>
    <xf numFmtId="0" fontId="4" fillId="43" borderId="1" applyNumberFormat="0" applyFont="0" applyAlignment="0" applyProtection="0"/>
    <xf numFmtId="0" fontId="4" fillId="43" borderId="1" applyNumberFormat="0" applyFont="0" applyAlignment="0" applyProtection="0"/>
    <xf numFmtId="0" fontId="4" fillId="43" borderId="1" applyNumberFormat="0" applyFont="0" applyAlignment="0" applyProtection="0"/>
    <xf numFmtId="0" fontId="4" fillId="43" borderId="1" applyNumberFormat="0" applyFont="0" applyAlignment="0" applyProtection="0"/>
    <xf numFmtId="0" fontId="4" fillId="43" borderId="1" applyNumberFormat="0" applyFont="0" applyAlignment="0" applyProtection="0"/>
    <xf numFmtId="0" fontId="4" fillId="43" borderId="1" applyNumberFormat="0" applyFont="0" applyAlignment="0" applyProtection="0"/>
    <xf numFmtId="0" fontId="4" fillId="43" borderId="1" applyNumberFormat="0" applyFont="0" applyAlignment="0" applyProtection="0"/>
    <xf numFmtId="0" fontId="4" fillId="43" borderId="1" applyNumberFormat="0" applyFont="0" applyAlignment="0" applyProtection="0"/>
    <xf numFmtId="0" fontId="4" fillId="43" borderId="1" applyNumberFormat="0" applyFont="0" applyAlignment="0" applyProtection="0"/>
    <xf numFmtId="0" fontId="4" fillId="43" borderId="1" applyNumberFormat="0" applyFont="0" applyAlignment="0" applyProtection="0"/>
    <xf numFmtId="0" fontId="2" fillId="43" borderId="13" applyNumberFormat="0" applyFont="0" applyAlignment="0" applyProtection="0"/>
    <xf numFmtId="0" fontId="4" fillId="43" borderId="1" applyNumberFormat="0" applyFont="0" applyAlignment="0" applyProtection="0"/>
    <xf numFmtId="0" fontId="4" fillId="43" borderId="1" applyNumberFormat="0" applyFont="0" applyAlignment="0" applyProtection="0"/>
    <xf numFmtId="0" fontId="4" fillId="43" borderId="1" applyNumberFormat="0" applyFont="0" applyAlignment="0" applyProtection="0"/>
    <xf numFmtId="0" fontId="4" fillId="43" borderId="1" applyNumberFormat="0" applyFont="0" applyAlignment="0" applyProtection="0"/>
    <xf numFmtId="0" fontId="4" fillId="43" borderId="1" applyNumberFormat="0" applyFont="0" applyAlignment="0" applyProtection="0"/>
    <xf numFmtId="0" fontId="4" fillId="43" borderId="1" applyNumberFormat="0" applyFont="0" applyAlignment="0" applyProtection="0"/>
    <xf numFmtId="0" fontId="4" fillId="43" borderId="1" applyNumberFormat="0" applyFont="0" applyAlignment="0" applyProtection="0"/>
    <xf numFmtId="0" fontId="4" fillId="43" borderId="1" applyNumberFormat="0" applyFont="0" applyAlignment="0" applyProtection="0"/>
    <xf numFmtId="0" fontId="33" fillId="48" borderId="14" applyNumberFormat="0" applyAlignment="0" applyProtection="0"/>
    <xf numFmtId="0" fontId="33" fillId="49" borderId="14" applyNumberFormat="0" applyAlignment="0" applyProtection="0"/>
    <xf numFmtId="0" fontId="33" fillId="49" borderId="14" applyNumberFormat="0" applyAlignment="0" applyProtection="0"/>
    <xf numFmtId="0" fontId="33" fillId="49" borderId="14" applyNumberFormat="0" applyAlignment="0" applyProtection="0"/>
    <xf numFmtId="0" fontId="33" fillId="49" borderId="14" applyNumberFormat="0" applyAlignment="0" applyProtection="0"/>
    <xf numFmtId="0" fontId="33" fillId="49" borderId="14" applyNumberFormat="0" applyAlignment="0" applyProtection="0"/>
    <xf numFmtId="0" fontId="33" fillId="49" borderId="14" applyNumberFormat="0" applyAlignment="0" applyProtection="0"/>
    <xf numFmtId="0" fontId="33" fillId="49" borderId="14" applyNumberFormat="0" applyAlignment="0" applyProtection="0"/>
    <xf numFmtId="0" fontId="33" fillId="49" borderId="14" applyNumberFormat="0" applyAlignment="0" applyProtection="0"/>
    <xf numFmtId="0" fontId="33" fillId="49" borderId="14" applyNumberFormat="0" applyAlignment="0" applyProtection="0"/>
    <xf numFmtId="0" fontId="33" fillId="49" borderId="14" applyNumberFormat="0" applyAlignment="0" applyProtection="0"/>
    <xf numFmtId="0" fontId="33" fillId="49" borderId="14" applyNumberFormat="0" applyAlignment="0" applyProtection="0"/>
    <xf numFmtId="0" fontId="33" fillId="49" borderId="14" applyNumberFormat="0" applyAlignment="0" applyProtection="0"/>
    <xf numFmtId="0" fontId="33" fillId="48" borderId="14" applyNumberFormat="0" applyAlignment="0" applyProtection="0"/>
    <xf numFmtId="0" fontId="33" fillId="49" borderId="14" applyNumberFormat="0" applyAlignment="0" applyProtection="0"/>
    <xf numFmtId="0" fontId="33" fillId="49" borderId="14" applyNumberFormat="0" applyAlignment="0" applyProtection="0"/>
    <xf numFmtId="0" fontId="33" fillId="49" borderId="14" applyNumberFormat="0" applyAlignment="0" applyProtection="0"/>
    <xf numFmtId="0" fontId="33" fillId="49" borderId="14" applyNumberFormat="0" applyAlignment="0" applyProtection="0"/>
    <xf numFmtId="0" fontId="33" fillId="49" borderId="14" applyNumberFormat="0" applyAlignment="0" applyProtection="0"/>
    <xf numFmtId="0" fontId="33" fillId="49" borderId="14" applyNumberFormat="0" applyAlignment="0" applyProtection="0"/>
    <xf numFmtId="0" fontId="33" fillId="49" borderId="14" applyNumberFormat="0" applyAlignment="0" applyProtection="0"/>
    <xf numFmtId="0" fontId="33" fillId="49" borderId="14" applyNumberFormat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3" fillId="48" borderId="14" applyNumberFormat="0" applyAlignment="0" applyProtection="0"/>
    <xf numFmtId="4" fontId="4" fillId="3" borderId="1" applyNumberFormat="0" applyProtection="0">
      <alignment vertical="center"/>
    </xf>
    <xf numFmtId="4" fontId="4" fillId="3" borderId="1" applyNumberFormat="0" applyProtection="0">
      <alignment vertical="center"/>
    </xf>
    <xf numFmtId="4" fontId="4" fillId="3" borderId="1" applyNumberFormat="0" applyProtection="0">
      <alignment vertical="center"/>
    </xf>
    <xf numFmtId="4" fontId="4" fillId="3" borderId="1" applyNumberFormat="0" applyProtection="0">
      <alignment vertical="center"/>
    </xf>
    <xf numFmtId="4" fontId="4" fillId="3" borderId="1" applyNumberFormat="0" applyProtection="0">
      <alignment vertical="center"/>
    </xf>
    <xf numFmtId="4" fontId="4" fillId="3" borderId="1" applyNumberFormat="0" applyProtection="0">
      <alignment vertical="center"/>
    </xf>
    <xf numFmtId="4" fontId="4" fillId="3" borderId="1" applyNumberFormat="0" applyProtection="0">
      <alignment vertical="center"/>
    </xf>
    <xf numFmtId="4" fontId="4" fillId="3" borderId="1" applyNumberFormat="0" applyProtection="0">
      <alignment vertical="center"/>
    </xf>
    <xf numFmtId="4" fontId="4" fillId="3" borderId="1" applyNumberFormat="0" applyProtection="0">
      <alignment vertical="center"/>
    </xf>
    <xf numFmtId="4" fontId="4" fillId="3" borderId="1" applyNumberFormat="0" applyProtection="0">
      <alignment vertical="center"/>
    </xf>
    <xf numFmtId="4" fontId="4" fillId="3" borderId="1" applyNumberFormat="0" applyProtection="0">
      <alignment vertical="center"/>
    </xf>
    <xf numFmtId="4" fontId="4" fillId="3" borderId="1" applyNumberFormat="0" applyProtection="0">
      <alignment vertical="center"/>
    </xf>
    <xf numFmtId="4" fontId="4" fillId="3" borderId="1" applyNumberFormat="0" applyProtection="0">
      <alignment vertical="center"/>
    </xf>
    <xf numFmtId="4" fontId="4" fillId="3" borderId="1" applyNumberFormat="0" applyProtection="0">
      <alignment vertical="center"/>
    </xf>
    <xf numFmtId="4" fontId="4" fillId="3" borderId="1" applyNumberFormat="0" applyProtection="0">
      <alignment vertical="center"/>
    </xf>
    <xf numFmtId="4" fontId="4" fillId="3" borderId="1" applyNumberFormat="0" applyProtection="0">
      <alignment vertical="center"/>
    </xf>
    <xf numFmtId="4" fontId="4" fillId="3" borderId="1" applyNumberFormat="0" applyProtection="0">
      <alignment vertical="center"/>
    </xf>
    <xf numFmtId="4" fontId="4" fillId="3" borderId="1" applyNumberFormat="0" applyProtection="0">
      <alignment vertical="center"/>
    </xf>
    <xf numFmtId="4" fontId="4" fillId="3" borderId="1" applyNumberFormat="0" applyProtection="0">
      <alignment vertical="center"/>
    </xf>
    <xf numFmtId="4" fontId="4" fillId="3" borderId="1" applyNumberFormat="0" applyProtection="0">
      <alignment vertical="center"/>
    </xf>
    <xf numFmtId="4" fontId="34" fillId="3" borderId="15" applyNumberFormat="0" applyProtection="0">
      <alignment vertical="center"/>
    </xf>
    <xf numFmtId="4" fontId="35" fillId="4" borderId="1" applyNumberFormat="0" applyProtection="0">
      <alignment vertical="center"/>
    </xf>
    <xf numFmtId="4" fontId="35" fillId="4" borderId="1" applyNumberFormat="0" applyProtection="0">
      <alignment vertical="center"/>
    </xf>
    <xf numFmtId="4" fontId="35" fillId="4" borderId="1" applyNumberFormat="0" applyProtection="0">
      <alignment vertical="center"/>
    </xf>
    <xf numFmtId="4" fontId="35" fillId="4" borderId="1" applyNumberFormat="0" applyProtection="0">
      <alignment vertical="center"/>
    </xf>
    <xf numFmtId="4" fontId="35" fillId="4" borderId="1" applyNumberFormat="0" applyProtection="0">
      <alignment vertical="center"/>
    </xf>
    <xf numFmtId="4" fontId="35" fillId="4" borderId="1" applyNumberFormat="0" applyProtection="0">
      <alignment vertical="center"/>
    </xf>
    <xf numFmtId="4" fontId="35" fillId="4" borderId="1" applyNumberFormat="0" applyProtection="0">
      <alignment vertical="center"/>
    </xf>
    <xf numFmtId="4" fontId="35" fillId="4" borderId="1" applyNumberFormat="0" applyProtection="0">
      <alignment vertical="center"/>
    </xf>
    <xf numFmtId="4" fontId="35" fillId="4" borderId="1" applyNumberFormat="0" applyProtection="0">
      <alignment vertical="center"/>
    </xf>
    <xf numFmtId="4" fontId="35" fillId="4" borderId="1" applyNumberFormat="0" applyProtection="0">
      <alignment vertical="center"/>
    </xf>
    <xf numFmtId="4" fontId="35" fillId="4" borderId="1" applyNumberFormat="0" applyProtection="0">
      <alignment vertical="center"/>
    </xf>
    <xf numFmtId="4" fontId="35" fillId="4" borderId="1" applyNumberFormat="0" applyProtection="0">
      <alignment vertical="center"/>
    </xf>
    <xf numFmtId="4" fontId="35" fillId="4" borderId="1" applyNumberFormat="0" applyProtection="0">
      <alignment vertical="center"/>
    </xf>
    <xf numFmtId="4" fontId="35" fillId="4" borderId="1" applyNumberFormat="0" applyProtection="0">
      <alignment vertical="center"/>
    </xf>
    <xf numFmtId="4" fontId="35" fillId="4" borderId="1" applyNumberFormat="0" applyProtection="0">
      <alignment vertical="center"/>
    </xf>
    <xf numFmtId="4" fontId="35" fillId="4" borderId="1" applyNumberFormat="0" applyProtection="0">
      <alignment vertical="center"/>
    </xf>
    <xf numFmtId="4" fontId="35" fillId="4" borderId="1" applyNumberFormat="0" applyProtection="0">
      <alignment vertical="center"/>
    </xf>
    <xf numFmtId="4" fontId="35" fillId="4" borderId="1" applyNumberFormat="0" applyProtection="0">
      <alignment vertical="center"/>
    </xf>
    <xf numFmtId="4" fontId="35" fillId="4" borderId="1" applyNumberFormat="0" applyProtection="0">
      <alignment vertical="center"/>
    </xf>
    <xf numFmtId="4" fontId="35" fillId="4" borderId="1" applyNumberFormat="0" applyProtection="0">
      <alignment vertical="center"/>
    </xf>
    <xf numFmtId="4" fontId="4" fillId="4" borderId="1" applyNumberFormat="0" applyProtection="0">
      <alignment horizontal="left" vertical="center" indent="1"/>
    </xf>
    <xf numFmtId="4" fontId="4" fillId="4" borderId="1" applyNumberFormat="0" applyProtection="0">
      <alignment horizontal="left" vertical="center" indent="1"/>
    </xf>
    <xf numFmtId="4" fontId="4" fillId="4" borderId="1" applyNumberFormat="0" applyProtection="0">
      <alignment horizontal="left" vertical="center" indent="1"/>
    </xf>
    <xf numFmtId="4" fontId="4" fillId="4" borderId="1" applyNumberFormat="0" applyProtection="0">
      <alignment horizontal="left" vertical="center" indent="1"/>
    </xf>
    <xf numFmtId="4" fontId="4" fillId="4" borderId="1" applyNumberFormat="0" applyProtection="0">
      <alignment horizontal="left" vertical="center" indent="1"/>
    </xf>
    <xf numFmtId="4" fontId="4" fillId="4" borderId="1" applyNumberFormat="0" applyProtection="0">
      <alignment horizontal="left" vertical="center" indent="1"/>
    </xf>
    <xf numFmtId="4" fontId="4" fillId="4" borderId="1" applyNumberFormat="0" applyProtection="0">
      <alignment horizontal="left" vertical="center" indent="1"/>
    </xf>
    <xf numFmtId="4" fontId="4" fillId="4" borderId="1" applyNumberFormat="0" applyProtection="0">
      <alignment horizontal="left" vertical="center" indent="1"/>
    </xf>
    <xf numFmtId="4" fontId="4" fillId="4" borderId="1" applyNumberFormat="0" applyProtection="0">
      <alignment horizontal="left" vertical="center" indent="1"/>
    </xf>
    <xf numFmtId="4" fontId="4" fillId="4" borderId="1" applyNumberFormat="0" applyProtection="0">
      <alignment horizontal="left" vertical="center" indent="1"/>
    </xf>
    <xf numFmtId="4" fontId="4" fillId="4" borderId="1" applyNumberFormat="0" applyProtection="0">
      <alignment horizontal="left" vertical="center" indent="1"/>
    </xf>
    <xf numFmtId="4" fontId="4" fillId="4" borderId="1" applyNumberFormat="0" applyProtection="0">
      <alignment horizontal="left" vertical="center" indent="1"/>
    </xf>
    <xf numFmtId="4" fontId="4" fillId="4" borderId="1" applyNumberFormat="0" applyProtection="0">
      <alignment horizontal="left" vertical="center" indent="1"/>
    </xf>
    <xf numFmtId="4" fontId="4" fillId="4" borderId="1" applyNumberFormat="0" applyProtection="0">
      <alignment horizontal="left" vertical="center" indent="1"/>
    </xf>
    <xf numFmtId="4" fontId="4" fillId="4" borderId="1" applyNumberFormat="0" applyProtection="0">
      <alignment horizontal="left" vertical="center" indent="1"/>
    </xf>
    <xf numFmtId="4" fontId="4" fillId="4" borderId="1" applyNumberFormat="0" applyProtection="0">
      <alignment horizontal="left" vertical="center" indent="1"/>
    </xf>
    <xf numFmtId="4" fontId="4" fillId="4" borderId="1" applyNumberFormat="0" applyProtection="0">
      <alignment horizontal="left" vertical="center" indent="1"/>
    </xf>
    <xf numFmtId="4" fontId="4" fillId="4" borderId="1" applyNumberFormat="0" applyProtection="0">
      <alignment horizontal="left" vertical="center" indent="1"/>
    </xf>
    <xf numFmtId="4" fontId="4" fillId="4" borderId="1" applyNumberFormat="0" applyProtection="0">
      <alignment horizontal="left" vertical="center" indent="1"/>
    </xf>
    <xf numFmtId="4" fontId="4" fillId="4" borderId="1" applyNumberFormat="0" applyProtection="0">
      <alignment horizontal="left" vertical="center" indent="1"/>
    </xf>
    <xf numFmtId="0" fontId="36" fillId="3" borderId="15" applyNumberFormat="0" applyProtection="0">
      <alignment horizontal="left" vertical="top" indent="1"/>
    </xf>
    <xf numFmtId="0" fontId="37" fillId="3" borderId="15" applyNumberFormat="0" applyProtection="0">
      <alignment horizontal="left" vertical="top" indent="1"/>
    </xf>
    <xf numFmtId="0" fontId="37" fillId="3" borderId="15" applyNumberFormat="0" applyProtection="0">
      <alignment horizontal="left" vertical="top" indent="1"/>
    </xf>
    <xf numFmtId="0" fontId="37" fillId="3" borderId="15" applyNumberFormat="0" applyProtection="0">
      <alignment horizontal="left" vertical="top" indent="1"/>
    </xf>
    <xf numFmtId="0" fontId="37" fillId="3" borderId="15" applyNumberFormat="0" applyProtection="0">
      <alignment horizontal="left" vertical="top" indent="1"/>
    </xf>
    <xf numFmtId="0" fontId="37" fillId="3" borderId="15" applyNumberFormat="0" applyProtection="0">
      <alignment horizontal="left" vertical="top" indent="1"/>
    </xf>
    <xf numFmtId="0" fontId="37" fillId="3" borderId="15" applyNumberFormat="0" applyProtection="0">
      <alignment horizontal="left" vertical="top" indent="1"/>
    </xf>
    <xf numFmtId="0" fontId="37" fillId="3" borderId="15" applyNumberFormat="0" applyProtection="0">
      <alignment horizontal="left" vertical="top" indent="1"/>
    </xf>
    <xf numFmtId="0" fontId="37" fillId="3" borderId="15" applyNumberFormat="0" applyProtection="0">
      <alignment horizontal="left" vertical="top" indent="1"/>
    </xf>
    <xf numFmtId="0" fontId="37" fillId="3" borderId="15" applyNumberFormat="0" applyProtection="0">
      <alignment horizontal="left" vertical="top" indent="1"/>
    </xf>
    <xf numFmtId="0" fontId="37" fillId="3" borderId="15" applyNumberFormat="0" applyProtection="0">
      <alignment horizontal="left" vertical="top" indent="1"/>
    </xf>
    <xf numFmtId="0" fontId="37" fillId="3" borderId="15" applyNumberFormat="0" applyProtection="0">
      <alignment horizontal="left" vertical="top" indent="1"/>
    </xf>
    <xf numFmtId="0" fontId="37" fillId="3" borderId="15" applyNumberFormat="0" applyProtection="0">
      <alignment horizontal="left" vertical="top" indent="1"/>
    </xf>
    <xf numFmtId="0" fontId="37" fillId="3" borderId="15" applyNumberFormat="0" applyProtection="0">
      <alignment horizontal="left" vertical="top" indent="1"/>
    </xf>
    <xf numFmtId="0" fontId="37" fillId="3" borderId="15" applyNumberFormat="0" applyProtection="0">
      <alignment horizontal="left" vertical="top" indent="1"/>
    </xf>
    <xf numFmtId="0" fontId="37" fillId="3" borderId="15" applyNumberFormat="0" applyProtection="0">
      <alignment horizontal="left" vertical="top" indent="1"/>
    </xf>
    <xf numFmtId="0" fontId="37" fillId="3" borderId="15" applyNumberFormat="0" applyProtection="0">
      <alignment horizontal="left" vertical="top" indent="1"/>
    </xf>
    <xf numFmtId="0" fontId="37" fillId="3" borderId="15" applyNumberFormat="0" applyProtection="0">
      <alignment horizontal="left" vertical="top" indent="1"/>
    </xf>
    <xf numFmtId="0" fontId="37" fillId="3" borderId="15" applyNumberFormat="0" applyProtection="0">
      <alignment horizontal="left" vertical="top" indent="1"/>
    </xf>
    <xf numFmtId="0" fontId="37" fillId="3" borderId="15" applyNumberFormat="0" applyProtection="0">
      <alignment horizontal="left" vertical="top" indent="1"/>
    </xf>
    <xf numFmtId="0" fontId="37" fillId="3" borderId="15" applyNumberFormat="0" applyProtection="0">
      <alignment horizontal="left" vertical="top" indent="1"/>
    </xf>
    <xf numFmtId="4" fontId="4" fillId="2" borderId="1" applyNumberFormat="0" applyProtection="0">
      <alignment horizontal="left" vertical="center" indent="1"/>
    </xf>
    <xf numFmtId="4" fontId="4" fillId="2" borderId="1" applyNumberFormat="0" applyProtection="0">
      <alignment horizontal="left" vertical="center" indent="1"/>
    </xf>
    <xf numFmtId="4" fontId="4" fillId="2" borderId="1" applyNumberFormat="0" applyProtection="0">
      <alignment horizontal="left" vertical="center" indent="1"/>
    </xf>
    <xf numFmtId="4" fontId="4" fillId="2" borderId="1" applyNumberFormat="0" applyProtection="0">
      <alignment horizontal="left" vertical="center" indent="1"/>
    </xf>
    <xf numFmtId="4" fontId="4" fillId="2" borderId="1" applyNumberFormat="0" applyProtection="0">
      <alignment horizontal="left" vertical="center" indent="1"/>
    </xf>
    <xf numFmtId="4" fontId="4" fillId="2" borderId="1" applyNumberFormat="0" applyProtection="0">
      <alignment horizontal="left" vertical="center" indent="1"/>
    </xf>
    <xf numFmtId="4" fontId="4" fillId="2" borderId="1" applyNumberFormat="0" applyProtection="0">
      <alignment horizontal="left" vertical="center" indent="1"/>
    </xf>
    <xf numFmtId="4" fontId="4" fillId="2" borderId="1" applyNumberFormat="0" applyProtection="0">
      <alignment horizontal="left" vertical="center" indent="1"/>
    </xf>
    <xf numFmtId="4" fontId="4" fillId="2" borderId="1" applyNumberFormat="0" applyProtection="0">
      <alignment horizontal="left" vertical="center" indent="1"/>
    </xf>
    <xf numFmtId="4" fontId="4" fillId="2" borderId="1" applyNumberFormat="0" applyProtection="0">
      <alignment horizontal="left" vertical="center" indent="1"/>
    </xf>
    <xf numFmtId="4" fontId="4" fillId="2" borderId="1" applyNumberFormat="0" applyProtection="0">
      <alignment horizontal="left" vertical="center" indent="1"/>
    </xf>
    <xf numFmtId="4" fontId="4" fillId="2" borderId="1" applyNumberFormat="0" applyProtection="0">
      <alignment horizontal="left" vertical="center" indent="1"/>
    </xf>
    <xf numFmtId="4" fontId="4" fillId="2" borderId="1" applyNumberFormat="0" applyProtection="0">
      <alignment horizontal="left" vertical="center" indent="1"/>
    </xf>
    <xf numFmtId="4" fontId="4" fillId="2" borderId="1" applyNumberFormat="0" applyProtection="0">
      <alignment horizontal="left" vertical="center" indent="1"/>
    </xf>
    <xf numFmtId="4" fontId="4" fillId="2" borderId="1" applyNumberFormat="0" applyProtection="0">
      <alignment horizontal="left" vertical="center" indent="1"/>
    </xf>
    <xf numFmtId="4" fontId="4" fillId="2" borderId="1" applyNumberFormat="0" applyProtection="0">
      <alignment horizontal="left" vertical="center" indent="1"/>
    </xf>
    <xf numFmtId="4" fontId="4" fillId="2" borderId="1" applyNumberFormat="0" applyProtection="0">
      <alignment horizontal="left" vertical="center" indent="1"/>
    </xf>
    <xf numFmtId="4" fontId="4" fillId="2" borderId="1" applyNumberFormat="0" applyProtection="0">
      <alignment horizontal="left" vertical="center" indent="1"/>
    </xf>
    <xf numFmtId="4" fontId="4" fillId="2" borderId="1" applyNumberFormat="0" applyProtection="0">
      <alignment horizontal="left" vertical="center" indent="1"/>
    </xf>
    <xf numFmtId="4" fontId="4" fillId="2" borderId="1" applyNumberFormat="0" applyProtection="0">
      <alignment horizontal="left" vertical="center" indent="1"/>
    </xf>
    <xf numFmtId="4" fontId="38" fillId="16" borderId="15" applyNumberFormat="0" applyProtection="0">
      <alignment horizontal="right" vertical="center"/>
    </xf>
    <xf numFmtId="4" fontId="4" fillId="16" borderId="1" applyNumberFormat="0" applyProtection="0">
      <alignment horizontal="right" vertical="center"/>
    </xf>
    <xf numFmtId="4" fontId="4" fillId="16" borderId="1" applyNumberFormat="0" applyProtection="0">
      <alignment horizontal="right" vertical="center"/>
    </xf>
    <xf numFmtId="4" fontId="4" fillId="16" borderId="1" applyNumberFormat="0" applyProtection="0">
      <alignment horizontal="right" vertical="center"/>
    </xf>
    <xf numFmtId="4" fontId="4" fillId="16" borderId="1" applyNumberFormat="0" applyProtection="0">
      <alignment horizontal="right" vertical="center"/>
    </xf>
    <xf numFmtId="4" fontId="4" fillId="16" borderId="1" applyNumberFormat="0" applyProtection="0">
      <alignment horizontal="right" vertical="center"/>
    </xf>
    <xf numFmtId="4" fontId="4" fillId="16" borderId="1" applyNumberFormat="0" applyProtection="0">
      <alignment horizontal="right" vertical="center"/>
    </xf>
    <xf numFmtId="4" fontId="4" fillId="16" borderId="1" applyNumberFormat="0" applyProtection="0">
      <alignment horizontal="right" vertical="center"/>
    </xf>
    <xf numFmtId="4" fontId="4" fillId="16" borderId="1" applyNumberFormat="0" applyProtection="0">
      <alignment horizontal="right" vertical="center"/>
    </xf>
    <xf numFmtId="4" fontId="4" fillId="16" borderId="1" applyNumberFormat="0" applyProtection="0">
      <alignment horizontal="right" vertical="center"/>
    </xf>
    <xf numFmtId="4" fontId="4" fillId="16" borderId="1" applyNumberFormat="0" applyProtection="0">
      <alignment horizontal="right" vertical="center"/>
    </xf>
    <xf numFmtId="4" fontId="4" fillId="16" borderId="1" applyNumberFormat="0" applyProtection="0">
      <alignment horizontal="right" vertical="center"/>
    </xf>
    <xf numFmtId="4" fontId="4" fillId="16" borderId="1" applyNumberFormat="0" applyProtection="0">
      <alignment horizontal="right" vertical="center"/>
    </xf>
    <xf numFmtId="4" fontId="4" fillId="16" borderId="1" applyNumberFormat="0" applyProtection="0">
      <alignment horizontal="right" vertical="center"/>
    </xf>
    <xf numFmtId="4" fontId="4" fillId="16" borderId="1" applyNumberFormat="0" applyProtection="0">
      <alignment horizontal="right" vertical="center"/>
    </xf>
    <xf numFmtId="4" fontId="4" fillId="16" borderId="1" applyNumberFormat="0" applyProtection="0">
      <alignment horizontal="right" vertical="center"/>
    </xf>
    <xf numFmtId="4" fontId="4" fillId="16" borderId="1" applyNumberFormat="0" applyProtection="0">
      <alignment horizontal="right" vertical="center"/>
    </xf>
    <xf numFmtId="4" fontId="4" fillId="16" borderId="1" applyNumberFormat="0" applyProtection="0">
      <alignment horizontal="right" vertical="center"/>
    </xf>
    <xf numFmtId="4" fontId="4" fillId="16" borderId="1" applyNumberFormat="0" applyProtection="0">
      <alignment horizontal="right" vertical="center"/>
    </xf>
    <xf numFmtId="4" fontId="4" fillId="16" borderId="1" applyNumberFormat="0" applyProtection="0">
      <alignment horizontal="right" vertical="center"/>
    </xf>
    <xf numFmtId="4" fontId="4" fillId="16" borderId="1" applyNumberFormat="0" applyProtection="0">
      <alignment horizontal="right" vertical="center"/>
    </xf>
    <xf numFmtId="4" fontId="38" fillId="12" borderId="15" applyNumberFormat="0" applyProtection="0">
      <alignment horizontal="right" vertical="center"/>
    </xf>
    <xf numFmtId="4" fontId="4" fillId="57" borderId="1" applyNumberFormat="0" applyProtection="0">
      <alignment horizontal="right" vertical="center"/>
    </xf>
    <xf numFmtId="4" fontId="4" fillId="57" borderId="1" applyNumberFormat="0" applyProtection="0">
      <alignment horizontal="right" vertical="center"/>
    </xf>
    <xf numFmtId="4" fontId="4" fillId="57" borderId="1" applyNumberFormat="0" applyProtection="0">
      <alignment horizontal="right" vertical="center"/>
    </xf>
    <xf numFmtId="4" fontId="4" fillId="57" borderId="1" applyNumberFormat="0" applyProtection="0">
      <alignment horizontal="right" vertical="center"/>
    </xf>
    <xf numFmtId="4" fontId="4" fillId="57" borderId="1" applyNumberFormat="0" applyProtection="0">
      <alignment horizontal="right" vertical="center"/>
    </xf>
    <xf numFmtId="4" fontId="4" fillId="57" borderId="1" applyNumberFormat="0" applyProtection="0">
      <alignment horizontal="right" vertical="center"/>
    </xf>
    <xf numFmtId="4" fontId="4" fillId="57" borderId="1" applyNumberFormat="0" applyProtection="0">
      <alignment horizontal="right" vertical="center"/>
    </xf>
    <xf numFmtId="4" fontId="4" fillId="57" borderId="1" applyNumberFormat="0" applyProtection="0">
      <alignment horizontal="right" vertical="center"/>
    </xf>
    <xf numFmtId="4" fontId="4" fillId="57" borderId="1" applyNumberFormat="0" applyProtection="0">
      <alignment horizontal="right" vertical="center"/>
    </xf>
    <xf numFmtId="4" fontId="4" fillId="57" borderId="1" applyNumberFormat="0" applyProtection="0">
      <alignment horizontal="right" vertical="center"/>
    </xf>
    <xf numFmtId="4" fontId="4" fillId="57" borderId="1" applyNumberFormat="0" applyProtection="0">
      <alignment horizontal="right" vertical="center"/>
    </xf>
    <xf numFmtId="4" fontId="4" fillId="57" borderId="1" applyNumberFormat="0" applyProtection="0">
      <alignment horizontal="right" vertical="center"/>
    </xf>
    <xf numFmtId="4" fontId="4" fillId="57" borderId="1" applyNumberFormat="0" applyProtection="0">
      <alignment horizontal="right" vertical="center"/>
    </xf>
    <xf numFmtId="4" fontId="4" fillId="57" borderId="1" applyNumberFormat="0" applyProtection="0">
      <alignment horizontal="right" vertical="center"/>
    </xf>
    <xf numFmtId="4" fontId="4" fillId="57" borderId="1" applyNumberFormat="0" applyProtection="0">
      <alignment horizontal="right" vertical="center"/>
    </xf>
    <xf numFmtId="4" fontId="4" fillId="57" borderId="1" applyNumberFormat="0" applyProtection="0">
      <alignment horizontal="right" vertical="center"/>
    </xf>
    <xf numFmtId="4" fontId="4" fillId="57" borderId="1" applyNumberFormat="0" applyProtection="0">
      <alignment horizontal="right" vertical="center"/>
    </xf>
    <xf numFmtId="4" fontId="4" fillId="57" borderId="1" applyNumberFormat="0" applyProtection="0">
      <alignment horizontal="right" vertical="center"/>
    </xf>
    <xf numFmtId="4" fontId="4" fillId="57" borderId="1" applyNumberFormat="0" applyProtection="0">
      <alignment horizontal="right" vertical="center"/>
    </xf>
    <xf numFmtId="4" fontId="4" fillId="57" borderId="1" applyNumberFormat="0" applyProtection="0">
      <alignment horizontal="right" vertical="center"/>
    </xf>
    <xf numFmtId="4" fontId="38" fillId="58" borderId="15" applyNumberFormat="0" applyProtection="0">
      <alignment horizontal="right" vertical="center"/>
    </xf>
    <xf numFmtId="4" fontId="4" fillId="58" borderId="3" applyNumberFormat="0" applyProtection="0">
      <alignment horizontal="right" vertical="center"/>
    </xf>
    <xf numFmtId="4" fontId="4" fillId="58" borderId="3" applyNumberFormat="0" applyProtection="0">
      <alignment horizontal="right" vertical="center"/>
    </xf>
    <xf numFmtId="4" fontId="4" fillId="58" borderId="3" applyNumberFormat="0" applyProtection="0">
      <alignment horizontal="right" vertical="center"/>
    </xf>
    <xf numFmtId="4" fontId="4" fillId="58" borderId="3" applyNumberFormat="0" applyProtection="0">
      <alignment horizontal="right" vertical="center"/>
    </xf>
    <xf numFmtId="4" fontId="4" fillId="58" borderId="3" applyNumberFormat="0" applyProtection="0">
      <alignment horizontal="right" vertical="center"/>
    </xf>
    <xf numFmtId="4" fontId="4" fillId="58" borderId="3" applyNumberFormat="0" applyProtection="0">
      <alignment horizontal="right" vertical="center"/>
    </xf>
    <xf numFmtId="4" fontId="4" fillId="58" borderId="3" applyNumberFormat="0" applyProtection="0">
      <alignment horizontal="right" vertical="center"/>
    </xf>
    <xf numFmtId="4" fontId="4" fillId="58" borderId="3" applyNumberFormat="0" applyProtection="0">
      <alignment horizontal="right" vertical="center"/>
    </xf>
    <xf numFmtId="4" fontId="4" fillId="58" borderId="3" applyNumberFormat="0" applyProtection="0">
      <alignment horizontal="right" vertical="center"/>
    </xf>
    <xf numFmtId="4" fontId="4" fillId="58" borderId="3" applyNumberFormat="0" applyProtection="0">
      <alignment horizontal="right" vertical="center"/>
    </xf>
    <xf numFmtId="4" fontId="4" fillId="58" borderId="3" applyNumberFormat="0" applyProtection="0">
      <alignment horizontal="right" vertical="center"/>
    </xf>
    <xf numFmtId="4" fontId="4" fillId="58" borderId="3" applyNumberFormat="0" applyProtection="0">
      <alignment horizontal="right" vertical="center"/>
    </xf>
    <xf numFmtId="4" fontId="4" fillId="58" borderId="3" applyNumberFormat="0" applyProtection="0">
      <alignment horizontal="right" vertical="center"/>
    </xf>
    <xf numFmtId="4" fontId="4" fillId="58" borderId="3" applyNumberFormat="0" applyProtection="0">
      <alignment horizontal="right" vertical="center"/>
    </xf>
    <xf numFmtId="4" fontId="4" fillId="58" borderId="3" applyNumberFormat="0" applyProtection="0">
      <alignment horizontal="right" vertical="center"/>
    </xf>
    <xf numFmtId="4" fontId="4" fillId="58" borderId="3" applyNumberFormat="0" applyProtection="0">
      <alignment horizontal="right" vertical="center"/>
    </xf>
    <xf numFmtId="4" fontId="4" fillId="58" borderId="3" applyNumberFormat="0" applyProtection="0">
      <alignment horizontal="right" vertical="center"/>
    </xf>
    <xf numFmtId="4" fontId="4" fillId="58" borderId="3" applyNumberFormat="0" applyProtection="0">
      <alignment horizontal="right" vertical="center"/>
    </xf>
    <xf numFmtId="4" fontId="4" fillId="58" borderId="3" applyNumberFormat="0" applyProtection="0">
      <alignment horizontal="right" vertical="center"/>
    </xf>
    <xf numFmtId="4" fontId="4" fillId="58" borderId="3" applyNumberFormat="0" applyProtection="0">
      <alignment horizontal="right" vertical="center"/>
    </xf>
    <xf numFmtId="4" fontId="38" fillId="59" borderId="15" applyNumberFormat="0" applyProtection="0">
      <alignment horizontal="right" vertical="center"/>
    </xf>
    <xf numFmtId="4" fontId="4" fillId="59" borderId="1" applyNumberFormat="0" applyProtection="0">
      <alignment horizontal="right" vertical="center"/>
    </xf>
    <xf numFmtId="4" fontId="4" fillId="59" borderId="1" applyNumberFormat="0" applyProtection="0">
      <alignment horizontal="right" vertical="center"/>
    </xf>
    <xf numFmtId="4" fontId="4" fillId="59" borderId="1" applyNumberFormat="0" applyProtection="0">
      <alignment horizontal="right" vertical="center"/>
    </xf>
    <xf numFmtId="4" fontId="4" fillId="59" borderId="1" applyNumberFormat="0" applyProtection="0">
      <alignment horizontal="right" vertical="center"/>
    </xf>
    <xf numFmtId="4" fontId="4" fillId="59" borderId="1" applyNumberFormat="0" applyProtection="0">
      <alignment horizontal="right" vertical="center"/>
    </xf>
    <xf numFmtId="4" fontId="4" fillId="59" borderId="1" applyNumberFormat="0" applyProtection="0">
      <alignment horizontal="right" vertical="center"/>
    </xf>
    <xf numFmtId="4" fontId="4" fillId="59" borderId="1" applyNumberFormat="0" applyProtection="0">
      <alignment horizontal="right" vertical="center"/>
    </xf>
    <xf numFmtId="4" fontId="4" fillId="59" borderId="1" applyNumberFormat="0" applyProtection="0">
      <alignment horizontal="right" vertical="center"/>
    </xf>
    <xf numFmtId="4" fontId="4" fillId="59" borderId="1" applyNumberFormat="0" applyProtection="0">
      <alignment horizontal="right" vertical="center"/>
    </xf>
    <xf numFmtId="4" fontId="4" fillId="59" borderId="1" applyNumberFormat="0" applyProtection="0">
      <alignment horizontal="right" vertical="center"/>
    </xf>
    <xf numFmtId="4" fontId="4" fillId="59" borderId="1" applyNumberFormat="0" applyProtection="0">
      <alignment horizontal="right" vertical="center"/>
    </xf>
    <xf numFmtId="4" fontId="4" fillId="59" borderId="1" applyNumberFormat="0" applyProtection="0">
      <alignment horizontal="right" vertical="center"/>
    </xf>
    <xf numFmtId="4" fontId="4" fillId="59" borderId="1" applyNumberFormat="0" applyProtection="0">
      <alignment horizontal="right" vertical="center"/>
    </xf>
    <xf numFmtId="4" fontId="4" fillId="59" borderId="1" applyNumberFormat="0" applyProtection="0">
      <alignment horizontal="right" vertical="center"/>
    </xf>
    <xf numFmtId="4" fontId="4" fillId="59" borderId="1" applyNumberFormat="0" applyProtection="0">
      <alignment horizontal="right" vertical="center"/>
    </xf>
    <xf numFmtId="4" fontId="4" fillId="59" borderId="1" applyNumberFormat="0" applyProtection="0">
      <alignment horizontal="right" vertical="center"/>
    </xf>
    <xf numFmtId="4" fontId="4" fillId="59" borderId="1" applyNumberFormat="0" applyProtection="0">
      <alignment horizontal="right" vertical="center"/>
    </xf>
    <xf numFmtId="4" fontId="4" fillId="59" borderId="1" applyNumberFormat="0" applyProtection="0">
      <alignment horizontal="right" vertical="center"/>
    </xf>
    <xf numFmtId="4" fontId="4" fillId="59" borderId="1" applyNumberFormat="0" applyProtection="0">
      <alignment horizontal="right" vertical="center"/>
    </xf>
    <xf numFmtId="4" fontId="4" fillId="59" borderId="1" applyNumberFormat="0" applyProtection="0">
      <alignment horizontal="right" vertical="center"/>
    </xf>
    <xf numFmtId="4" fontId="38" fillId="60" borderId="15" applyNumberFormat="0" applyProtection="0">
      <alignment horizontal="right" vertical="center"/>
    </xf>
    <xf numFmtId="4" fontId="4" fillId="60" borderId="1" applyNumberFormat="0" applyProtection="0">
      <alignment horizontal="right" vertical="center"/>
    </xf>
    <xf numFmtId="4" fontId="4" fillId="60" borderId="1" applyNumberFormat="0" applyProtection="0">
      <alignment horizontal="right" vertical="center"/>
    </xf>
    <xf numFmtId="4" fontId="4" fillId="60" borderId="1" applyNumberFormat="0" applyProtection="0">
      <alignment horizontal="right" vertical="center"/>
    </xf>
    <xf numFmtId="4" fontId="4" fillId="60" borderId="1" applyNumberFormat="0" applyProtection="0">
      <alignment horizontal="right" vertical="center"/>
    </xf>
    <xf numFmtId="4" fontId="4" fillId="60" borderId="1" applyNumberFormat="0" applyProtection="0">
      <alignment horizontal="right" vertical="center"/>
    </xf>
    <xf numFmtId="4" fontId="4" fillId="60" borderId="1" applyNumberFormat="0" applyProtection="0">
      <alignment horizontal="right" vertical="center"/>
    </xf>
    <xf numFmtId="4" fontId="4" fillId="60" borderId="1" applyNumberFormat="0" applyProtection="0">
      <alignment horizontal="right" vertical="center"/>
    </xf>
    <xf numFmtId="4" fontId="4" fillId="60" borderId="1" applyNumberFormat="0" applyProtection="0">
      <alignment horizontal="right" vertical="center"/>
    </xf>
    <xf numFmtId="4" fontId="4" fillId="60" borderId="1" applyNumberFormat="0" applyProtection="0">
      <alignment horizontal="right" vertical="center"/>
    </xf>
    <xf numFmtId="4" fontId="4" fillId="60" borderId="1" applyNumberFormat="0" applyProtection="0">
      <alignment horizontal="right" vertical="center"/>
    </xf>
    <xf numFmtId="4" fontId="4" fillId="60" borderId="1" applyNumberFormat="0" applyProtection="0">
      <alignment horizontal="right" vertical="center"/>
    </xf>
    <xf numFmtId="4" fontId="4" fillId="60" borderId="1" applyNumberFormat="0" applyProtection="0">
      <alignment horizontal="right" vertical="center"/>
    </xf>
    <xf numFmtId="4" fontId="4" fillId="60" borderId="1" applyNumberFormat="0" applyProtection="0">
      <alignment horizontal="right" vertical="center"/>
    </xf>
    <xf numFmtId="4" fontId="4" fillId="60" borderId="1" applyNumberFormat="0" applyProtection="0">
      <alignment horizontal="right" vertical="center"/>
    </xf>
    <xf numFmtId="4" fontId="4" fillId="60" borderId="1" applyNumberFormat="0" applyProtection="0">
      <alignment horizontal="right" vertical="center"/>
    </xf>
    <xf numFmtId="4" fontId="4" fillId="60" borderId="1" applyNumberFormat="0" applyProtection="0">
      <alignment horizontal="right" vertical="center"/>
    </xf>
    <xf numFmtId="4" fontId="4" fillId="60" borderId="1" applyNumberFormat="0" applyProtection="0">
      <alignment horizontal="right" vertical="center"/>
    </xf>
    <xf numFmtId="4" fontId="4" fillId="60" borderId="1" applyNumberFormat="0" applyProtection="0">
      <alignment horizontal="right" vertical="center"/>
    </xf>
    <xf numFmtId="4" fontId="4" fillId="60" borderId="1" applyNumberFormat="0" applyProtection="0">
      <alignment horizontal="right" vertical="center"/>
    </xf>
    <xf numFmtId="4" fontId="4" fillId="60" borderId="1" applyNumberFormat="0" applyProtection="0">
      <alignment horizontal="right" vertical="center"/>
    </xf>
    <xf numFmtId="4" fontId="38" fillId="61" borderId="15" applyNumberFormat="0" applyProtection="0">
      <alignment horizontal="right" vertical="center"/>
    </xf>
    <xf numFmtId="4" fontId="4" fillId="61" borderId="1" applyNumberFormat="0" applyProtection="0">
      <alignment horizontal="right" vertical="center"/>
    </xf>
    <xf numFmtId="4" fontId="4" fillId="61" borderId="1" applyNumberFormat="0" applyProtection="0">
      <alignment horizontal="right" vertical="center"/>
    </xf>
    <xf numFmtId="4" fontId="4" fillId="61" borderId="1" applyNumberFormat="0" applyProtection="0">
      <alignment horizontal="right" vertical="center"/>
    </xf>
    <xf numFmtId="4" fontId="4" fillId="61" borderId="1" applyNumberFormat="0" applyProtection="0">
      <alignment horizontal="right" vertical="center"/>
    </xf>
    <xf numFmtId="4" fontId="4" fillId="61" borderId="1" applyNumberFormat="0" applyProtection="0">
      <alignment horizontal="right" vertical="center"/>
    </xf>
    <xf numFmtId="4" fontId="4" fillId="61" borderId="1" applyNumberFormat="0" applyProtection="0">
      <alignment horizontal="right" vertical="center"/>
    </xf>
    <xf numFmtId="4" fontId="4" fillId="61" borderId="1" applyNumberFormat="0" applyProtection="0">
      <alignment horizontal="right" vertical="center"/>
    </xf>
    <xf numFmtId="4" fontId="4" fillId="61" borderId="1" applyNumberFormat="0" applyProtection="0">
      <alignment horizontal="right" vertical="center"/>
    </xf>
    <xf numFmtId="4" fontId="4" fillId="61" borderId="1" applyNumberFormat="0" applyProtection="0">
      <alignment horizontal="right" vertical="center"/>
    </xf>
    <xf numFmtId="4" fontId="4" fillId="61" borderId="1" applyNumberFormat="0" applyProtection="0">
      <alignment horizontal="right" vertical="center"/>
    </xf>
    <xf numFmtId="4" fontId="4" fillId="61" borderId="1" applyNumberFormat="0" applyProtection="0">
      <alignment horizontal="right" vertical="center"/>
    </xf>
    <xf numFmtId="4" fontId="4" fillId="61" borderId="1" applyNumberFormat="0" applyProtection="0">
      <alignment horizontal="right" vertical="center"/>
    </xf>
    <xf numFmtId="4" fontId="4" fillId="61" borderId="1" applyNumberFormat="0" applyProtection="0">
      <alignment horizontal="right" vertical="center"/>
    </xf>
    <xf numFmtId="4" fontId="4" fillId="61" borderId="1" applyNumberFormat="0" applyProtection="0">
      <alignment horizontal="right" vertical="center"/>
    </xf>
    <xf numFmtId="4" fontId="4" fillId="61" borderId="1" applyNumberFormat="0" applyProtection="0">
      <alignment horizontal="right" vertical="center"/>
    </xf>
    <xf numFmtId="4" fontId="4" fillId="61" borderId="1" applyNumberFormat="0" applyProtection="0">
      <alignment horizontal="right" vertical="center"/>
    </xf>
    <xf numFmtId="4" fontId="4" fillId="61" borderId="1" applyNumberFormat="0" applyProtection="0">
      <alignment horizontal="right" vertical="center"/>
    </xf>
    <xf numFmtId="4" fontId="4" fillId="61" borderId="1" applyNumberFormat="0" applyProtection="0">
      <alignment horizontal="right" vertical="center"/>
    </xf>
    <xf numFmtId="4" fontId="4" fillId="61" borderId="1" applyNumberFormat="0" applyProtection="0">
      <alignment horizontal="right" vertical="center"/>
    </xf>
    <xf numFmtId="4" fontId="4" fillId="61" borderId="1" applyNumberFormat="0" applyProtection="0">
      <alignment horizontal="right" vertical="center"/>
    </xf>
    <xf numFmtId="4" fontId="38" fillId="18" borderId="15" applyNumberFormat="0" applyProtection="0">
      <alignment horizontal="right" vertical="center"/>
    </xf>
    <xf numFmtId="4" fontId="4" fillId="18" borderId="1" applyNumberFormat="0" applyProtection="0">
      <alignment horizontal="right" vertical="center"/>
    </xf>
    <xf numFmtId="4" fontId="4" fillId="18" borderId="1" applyNumberFormat="0" applyProtection="0">
      <alignment horizontal="right" vertical="center"/>
    </xf>
    <xf numFmtId="4" fontId="4" fillId="18" borderId="1" applyNumberFormat="0" applyProtection="0">
      <alignment horizontal="right" vertical="center"/>
    </xf>
    <xf numFmtId="4" fontId="4" fillId="18" borderId="1" applyNumberFormat="0" applyProtection="0">
      <alignment horizontal="right" vertical="center"/>
    </xf>
    <xf numFmtId="4" fontId="4" fillId="18" borderId="1" applyNumberFormat="0" applyProtection="0">
      <alignment horizontal="right" vertical="center"/>
    </xf>
    <xf numFmtId="4" fontId="4" fillId="18" borderId="1" applyNumberFormat="0" applyProtection="0">
      <alignment horizontal="right" vertical="center"/>
    </xf>
    <xf numFmtId="4" fontId="4" fillId="18" borderId="1" applyNumberFormat="0" applyProtection="0">
      <alignment horizontal="right" vertical="center"/>
    </xf>
    <xf numFmtId="4" fontId="4" fillId="18" borderId="1" applyNumberFormat="0" applyProtection="0">
      <alignment horizontal="right" vertical="center"/>
    </xf>
    <xf numFmtId="4" fontId="4" fillId="18" borderId="1" applyNumberFormat="0" applyProtection="0">
      <alignment horizontal="right" vertical="center"/>
    </xf>
    <xf numFmtId="4" fontId="4" fillId="18" borderId="1" applyNumberFormat="0" applyProtection="0">
      <alignment horizontal="right" vertical="center"/>
    </xf>
    <xf numFmtId="4" fontId="4" fillId="18" borderId="1" applyNumberFormat="0" applyProtection="0">
      <alignment horizontal="right" vertical="center"/>
    </xf>
    <xf numFmtId="4" fontId="4" fillId="18" borderId="1" applyNumberFormat="0" applyProtection="0">
      <alignment horizontal="right" vertical="center"/>
    </xf>
    <xf numFmtId="4" fontId="4" fillId="18" borderId="1" applyNumberFormat="0" applyProtection="0">
      <alignment horizontal="right" vertical="center"/>
    </xf>
    <xf numFmtId="4" fontId="4" fillId="18" borderId="1" applyNumberFormat="0" applyProtection="0">
      <alignment horizontal="right" vertical="center"/>
    </xf>
    <xf numFmtId="4" fontId="4" fillId="18" borderId="1" applyNumberFormat="0" applyProtection="0">
      <alignment horizontal="right" vertical="center"/>
    </xf>
    <xf numFmtId="4" fontId="4" fillId="18" borderId="1" applyNumberFormat="0" applyProtection="0">
      <alignment horizontal="right" vertical="center"/>
    </xf>
    <xf numFmtId="4" fontId="4" fillId="18" borderId="1" applyNumberFormat="0" applyProtection="0">
      <alignment horizontal="right" vertical="center"/>
    </xf>
    <xf numFmtId="4" fontId="4" fillId="18" borderId="1" applyNumberFormat="0" applyProtection="0">
      <alignment horizontal="right" vertical="center"/>
    </xf>
    <xf numFmtId="4" fontId="4" fillId="18" borderId="1" applyNumberFormat="0" applyProtection="0">
      <alignment horizontal="right" vertical="center"/>
    </xf>
    <xf numFmtId="4" fontId="4" fillId="18" borderId="1" applyNumberFormat="0" applyProtection="0">
      <alignment horizontal="right" vertical="center"/>
    </xf>
    <xf numFmtId="4" fontId="38" fillId="62" borderId="15" applyNumberFormat="0" applyProtection="0">
      <alignment horizontal="right" vertical="center"/>
    </xf>
    <xf numFmtId="4" fontId="4" fillId="62" borderId="1" applyNumberFormat="0" applyProtection="0">
      <alignment horizontal="right" vertical="center"/>
    </xf>
    <xf numFmtId="4" fontId="4" fillId="62" borderId="1" applyNumberFormat="0" applyProtection="0">
      <alignment horizontal="right" vertical="center"/>
    </xf>
    <xf numFmtId="4" fontId="4" fillId="62" borderId="1" applyNumberFormat="0" applyProtection="0">
      <alignment horizontal="right" vertical="center"/>
    </xf>
    <xf numFmtId="4" fontId="4" fillId="62" borderId="1" applyNumberFormat="0" applyProtection="0">
      <alignment horizontal="right" vertical="center"/>
    </xf>
    <xf numFmtId="4" fontId="4" fillId="62" borderId="1" applyNumberFormat="0" applyProtection="0">
      <alignment horizontal="right" vertical="center"/>
    </xf>
    <xf numFmtId="4" fontId="4" fillId="62" borderId="1" applyNumberFormat="0" applyProtection="0">
      <alignment horizontal="right" vertical="center"/>
    </xf>
    <xf numFmtId="4" fontId="4" fillId="62" borderId="1" applyNumberFormat="0" applyProtection="0">
      <alignment horizontal="right" vertical="center"/>
    </xf>
    <xf numFmtId="4" fontId="4" fillId="62" borderId="1" applyNumberFormat="0" applyProtection="0">
      <alignment horizontal="right" vertical="center"/>
    </xf>
    <xf numFmtId="4" fontId="4" fillId="62" borderId="1" applyNumberFormat="0" applyProtection="0">
      <alignment horizontal="right" vertical="center"/>
    </xf>
    <xf numFmtId="4" fontId="4" fillId="62" borderId="1" applyNumberFormat="0" applyProtection="0">
      <alignment horizontal="right" vertical="center"/>
    </xf>
    <xf numFmtId="4" fontId="4" fillId="62" borderId="1" applyNumberFormat="0" applyProtection="0">
      <alignment horizontal="right" vertical="center"/>
    </xf>
    <xf numFmtId="4" fontId="4" fillId="62" borderId="1" applyNumberFormat="0" applyProtection="0">
      <alignment horizontal="right" vertical="center"/>
    </xf>
    <xf numFmtId="4" fontId="4" fillId="62" borderId="1" applyNumberFormat="0" applyProtection="0">
      <alignment horizontal="right" vertical="center"/>
    </xf>
    <xf numFmtId="4" fontId="4" fillId="62" borderId="1" applyNumberFormat="0" applyProtection="0">
      <alignment horizontal="right" vertical="center"/>
    </xf>
    <xf numFmtId="4" fontId="4" fillId="62" borderId="1" applyNumberFormat="0" applyProtection="0">
      <alignment horizontal="right" vertical="center"/>
    </xf>
    <xf numFmtId="4" fontId="4" fillId="62" borderId="1" applyNumberFormat="0" applyProtection="0">
      <alignment horizontal="right" vertical="center"/>
    </xf>
    <xf numFmtId="4" fontId="4" fillId="62" borderId="1" applyNumberFormat="0" applyProtection="0">
      <alignment horizontal="right" vertical="center"/>
    </xf>
    <xf numFmtId="4" fontId="4" fillId="62" borderId="1" applyNumberFormat="0" applyProtection="0">
      <alignment horizontal="right" vertical="center"/>
    </xf>
    <xf numFmtId="4" fontId="4" fillId="62" borderId="1" applyNumberFormat="0" applyProtection="0">
      <alignment horizontal="right" vertical="center"/>
    </xf>
    <xf numFmtId="4" fontId="4" fillId="62" borderId="1" applyNumberFormat="0" applyProtection="0">
      <alignment horizontal="right" vertical="center"/>
    </xf>
    <xf numFmtId="4" fontId="38" fillId="63" borderId="15" applyNumberFormat="0" applyProtection="0">
      <alignment horizontal="right" vertical="center"/>
    </xf>
    <xf numFmtId="4" fontId="4" fillId="63" borderId="1" applyNumberFormat="0" applyProtection="0">
      <alignment horizontal="right" vertical="center"/>
    </xf>
    <xf numFmtId="4" fontId="4" fillId="63" borderId="1" applyNumberFormat="0" applyProtection="0">
      <alignment horizontal="right" vertical="center"/>
    </xf>
    <xf numFmtId="4" fontId="4" fillId="63" borderId="1" applyNumberFormat="0" applyProtection="0">
      <alignment horizontal="right" vertical="center"/>
    </xf>
    <xf numFmtId="4" fontId="4" fillId="63" borderId="1" applyNumberFormat="0" applyProtection="0">
      <alignment horizontal="right" vertical="center"/>
    </xf>
    <xf numFmtId="4" fontId="4" fillId="63" borderId="1" applyNumberFormat="0" applyProtection="0">
      <alignment horizontal="right" vertical="center"/>
    </xf>
    <xf numFmtId="4" fontId="4" fillId="63" borderId="1" applyNumberFormat="0" applyProtection="0">
      <alignment horizontal="right" vertical="center"/>
    </xf>
    <xf numFmtId="4" fontId="4" fillId="63" borderId="1" applyNumberFormat="0" applyProtection="0">
      <alignment horizontal="right" vertical="center"/>
    </xf>
    <xf numFmtId="4" fontId="4" fillId="63" borderId="1" applyNumberFormat="0" applyProtection="0">
      <alignment horizontal="right" vertical="center"/>
    </xf>
    <xf numFmtId="4" fontId="4" fillId="63" borderId="1" applyNumberFormat="0" applyProtection="0">
      <alignment horizontal="right" vertical="center"/>
    </xf>
    <xf numFmtId="4" fontId="4" fillId="63" borderId="1" applyNumberFormat="0" applyProtection="0">
      <alignment horizontal="right" vertical="center"/>
    </xf>
    <xf numFmtId="4" fontId="4" fillId="63" borderId="1" applyNumberFormat="0" applyProtection="0">
      <alignment horizontal="right" vertical="center"/>
    </xf>
    <xf numFmtId="4" fontId="4" fillId="63" borderId="1" applyNumberFormat="0" applyProtection="0">
      <alignment horizontal="right" vertical="center"/>
    </xf>
    <xf numFmtId="4" fontId="4" fillId="63" borderId="1" applyNumberFormat="0" applyProtection="0">
      <alignment horizontal="right" vertical="center"/>
    </xf>
    <xf numFmtId="4" fontId="4" fillId="63" borderId="1" applyNumberFormat="0" applyProtection="0">
      <alignment horizontal="right" vertical="center"/>
    </xf>
    <xf numFmtId="4" fontId="4" fillId="63" borderId="1" applyNumberFormat="0" applyProtection="0">
      <alignment horizontal="right" vertical="center"/>
    </xf>
    <xf numFmtId="4" fontId="4" fillId="63" borderId="1" applyNumberFormat="0" applyProtection="0">
      <alignment horizontal="right" vertical="center"/>
    </xf>
    <xf numFmtId="4" fontId="4" fillId="63" borderId="1" applyNumberFormat="0" applyProtection="0">
      <alignment horizontal="right" vertical="center"/>
    </xf>
    <xf numFmtId="4" fontId="4" fillId="63" borderId="1" applyNumberFormat="0" applyProtection="0">
      <alignment horizontal="right" vertical="center"/>
    </xf>
    <xf numFmtId="4" fontId="4" fillId="63" borderId="1" applyNumberFormat="0" applyProtection="0">
      <alignment horizontal="right" vertical="center"/>
    </xf>
    <xf numFmtId="4" fontId="4" fillId="63" borderId="1" applyNumberFormat="0" applyProtection="0">
      <alignment horizontal="right" vertical="center"/>
    </xf>
    <xf numFmtId="4" fontId="36" fillId="64" borderId="16" applyNumberFormat="0" applyProtection="0">
      <alignment horizontal="left" vertical="center" indent="1"/>
    </xf>
    <xf numFmtId="4" fontId="4" fillId="64" borderId="3" applyNumberFormat="0" applyProtection="0">
      <alignment horizontal="left" vertical="center" indent="1"/>
    </xf>
    <xf numFmtId="4" fontId="4" fillId="64" borderId="3" applyNumberFormat="0" applyProtection="0">
      <alignment horizontal="left" vertical="center" indent="1"/>
    </xf>
    <xf numFmtId="4" fontId="4" fillId="64" borderId="3" applyNumberFormat="0" applyProtection="0">
      <alignment horizontal="left" vertical="center" indent="1"/>
    </xf>
    <xf numFmtId="4" fontId="4" fillId="64" borderId="3" applyNumberFormat="0" applyProtection="0">
      <alignment horizontal="left" vertical="center" indent="1"/>
    </xf>
    <xf numFmtId="4" fontId="4" fillId="64" borderId="3" applyNumberFormat="0" applyProtection="0">
      <alignment horizontal="left" vertical="center" indent="1"/>
    </xf>
    <xf numFmtId="4" fontId="4" fillId="64" borderId="3" applyNumberFormat="0" applyProtection="0">
      <alignment horizontal="left" vertical="center" indent="1"/>
    </xf>
    <xf numFmtId="4" fontId="4" fillId="64" borderId="3" applyNumberFormat="0" applyProtection="0">
      <alignment horizontal="left" vertical="center" indent="1"/>
    </xf>
    <xf numFmtId="4" fontId="4" fillId="64" borderId="3" applyNumberFormat="0" applyProtection="0">
      <alignment horizontal="left" vertical="center" indent="1"/>
    </xf>
    <xf numFmtId="4" fontId="4" fillId="64" borderId="3" applyNumberFormat="0" applyProtection="0">
      <alignment horizontal="left" vertical="center" indent="1"/>
    </xf>
    <xf numFmtId="4" fontId="4" fillId="64" borderId="3" applyNumberFormat="0" applyProtection="0">
      <alignment horizontal="left" vertical="center" indent="1"/>
    </xf>
    <xf numFmtId="4" fontId="4" fillId="64" borderId="3" applyNumberFormat="0" applyProtection="0">
      <alignment horizontal="left" vertical="center" indent="1"/>
    </xf>
    <xf numFmtId="4" fontId="4" fillId="64" borderId="3" applyNumberFormat="0" applyProtection="0">
      <alignment horizontal="left" vertical="center" indent="1"/>
    </xf>
    <xf numFmtId="4" fontId="4" fillId="64" borderId="3" applyNumberFormat="0" applyProtection="0">
      <alignment horizontal="left" vertical="center" indent="1"/>
    </xf>
    <xf numFmtId="4" fontId="4" fillId="64" borderId="3" applyNumberFormat="0" applyProtection="0">
      <alignment horizontal="left" vertical="center" indent="1"/>
    </xf>
    <xf numFmtId="4" fontId="4" fillId="64" borderId="3" applyNumberFormat="0" applyProtection="0">
      <alignment horizontal="left" vertical="center" indent="1"/>
    </xf>
    <xf numFmtId="4" fontId="4" fillId="64" borderId="3" applyNumberFormat="0" applyProtection="0">
      <alignment horizontal="left" vertical="center" indent="1"/>
    </xf>
    <xf numFmtId="4" fontId="4" fillId="64" borderId="3" applyNumberFormat="0" applyProtection="0">
      <alignment horizontal="left" vertical="center" indent="1"/>
    </xf>
    <xf numFmtId="4" fontId="4" fillId="64" borderId="3" applyNumberFormat="0" applyProtection="0">
      <alignment horizontal="left" vertical="center" indent="1"/>
    </xf>
    <xf numFmtId="4" fontId="4" fillId="64" borderId="3" applyNumberFormat="0" applyProtection="0">
      <alignment horizontal="left" vertical="center" indent="1"/>
    </xf>
    <xf numFmtId="4" fontId="4" fillId="64" borderId="3" applyNumberFormat="0" applyProtection="0">
      <alignment horizontal="left" vertical="center" indent="1"/>
    </xf>
    <xf numFmtId="4" fontId="38" fillId="65" borderId="0" applyNumberFormat="0" applyProtection="0">
      <alignment horizontal="left" vertical="center" indent="1"/>
    </xf>
    <xf numFmtId="4" fontId="2" fillId="17" borderId="3" applyNumberFormat="0" applyProtection="0">
      <alignment horizontal="left" vertical="center" indent="1"/>
    </xf>
    <xf numFmtId="4" fontId="2" fillId="17" borderId="3" applyNumberFormat="0" applyProtection="0">
      <alignment horizontal="left" vertical="center" indent="1"/>
    </xf>
    <xf numFmtId="4" fontId="2" fillId="17" borderId="3" applyNumberFormat="0" applyProtection="0">
      <alignment horizontal="left" vertical="center" indent="1"/>
    </xf>
    <xf numFmtId="4" fontId="2" fillId="17" borderId="3" applyNumberFormat="0" applyProtection="0">
      <alignment horizontal="left" vertical="center" indent="1"/>
    </xf>
    <xf numFmtId="4" fontId="2" fillId="17" borderId="3" applyNumberFormat="0" applyProtection="0">
      <alignment horizontal="left" vertical="center" indent="1"/>
    </xf>
    <xf numFmtId="4" fontId="2" fillId="17" borderId="3" applyNumberFormat="0" applyProtection="0">
      <alignment horizontal="left" vertical="center" indent="1"/>
    </xf>
    <xf numFmtId="4" fontId="2" fillId="17" borderId="3" applyNumberFormat="0" applyProtection="0">
      <alignment horizontal="left" vertical="center" indent="1"/>
    </xf>
    <xf numFmtId="4" fontId="2" fillId="17" borderId="3" applyNumberFormat="0" applyProtection="0">
      <alignment horizontal="left" vertical="center" indent="1"/>
    </xf>
    <xf numFmtId="4" fontId="2" fillId="17" borderId="3" applyNumberFormat="0" applyProtection="0">
      <alignment horizontal="left" vertical="center" indent="1"/>
    </xf>
    <xf numFmtId="4" fontId="2" fillId="17" borderId="3" applyNumberFormat="0" applyProtection="0">
      <alignment horizontal="left" vertical="center" indent="1"/>
    </xf>
    <xf numFmtId="4" fontId="2" fillId="17" borderId="3" applyNumberFormat="0" applyProtection="0">
      <alignment horizontal="left" vertical="center" indent="1"/>
    </xf>
    <xf numFmtId="4" fontId="2" fillId="17" borderId="3" applyNumberFormat="0" applyProtection="0">
      <alignment horizontal="left" vertical="center" indent="1"/>
    </xf>
    <xf numFmtId="4" fontId="2" fillId="17" borderId="3" applyNumberFormat="0" applyProtection="0">
      <alignment horizontal="left" vertical="center" indent="1"/>
    </xf>
    <xf numFmtId="4" fontId="2" fillId="17" borderId="3" applyNumberFormat="0" applyProtection="0">
      <alignment horizontal="left" vertical="center" indent="1"/>
    </xf>
    <xf numFmtId="4" fontId="2" fillId="17" borderId="3" applyNumberFormat="0" applyProtection="0">
      <alignment horizontal="left" vertical="center" indent="1"/>
    </xf>
    <xf numFmtId="4" fontId="2" fillId="17" borderId="3" applyNumberFormat="0" applyProtection="0">
      <alignment horizontal="left" vertical="center" indent="1"/>
    </xf>
    <xf numFmtId="4" fontId="2" fillId="17" borderId="3" applyNumberFormat="0" applyProtection="0">
      <alignment horizontal="left" vertical="center" indent="1"/>
    </xf>
    <xf numFmtId="4" fontId="2" fillId="17" borderId="3" applyNumberFormat="0" applyProtection="0">
      <alignment horizontal="left" vertical="center" indent="1"/>
    </xf>
    <xf numFmtId="4" fontId="2" fillId="17" borderId="3" applyNumberFormat="0" applyProtection="0">
      <alignment horizontal="left" vertical="center" indent="1"/>
    </xf>
    <xf numFmtId="4" fontId="2" fillId="17" borderId="3" applyNumberFormat="0" applyProtection="0">
      <alignment horizontal="left" vertical="center" indent="1"/>
    </xf>
    <xf numFmtId="4" fontId="39" fillId="17" borderId="0" applyNumberFormat="0" applyProtection="0">
      <alignment horizontal="left" vertical="center" indent="1"/>
    </xf>
    <xf numFmtId="4" fontId="2" fillId="17" borderId="3" applyNumberFormat="0" applyProtection="0">
      <alignment horizontal="left" vertical="center" indent="1"/>
    </xf>
    <xf numFmtId="4" fontId="2" fillId="17" borderId="3" applyNumberFormat="0" applyProtection="0">
      <alignment horizontal="left" vertical="center" indent="1"/>
    </xf>
    <xf numFmtId="4" fontId="2" fillId="17" borderId="3" applyNumberFormat="0" applyProtection="0">
      <alignment horizontal="left" vertical="center" indent="1"/>
    </xf>
    <xf numFmtId="4" fontId="2" fillId="17" borderId="3" applyNumberFormat="0" applyProtection="0">
      <alignment horizontal="left" vertical="center" indent="1"/>
    </xf>
    <xf numFmtId="4" fontId="2" fillId="17" borderId="3" applyNumberFormat="0" applyProtection="0">
      <alignment horizontal="left" vertical="center" indent="1"/>
    </xf>
    <xf numFmtId="4" fontId="2" fillId="17" borderId="3" applyNumberFormat="0" applyProtection="0">
      <alignment horizontal="left" vertical="center" indent="1"/>
    </xf>
    <xf numFmtId="4" fontId="2" fillId="17" borderId="3" applyNumberFormat="0" applyProtection="0">
      <alignment horizontal="left" vertical="center" indent="1"/>
    </xf>
    <xf numFmtId="4" fontId="2" fillId="17" borderId="3" applyNumberFormat="0" applyProtection="0">
      <alignment horizontal="left" vertical="center" indent="1"/>
    </xf>
    <xf numFmtId="4" fontId="2" fillId="17" borderId="3" applyNumberFormat="0" applyProtection="0">
      <alignment horizontal="left" vertical="center" indent="1"/>
    </xf>
    <xf numFmtId="4" fontId="2" fillId="17" borderId="3" applyNumberFormat="0" applyProtection="0">
      <alignment horizontal="left" vertical="center" indent="1"/>
    </xf>
    <xf numFmtId="4" fontId="2" fillId="17" borderId="3" applyNumberFormat="0" applyProtection="0">
      <alignment horizontal="left" vertical="center" indent="1"/>
    </xf>
    <xf numFmtId="4" fontId="2" fillId="17" borderId="3" applyNumberFormat="0" applyProtection="0">
      <alignment horizontal="left" vertical="center" indent="1"/>
    </xf>
    <xf numFmtId="4" fontId="2" fillId="17" borderId="3" applyNumberFormat="0" applyProtection="0">
      <alignment horizontal="left" vertical="center" indent="1"/>
    </xf>
    <xf numFmtId="4" fontId="2" fillId="17" borderId="3" applyNumberFormat="0" applyProtection="0">
      <alignment horizontal="left" vertical="center" indent="1"/>
    </xf>
    <xf numFmtId="4" fontId="2" fillId="17" borderId="3" applyNumberFormat="0" applyProtection="0">
      <alignment horizontal="left" vertical="center" indent="1"/>
    </xf>
    <xf numFmtId="4" fontId="2" fillId="17" borderId="3" applyNumberFormat="0" applyProtection="0">
      <alignment horizontal="left" vertical="center" indent="1"/>
    </xf>
    <xf numFmtId="4" fontId="2" fillId="17" borderId="3" applyNumberFormat="0" applyProtection="0">
      <alignment horizontal="left" vertical="center" indent="1"/>
    </xf>
    <xf numFmtId="4" fontId="2" fillId="17" borderId="3" applyNumberFormat="0" applyProtection="0">
      <alignment horizontal="left" vertical="center" indent="1"/>
    </xf>
    <xf numFmtId="4" fontId="2" fillId="17" borderId="3" applyNumberFormat="0" applyProtection="0">
      <alignment horizontal="left" vertical="center" indent="1"/>
    </xf>
    <xf numFmtId="4" fontId="2" fillId="17" borderId="3" applyNumberFormat="0" applyProtection="0">
      <alignment horizontal="left" vertical="center" indent="1"/>
    </xf>
    <xf numFmtId="4" fontId="38" fillId="11" borderId="15" applyNumberFormat="0" applyProtection="0">
      <alignment horizontal="right" vertical="center"/>
    </xf>
    <xf numFmtId="4" fontId="4" fillId="11" borderId="1" applyNumberFormat="0" applyProtection="0">
      <alignment horizontal="right" vertical="center"/>
    </xf>
    <xf numFmtId="4" fontId="4" fillId="11" borderId="1" applyNumberFormat="0" applyProtection="0">
      <alignment horizontal="right" vertical="center"/>
    </xf>
    <xf numFmtId="4" fontId="4" fillId="11" borderId="1" applyNumberFormat="0" applyProtection="0">
      <alignment horizontal="right" vertical="center"/>
    </xf>
    <xf numFmtId="4" fontId="4" fillId="11" borderId="1" applyNumberFormat="0" applyProtection="0">
      <alignment horizontal="right" vertical="center"/>
    </xf>
    <xf numFmtId="4" fontId="4" fillId="11" borderId="1" applyNumberFormat="0" applyProtection="0">
      <alignment horizontal="right" vertical="center"/>
    </xf>
    <xf numFmtId="4" fontId="4" fillId="11" borderId="1" applyNumberFormat="0" applyProtection="0">
      <alignment horizontal="right" vertical="center"/>
    </xf>
    <xf numFmtId="4" fontId="4" fillId="11" borderId="1" applyNumberFormat="0" applyProtection="0">
      <alignment horizontal="right" vertical="center"/>
    </xf>
    <xf numFmtId="4" fontId="4" fillId="11" borderId="1" applyNumberFormat="0" applyProtection="0">
      <alignment horizontal="right" vertical="center"/>
    </xf>
    <xf numFmtId="4" fontId="4" fillId="11" borderId="1" applyNumberFormat="0" applyProtection="0">
      <alignment horizontal="right" vertical="center"/>
    </xf>
    <xf numFmtId="4" fontId="4" fillId="11" borderId="1" applyNumberFormat="0" applyProtection="0">
      <alignment horizontal="right" vertical="center"/>
    </xf>
    <xf numFmtId="4" fontId="4" fillId="11" borderId="1" applyNumberFormat="0" applyProtection="0">
      <alignment horizontal="right" vertical="center"/>
    </xf>
    <xf numFmtId="4" fontId="4" fillId="11" borderId="1" applyNumberFormat="0" applyProtection="0">
      <alignment horizontal="right" vertical="center"/>
    </xf>
    <xf numFmtId="4" fontId="4" fillId="11" borderId="1" applyNumberFormat="0" applyProtection="0">
      <alignment horizontal="right" vertical="center"/>
    </xf>
    <xf numFmtId="4" fontId="4" fillId="11" borderId="1" applyNumberFormat="0" applyProtection="0">
      <alignment horizontal="right" vertical="center"/>
    </xf>
    <xf numFmtId="4" fontId="4" fillId="11" borderId="1" applyNumberFormat="0" applyProtection="0">
      <alignment horizontal="right" vertical="center"/>
    </xf>
    <xf numFmtId="4" fontId="4" fillId="11" borderId="1" applyNumberFormat="0" applyProtection="0">
      <alignment horizontal="right" vertical="center"/>
    </xf>
    <xf numFmtId="4" fontId="4" fillId="11" borderId="1" applyNumberFormat="0" applyProtection="0">
      <alignment horizontal="right" vertical="center"/>
    </xf>
    <xf numFmtId="4" fontId="4" fillId="11" borderId="1" applyNumberFormat="0" applyProtection="0">
      <alignment horizontal="right" vertical="center"/>
    </xf>
    <xf numFmtId="4" fontId="4" fillId="11" borderId="1" applyNumberFormat="0" applyProtection="0">
      <alignment horizontal="right" vertical="center"/>
    </xf>
    <xf numFmtId="4" fontId="4" fillId="11" borderId="1" applyNumberFormat="0" applyProtection="0">
      <alignment horizontal="right" vertical="center"/>
    </xf>
    <xf numFmtId="4" fontId="38" fillId="65" borderId="0" applyNumberFormat="0" applyProtection="0">
      <alignment horizontal="left" vertical="center" indent="1"/>
    </xf>
    <xf numFmtId="4" fontId="4" fillId="65" borderId="3" applyNumberFormat="0" applyProtection="0">
      <alignment horizontal="left" vertical="center" indent="1"/>
    </xf>
    <xf numFmtId="4" fontId="4" fillId="65" borderId="3" applyNumberFormat="0" applyProtection="0">
      <alignment horizontal="left" vertical="center" indent="1"/>
    </xf>
    <xf numFmtId="4" fontId="4" fillId="65" borderId="3" applyNumberFormat="0" applyProtection="0">
      <alignment horizontal="left" vertical="center" indent="1"/>
    </xf>
    <xf numFmtId="4" fontId="4" fillId="65" borderId="3" applyNumberFormat="0" applyProtection="0">
      <alignment horizontal="left" vertical="center" indent="1"/>
    </xf>
    <xf numFmtId="4" fontId="4" fillId="65" borderId="3" applyNumberFormat="0" applyProtection="0">
      <alignment horizontal="left" vertical="center" indent="1"/>
    </xf>
    <xf numFmtId="4" fontId="4" fillId="65" borderId="3" applyNumberFormat="0" applyProtection="0">
      <alignment horizontal="left" vertical="center" indent="1"/>
    </xf>
    <xf numFmtId="4" fontId="4" fillId="65" borderId="3" applyNumberFormat="0" applyProtection="0">
      <alignment horizontal="left" vertical="center" indent="1"/>
    </xf>
    <xf numFmtId="4" fontId="4" fillId="65" borderId="3" applyNumberFormat="0" applyProtection="0">
      <alignment horizontal="left" vertical="center" indent="1"/>
    </xf>
    <xf numFmtId="4" fontId="4" fillId="65" borderId="3" applyNumberFormat="0" applyProtection="0">
      <alignment horizontal="left" vertical="center" indent="1"/>
    </xf>
    <xf numFmtId="4" fontId="4" fillId="65" borderId="3" applyNumberFormat="0" applyProtection="0">
      <alignment horizontal="left" vertical="center" indent="1"/>
    </xf>
    <xf numFmtId="4" fontId="4" fillId="65" borderId="3" applyNumberFormat="0" applyProtection="0">
      <alignment horizontal="left" vertical="center" indent="1"/>
    </xf>
    <xf numFmtId="4" fontId="4" fillId="65" borderId="3" applyNumberFormat="0" applyProtection="0">
      <alignment horizontal="left" vertical="center" indent="1"/>
    </xf>
    <xf numFmtId="4" fontId="38" fillId="65" borderId="0" applyNumberFormat="0" applyProtection="0">
      <alignment horizontal="left" vertical="center" indent="1"/>
    </xf>
    <xf numFmtId="4" fontId="4" fillId="65" borderId="3" applyNumberFormat="0" applyProtection="0">
      <alignment horizontal="left" vertical="center" indent="1"/>
    </xf>
    <xf numFmtId="4" fontId="4" fillId="65" borderId="3" applyNumberFormat="0" applyProtection="0">
      <alignment horizontal="left" vertical="center" indent="1"/>
    </xf>
    <xf numFmtId="4" fontId="4" fillId="65" borderId="3" applyNumberFormat="0" applyProtection="0">
      <alignment horizontal="left" vertical="center" indent="1"/>
    </xf>
    <xf numFmtId="4" fontId="4" fillId="65" borderId="3" applyNumberFormat="0" applyProtection="0">
      <alignment horizontal="left" vertical="center" indent="1"/>
    </xf>
    <xf numFmtId="4" fontId="4" fillId="65" borderId="3" applyNumberFormat="0" applyProtection="0">
      <alignment horizontal="left" vertical="center" indent="1"/>
    </xf>
    <xf numFmtId="4" fontId="4" fillId="65" borderId="3" applyNumberFormat="0" applyProtection="0">
      <alignment horizontal="left" vertical="center" indent="1"/>
    </xf>
    <xf numFmtId="4" fontId="4" fillId="65" borderId="3" applyNumberFormat="0" applyProtection="0">
      <alignment horizontal="left" vertical="center" indent="1"/>
    </xf>
    <xf numFmtId="4" fontId="4" fillId="65" borderId="3" applyNumberFormat="0" applyProtection="0">
      <alignment horizontal="left" vertical="center" indent="1"/>
    </xf>
    <xf numFmtId="4" fontId="38" fillId="11" borderId="0" applyNumberFormat="0" applyProtection="0">
      <alignment horizontal="left" vertical="center" indent="1"/>
    </xf>
    <xf numFmtId="4" fontId="4" fillId="11" borderId="3" applyNumberFormat="0" applyProtection="0">
      <alignment horizontal="left" vertical="center" indent="1"/>
    </xf>
    <xf numFmtId="4" fontId="4" fillId="11" borderId="3" applyNumberFormat="0" applyProtection="0">
      <alignment horizontal="left" vertical="center" indent="1"/>
    </xf>
    <xf numFmtId="4" fontId="4" fillId="11" borderId="3" applyNumberFormat="0" applyProtection="0">
      <alignment horizontal="left" vertical="center" indent="1"/>
    </xf>
    <xf numFmtId="4" fontId="4" fillId="11" borderId="3" applyNumberFormat="0" applyProtection="0">
      <alignment horizontal="left" vertical="center" indent="1"/>
    </xf>
    <xf numFmtId="4" fontId="4" fillId="11" borderId="3" applyNumberFormat="0" applyProtection="0">
      <alignment horizontal="left" vertical="center" indent="1"/>
    </xf>
    <xf numFmtId="4" fontId="4" fillId="11" borderId="3" applyNumberFormat="0" applyProtection="0">
      <alignment horizontal="left" vertical="center" indent="1"/>
    </xf>
    <xf numFmtId="4" fontId="4" fillId="11" borderId="3" applyNumberFormat="0" applyProtection="0">
      <alignment horizontal="left" vertical="center" indent="1"/>
    </xf>
    <xf numFmtId="4" fontId="4" fillId="11" borderId="3" applyNumberFormat="0" applyProtection="0">
      <alignment horizontal="left" vertical="center" indent="1"/>
    </xf>
    <xf numFmtId="4" fontId="4" fillId="11" borderId="3" applyNumberFormat="0" applyProtection="0">
      <alignment horizontal="left" vertical="center" indent="1"/>
    </xf>
    <xf numFmtId="4" fontId="4" fillId="11" borderId="3" applyNumberFormat="0" applyProtection="0">
      <alignment horizontal="left" vertical="center" indent="1"/>
    </xf>
    <xf numFmtId="4" fontId="4" fillId="11" borderId="3" applyNumberFormat="0" applyProtection="0">
      <alignment horizontal="left" vertical="center" indent="1"/>
    </xf>
    <xf numFmtId="4" fontId="4" fillId="11" borderId="3" applyNumberFormat="0" applyProtection="0">
      <alignment horizontal="left" vertical="center" indent="1"/>
    </xf>
    <xf numFmtId="4" fontId="38" fillId="11" borderId="0" applyNumberFormat="0" applyProtection="0">
      <alignment horizontal="left" vertical="center" indent="1"/>
    </xf>
    <xf numFmtId="4" fontId="4" fillId="11" borderId="3" applyNumberFormat="0" applyProtection="0">
      <alignment horizontal="left" vertical="center" indent="1"/>
    </xf>
    <xf numFmtId="4" fontId="4" fillId="11" borderId="3" applyNumberFormat="0" applyProtection="0">
      <alignment horizontal="left" vertical="center" indent="1"/>
    </xf>
    <xf numFmtId="4" fontId="4" fillId="11" borderId="3" applyNumberFormat="0" applyProtection="0">
      <alignment horizontal="left" vertical="center" indent="1"/>
    </xf>
    <xf numFmtId="4" fontId="4" fillId="11" borderId="3" applyNumberFormat="0" applyProtection="0">
      <alignment horizontal="left" vertical="center" indent="1"/>
    </xf>
    <xf numFmtId="4" fontId="4" fillId="11" borderId="3" applyNumberFormat="0" applyProtection="0">
      <alignment horizontal="left" vertical="center" indent="1"/>
    </xf>
    <xf numFmtId="4" fontId="4" fillId="11" borderId="3" applyNumberFormat="0" applyProtection="0">
      <alignment horizontal="left" vertical="center" indent="1"/>
    </xf>
    <xf numFmtId="4" fontId="4" fillId="11" borderId="3" applyNumberFormat="0" applyProtection="0">
      <alignment horizontal="left" vertical="center" indent="1"/>
    </xf>
    <xf numFmtId="4" fontId="4" fillId="11" borderId="3" applyNumberFormat="0" applyProtection="0">
      <alignment horizontal="left" vertical="center" indent="1"/>
    </xf>
    <xf numFmtId="0" fontId="2" fillId="17" borderId="15" applyNumberFormat="0" applyProtection="0">
      <alignment horizontal="left" vertical="center" indent="1"/>
    </xf>
    <xf numFmtId="0" fontId="4" fillId="19" borderId="1" applyNumberFormat="0" applyProtection="0">
      <alignment horizontal="left" vertical="center" indent="1"/>
    </xf>
    <xf numFmtId="0" fontId="4" fillId="19" borderId="1" applyNumberFormat="0" applyProtection="0">
      <alignment horizontal="left" vertical="center" indent="1"/>
    </xf>
    <xf numFmtId="0" fontId="4" fillId="19" borderId="1" applyNumberFormat="0" applyProtection="0">
      <alignment horizontal="left" vertical="center" indent="1"/>
    </xf>
    <xf numFmtId="0" fontId="4" fillId="19" borderId="1" applyNumberFormat="0" applyProtection="0">
      <alignment horizontal="left" vertical="center" indent="1"/>
    </xf>
    <xf numFmtId="0" fontId="4" fillId="19" borderId="1" applyNumberFormat="0" applyProtection="0">
      <alignment horizontal="left" vertical="center" indent="1"/>
    </xf>
    <xf numFmtId="0" fontId="4" fillId="19" borderId="1" applyNumberFormat="0" applyProtection="0">
      <alignment horizontal="left" vertical="center" indent="1"/>
    </xf>
    <xf numFmtId="0" fontId="4" fillId="19" borderId="1" applyNumberFormat="0" applyProtection="0">
      <alignment horizontal="left" vertical="center" indent="1"/>
    </xf>
    <xf numFmtId="0" fontId="4" fillId="19" borderId="1" applyNumberFormat="0" applyProtection="0">
      <alignment horizontal="left" vertical="center" indent="1"/>
    </xf>
    <xf numFmtId="0" fontId="4" fillId="19" borderId="1" applyNumberFormat="0" applyProtection="0">
      <alignment horizontal="left" vertical="center" indent="1"/>
    </xf>
    <xf numFmtId="0" fontId="4" fillId="19" borderId="1" applyNumberFormat="0" applyProtection="0">
      <alignment horizontal="left" vertical="center" indent="1"/>
    </xf>
    <xf numFmtId="0" fontId="4" fillId="19" borderId="1" applyNumberFormat="0" applyProtection="0">
      <alignment horizontal="left" vertical="center" indent="1"/>
    </xf>
    <xf numFmtId="0" fontId="4" fillId="19" borderId="1" applyNumberFormat="0" applyProtection="0">
      <alignment horizontal="left" vertical="center" indent="1"/>
    </xf>
    <xf numFmtId="0" fontId="2" fillId="17" borderId="15" applyNumberFormat="0" applyProtection="0">
      <alignment horizontal="left" vertical="center" indent="1"/>
    </xf>
    <xf numFmtId="0" fontId="4" fillId="19" borderId="1" applyNumberFormat="0" applyProtection="0">
      <alignment horizontal="left" vertical="center" indent="1"/>
    </xf>
    <xf numFmtId="0" fontId="4" fillId="19" borderId="1" applyNumberFormat="0" applyProtection="0">
      <alignment horizontal="left" vertical="center" indent="1"/>
    </xf>
    <xf numFmtId="0" fontId="4" fillId="19" borderId="1" applyNumberFormat="0" applyProtection="0">
      <alignment horizontal="left" vertical="center" indent="1"/>
    </xf>
    <xf numFmtId="0" fontId="4" fillId="19" borderId="1" applyNumberFormat="0" applyProtection="0">
      <alignment horizontal="left" vertical="center" indent="1"/>
    </xf>
    <xf numFmtId="0" fontId="4" fillId="19" borderId="1" applyNumberFormat="0" applyProtection="0">
      <alignment horizontal="left" vertical="center" indent="1"/>
    </xf>
    <xf numFmtId="0" fontId="4" fillId="19" borderId="1" applyNumberFormat="0" applyProtection="0">
      <alignment horizontal="left" vertical="center" indent="1"/>
    </xf>
    <xf numFmtId="0" fontId="4" fillId="19" borderId="1" applyNumberFormat="0" applyProtection="0">
      <alignment horizontal="left" vertical="center" indent="1"/>
    </xf>
    <xf numFmtId="0" fontId="4" fillId="19" borderId="1" applyNumberFormat="0" applyProtection="0">
      <alignment horizontal="left" vertical="center" indent="1"/>
    </xf>
    <xf numFmtId="0" fontId="2" fillId="17" borderId="15" applyNumberFormat="0" applyProtection="0">
      <alignment horizontal="left" vertical="top" indent="1"/>
    </xf>
    <xf numFmtId="0" fontId="4" fillId="17" borderId="15" applyNumberFormat="0" applyProtection="0">
      <alignment horizontal="left" vertical="top" indent="1"/>
    </xf>
    <xf numFmtId="0" fontId="4" fillId="17" borderId="15" applyNumberFormat="0" applyProtection="0">
      <alignment horizontal="left" vertical="top" indent="1"/>
    </xf>
    <xf numFmtId="0" fontId="4" fillId="17" borderId="15" applyNumberFormat="0" applyProtection="0">
      <alignment horizontal="left" vertical="top" indent="1"/>
    </xf>
    <xf numFmtId="0" fontId="4" fillId="17" borderId="15" applyNumberFormat="0" applyProtection="0">
      <alignment horizontal="left" vertical="top" indent="1"/>
    </xf>
    <xf numFmtId="0" fontId="4" fillId="17" borderId="15" applyNumberFormat="0" applyProtection="0">
      <alignment horizontal="left" vertical="top" indent="1"/>
    </xf>
    <xf numFmtId="0" fontId="4" fillId="17" borderId="15" applyNumberFormat="0" applyProtection="0">
      <alignment horizontal="left" vertical="top" indent="1"/>
    </xf>
    <xf numFmtId="0" fontId="4" fillId="17" borderId="15" applyNumberFormat="0" applyProtection="0">
      <alignment horizontal="left" vertical="top" indent="1"/>
    </xf>
    <xf numFmtId="0" fontId="4" fillId="17" borderId="15" applyNumberFormat="0" applyProtection="0">
      <alignment horizontal="left" vertical="top" indent="1"/>
    </xf>
    <xf numFmtId="0" fontId="4" fillId="17" borderId="15" applyNumberFormat="0" applyProtection="0">
      <alignment horizontal="left" vertical="top" indent="1"/>
    </xf>
    <xf numFmtId="0" fontId="4" fillId="17" borderId="15" applyNumberFormat="0" applyProtection="0">
      <alignment horizontal="left" vertical="top" indent="1"/>
    </xf>
    <xf numFmtId="0" fontId="4" fillId="17" borderId="15" applyNumberFormat="0" applyProtection="0">
      <alignment horizontal="left" vertical="top" indent="1"/>
    </xf>
    <xf numFmtId="0" fontId="4" fillId="17" borderId="15" applyNumberFormat="0" applyProtection="0">
      <alignment horizontal="left" vertical="top" indent="1"/>
    </xf>
    <xf numFmtId="0" fontId="4" fillId="17" borderId="15" applyNumberFormat="0" applyProtection="0">
      <alignment horizontal="left" vertical="top" indent="1"/>
    </xf>
    <xf numFmtId="0" fontId="2" fillId="17" borderId="15" applyNumberFormat="0" applyProtection="0">
      <alignment horizontal="left" vertical="top" indent="1"/>
    </xf>
    <xf numFmtId="0" fontId="4" fillId="17" borderId="15" applyNumberFormat="0" applyProtection="0">
      <alignment horizontal="left" vertical="top" indent="1"/>
    </xf>
    <xf numFmtId="0" fontId="4" fillId="17" borderId="15" applyNumberFormat="0" applyProtection="0">
      <alignment horizontal="left" vertical="top" indent="1"/>
    </xf>
    <xf numFmtId="0" fontId="4" fillId="17" borderId="15" applyNumberFormat="0" applyProtection="0">
      <alignment horizontal="left" vertical="top" indent="1"/>
    </xf>
    <xf numFmtId="0" fontId="4" fillId="17" borderId="15" applyNumberFormat="0" applyProtection="0">
      <alignment horizontal="left" vertical="top" indent="1"/>
    </xf>
    <xf numFmtId="0" fontId="4" fillId="17" borderId="15" applyNumberFormat="0" applyProtection="0">
      <alignment horizontal="left" vertical="top" indent="1"/>
    </xf>
    <xf numFmtId="0" fontId="4" fillId="17" borderId="15" applyNumberFormat="0" applyProtection="0">
      <alignment horizontal="left" vertical="top" indent="1"/>
    </xf>
    <xf numFmtId="0" fontId="4" fillId="17" borderId="15" applyNumberFormat="0" applyProtection="0">
      <alignment horizontal="left" vertical="top" indent="1"/>
    </xf>
    <xf numFmtId="0" fontId="4" fillId="17" borderId="15" applyNumberFormat="0" applyProtection="0">
      <alignment horizontal="left" vertical="top" indent="1"/>
    </xf>
    <xf numFmtId="0" fontId="2" fillId="11" borderId="15" applyNumberFormat="0" applyProtection="0">
      <alignment horizontal="left" vertical="center" indent="1"/>
    </xf>
    <xf numFmtId="0" fontId="4" fillId="66" borderId="1" applyNumberFormat="0" applyProtection="0">
      <alignment horizontal="left" vertical="center" indent="1"/>
    </xf>
    <xf numFmtId="0" fontId="4" fillId="66" borderId="1" applyNumberFormat="0" applyProtection="0">
      <alignment horizontal="left" vertical="center" indent="1"/>
    </xf>
    <xf numFmtId="0" fontId="4" fillId="66" borderId="1" applyNumberFormat="0" applyProtection="0">
      <alignment horizontal="left" vertical="center" indent="1"/>
    </xf>
    <xf numFmtId="0" fontId="4" fillId="66" borderId="1" applyNumberFormat="0" applyProtection="0">
      <alignment horizontal="left" vertical="center" indent="1"/>
    </xf>
    <xf numFmtId="0" fontId="4" fillId="66" borderId="1" applyNumberFormat="0" applyProtection="0">
      <alignment horizontal="left" vertical="center" indent="1"/>
    </xf>
    <xf numFmtId="0" fontId="4" fillId="66" borderId="1" applyNumberFormat="0" applyProtection="0">
      <alignment horizontal="left" vertical="center" indent="1"/>
    </xf>
    <xf numFmtId="0" fontId="4" fillId="66" borderId="1" applyNumberFormat="0" applyProtection="0">
      <alignment horizontal="left" vertical="center" indent="1"/>
    </xf>
    <xf numFmtId="0" fontId="4" fillId="66" borderId="1" applyNumberFormat="0" applyProtection="0">
      <alignment horizontal="left" vertical="center" indent="1"/>
    </xf>
    <xf numFmtId="0" fontId="4" fillId="66" borderId="1" applyNumberFormat="0" applyProtection="0">
      <alignment horizontal="left" vertical="center" indent="1"/>
    </xf>
    <xf numFmtId="0" fontId="4" fillId="66" borderId="1" applyNumberFormat="0" applyProtection="0">
      <alignment horizontal="left" vertical="center" indent="1"/>
    </xf>
    <xf numFmtId="0" fontId="4" fillId="66" borderId="1" applyNumberFormat="0" applyProtection="0">
      <alignment horizontal="left" vertical="center" indent="1"/>
    </xf>
    <xf numFmtId="0" fontId="4" fillId="66" borderId="1" applyNumberFormat="0" applyProtection="0">
      <alignment horizontal="left" vertical="center" indent="1"/>
    </xf>
    <xf numFmtId="0" fontId="2" fillId="11" borderId="15" applyNumberFormat="0" applyProtection="0">
      <alignment horizontal="left" vertical="center" indent="1"/>
    </xf>
    <xf numFmtId="0" fontId="4" fillId="66" borderId="1" applyNumberFormat="0" applyProtection="0">
      <alignment horizontal="left" vertical="center" indent="1"/>
    </xf>
    <xf numFmtId="0" fontId="4" fillId="66" borderId="1" applyNumberFormat="0" applyProtection="0">
      <alignment horizontal="left" vertical="center" indent="1"/>
    </xf>
    <xf numFmtId="0" fontId="4" fillId="66" borderId="1" applyNumberFormat="0" applyProtection="0">
      <alignment horizontal="left" vertical="center" indent="1"/>
    </xf>
    <xf numFmtId="0" fontId="4" fillId="66" borderId="1" applyNumberFormat="0" applyProtection="0">
      <alignment horizontal="left" vertical="center" indent="1"/>
    </xf>
    <xf numFmtId="0" fontId="4" fillId="66" borderId="1" applyNumberFormat="0" applyProtection="0">
      <alignment horizontal="left" vertical="center" indent="1"/>
    </xf>
    <xf numFmtId="0" fontId="4" fillId="66" borderId="1" applyNumberFormat="0" applyProtection="0">
      <alignment horizontal="left" vertical="center" indent="1"/>
    </xf>
    <xf numFmtId="0" fontId="4" fillId="66" borderId="1" applyNumberFormat="0" applyProtection="0">
      <alignment horizontal="left" vertical="center" indent="1"/>
    </xf>
    <xf numFmtId="0" fontId="4" fillId="66" borderId="1" applyNumberFormat="0" applyProtection="0">
      <alignment horizontal="left" vertical="center" indent="1"/>
    </xf>
    <xf numFmtId="0" fontId="2" fillId="11" borderId="15" applyNumberFormat="0" applyProtection="0">
      <alignment horizontal="left" vertical="top" indent="1"/>
    </xf>
    <xf numFmtId="0" fontId="4" fillId="11" borderId="15" applyNumberFormat="0" applyProtection="0">
      <alignment horizontal="left" vertical="top" indent="1"/>
    </xf>
    <xf numFmtId="0" fontId="4" fillId="11" borderId="15" applyNumberFormat="0" applyProtection="0">
      <alignment horizontal="left" vertical="top" indent="1"/>
    </xf>
    <xf numFmtId="0" fontId="4" fillId="11" borderId="15" applyNumberFormat="0" applyProtection="0">
      <alignment horizontal="left" vertical="top" indent="1"/>
    </xf>
    <xf numFmtId="0" fontId="4" fillId="11" borderId="15" applyNumberFormat="0" applyProtection="0">
      <alignment horizontal="left" vertical="top" indent="1"/>
    </xf>
    <xf numFmtId="0" fontId="4" fillId="11" borderId="15" applyNumberFormat="0" applyProtection="0">
      <alignment horizontal="left" vertical="top" indent="1"/>
    </xf>
    <xf numFmtId="0" fontId="4" fillId="11" borderId="15" applyNumberFormat="0" applyProtection="0">
      <alignment horizontal="left" vertical="top" indent="1"/>
    </xf>
    <xf numFmtId="0" fontId="4" fillId="11" borderId="15" applyNumberFormat="0" applyProtection="0">
      <alignment horizontal="left" vertical="top" indent="1"/>
    </xf>
    <xf numFmtId="0" fontId="4" fillId="11" borderId="15" applyNumberFormat="0" applyProtection="0">
      <alignment horizontal="left" vertical="top" indent="1"/>
    </xf>
    <xf numFmtId="0" fontId="4" fillId="11" borderId="15" applyNumberFormat="0" applyProtection="0">
      <alignment horizontal="left" vertical="top" indent="1"/>
    </xf>
    <xf numFmtId="0" fontId="4" fillId="11" borderId="15" applyNumberFormat="0" applyProtection="0">
      <alignment horizontal="left" vertical="top" indent="1"/>
    </xf>
    <xf numFmtId="0" fontId="4" fillId="11" borderId="15" applyNumberFormat="0" applyProtection="0">
      <alignment horizontal="left" vertical="top" indent="1"/>
    </xf>
    <xf numFmtId="0" fontId="4" fillId="11" borderId="15" applyNumberFormat="0" applyProtection="0">
      <alignment horizontal="left" vertical="top" indent="1"/>
    </xf>
    <xf numFmtId="0" fontId="4" fillId="11" borderId="15" applyNumberFormat="0" applyProtection="0">
      <alignment horizontal="left" vertical="top" indent="1"/>
    </xf>
    <xf numFmtId="0" fontId="2" fillId="11" borderId="15" applyNumberFormat="0" applyProtection="0">
      <alignment horizontal="left" vertical="top" indent="1"/>
    </xf>
    <xf numFmtId="0" fontId="4" fillId="11" borderId="15" applyNumberFormat="0" applyProtection="0">
      <alignment horizontal="left" vertical="top" indent="1"/>
    </xf>
    <xf numFmtId="0" fontId="4" fillId="11" borderId="15" applyNumberFormat="0" applyProtection="0">
      <alignment horizontal="left" vertical="top" indent="1"/>
    </xf>
    <xf numFmtId="0" fontId="4" fillId="11" borderId="15" applyNumberFormat="0" applyProtection="0">
      <alignment horizontal="left" vertical="top" indent="1"/>
    </xf>
    <xf numFmtId="0" fontId="4" fillId="11" borderId="15" applyNumberFormat="0" applyProtection="0">
      <alignment horizontal="left" vertical="top" indent="1"/>
    </xf>
    <xf numFmtId="0" fontId="4" fillId="11" borderId="15" applyNumberFormat="0" applyProtection="0">
      <alignment horizontal="left" vertical="top" indent="1"/>
    </xf>
    <xf numFmtId="0" fontId="4" fillId="11" borderId="15" applyNumberFormat="0" applyProtection="0">
      <alignment horizontal="left" vertical="top" indent="1"/>
    </xf>
    <xf numFmtId="0" fontId="4" fillId="11" borderId="15" applyNumberFormat="0" applyProtection="0">
      <alignment horizontal="left" vertical="top" indent="1"/>
    </xf>
    <xf numFmtId="0" fontId="4" fillId="11" borderId="15" applyNumberFormat="0" applyProtection="0">
      <alignment horizontal="left" vertical="top" indent="1"/>
    </xf>
    <xf numFmtId="0" fontId="2" fillId="15" borderId="15" applyNumberFormat="0" applyProtection="0">
      <alignment horizontal="left" vertical="center" indent="1"/>
    </xf>
    <xf numFmtId="0" fontId="4" fillId="15" borderId="1" applyNumberFormat="0" applyProtection="0">
      <alignment horizontal="left" vertical="center" indent="1"/>
    </xf>
    <xf numFmtId="0" fontId="4" fillId="15" borderId="1" applyNumberFormat="0" applyProtection="0">
      <alignment horizontal="left" vertical="center" indent="1"/>
    </xf>
    <xf numFmtId="0" fontId="4" fillId="15" borderId="1" applyNumberFormat="0" applyProtection="0">
      <alignment horizontal="left" vertical="center" indent="1"/>
    </xf>
    <xf numFmtId="0" fontId="4" fillId="15" borderId="1" applyNumberFormat="0" applyProtection="0">
      <alignment horizontal="left" vertical="center" indent="1"/>
    </xf>
    <xf numFmtId="0" fontId="4" fillId="15" borderId="1" applyNumberFormat="0" applyProtection="0">
      <alignment horizontal="left" vertical="center" indent="1"/>
    </xf>
    <xf numFmtId="0" fontId="4" fillId="15" borderId="1" applyNumberFormat="0" applyProtection="0">
      <alignment horizontal="left" vertical="center" indent="1"/>
    </xf>
    <xf numFmtId="0" fontId="4" fillId="15" borderId="1" applyNumberFormat="0" applyProtection="0">
      <alignment horizontal="left" vertical="center" indent="1"/>
    </xf>
    <xf numFmtId="0" fontId="4" fillId="15" borderId="1" applyNumberFormat="0" applyProtection="0">
      <alignment horizontal="left" vertical="center" indent="1"/>
    </xf>
    <xf numFmtId="0" fontId="4" fillId="15" borderId="1" applyNumberFormat="0" applyProtection="0">
      <alignment horizontal="left" vertical="center" indent="1"/>
    </xf>
    <xf numFmtId="0" fontId="4" fillId="15" borderId="1" applyNumberFormat="0" applyProtection="0">
      <alignment horizontal="left" vertical="center" indent="1"/>
    </xf>
    <xf numFmtId="0" fontId="4" fillId="15" borderId="1" applyNumberFormat="0" applyProtection="0">
      <alignment horizontal="left" vertical="center" indent="1"/>
    </xf>
    <xf numFmtId="0" fontId="4" fillId="15" borderId="1" applyNumberFormat="0" applyProtection="0">
      <alignment horizontal="left" vertical="center" indent="1"/>
    </xf>
    <xf numFmtId="0" fontId="2" fillId="15" borderId="15" applyNumberFormat="0" applyProtection="0">
      <alignment horizontal="left" vertical="center" indent="1"/>
    </xf>
    <xf numFmtId="0" fontId="4" fillId="15" borderId="1" applyNumberFormat="0" applyProtection="0">
      <alignment horizontal="left" vertical="center" indent="1"/>
    </xf>
    <xf numFmtId="0" fontId="4" fillId="15" borderId="1" applyNumberFormat="0" applyProtection="0">
      <alignment horizontal="left" vertical="center" indent="1"/>
    </xf>
    <xf numFmtId="0" fontId="4" fillId="15" borderId="1" applyNumberFormat="0" applyProtection="0">
      <alignment horizontal="left" vertical="center" indent="1"/>
    </xf>
    <xf numFmtId="0" fontId="4" fillId="15" borderId="1" applyNumberFormat="0" applyProtection="0">
      <alignment horizontal="left" vertical="center" indent="1"/>
    </xf>
    <xf numFmtId="0" fontId="4" fillId="15" borderId="1" applyNumberFormat="0" applyProtection="0">
      <alignment horizontal="left" vertical="center" indent="1"/>
    </xf>
    <xf numFmtId="0" fontId="4" fillId="15" borderId="1" applyNumberFormat="0" applyProtection="0">
      <alignment horizontal="left" vertical="center" indent="1"/>
    </xf>
    <xf numFmtId="0" fontId="4" fillId="15" borderId="1" applyNumberFormat="0" applyProtection="0">
      <alignment horizontal="left" vertical="center" indent="1"/>
    </xf>
    <xf numFmtId="0" fontId="4" fillId="15" borderId="1" applyNumberFormat="0" applyProtection="0">
      <alignment horizontal="left" vertical="center" indent="1"/>
    </xf>
    <xf numFmtId="0" fontId="2" fillId="15" borderId="15" applyNumberFormat="0" applyProtection="0">
      <alignment horizontal="left" vertical="top" indent="1"/>
    </xf>
    <xf numFmtId="0" fontId="4" fillId="15" borderId="15" applyNumberFormat="0" applyProtection="0">
      <alignment horizontal="left" vertical="top" indent="1"/>
    </xf>
    <xf numFmtId="0" fontId="4" fillId="15" borderId="15" applyNumberFormat="0" applyProtection="0">
      <alignment horizontal="left" vertical="top" indent="1"/>
    </xf>
    <xf numFmtId="0" fontId="4" fillId="15" borderId="15" applyNumberFormat="0" applyProtection="0">
      <alignment horizontal="left" vertical="top" indent="1"/>
    </xf>
    <xf numFmtId="0" fontId="4" fillId="15" borderId="15" applyNumberFormat="0" applyProtection="0">
      <alignment horizontal="left" vertical="top" indent="1"/>
    </xf>
    <xf numFmtId="0" fontId="4" fillId="15" borderId="15" applyNumberFormat="0" applyProtection="0">
      <alignment horizontal="left" vertical="top" indent="1"/>
    </xf>
    <xf numFmtId="0" fontId="4" fillId="15" borderId="15" applyNumberFormat="0" applyProtection="0">
      <alignment horizontal="left" vertical="top" indent="1"/>
    </xf>
    <xf numFmtId="0" fontId="4" fillId="15" borderId="15" applyNumberFormat="0" applyProtection="0">
      <alignment horizontal="left" vertical="top" indent="1"/>
    </xf>
    <xf numFmtId="0" fontId="4" fillId="15" borderId="15" applyNumberFormat="0" applyProtection="0">
      <alignment horizontal="left" vertical="top" indent="1"/>
    </xf>
    <xf numFmtId="0" fontId="4" fillId="15" borderId="15" applyNumberFormat="0" applyProtection="0">
      <alignment horizontal="left" vertical="top" indent="1"/>
    </xf>
    <xf numFmtId="0" fontId="4" fillId="15" borderId="15" applyNumberFormat="0" applyProtection="0">
      <alignment horizontal="left" vertical="top" indent="1"/>
    </xf>
    <xf numFmtId="0" fontId="4" fillId="15" borderId="15" applyNumberFormat="0" applyProtection="0">
      <alignment horizontal="left" vertical="top" indent="1"/>
    </xf>
    <xf numFmtId="0" fontId="4" fillId="15" borderId="15" applyNumberFormat="0" applyProtection="0">
      <alignment horizontal="left" vertical="top" indent="1"/>
    </xf>
    <xf numFmtId="0" fontId="4" fillId="15" borderId="15" applyNumberFormat="0" applyProtection="0">
      <alignment horizontal="left" vertical="top" indent="1"/>
    </xf>
    <xf numFmtId="0" fontId="2" fillId="15" borderId="15" applyNumberFormat="0" applyProtection="0">
      <alignment horizontal="left" vertical="top" indent="1"/>
    </xf>
    <xf numFmtId="0" fontId="4" fillId="15" borderId="15" applyNumberFormat="0" applyProtection="0">
      <alignment horizontal="left" vertical="top" indent="1"/>
    </xf>
    <xf numFmtId="0" fontId="4" fillId="15" borderId="15" applyNumberFormat="0" applyProtection="0">
      <alignment horizontal="left" vertical="top" indent="1"/>
    </xf>
    <xf numFmtId="0" fontId="4" fillId="15" borderId="15" applyNumberFormat="0" applyProtection="0">
      <alignment horizontal="left" vertical="top" indent="1"/>
    </xf>
    <xf numFmtId="0" fontId="4" fillId="15" borderId="15" applyNumberFormat="0" applyProtection="0">
      <alignment horizontal="left" vertical="top" indent="1"/>
    </xf>
    <xf numFmtId="0" fontId="4" fillId="15" borderId="15" applyNumberFormat="0" applyProtection="0">
      <alignment horizontal="left" vertical="top" indent="1"/>
    </xf>
    <xf numFmtId="0" fontId="4" fillId="15" borderId="15" applyNumberFormat="0" applyProtection="0">
      <alignment horizontal="left" vertical="top" indent="1"/>
    </xf>
    <xf numFmtId="0" fontId="4" fillId="15" borderId="15" applyNumberFormat="0" applyProtection="0">
      <alignment horizontal="left" vertical="top" indent="1"/>
    </xf>
    <xf numFmtId="0" fontId="4" fillId="15" borderId="15" applyNumberFormat="0" applyProtection="0">
      <alignment horizontal="left" vertical="top" indent="1"/>
    </xf>
    <xf numFmtId="0" fontId="2" fillId="65" borderId="15" applyNumberFormat="0" applyProtection="0">
      <alignment horizontal="left" vertical="center" indent="1"/>
    </xf>
    <xf numFmtId="0" fontId="4" fillId="65" borderId="1" applyNumberFormat="0" applyProtection="0">
      <alignment horizontal="left" vertical="center" indent="1"/>
    </xf>
    <xf numFmtId="0" fontId="4" fillId="65" borderId="1" applyNumberFormat="0" applyProtection="0">
      <alignment horizontal="left" vertical="center" indent="1"/>
    </xf>
    <xf numFmtId="0" fontId="4" fillId="65" borderId="1" applyNumberFormat="0" applyProtection="0">
      <alignment horizontal="left" vertical="center" indent="1"/>
    </xf>
    <xf numFmtId="0" fontId="4" fillId="65" borderId="1" applyNumberFormat="0" applyProtection="0">
      <alignment horizontal="left" vertical="center" indent="1"/>
    </xf>
    <xf numFmtId="0" fontId="4" fillId="65" borderId="1" applyNumberFormat="0" applyProtection="0">
      <alignment horizontal="left" vertical="center" indent="1"/>
    </xf>
    <xf numFmtId="0" fontId="4" fillId="65" borderId="1" applyNumberFormat="0" applyProtection="0">
      <alignment horizontal="left" vertical="center" indent="1"/>
    </xf>
    <xf numFmtId="0" fontId="4" fillId="65" borderId="1" applyNumberFormat="0" applyProtection="0">
      <alignment horizontal="left" vertical="center" indent="1"/>
    </xf>
    <xf numFmtId="0" fontId="4" fillId="65" borderId="1" applyNumberFormat="0" applyProtection="0">
      <alignment horizontal="left" vertical="center" indent="1"/>
    </xf>
    <xf numFmtId="0" fontId="4" fillId="65" borderId="1" applyNumberFormat="0" applyProtection="0">
      <alignment horizontal="left" vertical="center" indent="1"/>
    </xf>
    <xf numFmtId="0" fontId="4" fillId="65" borderId="1" applyNumberFormat="0" applyProtection="0">
      <alignment horizontal="left" vertical="center" indent="1"/>
    </xf>
    <xf numFmtId="0" fontId="4" fillId="65" borderId="1" applyNumberFormat="0" applyProtection="0">
      <alignment horizontal="left" vertical="center" indent="1"/>
    </xf>
    <xf numFmtId="0" fontId="4" fillId="65" borderId="1" applyNumberFormat="0" applyProtection="0">
      <alignment horizontal="left" vertical="center" indent="1"/>
    </xf>
    <xf numFmtId="0" fontId="2" fillId="65" borderId="15" applyNumberFormat="0" applyProtection="0">
      <alignment horizontal="left" vertical="center" indent="1"/>
    </xf>
    <xf numFmtId="0" fontId="4" fillId="65" borderId="1" applyNumberFormat="0" applyProtection="0">
      <alignment horizontal="left" vertical="center" indent="1"/>
    </xf>
    <xf numFmtId="0" fontId="4" fillId="65" borderId="1" applyNumberFormat="0" applyProtection="0">
      <alignment horizontal="left" vertical="center" indent="1"/>
    </xf>
    <xf numFmtId="0" fontId="4" fillId="65" borderId="1" applyNumberFormat="0" applyProtection="0">
      <alignment horizontal="left" vertical="center" indent="1"/>
    </xf>
    <xf numFmtId="0" fontId="4" fillId="65" borderId="1" applyNumberFormat="0" applyProtection="0">
      <alignment horizontal="left" vertical="center" indent="1"/>
    </xf>
    <xf numFmtId="0" fontId="4" fillId="65" borderId="1" applyNumberFormat="0" applyProtection="0">
      <alignment horizontal="left" vertical="center" indent="1"/>
    </xf>
    <xf numFmtId="0" fontId="4" fillId="65" borderId="1" applyNumberFormat="0" applyProtection="0">
      <alignment horizontal="left" vertical="center" indent="1"/>
    </xf>
    <xf numFmtId="0" fontId="4" fillId="65" borderId="1" applyNumberFormat="0" applyProtection="0">
      <alignment horizontal="left" vertical="center" indent="1"/>
    </xf>
    <xf numFmtId="0" fontId="4" fillId="65" borderId="1" applyNumberFormat="0" applyProtection="0">
      <alignment horizontal="left" vertical="center" indent="1"/>
    </xf>
    <xf numFmtId="0" fontId="2" fillId="65" borderId="15" applyNumberFormat="0" applyProtection="0">
      <alignment horizontal="left" vertical="top" indent="1"/>
    </xf>
    <xf numFmtId="0" fontId="4" fillId="65" borderId="15" applyNumberFormat="0" applyProtection="0">
      <alignment horizontal="left" vertical="top" indent="1"/>
    </xf>
    <xf numFmtId="0" fontId="4" fillId="65" borderId="15" applyNumberFormat="0" applyProtection="0">
      <alignment horizontal="left" vertical="top" indent="1"/>
    </xf>
    <xf numFmtId="0" fontId="4" fillId="65" borderId="15" applyNumberFormat="0" applyProtection="0">
      <alignment horizontal="left" vertical="top" indent="1"/>
    </xf>
    <xf numFmtId="0" fontId="4" fillId="65" borderId="15" applyNumberFormat="0" applyProtection="0">
      <alignment horizontal="left" vertical="top" indent="1"/>
    </xf>
    <xf numFmtId="0" fontId="4" fillId="65" borderId="15" applyNumberFormat="0" applyProtection="0">
      <alignment horizontal="left" vertical="top" indent="1"/>
    </xf>
    <xf numFmtId="0" fontId="4" fillId="65" borderId="15" applyNumberFormat="0" applyProtection="0">
      <alignment horizontal="left" vertical="top" indent="1"/>
    </xf>
    <xf numFmtId="0" fontId="4" fillId="65" borderId="15" applyNumberFormat="0" applyProtection="0">
      <alignment horizontal="left" vertical="top" indent="1"/>
    </xf>
    <xf numFmtId="0" fontId="4" fillId="65" borderId="15" applyNumberFormat="0" applyProtection="0">
      <alignment horizontal="left" vertical="top" indent="1"/>
    </xf>
    <xf numFmtId="0" fontId="4" fillId="65" borderId="15" applyNumberFormat="0" applyProtection="0">
      <alignment horizontal="left" vertical="top" indent="1"/>
    </xf>
    <xf numFmtId="0" fontId="4" fillId="65" borderId="15" applyNumberFormat="0" applyProtection="0">
      <alignment horizontal="left" vertical="top" indent="1"/>
    </xf>
    <xf numFmtId="0" fontId="4" fillId="65" borderId="15" applyNumberFormat="0" applyProtection="0">
      <alignment horizontal="left" vertical="top" indent="1"/>
    </xf>
    <xf numFmtId="0" fontId="4" fillId="65" borderId="15" applyNumberFormat="0" applyProtection="0">
      <alignment horizontal="left" vertical="top" indent="1"/>
    </xf>
    <xf numFmtId="0" fontId="4" fillId="65" borderId="15" applyNumberFormat="0" applyProtection="0">
      <alignment horizontal="left" vertical="top" indent="1"/>
    </xf>
    <xf numFmtId="0" fontId="2" fillId="65" borderId="15" applyNumberFormat="0" applyProtection="0">
      <alignment horizontal="left" vertical="top" indent="1"/>
    </xf>
    <xf numFmtId="0" fontId="4" fillId="65" borderId="15" applyNumberFormat="0" applyProtection="0">
      <alignment horizontal="left" vertical="top" indent="1"/>
    </xf>
    <xf numFmtId="0" fontId="4" fillId="65" borderId="15" applyNumberFormat="0" applyProtection="0">
      <alignment horizontal="left" vertical="top" indent="1"/>
    </xf>
    <xf numFmtId="0" fontId="4" fillId="65" borderId="15" applyNumberFormat="0" applyProtection="0">
      <alignment horizontal="left" vertical="top" indent="1"/>
    </xf>
    <xf numFmtId="0" fontId="4" fillId="65" borderId="15" applyNumberFormat="0" applyProtection="0">
      <alignment horizontal="left" vertical="top" indent="1"/>
    </xf>
    <xf numFmtId="0" fontId="4" fillId="65" borderId="15" applyNumberFormat="0" applyProtection="0">
      <alignment horizontal="left" vertical="top" indent="1"/>
    </xf>
    <xf numFmtId="0" fontId="4" fillId="65" borderId="15" applyNumberFormat="0" applyProtection="0">
      <alignment horizontal="left" vertical="top" indent="1"/>
    </xf>
    <xf numFmtId="0" fontId="4" fillId="65" borderId="15" applyNumberFormat="0" applyProtection="0">
      <alignment horizontal="left" vertical="top" indent="1"/>
    </xf>
    <xf numFmtId="0" fontId="4" fillId="65" borderId="15" applyNumberFormat="0" applyProtection="0">
      <alignment horizontal="left" vertical="top" indent="1"/>
    </xf>
    <xf numFmtId="0" fontId="2" fillId="14" borderId="2" applyNumberFormat="0">
      <protection locked="0"/>
    </xf>
    <xf numFmtId="0" fontId="4" fillId="14" borderId="17" applyNumberFormat="0">
      <protection locked="0"/>
    </xf>
    <xf numFmtId="0" fontId="4" fillId="14" borderId="17" applyNumberFormat="0">
      <protection locked="0"/>
    </xf>
    <xf numFmtId="0" fontId="4" fillId="14" borderId="17" applyNumberFormat="0">
      <protection locked="0"/>
    </xf>
    <xf numFmtId="0" fontId="4" fillId="14" borderId="17" applyNumberFormat="0">
      <protection locked="0"/>
    </xf>
    <xf numFmtId="0" fontId="4" fillId="14" borderId="17" applyNumberFormat="0">
      <protection locked="0"/>
    </xf>
    <xf numFmtId="0" fontId="4" fillId="14" borderId="17" applyNumberFormat="0">
      <protection locked="0"/>
    </xf>
    <xf numFmtId="0" fontId="4" fillId="14" borderId="17" applyNumberFormat="0">
      <protection locked="0"/>
    </xf>
    <xf numFmtId="0" fontId="4" fillId="14" borderId="17" applyNumberFormat="0">
      <protection locked="0"/>
    </xf>
    <xf numFmtId="0" fontId="4" fillId="14" borderId="17" applyNumberFormat="0">
      <protection locked="0"/>
    </xf>
    <xf numFmtId="0" fontId="4" fillId="14" borderId="17" applyNumberFormat="0">
      <protection locked="0"/>
    </xf>
    <xf numFmtId="0" fontId="4" fillId="14" borderId="17" applyNumberFormat="0">
      <protection locked="0"/>
    </xf>
    <xf numFmtId="0" fontId="4" fillId="14" borderId="17" applyNumberFormat="0">
      <protection locked="0"/>
    </xf>
    <xf numFmtId="0" fontId="4" fillId="14" borderId="17" applyNumberFormat="0">
      <protection locked="0"/>
    </xf>
    <xf numFmtId="0" fontId="2" fillId="14" borderId="2" applyNumberFormat="0">
      <protection locked="0"/>
    </xf>
    <xf numFmtId="0" fontId="4" fillId="14" borderId="17" applyNumberFormat="0">
      <protection locked="0"/>
    </xf>
    <xf numFmtId="0" fontId="4" fillId="14" borderId="17" applyNumberFormat="0">
      <protection locked="0"/>
    </xf>
    <xf numFmtId="0" fontId="4" fillId="14" borderId="17" applyNumberFormat="0">
      <protection locked="0"/>
    </xf>
    <xf numFmtId="0" fontId="4" fillId="14" borderId="17" applyNumberFormat="0">
      <protection locked="0"/>
    </xf>
    <xf numFmtId="0" fontId="4" fillId="14" borderId="17" applyNumberFormat="0">
      <protection locked="0"/>
    </xf>
    <xf numFmtId="0" fontId="4" fillId="14" borderId="17" applyNumberFormat="0">
      <protection locked="0"/>
    </xf>
    <xf numFmtId="0" fontId="4" fillId="14" borderId="17" applyNumberFormat="0">
      <protection locked="0"/>
    </xf>
    <xf numFmtId="0" fontId="4" fillId="14" borderId="17" applyNumberFormat="0">
      <protection locked="0"/>
    </xf>
    <xf numFmtId="0" fontId="40" fillId="17" borderId="18" applyBorder="0"/>
    <xf numFmtId="4" fontId="38" fillId="13" borderId="15" applyNumberFormat="0" applyProtection="0">
      <alignment vertical="center"/>
    </xf>
    <xf numFmtId="4" fontId="41" fillId="13" borderId="15" applyNumberFormat="0" applyProtection="0">
      <alignment vertical="center"/>
    </xf>
    <xf numFmtId="4" fontId="41" fillId="13" borderId="15" applyNumberFormat="0" applyProtection="0">
      <alignment vertical="center"/>
    </xf>
    <xf numFmtId="4" fontId="41" fillId="13" borderId="15" applyNumberFormat="0" applyProtection="0">
      <alignment vertical="center"/>
    </xf>
    <xf numFmtId="4" fontId="41" fillId="13" borderId="15" applyNumberFormat="0" applyProtection="0">
      <alignment vertical="center"/>
    </xf>
    <xf numFmtId="4" fontId="41" fillId="13" borderId="15" applyNumberFormat="0" applyProtection="0">
      <alignment vertical="center"/>
    </xf>
    <xf numFmtId="4" fontId="41" fillId="13" borderId="15" applyNumberFormat="0" applyProtection="0">
      <alignment vertical="center"/>
    </xf>
    <xf numFmtId="4" fontId="41" fillId="13" borderId="15" applyNumberFormat="0" applyProtection="0">
      <alignment vertical="center"/>
    </xf>
    <xf numFmtId="4" fontId="41" fillId="13" borderId="15" applyNumberFormat="0" applyProtection="0">
      <alignment vertical="center"/>
    </xf>
    <xf numFmtId="4" fontId="41" fillId="13" borderId="15" applyNumberFormat="0" applyProtection="0">
      <alignment vertical="center"/>
    </xf>
    <xf numFmtId="4" fontId="41" fillId="13" borderId="15" applyNumberFormat="0" applyProtection="0">
      <alignment vertical="center"/>
    </xf>
    <xf numFmtId="4" fontId="41" fillId="13" borderId="15" applyNumberFormat="0" applyProtection="0">
      <alignment vertical="center"/>
    </xf>
    <xf numFmtId="4" fontId="41" fillId="13" borderId="15" applyNumberFormat="0" applyProtection="0">
      <alignment vertical="center"/>
    </xf>
    <xf numFmtId="4" fontId="41" fillId="13" borderId="15" applyNumberFormat="0" applyProtection="0">
      <alignment vertical="center"/>
    </xf>
    <xf numFmtId="4" fontId="41" fillId="13" borderId="15" applyNumberFormat="0" applyProtection="0">
      <alignment vertical="center"/>
    </xf>
    <xf numFmtId="4" fontId="41" fillId="13" borderId="15" applyNumberFormat="0" applyProtection="0">
      <alignment vertical="center"/>
    </xf>
    <xf numFmtId="4" fontId="41" fillId="13" borderId="15" applyNumberFormat="0" applyProtection="0">
      <alignment vertical="center"/>
    </xf>
    <xf numFmtId="4" fontId="41" fillId="13" borderId="15" applyNumberFormat="0" applyProtection="0">
      <alignment vertical="center"/>
    </xf>
    <xf numFmtId="4" fontId="41" fillId="13" borderId="15" applyNumberFormat="0" applyProtection="0">
      <alignment vertical="center"/>
    </xf>
    <xf numFmtId="4" fontId="41" fillId="13" borderId="15" applyNumberFormat="0" applyProtection="0">
      <alignment vertical="center"/>
    </xf>
    <xf numFmtId="4" fontId="41" fillId="13" borderId="15" applyNumberFormat="0" applyProtection="0">
      <alignment vertical="center"/>
    </xf>
    <xf numFmtId="4" fontId="42" fillId="13" borderId="15" applyNumberFormat="0" applyProtection="0">
      <alignment vertical="center"/>
    </xf>
    <xf numFmtId="4" fontId="35" fillId="55" borderId="2" applyNumberFormat="0" applyProtection="0">
      <alignment vertical="center"/>
    </xf>
    <xf numFmtId="4" fontId="35" fillId="55" borderId="2" applyNumberFormat="0" applyProtection="0">
      <alignment vertical="center"/>
    </xf>
    <xf numFmtId="4" fontId="35" fillId="55" borderId="2" applyNumberFormat="0" applyProtection="0">
      <alignment vertical="center"/>
    </xf>
    <xf numFmtId="4" fontId="35" fillId="55" borderId="2" applyNumberFormat="0" applyProtection="0">
      <alignment vertical="center"/>
    </xf>
    <xf numFmtId="4" fontId="35" fillId="55" borderId="2" applyNumberFormat="0" applyProtection="0">
      <alignment vertical="center"/>
    </xf>
    <xf numFmtId="4" fontId="35" fillId="55" borderId="2" applyNumberFormat="0" applyProtection="0">
      <alignment vertical="center"/>
    </xf>
    <xf numFmtId="4" fontId="35" fillId="55" borderId="2" applyNumberFormat="0" applyProtection="0">
      <alignment vertical="center"/>
    </xf>
    <xf numFmtId="4" fontId="35" fillId="55" borderId="2" applyNumberFormat="0" applyProtection="0">
      <alignment vertical="center"/>
    </xf>
    <xf numFmtId="4" fontId="35" fillId="55" borderId="2" applyNumberFormat="0" applyProtection="0">
      <alignment vertical="center"/>
    </xf>
    <xf numFmtId="4" fontId="35" fillId="55" borderId="2" applyNumberFormat="0" applyProtection="0">
      <alignment vertical="center"/>
    </xf>
    <xf numFmtId="4" fontId="35" fillId="55" borderId="2" applyNumberFormat="0" applyProtection="0">
      <alignment vertical="center"/>
    </xf>
    <xf numFmtId="4" fontId="35" fillId="55" borderId="2" applyNumberFormat="0" applyProtection="0">
      <alignment vertical="center"/>
    </xf>
    <xf numFmtId="4" fontId="35" fillId="55" borderId="2" applyNumberFormat="0" applyProtection="0">
      <alignment vertical="center"/>
    </xf>
    <xf numFmtId="4" fontId="35" fillId="55" borderId="2" applyNumberFormat="0" applyProtection="0">
      <alignment vertical="center"/>
    </xf>
    <xf numFmtId="4" fontId="35" fillId="55" borderId="2" applyNumberFormat="0" applyProtection="0">
      <alignment vertical="center"/>
    </xf>
    <xf numFmtId="4" fontId="35" fillId="55" borderId="2" applyNumberFormat="0" applyProtection="0">
      <alignment vertical="center"/>
    </xf>
    <xf numFmtId="4" fontId="35" fillId="55" borderId="2" applyNumberFormat="0" applyProtection="0">
      <alignment vertical="center"/>
    </xf>
    <xf numFmtId="4" fontId="35" fillId="55" borderId="2" applyNumberFormat="0" applyProtection="0">
      <alignment vertical="center"/>
    </xf>
    <xf numFmtId="4" fontId="35" fillId="55" borderId="2" applyNumberFormat="0" applyProtection="0">
      <alignment vertical="center"/>
    </xf>
    <xf numFmtId="4" fontId="35" fillId="55" borderId="2" applyNumberFormat="0" applyProtection="0">
      <alignment vertical="center"/>
    </xf>
    <xf numFmtId="4" fontId="38" fillId="13" borderId="15" applyNumberFormat="0" applyProtection="0">
      <alignment horizontal="left" vertical="center" indent="1"/>
    </xf>
    <xf numFmtId="4" fontId="41" fillId="19" borderId="15" applyNumberFormat="0" applyProtection="0">
      <alignment horizontal="left" vertical="center" indent="1"/>
    </xf>
    <xf numFmtId="4" fontId="41" fillId="19" borderId="15" applyNumberFormat="0" applyProtection="0">
      <alignment horizontal="left" vertical="center" indent="1"/>
    </xf>
    <xf numFmtId="4" fontId="41" fillId="19" borderId="15" applyNumberFormat="0" applyProtection="0">
      <alignment horizontal="left" vertical="center" indent="1"/>
    </xf>
    <xf numFmtId="4" fontId="41" fillId="19" borderId="15" applyNumberFormat="0" applyProtection="0">
      <alignment horizontal="left" vertical="center" indent="1"/>
    </xf>
    <xf numFmtId="4" fontId="41" fillId="19" borderId="15" applyNumberFormat="0" applyProtection="0">
      <alignment horizontal="left" vertical="center" indent="1"/>
    </xf>
    <xf numFmtId="4" fontId="41" fillId="19" borderId="15" applyNumberFormat="0" applyProtection="0">
      <alignment horizontal="left" vertical="center" indent="1"/>
    </xf>
    <xf numFmtId="4" fontId="41" fillId="19" borderId="15" applyNumberFormat="0" applyProtection="0">
      <alignment horizontal="left" vertical="center" indent="1"/>
    </xf>
    <xf numFmtId="4" fontId="41" fillId="19" borderId="15" applyNumberFormat="0" applyProtection="0">
      <alignment horizontal="left" vertical="center" indent="1"/>
    </xf>
    <xf numFmtId="4" fontId="41" fillId="19" borderId="15" applyNumberFormat="0" applyProtection="0">
      <alignment horizontal="left" vertical="center" indent="1"/>
    </xf>
    <xf numFmtId="4" fontId="41" fillId="19" borderId="15" applyNumberFormat="0" applyProtection="0">
      <alignment horizontal="left" vertical="center" indent="1"/>
    </xf>
    <xf numFmtId="4" fontId="41" fillId="19" borderId="15" applyNumberFormat="0" applyProtection="0">
      <alignment horizontal="left" vertical="center" indent="1"/>
    </xf>
    <xf numFmtId="4" fontId="41" fillId="19" borderId="15" applyNumberFormat="0" applyProtection="0">
      <alignment horizontal="left" vertical="center" indent="1"/>
    </xf>
    <xf numFmtId="4" fontId="41" fillId="19" borderId="15" applyNumberFormat="0" applyProtection="0">
      <alignment horizontal="left" vertical="center" indent="1"/>
    </xf>
    <xf numFmtId="4" fontId="41" fillId="19" borderId="15" applyNumberFormat="0" applyProtection="0">
      <alignment horizontal="left" vertical="center" indent="1"/>
    </xf>
    <xf numFmtId="4" fontId="41" fillId="19" borderId="15" applyNumberFormat="0" applyProtection="0">
      <alignment horizontal="left" vertical="center" indent="1"/>
    </xf>
    <xf numFmtId="4" fontId="41" fillId="19" borderId="15" applyNumberFormat="0" applyProtection="0">
      <alignment horizontal="left" vertical="center" indent="1"/>
    </xf>
    <xf numFmtId="4" fontId="41" fillId="19" borderId="15" applyNumberFormat="0" applyProtection="0">
      <alignment horizontal="left" vertical="center" indent="1"/>
    </xf>
    <xf numFmtId="4" fontId="41" fillId="19" borderId="15" applyNumberFormat="0" applyProtection="0">
      <alignment horizontal="left" vertical="center" indent="1"/>
    </xf>
    <xf numFmtId="4" fontId="41" fillId="19" borderId="15" applyNumberFormat="0" applyProtection="0">
      <alignment horizontal="left" vertical="center" indent="1"/>
    </xf>
    <xf numFmtId="4" fontId="41" fillId="19" borderId="15" applyNumberFormat="0" applyProtection="0">
      <alignment horizontal="left" vertical="center" indent="1"/>
    </xf>
    <xf numFmtId="0" fontId="38" fillId="13" borderId="15" applyNumberFormat="0" applyProtection="0">
      <alignment horizontal="left" vertical="top" indent="1"/>
    </xf>
    <xf numFmtId="0" fontId="41" fillId="13" borderId="15" applyNumberFormat="0" applyProtection="0">
      <alignment horizontal="left" vertical="top" indent="1"/>
    </xf>
    <xf numFmtId="0" fontId="41" fillId="13" borderId="15" applyNumberFormat="0" applyProtection="0">
      <alignment horizontal="left" vertical="top" indent="1"/>
    </xf>
    <xf numFmtId="0" fontId="41" fillId="13" borderId="15" applyNumberFormat="0" applyProtection="0">
      <alignment horizontal="left" vertical="top" indent="1"/>
    </xf>
    <xf numFmtId="0" fontId="41" fillId="13" borderId="15" applyNumberFormat="0" applyProtection="0">
      <alignment horizontal="left" vertical="top" indent="1"/>
    </xf>
    <xf numFmtId="0" fontId="41" fillId="13" borderId="15" applyNumberFormat="0" applyProtection="0">
      <alignment horizontal="left" vertical="top" indent="1"/>
    </xf>
    <xf numFmtId="0" fontId="41" fillId="13" borderId="15" applyNumberFormat="0" applyProtection="0">
      <alignment horizontal="left" vertical="top" indent="1"/>
    </xf>
    <xf numFmtId="0" fontId="41" fillId="13" borderId="15" applyNumberFormat="0" applyProtection="0">
      <alignment horizontal="left" vertical="top" indent="1"/>
    </xf>
    <xf numFmtId="0" fontId="41" fillId="13" borderId="15" applyNumberFormat="0" applyProtection="0">
      <alignment horizontal="left" vertical="top" indent="1"/>
    </xf>
    <xf numFmtId="0" fontId="41" fillId="13" borderId="15" applyNumberFormat="0" applyProtection="0">
      <alignment horizontal="left" vertical="top" indent="1"/>
    </xf>
    <xf numFmtId="0" fontId="41" fillId="13" borderId="15" applyNumberFormat="0" applyProtection="0">
      <alignment horizontal="left" vertical="top" indent="1"/>
    </xf>
    <xf numFmtId="0" fontId="41" fillId="13" borderId="15" applyNumberFormat="0" applyProtection="0">
      <alignment horizontal="left" vertical="top" indent="1"/>
    </xf>
    <xf numFmtId="0" fontId="41" fillId="13" borderId="15" applyNumberFormat="0" applyProtection="0">
      <alignment horizontal="left" vertical="top" indent="1"/>
    </xf>
    <xf numFmtId="0" fontId="41" fillId="13" borderId="15" applyNumberFormat="0" applyProtection="0">
      <alignment horizontal="left" vertical="top" indent="1"/>
    </xf>
    <xf numFmtId="0" fontId="41" fillId="13" borderId="15" applyNumberFormat="0" applyProtection="0">
      <alignment horizontal="left" vertical="top" indent="1"/>
    </xf>
    <xf numFmtId="0" fontId="41" fillId="13" borderId="15" applyNumberFormat="0" applyProtection="0">
      <alignment horizontal="left" vertical="top" indent="1"/>
    </xf>
    <xf numFmtId="0" fontId="41" fillId="13" borderId="15" applyNumberFormat="0" applyProtection="0">
      <alignment horizontal="left" vertical="top" indent="1"/>
    </xf>
    <xf numFmtId="0" fontId="41" fillId="13" borderId="15" applyNumberFormat="0" applyProtection="0">
      <alignment horizontal="left" vertical="top" indent="1"/>
    </xf>
    <xf numFmtId="0" fontId="41" fillId="13" borderId="15" applyNumberFormat="0" applyProtection="0">
      <alignment horizontal="left" vertical="top" indent="1"/>
    </xf>
    <xf numFmtId="0" fontId="41" fillId="13" borderId="15" applyNumberFormat="0" applyProtection="0">
      <alignment horizontal="left" vertical="top" indent="1"/>
    </xf>
    <xf numFmtId="0" fontId="41" fillId="13" borderId="15" applyNumberFormat="0" applyProtection="0">
      <alignment horizontal="left" vertical="top" indent="1"/>
    </xf>
    <xf numFmtId="4" fontId="4" fillId="0" borderId="1" applyNumberFormat="0" applyProtection="0">
      <alignment horizontal="right" vertical="center"/>
    </xf>
    <xf numFmtId="4" fontId="4" fillId="0" borderId="1" applyNumberFormat="0" applyProtection="0">
      <alignment horizontal="right" vertical="center"/>
    </xf>
    <xf numFmtId="4" fontId="4" fillId="0" borderId="1" applyNumberFormat="0" applyProtection="0">
      <alignment horizontal="right" vertical="center"/>
    </xf>
    <xf numFmtId="4" fontId="4" fillId="0" borderId="1" applyNumberFormat="0" applyProtection="0">
      <alignment horizontal="right" vertical="center"/>
    </xf>
    <xf numFmtId="4" fontId="4" fillId="0" borderId="1" applyNumberFormat="0" applyProtection="0">
      <alignment horizontal="right" vertical="center"/>
    </xf>
    <xf numFmtId="4" fontId="4" fillId="0" borderId="1" applyNumberFormat="0" applyProtection="0">
      <alignment horizontal="right" vertical="center"/>
    </xf>
    <xf numFmtId="4" fontId="4" fillId="0" borderId="1" applyNumberFormat="0" applyProtection="0">
      <alignment horizontal="right" vertical="center"/>
    </xf>
    <xf numFmtId="4" fontId="4" fillId="0" borderId="1" applyNumberFormat="0" applyProtection="0">
      <alignment horizontal="right" vertical="center"/>
    </xf>
    <xf numFmtId="4" fontId="4" fillId="0" borderId="1" applyNumberFormat="0" applyProtection="0">
      <alignment horizontal="right" vertical="center"/>
    </xf>
    <xf numFmtId="4" fontId="4" fillId="0" borderId="1" applyNumberFormat="0" applyProtection="0">
      <alignment horizontal="right" vertical="center"/>
    </xf>
    <xf numFmtId="4" fontId="4" fillId="0" borderId="1" applyNumberFormat="0" applyProtection="0">
      <alignment horizontal="right" vertical="center"/>
    </xf>
    <xf numFmtId="4" fontId="4" fillId="0" borderId="1" applyNumberFormat="0" applyProtection="0">
      <alignment horizontal="right" vertical="center"/>
    </xf>
    <xf numFmtId="4" fontId="4" fillId="0" borderId="1" applyNumberFormat="0" applyProtection="0">
      <alignment horizontal="right" vertical="center"/>
    </xf>
    <xf numFmtId="4" fontId="4" fillId="0" borderId="1" applyNumberFormat="0" applyProtection="0">
      <alignment horizontal="right" vertical="center"/>
    </xf>
    <xf numFmtId="4" fontId="4" fillId="0" borderId="1" applyNumberFormat="0" applyProtection="0">
      <alignment horizontal="right" vertical="center"/>
    </xf>
    <xf numFmtId="4" fontId="4" fillId="0" borderId="1" applyNumberFormat="0" applyProtection="0">
      <alignment horizontal="right" vertical="center"/>
    </xf>
    <xf numFmtId="4" fontId="4" fillId="0" borderId="1" applyNumberFormat="0" applyProtection="0">
      <alignment horizontal="right" vertical="center"/>
    </xf>
    <xf numFmtId="4" fontId="4" fillId="0" borderId="1" applyNumberFormat="0" applyProtection="0">
      <alignment horizontal="right" vertical="center"/>
    </xf>
    <xf numFmtId="4" fontId="4" fillId="0" borderId="1" applyNumberFormat="0" applyProtection="0">
      <alignment horizontal="right" vertical="center"/>
    </xf>
    <xf numFmtId="4" fontId="4" fillId="0" borderId="1" applyNumberFormat="0" applyProtection="0">
      <alignment horizontal="right" vertical="center"/>
    </xf>
    <xf numFmtId="4" fontId="42" fillId="65" borderId="15" applyNumberFormat="0" applyProtection="0">
      <alignment horizontal="right" vertical="center"/>
    </xf>
    <xf numFmtId="4" fontId="35" fillId="67" borderId="1" applyNumberFormat="0" applyProtection="0">
      <alignment horizontal="right" vertical="center"/>
    </xf>
    <xf numFmtId="4" fontId="35" fillId="67" borderId="1" applyNumberFormat="0" applyProtection="0">
      <alignment horizontal="right" vertical="center"/>
    </xf>
    <xf numFmtId="4" fontId="35" fillId="67" borderId="1" applyNumberFormat="0" applyProtection="0">
      <alignment horizontal="right" vertical="center"/>
    </xf>
    <xf numFmtId="4" fontId="35" fillId="67" borderId="1" applyNumberFormat="0" applyProtection="0">
      <alignment horizontal="right" vertical="center"/>
    </xf>
    <xf numFmtId="4" fontId="35" fillId="67" borderId="1" applyNumberFormat="0" applyProtection="0">
      <alignment horizontal="right" vertical="center"/>
    </xf>
    <xf numFmtId="4" fontId="35" fillId="67" borderId="1" applyNumberFormat="0" applyProtection="0">
      <alignment horizontal="right" vertical="center"/>
    </xf>
    <xf numFmtId="4" fontId="35" fillId="67" borderId="1" applyNumberFormat="0" applyProtection="0">
      <alignment horizontal="right" vertical="center"/>
    </xf>
    <xf numFmtId="4" fontId="35" fillId="67" borderId="1" applyNumberFormat="0" applyProtection="0">
      <alignment horizontal="right" vertical="center"/>
    </xf>
    <xf numFmtId="4" fontId="35" fillId="67" borderId="1" applyNumberFormat="0" applyProtection="0">
      <alignment horizontal="right" vertical="center"/>
    </xf>
    <xf numFmtId="4" fontId="35" fillId="67" borderId="1" applyNumberFormat="0" applyProtection="0">
      <alignment horizontal="right" vertical="center"/>
    </xf>
    <xf numFmtId="4" fontId="35" fillId="67" borderId="1" applyNumberFormat="0" applyProtection="0">
      <alignment horizontal="right" vertical="center"/>
    </xf>
    <xf numFmtId="4" fontId="35" fillId="67" borderId="1" applyNumberFormat="0" applyProtection="0">
      <alignment horizontal="right" vertical="center"/>
    </xf>
    <xf numFmtId="4" fontId="35" fillId="67" borderId="1" applyNumberFormat="0" applyProtection="0">
      <alignment horizontal="right" vertical="center"/>
    </xf>
    <xf numFmtId="4" fontId="35" fillId="67" borderId="1" applyNumberFormat="0" applyProtection="0">
      <alignment horizontal="right" vertical="center"/>
    </xf>
    <xf numFmtId="4" fontId="35" fillId="67" borderId="1" applyNumberFormat="0" applyProtection="0">
      <alignment horizontal="right" vertical="center"/>
    </xf>
    <xf numFmtId="4" fontId="35" fillId="67" borderId="1" applyNumberFormat="0" applyProtection="0">
      <alignment horizontal="right" vertical="center"/>
    </xf>
    <xf numFmtId="4" fontId="35" fillId="67" borderId="1" applyNumberFormat="0" applyProtection="0">
      <alignment horizontal="right" vertical="center"/>
    </xf>
    <xf numFmtId="4" fontId="35" fillId="67" borderId="1" applyNumberFormat="0" applyProtection="0">
      <alignment horizontal="right" vertical="center"/>
    </xf>
    <xf numFmtId="4" fontId="35" fillId="67" borderId="1" applyNumberFormat="0" applyProtection="0">
      <alignment horizontal="right" vertical="center"/>
    </xf>
    <xf numFmtId="4" fontId="35" fillId="67" borderId="1" applyNumberFormat="0" applyProtection="0">
      <alignment horizontal="right" vertical="center"/>
    </xf>
    <xf numFmtId="4" fontId="4" fillId="2" borderId="1" applyNumberFormat="0" applyProtection="0">
      <alignment horizontal="left" vertical="center" indent="1"/>
    </xf>
    <xf numFmtId="4" fontId="4" fillId="2" borderId="1" applyNumberFormat="0" applyProtection="0">
      <alignment horizontal="left" vertical="center" indent="1"/>
    </xf>
    <xf numFmtId="4" fontId="4" fillId="2" borderId="1" applyNumberFormat="0" applyProtection="0">
      <alignment horizontal="left" vertical="center" indent="1"/>
    </xf>
    <xf numFmtId="4" fontId="4" fillId="2" borderId="1" applyNumberFormat="0" applyProtection="0">
      <alignment horizontal="left" vertical="center" indent="1"/>
    </xf>
    <xf numFmtId="4" fontId="4" fillId="2" borderId="1" applyNumberFormat="0" applyProtection="0">
      <alignment horizontal="left" vertical="center" indent="1"/>
    </xf>
    <xf numFmtId="4" fontId="4" fillId="2" borderId="1" applyNumberFormat="0" applyProtection="0">
      <alignment horizontal="left" vertical="center" indent="1"/>
    </xf>
    <xf numFmtId="4" fontId="4" fillId="2" borderId="1" applyNumberFormat="0" applyProtection="0">
      <alignment horizontal="left" vertical="center" indent="1"/>
    </xf>
    <xf numFmtId="4" fontId="4" fillId="2" borderId="1" applyNumberFormat="0" applyProtection="0">
      <alignment horizontal="left" vertical="center" indent="1"/>
    </xf>
    <xf numFmtId="4" fontId="4" fillId="2" borderId="1" applyNumberFormat="0" applyProtection="0">
      <alignment horizontal="left" vertical="center" indent="1"/>
    </xf>
    <xf numFmtId="4" fontId="4" fillId="2" borderId="1" applyNumberFormat="0" applyProtection="0">
      <alignment horizontal="left" vertical="center" indent="1"/>
    </xf>
    <xf numFmtId="4" fontId="4" fillId="2" borderId="1" applyNumberFormat="0" applyProtection="0">
      <alignment horizontal="left" vertical="center" indent="1"/>
    </xf>
    <xf numFmtId="4" fontId="4" fillId="2" borderId="1" applyNumberFormat="0" applyProtection="0">
      <alignment horizontal="left" vertical="center" indent="1"/>
    </xf>
    <xf numFmtId="4" fontId="4" fillId="2" borderId="1" applyNumberFormat="0" applyProtection="0">
      <alignment horizontal="left" vertical="center" indent="1"/>
    </xf>
    <xf numFmtId="4" fontId="4" fillId="2" borderId="1" applyNumberFormat="0" applyProtection="0">
      <alignment horizontal="left" vertical="center" indent="1"/>
    </xf>
    <xf numFmtId="4" fontId="4" fillId="2" borderId="1" applyNumberFormat="0" applyProtection="0">
      <alignment horizontal="left" vertical="center" indent="1"/>
    </xf>
    <xf numFmtId="4" fontId="4" fillId="2" borderId="1" applyNumberFormat="0" applyProtection="0">
      <alignment horizontal="left" vertical="center" indent="1"/>
    </xf>
    <xf numFmtId="4" fontId="4" fillId="2" borderId="1" applyNumberFormat="0" applyProtection="0">
      <alignment horizontal="left" vertical="center" indent="1"/>
    </xf>
    <xf numFmtId="4" fontId="4" fillId="2" borderId="1" applyNumberFormat="0" applyProtection="0">
      <alignment horizontal="left" vertical="center" indent="1"/>
    </xf>
    <xf numFmtId="4" fontId="4" fillId="2" borderId="1" applyNumberFormat="0" applyProtection="0">
      <alignment horizontal="left" vertical="center" indent="1"/>
    </xf>
    <xf numFmtId="4" fontId="4" fillId="2" borderId="1" applyNumberFormat="0" applyProtection="0">
      <alignment horizontal="left" vertical="center" indent="1"/>
    </xf>
    <xf numFmtId="0" fontId="38" fillId="11" borderId="15" applyNumberFormat="0" applyProtection="0">
      <alignment horizontal="left" vertical="top" indent="1"/>
    </xf>
    <xf numFmtId="0" fontId="41" fillId="11" borderId="15" applyNumberFormat="0" applyProtection="0">
      <alignment horizontal="left" vertical="top" indent="1"/>
    </xf>
    <xf numFmtId="0" fontId="41" fillId="11" borderId="15" applyNumberFormat="0" applyProtection="0">
      <alignment horizontal="left" vertical="top" indent="1"/>
    </xf>
    <xf numFmtId="0" fontId="41" fillId="11" borderId="15" applyNumberFormat="0" applyProtection="0">
      <alignment horizontal="left" vertical="top" indent="1"/>
    </xf>
    <xf numFmtId="0" fontId="41" fillId="11" borderId="15" applyNumberFormat="0" applyProtection="0">
      <alignment horizontal="left" vertical="top" indent="1"/>
    </xf>
    <xf numFmtId="0" fontId="41" fillId="11" borderId="15" applyNumberFormat="0" applyProtection="0">
      <alignment horizontal="left" vertical="top" indent="1"/>
    </xf>
    <xf numFmtId="0" fontId="41" fillId="11" borderId="15" applyNumberFormat="0" applyProtection="0">
      <alignment horizontal="left" vertical="top" indent="1"/>
    </xf>
    <xf numFmtId="0" fontId="41" fillId="11" borderId="15" applyNumberFormat="0" applyProtection="0">
      <alignment horizontal="left" vertical="top" indent="1"/>
    </xf>
    <xf numFmtId="0" fontId="41" fillId="11" borderId="15" applyNumberFormat="0" applyProtection="0">
      <alignment horizontal="left" vertical="top" indent="1"/>
    </xf>
    <xf numFmtId="0" fontId="41" fillId="11" borderId="15" applyNumberFormat="0" applyProtection="0">
      <alignment horizontal="left" vertical="top" indent="1"/>
    </xf>
    <xf numFmtId="0" fontId="41" fillId="11" borderId="15" applyNumberFormat="0" applyProtection="0">
      <alignment horizontal="left" vertical="top" indent="1"/>
    </xf>
    <xf numFmtId="0" fontId="41" fillId="11" borderId="15" applyNumberFormat="0" applyProtection="0">
      <alignment horizontal="left" vertical="top" indent="1"/>
    </xf>
    <xf numFmtId="0" fontId="41" fillId="11" borderId="15" applyNumberFormat="0" applyProtection="0">
      <alignment horizontal="left" vertical="top" indent="1"/>
    </xf>
    <xf numFmtId="0" fontId="41" fillId="11" borderId="15" applyNumberFormat="0" applyProtection="0">
      <alignment horizontal="left" vertical="top" indent="1"/>
    </xf>
    <xf numFmtId="0" fontId="41" fillId="11" borderId="15" applyNumberFormat="0" applyProtection="0">
      <alignment horizontal="left" vertical="top" indent="1"/>
    </xf>
    <xf numFmtId="0" fontId="41" fillId="11" borderId="15" applyNumberFormat="0" applyProtection="0">
      <alignment horizontal="left" vertical="top" indent="1"/>
    </xf>
    <xf numFmtId="0" fontId="41" fillId="11" borderId="15" applyNumberFormat="0" applyProtection="0">
      <alignment horizontal="left" vertical="top" indent="1"/>
    </xf>
    <xf numFmtId="0" fontId="41" fillId="11" borderId="15" applyNumberFormat="0" applyProtection="0">
      <alignment horizontal="left" vertical="top" indent="1"/>
    </xf>
    <xf numFmtId="0" fontId="41" fillId="11" borderId="15" applyNumberFormat="0" applyProtection="0">
      <alignment horizontal="left" vertical="top" indent="1"/>
    </xf>
    <xf numFmtId="0" fontId="41" fillId="11" borderId="15" applyNumberFormat="0" applyProtection="0">
      <alignment horizontal="left" vertical="top" indent="1"/>
    </xf>
    <xf numFmtId="0" fontId="41" fillId="11" borderId="15" applyNumberFormat="0" applyProtection="0">
      <alignment horizontal="left" vertical="top" indent="1"/>
    </xf>
    <xf numFmtId="4" fontId="43" fillId="68" borderId="0" applyNumberFormat="0" applyProtection="0">
      <alignment horizontal="left" vertical="center" indent="1"/>
    </xf>
    <xf numFmtId="4" fontId="44" fillId="68" borderId="3" applyNumberFormat="0" applyProtection="0">
      <alignment horizontal="left" vertical="center" indent="1"/>
    </xf>
    <xf numFmtId="4" fontId="44" fillId="68" borderId="3" applyNumberFormat="0" applyProtection="0">
      <alignment horizontal="left" vertical="center" indent="1"/>
    </xf>
    <xf numFmtId="4" fontId="44" fillId="68" borderId="3" applyNumberFormat="0" applyProtection="0">
      <alignment horizontal="left" vertical="center" indent="1"/>
    </xf>
    <xf numFmtId="4" fontId="44" fillId="68" borderId="3" applyNumberFormat="0" applyProtection="0">
      <alignment horizontal="left" vertical="center" indent="1"/>
    </xf>
    <xf numFmtId="4" fontId="44" fillId="68" borderId="3" applyNumberFormat="0" applyProtection="0">
      <alignment horizontal="left" vertical="center" indent="1"/>
    </xf>
    <xf numFmtId="4" fontId="44" fillId="68" borderId="3" applyNumberFormat="0" applyProtection="0">
      <alignment horizontal="left" vertical="center" indent="1"/>
    </xf>
    <xf numFmtId="4" fontId="44" fillId="68" borderId="3" applyNumberFormat="0" applyProtection="0">
      <alignment horizontal="left" vertical="center" indent="1"/>
    </xf>
    <xf numFmtId="4" fontId="44" fillId="68" borderId="3" applyNumberFormat="0" applyProtection="0">
      <alignment horizontal="left" vertical="center" indent="1"/>
    </xf>
    <xf numFmtId="4" fontId="44" fillId="68" borderId="3" applyNumberFormat="0" applyProtection="0">
      <alignment horizontal="left" vertical="center" indent="1"/>
    </xf>
    <xf numFmtId="4" fontId="44" fillId="68" borderId="3" applyNumberFormat="0" applyProtection="0">
      <alignment horizontal="left" vertical="center" indent="1"/>
    </xf>
    <xf numFmtId="4" fontId="44" fillId="68" borderId="3" applyNumberFormat="0" applyProtection="0">
      <alignment horizontal="left" vertical="center" indent="1"/>
    </xf>
    <xf numFmtId="4" fontId="44" fillId="68" borderId="3" applyNumberFormat="0" applyProtection="0">
      <alignment horizontal="left" vertical="center" indent="1"/>
    </xf>
    <xf numFmtId="4" fontId="44" fillId="68" borderId="3" applyNumberFormat="0" applyProtection="0">
      <alignment horizontal="left" vertical="center" indent="1"/>
    </xf>
    <xf numFmtId="4" fontId="44" fillId="68" borderId="3" applyNumberFormat="0" applyProtection="0">
      <alignment horizontal="left" vertical="center" indent="1"/>
    </xf>
    <xf numFmtId="4" fontId="44" fillId="68" borderId="3" applyNumberFormat="0" applyProtection="0">
      <alignment horizontal="left" vertical="center" indent="1"/>
    </xf>
    <xf numFmtId="4" fontId="44" fillId="68" borderId="3" applyNumberFormat="0" applyProtection="0">
      <alignment horizontal="left" vertical="center" indent="1"/>
    </xf>
    <xf numFmtId="4" fontId="44" fillId="68" borderId="3" applyNumberFormat="0" applyProtection="0">
      <alignment horizontal="left" vertical="center" indent="1"/>
    </xf>
    <xf numFmtId="4" fontId="44" fillId="68" borderId="3" applyNumberFormat="0" applyProtection="0">
      <alignment horizontal="left" vertical="center" indent="1"/>
    </xf>
    <xf numFmtId="4" fontId="44" fillId="68" borderId="3" applyNumberFormat="0" applyProtection="0">
      <alignment horizontal="left" vertical="center" indent="1"/>
    </xf>
    <xf numFmtId="4" fontId="44" fillId="68" borderId="3" applyNumberFormat="0" applyProtection="0">
      <alignment horizontal="left" vertical="center" indent="1"/>
    </xf>
    <xf numFmtId="0" fontId="4" fillId="69" borderId="2"/>
    <xf numFmtId="4" fontId="45" fillId="65" borderId="15" applyNumberFormat="0" applyProtection="0">
      <alignment horizontal="right" vertical="center"/>
    </xf>
    <xf numFmtId="4" fontId="46" fillId="14" borderId="1" applyNumberFormat="0" applyProtection="0">
      <alignment horizontal="right" vertical="center"/>
    </xf>
    <xf numFmtId="4" fontId="46" fillId="14" borderId="1" applyNumberFormat="0" applyProtection="0">
      <alignment horizontal="right" vertical="center"/>
    </xf>
    <xf numFmtId="4" fontId="46" fillId="14" borderId="1" applyNumberFormat="0" applyProtection="0">
      <alignment horizontal="right" vertical="center"/>
    </xf>
    <xf numFmtId="4" fontId="46" fillId="14" borderId="1" applyNumberFormat="0" applyProtection="0">
      <alignment horizontal="right" vertical="center"/>
    </xf>
    <xf numFmtId="4" fontId="46" fillId="14" borderId="1" applyNumberFormat="0" applyProtection="0">
      <alignment horizontal="right" vertical="center"/>
    </xf>
    <xf numFmtId="4" fontId="46" fillId="14" borderId="1" applyNumberFormat="0" applyProtection="0">
      <alignment horizontal="right" vertical="center"/>
    </xf>
    <xf numFmtId="4" fontId="46" fillId="14" borderId="1" applyNumberFormat="0" applyProtection="0">
      <alignment horizontal="right" vertical="center"/>
    </xf>
    <xf numFmtId="4" fontId="46" fillId="14" borderId="1" applyNumberFormat="0" applyProtection="0">
      <alignment horizontal="right" vertical="center"/>
    </xf>
    <xf numFmtId="4" fontId="46" fillId="14" borderId="1" applyNumberFormat="0" applyProtection="0">
      <alignment horizontal="right" vertical="center"/>
    </xf>
    <xf numFmtId="4" fontId="46" fillId="14" borderId="1" applyNumberFormat="0" applyProtection="0">
      <alignment horizontal="right" vertical="center"/>
    </xf>
    <xf numFmtId="4" fontId="46" fillId="14" borderId="1" applyNumberFormat="0" applyProtection="0">
      <alignment horizontal="right" vertical="center"/>
    </xf>
    <xf numFmtId="4" fontId="46" fillId="14" borderId="1" applyNumberFormat="0" applyProtection="0">
      <alignment horizontal="right" vertical="center"/>
    </xf>
    <xf numFmtId="4" fontId="46" fillId="14" borderId="1" applyNumberFormat="0" applyProtection="0">
      <alignment horizontal="right" vertical="center"/>
    </xf>
    <xf numFmtId="4" fontId="46" fillId="14" borderId="1" applyNumberFormat="0" applyProtection="0">
      <alignment horizontal="right" vertical="center"/>
    </xf>
    <xf numFmtId="4" fontId="46" fillId="14" borderId="1" applyNumberFormat="0" applyProtection="0">
      <alignment horizontal="right" vertical="center"/>
    </xf>
    <xf numFmtId="4" fontId="46" fillId="14" borderId="1" applyNumberFormat="0" applyProtection="0">
      <alignment horizontal="right" vertical="center"/>
    </xf>
    <xf numFmtId="4" fontId="46" fillId="14" borderId="1" applyNumberFormat="0" applyProtection="0">
      <alignment horizontal="right" vertical="center"/>
    </xf>
    <xf numFmtId="4" fontId="46" fillId="14" borderId="1" applyNumberFormat="0" applyProtection="0">
      <alignment horizontal="right" vertical="center"/>
    </xf>
    <xf numFmtId="4" fontId="46" fillId="14" borderId="1" applyNumberFormat="0" applyProtection="0">
      <alignment horizontal="right" vertical="center"/>
    </xf>
    <xf numFmtId="4" fontId="46" fillId="14" borderId="1" applyNumberFormat="0" applyProtection="0">
      <alignment horizontal="right" vertical="center"/>
    </xf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9" fillId="0" borderId="7" applyNumberFormat="0" applyFill="0" applyAlignment="0" applyProtection="0"/>
    <xf numFmtId="0" fontId="50" fillId="0" borderId="19" applyNumberFormat="0" applyFill="0" applyAlignment="0" applyProtection="0"/>
    <xf numFmtId="0" fontId="30" fillId="0" borderId="8" applyNumberFormat="0" applyFill="0" applyAlignment="0" applyProtection="0"/>
    <xf numFmtId="0" fontId="27" fillId="0" borderId="10" applyNumberFormat="0" applyFill="0" applyAlignment="0" applyProtection="0"/>
    <xf numFmtId="0" fontId="26" fillId="0" borderId="20" applyNumberFormat="0" applyFill="0" applyAlignment="0" applyProtection="0"/>
    <xf numFmtId="0" fontId="48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/>
    <xf numFmtId="0" fontId="62" fillId="0" borderId="0" applyNumberFormat="0" applyFill="0" applyBorder="0" applyAlignment="0" applyProtection="0">
      <alignment vertical="top"/>
      <protection locked="0"/>
    </xf>
  </cellStyleXfs>
  <cellXfs count="194">
    <xf numFmtId="0" fontId="0" fillId="0" borderId="0" xfId="0"/>
    <xf numFmtId="0" fontId="3" fillId="5" borderId="0" xfId="1" applyFont="1" applyFill="1" applyAlignment="1">
      <alignment horizontal="center"/>
    </xf>
    <xf numFmtId="3" fontId="2" fillId="6" borderId="0" xfId="5" applyNumberFormat="1" applyFill="1"/>
    <xf numFmtId="9" fontId="0" fillId="0" borderId="0" xfId="6" applyFont="1"/>
    <xf numFmtId="0" fontId="0" fillId="4" borderId="0" xfId="0" applyNumberFormat="1" applyFill="1"/>
    <xf numFmtId="49" fontId="0" fillId="4" borderId="0" xfId="0" applyNumberFormat="1" applyFill="1"/>
    <xf numFmtId="14" fontId="0" fillId="0" borderId="0" xfId="0" applyNumberFormat="1"/>
    <xf numFmtId="3" fontId="0" fillId="0" borderId="0" xfId="0" applyNumberFormat="1"/>
    <xf numFmtId="1" fontId="0" fillId="0" borderId="0" xfId="0" applyNumberFormat="1"/>
    <xf numFmtId="14" fontId="0" fillId="7" borderId="0" xfId="0" applyNumberFormat="1" applyFill="1"/>
    <xf numFmtId="0" fontId="0" fillId="7" borderId="0" xfId="0" applyFill="1"/>
    <xf numFmtId="165" fontId="0" fillId="0" borderId="0" xfId="6" applyNumberFormat="1" applyFont="1"/>
    <xf numFmtId="0" fontId="5" fillId="0" borderId="0" xfId="0" applyFont="1"/>
    <xf numFmtId="1" fontId="5" fillId="0" borderId="0" xfId="0" applyNumberFormat="1" applyFont="1"/>
    <xf numFmtId="3" fontId="5" fillId="0" borderId="0" xfId="0" applyNumberFormat="1" applyFont="1"/>
    <xf numFmtId="9" fontId="0" fillId="0" borderId="0" xfId="0" applyNumberFormat="1"/>
    <xf numFmtId="0" fontId="0" fillId="0" borderId="0" xfId="0" pivotButton="1"/>
    <xf numFmtId="0" fontId="2" fillId="0" borderId="0" xfId="0" applyFont="1"/>
    <xf numFmtId="3" fontId="2" fillId="6" borderId="0" xfId="5" applyNumberFormat="1" applyFont="1" applyFill="1" applyAlignment="1">
      <alignment horizontal="center"/>
    </xf>
    <xf numFmtId="3" fontId="2" fillId="6" borderId="0" xfId="5" applyNumberFormat="1" applyFont="1" applyFill="1"/>
    <xf numFmtId="0" fontId="3" fillId="5" borderId="0" xfId="1" applyFont="1" applyFill="1" applyAlignment="1"/>
    <xf numFmtId="0" fontId="0" fillId="7" borderId="0" xfId="0" applyNumberFormat="1" applyFill="1"/>
    <xf numFmtId="49" fontId="0" fillId="7" borderId="0" xfId="0" applyNumberFormat="1" applyFill="1"/>
    <xf numFmtId="3" fontId="0" fillId="7" borderId="0" xfId="0" applyNumberFormat="1" applyFill="1"/>
    <xf numFmtId="3" fontId="2" fillId="7" borderId="0" xfId="5" applyNumberFormat="1" applyFont="1" applyFill="1"/>
    <xf numFmtId="3" fontId="2" fillId="6" borderId="0" xfId="18" applyNumberFormat="1" applyFill="1"/>
    <xf numFmtId="0" fontId="15" fillId="0" borderId="0" xfId="19" applyFont="1" applyFill="1"/>
    <xf numFmtId="0" fontId="15" fillId="0" borderId="0" xfId="19" applyFont="1" applyFill="1" applyBorder="1"/>
    <xf numFmtId="0" fontId="17" fillId="0" borderId="0" xfId="19" applyFont="1" applyFill="1"/>
    <xf numFmtId="0" fontId="16" fillId="0" borderId="0" xfId="19" applyFont="1" applyFill="1" applyBorder="1" applyAlignment="1">
      <alignment horizontal="centerContinuous"/>
    </xf>
    <xf numFmtId="0" fontId="17" fillId="0" borderId="0" xfId="19" applyFont="1" applyFill="1" applyBorder="1" applyAlignment="1">
      <alignment horizontal="centerContinuous"/>
    </xf>
    <xf numFmtId="0" fontId="15" fillId="0" borderId="0" xfId="19" applyFont="1" applyFill="1" applyAlignment="1">
      <alignment vertical="center" wrapText="1"/>
    </xf>
    <xf numFmtId="0" fontId="52" fillId="70" borderId="0" xfId="19" applyFont="1" applyFill="1" applyBorder="1" applyAlignment="1">
      <alignment horizontal="center" vertical="center" wrapText="1"/>
    </xf>
    <xf numFmtId="1" fontId="15" fillId="0" borderId="0" xfId="19" applyNumberFormat="1" applyFont="1" applyFill="1"/>
    <xf numFmtId="0" fontId="53" fillId="0" borderId="0" xfId="0" applyFont="1"/>
    <xf numFmtId="3" fontId="15" fillId="0" borderId="0" xfId="19" applyNumberFormat="1" applyFont="1" applyFill="1"/>
    <xf numFmtId="1" fontId="17" fillId="0" borderId="0" xfId="19" applyNumberFormat="1" applyFont="1" applyFill="1"/>
    <xf numFmtId="3" fontId="17" fillId="0" borderId="0" xfId="19" applyNumberFormat="1" applyFont="1" applyFill="1"/>
    <xf numFmtId="3" fontId="0" fillId="0" borderId="0" xfId="0" applyNumberFormat="1" applyFill="1"/>
    <xf numFmtId="3" fontId="5" fillId="0" borderId="0" xfId="0" applyNumberFormat="1" applyFont="1" applyFill="1"/>
    <xf numFmtId="9" fontId="0" fillId="0" borderId="0" xfId="6" applyFont="1" applyFill="1"/>
    <xf numFmtId="0" fontId="0" fillId="0" borderId="0" xfId="0" applyAlignment="1">
      <alignment horizontal="right"/>
    </xf>
    <xf numFmtId="0" fontId="0" fillId="0" borderId="0" xfId="0" applyNumberFormat="1" applyAlignment="1">
      <alignment vertical="center" wrapText="1"/>
    </xf>
    <xf numFmtId="10" fontId="0" fillId="0" borderId="0" xfId="6" applyNumberFormat="1" applyFont="1"/>
    <xf numFmtId="0" fontId="0" fillId="72" borderId="0" xfId="0" applyFill="1"/>
    <xf numFmtId="0" fontId="0" fillId="72" borderId="0" xfId="0" applyFill="1" applyAlignment="1">
      <alignment horizontal="right"/>
    </xf>
    <xf numFmtId="0" fontId="5" fillId="72" borderId="0" xfId="0" applyFont="1" applyFill="1"/>
    <xf numFmtId="165" fontId="0" fillId="0" borderId="0" xfId="0" applyNumberFormat="1"/>
    <xf numFmtId="10" fontId="0" fillId="0" borderId="0" xfId="6" applyNumberFormat="1" applyFont="1" applyFill="1"/>
    <xf numFmtId="0" fontId="53" fillId="0" borderId="0" xfId="0" applyFont="1" applyBorder="1"/>
    <xf numFmtId="0" fontId="15" fillId="73" borderId="0" xfId="19" applyFont="1" applyFill="1"/>
    <xf numFmtId="3" fontId="15" fillId="73" borderId="0" xfId="19" applyNumberFormat="1" applyFont="1" applyFill="1"/>
    <xf numFmtId="9" fontId="5" fillId="0" borderId="0" xfId="6" applyFont="1"/>
    <xf numFmtId="9" fontId="17" fillId="0" borderId="0" xfId="6" applyFont="1" applyFill="1"/>
    <xf numFmtId="0" fontId="17" fillId="74" borderId="0" xfId="19" applyFont="1" applyFill="1"/>
    <xf numFmtId="1" fontId="17" fillId="74" borderId="0" xfId="19" applyNumberFormat="1" applyFont="1" applyFill="1"/>
    <xf numFmtId="3" fontId="17" fillId="74" borderId="0" xfId="19" applyNumberFormat="1" applyFont="1" applyFill="1"/>
    <xf numFmtId="0" fontId="5" fillId="73" borderId="0" xfId="0" applyFont="1" applyFill="1"/>
    <xf numFmtId="0" fontId="2" fillId="0" borderId="0" xfId="1" applyFont="1" applyFill="1" applyBorder="1"/>
    <xf numFmtId="0" fontId="12" fillId="75" borderId="21" xfId="0" applyFont="1" applyFill="1" applyBorder="1"/>
    <xf numFmtId="0" fontId="12" fillId="0" borderId="0" xfId="0" applyFont="1"/>
    <xf numFmtId="0" fontId="12" fillId="0" borderId="21" xfId="0" applyFont="1" applyBorder="1"/>
    <xf numFmtId="0" fontId="12" fillId="75" borderId="0" xfId="0" applyFont="1" applyFill="1" applyBorder="1"/>
    <xf numFmtId="9" fontId="0" fillId="0" borderId="0" xfId="0" applyNumberFormat="1" applyAlignment="1">
      <alignment horizontal="center"/>
    </xf>
    <xf numFmtId="0" fontId="5" fillId="0" borderId="0" xfId="0" applyFont="1" applyAlignment="1">
      <alignment horizontal="center"/>
    </xf>
    <xf numFmtId="0" fontId="10" fillId="71" borderId="0" xfId="1" applyFont="1" applyFill="1" applyBorder="1" applyAlignment="1">
      <alignment horizontal="center" vertical="center" wrapText="1"/>
    </xf>
    <xf numFmtId="0" fontId="2" fillId="0" borderId="0" xfId="1" applyFont="1" applyFill="1" applyBorder="1" applyAlignment="1">
      <alignment vertical="center" wrapText="1"/>
    </xf>
    <xf numFmtId="0" fontId="0" fillId="0" borderId="0" xfId="1" applyFont="1" applyFill="1" applyBorder="1" applyAlignment="1">
      <alignment horizontal="right"/>
    </xf>
    <xf numFmtId="0" fontId="0" fillId="0" borderId="0" xfId="1" applyFont="1" applyFill="1" applyBorder="1"/>
    <xf numFmtId="0" fontId="13" fillId="0" borderId="0" xfId="0" applyFont="1"/>
    <xf numFmtId="0" fontId="5" fillId="0" borderId="0" xfId="0" applyFont="1" applyAlignment="1"/>
    <xf numFmtId="0" fontId="5" fillId="74" borderId="0" xfId="0" applyFont="1" applyFill="1"/>
    <xf numFmtId="3" fontId="5" fillId="74" borderId="0" xfId="0" applyNumberFormat="1" applyFont="1" applyFill="1"/>
    <xf numFmtId="9" fontId="5" fillId="74" borderId="0" xfId="6" applyFont="1" applyFill="1"/>
    <xf numFmtId="9" fontId="5" fillId="74" borderId="0" xfId="6" applyNumberFormat="1" applyFont="1" applyFill="1"/>
    <xf numFmtId="0" fontId="5" fillId="0" borderId="0" xfId="0" applyFont="1" applyAlignment="1">
      <alignment horizontal="right"/>
    </xf>
    <xf numFmtId="3" fontId="15" fillId="0" borderId="0" xfId="0" applyNumberFormat="1" applyFont="1"/>
    <xf numFmtId="0" fontId="0" fillId="0" borderId="25" xfId="0" applyBorder="1"/>
    <xf numFmtId="0" fontId="15" fillId="0" borderId="26" xfId="0" applyFont="1" applyBorder="1"/>
    <xf numFmtId="0" fontId="15" fillId="0" borderId="27" xfId="0" applyFont="1" applyBorder="1"/>
    <xf numFmtId="0" fontId="5" fillId="76" borderId="28" xfId="0" applyFont="1" applyFill="1" applyBorder="1"/>
    <xf numFmtId="3" fontId="15" fillId="76" borderId="0" xfId="0" applyNumberFormat="1" applyFont="1" applyFill="1" applyBorder="1"/>
    <xf numFmtId="3" fontId="15" fillId="76" borderId="29" xfId="0" applyNumberFormat="1" applyFont="1" applyFill="1" applyBorder="1"/>
    <xf numFmtId="0" fontId="5" fillId="0" borderId="28" xfId="0" applyFont="1" applyBorder="1"/>
    <xf numFmtId="0" fontId="15" fillId="0" borderId="0" xfId="0" applyFont="1" applyBorder="1"/>
    <xf numFmtId="0" fontId="15" fillId="0" borderId="29" xfId="0" applyFont="1" applyBorder="1"/>
    <xf numFmtId="3" fontId="15" fillId="0" borderId="0" xfId="0" applyNumberFormat="1" applyFont="1" applyBorder="1"/>
    <xf numFmtId="3" fontId="15" fillId="0" borderId="29" xfId="0" applyNumberFormat="1" applyFont="1" applyBorder="1"/>
    <xf numFmtId="0" fontId="5" fillId="0" borderId="30" xfId="0" applyFont="1" applyBorder="1"/>
    <xf numFmtId="3" fontId="15" fillId="0" borderId="31" xfId="0" applyNumberFormat="1" applyFont="1" applyBorder="1"/>
    <xf numFmtId="3" fontId="15" fillId="0" borderId="32" xfId="0" applyNumberFormat="1" applyFont="1" applyBorder="1"/>
    <xf numFmtId="0" fontId="54" fillId="0" borderId="0" xfId="0" applyFont="1"/>
    <xf numFmtId="3" fontId="2" fillId="0" borderId="0" xfId="0" applyNumberFormat="1" applyFont="1"/>
    <xf numFmtId="0" fontId="0" fillId="0" borderId="0" xfId="0" applyAlignment="1"/>
    <xf numFmtId="9" fontId="2" fillId="0" borderId="0" xfId="0" applyNumberFormat="1" applyFont="1"/>
    <xf numFmtId="0" fontId="5" fillId="0" borderId="0" xfId="0" applyFont="1" applyAlignment="1">
      <alignment horizontal="left"/>
    </xf>
    <xf numFmtId="3" fontId="0" fillId="0" borderId="26" xfId="0" applyNumberFormat="1" applyBorder="1"/>
    <xf numFmtId="3" fontId="0" fillId="0" borderId="0" xfId="0" applyNumberFormat="1" applyBorder="1"/>
    <xf numFmtId="3" fontId="0" fillId="0" borderId="31" xfId="0" applyNumberFormat="1" applyBorder="1"/>
    <xf numFmtId="0" fontId="12" fillId="0" borderId="25" xfId="0" applyFont="1" applyBorder="1"/>
    <xf numFmtId="3" fontId="5" fillId="0" borderId="27" xfId="0" applyNumberFormat="1" applyFont="1" applyBorder="1"/>
    <xf numFmtId="0" fontId="12" fillId="0" borderId="28" xfId="0" applyFont="1" applyBorder="1"/>
    <xf numFmtId="3" fontId="2" fillId="0" borderId="29" xfId="0" applyNumberFormat="1" applyFont="1" applyBorder="1"/>
    <xf numFmtId="3" fontId="5" fillId="0" borderId="29" xfId="0" applyNumberFormat="1" applyFont="1" applyBorder="1"/>
    <xf numFmtId="3" fontId="5" fillId="0" borderId="32" xfId="0" applyNumberFormat="1" applyFont="1" applyBorder="1"/>
    <xf numFmtId="0" fontId="0" fillId="73" borderId="0" xfId="0" applyFill="1"/>
    <xf numFmtId="0" fontId="5" fillId="0" borderId="0" xfId="0" applyFont="1" applyBorder="1" applyAlignment="1">
      <alignment horizontal="center" vertical="center" wrapText="1"/>
    </xf>
    <xf numFmtId="9" fontId="0" fillId="0" borderId="33" xfId="0" applyNumberFormat="1" applyBorder="1" applyAlignment="1">
      <alignment horizontal="center"/>
    </xf>
    <xf numFmtId="9" fontId="0" fillId="0" borderId="34" xfId="0" applyNumberFormat="1" applyBorder="1" applyAlignment="1">
      <alignment horizontal="center"/>
    </xf>
    <xf numFmtId="9" fontId="0" fillId="0" borderId="35" xfId="0" applyNumberFormat="1" applyBorder="1" applyAlignment="1">
      <alignment horizontal="center"/>
    </xf>
    <xf numFmtId="9" fontId="0" fillId="0" borderId="0" xfId="6" applyNumberFormat="1" applyFont="1"/>
    <xf numFmtId="0" fontId="0" fillId="0" borderId="0" xfId="0" applyFill="1"/>
    <xf numFmtId="0" fontId="5" fillId="0" borderId="0" xfId="0" applyFont="1" applyFill="1"/>
    <xf numFmtId="9" fontId="5" fillId="0" borderId="0" xfId="0" applyNumberFormat="1" applyFont="1" applyFill="1"/>
    <xf numFmtId="10" fontId="0" fillId="0" borderId="0" xfId="0" applyNumberFormat="1"/>
    <xf numFmtId="3" fontId="4" fillId="0" borderId="0" xfId="0" applyNumberFormat="1" applyFont="1"/>
    <xf numFmtId="0" fontId="0" fillId="0" borderId="28" xfId="0" applyBorder="1"/>
    <xf numFmtId="3" fontId="5" fillId="0" borderId="28" xfId="0" applyNumberFormat="1" applyFont="1" applyBorder="1"/>
    <xf numFmtId="3" fontId="0" fillId="0" borderId="28" xfId="0" applyNumberFormat="1" applyBorder="1"/>
    <xf numFmtId="3" fontId="5" fillId="74" borderId="28" xfId="0" applyNumberFormat="1" applyFont="1" applyFill="1" applyBorder="1"/>
    <xf numFmtId="3" fontId="5" fillId="74" borderId="30" xfId="0" applyNumberFormat="1" applyFont="1" applyFill="1" applyBorder="1"/>
    <xf numFmtId="0" fontId="0" fillId="0" borderId="34" xfId="0" applyBorder="1"/>
    <xf numFmtId="0" fontId="5" fillId="0" borderId="34" xfId="0" applyFont="1" applyBorder="1"/>
    <xf numFmtId="0" fontId="2" fillId="0" borderId="34" xfId="0" applyFont="1" applyBorder="1"/>
    <xf numFmtId="0" fontId="5" fillId="74" borderId="34" xfId="0" applyFont="1" applyFill="1" applyBorder="1"/>
    <xf numFmtId="0" fontId="5" fillId="74" borderId="35" xfId="0" applyFont="1" applyFill="1" applyBorder="1"/>
    <xf numFmtId="0" fontId="10" fillId="71" borderId="25" xfId="0" applyFont="1" applyFill="1" applyBorder="1" applyAlignment="1">
      <alignment horizontal="center"/>
    </xf>
    <xf numFmtId="0" fontId="56" fillId="71" borderId="36" xfId="0" applyFont="1" applyFill="1" applyBorder="1" applyAlignment="1">
      <alignment horizontal="center"/>
    </xf>
    <xf numFmtId="0" fontId="0" fillId="0" borderId="37" xfId="0" applyBorder="1"/>
    <xf numFmtId="3" fontId="5" fillId="0" borderId="37" xfId="0" applyNumberFormat="1" applyFont="1" applyBorder="1"/>
    <xf numFmtId="3" fontId="4" fillId="0" borderId="37" xfId="0" applyNumberFormat="1" applyFont="1" applyBorder="1"/>
    <xf numFmtId="9" fontId="40" fillId="0" borderId="37" xfId="6" applyFont="1" applyFill="1" applyBorder="1"/>
    <xf numFmtId="9" fontId="4" fillId="0" borderId="37" xfId="6" applyFont="1" applyBorder="1"/>
    <xf numFmtId="9" fontId="40" fillId="74" borderId="37" xfId="6" applyFont="1" applyFill="1" applyBorder="1"/>
    <xf numFmtId="9" fontId="40" fillId="0" borderId="37" xfId="6" applyFont="1" applyBorder="1"/>
    <xf numFmtId="9" fontId="40" fillId="74" borderId="38" xfId="6" applyFont="1" applyFill="1" applyBorder="1"/>
    <xf numFmtId="9" fontId="40" fillId="0" borderId="0" xfId="6" applyFont="1" applyFill="1" applyBorder="1"/>
    <xf numFmtId="0" fontId="5" fillId="0" borderId="0" xfId="0" applyFont="1" applyFill="1" applyAlignment="1">
      <alignment horizontal="right"/>
    </xf>
    <xf numFmtId="0" fontId="0" fillId="0" borderId="0" xfId="0" applyFill="1" applyBorder="1"/>
    <xf numFmtId="3" fontId="5" fillId="0" borderId="0" xfId="0" applyNumberFormat="1" applyFont="1" applyFill="1" applyBorder="1"/>
    <xf numFmtId="3" fontId="4" fillId="0" borderId="0" xfId="0" applyNumberFormat="1" applyFont="1" applyFill="1" applyBorder="1"/>
    <xf numFmtId="9" fontId="4" fillId="0" borderId="0" xfId="6" applyFont="1" applyFill="1" applyBorder="1"/>
    <xf numFmtId="0" fontId="5" fillId="0" borderId="0" xfId="0" applyFont="1" applyFill="1" applyBorder="1" applyAlignment="1">
      <alignment horizontal="right"/>
    </xf>
    <xf numFmtId="0" fontId="56" fillId="0" borderId="0" xfId="0" applyFont="1" applyFill="1" applyBorder="1" applyAlignment="1">
      <alignment horizontal="center"/>
    </xf>
    <xf numFmtId="3" fontId="0" fillId="0" borderId="0" xfId="0" applyNumberFormat="1" applyFill="1" applyBorder="1"/>
    <xf numFmtId="0" fontId="5" fillId="0" borderId="0" xfId="0" applyFont="1" applyFill="1" applyBorder="1"/>
    <xf numFmtId="9" fontId="4" fillId="0" borderId="0" xfId="6" applyNumberFormat="1" applyFont="1" applyFill="1" applyBorder="1"/>
    <xf numFmtId="9" fontId="4" fillId="0" borderId="37" xfId="6" applyNumberFormat="1" applyFont="1" applyBorder="1"/>
    <xf numFmtId="9" fontId="5" fillId="0" borderId="0" xfId="6" applyFont="1" applyFill="1"/>
    <xf numFmtId="9" fontId="0" fillId="0" borderId="0" xfId="6" applyNumberFormat="1" applyFont="1" applyFill="1"/>
    <xf numFmtId="0" fontId="5" fillId="0" borderId="0" xfId="0" applyFont="1" applyAlignment="1">
      <alignment horizontal="center" vertical="center" wrapText="1"/>
    </xf>
    <xf numFmtId="0" fontId="10" fillId="77" borderId="25" xfId="0" applyFont="1" applyFill="1" applyBorder="1" applyAlignment="1">
      <alignment horizontal="center" vertical="center" wrapText="1"/>
    </xf>
    <xf numFmtId="0" fontId="10" fillId="77" borderId="27" xfId="0" applyFont="1" applyFill="1" applyBorder="1" applyAlignment="1">
      <alignment horizontal="center" vertical="center" wrapText="1"/>
    </xf>
    <xf numFmtId="0" fontId="2" fillId="0" borderId="28" xfId="0" applyFont="1" applyBorder="1"/>
    <xf numFmtId="0" fontId="0" fillId="0" borderId="29" xfId="0" applyBorder="1"/>
    <xf numFmtId="0" fontId="5" fillId="74" borderId="30" xfId="0" applyFont="1" applyFill="1" applyBorder="1"/>
    <xf numFmtId="0" fontId="5" fillId="74" borderId="32" xfId="0" applyFont="1" applyFill="1" applyBorder="1"/>
    <xf numFmtId="0" fontId="10" fillId="77" borderId="0" xfId="0" applyFont="1" applyFill="1" applyBorder="1" applyAlignment="1">
      <alignment horizontal="center" vertical="center" wrapText="1"/>
    </xf>
    <xf numFmtId="3" fontId="0" fillId="74" borderId="0" xfId="0" applyNumberFormat="1" applyFill="1"/>
    <xf numFmtId="0" fontId="57" fillId="0" borderId="0" xfId="0" applyFont="1"/>
    <xf numFmtId="0" fontId="10" fillId="0" borderId="0" xfId="0" applyFont="1" applyFill="1" applyBorder="1" applyAlignment="1">
      <alignment horizontal="center" vertical="center" wrapText="1"/>
    </xf>
    <xf numFmtId="0" fontId="5" fillId="79" borderId="0" xfId="0" applyFont="1" applyFill="1" applyBorder="1" applyAlignment="1">
      <alignment horizontal="center" vertical="center" wrapText="1"/>
    </xf>
    <xf numFmtId="0" fontId="0" fillId="78" borderId="0" xfId="0" applyFill="1"/>
    <xf numFmtId="3" fontId="5" fillId="78" borderId="0" xfId="0" applyNumberFormat="1" applyFont="1" applyFill="1"/>
    <xf numFmtId="3" fontId="2" fillId="78" borderId="0" xfId="0" applyNumberFormat="1" applyFont="1" applyFill="1"/>
    <xf numFmtId="0" fontId="4" fillId="0" borderId="0" xfId="0" applyFont="1"/>
    <xf numFmtId="0" fontId="5" fillId="0" borderId="0" xfId="0" applyFont="1" applyFill="1" applyAlignment="1">
      <alignment horizontal="center" vertical="center" wrapText="1"/>
    </xf>
    <xf numFmtId="0" fontId="55" fillId="0" borderId="29" xfId="0" applyFont="1" applyBorder="1"/>
    <xf numFmtId="0" fontId="0" fillId="0" borderId="0" xfId="0" applyAlignment="1">
      <alignment horizontal="center"/>
    </xf>
    <xf numFmtId="3" fontId="2" fillId="6" borderId="0" xfId="5" applyNumberFormat="1" applyFill="1" applyAlignment="1">
      <alignment horizontal="center"/>
    </xf>
    <xf numFmtId="3" fontId="2" fillId="7" borderId="0" xfId="5" applyNumberFormat="1" applyFont="1" applyFill="1" applyAlignment="1">
      <alignment horizontal="center"/>
    </xf>
    <xf numFmtId="0" fontId="60" fillId="0" borderId="0" xfId="19" applyFont="1" applyFill="1" applyBorder="1" applyAlignment="1">
      <alignment horizontal="center"/>
    </xf>
    <xf numFmtId="0" fontId="5" fillId="80" borderId="0" xfId="0" applyFont="1" applyFill="1"/>
    <xf numFmtId="0" fontId="0" fillId="74" borderId="0" xfId="0" applyFill="1"/>
    <xf numFmtId="0" fontId="62" fillId="0" borderId="0" xfId="1823" applyAlignment="1" applyProtection="1">
      <alignment horizontal="center"/>
    </xf>
    <xf numFmtId="0" fontId="63" fillId="74" borderId="0" xfId="1823" applyFont="1" applyFill="1" applyAlignment="1" applyProtection="1"/>
    <xf numFmtId="0" fontId="5" fillId="0" borderId="0" xfId="0" applyFont="1" applyAlignment="1">
      <alignment horizontal="center"/>
    </xf>
    <xf numFmtId="0" fontId="58" fillId="0" borderId="0" xfId="0" applyFont="1" applyAlignment="1">
      <alignment horizontal="center"/>
    </xf>
    <xf numFmtId="0" fontId="59" fillId="0" borderId="0" xfId="0" applyFont="1" applyAlignment="1">
      <alignment horizontal="center"/>
    </xf>
    <xf numFmtId="0" fontId="60" fillId="0" borderId="0" xfId="19" applyFont="1" applyFill="1" applyBorder="1" applyAlignment="1">
      <alignment horizontal="center"/>
    </xf>
    <xf numFmtId="0" fontId="58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61" fillId="81" borderId="0" xfId="0" applyFont="1" applyFill="1" applyAlignment="1">
      <alignment horizontal="center"/>
    </xf>
    <xf numFmtId="0" fontId="10" fillId="77" borderId="22" xfId="0" applyFont="1" applyFill="1" applyBorder="1" applyAlignment="1">
      <alignment horizontal="center"/>
    </xf>
    <xf numFmtId="0" fontId="10" fillId="77" borderId="23" xfId="0" applyFont="1" applyFill="1" applyBorder="1" applyAlignment="1">
      <alignment horizontal="center"/>
    </xf>
    <xf numFmtId="0" fontId="10" fillId="77" borderId="24" xfId="0" applyFont="1" applyFill="1" applyBorder="1" applyAlignment="1">
      <alignment horizontal="center"/>
    </xf>
    <xf numFmtId="0" fontId="2" fillId="0" borderId="25" xfId="0" applyFont="1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5" fillId="0" borderId="0" xfId="0" applyFont="1" applyFill="1" applyAlignment="1">
      <alignment horizontal="center"/>
    </xf>
  </cellXfs>
  <cellStyles count="1824">
    <cellStyle name="20% - Énfasis1 2" xfId="21"/>
    <cellStyle name="20% - Énfasis2 2" xfId="22"/>
    <cellStyle name="20% - Énfasis3 2" xfId="23"/>
    <cellStyle name="20% - Énfasis4 2" xfId="24"/>
    <cellStyle name="20% - Énfasis5 2" xfId="25"/>
    <cellStyle name="20% - Énfasis6 2" xfId="26"/>
    <cellStyle name="40% - Énfasis1 2" xfId="27"/>
    <cellStyle name="40% - Énfasis1 3" xfId="28"/>
    <cellStyle name="40% - Énfasis2 2" xfId="29"/>
    <cellStyle name="40% - Énfasis3 2" xfId="30"/>
    <cellStyle name="40% - Énfasis4 2" xfId="31"/>
    <cellStyle name="40% - Énfasis5 2" xfId="32"/>
    <cellStyle name="40% - Énfasis6 2" xfId="33"/>
    <cellStyle name="60% - Énfasis1 2" xfId="34"/>
    <cellStyle name="60% - Énfasis2 2" xfId="35"/>
    <cellStyle name="60% - Énfasis3 2" xfId="36"/>
    <cellStyle name="60% - Énfasis4 2" xfId="37"/>
    <cellStyle name="60% - Énfasis5 2" xfId="38"/>
    <cellStyle name="60% - Énfasis6 2" xfId="39"/>
    <cellStyle name="Accent1" xfId="40"/>
    <cellStyle name="Accent1 - 20%" xfId="41"/>
    <cellStyle name="Accent1 - 20% 10" xfId="42"/>
    <cellStyle name="Accent1 - 20% 11" xfId="43"/>
    <cellStyle name="Accent1 - 20% 12" xfId="44"/>
    <cellStyle name="Accent1 - 20% 13" xfId="45"/>
    <cellStyle name="Accent1 - 20% 14" xfId="46"/>
    <cellStyle name="Accent1 - 20% 15" xfId="47"/>
    <cellStyle name="Accent1 - 20% 16" xfId="48"/>
    <cellStyle name="Accent1 - 20% 17" xfId="49"/>
    <cellStyle name="Accent1 - 20% 18" xfId="50"/>
    <cellStyle name="Accent1 - 20% 19" xfId="51"/>
    <cellStyle name="Accent1 - 20% 2" xfId="52"/>
    <cellStyle name="Accent1 - 20% 20" xfId="53"/>
    <cellStyle name="Accent1 - 20% 3" xfId="54"/>
    <cellStyle name="Accent1 - 20% 4" xfId="55"/>
    <cellStyle name="Accent1 - 20% 5" xfId="56"/>
    <cellStyle name="Accent1 - 20% 6" xfId="57"/>
    <cellStyle name="Accent1 - 20% 7" xfId="58"/>
    <cellStyle name="Accent1 - 20% 8" xfId="59"/>
    <cellStyle name="Accent1 - 20% 9" xfId="60"/>
    <cellStyle name="Accent1 - 20%_BASE-EC" xfId="61"/>
    <cellStyle name="Accent1 - 40%" xfId="62"/>
    <cellStyle name="Accent1 - 40% 10" xfId="63"/>
    <cellStyle name="Accent1 - 40% 11" xfId="64"/>
    <cellStyle name="Accent1 - 40% 12" xfId="65"/>
    <cellStyle name="Accent1 - 40% 13" xfId="66"/>
    <cellStyle name="Accent1 - 40% 14" xfId="67"/>
    <cellStyle name="Accent1 - 40% 15" xfId="68"/>
    <cellStyle name="Accent1 - 40% 16" xfId="69"/>
    <cellStyle name="Accent1 - 40% 17" xfId="70"/>
    <cellStyle name="Accent1 - 40% 18" xfId="71"/>
    <cellStyle name="Accent1 - 40% 19" xfId="72"/>
    <cellStyle name="Accent1 - 40% 2" xfId="73"/>
    <cellStyle name="Accent1 - 40% 20" xfId="74"/>
    <cellStyle name="Accent1 - 40% 3" xfId="75"/>
    <cellStyle name="Accent1 - 40% 4" xfId="76"/>
    <cellStyle name="Accent1 - 40% 5" xfId="77"/>
    <cellStyle name="Accent1 - 40% 6" xfId="78"/>
    <cellStyle name="Accent1 - 40% 7" xfId="79"/>
    <cellStyle name="Accent1 - 40% 8" xfId="80"/>
    <cellStyle name="Accent1 - 40% 9" xfId="81"/>
    <cellStyle name="Accent1 - 40%_BASE-EC" xfId="82"/>
    <cellStyle name="Accent1 - 60%" xfId="83"/>
    <cellStyle name="Accent1 - 60% 10" xfId="84"/>
    <cellStyle name="Accent1 - 60% 11" xfId="85"/>
    <cellStyle name="Accent1 - 60% 12" xfId="86"/>
    <cellStyle name="Accent1 - 60% 13" xfId="87"/>
    <cellStyle name="Accent1 - 60% 14" xfId="88"/>
    <cellStyle name="Accent1 - 60% 15" xfId="89"/>
    <cellStyle name="Accent1 - 60% 16" xfId="90"/>
    <cellStyle name="Accent1 - 60% 17" xfId="91"/>
    <cellStyle name="Accent1 - 60% 18" xfId="92"/>
    <cellStyle name="Accent1 - 60% 19" xfId="93"/>
    <cellStyle name="Accent1 - 60% 2" xfId="94"/>
    <cellStyle name="Accent1 - 60% 20" xfId="95"/>
    <cellStyle name="Accent1 - 60% 3" xfId="96"/>
    <cellStyle name="Accent1 - 60% 4" xfId="97"/>
    <cellStyle name="Accent1 - 60% 5" xfId="98"/>
    <cellStyle name="Accent1 - 60% 6" xfId="99"/>
    <cellStyle name="Accent1 - 60% 7" xfId="100"/>
    <cellStyle name="Accent1 - 60% 8" xfId="101"/>
    <cellStyle name="Accent1 - 60% 9" xfId="102"/>
    <cellStyle name="Accent1 - 60%_BASE-EC" xfId="103"/>
    <cellStyle name="Accent2" xfId="104"/>
    <cellStyle name="Accent2 - 20%" xfId="105"/>
    <cellStyle name="Accent2 - 20% 10" xfId="106"/>
    <cellStyle name="Accent2 - 20% 11" xfId="107"/>
    <cellStyle name="Accent2 - 20% 12" xfId="108"/>
    <cellStyle name="Accent2 - 20% 13" xfId="109"/>
    <cellStyle name="Accent2 - 20% 14" xfId="110"/>
    <cellStyle name="Accent2 - 20% 15" xfId="111"/>
    <cellStyle name="Accent2 - 20% 16" xfId="112"/>
    <cellStyle name="Accent2 - 20% 17" xfId="113"/>
    <cellStyle name="Accent2 - 20% 18" xfId="114"/>
    <cellStyle name="Accent2 - 20% 19" xfId="115"/>
    <cellStyle name="Accent2 - 20% 2" xfId="116"/>
    <cellStyle name="Accent2 - 20% 20" xfId="117"/>
    <cellStyle name="Accent2 - 20% 3" xfId="118"/>
    <cellStyle name="Accent2 - 20% 4" xfId="119"/>
    <cellStyle name="Accent2 - 20% 5" xfId="120"/>
    <cellStyle name="Accent2 - 20% 6" xfId="121"/>
    <cellStyle name="Accent2 - 20% 7" xfId="122"/>
    <cellStyle name="Accent2 - 20% 8" xfId="123"/>
    <cellStyle name="Accent2 - 20% 9" xfId="124"/>
    <cellStyle name="Accent2 - 20%_BASE-EC" xfId="125"/>
    <cellStyle name="Accent2 - 40%" xfId="126"/>
    <cellStyle name="Accent2 - 40% 10" xfId="127"/>
    <cellStyle name="Accent2 - 40% 11" xfId="128"/>
    <cellStyle name="Accent2 - 40% 12" xfId="129"/>
    <cellStyle name="Accent2 - 40% 13" xfId="130"/>
    <cellStyle name="Accent2 - 40% 14" xfId="131"/>
    <cellStyle name="Accent2 - 40% 15" xfId="132"/>
    <cellStyle name="Accent2 - 40% 16" xfId="133"/>
    <cellStyle name="Accent2 - 40% 17" xfId="134"/>
    <cellStyle name="Accent2 - 40% 18" xfId="135"/>
    <cellStyle name="Accent2 - 40% 19" xfId="136"/>
    <cellStyle name="Accent2 - 40% 2" xfId="137"/>
    <cellStyle name="Accent2 - 40% 20" xfId="138"/>
    <cellStyle name="Accent2 - 40% 3" xfId="139"/>
    <cellStyle name="Accent2 - 40% 4" xfId="140"/>
    <cellStyle name="Accent2 - 40% 5" xfId="141"/>
    <cellStyle name="Accent2 - 40% 6" xfId="142"/>
    <cellStyle name="Accent2 - 40% 7" xfId="143"/>
    <cellStyle name="Accent2 - 40% 8" xfId="144"/>
    <cellStyle name="Accent2 - 40% 9" xfId="145"/>
    <cellStyle name="Accent2 - 40%_BASE-EC" xfId="146"/>
    <cellStyle name="Accent2 - 60%" xfId="147"/>
    <cellStyle name="Accent2 - 60% 10" xfId="148"/>
    <cellStyle name="Accent2 - 60% 11" xfId="149"/>
    <cellStyle name="Accent2 - 60% 12" xfId="150"/>
    <cellStyle name="Accent2 - 60% 13" xfId="151"/>
    <cellStyle name="Accent2 - 60% 14" xfId="152"/>
    <cellStyle name="Accent2 - 60% 15" xfId="153"/>
    <cellStyle name="Accent2 - 60% 16" xfId="154"/>
    <cellStyle name="Accent2 - 60% 17" xfId="155"/>
    <cellStyle name="Accent2 - 60% 18" xfId="156"/>
    <cellStyle name="Accent2 - 60% 19" xfId="157"/>
    <cellStyle name="Accent2 - 60% 2" xfId="158"/>
    <cellStyle name="Accent2 - 60% 20" xfId="159"/>
    <cellStyle name="Accent2 - 60% 3" xfId="160"/>
    <cellStyle name="Accent2 - 60% 4" xfId="161"/>
    <cellStyle name="Accent2 - 60% 5" xfId="162"/>
    <cellStyle name="Accent2 - 60% 6" xfId="163"/>
    <cellStyle name="Accent2 - 60% 7" xfId="164"/>
    <cellStyle name="Accent2 - 60% 8" xfId="165"/>
    <cellStyle name="Accent2 - 60% 9" xfId="166"/>
    <cellStyle name="Accent2 - 60%_BASE-EC" xfId="167"/>
    <cellStyle name="Accent3" xfId="168"/>
    <cellStyle name="Accent3 - 20%" xfId="169"/>
    <cellStyle name="Accent3 - 20% 10" xfId="170"/>
    <cellStyle name="Accent3 - 20% 11" xfId="171"/>
    <cellStyle name="Accent3 - 20% 12" xfId="172"/>
    <cellStyle name="Accent3 - 20% 13" xfId="173"/>
    <cellStyle name="Accent3 - 20% 14" xfId="174"/>
    <cellStyle name="Accent3 - 20% 15" xfId="175"/>
    <cellStyle name="Accent3 - 20% 16" xfId="176"/>
    <cellStyle name="Accent3 - 20% 17" xfId="177"/>
    <cellStyle name="Accent3 - 20% 18" xfId="178"/>
    <cellStyle name="Accent3 - 20% 19" xfId="179"/>
    <cellStyle name="Accent3 - 20% 2" xfId="180"/>
    <cellStyle name="Accent3 - 20% 20" xfId="181"/>
    <cellStyle name="Accent3 - 20% 3" xfId="182"/>
    <cellStyle name="Accent3 - 20% 4" xfId="183"/>
    <cellStyle name="Accent3 - 20% 5" xfId="184"/>
    <cellStyle name="Accent3 - 20% 6" xfId="185"/>
    <cellStyle name="Accent3 - 20% 7" xfId="186"/>
    <cellStyle name="Accent3 - 20% 8" xfId="187"/>
    <cellStyle name="Accent3 - 20% 9" xfId="188"/>
    <cellStyle name="Accent3 - 20%_BASE-EC" xfId="189"/>
    <cellStyle name="Accent3 - 40%" xfId="190"/>
    <cellStyle name="Accent3 - 40% 10" xfId="191"/>
    <cellStyle name="Accent3 - 40% 11" xfId="192"/>
    <cellStyle name="Accent3 - 40% 12" xfId="193"/>
    <cellStyle name="Accent3 - 40% 13" xfId="194"/>
    <cellStyle name="Accent3 - 40% 14" xfId="195"/>
    <cellStyle name="Accent3 - 40% 15" xfId="196"/>
    <cellStyle name="Accent3 - 40% 16" xfId="197"/>
    <cellStyle name="Accent3 - 40% 17" xfId="198"/>
    <cellStyle name="Accent3 - 40% 18" xfId="199"/>
    <cellStyle name="Accent3 - 40% 19" xfId="200"/>
    <cellStyle name="Accent3 - 40% 2" xfId="201"/>
    <cellStyle name="Accent3 - 40% 20" xfId="202"/>
    <cellStyle name="Accent3 - 40% 3" xfId="203"/>
    <cellStyle name="Accent3 - 40% 4" xfId="204"/>
    <cellStyle name="Accent3 - 40% 5" xfId="205"/>
    <cellStyle name="Accent3 - 40% 6" xfId="206"/>
    <cellStyle name="Accent3 - 40% 7" xfId="207"/>
    <cellStyle name="Accent3 - 40% 8" xfId="208"/>
    <cellStyle name="Accent3 - 40% 9" xfId="209"/>
    <cellStyle name="Accent3 - 40%_BASE-EC" xfId="210"/>
    <cellStyle name="Accent3 - 60%" xfId="211"/>
    <cellStyle name="Accent3 - 60% 10" xfId="212"/>
    <cellStyle name="Accent3 - 60% 11" xfId="213"/>
    <cellStyle name="Accent3 - 60% 12" xfId="214"/>
    <cellStyle name="Accent3 - 60% 13" xfId="215"/>
    <cellStyle name="Accent3 - 60% 14" xfId="216"/>
    <cellStyle name="Accent3 - 60% 15" xfId="217"/>
    <cellStyle name="Accent3 - 60% 16" xfId="218"/>
    <cellStyle name="Accent3 - 60% 17" xfId="219"/>
    <cellStyle name="Accent3 - 60% 18" xfId="220"/>
    <cellStyle name="Accent3 - 60% 19" xfId="221"/>
    <cellStyle name="Accent3 - 60% 2" xfId="222"/>
    <cellStyle name="Accent3 - 60% 20" xfId="223"/>
    <cellStyle name="Accent3 - 60% 3" xfId="224"/>
    <cellStyle name="Accent3 - 60% 4" xfId="225"/>
    <cellStyle name="Accent3 - 60% 5" xfId="226"/>
    <cellStyle name="Accent3 - 60% 6" xfId="227"/>
    <cellStyle name="Accent3 - 60% 7" xfId="228"/>
    <cellStyle name="Accent3 - 60% 8" xfId="229"/>
    <cellStyle name="Accent3 - 60% 9" xfId="230"/>
    <cellStyle name="Accent3 - 60%_BASE-EC" xfId="231"/>
    <cellStyle name="Accent3 10" xfId="232"/>
    <cellStyle name="Accent3 11" xfId="233"/>
    <cellStyle name="Accent3 12" xfId="234"/>
    <cellStyle name="Accent3 13" xfId="235"/>
    <cellStyle name="Accent3 14" xfId="236"/>
    <cellStyle name="Accent3 15" xfId="237"/>
    <cellStyle name="Accent3 16" xfId="238"/>
    <cellStyle name="Accent3 17" xfId="239"/>
    <cellStyle name="Accent3 18" xfId="240"/>
    <cellStyle name="Accent3 19" xfId="241"/>
    <cellStyle name="Accent3 2" xfId="242"/>
    <cellStyle name="Accent3 20" xfId="243"/>
    <cellStyle name="Accent3 21" xfId="244"/>
    <cellStyle name="Accent3 22" xfId="245"/>
    <cellStyle name="Accent3 23" xfId="246"/>
    <cellStyle name="Accent3 24" xfId="247"/>
    <cellStyle name="Accent3 25" xfId="248"/>
    <cellStyle name="Accent3 26" xfId="249"/>
    <cellStyle name="Accent3 27" xfId="250"/>
    <cellStyle name="Accent3 28" xfId="251"/>
    <cellStyle name="Accent3 29" xfId="252"/>
    <cellStyle name="Accent3 3" xfId="253"/>
    <cellStyle name="Accent3 30" xfId="254"/>
    <cellStyle name="Accent3 31" xfId="255"/>
    <cellStyle name="Accent3 32" xfId="256"/>
    <cellStyle name="Accent3 33" xfId="257"/>
    <cellStyle name="Accent3 34" xfId="258"/>
    <cellStyle name="Accent3 35" xfId="259"/>
    <cellStyle name="Accent3 4" xfId="260"/>
    <cellStyle name="Accent3 5" xfId="261"/>
    <cellStyle name="Accent3 6" xfId="262"/>
    <cellStyle name="Accent3 7" xfId="263"/>
    <cellStyle name="Accent3 8" xfId="264"/>
    <cellStyle name="Accent3 9" xfId="265"/>
    <cellStyle name="Accent3_BASE-EC" xfId="266"/>
    <cellStyle name="Accent4" xfId="267"/>
    <cellStyle name="Accent4 - 20%" xfId="268"/>
    <cellStyle name="Accent4 - 20% 10" xfId="269"/>
    <cellStyle name="Accent4 - 20% 11" xfId="270"/>
    <cellStyle name="Accent4 - 20% 12" xfId="271"/>
    <cellStyle name="Accent4 - 20% 13" xfId="272"/>
    <cellStyle name="Accent4 - 20% 14" xfId="273"/>
    <cellStyle name="Accent4 - 20% 15" xfId="274"/>
    <cellStyle name="Accent4 - 20% 16" xfId="275"/>
    <cellStyle name="Accent4 - 20% 17" xfId="276"/>
    <cellStyle name="Accent4 - 20% 18" xfId="277"/>
    <cellStyle name="Accent4 - 20% 19" xfId="278"/>
    <cellStyle name="Accent4 - 20% 2" xfId="279"/>
    <cellStyle name="Accent4 - 20% 20" xfId="280"/>
    <cellStyle name="Accent4 - 20% 3" xfId="281"/>
    <cellStyle name="Accent4 - 20% 4" xfId="282"/>
    <cellStyle name="Accent4 - 20% 5" xfId="283"/>
    <cellStyle name="Accent4 - 20% 6" xfId="284"/>
    <cellStyle name="Accent4 - 20% 7" xfId="285"/>
    <cellStyle name="Accent4 - 20% 8" xfId="286"/>
    <cellStyle name="Accent4 - 20% 9" xfId="287"/>
    <cellStyle name="Accent4 - 20%_BASE-EC" xfId="288"/>
    <cellStyle name="Accent4 - 40%" xfId="289"/>
    <cellStyle name="Accent4 - 40% 10" xfId="290"/>
    <cellStyle name="Accent4 - 40% 11" xfId="291"/>
    <cellStyle name="Accent4 - 40% 12" xfId="292"/>
    <cellStyle name="Accent4 - 40% 13" xfId="293"/>
    <cellStyle name="Accent4 - 40% 14" xfId="294"/>
    <cellStyle name="Accent4 - 40% 15" xfId="295"/>
    <cellStyle name="Accent4 - 40% 16" xfId="296"/>
    <cellStyle name="Accent4 - 40% 17" xfId="297"/>
    <cellStyle name="Accent4 - 40% 18" xfId="298"/>
    <cellStyle name="Accent4 - 40% 19" xfId="299"/>
    <cellStyle name="Accent4 - 40% 2" xfId="300"/>
    <cellStyle name="Accent4 - 40% 20" xfId="301"/>
    <cellStyle name="Accent4 - 40% 3" xfId="302"/>
    <cellStyle name="Accent4 - 40% 4" xfId="303"/>
    <cellStyle name="Accent4 - 40% 5" xfId="304"/>
    <cellStyle name="Accent4 - 40% 6" xfId="305"/>
    <cellStyle name="Accent4 - 40% 7" xfId="306"/>
    <cellStyle name="Accent4 - 40% 8" xfId="307"/>
    <cellStyle name="Accent4 - 40% 9" xfId="308"/>
    <cellStyle name="Accent4 - 40%_BASE-EC" xfId="309"/>
    <cellStyle name="Accent4 - 60%" xfId="310"/>
    <cellStyle name="Accent4 - 60% 10" xfId="311"/>
    <cellStyle name="Accent4 - 60% 11" xfId="312"/>
    <cellStyle name="Accent4 - 60% 12" xfId="313"/>
    <cellStyle name="Accent4 - 60% 13" xfId="314"/>
    <cellStyle name="Accent4 - 60% 14" xfId="315"/>
    <cellStyle name="Accent4 - 60% 15" xfId="316"/>
    <cellStyle name="Accent4 - 60% 16" xfId="317"/>
    <cellStyle name="Accent4 - 60% 17" xfId="318"/>
    <cellStyle name="Accent4 - 60% 18" xfId="319"/>
    <cellStyle name="Accent4 - 60% 19" xfId="320"/>
    <cellStyle name="Accent4 - 60% 2" xfId="321"/>
    <cellStyle name="Accent4 - 60% 20" xfId="322"/>
    <cellStyle name="Accent4 - 60% 3" xfId="323"/>
    <cellStyle name="Accent4 - 60% 4" xfId="324"/>
    <cellStyle name="Accent4 - 60% 5" xfId="325"/>
    <cellStyle name="Accent4 - 60% 6" xfId="326"/>
    <cellStyle name="Accent4 - 60% 7" xfId="327"/>
    <cellStyle name="Accent4 - 60% 8" xfId="328"/>
    <cellStyle name="Accent4 - 60% 9" xfId="329"/>
    <cellStyle name="Accent4 - 60%_BASE-EC" xfId="330"/>
    <cellStyle name="Accent4 10" xfId="331"/>
    <cellStyle name="Accent4 11" xfId="332"/>
    <cellStyle name="Accent4 12" xfId="333"/>
    <cellStyle name="Accent4 13" xfId="334"/>
    <cellStyle name="Accent4 14" xfId="335"/>
    <cellStyle name="Accent4 15" xfId="336"/>
    <cellStyle name="Accent4 16" xfId="337"/>
    <cellStyle name="Accent4 17" xfId="338"/>
    <cellStyle name="Accent4 18" xfId="339"/>
    <cellStyle name="Accent4 19" xfId="340"/>
    <cellStyle name="Accent4 2" xfId="341"/>
    <cellStyle name="Accent4 20" xfId="342"/>
    <cellStyle name="Accent4 21" xfId="343"/>
    <cellStyle name="Accent4 22" xfId="344"/>
    <cellStyle name="Accent4 23" xfId="345"/>
    <cellStyle name="Accent4 24" xfId="346"/>
    <cellStyle name="Accent4 25" xfId="347"/>
    <cellStyle name="Accent4 26" xfId="348"/>
    <cellStyle name="Accent4 27" xfId="349"/>
    <cellStyle name="Accent4 28" xfId="350"/>
    <cellStyle name="Accent4 29" xfId="351"/>
    <cellStyle name="Accent4 3" xfId="352"/>
    <cellStyle name="Accent4 30" xfId="353"/>
    <cellStyle name="Accent4 31" xfId="354"/>
    <cellStyle name="Accent4 32" xfId="355"/>
    <cellStyle name="Accent4 33" xfId="356"/>
    <cellStyle name="Accent4 34" xfId="357"/>
    <cellStyle name="Accent4 35" xfId="358"/>
    <cellStyle name="Accent4 4" xfId="359"/>
    <cellStyle name="Accent4 5" xfId="360"/>
    <cellStyle name="Accent4 6" xfId="361"/>
    <cellStyle name="Accent4 7" xfId="362"/>
    <cellStyle name="Accent4 8" xfId="363"/>
    <cellStyle name="Accent4 9" xfId="364"/>
    <cellStyle name="Accent4_BASE-EC" xfId="365"/>
    <cellStyle name="Accent5" xfId="366"/>
    <cellStyle name="Accent5 - 20%" xfId="367"/>
    <cellStyle name="Accent5 - 20% 10" xfId="368"/>
    <cellStyle name="Accent5 - 20% 11" xfId="369"/>
    <cellStyle name="Accent5 - 20% 12" xfId="370"/>
    <cellStyle name="Accent5 - 20% 13" xfId="371"/>
    <cellStyle name="Accent5 - 20% 14" xfId="372"/>
    <cellStyle name="Accent5 - 20% 15" xfId="373"/>
    <cellStyle name="Accent5 - 20% 16" xfId="374"/>
    <cellStyle name="Accent5 - 20% 17" xfId="375"/>
    <cellStyle name="Accent5 - 20% 18" xfId="376"/>
    <cellStyle name="Accent5 - 20% 19" xfId="377"/>
    <cellStyle name="Accent5 - 20% 2" xfId="378"/>
    <cellStyle name="Accent5 - 20% 20" xfId="379"/>
    <cellStyle name="Accent5 - 20% 3" xfId="380"/>
    <cellStyle name="Accent5 - 20% 4" xfId="381"/>
    <cellStyle name="Accent5 - 20% 5" xfId="382"/>
    <cellStyle name="Accent5 - 20% 6" xfId="383"/>
    <cellStyle name="Accent5 - 20% 7" xfId="384"/>
    <cellStyle name="Accent5 - 20% 8" xfId="385"/>
    <cellStyle name="Accent5 - 20% 9" xfId="386"/>
    <cellStyle name="Accent5 - 20%_BASE-EC" xfId="387"/>
    <cellStyle name="Accent5 - 40%" xfId="388"/>
    <cellStyle name="Accent5 - 60%" xfId="389"/>
    <cellStyle name="Accent5 - 60% 10" xfId="390"/>
    <cellStyle name="Accent5 - 60% 11" xfId="391"/>
    <cellStyle name="Accent5 - 60% 12" xfId="392"/>
    <cellStyle name="Accent5 - 60% 13" xfId="393"/>
    <cellStyle name="Accent5 - 60% 14" xfId="394"/>
    <cellStyle name="Accent5 - 60% 15" xfId="395"/>
    <cellStyle name="Accent5 - 60% 16" xfId="396"/>
    <cellStyle name="Accent5 - 60% 17" xfId="397"/>
    <cellStyle name="Accent5 - 60% 18" xfId="398"/>
    <cellStyle name="Accent5 - 60% 19" xfId="399"/>
    <cellStyle name="Accent5 - 60% 2" xfId="400"/>
    <cellStyle name="Accent5 - 60% 20" xfId="401"/>
    <cellStyle name="Accent5 - 60% 3" xfId="402"/>
    <cellStyle name="Accent5 - 60% 4" xfId="403"/>
    <cellStyle name="Accent5 - 60% 5" xfId="404"/>
    <cellStyle name="Accent5 - 60% 6" xfId="405"/>
    <cellStyle name="Accent5 - 60% 7" xfId="406"/>
    <cellStyle name="Accent5 - 60% 8" xfId="407"/>
    <cellStyle name="Accent5 - 60% 9" xfId="408"/>
    <cellStyle name="Accent5 - 60%_BASE-EC" xfId="409"/>
    <cellStyle name="Accent5 10" xfId="410"/>
    <cellStyle name="Accent5 11" xfId="411"/>
    <cellStyle name="Accent5 12" xfId="412"/>
    <cellStyle name="Accent5 13" xfId="413"/>
    <cellStyle name="Accent5 14" xfId="414"/>
    <cellStyle name="Accent5 15" xfId="415"/>
    <cellStyle name="Accent5 16" xfId="416"/>
    <cellStyle name="Accent5 17" xfId="417"/>
    <cellStyle name="Accent5 18" xfId="418"/>
    <cellStyle name="Accent5 19" xfId="419"/>
    <cellStyle name="Accent5 2" xfId="420"/>
    <cellStyle name="Accent5 20" xfId="421"/>
    <cellStyle name="Accent5 21" xfId="422"/>
    <cellStyle name="Accent5 22" xfId="423"/>
    <cellStyle name="Accent5 23" xfId="424"/>
    <cellStyle name="Accent5 24" xfId="425"/>
    <cellStyle name="Accent5 25" xfId="426"/>
    <cellStyle name="Accent5 26" xfId="427"/>
    <cellStyle name="Accent5 27" xfId="428"/>
    <cellStyle name="Accent5 28" xfId="429"/>
    <cellStyle name="Accent5 29" xfId="430"/>
    <cellStyle name="Accent5 3" xfId="431"/>
    <cellStyle name="Accent5 30" xfId="432"/>
    <cellStyle name="Accent5 31" xfId="433"/>
    <cellStyle name="Accent5 32" xfId="434"/>
    <cellStyle name="Accent5 33" xfId="435"/>
    <cellStyle name="Accent5 34" xfId="436"/>
    <cellStyle name="Accent5 35" xfId="437"/>
    <cellStyle name="Accent5 4" xfId="438"/>
    <cellStyle name="Accent5 5" xfId="439"/>
    <cellStyle name="Accent5 6" xfId="440"/>
    <cellStyle name="Accent5 7" xfId="441"/>
    <cellStyle name="Accent5 8" xfId="442"/>
    <cellStyle name="Accent5 9" xfId="443"/>
    <cellStyle name="Accent5_BASE-EC" xfId="444"/>
    <cellStyle name="Accent6" xfId="445"/>
    <cellStyle name="Accent6 - 20%" xfId="446"/>
    <cellStyle name="Accent6 - 40%" xfId="447"/>
    <cellStyle name="Accent6 - 40% 10" xfId="448"/>
    <cellStyle name="Accent6 - 40% 11" xfId="449"/>
    <cellStyle name="Accent6 - 40% 12" xfId="450"/>
    <cellStyle name="Accent6 - 40% 13" xfId="451"/>
    <cellStyle name="Accent6 - 40% 14" xfId="452"/>
    <cellStyle name="Accent6 - 40% 15" xfId="453"/>
    <cellStyle name="Accent6 - 40% 16" xfId="454"/>
    <cellStyle name="Accent6 - 40% 17" xfId="455"/>
    <cellStyle name="Accent6 - 40% 18" xfId="456"/>
    <cellStyle name="Accent6 - 40% 19" xfId="457"/>
    <cellStyle name="Accent6 - 40% 2" xfId="458"/>
    <cellStyle name="Accent6 - 40% 20" xfId="459"/>
    <cellStyle name="Accent6 - 40% 3" xfId="460"/>
    <cellStyle name="Accent6 - 40% 4" xfId="461"/>
    <cellStyle name="Accent6 - 40% 5" xfId="462"/>
    <cellStyle name="Accent6 - 40% 6" xfId="463"/>
    <cellStyle name="Accent6 - 40% 7" xfId="464"/>
    <cellStyle name="Accent6 - 40% 8" xfId="465"/>
    <cellStyle name="Accent6 - 40% 9" xfId="466"/>
    <cellStyle name="Accent6 - 40%_BASE-EC" xfId="467"/>
    <cellStyle name="Accent6 - 60%" xfId="468"/>
    <cellStyle name="Accent6 - 60% 10" xfId="469"/>
    <cellStyle name="Accent6 - 60% 11" xfId="470"/>
    <cellStyle name="Accent6 - 60% 12" xfId="471"/>
    <cellStyle name="Accent6 - 60% 13" xfId="472"/>
    <cellStyle name="Accent6 - 60% 14" xfId="473"/>
    <cellStyle name="Accent6 - 60% 15" xfId="474"/>
    <cellStyle name="Accent6 - 60% 16" xfId="475"/>
    <cellStyle name="Accent6 - 60% 17" xfId="476"/>
    <cellStyle name="Accent6 - 60% 18" xfId="477"/>
    <cellStyle name="Accent6 - 60% 19" xfId="478"/>
    <cellStyle name="Accent6 - 60% 2" xfId="479"/>
    <cellStyle name="Accent6 - 60% 20" xfId="480"/>
    <cellStyle name="Accent6 - 60% 3" xfId="481"/>
    <cellStyle name="Accent6 - 60% 4" xfId="482"/>
    <cellStyle name="Accent6 - 60% 5" xfId="483"/>
    <cellStyle name="Accent6 - 60% 6" xfId="484"/>
    <cellStyle name="Accent6 - 60% 7" xfId="485"/>
    <cellStyle name="Accent6 - 60% 8" xfId="486"/>
    <cellStyle name="Accent6 - 60% 9" xfId="487"/>
    <cellStyle name="Accent6 - 60%_BASE-EC" xfId="488"/>
    <cellStyle name="Accent6 10" xfId="489"/>
    <cellStyle name="Accent6 11" xfId="490"/>
    <cellStyle name="Accent6 12" xfId="491"/>
    <cellStyle name="Accent6 13" xfId="492"/>
    <cellStyle name="Accent6 14" xfId="493"/>
    <cellStyle name="Accent6 15" xfId="494"/>
    <cellStyle name="Accent6 16" xfId="495"/>
    <cellStyle name="Accent6 17" xfId="496"/>
    <cellStyle name="Accent6 18" xfId="497"/>
    <cellStyle name="Accent6 19" xfId="498"/>
    <cellStyle name="Accent6 2" xfId="499"/>
    <cellStyle name="Accent6 20" xfId="500"/>
    <cellStyle name="Accent6 21" xfId="501"/>
    <cellStyle name="Accent6 22" xfId="502"/>
    <cellStyle name="Accent6 23" xfId="503"/>
    <cellStyle name="Accent6 24" xfId="504"/>
    <cellStyle name="Accent6 25" xfId="505"/>
    <cellStyle name="Accent6 26" xfId="506"/>
    <cellStyle name="Accent6 27" xfId="507"/>
    <cellStyle name="Accent6 28" xfId="508"/>
    <cellStyle name="Accent6 29" xfId="509"/>
    <cellStyle name="Accent6 3" xfId="510"/>
    <cellStyle name="Accent6 30" xfId="511"/>
    <cellStyle name="Accent6 31" xfId="512"/>
    <cellStyle name="Accent6 32" xfId="513"/>
    <cellStyle name="Accent6 33" xfId="514"/>
    <cellStyle name="Accent6 34" xfId="515"/>
    <cellStyle name="Accent6 35" xfId="516"/>
    <cellStyle name="Accent6 4" xfId="517"/>
    <cellStyle name="Accent6 5" xfId="518"/>
    <cellStyle name="Accent6 6" xfId="519"/>
    <cellStyle name="Accent6 7" xfId="520"/>
    <cellStyle name="Accent6 8" xfId="521"/>
    <cellStyle name="Accent6 9" xfId="522"/>
    <cellStyle name="Accent6_BASE-EC" xfId="523"/>
    <cellStyle name="Bad" xfId="524"/>
    <cellStyle name="Bad 10" xfId="525"/>
    <cellStyle name="Bad 11" xfId="526"/>
    <cellStyle name="Bad 12" xfId="527"/>
    <cellStyle name="Bad 13" xfId="528"/>
    <cellStyle name="Bad 14" xfId="529"/>
    <cellStyle name="Bad 15" xfId="530"/>
    <cellStyle name="Bad 16" xfId="531"/>
    <cellStyle name="Bad 17" xfId="532"/>
    <cellStyle name="Bad 18" xfId="533"/>
    <cellStyle name="Bad 19" xfId="534"/>
    <cellStyle name="Bad 2" xfId="535"/>
    <cellStyle name="Bad 20" xfId="536"/>
    <cellStyle name="Bad 21" xfId="537"/>
    <cellStyle name="Bad 3" xfId="538"/>
    <cellStyle name="Bad 4" xfId="539"/>
    <cellStyle name="Bad 5" xfId="540"/>
    <cellStyle name="Bad 6" xfId="541"/>
    <cellStyle name="Bad 7" xfId="542"/>
    <cellStyle name="Bad 8" xfId="543"/>
    <cellStyle name="Bad 9" xfId="544"/>
    <cellStyle name="Bad_BASE-EC" xfId="545"/>
    <cellStyle name="Buena 2" xfId="546"/>
    <cellStyle name="Calculation" xfId="547"/>
    <cellStyle name="Calculation 10" xfId="548"/>
    <cellStyle name="Calculation 11" xfId="549"/>
    <cellStyle name="Calculation 12" xfId="550"/>
    <cellStyle name="Calculation 13" xfId="551"/>
    <cellStyle name="Calculation 14" xfId="552"/>
    <cellStyle name="Calculation 15" xfId="553"/>
    <cellStyle name="Calculation 16" xfId="554"/>
    <cellStyle name="Calculation 17" xfId="555"/>
    <cellStyle name="Calculation 18" xfId="556"/>
    <cellStyle name="Calculation 19" xfId="557"/>
    <cellStyle name="Calculation 2" xfId="558"/>
    <cellStyle name="Calculation 20" xfId="559"/>
    <cellStyle name="Calculation 21" xfId="560"/>
    <cellStyle name="Calculation 3" xfId="561"/>
    <cellStyle name="Calculation 4" xfId="562"/>
    <cellStyle name="Calculation 5" xfId="563"/>
    <cellStyle name="Calculation 6" xfId="564"/>
    <cellStyle name="Calculation 7" xfId="565"/>
    <cellStyle name="Calculation 8" xfId="566"/>
    <cellStyle name="Calculation 9" xfId="567"/>
    <cellStyle name="Calculation_BASE-EC" xfId="568"/>
    <cellStyle name="Cálculo 2" xfId="569"/>
    <cellStyle name="Cancel" xfId="1"/>
    <cellStyle name="Cancel 2" xfId="2"/>
    <cellStyle name="Cancel 2 2" xfId="1822"/>
    <cellStyle name="Celda de comprobación 2" xfId="570"/>
    <cellStyle name="Celda vinculada 2" xfId="571"/>
    <cellStyle name="Check Cell" xfId="572"/>
    <cellStyle name="Check Cell 10" xfId="573"/>
    <cellStyle name="Check Cell 11" xfId="574"/>
    <cellStyle name="Check Cell 12" xfId="575"/>
    <cellStyle name="Check Cell 13" xfId="576"/>
    <cellStyle name="Check Cell 14" xfId="577"/>
    <cellStyle name="Check Cell 15" xfId="578"/>
    <cellStyle name="Check Cell 16" xfId="579"/>
    <cellStyle name="Check Cell 17" xfId="580"/>
    <cellStyle name="Check Cell 18" xfId="581"/>
    <cellStyle name="Check Cell 19" xfId="582"/>
    <cellStyle name="Check Cell 2" xfId="583"/>
    <cellStyle name="Check Cell 20" xfId="584"/>
    <cellStyle name="Check Cell 21" xfId="585"/>
    <cellStyle name="Check Cell 3" xfId="586"/>
    <cellStyle name="Check Cell 4" xfId="587"/>
    <cellStyle name="Check Cell 5" xfId="588"/>
    <cellStyle name="Check Cell 6" xfId="589"/>
    <cellStyle name="Check Cell 7" xfId="590"/>
    <cellStyle name="Check Cell 8" xfId="591"/>
    <cellStyle name="Check Cell 9" xfId="592"/>
    <cellStyle name="Check Cell_BASE-EC" xfId="593"/>
    <cellStyle name="Emphasis 1" xfId="594"/>
    <cellStyle name="Emphasis 1 10" xfId="595"/>
    <cellStyle name="Emphasis 1 11" xfId="596"/>
    <cellStyle name="Emphasis 1 12" xfId="597"/>
    <cellStyle name="Emphasis 1 13" xfId="598"/>
    <cellStyle name="Emphasis 1 14" xfId="599"/>
    <cellStyle name="Emphasis 1 15" xfId="600"/>
    <cellStyle name="Emphasis 1 16" xfId="601"/>
    <cellStyle name="Emphasis 1 17" xfId="602"/>
    <cellStyle name="Emphasis 1 18" xfId="603"/>
    <cellStyle name="Emphasis 1 19" xfId="604"/>
    <cellStyle name="Emphasis 1 2" xfId="605"/>
    <cellStyle name="Emphasis 1 20" xfId="606"/>
    <cellStyle name="Emphasis 1 3" xfId="607"/>
    <cellStyle name="Emphasis 1 4" xfId="608"/>
    <cellStyle name="Emphasis 1 5" xfId="609"/>
    <cellStyle name="Emphasis 1 6" xfId="610"/>
    <cellStyle name="Emphasis 1 7" xfId="611"/>
    <cellStyle name="Emphasis 1 8" xfId="612"/>
    <cellStyle name="Emphasis 1 9" xfId="613"/>
    <cellStyle name="Emphasis 1_BASE-EC" xfId="614"/>
    <cellStyle name="Emphasis 2" xfId="615"/>
    <cellStyle name="Emphasis 2 10" xfId="616"/>
    <cellStyle name="Emphasis 2 11" xfId="617"/>
    <cellStyle name="Emphasis 2 12" xfId="618"/>
    <cellStyle name="Emphasis 2 13" xfId="619"/>
    <cellStyle name="Emphasis 2 14" xfId="620"/>
    <cellStyle name="Emphasis 2 15" xfId="621"/>
    <cellStyle name="Emphasis 2 16" xfId="622"/>
    <cellStyle name="Emphasis 2 17" xfId="623"/>
    <cellStyle name="Emphasis 2 18" xfId="624"/>
    <cellStyle name="Emphasis 2 19" xfId="625"/>
    <cellStyle name="Emphasis 2 2" xfId="626"/>
    <cellStyle name="Emphasis 2 20" xfId="627"/>
    <cellStyle name="Emphasis 2 3" xfId="628"/>
    <cellStyle name="Emphasis 2 4" xfId="629"/>
    <cellStyle name="Emphasis 2 5" xfId="630"/>
    <cellStyle name="Emphasis 2 6" xfId="631"/>
    <cellStyle name="Emphasis 2 7" xfId="632"/>
    <cellStyle name="Emphasis 2 8" xfId="633"/>
    <cellStyle name="Emphasis 2 9" xfId="634"/>
    <cellStyle name="Emphasis 2_BASE-EC" xfId="635"/>
    <cellStyle name="Emphasis 3" xfId="636"/>
    <cellStyle name="Encabezado 4 2" xfId="637"/>
    <cellStyle name="Énfasis1 2" xfId="638"/>
    <cellStyle name="Énfasis1 3" xfId="639"/>
    <cellStyle name="Énfasis2 2" xfId="640"/>
    <cellStyle name="Énfasis3 2" xfId="641"/>
    <cellStyle name="Énfasis4 2" xfId="642"/>
    <cellStyle name="Énfasis5 2" xfId="643"/>
    <cellStyle name="Énfasis6 2" xfId="644"/>
    <cellStyle name="Entrada 2" xfId="645"/>
    <cellStyle name="Good" xfId="646"/>
    <cellStyle name="Good 10" xfId="647"/>
    <cellStyle name="Good 11" xfId="648"/>
    <cellStyle name="Good 12" xfId="649"/>
    <cellStyle name="Good 13" xfId="650"/>
    <cellStyle name="Good 14" xfId="651"/>
    <cellStyle name="Good 15" xfId="652"/>
    <cellStyle name="Good 16" xfId="653"/>
    <cellStyle name="Good 17" xfId="654"/>
    <cellStyle name="Good 18" xfId="655"/>
    <cellStyle name="Good 19" xfId="656"/>
    <cellStyle name="Good 2" xfId="657"/>
    <cellStyle name="Good 20" xfId="658"/>
    <cellStyle name="Good 21" xfId="659"/>
    <cellStyle name="Good 3" xfId="660"/>
    <cellStyle name="Good 4" xfId="661"/>
    <cellStyle name="Good 5" xfId="662"/>
    <cellStyle name="Good 6" xfId="663"/>
    <cellStyle name="Good 7" xfId="664"/>
    <cellStyle name="Good 8" xfId="665"/>
    <cellStyle name="Good 9" xfId="666"/>
    <cellStyle name="Good_BASE-EC" xfId="667"/>
    <cellStyle name="Grey" xfId="668"/>
    <cellStyle name="Grey 2" xfId="669"/>
    <cellStyle name="Heading 1" xfId="670"/>
    <cellStyle name="Heading 1 10" xfId="671"/>
    <cellStyle name="Heading 1 11" xfId="672"/>
    <cellStyle name="Heading 1 12" xfId="673"/>
    <cellStyle name="Heading 1 13" xfId="674"/>
    <cellStyle name="Heading 1 14" xfId="675"/>
    <cellStyle name="Heading 1 15" xfId="676"/>
    <cellStyle name="Heading 1 16" xfId="677"/>
    <cellStyle name="Heading 1 17" xfId="678"/>
    <cellStyle name="Heading 1 18" xfId="679"/>
    <cellStyle name="Heading 1 19" xfId="680"/>
    <cellStyle name="Heading 1 2" xfId="681"/>
    <cellStyle name="Heading 1 20" xfId="682"/>
    <cellStyle name="Heading 1 3" xfId="683"/>
    <cellStyle name="Heading 1 4" xfId="684"/>
    <cellStyle name="Heading 1 5" xfId="685"/>
    <cellStyle name="Heading 1 6" xfId="686"/>
    <cellStyle name="Heading 1 7" xfId="687"/>
    <cellStyle name="Heading 1 8" xfId="688"/>
    <cellStyle name="Heading 1 9" xfId="689"/>
    <cellStyle name="Heading 1_BASE-EC" xfId="690"/>
    <cellStyle name="Heading 2" xfId="691"/>
    <cellStyle name="Heading 2 10" xfId="692"/>
    <cellStyle name="Heading 2 11" xfId="693"/>
    <cellStyle name="Heading 2 12" xfId="694"/>
    <cellStyle name="Heading 2 13" xfId="695"/>
    <cellStyle name="Heading 2 14" xfId="696"/>
    <cellStyle name="Heading 2 15" xfId="697"/>
    <cellStyle name="Heading 2 16" xfId="698"/>
    <cellStyle name="Heading 2 17" xfId="699"/>
    <cellStyle name="Heading 2 18" xfId="700"/>
    <cellStyle name="Heading 2 19" xfId="701"/>
    <cellStyle name="Heading 2 2" xfId="702"/>
    <cellStyle name="Heading 2 20" xfId="703"/>
    <cellStyle name="Heading 2 21" xfId="704"/>
    <cellStyle name="Heading 2 3" xfId="705"/>
    <cellStyle name="Heading 2 4" xfId="706"/>
    <cellStyle name="Heading 2 5" xfId="707"/>
    <cellStyle name="Heading 2 6" xfId="708"/>
    <cellStyle name="Heading 2 7" xfId="709"/>
    <cellStyle name="Heading 2 8" xfId="710"/>
    <cellStyle name="Heading 2 9" xfId="711"/>
    <cellStyle name="Heading 2_BASE-EC" xfId="712"/>
    <cellStyle name="Heading 3" xfId="713"/>
    <cellStyle name="Heading 3 10" xfId="714"/>
    <cellStyle name="Heading 3 11" xfId="715"/>
    <cellStyle name="Heading 3 12" xfId="716"/>
    <cellStyle name="Heading 3 13" xfId="717"/>
    <cellStyle name="Heading 3 14" xfId="718"/>
    <cellStyle name="Heading 3 15" xfId="719"/>
    <cellStyle name="Heading 3 16" xfId="720"/>
    <cellStyle name="Heading 3 17" xfId="721"/>
    <cellStyle name="Heading 3 18" xfId="722"/>
    <cellStyle name="Heading 3 19" xfId="723"/>
    <cellStyle name="Heading 3 2" xfId="724"/>
    <cellStyle name="Heading 3 20" xfId="725"/>
    <cellStyle name="Heading 3 21" xfId="726"/>
    <cellStyle name="Heading 3 3" xfId="727"/>
    <cellStyle name="Heading 3 4" xfId="728"/>
    <cellStyle name="Heading 3 5" xfId="729"/>
    <cellStyle name="Heading 3 6" xfId="730"/>
    <cellStyle name="Heading 3 7" xfId="731"/>
    <cellStyle name="Heading 3 8" xfId="732"/>
    <cellStyle name="Heading 3 9" xfId="733"/>
    <cellStyle name="Heading 3_BASE-EC" xfId="734"/>
    <cellStyle name="Heading 4" xfId="735"/>
    <cellStyle name="Heading 4 10" xfId="736"/>
    <cellStyle name="Heading 4 11" xfId="737"/>
    <cellStyle name="Heading 4 12" xfId="738"/>
    <cellStyle name="Heading 4 13" xfId="739"/>
    <cellStyle name="Heading 4 14" xfId="740"/>
    <cellStyle name="Heading 4 15" xfId="741"/>
    <cellStyle name="Heading 4 16" xfId="742"/>
    <cellStyle name="Heading 4 17" xfId="743"/>
    <cellStyle name="Heading 4 18" xfId="744"/>
    <cellStyle name="Heading 4 19" xfId="745"/>
    <cellStyle name="Heading 4 2" xfId="746"/>
    <cellStyle name="Heading 4 20" xfId="747"/>
    <cellStyle name="Heading 4 3" xfId="748"/>
    <cellStyle name="Heading 4 4" xfId="749"/>
    <cellStyle name="Heading 4 5" xfId="750"/>
    <cellStyle name="Heading 4 6" xfId="751"/>
    <cellStyle name="Heading 4 7" xfId="752"/>
    <cellStyle name="Heading 4 8" xfId="753"/>
    <cellStyle name="Heading 4 9" xfId="754"/>
    <cellStyle name="Heading 4_BASE-EC" xfId="755"/>
    <cellStyle name="Hipervínculo" xfId="1823" builtinId="8"/>
    <cellStyle name="Incorrecto 2" xfId="756"/>
    <cellStyle name="Input" xfId="757"/>
    <cellStyle name="Input [yellow]" xfId="758"/>
    <cellStyle name="Input [yellow] 2" xfId="759"/>
    <cellStyle name="Input 10" xfId="760"/>
    <cellStyle name="Input 11" xfId="761"/>
    <cellStyle name="Input 12" xfId="762"/>
    <cellStyle name="Input 13" xfId="763"/>
    <cellStyle name="Input 14" xfId="764"/>
    <cellStyle name="Input 15" xfId="765"/>
    <cellStyle name="Input 16" xfId="766"/>
    <cellStyle name="Input 17" xfId="767"/>
    <cellStyle name="Input 18" xfId="768"/>
    <cellStyle name="Input 19" xfId="769"/>
    <cellStyle name="Input 2" xfId="770"/>
    <cellStyle name="Input 20" xfId="771"/>
    <cellStyle name="Input 21" xfId="772"/>
    <cellStyle name="Input 22" xfId="773"/>
    <cellStyle name="Input 23" xfId="774"/>
    <cellStyle name="Input 24" xfId="775"/>
    <cellStyle name="Input 25" xfId="776"/>
    <cellStyle name="Input 26" xfId="777"/>
    <cellStyle name="Input 27" xfId="778"/>
    <cellStyle name="Input 28" xfId="779"/>
    <cellStyle name="Input 29" xfId="780"/>
    <cellStyle name="Input 3" xfId="781"/>
    <cellStyle name="Input 30" xfId="782"/>
    <cellStyle name="Input 31" xfId="783"/>
    <cellStyle name="Input 32" xfId="784"/>
    <cellStyle name="Input 33" xfId="785"/>
    <cellStyle name="Input 34" xfId="786"/>
    <cellStyle name="Input 35" xfId="787"/>
    <cellStyle name="Input 4" xfId="788"/>
    <cellStyle name="Input 5" xfId="789"/>
    <cellStyle name="Input 6" xfId="790"/>
    <cellStyle name="Input 7" xfId="791"/>
    <cellStyle name="Input 8" xfId="792"/>
    <cellStyle name="Input 9" xfId="793"/>
    <cellStyle name="Input_BASE-EC" xfId="794"/>
    <cellStyle name="Linked Cell" xfId="795"/>
    <cellStyle name="Linked Cell 10" xfId="796"/>
    <cellStyle name="Linked Cell 11" xfId="797"/>
    <cellStyle name="Linked Cell 12" xfId="798"/>
    <cellStyle name="Linked Cell 13" xfId="799"/>
    <cellStyle name="Linked Cell 14" xfId="800"/>
    <cellStyle name="Linked Cell 15" xfId="801"/>
    <cellStyle name="Linked Cell 16" xfId="802"/>
    <cellStyle name="Linked Cell 17" xfId="803"/>
    <cellStyle name="Linked Cell 18" xfId="804"/>
    <cellStyle name="Linked Cell 19" xfId="805"/>
    <cellStyle name="Linked Cell 2" xfId="806"/>
    <cellStyle name="Linked Cell 20" xfId="807"/>
    <cellStyle name="Linked Cell 21" xfId="808"/>
    <cellStyle name="Linked Cell 3" xfId="809"/>
    <cellStyle name="Linked Cell 4" xfId="810"/>
    <cellStyle name="Linked Cell 5" xfId="811"/>
    <cellStyle name="Linked Cell 6" xfId="812"/>
    <cellStyle name="Linked Cell 7" xfId="813"/>
    <cellStyle name="Linked Cell 8" xfId="814"/>
    <cellStyle name="Linked Cell 9" xfId="815"/>
    <cellStyle name="Linked Cell_BASE-EC" xfId="816"/>
    <cellStyle name="Millares [0] 2" xfId="817"/>
    <cellStyle name="Millares 2" xfId="3"/>
    <cellStyle name="Millares 3" xfId="20"/>
    <cellStyle name="Millares 4" xfId="818"/>
    <cellStyle name="Moneda [0] 2" xfId="819"/>
    <cellStyle name="Moneda 2" xfId="820"/>
    <cellStyle name="Moneda 3" xfId="821"/>
    <cellStyle name="Moneda 4" xfId="822"/>
    <cellStyle name="Neutral 10 2" xfId="823"/>
    <cellStyle name="Neutral 11 2" xfId="824"/>
    <cellStyle name="Neutral 12 2" xfId="825"/>
    <cellStyle name="Neutral 13 2" xfId="826"/>
    <cellStyle name="Neutral 14 2" xfId="827"/>
    <cellStyle name="Neutral 15 2" xfId="828"/>
    <cellStyle name="Neutral 16 2" xfId="829"/>
    <cellStyle name="Neutral 17 2" xfId="830"/>
    <cellStyle name="Neutral 18 2" xfId="831"/>
    <cellStyle name="Neutral 19 2" xfId="832"/>
    <cellStyle name="Neutral 2 2" xfId="833"/>
    <cellStyle name="Neutral 20 2" xfId="834"/>
    <cellStyle name="Neutral 21" xfId="835"/>
    <cellStyle name="Neutral 3 2" xfId="836"/>
    <cellStyle name="Neutral 4 2" xfId="837"/>
    <cellStyle name="Neutral 5 2" xfId="838"/>
    <cellStyle name="Neutral 6 2" xfId="839"/>
    <cellStyle name="Neutral 7 2" xfId="840"/>
    <cellStyle name="Neutral 8 2" xfId="841"/>
    <cellStyle name="Neutral 9 2" xfId="842"/>
    <cellStyle name="no dec" xfId="843"/>
    <cellStyle name="Normal" xfId="0" builtinId="0"/>
    <cellStyle name="Normal - Style1" xfId="844"/>
    <cellStyle name="Normal 10 2" xfId="845"/>
    <cellStyle name="Normal 11 2" xfId="846"/>
    <cellStyle name="Normal 12 2" xfId="847"/>
    <cellStyle name="Normal 13 2" xfId="848"/>
    <cellStyle name="Normal 14 2" xfId="849"/>
    <cellStyle name="Normal 15 2" xfId="850"/>
    <cellStyle name="Normal 16 2" xfId="851"/>
    <cellStyle name="Normal 17 2" xfId="852"/>
    <cellStyle name="Normal 18 2" xfId="853"/>
    <cellStyle name="Normal 19 2" xfId="854"/>
    <cellStyle name="Normal 2 2" xfId="855"/>
    <cellStyle name="Normal 20 2" xfId="856"/>
    <cellStyle name="Normal 22" xfId="857"/>
    <cellStyle name="Normal 23" xfId="858"/>
    <cellStyle name="Normal 24" xfId="859"/>
    <cellStyle name="Normal 25" xfId="860"/>
    <cellStyle name="Normal 26" xfId="861"/>
    <cellStyle name="Normal 27" xfId="862"/>
    <cellStyle name="Normal 28" xfId="863"/>
    <cellStyle name="Normal 29" xfId="864"/>
    <cellStyle name="Normal 3" xfId="4"/>
    <cellStyle name="Normal 3 2" xfId="865"/>
    <cellStyle name="Normal 3 3" xfId="19"/>
    <cellStyle name="Normal 30" xfId="866"/>
    <cellStyle name="Normal 31" xfId="867"/>
    <cellStyle name="Normal 31 2" xfId="868"/>
    <cellStyle name="Normal 32" xfId="869"/>
    <cellStyle name="Normal 32 2" xfId="870"/>
    <cellStyle name="Normal 33" xfId="871"/>
    <cellStyle name="Normal 34" xfId="872"/>
    <cellStyle name="Normal 35" xfId="873"/>
    <cellStyle name="Normal 36" xfId="874"/>
    <cellStyle name="Normal 37" xfId="875"/>
    <cellStyle name="Normal 38" xfId="876"/>
    <cellStyle name="Normal 39" xfId="877"/>
    <cellStyle name="Normal 4 2" xfId="878"/>
    <cellStyle name="Normal 40" xfId="879"/>
    <cellStyle name="Normal 41" xfId="880"/>
    <cellStyle name="Normal 42" xfId="881"/>
    <cellStyle name="Normal 43" xfId="882"/>
    <cellStyle name="Normal 44" xfId="883"/>
    <cellStyle name="Normal 5 2" xfId="884"/>
    <cellStyle name="Normal 6 2" xfId="885"/>
    <cellStyle name="Normal 7 2" xfId="886"/>
    <cellStyle name="Normal 8 2" xfId="887"/>
    <cellStyle name="Normal 9 2" xfId="888"/>
    <cellStyle name="Normal_KSB1" xfId="5"/>
    <cellStyle name="Normal_KSB1 2" xfId="18"/>
    <cellStyle name="Notas 2" xfId="889"/>
    <cellStyle name="Note" xfId="890"/>
    <cellStyle name="Note 10" xfId="891"/>
    <cellStyle name="Note 11" xfId="892"/>
    <cellStyle name="Note 12" xfId="893"/>
    <cellStyle name="Note 13" xfId="894"/>
    <cellStyle name="Note 14" xfId="895"/>
    <cellStyle name="Note 15" xfId="896"/>
    <cellStyle name="Note 15 2" xfId="897"/>
    <cellStyle name="Note 16" xfId="898"/>
    <cellStyle name="Note 17" xfId="899"/>
    <cellStyle name="Note 18" xfId="900"/>
    <cellStyle name="Note 19" xfId="901"/>
    <cellStyle name="Note 2" xfId="902"/>
    <cellStyle name="Note 20" xfId="903"/>
    <cellStyle name="Note 21" xfId="904"/>
    <cellStyle name="Note 3" xfId="905"/>
    <cellStyle name="Note 4" xfId="906"/>
    <cellStyle name="Note 5" xfId="907"/>
    <cellStyle name="Note 6" xfId="908"/>
    <cellStyle name="Note 7" xfId="909"/>
    <cellStyle name="Note 8" xfId="910"/>
    <cellStyle name="Note 9" xfId="911"/>
    <cellStyle name="Note_BASE-EC" xfId="912"/>
    <cellStyle name="Output" xfId="913"/>
    <cellStyle name="Output 10" xfId="914"/>
    <cellStyle name="Output 11" xfId="915"/>
    <cellStyle name="Output 12" xfId="916"/>
    <cellStyle name="Output 13" xfId="917"/>
    <cellStyle name="Output 14" xfId="918"/>
    <cellStyle name="Output 15" xfId="919"/>
    <cellStyle name="Output 16" xfId="920"/>
    <cellStyle name="Output 17" xfId="921"/>
    <cellStyle name="Output 18" xfId="922"/>
    <cellStyle name="Output 19" xfId="923"/>
    <cellStyle name="Output 2" xfId="924"/>
    <cellStyle name="Output 20" xfId="925"/>
    <cellStyle name="Output 21" xfId="926"/>
    <cellStyle name="Output 3" xfId="927"/>
    <cellStyle name="Output 4" xfId="928"/>
    <cellStyle name="Output 5" xfId="929"/>
    <cellStyle name="Output 6" xfId="930"/>
    <cellStyle name="Output 7" xfId="931"/>
    <cellStyle name="Output 8" xfId="932"/>
    <cellStyle name="Output 9" xfId="933"/>
    <cellStyle name="Output_BASE-EC" xfId="934"/>
    <cellStyle name="Percent [2]" xfId="935"/>
    <cellStyle name="Percent [2] 2" xfId="936"/>
    <cellStyle name="Percent [2] 3" xfId="937"/>
    <cellStyle name="Porcentual" xfId="6" builtinId="5"/>
    <cellStyle name="Porcentual 2" xfId="7"/>
    <cellStyle name="Porcentual 3" xfId="938"/>
    <cellStyle name="Salida 2" xfId="939"/>
    <cellStyle name="SAPBEXaggData" xfId="8"/>
    <cellStyle name="SAPBEXaggData 10" xfId="940"/>
    <cellStyle name="SAPBEXaggData 11" xfId="941"/>
    <cellStyle name="SAPBEXaggData 12" xfId="942"/>
    <cellStyle name="SAPBEXaggData 13" xfId="943"/>
    <cellStyle name="SAPBEXaggData 14" xfId="944"/>
    <cellStyle name="SAPBEXaggData 15" xfId="945"/>
    <cellStyle name="SAPBEXaggData 16" xfId="946"/>
    <cellStyle name="SAPBEXaggData 17" xfId="947"/>
    <cellStyle name="SAPBEXaggData 18" xfId="948"/>
    <cellStyle name="SAPBEXaggData 19" xfId="949"/>
    <cellStyle name="SAPBEXaggData 2" xfId="9"/>
    <cellStyle name="SAPBEXaggData 20" xfId="950"/>
    <cellStyle name="SAPBEXaggData 21" xfId="951"/>
    <cellStyle name="SAPBEXaggData 3" xfId="952"/>
    <cellStyle name="SAPBEXaggData 4" xfId="953"/>
    <cellStyle name="SAPBEXaggData 5" xfId="954"/>
    <cellStyle name="SAPBEXaggData 6" xfId="955"/>
    <cellStyle name="SAPBEXaggData 7" xfId="956"/>
    <cellStyle name="SAPBEXaggData 8" xfId="957"/>
    <cellStyle name="SAPBEXaggData 9" xfId="958"/>
    <cellStyle name="SAPBEXaggData_BASE-EC" xfId="959"/>
    <cellStyle name="SAPBEXaggDataEmph" xfId="960"/>
    <cellStyle name="SAPBEXaggDataEmph 10" xfId="961"/>
    <cellStyle name="SAPBEXaggDataEmph 11" xfId="962"/>
    <cellStyle name="SAPBEXaggDataEmph 12" xfId="963"/>
    <cellStyle name="SAPBEXaggDataEmph 13" xfId="964"/>
    <cellStyle name="SAPBEXaggDataEmph 14" xfId="965"/>
    <cellStyle name="SAPBEXaggDataEmph 15" xfId="966"/>
    <cellStyle name="SAPBEXaggDataEmph 16" xfId="967"/>
    <cellStyle name="SAPBEXaggDataEmph 17" xfId="968"/>
    <cellStyle name="SAPBEXaggDataEmph 18" xfId="969"/>
    <cellStyle name="SAPBEXaggDataEmph 19" xfId="970"/>
    <cellStyle name="SAPBEXaggDataEmph 2" xfId="971"/>
    <cellStyle name="SAPBEXaggDataEmph 20" xfId="972"/>
    <cellStyle name="SAPBEXaggDataEmph 3" xfId="973"/>
    <cellStyle name="SAPBEXaggDataEmph 4" xfId="974"/>
    <cellStyle name="SAPBEXaggDataEmph 5" xfId="975"/>
    <cellStyle name="SAPBEXaggDataEmph 6" xfId="976"/>
    <cellStyle name="SAPBEXaggDataEmph 7" xfId="977"/>
    <cellStyle name="SAPBEXaggDataEmph 8" xfId="978"/>
    <cellStyle name="SAPBEXaggDataEmph 9" xfId="979"/>
    <cellStyle name="SAPBEXaggDataEmph_BASE-EC" xfId="980"/>
    <cellStyle name="SAPBEXaggItem" xfId="10"/>
    <cellStyle name="SAPBEXaggItem 10" xfId="981"/>
    <cellStyle name="SAPBEXaggItem 11" xfId="982"/>
    <cellStyle name="SAPBEXaggItem 12" xfId="983"/>
    <cellStyle name="SAPBEXaggItem 13" xfId="984"/>
    <cellStyle name="SAPBEXaggItem 14" xfId="985"/>
    <cellStyle name="SAPBEXaggItem 15" xfId="986"/>
    <cellStyle name="SAPBEXaggItem 16" xfId="987"/>
    <cellStyle name="SAPBEXaggItem 17" xfId="988"/>
    <cellStyle name="SAPBEXaggItem 18" xfId="989"/>
    <cellStyle name="SAPBEXaggItem 19" xfId="990"/>
    <cellStyle name="SAPBEXaggItem 2" xfId="11"/>
    <cellStyle name="SAPBEXaggItem 20" xfId="991"/>
    <cellStyle name="SAPBEXaggItem 21" xfId="992"/>
    <cellStyle name="SAPBEXaggItem 3" xfId="993"/>
    <cellStyle name="SAPBEXaggItem 4" xfId="994"/>
    <cellStyle name="SAPBEXaggItem 5" xfId="995"/>
    <cellStyle name="SAPBEXaggItem 6" xfId="996"/>
    <cellStyle name="SAPBEXaggItem 7" xfId="997"/>
    <cellStyle name="SAPBEXaggItem 8" xfId="998"/>
    <cellStyle name="SAPBEXaggItem 9" xfId="999"/>
    <cellStyle name="SAPBEXaggItem_BASE-EC" xfId="1000"/>
    <cellStyle name="SAPBEXaggItemX" xfId="1001"/>
    <cellStyle name="SAPBEXaggItemX 10" xfId="1002"/>
    <cellStyle name="SAPBEXaggItemX 11" xfId="1003"/>
    <cellStyle name="SAPBEXaggItemX 12" xfId="1004"/>
    <cellStyle name="SAPBEXaggItemX 13" xfId="1005"/>
    <cellStyle name="SAPBEXaggItemX 14" xfId="1006"/>
    <cellStyle name="SAPBEXaggItemX 15" xfId="1007"/>
    <cellStyle name="SAPBEXaggItemX 16" xfId="1008"/>
    <cellStyle name="SAPBEXaggItemX 17" xfId="1009"/>
    <cellStyle name="SAPBEXaggItemX 18" xfId="1010"/>
    <cellStyle name="SAPBEXaggItemX 19" xfId="1011"/>
    <cellStyle name="SAPBEXaggItemX 2" xfId="1012"/>
    <cellStyle name="SAPBEXaggItemX 20" xfId="1013"/>
    <cellStyle name="SAPBEXaggItemX 3" xfId="1014"/>
    <cellStyle name="SAPBEXaggItemX 4" xfId="1015"/>
    <cellStyle name="SAPBEXaggItemX 5" xfId="1016"/>
    <cellStyle name="SAPBEXaggItemX 6" xfId="1017"/>
    <cellStyle name="SAPBEXaggItemX 7" xfId="1018"/>
    <cellStyle name="SAPBEXaggItemX 8" xfId="1019"/>
    <cellStyle name="SAPBEXaggItemX 9" xfId="1020"/>
    <cellStyle name="SAPBEXaggItemX_BASE-EC" xfId="1021"/>
    <cellStyle name="SAPBEXchaText" xfId="12"/>
    <cellStyle name="SAPBEXchaText 10" xfId="1022"/>
    <cellStyle name="SAPBEXchaText 11" xfId="1023"/>
    <cellStyle name="SAPBEXchaText 12" xfId="1024"/>
    <cellStyle name="SAPBEXchaText 13" xfId="1025"/>
    <cellStyle name="SAPBEXchaText 14" xfId="1026"/>
    <cellStyle name="SAPBEXchaText 15" xfId="1027"/>
    <cellStyle name="SAPBEXchaText 16" xfId="1028"/>
    <cellStyle name="SAPBEXchaText 17" xfId="1029"/>
    <cellStyle name="SAPBEXchaText 18" xfId="1030"/>
    <cellStyle name="SAPBEXchaText 19" xfId="1031"/>
    <cellStyle name="SAPBEXchaText 2" xfId="13"/>
    <cellStyle name="SAPBEXchaText 20" xfId="1032"/>
    <cellStyle name="SAPBEXchaText 21" xfId="1033"/>
    <cellStyle name="SAPBEXchaText 3" xfId="1034"/>
    <cellStyle name="SAPBEXchaText 4" xfId="1035"/>
    <cellStyle name="SAPBEXchaText 5" xfId="1036"/>
    <cellStyle name="SAPBEXchaText 6" xfId="1037"/>
    <cellStyle name="SAPBEXchaText 7" xfId="1038"/>
    <cellStyle name="SAPBEXchaText 8" xfId="1039"/>
    <cellStyle name="SAPBEXchaText 9" xfId="1040"/>
    <cellStyle name="SAPBEXchaText_BASE-EC" xfId="1041"/>
    <cellStyle name="SAPBEXexcBad7" xfId="1042"/>
    <cellStyle name="SAPBEXexcBad7 10" xfId="1043"/>
    <cellStyle name="SAPBEXexcBad7 11" xfId="1044"/>
    <cellStyle name="SAPBEXexcBad7 12" xfId="1045"/>
    <cellStyle name="SAPBEXexcBad7 13" xfId="1046"/>
    <cellStyle name="SAPBEXexcBad7 14" xfId="1047"/>
    <cellStyle name="SAPBEXexcBad7 15" xfId="1048"/>
    <cellStyle name="SAPBEXexcBad7 16" xfId="1049"/>
    <cellStyle name="SAPBEXexcBad7 17" xfId="1050"/>
    <cellStyle name="SAPBEXexcBad7 18" xfId="1051"/>
    <cellStyle name="SAPBEXexcBad7 19" xfId="1052"/>
    <cellStyle name="SAPBEXexcBad7 2" xfId="1053"/>
    <cellStyle name="SAPBEXexcBad7 20" xfId="1054"/>
    <cellStyle name="SAPBEXexcBad7 3" xfId="1055"/>
    <cellStyle name="SAPBEXexcBad7 4" xfId="1056"/>
    <cellStyle name="SAPBEXexcBad7 5" xfId="1057"/>
    <cellStyle name="SAPBEXexcBad7 6" xfId="1058"/>
    <cellStyle name="SAPBEXexcBad7 7" xfId="1059"/>
    <cellStyle name="SAPBEXexcBad7 8" xfId="1060"/>
    <cellStyle name="SAPBEXexcBad7 9" xfId="1061"/>
    <cellStyle name="SAPBEXexcBad7_BASE-EC" xfId="1062"/>
    <cellStyle name="SAPBEXexcBad8" xfId="1063"/>
    <cellStyle name="SAPBEXexcBad8 10" xfId="1064"/>
    <cellStyle name="SAPBEXexcBad8 11" xfId="1065"/>
    <cellStyle name="SAPBEXexcBad8 12" xfId="1066"/>
    <cellStyle name="SAPBEXexcBad8 13" xfId="1067"/>
    <cellStyle name="SAPBEXexcBad8 14" xfId="1068"/>
    <cellStyle name="SAPBEXexcBad8 15" xfId="1069"/>
    <cellStyle name="SAPBEXexcBad8 16" xfId="1070"/>
    <cellStyle name="SAPBEXexcBad8 17" xfId="1071"/>
    <cellStyle name="SAPBEXexcBad8 18" xfId="1072"/>
    <cellStyle name="SAPBEXexcBad8 19" xfId="1073"/>
    <cellStyle name="SAPBEXexcBad8 2" xfId="1074"/>
    <cellStyle name="SAPBEXexcBad8 20" xfId="1075"/>
    <cellStyle name="SAPBEXexcBad8 3" xfId="1076"/>
    <cellStyle name="SAPBEXexcBad8 4" xfId="1077"/>
    <cellStyle name="SAPBEXexcBad8 5" xfId="1078"/>
    <cellStyle name="SAPBEXexcBad8 6" xfId="1079"/>
    <cellStyle name="SAPBEXexcBad8 7" xfId="1080"/>
    <cellStyle name="SAPBEXexcBad8 8" xfId="1081"/>
    <cellStyle name="SAPBEXexcBad8 9" xfId="1082"/>
    <cellStyle name="SAPBEXexcBad8_BASE-EC" xfId="1083"/>
    <cellStyle name="SAPBEXexcBad9" xfId="1084"/>
    <cellStyle name="SAPBEXexcBad9 10" xfId="1085"/>
    <cellStyle name="SAPBEXexcBad9 11" xfId="1086"/>
    <cellStyle name="SAPBEXexcBad9 12" xfId="1087"/>
    <cellStyle name="SAPBEXexcBad9 13" xfId="1088"/>
    <cellStyle name="SAPBEXexcBad9 14" xfId="1089"/>
    <cellStyle name="SAPBEXexcBad9 15" xfId="1090"/>
    <cellStyle name="SAPBEXexcBad9 16" xfId="1091"/>
    <cellStyle name="SAPBEXexcBad9 17" xfId="1092"/>
    <cellStyle name="SAPBEXexcBad9 18" xfId="1093"/>
    <cellStyle name="SAPBEXexcBad9 19" xfId="1094"/>
    <cellStyle name="SAPBEXexcBad9 2" xfId="1095"/>
    <cellStyle name="SAPBEXexcBad9 20" xfId="1096"/>
    <cellStyle name="SAPBEXexcBad9 3" xfId="1097"/>
    <cellStyle name="SAPBEXexcBad9 4" xfId="1098"/>
    <cellStyle name="SAPBEXexcBad9 5" xfId="1099"/>
    <cellStyle name="SAPBEXexcBad9 6" xfId="1100"/>
    <cellStyle name="SAPBEXexcBad9 7" xfId="1101"/>
    <cellStyle name="SAPBEXexcBad9 8" xfId="1102"/>
    <cellStyle name="SAPBEXexcBad9 9" xfId="1103"/>
    <cellStyle name="SAPBEXexcBad9_BASE-EC" xfId="1104"/>
    <cellStyle name="SAPBEXexcCritical4" xfId="1105"/>
    <cellStyle name="SAPBEXexcCritical4 10" xfId="1106"/>
    <cellStyle name="SAPBEXexcCritical4 11" xfId="1107"/>
    <cellStyle name="SAPBEXexcCritical4 12" xfId="1108"/>
    <cellStyle name="SAPBEXexcCritical4 13" xfId="1109"/>
    <cellStyle name="SAPBEXexcCritical4 14" xfId="1110"/>
    <cellStyle name="SAPBEXexcCritical4 15" xfId="1111"/>
    <cellStyle name="SAPBEXexcCritical4 16" xfId="1112"/>
    <cellStyle name="SAPBEXexcCritical4 17" xfId="1113"/>
    <cellStyle name="SAPBEXexcCritical4 18" xfId="1114"/>
    <cellStyle name="SAPBEXexcCritical4 19" xfId="1115"/>
    <cellStyle name="SAPBEXexcCritical4 2" xfId="1116"/>
    <cellStyle name="SAPBEXexcCritical4 20" xfId="1117"/>
    <cellStyle name="SAPBEXexcCritical4 3" xfId="1118"/>
    <cellStyle name="SAPBEXexcCritical4 4" xfId="1119"/>
    <cellStyle name="SAPBEXexcCritical4 5" xfId="1120"/>
    <cellStyle name="SAPBEXexcCritical4 6" xfId="1121"/>
    <cellStyle name="SAPBEXexcCritical4 7" xfId="1122"/>
    <cellStyle name="SAPBEXexcCritical4 8" xfId="1123"/>
    <cellStyle name="SAPBEXexcCritical4 9" xfId="1124"/>
    <cellStyle name="SAPBEXexcCritical4_BASE-EC" xfId="1125"/>
    <cellStyle name="SAPBEXexcCritical5" xfId="1126"/>
    <cellStyle name="SAPBEXexcCritical5 10" xfId="1127"/>
    <cellStyle name="SAPBEXexcCritical5 11" xfId="1128"/>
    <cellStyle name="SAPBEXexcCritical5 12" xfId="1129"/>
    <cellStyle name="SAPBEXexcCritical5 13" xfId="1130"/>
    <cellStyle name="SAPBEXexcCritical5 14" xfId="1131"/>
    <cellStyle name="SAPBEXexcCritical5 15" xfId="1132"/>
    <cellStyle name="SAPBEXexcCritical5 16" xfId="1133"/>
    <cellStyle name="SAPBEXexcCritical5 17" xfId="1134"/>
    <cellStyle name="SAPBEXexcCritical5 18" xfId="1135"/>
    <cellStyle name="SAPBEXexcCritical5 19" xfId="1136"/>
    <cellStyle name="SAPBEXexcCritical5 2" xfId="1137"/>
    <cellStyle name="SAPBEXexcCritical5 20" xfId="1138"/>
    <cellStyle name="SAPBEXexcCritical5 3" xfId="1139"/>
    <cellStyle name="SAPBEXexcCritical5 4" xfId="1140"/>
    <cellStyle name="SAPBEXexcCritical5 5" xfId="1141"/>
    <cellStyle name="SAPBEXexcCritical5 6" xfId="1142"/>
    <cellStyle name="SAPBEXexcCritical5 7" xfId="1143"/>
    <cellStyle name="SAPBEXexcCritical5 8" xfId="1144"/>
    <cellStyle name="SAPBEXexcCritical5 9" xfId="1145"/>
    <cellStyle name="SAPBEXexcCritical5_BASE-EC" xfId="1146"/>
    <cellStyle name="SAPBEXexcCritical6" xfId="1147"/>
    <cellStyle name="SAPBEXexcCritical6 10" xfId="1148"/>
    <cellStyle name="SAPBEXexcCritical6 11" xfId="1149"/>
    <cellStyle name="SAPBEXexcCritical6 12" xfId="1150"/>
    <cellStyle name="SAPBEXexcCritical6 13" xfId="1151"/>
    <cellStyle name="SAPBEXexcCritical6 14" xfId="1152"/>
    <cellStyle name="SAPBEXexcCritical6 15" xfId="1153"/>
    <cellStyle name="SAPBEXexcCritical6 16" xfId="1154"/>
    <cellStyle name="SAPBEXexcCritical6 17" xfId="1155"/>
    <cellStyle name="SAPBEXexcCritical6 18" xfId="1156"/>
    <cellStyle name="SAPBEXexcCritical6 19" xfId="1157"/>
    <cellStyle name="SAPBEXexcCritical6 2" xfId="1158"/>
    <cellStyle name="SAPBEXexcCritical6 20" xfId="1159"/>
    <cellStyle name="SAPBEXexcCritical6 3" xfId="1160"/>
    <cellStyle name="SAPBEXexcCritical6 4" xfId="1161"/>
    <cellStyle name="SAPBEXexcCritical6 5" xfId="1162"/>
    <cellStyle name="SAPBEXexcCritical6 6" xfId="1163"/>
    <cellStyle name="SAPBEXexcCritical6 7" xfId="1164"/>
    <cellStyle name="SAPBEXexcCritical6 8" xfId="1165"/>
    <cellStyle name="SAPBEXexcCritical6 9" xfId="1166"/>
    <cellStyle name="SAPBEXexcCritical6_BASE-EC" xfId="1167"/>
    <cellStyle name="SAPBEXexcGood1" xfId="1168"/>
    <cellStyle name="SAPBEXexcGood1 10" xfId="1169"/>
    <cellStyle name="SAPBEXexcGood1 11" xfId="1170"/>
    <cellStyle name="SAPBEXexcGood1 12" xfId="1171"/>
    <cellStyle name="SAPBEXexcGood1 13" xfId="1172"/>
    <cellStyle name="SAPBEXexcGood1 14" xfId="1173"/>
    <cellStyle name="SAPBEXexcGood1 15" xfId="1174"/>
    <cellStyle name="SAPBEXexcGood1 16" xfId="1175"/>
    <cellStyle name="SAPBEXexcGood1 17" xfId="1176"/>
    <cellStyle name="SAPBEXexcGood1 18" xfId="1177"/>
    <cellStyle name="SAPBEXexcGood1 19" xfId="1178"/>
    <cellStyle name="SAPBEXexcGood1 2" xfId="1179"/>
    <cellStyle name="SAPBEXexcGood1 20" xfId="1180"/>
    <cellStyle name="SAPBEXexcGood1 3" xfId="1181"/>
    <cellStyle name="SAPBEXexcGood1 4" xfId="1182"/>
    <cellStyle name="SAPBEXexcGood1 5" xfId="1183"/>
    <cellStyle name="SAPBEXexcGood1 6" xfId="1184"/>
    <cellStyle name="SAPBEXexcGood1 7" xfId="1185"/>
    <cellStyle name="SAPBEXexcGood1 8" xfId="1186"/>
    <cellStyle name="SAPBEXexcGood1 9" xfId="1187"/>
    <cellStyle name="SAPBEXexcGood1_BASE-EC" xfId="1188"/>
    <cellStyle name="SAPBEXexcGood2" xfId="1189"/>
    <cellStyle name="SAPBEXexcGood2 10" xfId="1190"/>
    <cellStyle name="SAPBEXexcGood2 11" xfId="1191"/>
    <cellStyle name="SAPBEXexcGood2 12" xfId="1192"/>
    <cellStyle name="SAPBEXexcGood2 13" xfId="1193"/>
    <cellStyle name="SAPBEXexcGood2 14" xfId="1194"/>
    <cellStyle name="SAPBEXexcGood2 15" xfId="1195"/>
    <cellStyle name="SAPBEXexcGood2 16" xfId="1196"/>
    <cellStyle name="SAPBEXexcGood2 17" xfId="1197"/>
    <cellStyle name="SAPBEXexcGood2 18" xfId="1198"/>
    <cellStyle name="SAPBEXexcGood2 19" xfId="1199"/>
    <cellStyle name="SAPBEXexcGood2 2" xfId="1200"/>
    <cellStyle name="SAPBEXexcGood2 20" xfId="1201"/>
    <cellStyle name="SAPBEXexcGood2 3" xfId="1202"/>
    <cellStyle name="SAPBEXexcGood2 4" xfId="1203"/>
    <cellStyle name="SAPBEXexcGood2 5" xfId="1204"/>
    <cellStyle name="SAPBEXexcGood2 6" xfId="1205"/>
    <cellStyle name="SAPBEXexcGood2 7" xfId="1206"/>
    <cellStyle name="SAPBEXexcGood2 8" xfId="1207"/>
    <cellStyle name="SAPBEXexcGood2 9" xfId="1208"/>
    <cellStyle name="SAPBEXexcGood2_BASE-EC" xfId="1209"/>
    <cellStyle name="SAPBEXexcGood3" xfId="1210"/>
    <cellStyle name="SAPBEXexcGood3 10" xfId="1211"/>
    <cellStyle name="SAPBEXexcGood3 11" xfId="1212"/>
    <cellStyle name="SAPBEXexcGood3 12" xfId="1213"/>
    <cellStyle name="SAPBEXexcGood3 13" xfId="1214"/>
    <cellStyle name="SAPBEXexcGood3 14" xfId="1215"/>
    <cellStyle name="SAPBEXexcGood3 15" xfId="1216"/>
    <cellStyle name="SAPBEXexcGood3 16" xfId="1217"/>
    <cellStyle name="SAPBEXexcGood3 17" xfId="1218"/>
    <cellStyle name="SAPBEXexcGood3 18" xfId="1219"/>
    <cellStyle name="SAPBEXexcGood3 19" xfId="1220"/>
    <cellStyle name="SAPBEXexcGood3 2" xfId="1221"/>
    <cellStyle name="SAPBEXexcGood3 20" xfId="1222"/>
    <cellStyle name="SAPBEXexcGood3 3" xfId="1223"/>
    <cellStyle name="SAPBEXexcGood3 4" xfId="1224"/>
    <cellStyle name="SAPBEXexcGood3 5" xfId="1225"/>
    <cellStyle name="SAPBEXexcGood3 6" xfId="1226"/>
    <cellStyle name="SAPBEXexcGood3 7" xfId="1227"/>
    <cellStyle name="SAPBEXexcGood3 8" xfId="1228"/>
    <cellStyle name="SAPBEXexcGood3 9" xfId="1229"/>
    <cellStyle name="SAPBEXexcGood3_BASE-EC" xfId="1230"/>
    <cellStyle name="SAPBEXfilterDrill" xfId="1231"/>
    <cellStyle name="SAPBEXfilterDrill 10" xfId="1232"/>
    <cellStyle name="SAPBEXfilterDrill 11" xfId="1233"/>
    <cellStyle name="SAPBEXfilterDrill 12" xfId="1234"/>
    <cellStyle name="SAPBEXfilterDrill 13" xfId="1235"/>
    <cellStyle name="SAPBEXfilterDrill 14" xfId="1236"/>
    <cellStyle name="SAPBEXfilterDrill 15" xfId="1237"/>
    <cellStyle name="SAPBEXfilterDrill 16" xfId="1238"/>
    <cellStyle name="SAPBEXfilterDrill 17" xfId="1239"/>
    <cellStyle name="SAPBEXfilterDrill 18" xfId="1240"/>
    <cellStyle name="SAPBEXfilterDrill 19" xfId="1241"/>
    <cellStyle name="SAPBEXfilterDrill 2" xfId="1242"/>
    <cellStyle name="SAPBEXfilterDrill 20" xfId="1243"/>
    <cellStyle name="SAPBEXfilterDrill 3" xfId="1244"/>
    <cellStyle name="SAPBEXfilterDrill 4" xfId="1245"/>
    <cellStyle name="SAPBEXfilterDrill 5" xfId="1246"/>
    <cellStyle name="SAPBEXfilterDrill 6" xfId="1247"/>
    <cellStyle name="SAPBEXfilterDrill 7" xfId="1248"/>
    <cellStyle name="SAPBEXfilterDrill 8" xfId="1249"/>
    <cellStyle name="SAPBEXfilterDrill 9" xfId="1250"/>
    <cellStyle name="SAPBEXfilterDrill_BASE-EC" xfId="1251"/>
    <cellStyle name="SAPBEXfilterItem" xfId="1252"/>
    <cellStyle name="SAPBEXfilterItem 10" xfId="1253"/>
    <cellStyle name="SAPBEXfilterItem 11" xfId="1254"/>
    <cellStyle name="SAPBEXfilterItem 12" xfId="1255"/>
    <cellStyle name="SAPBEXfilterItem 13" xfId="1256"/>
    <cellStyle name="SAPBEXfilterItem 14" xfId="1257"/>
    <cellStyle name="SAPBEXfilterItem 15" xfId="1258"/>
    <cellStyle name="SAPBEXfilterItem 16" xfId="1259"/>
    <cellStyle name="SAPBEXfilterItem 17" xfId="1260"/>
    <cellStyle name="SAPBEXfilterItem 18" xfId="1261"/>
    <cellStyle name="SAPBEXfilterItem 19" xfId="1262"/>
    <cellStyle name="SAPBEXfilterItem 2" xfId="1263"/>
    <cellStyle name="SAPBEXfilterItem 20" xfId="1264"/>
    <cellStyle name="SAPBEXfilterItem 3" xfId="1265"/>
    <cellStyle name="SAPBEXfilterItem 4" xfId="1266"/>
    <cellStyle name="SAPBEXfilterItem 5" xfId="1267"/>
    <cellStyle name="SAPBEXfilterItem 6" xfId="1268"/>
    <cellStyle name="SAPBEXfilterItem 7" xfId="1269"/>
    <cellStyle name="SAPBEXfilterItem 8" xfId="1270"/>
    <cellStyle name="SAPBEXfilterItem 9" xfId="1271"/>
    <cellStyle name="SAPBEXfilterItem_BASE-EC" xfId="1272"/>
    <cellStyle name="SAPBEXfilterText" xfId="1273"/>
    <cellStyle name="SAPBEXfilterText 10" xfId="1274"/>
    <cellStyle name="SAPBEXfilterText 11" xfId="1275"/>
    <cellStyle name="SAPBEXfilterText 12" xfId="1276"/>
    <cellStyle name="SAPBEXfilterText 13" xfId="1277"/>
    <cellStyle name="SAPBEXfilterText 14" xfId="1278"/>
    <cellStyle name="SAPBEXfilterText 15" xfId="1279"/>
    <cellStyle name="SAPBEXfilterText 16" xfId="1280"/>
    <cellStyle name="SAPBEXfilterText 17" xfId="1281"/>
    <cellStyle name="SAPBEXfilterText 18" xfId="1282"/>
    <cellStyle name="SAPBEXfilterText 19" xfId="1283"/>
    <cellStyle name="SAPBEXfilterText 2" xfId="1284"/>
    <cellStyle name="SAPBEXfilterText 20" xfId="1285"/>
    <cellStyle name="SAPBEXfilterText 3" xfId="1286"/>
    <cellStyle name="SAPBEXfilterText 4" xfId="1287"/>
    <cellStyle name="SAPBEXfilterText 5" xfId="1288"/>
    <cellStyle name="SAPBEXfilterText 6" xfId="1289"/>
    <cellStyle name="SAPBEXfilterText 7" xfId="1290"/>
    <cellStyle name="SAPBEXfilterText 8" xfId="1291"/>
    <cellStyle name="SAPBEXfilterText 9" xfId="1292"/>
    <cellStyle name="SAPBEXfilterText_BASE-EC" xfId="1293"/>
    <cellStyle name="SAPBEXformats" xfId="1294"/>
    <cellStyle name="SAPBEXformats 10" xfId="1295"/>
    <cellStyle name="SAPBEXformats 11" xfId="1296"/>
    <cellStyle name="SAPBEXformats 12" xfId="1297"/>
    <cellStyle name="SAPBEXformats 13" xfId="1298"/>
    <cellStyle name="SAPBEXformats 14" xfId="1299"/>
    <cellStyle name="SAPBEXformats 15" xfId="1300"/>
    <cellStyle name="SAPBEXformats 16" xfId="1301"/>
    <cellStyle name="SAPBEXformats 17" xfId="1302"/>
    <cellStyle name="SAPBEXformats 18" xfId="1303"/>
    <cellStyle name="SAPBEXformats 19" xfId="1304"/>
    <cellStyle name="SAPBEXformats 2" xfId="1305"/>
    <cellStyle name="SAPBEXformats 20" xfId="1306"/>
    <cellStyle name="SAPBEXformats 3" xfId="1307"/>
    <cellStyle name="SAPBEXformats 4" xfId="1308"/>
    <cellStyle name="SAPBEXformats 5" xfId="1309"/>
    <cellStyle name="SAPBEXformats 6" xfId="1310"/>
    <cellStyle name="SAPBEXformats 7" xfId="1311"/>
    <cellStyle name="SAPBEXformats 8" xfId="1312"/>
    <cellStyle name="SAPBEXformats 9" xfId="1313"/>
    <cellStyle name="SAPBEXformats_BASE-EC" xfId="1314"/>
    <cellStyle name="SAPBEXheaderItem" xfId="1315"/>
    <cellStyle name="SAPBEXheaderItem 10" xfId="1316"/>
    <cellStyle name="SAPBEXheaderItem 11" xfId="1317"/>
    <cellStyle name="SAPBEXheaderItem 12" xfId="1318"/>
    <cellStyle name="SAPBEXheaderItem 13" xfId="1319"/>
    <cellStyle name="SAPBEXheaderItem 14" xfId="1320"/>
    <cellStyle name="SAPBEXheaderItem 15" xfId="1321"/>
    <cellStyle name="SAPBEXheaderItem 16" xfId="1322"/>
    <cellStyle name="SAPBEXheaderItem 17" xfId="1323"/>
    <cellStyle name="SAPBEXheaderItem 18" xfId="1324"/>
    <cellStyle name="SAPBEXheaderItem 19" xfId="1325"/>
    <cellStyle name="SAPBEXheaderItem 2" xfId="1326"/>
    <cellStyle name="SAPBEXheaderItem 20" xfId="1327"/>
    <cellStyle name="SAPBEXheaderItem 21" xfId="1328"/>
    <cellStyle name="SAPBEXheaderItem 3" xfId="1329"/>
    <cellStyle name="SAPBEXheaderItem 4" xfId="1330"/>
    <cellStyle name="SAPBEXheaderItem 5" xfId="1331"/>
    <cellStyle name="SAPBEXheaderItem 6" xfId="1332"/>
    <cellStyle name="SAPBEXheaderItem 7" xfId="1333"/>
    <cellStyle name="SAPBEXheaderItem 8" xfId="1334"/>
    <cellStyle name="SAPBEXheaderItem 9" xfId="1335"/>
    <cellStyle name="SAPBEXheaderItem_BASE-EC" xfId="1336"/>
    <cellStyle name="SAPBEXheaderText" xfId="1337"/>
    <cellStyle name="SAPBEXheaderText 10" xfId="1338"/>
    <cellStyle name="SAPBEXheaderText 11" xfId="1339"/>
    <cellStyle name="SAPBEXheaderText 12" xfId="1340"/>
    <cellStyle name="SAPBEXheaderText 13" xfId="1341"/>
    <cellStyle name="SAPBEXheaderText 14" xfId="1342"/>
    <cellStyle name="SAPBEXheaderText 15" xfId="1343"/>
    <cellStyle name="SAPBEXheaderText 16" xfId="1344"/>
    <cellStyle name="SAPBEXheaderText 17" xfId="1345"/>
    <cellStyle name="SAPBEXheaderText 18" xfId="1346"/>
    <cellStyle name="SAPBEXheaderText 19" xfId="1347"/>
    <cellStyle name="SAPBEXheaderText 2" xfId="1348"/>
    <cellStyle name="SAPBEXheaderText 20" xfId="1349"/>
    <cellStyle name="SAPBEXheaderText 21" xfId="1350"/>
    <cellStyle name="SAPBEXheaderText 3" xfId="1351"/>
    <cellStyle name="SAPBEXheaderText 4" xfId="1352"/>
    <cellStyle name="SAPBEXheaderText 5" xfId="1353"/>
    <cellStyle name="SAPBEXheaderText 6" xfId="1354"/>
    <cellStyle name="SAPBEXheaderText 7" xfId="1355"/>
    <cellStyle name="SAPBEXheaderText 8" xfId="1356"/>
    <cellStyle name="SAPBEXheaderText 9" xfId="1357"/>
    <cellStyle name="SAPBEXheaderText_BASE-EC" xfId="1358"/>
    <cellStyle name="SAPBEXHLevel0" xfId="1359"/>
    <cellStyle name="SAPBEXHLevel0 10" xfId="1360"/>
    <cellStyle name="SAPBEXHLevel0 11" xfId="1361"/>
    <cellStyle name="SAPBEXHLevel0 12" xfId="1362"/>
    <cellStyle name="SAPBEXHLevel0 13" xfId="1363"/>
    <cellStyle name="SAPBEXHLevel0 14" xfId="1364"/>
    <cellStyle name="SAPBEXHLevel0 15" xfId="1365"/>
    <cellStyle name="SAPBEXHLevel0 16" xfId="1366"/>
    <cellStyle name="SAPBEXHLevel0 17" xfId="1367"/>
    <cellStyle name="SAPBEXHLevel0 18" xfId="1368"/>
    <cellStyle name="SAPBEXHLevel0 19" xfId="1369"/>
    <cellStyle name="SAPBEXHLevel0 2" xfId="1370"/>
    <cellStyle name="SAPBEXHLevel0 20" xfId="1371"/>
    <cellStyle name="SAPBEXHLevel0 21" xfId="1372"/>
    <cellStyle name="SAPBEXHLevel0 3" xfId="1373"/>
    <cellStyle name="SAPBEXHLevel0 4" xfId="1374"/>
    <cellStyle name="SAPBEXHLevel0 5" xfId="1375"/>
    <cellStyle name="SAPBEXHLevel0 6" xfId="1376"/>
    <cellStyle name="SAPBEXHLevel0 7" xfId="1377"/>
    <cellStyle name="SAPBEXHLevel0 8" xfId="1378"/>
    <cellStyle name="SAPBEXHLevel0 9" xfId="1379"/>
    <cellStyle name="SAPBEXHLevel0_BASE-EC" xfId="1380"/>
    <cellStyle name="SAPBEXHLevel0X" xfId="1381"/>
    <cellStyle name="SAPBEXHLevel0X 10" xfId="1382"/>
    <cellStyle name="SAPBEXHLevel0X 11" xfId="1383"/>
    <cellStyle name="SAPBEXHLevel0X 12" xfId="1384"/>
    <cellStyle name="SAPBEXHLevel0X 13" xfId="1385"/>
    <cellStyle name="SAPBEXHLevel0X 14" xfId="1386"/>
    <cellStyle name="SAPBEXHLevel0X 15" xfId="1387"/>
    <cellStyle name="SAPBEXHLevel0X 15 2" xfId="1388"/>
    <cellStyle name="SAPBEXHLevel0X 16" xfId="1389"/>
    <cellStyle name="SAPBEXHLevel0X 17" xfId="1390"/>
    <cellStyle name="SAPBEXHLevel0X 18" xfId="1391"/>
    <cellStyle name="SAPBEXHLevel0X 19" xfId="1392"/>
    <cellStyle name="SAPBEXHLevel0X 2" xfId="1393"/>
    <cellStyle name="SAPBEXHLevel0X 20" xfId="1394"/>
    <cellStyle name="SAPBEXHLevel0X 21" xfId="1395"/>
    <cellStyle name="SAPBEXHLevel0X 3" xfId="1396"/>
    <cellStyle name="SAPBEXHLevel0X 4" xfId="1397"/>
    <cellStyle name="SAPBEXHLevel0X 5" xfId="1398"/>
    <cellStyle name="SAPBEXHLevel0X 6" xfId="1399"/>
    <cellStyle name="SAPBEXHLevel0X 7" xfId="1400"/>
    <cellStyle name="SAPBEXHLevel0X 8" xfId="1401"/>
    <cellStyle name="SAPBEXHLevel0X 9" xfId="1402"/>
    <cellStyle name="SAPBEXHLevel0X_BASE-EC" xfId="1403"/>
    <cellStyle name="SAPBEXHLevel1" xfId="1404"/>
    <cellStyle name="SAPBEXHLevel1 10" xfId="1405"/>
    <cellStyle name="SAPBEXHLevel1 11" xfId="1406"/>
    <cellStyle name="SAPBEXHLevel1 12" xfId="1407"/>
    <cellStyle name="SAPBEXHLevel1 13" xfId="1408"/>
    <cellStyle name="SAPBEXHLevel1 14" xfId="1409"/>
    <cellStyle name="SAPBEXHLevel1 15" xfId="1410"/>
    <cellStyle name="SAPBEXHLevel1 16" xfId="1411"/>
    <cellStyle name="SAPBEXHLevel1 17" xfId="1412"/>
    <cellStyle name="SAPBEXHLevel1 18" xfId="1413"/>
    <cellStyle name="SAPBEXHLevel1 19" xfId="1414"/>
    <cellStyle name="SAPBEXHLevel1 2" xfId="1415"/>
    <cellStyle name="SAPBEXHLevel1 20" xfId="1416"/>
    <cellStyle name="SAPBEXHLevel1 21" xfId="1417"/>
    <cellStyle name="SAPBEXHLevel1 3" xfId="1418"/>
    <cellStyle name="SAPBEXHLevel1 4" xfId="1419"/>
    <cellStyle name="SAPBEXHLevel1 5" xfId="1420"/>
    <cellStyle name="SAPBEXHLevel1 6" xfId="1421"/>
    <cellStyle name="SAPBEXHLevel1 7" xfId="1422"/>
    <cellStyle name="SAPBEXHLevel1 8" xfId="1423"/>
    <cellStyle name="SAPBEXHLevel1 9" xfId="1424"/>
    <cellStyle name="SAPBEXHLevel1_BASE-EC" xfId="1425"/>
    <cellStyle name="SAPBEXHLevel1X" xfId="1426"/>
    <cellStyle name="SAPBEXHLevel1X 10" xfId="1427"/>
    <cellStyle name="SAPBEXHLevel1X 11" xfId="1428"/>
    <cellStyle name="SAPBEXHLevel1X 12" xfId="1429"/>
    <cellStyle name="SAPBEXHLevel1X 13" xfId="1430"/>
    <cellStyle name="SAPBEXHLevel1X 14" xfId="1431"/>
    <cellStyle name="SAPBEXHLevel1X 15" xfId="1432"/>
    <cellStyle name="SAPBEXHLevel1X 15 2" xfId="1433"/>
    <cellStyle name="SAPBEXHLevel1X 16" xfId="1434"/>
    <cellStyle name="SAPBEXHLevel1X 17" xfId="1435"/>
    <cellStyle name="SAPBEXHLevel1X 18" xfId="1436"/>
    <cellStyle name="SAPBEXHLevel1X 19" xfId="1437"/>
    <cellStyle name="SAPBEXHLevel1X 2" xfId="1438"/>
    <cellStyle name="SAPBEXHLevel1X 20" xfId="1439"/>
    <cellStyle name="SAPBEXHLevel1X 21" xfId="1440"/>
    <cellStyle name="SAPBEXHLevel1X 3" xfId="1441"/>
    <cellStyle name="SAPBEXHLevel1X 4" xfId="1442"/>
    <cellStyle name="SAPBEXHLevel1X 5" xfId="1443"/>
    <cellStyle name="SAPBEXHLevel1X 6" xfId="1444"/>
    <cellStyle name="SAPBEXHLevel1X 7" xfId="1445"/>
    <cellStyle name="SAPBEXHLevel1X 8" xfId="1446"/>
    <cellStyle name="SAPBEXHLevel1X 9" xfId="1447"/>
    <cellStyle name="SAPBEXHLevel1X_BASE-EC" xfId="1448"/>
    <cellStyle name="SAPBEXHLevel2" xfId="1449"/>
    <cellStyle name="SAPBEXHLevel2 10" xfId="1450"/>
    <cellStyle name="SAPBEXHLevel2 11" xfId="1451"/>
    <cellStyle name="SAPBEXHLevel2 12" xfId="1452"/>
    <cellStyle name="SAPBEXHLevel2 13" xfId="1453"/>
    <cellStyle name="SAPBEXHLevel2 14" xfId="1454"/>
    <cellStyle name="SAPBEXHLevel2 15" xfId="1455"/>
    <cellStyle name="SAPBEXHLevel2 16" xfId="1456"/>
    <cellStyle name="SAPBEXHLevel2 17" xfId="1457"/>
    <cellStyle name="SAPBEXHLevel2 18" xfId="1458"/>
    <cellStyle name="SAPBEXHLevel2 19" xfId="1459"/>
    <cellStyle name="SAPBEXHLevel2 2" xfId="1460"/>
    <cellStyle name="SAPBEXHLevel2 20" xfId="1461"/>
    <cellStyle name="SAPBEXHLevel2 21" xfId="1462"/>
    <cellStyle name="SAPBEXHLevel2 3" xfId="1463"/>
    <cellStyle name="SAPBEXHLevel2 4" xfId="1464"/>
    <cellStyle name="SAPBEXHLevel2 5" xfId="1465"/>
    <cellStyle name="SAPBEXHLevel2 6" xfId="1466"/>
    <cellStyle name="SAPBEXHLevel2 7" xfId="1467"/>
    <cellStyle name="SAPBEXHLevel2 8" xfId="1468"/>
    <cellStyle name="SAPBEXHLevel2 9" xfId="1469"/>
    <cellStyle name="SAPBEXHLevel2_BASE-EC" xfId="1470"/>
    <cellStyle name="SAPBEXHLevel2X" xfId="1471"/>
    <cellStyle name="SAPBEXHLevel2X 10" xfId="1472"/>
    <cellStyle name="SAPBEXHLevel2X 11" xfId="1473"/>
    <cellStyle name="SAPBEXHLevel2X 12" xfId="1474"/>
    <cellStyle name="SAPBEXHLevel2X 13" xfId="1475"/>
    <cellStyle name="SAPBEXHLevel2X 14" xfId="1476"/>
    <cellStyle name="SAPBEXHLevel2X 15" xfId="1477"/>
    <cellStyle name="SAPBEXHLevel2X 15 2" xfId="1478"/>
    <cellStyle name="SAPBEXHLevel2X 16" xfId="1479"/>
    <cellStyle name="SAPBEXHLevel2X 17" xfId="1480"/>
    <cellStyle name="SAPBEXHLevel2X 18" xfId="1481"/>
    <cellStyle name="SAPBEXHLevel2X 19" xfId="1482"/>
    <cellStyle name="SAPBEXHLevel2X 2" xfId="1483"/>
    <cellStyle name="SAPBEXHLevel2X 20" xfId="1484"/>
    <cellStyle name="SAPBEXHLevel2X 21" xfId="1485"/>
    <cellStyle name="SAPBEXHLevel2X 3" xfId="1486"/>
    <cellStyle name="SAPBEXHLevel2X 4" xfId="1487"/>
    <cellStyle name="SAPBEXHLevel2X 5" xfId="1488"/>
    <cellStyle name="SAPBEXHLevel2X 6" xfId="1489"/>
    <cellStyle name="SAPBEXHLevel2X 7" xfId="1490"/>
    <cellStyle name="SAPBEXHLevel2X 8" xfId="1491"/>
    <cellStyle name="SAPBEXHLevel2X 9" xfId="1492"/>
    <cellStyle name="SAPBEXHLevel2X_BASE-EC" xfId="1493"/>
    <cellStyle name="SAPBEXHLevel3" xfId="1494"/>
    <cellStyle name="SAPBEXHLevel3 10" xfId="1495"/>
    <cellStyle name="SAPBEXHLevel3 11" xfId="1496"/>
    <cellStyle name="SAPBEXHLevel3 12" xfId="1497"/>
    <cellStyle name="SAPBEXHLevel3 13" xfId="1498"/>
    <cellStyle name="SAPBEXHLevel3 14" xfId="1499"/>
    <cellStyle name="SAPBEXHLevel3 15" xfId="1500"/>
    <cellStyle name="SAPBEXHLevel3 16" xfId="1501"/>
    <cellStyle name="SAPBEXHLevel3 17" xfId="1502"/>
    <cellStyle name="SAPBEXHLevel3 18" xfId="1503"/>
    <cellStyle name="SAPBEXHLevel3 19" xfId="1504"/>
    <cellStyle name="SAPBEXHLevel3 2" xfId="1505"/>
    <cellStyle name="SAPBEXHLevel3 20" xfId="1506"/>
    <cellStyle name="SAPBEXHLevel3 21" xfId="1507"/>
    <cellStyle name="SAPBEXHLevel3 3" xfId="1508"/>
    <cellStyle name="SAPBEXHLevel3 4" xfId="1509"/>
    <cellStyle name="SAPBEXHLevel3 5" xfId="1510"/>
    <cellStyle name="SAPBEXHLevel3 6" xfId="1511"/>
    <cellStyle name="SAPBEXHLevel3 7" xfId="1512"/>
    <cellStyle name="SAPBEXHLevel3 8" xfId="1513"/>
    <cellStyle name="SAPBEXHLevel3 9" xfId="1514"/>
    <cellStyle name="SAPBEXHLevel3_BASE-EC" xfId="1515"/>
    <cellStyle name="SAPBEXHLevel3X" xfId="1516"/>
    <cellStyle name="SAPBEXHLevel3X 10" xfId="1517"/>
    <cellStyle name="SAPBEXHLevel3X 11" xfId="1518"/>
    <cellStyle name="SAPBEXHLevel3X 12" xfId="1519"/>
    <cellStyle name="SAPBEXHLevel3X 13" xfId="1520"/>
    <cellStyle name="SAPBEXHLevel3X 14" xfId="1521"/>
    <cellStyle name="SAPBEXHLevel3X 15" xfId="1522"/>
    <cellStyle name="SAPBEXHLevel3X 15 2" xfId="1523"/>
    <cellStyle name="SAPBEXHLevel3X 16" xfId="1524"/>
    <cellStyle name="SAPBEXHLevel3X 17" xfId="1525"/>
    <cellStyle name="SAPBEXHLevel3X 18" xfId="1526"/>
    <cellStyle name="SAPBEXHLevel3X 19" xfId="1527"/>
    <cellStyle name="SAPBEXHLevel3X 2" xfId="1528"/>
    <cellStyle name="SAPBEXHLevel3X 20" xfId="1529"/>
    <cellStyle name="SAPBEXHLevel3X 21" xfId="1530"/>
    <cellStyle name="SAPBEXHLevel3X 3" xfId="1531"/>
    <cellStyle name="SAPBEXHLevel3X 4" xfId="1532"/>
    <cellStyle name="SAPBEXHLevel3X 5" xfId="1533"/>
    <cellStyle name="SAPBEXHLevel3X 6" xfId="1534"/>
    <cellStyle name="SAPBEXHLevel3X 7" xfId="1535"/>
    <cellStyle name="SAPBEXHLevel3X 8" xfId="1536"/>
    <cellStyle name="SAPBEXHLevel3X 9" xfId="1537"/>
    <cellStyle name="SAPBEXHLevel3X_BASE-EC" xfId="1538"/>
    <cellStyle name="SAPBEXinputData" xfId="1539"/>
    <cellStyle name="SAPBEXinputData 10" xfId="1540"/>
    <cellStyle name="SAPBEXinputData 11" xfId="1541"/>
    <cellStyle name="SAPBEXinputData 12" xfId="1542"/>
    <cellStyle name="SAPBEXinputData 13" xfId="1543"/>
    <cellStyle name="SAPBEXinputData 14" xfId="1544"/>
    <cellStyle name="SAPBEXinputData 15" xfId="1545"/>
    <cellStyle name="SAPBEXinputData 15 2" xfId="1546"/>
    <cellStyle name="SAPBEXinputData 16" xfId="1547"/>
    <cellStyle name="SAPBEXinputData 17" xfId="1548"/>
    <cellStyle name="SAPBEXinputData 18" xfId="1549"/>
    <cellStyle name="SAPBEXinputData 19" xfId="1550"/>
    <cellStyle name="SAPBEXinputData 2" xfId="1551"/>
    <cellStyle name="SAPBEXinputData 20" xfId="1552"/>
    <cellStyle name="SAPBEXinputData 21" xfId="1553"/>
    <cellStyle name="SAPBEXinputData 3" xfId="1554"/>
    <cellStyle name="SAPBEXinputData 4" xfId="1555"/>
    <cellStyle name="SAPBEXinputData 5" xfId="1556"/>
    <cellStyle name="SAPBEXinputData 6" xfId="1557"/>
    <cellStyle name="SAPBEXinputData 7" xfId="1558"/>
    <cellStyle name="SAPBEXinputData 8" xfId="1559"/>
    <cellStyle name="SAPBEXinputData 9" xfId="1560"/>
    <cellStyle name="SAPBEXinputData_BASE-EC" xfId="1561"/>
    <cellStyle name="SAPBEXItemHeader" xfId="1562"/>
    <cellStyle name="SAPBEXresData" xfId="1563"/>
    <cellStyle name="SAPBEXresData 10" xfId="1564"/>
    <cellStyle name="SAPBEXresData 11" xfId="1565"/>
    <cellStyle name="SAPBEXresData 12" xfId="1566"/>
    <cellStyle name="SAPBEXresData 13" xfId="1567"/>
    <cellStyle name="SAPBEXresData 14" xfId="1568"/>
    <cellStyle name="SAPBEXresData 15" xfId="1569"/>
    <cellStyle name="SAPBEXresData 16" xfId="1570"/>
    <cellStyle name="SAPBEXresData 17" xfId="1571"/>
    <cellStyle name="SAPBEXresData 18" xfId="1572"/>
    <cellStyle name="SAPBEXresData 19" xfId="1573"/>
    <cellStyle name="SAPBEXresData 2" xfId="1574"/>
    <cellStyle name="SAPBEXresData 20" xfId="1575"/>
    <cellStyle name="SAPBEXresData 3" xfId="1576"/>
    <cellStyle name="SAPBEXresData 4" xfId="1577"/>
    <cellStyle name="SAPBEXresData 5" xfId="1578"/>
    <cellStyle name="SAPBEXresData 6" xfId="1579"/>
    <cellStyle name="SAPBEXresData 7" xfId="1580"/>
    <cellStyle name="SAPBEXresData 8" xfId="1581"/>
    <cellStyle name="SAPBEXresData 9" xfId="1582"/>
    <cellStyle name="SAPBEXresData_BASE-EC" xfId="1583"/>
    <cellStyle name="SAPBEXresDataEmph" xfId="1584"/>
    <cellStyle name="SAPBEXresDataEmph 10" xfId="1585"/>
    <cellStyle name="SAPBEXresDataEmph 11" xfId="1586"/>
    <cellStyle name="SAPBEXresDataEmph 12" xfId="1587"/>
    <cellStyle name="SAPBEXresDataEmph 13" xfId="1588"/>
    <cellStyle name="SAPBEXresDataEmph 14" xfId="1589"/>
    <cellStyle name="SAPBEXresDataEmph 15" xfId="1590"/>
    <cellStyle name="SAPBEXresDataEmph 16" xfId="1591"/>
    <cellStyle name="SAPBEXresDataEmph 17" xfId="1592"/>
    <cellStyle name="SAPBEXresDataEmph 18" xfId="1593"/>
    <cellStyle name="SAPBEXresDataEmph 19" xfId="1594"/>
    <cellStyle name="SAPBEXresDataEmph 2" xfId="1595"/>
    <cellStyle name="SAPBEXresDataEmph 20" xfId="1596"/>
    <cellStyle name="SAPBEXresDataEmph 3" xfId="1597"/>
    <cellStyle name="SAPBEXresDataEmph 4" xfId="1598"/>
    <cellStyle name="SAPBEXresDataEmph 5" xfId="1599"/>
    <cellStyle name="SAPBEXresDataEmph 6" xfId="1600"/>
    <cellStyle name="SAPBEXresDataEmph 7" xfId="1601"/>
    <cellStyle name="SAPBEXresDataEmph 8" xfId="1602"/>
    <cellStyle name="SAPBEXresDataEmph 9" xfId="1603"/>
    <cellStyle name="SAPBEXresDataEmph_BASE-EC" xfId="1604"/>
    <cellStyle name="SAPBEXresItem" xfId="1605"/>
    <cellStyle name="SAPBEXresItem 10" xfId="1606"/>
    <cellStyle name="SAPBEXresItem 11" xfId="1607"/>
    <cellStyle name="SAPBEXresItem 12" xfId="1608"/>
    <cellStyle name="SAPBEXresItem 13" xfId="1609"/>
    <cellStyle name="SAPBEXresItem 14" xfId="1610"/>
    <cellStyle name="SAPBEXresItem 15" xfId="1611"/>
    <cellStyle name="SAPBEXresItem 16" xfId="1612"/>
    <cellStyle name="SAPBEXresItem 17" xfId="1613"/>
    <cellStyle name="SAPBEXresItem 18" xfId="1614"/>
    <cellStyle name="SAPBEXresItem 19" xfId="1615"/>
    <cellStyle name="SAPBEXresItem 2" xfId="1616"/>
    <cellStyle name="SAPBEXresItem 20" xfId="1617"/>
    <cellStyle name="SAPBEXresItem 3" xfId="1618"/>
    <cellStyle name="SAPBEXresItem 4" xfId="1619"/>
    <cellStyle name="SAPBEXresItem 5" xfId="1620"/>
    <cellStyle name="SAPBEXresItem 6" xfId="1621"/>
    <cellStyle name="SAPBEXresItem 7" xfId="1622"/>
    <cellStyle name="SAPBEXresItem 8" xfId="1623"/>
    <cellStyle name="SAPBEXresItem 9" xfId="1624"/>
    <cellStyle name="SAPBEXresItem_BASE-EC" xfId="1625"/>
    <cellStyle name="SAPBEXresItemX" xfId="1626"/>
    <cellStyle name="SAPBEXresItemX 10" xfId="1627"/>
    <cellStyle name="SAPBEXresItemX 11" xfId="1628"/>
    <cellStyle name="SAPBEXresItemX 12" xfId="1629"/>
    <cellStyle name="SAPBEXresItemX 13" xfId="1630"/>
    <cellStyle name="SAPBEXresItemX 14" xfId="1631"/>
    <cellStyle name="SAPBEXresItemX 15" xfId="1632"/>
    <cellStyle name="SAPBEXresItemX 16" xfId="1633"/>
    <cellStyle name="SAPBEXresItemX 17" xfId="1634"/>
    <cellStyle name="SAPBEXresItemX 18" xfId="1635"/>
    <cellStyle name="SAPBEXresItemX 19" xfId="1636"/>
    <cellStyle name="SAPBEXresItemX 2" xfId="1637"/>
    <cellStyle name="SAPBEXresItemX 20" xfId="1638"/>
    <cellStyle name="SAPBEXresItemX 3" xfId="1639"/>
    <cellStyle name="SAPBEXresItemX 4" xfId="1640"/>
    <cellStyle name="SAPBEXresItemX 5" xfId="1641"/>
    <cellStyle name="SAPBEXresItemX 6" xfId="1642"/>
    <cellStyle name="SAPBEXresItemX 7" xfId="1643"/>
    <cellStyle name="SAPBEXresItemX 8" xfId="1644"/>
    <cellStyle name="SAPBEXresItemX 9" xfId="1645"/>
    <cellStyle name="SAPBEXresItemX_BASE-EC" xfId="1646"/>
    <cellStyle name="SAPBEXstdData" xfId="14"/>
    <cellStyle name="SAPBEXstdData 10" xfId="1647"/>
    <cellStyle name="SAPBEXstdData 11" xfId="1648"/>
    <cellStyle name="SAPBEXstdData 12" xfId="1649"/>
    <cellStyle name="SAPBEXstdData 13" xfId="1650"/>
    <cellStyle name="SAPBEXstdData 14" xfId="1651"/>
    <cellStyle name="SAPBEXstdData 15" xfId="1652"/>
    <cellStyle name="SAPBEXstdData 16" xfId="1653"/>
    <cellStyle name="SAPBEXstdData 17" xfId="1654"/>
    <cellStyle name="SAPBEXstdData 18" xfId="1655"/>
    <cellStyle name="SAPBEXstdData 19" xfId="1656"/>
    <cellStyle name="SAPBEXstdData 2" xfId="15"/>
    <cellStyle name="SAPBEXstdData 20" xfId="1657"/>
    <cellStyle name="SAPBEXstdData 21" xfId="1658"/>
    <cellStyle name="SAPBEXstdData 3" xfId="1659"/>
    <cellStyle name="SAPBEXstdData 4" xfId="1660"/>
    <cellStyle name="SAPBEXstdData 5" xfId="1661"/>
    <cellStyle name="SAPBEXstdData 6" xfId="1662"/>
    <cellStyle name="SAPBEXstdData 7" xfId="1663"/>
    <cellStyle name="SAPBEXstdData 8" xfId="1664"/>
    <cellStyle name="SAPBEXstdData 9" xfId="1665"/>
    <cellStyle name="SAPBEXstdData_BASE-EC" xfId="1666"/>
    <cellStyle name="SAPBEXstdDataEmph" xfId="1667"/>
    <cellStyle name="SAPBEXstdDataEmph 10" xfId="1668"/>
    <cellStyle name="SAPBEXstdDataEmph 11" xfId="1669"/>
    <cellStyle name="SAPBEXstdDataEmph 12" xfId="1670"/>
    <cellStyle name="SAPBEXstdDataEmph 13" xfId="1671"/>
    <cellStyle name="SAPBEXstdDataEmph 14" xfId="1672"/>
    <cellStyle name="SAPBEXstdDataEmph 15" xfId="1673"/>
    <cellStyle name="SAPBEXstdDataEmph 16" xfId="1674"/>
    <cellStyle name="SAPBEXstdDataEmph 17" xfId="1675"/>
    <cellStyle name="SAPBEXstdDataEmph 18" xfId="1676"/>
    <cellStyle name="SAPBEXstdDataEmph 19" xfId="1677"/>
    <cellStyle name="SAPBEXstdDataEmph 2" xfId="1678"/>
    <cellStyle name="SAPBEXstdDataEmph 20" xfId="1679"/>
    <cellStyle name="SAPBEXstdDataEmph 3" xfId="1680"/>
    <cellStyle name="SAPBEXstdDataEmph 4" xfId="1681"/>
    <cellStyle name="SAPBEXstdDataEmph 5" xfId="1682"/>
    <cellStyle name="SAPBEXstdDataEmph 6" xfId="1683"/>
    <cellStyle name="SAPBEXstdDataEmph 7" xfId="1684"/>
    <cellStyle name="SAPBEXstdDataEmph 8" xfId="1685"/>
    <cellStyle name="SAPBEXstdDataEmph 9" xfId="1686"/>
    <cellStyle name="SAPBEXstdDataEmph_BASE-EC" xfId="1687"/>
    <cellStyle name="SAPBEXstdItem" xfId="16"/>
    <cellStyle name="SAPBEXstdItem 10" xfId="1688"/>
    <cellStyle name="SAPBEXstdItem 11" xfId="1689"/>
    <cellStyle name="SAPBEXstdItem 12" xfId="1690"/>
    <cellStyle name="SAPBEXstdItem 13" xfId="1691"/>
    <cellStyle name="SAPBEXstdItem 14" xfId="1692"/>
    <cellStyle name="SAPBEXstdItem 15" xfId="1693"/>
    <cellStyle name="SAPBEXstdItem 16" xfId="1694"/>
    <cellStyle name="SAPBEXstdItem 17" xfId="1695"/>
    <cellStyle name="SAPBEXstdItem 18" xfId="1696"/>
    <cellStyle name="SAPBEXstdItem 19" xfId="1697"/>
    <cellStyle name="SAPBEXstdItem 2" xfId="17"/>
    <cellStyle name="SAPBEXstdItem 20" xfId="1698"/>
    <cellStyle name="SAPBEXstdItem 21" xfId="1699"/>
    <cellStyle name="SAPBEXstdItem 3" xfId="1700"/>
    <cellStyle name="SAPBEXstdItem 4" xfId="1701"/>
    <cellStyle name="SAPBEXstdItem 5" xfId="1702"/>
    <cellStyle name="SAPBEXstdItem 6" xfId="1703"/>
    <cellStyle name="SAPBEXstdItem 7" xfId="1704"/>
    <cellStyle name="SAPBEXstdItem 8" xfId="1705"/>
    <cellStyle name="SAPBEXstdItem 9" xfId="1706"/>
    <cellStyle name="SAPBEXstdItem_BASE-EC" xfId="1707"/>
    <cellStyle name="SAPBEXstdItemX" xfId="1708"/>
    <cellStyle name="SAPBEXstdItemX 10" xfId="1709"/>
    <cellStyle name="SAPBEXstdItemX 11" xfId="1710"/>
    <cellStyle name="SAPBEXstdItemX 12" xfId="1711"/>
    <cellStyle name="SAPBEXstdItemX 13" xfId="1712"/>
    <cellStyle name="SAPBEXstdItemX 14" xfId="1713"/>
    <cellStyle name="SAPBEXstdItemX 15" xfId="1714"/>
    <cellStyle name="SAPBEXstdItemX 16" xfId="1715"/>
    <cellStyle name="SAPBEXstdItemX 17" xfId="1716"/>
    <cellStyle name="SAPBEXstdItemX 18" xfId="1717"/>
    <cellStyle name="SAPBEXstdItemX 19" xfId="1718"/>
    <cellStyle name="SAPBEXstdItemX 2" xfId="1719"/>
    <cellStyle name="SAPBEXstdItemX 20" xfId="1720"/>
    <cellStyle name="SAPBEXstdItemX 3" xfId="1721"/>
    <cellStyle name="SAPBEXstdItemX 4" xfId="1722"/>
    <cellStyle name="SAPBEXstdItemX 5" xfId="1723"/>
    <cellStyle name="SAPBEXstdItemX 6" xfId="1724"/>
    <cellStyle name="SAPBEXstdItemX 7" xfId="1725"/>
    <cellStyle name="SAPBEXstdItemX 8" xfId="1726"/>
    <cellStyle name="SAPBEXstdItemX 9" xfId="1727"/>
    <cellStyle name="SAPBEXstdItemX_BASE-EC" xfId="1728"/>
    <cellStyle name="SAPBEXtitle" xfId="1729"/>
    <cellStyle name="SAPBEXtitle 10" xfId="1730"/>
    <cellStyle name="SAPBEXtitle 11" xfId="1731"/>
    <cellStyle name="SAPBEXtitle 12" xfId="1732"/>
    <cellStyle name="SAPBEXtitle 13" xfId="1733"/>
    <cellStyle name="SAPBEXtitle 14" xfId="1734"/>
    <cellStyle name="SAPBEXtitle 15" xfId="1735"/>
    <cellStyle name="SAPBEXtitle 16" xfId="1736"/>
    <cellStyle name="SAPBEXtitle 17" xfId="1737"/>
    <cellStyle name="SAPBEXtitle 18" xfId="1738"/>
    <cellStyle name="SAPBEXtitle 19" xfId="1739"/>
    <cellStyle name="SAPBEXtitle 2" xfId="1740"/>
    <cellStyle name="SAPBEXtitle 20" xfId="1741"/>
    <cellStyle name="SAPBEXtitle 3" xfId="1742"/>
    <cellStyle name="SAPBEXtitle 4" xfId="1743"/>
    <cellStyle name="SAPBEXtitle 5" xfId="1744"/>
    <cellStyle name="SAPBEXtitle 6" xfId="1745"/>
    <cellStyle name="SAPBEXtitle 7" xfId="1746"/>
    <cellStyle name="SAPBEXtitle 8" xfId="1747"/>
    <cellStyle name="SAPBEXtitle 9" xfId="1748"/>
    <cellStyle name="SAPBEXtitle_BASE-EC" xfId="1749"/>
    <cellStyle name="SAPBEXunassignedItem" xfId="1750"/>
    <cellStyle name="SAPBEXundefined" xfId="1751"/>
    <cellStyle name="SAPBEXundefined 10" xfId="1752"/>
    <cellStyle name="SAPBEXundefined 11" xfId="1753"/>
    <cellStyle name="SAPBEXundefined 12" xfId="1754"/>
    <cellStyle name="SAPBEXundefined 13" xfId="1755"/>
    <cellStyle name="SAPBEXundefined 14" xfId="1756"/>
    <cellStyle name="SAPBEXundefined 15" xfId="1757"/>
    <cellStyle name="SAPBEXundefined 16" xfId="1758"/>
    <cellStyle name="SAPBEXundefined 17" xfId="1759"/>
    <cellStyle name="SAPBEXundefined 18" xfId="1760"/>
    <cellStyle name="SAPBEXundefined 19" xfId="1761"/>
    <cellStyle name="SAPBEXundefined 2" xfId="1762"/>
    <cellStyle name="SAPBEXundefined 20" xfId="1763"/>
    <cellStyle name="SAPBEXundefined 3" xfId="1764"/>
    <cellStyle name="SAPBEXundefined 4" xfId="1765"/>
    <cellStyle name="SAPBEXundefined 5" xfId="1766"/>
    <cellStyle name="SAPBEXundefined 6" xfId="1767"/>
    <cellStyle name="SAPBEXundefined 7" xfId="1768"/>
    <cellStyle name="SAPBEXundefined 8" xfId="1769"/>
    <cellStyle name="SAPBEXundefined 9" xfId="1770"/>
    <cellStyle name="SAPBEXundefined_BASE-EC" xfId="1771"/>
    <cellStyle name="Sheet Title" xfId="1772"/>
    <cellStyle name="Sheet Title 10" xfId="1773"/>
    <cellStyle name="Sheet Title 11" xfId="1774"/>
    <cellStyle name="Sheet Title 12" xfId="1775"/>
    <cellStyle name="Sheet Title 13" xfId="1776"/>
    <cellStyle name="Sheet Title 14" xfId="1777"/>
    <cellStyle name="Sheet Title 15" xfId="1778"/>
    <cellStyle name="Sheet Title 16" xfId="1779"/>
    <cellStyle name="Sheet Title 17" xfId="1780"/>
    <cellStyle name="Sheet Title 18" xfId="1781"/>
    <cellStyle name="Sheet Title 19" xfId="1782"/>
    <cellStyle name="Sheet Title 2" xfId="1783"/>
    <cellStyle name="Sheet Title 20" xfId="1784"/>
    <cellStyle name="Sheet Title 3" xfId="1785"/>
    <cellStyle name="Sheet Title 4" xfId="1786"/>
    <cellStyle name="Sheet Title 5" xfId="1787"/>
    <cellStyle name="Sheet Title 6" xfId="1788"/>
    <cellStyle name="Sheet Title 7" xfId="1789"/>
    <cellStyle name="Sheet Title 8" xfId="1790"/>
    <cellStyle name="Sheet Title 9" xfId="1791"/>
    <cellStyle name="Sheet Title_BASE-EC" xfId="1792"/>
    <cellStyle name="Texto de advertencia 2" xfId="1793"/>
    <cellStyle name="Texto explicativo 2" xfId="1794"/>
    <cellStyle name="Título 1 2" xfId="1795"/>
    <cellStyle name="Título 1 3" xfId="1796"/>
    <cellStyle name="Título 2 2" xfId="1797"/>
    <cellStyle name="Título 3 2" xfId="1798"/>
    <cellStyle name="Total 2" xfId="1799"/>
    <cellStyle name="Warning Text" xfId="1800"/>
    <cellStyle name="Warning Text 10" xfId="1801"/>
    <cellStyle name="Warning Text 11" xfId="1802"/>
    <cellStyle name="Warning Text 12" xfId="1803"/>
    <cellStyle name="Warning Text 13" xfId="1804"/>
    <cellStyle name="Warning Text 14" xfId="1805"/>
    <cellStyle name="Warning Text 15" xfId="1806"/>
    <cellStyle name="Warning Text 16" xfId="1807"/>
    <cellStyle name="Warning Text 17" xfId="1808"/>
    <cellStyle name="Warning Text 18" xfId="1809"/>
    <cellStyle name="Warning Text 19" xfId="1810"/>
    <cellStyle name="Warning Text 2" xfId="1811"/>
    <cellStyle name="Warning Text 20" xfId="1812"/>
    <cellStyle name="Warning Text 21" xfId="1813"/>
    <cellStyle name="Warning Text 3" xfId="1814"/>
    <cellStyle name="Warning Text 4" xfId="1815"/>
    <cellStyle name="Warning Text 5" xfId="1816"/>
    <cellStyle name="Warning Text 6" xfId="1817"/>
    <cellStyle name="Warning Text 7" xfId="1818"/>
    <cellStyle name="Warning Text 8" xfId="1819"/>
    <cellStyle name="Warning Text 9" xfId="1820"/>
    <cellStyle name="Warning Text_BASE-EC" xfId="1821"/>
  </cellStyles>
  <dxfs count="0"/>
  <tableStyles count="0" defaultTableStyle="TableStyleMedium9" defaultPivotStyle="PivotStyleLight16"/>
  <colors>
    <mruColors>
      <color rgb="FF000099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3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2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plotArea>
      <c:layout/>
      <c:lineChart>
        <c:grouping val="standard"/>
        <c:ser>
          <c:idx val="0"/>
          <c:order val="0"/>
          <c:tx>
            <c:v>Ingresos</c:v>
          </c:tx>
          <c:marker>
            <c:symbol val="none"/>
          </c:marker>
          <c:val>
            <c:numRef>
              <c:f>'Cálculo punto equilibrio'!$C$5:$L$5</c:f>
              <c:numCache>
                <c:formatCode>#,##0</c:formatCode>
                <c:ptCount val="10"/>
                <c:pt idx="0">
                  <c:v>6000</c:v>
                </c:pt>
                <c:pt idx="1">
                  <c:v>8000</c:v>
                </c:pt>
                <c:pt idx="2">
                  <c:v>10000</c:v>
                </c:pt>
                <c:pt idx="3">
                  <c:v>12000</c:v>
                </c:pt>
                <c:pt idx="4">
                  <c:v>14000</c:v>
                </c:pt>
                <c:pt idx="5">
                  <c:v>16000</c:v>
                </c:pt>
                <c:pt idx="6">
                  <c:v>18000</c:v>
                </c:pt>
                <c:pt idx="7">
                  <c:v>20000</c:v>
                </c:pt>
                <c:pt idx="8">
                  <c:v>22000</c:v>
                </c:pt>
                <c:pt idx="9">
                  <c:v>24000</c:v>
                </c:pt>
              </c:numCache>
            </c:numRef>
          </c:val>
        </c:ser>
        <c:ser>
          <c:idx val="1"/>
          <c:order val="1"/>
          <c:tx>
            <c:v>CyG Fijos</c:v>
          </c:tx>
          <c:marker>
            <c:symbol val="none"/>
          </c:marker>
          <c:val>
            <c:numRef>
              <c:f>'Cálculo punto equilibrio'!$C$7:$L$7</c:f>
              <c:numCache>
                <c:formatCode>#,##0</c:formatCode>
                <c:ptCount val="10"/>
                <c:pt idx="0">
                  <c:v>5632.6527557500003</c:v>
                </c:pt>
                <c:pt idx="1">
                  <c:v>5632.6527557500003</c:v>
                </c:pt>
                <c:pt idx="2">
                  <c:v>5632.6527557500003</c:v>
                </c:pt>
                <c:pt idx="3">
                  <c:v>5632.6527557500003</c:v>
                </c:pt>
                <c:pt idx="4">
                  <c:v>5632.6527557500003</c:v>
                </c:pt>
                <c:pt idx="5">
                  <c:v>5632.6527557500003</c:v>
                </c:pt>
                <c:pt idx="6">
                  <c:v>5632.6527557500003</c:v>
                </c:pt>
                <c:pt idx="7">
                  <c:v>5632.6527557500003</c:v>
                </c:pt>
                <c:pt idx="8">
                  <c:v>5632.6527557500003</c:v>
                </c:pt>
                <c:pt idx="9">
                  <c:v>5632.6527557500003</c:v>
                </c:pt>
              </c:numCache>
            </c:numRef>
          </c:val>
        </c:ser>
        <c:ser>
          <c:idx val="2"/>
          <c:order val="2"/>
          <c:tx>
            <c:v>CyG Totales</c:v>
          </c:tx>
          <c:marker>
            <c:symbol val="none"/>
          </c:marker>
          <c:val>
            <c:numRef>
              <c:f>'Cálculo punto equilibrio'!$C$11:$L$11</c:f>
              <c:numCache>
                <c:formatCode>#,##0</c:formatCode>
                <c:ptCount val="10"/>
                <c:pt idx="0">
                  <c:v>9350.5459067373267</c:v>
                </c:pt>
                <c:pt idx="1">
                  <c:v>10589.843623733104</c:v>
                </c:pt>
                <c:pt idx="2">
                  <c:v>11829.141340728878</c:v>
                </c:pt>
                <c:pt idx="3">
                  <c:v>13068.439057724656</c:v>
                </c:pt>
                <c:pt idx="4">
                  <c:v>14307.73677472043</c:v>
                </c:pt>
                <c:pt idx="5">
                  <c:v>15547.034491716207</c:v>
                </c:pt>
                <c:pt idx="6">
                  <c:v>16786.332208711981</c:v>
                </c:pt>
                <c:pt idx="7">
                  <c:v>18025.629925707759</c:v>
                </c:pt>
                <c:pt idx="8">
                  <c:v>19264.927642703533</c:v>
                </c:pt>
                <c:pt idx="9">
                  <c:v>20504.225359699311</c:v>
                </c:pt>
              </c:numCache>
            </c:numRef>
          </c:val>
        </c:ser>
        <c:marker val="1"/>
        <c:axId val="109471232"/>
        <c:axId val="109472768"/>
      </c:lineChart>
      <c:catAx>
        <c:axId val="109471232"/>
        <c:scaling>
          <c:orientation val="minMax"/>
        </c:scaling>
        <c:axPos val="b"/>
        <c:majorTickMark val="none"/>
        <c:tickLblPos val="nextTo"/>
        <c:crossAx val="109472768"/>
        <c:crosses val="autoZero"/>
        <c:auto val="1"/>
        <c:lblAlgn val="ctr"/>
        <c:lblOffset val="100"/>
      </c:catAx>
      <c:valAx>
        <c:axId val="109472768"/>
        <c:scaling>
          <c:orientation val="minMax"/>
          <c:max val="25000"/>
          <c:min val="0"/>
        </c:scaling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$ Millones</a:t>
                </a:r>
              </a:p>
            </c:rich>
          </c:tx>
        </c:title>
        <c:numFmt formatCode="#,##0" sourceLinked="1"/>
        <c:majorTickMark val="none"/>
        <c:tickLblPos val="nextTo"/>
        <c:txPr>
          <a:bodyPr/>
          <a:lstStyle/>
          <a:p>
            <a:pPr>
              <a:defRPr sz="800"/>
            </a:pPr>
            <a:endParaRPr lang="es-CO"/>
          </a:p>
        </c:txPr>
        <c:crossAx val="109471232"/>
        <c:crosses val="autoZero"/>
        <c:crossBetween val="between"/>
        <c:majorUnit val="3000"/>
      </c:valAx>
    </c:plotArea>
    <c:plotVisOnly val="1"/>
  </c:chart>
  <c:spPr>
    <a:ln>
      <a:noFill/>
    </a:ln>
  </c:sp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C&#225;lculo punto equilibrio'!A1"/><Relationship Id="rId2" Type="http://schemas.openxmlformats.org/officeDocument/2006/relationships/hyperlink" Target="#'Escenario Base'!A1"/><Relationship Id="rId1" Type="http://schemas.openxmlformats.org/officeDocument/2006/relationships/hyperlink" Target="#Simulador!A1"/><Relationship Id="rId4" Type="http://schemas.openxmlformats.org/officeDocument/2006/relationships/hyperlink" Target="#'Clasificaci&#243;n F-V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142876</xdr:colOff>
      <xdr:row>3</xdr:row>
      <xdr:rowOff>114301</xdr:rowOff>
    </xdr:from>
    <xdr:to>
      <xdr:col>8</xdr:col>
      <xdr:colOff>646654</xdr:colOff>
      <xdr:row>7</xdr:row>
      <xdr:rowOff>98814</xdr:rowOff>
    </xdr:to>
    <xdr:sp macro="" textlink="">
      <xdr:nvSpPr>
        <xdr:cNvPr id="2" name="6 Forma libre">
          <a:hlinkClick xmlns:r="http://schemas.openxmlformats.org/officeDocument/2006/relationships" r:id="rId1"/>
        </xdr:cNvPr>
        <xdr:cNvSpPr/>
      </xdr:nvSpPr>
      <xdr:spPr>
        <a:xfrm>
          <a:off x="3190876" y="600076"/>
          <a:ext cx="2789778" cy="632213"/>
        </a:xfrm>
        <a:custGeom>
          <a:avLst/>
          <a:gdLst>
            <a:gd name="connsiteX0" fmla="*/ 0 w 1912948"/>
            <a:gd name="connsiteY0" fmla="*/ 114777 h 1147768"/>
            <a:gd name="connsiteX1" fmla="*/ 33618 w 1912948"/>
            <a:gd name="connsiteY1" fmla="*/ 33617 h 1147768"/>
            <a:gd name="connsiteX2" fmla="*/ 114778 w 1912948"/>
            <a:gd name="connsiteY2" fmla="*/ 0 h 1147768"/>
            <a:gd name="connsiteX3" fmla="*/ 1798171 w 1912948"/>
            <a:gd name="connsiteY3" fmla="*/ 0 h 1147768"/>
            <a:gd name="connsiteX4" fmla="*/ 1879331 w 1912948"/>
            <a:gd name="connsiteY4" fmla="*/ 33618 h 1147768"/>
            <a:gd name="connsiteX5" fmla="*/ 1912948 w 1912948"/>
            <a:gd name="connsiteY5" fmla="*/ 114778 h 1147768"/>
            <a:gd name="connsiteX6" fmla="*/ 1912948 w 1912948"/>
            <a:gd name="connsiteY6" fmla="*/ 1032991 h 1147768"/>
            <a:gd name="connsiteX7" fmla="*/ 1879331 w 1912948"/>
            <a:gd name="connsiteY7" fmla="*/ 1114151 h 1147768"/>
            <a:gd name="connsiteX8" fmla="*/ 1798171 w 1912948"/>
            <a:gd name="connsiteY8" fmla="*/ 1147768 h 1147768"/>
            <a:gd name="connsiteX9" fmla="*/ 114777 w 1912948"/>
            <a:gd name="connsiteY9" fmla="*/ 1147768 h 1147768"/>
            <a:gd name="connsiteX10" fmla="*/ 33617 w 1912948"/>
            <a:gd name="connsiteY10" fmla="*/ 1114151 h 1147768"/>
            <a:gd name="connsiteX11" fmla="*/ 0 w 1912948"/>
            <a:gd name="connsiteY11" fmla="*/ 1032991 h 1147768"/>
            <a:gd name="connsiteX12" fmla="*/ 0 w 1912948"/>
            <a:gd name="connsiteY12" fmla="*/ 114777 h 1147768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</a:cxnLst>
          <a:rect l="l" t="t" r="r" b="b"/>
          <a:pathLst>
            <a:path w="1912948" h="1147768">
              <a:moveTo>
                <a:pt x="0" y="114777"/>
              </a:moveTo>
              <a:cubicBezTo>
                <a:pt x="0" y="84336"/>
                <a:pt x="12093" y="55142"/>
                <a:pt x="33618" y="33617"/>
              </a:cubicBezTo>
              <a:cubicBezTo>
                <a:pt x="55143" y="12092"/>
                <a:pt x="84337" y="0"/>
                <a:pt x="114778" y="0"/>
              </a:cubicBezTo>
              <a:lnTo>
                <a:pt x="1798171" y="0"/>
              </a:lnTo>
              <a:cubicBezTo>
                <a:pt x="1828612" y="0"/>
                <a:pt x="1857806" y="12093"/>
                <a:pt x="1879331" y="33618"/>
              </a:cubicBezTo>
              <a:cubicBezTo>
                <a:pt x="1900856" y="55143"/>
                <a:pt x="1912948" y="84337"/>
                <a:pt x="1912948" y="114778"/>
              </a:cubicBezTo>
              <a:lnTo>
                <a:pt x="1912948" y="1032991"/>
              </a:lnTo>
              <a:cubicBezTo>
                <a:pt x="1912948" y="1063432"/>
                <a:pt x="1900855" y="1092626"/>
                <a:pt x="1879331" y="1114151"/>
              </a:cubicBezTo>
              <a:cubicBezTo>
                <a:pt x="1857806" y="1135676"/>
                <a:pt x="1828612" y="1147768"/>
                <a:pt x="1798171" y="1147768"/>
              </a:cubicBezTo>
              <a:lnTo>
                <a:pt x="114777" y="1147768"/>
              </a:lnTo>
              <a:cubicBezTo>
                <a:pt x="84336" y="1147768"/>
                <a:pt x="55142" y="1135675"/>
                <a:pt x="33617" y="1114151"/>
              </a:cubicBezTo>
              <a:cubicBezTo>
                <a:pt x="12092" y="1092626"/>
                <a:pt x="0" y="1063432"/>
                <a:pt x="0" y="1032991"/>
              </a:cubicBezTo>
              <a:lnTo>
                <a:pt x="0" y="114777"/>
              </a:lnTo>
              <a:close/>
            </a:path>
          </a:pathLst>
        </a:custGeom>
      </xdr:spPr>
      <xdr:style>
        <a:lnRef idx="2">
          <a:schemeClr val="lt1">
            <a:hueOff val="0"/>
            <a:satOff val="0"/>
            <a:lumOff val="0"/>
            <a:alphaOff val="0"/>
          </a:schemeClr>
        </a:lnRef>
        <a:fillRef idx="1">
          <a:schemeClr val="accent2">
            <a:hueOff val="0"/>
            <a:satOff val="0"/>
            <a:lumOff val="0"/>
            <a:alphaOff val="0"/>
          </a:schemeClr>
        </a:fillRef>
        <a:effectRef idx="0">
          <a:schemeClr val="accent2">
            <a:hueOff val="0"/>
            <a:satOff val="0"/>
            <a:lumOff val="0"/>
            <a:alphaOff val="0"/>
          </a:schemeClr>
        </a:effectRef>
        <a:fontRef idx="minor">
          <a:schemeClr val="lt1"/>
        </a:fontRef>
      </xdr:style>
      <xdr:txBody>
        <a:bodyPr spcFirstLastPara="0" vert="horz" wrap="square" lIns="113627" tIns="113627" rIns="113627" bIns="113627" numCol="1" spcCol="1270" anchor="ctr" anchorCtr="0">
          <a:noAutofit/>
        </a:bodyPr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lvl="0" algn="ctr"/>
          <a:r>
            <a:rPr lang="es-CO" sz="2000"/>
            <a:t>Simulador </a:t>
          </a:r>
        </a:p>
        <a:p>
          <a:pPr lvl="0" algn="ctr"/>
          <a:r>
            <a:rPr lang="es-CO" sz="2000"/>
            <a:t>ventas - costos</a:t>
          </a:r>
        </a:p>
      </xdr:txBody>
    </xdr:sp>
    <xdr:clientData/>
  </xdr:twoCellAnchor>
  <xdr:twoCellAnchor>
    <xdr:from>
      <xdr:col>5</xdr:col>
      <xdr:colOff>152401</xdr:colOff>
      <xdr:row>8</xdr:row>
      <xdr:rowOff>148837</xdr:rowOff>
    </xdr:from>
    <xdr:to>
      <xdr:col>8</xdr:col>
      <xdr:colOff>656179</xdr:colOff>
      <xdr:row>12</xdr:row>
      <xdr:rowOff>133350</xdr:rowOff>
    </xdr:to>
    <xdr:sp macro="" textlink="">
      <xdr:nvSpPr>
        <xdr:cNvPr id="3" name="8 Forma libre">
          <a:hlinkClick xmlns:r="http://schemas.openxmlformats.org/officeDocument/2006/relationships" r:id="rId2"/>
        </xdr:cNvPr>
        <xdr:cNvSpPr/>
      </xdr:nvSpPr>
      <xdr:spPr>
        <a:xfrm>
          <a:off x="3200401" y="1444237"/>
          <a:ext cx="2789778" cy="632213"/>
        </a:xfrm>
        <a:custGeom>
          <a:avLst/>
          <a:gdLst>
            <a:gd name="connsiteX0" fmla="*/ 0 w 1912948"/>
            <a:gd name="connsiteY0" fmla="*/ 114777 h 1147768"/>
            <a:gd name="connsiteX1" fmla="*/ 33618 w 1912948"/>
            <a:gd name="connsiteY1" fmla="*/ 33617 h 1147768"/>
            <a:gd name="connsiteX2" fmla="*/ 114778 w 1912948"/>
            <a:gd name="connsiteY2" fmla="*/ 0 h 1147768"/>
            <a:gd name="connsiteX3" fmla="*/ 1798171 w 1912948"/>
            <a:gd name="connsiteY3" fmla="*/ 0 h 1147768"/>
            <a:gd name="connsiteX4" fmla="*/ 1879331 w 1912948"/>
            <a:gd name="connsiteY4" fmla="*/ 33618 h 1147768"/>
            <a:gd name="connsiteX5" fmla="*/ 1912948 w 1912948"/>
            <a:gd name="connsiteY5" fmla="*/ 114778 h 1147768"/>
            <a:gd name="connsiteX6" fmla="*/ 1912948 w 1912948"/>
            <a:gd name="connsiteY6" fmla="*/ 1032991 h 1147768"/>
            <a:gd name="connsiteX7" fmla="*/ 1879331 w 1912948"/>
            <a:gd name="connsiteY7" fmla="*/ 1114151 h 1147768"/>
            <a:gd name="connsiteX8" fmla="*/ 1798171 w 1912948"/>
            <a:gd name="connsiteY8" fmla="*/ 1147768 h 1147768"/>
            <a:gd name="connsiteX9" fmla="*/ 114777 w 1912948"/>
            <a:gd name="connsiteY9" fmla="*/ 1147768 h 1147768"/>
            <a:gd name="connsiteX10" fmla="*/ 33617 w 1912948"/>
            <a:gd name="connsiteY10" fmla="*/ 1114151 h 1147768"/>
            <a:gd name="connsiteX11" fmla="*/ 0 w 1912948"/>
            <a:gd name="connsiteY11" fmla="*/ 1032991 h 1147768"/>
            <a:gd name="connsiteX12" fmla="*/ 0 w 1912948"/>
            <a:gd name="connsiteY12" fmla="*/ 114777 h 1147768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</a:cxnLst>
          <a:rect l="l" t="t" r="r" b="b"/>
          <a:pathLst>
            <a:path w="1912948" h="1147768">
              <a:moveTo>
                <a:pt x="0" y="114777"/>
              </a:moveTo>
              <a:cubicBezTo>
                <a:pt x="0" y="84336"/>
                <a:pt x="12093" y="55142"/>
                <a:pt x="33618" y="33617"/>
              </a:cubicBezTo>
              <a:cubicBezTo>
                <a:pt x="55143" y="12092"/>
                <a:pt x="84337" y="0"/>
                <a:pt x="114778" y="0"/>
              </a:cubicBezTo>
              <a:lnTo>
                <a:pt x="1798171" y="0"/>
              </a:lnTo>
              <a:cubicBezTo>
                <a:pt x="1828612" y="0"/>
                <a:pt x="1857806" y="12093"/>
                <a:pt x="1879331" y="33618"/>
              </a:cubicBezTo>
              <a:cubicBezTo>
                <a:pt x="1900856" y="55143"/>
                <a:pt x="1912948" y="84337"/>
                <a:pt x="1912948" y="114778"/>
              </a:cubicBezTo>
              <a:lnTo>
                <a:pt x="1912948" y="1032991"/>
              </a:lnTo>
              <a:cubicBezTo>
                <a:pt x="1912948" y="1063432"/>
                <a:pt x="1900855" y="1092626"/>
                <a:pt x="1879331" y="1114151"/>
              </a:cubicBezTo>
              <a:cubicBezTo>
                <a:pt x="1857806" y="1135676"/>
                <a:pt x="1828612" y="1147768"/>
                <a:pt x="1798171" y="1147768"/>
              </a:cubicBezTo>
              <a:lnTo>
                <a:pt x="114777" y="1147768"/>
              </a:lnTo>
              <a:cubicBezTo>
                <a:pt x="84336" y="1147768"/>
                <a:pt x="55142" y="1135675"/>
                <a:pt x="33617" y="1114151"/>
              </a:cubicBezTo>
              <a:cubicBezTo>
                <a:pt x="12092" y="1092626"/>
                <a:pt x="0" y="1063432"/>
                <a:pt x="0" y="1032991"/>
              </a:cubicBezTo>
              <a:lnTo>
                <a:pt x="0" y="114777"/>
              </a:lnTo>
              <a:close/>
            </a:path>
          </a:pathLst>
        </a:custGeom>
      </xdr:spPr>
      <xdr:style>
        <a:lnRef idx="2">
          <a:schemeClr val="lt1">
            <a:hueOff val="0"/>
            <a:satOff val="0"/>
            <a:lumOff val="0"/>
            <a:alphaOff val="0"/>
          </a:schemeClr>
        </a:lnRef>
        <a:fillRef idx="1">
          <a:schemeClr val="accent3">
            <a:hueOff val="0"/>
            <a:satOff val="0"/>
            <a:lumOff val="0"/>
            <a:alphaOff val="0"/>
          </a:schemeClr>
        </a:fillRef>
        <a:effectRef idx="0">
          <a:schemeClr val="accent3">
            <a:hueOff val="0"/>
            <a:satOff val="0"/>
            <a:lumOff val="0"/>
            <a:alphaOff val="0"/>
          </a:schemeClr>
        </a:effectRef>
        <a:fontRef idx="minor">
          <a:schemeClr val="lt1"/>
        </a:fontRef>
      </xdr:style>
      <xdr:txBody>
        <a:bodyPr spcFirstLastPara="0" vert="horz" wrap="square" lIns="113627" tIns="113627" rIns="113627" bIns="113627" numCol="1" spcCol="1270" anchor="ctr" anchorCtr="0">
          <a:noAutofit/>
        </a:bodyPr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lvl="0" algn="ctr"/>
          <a:r>
            <a:rPr lang="es-CO" sz="2000"/>
            <a:t>Escenario Base</a:t>
          </a:r>
        </a:p>
      </xdr:txBody>
    </xdr:sp>
    <xdr:clientData/>
  </xdr:twoCellAnchor>
  <xdr:twoCellAnchor>
    <xdr:from>
      <xdr:col>5</xdr:col>
      <xdr:colOff>161926</xdr:colOff>
      <xdr:row>13</xdr:row>
      <xdr:rowOff>154798</xdr:rowOff>
    </xdr:from>
    <xdr:to>
      <xdr:col>8</xdr:col>
      <xdr:colOff>665704</xdr:colOff>
      <xdr:row>17</xdr:row>
      <xdr:rowOff>139311</xdr:rowOff>
    </xdr:to>
    <xdr:sp macro="" textlink="">
      <xdr:nvSpPr>
        <xdr:cNvPr id="4" name="10 Forma libre">
          <a:hlinkClick xmlns:r="http://schemas.openxmlformats.org/officeDocument/2006/relationships" r:id="rId3"/>
        </xdr:cNvPr>
        <xdr:cNvSpPr/>
      </xdr:nvSpPr>
      <xdr:spPr>
        <a:xfrm>
          <a:off x="3209926" y="2259823"/>
          <a:ext cx="2789778" cy="632213"/>
        </a:xfrm>
        <a:custGeom>
          <a:avLst/>
          <a:gdLst>
            <a:gd name="connsiteX0" fmla="*/ 0 w 1912948"/>
            <a:gd name="connsiteY0" fmla="*/ 114777 h 1147768"/>
            <a:gd name="connsiteX1" fmla="*/ 33618 w 1912948"/>
            <a:gd name="connsiteY1" fmla="*/ 33617 h 1147768"/>
            <a:gd name="connsiteX2" fmla="*/ 114778 w 1912948"/>
            <a:gd name="connsiteY2" fmla="*/ 0 h 1147768"/>
            <a:gd name="connsiteX3" fmla="*/ 1798171 w 1912948"/>
            <a:gd name="connsiteY3" fmla="*/ 0 h 1147768"/>
            <a:gd name="connsiteX4" fmla="*/ 1879331 w 1912948"/>
            <a:gd name="connsiteY4" fmla="*/ 33618 h 1147768"/>
            <a:gd name="connsiteX5" fmla="*/ 1912948 w 1912948"/>
            <a:gd name="connsiteY5" fmla="*/ 114778 h 1147768"/>
            <a:gd name="connsiteX6" fmla="*/ 1912948 w 1912948"/>
            <a:gd name="connsiteY6" fmla="*/ 1032991 h 1147768"/>
            <a:gd name="connsiteX7" fmla="*/ 1879331 w 1912948"/>
            <a:gd name="connsiteY7" fmla="*/ 1114151 h 1147768"/>
            <a:gd name="connsiteX8" fmla="*/ 1798171 w 1912948"/>
            <a:gd name="connsiteY8" fmla="*/ 1147768 h 1147768"/>
            <a:gd name="connsiteX9" fmla="*/ 114777 w 1912948"/>
            <a:gd name="connsiteY9" fmla="*/ 1147768 h 1147768"/>
            <a:gd name="connsiteX10" fmla="*/ 33617 w 1912948"/>
            <a:gd name="connsiteY10" fmla="*/ 1114151 h 1147768"/>
            <a:gd name="connsiteX11" fmla="*/ 0 w 1912948"/>
            <a:gd name="connsiteY11" fmla="*/ 1032991 h 1147768"/>
            <a:gd name="connsiteX12" fmla="*/ 0 w 1912948"/>
            <a:gd name="connsiteY12" fmla="*/ 114777 h 1147768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</a:cxnLst>
          <a:rect l="l" t="t" r="r" b="b"/>
          <a:pathLst>
            <a:path w="1912948" h="1147768">
              <a:moveTo>
                <a:pt x="0" y="114777"/>
              </a:moveTo>
              <a:cubicBezTo>
                <a:pt x="0" y="84336"/>
                <a:pt x="12093" y="55142"/>
                <a:pt x="33618" y="33617"/>
              </a:cubicBezTo>
              <a:cubicBezTo>
                <a:pt x="55143" y="12092"/>
                <a:pt x="84337" y="0"/>
                <a:pt x="114778" y="0"/>
              </a:cubicBezTo>
              <a:lnTo>
                <a:pt x="1798171" y="0"/>
              </a:lnTo>
              <a:cubicBezTo>
                <a:pt x="1828612" y="0"/>
                <a:pt x="1857806" y="12093"/>
                <a:pt x="1879331" y="33618"/>
              </a:cubicBezTo>
              <a:cubicBezTo>
                <a:pt x="1900856" y="55143"/>
                <a:pt x="1912948" y="84337"/>
                <a:pt x="1912948" y="114778"/>
              </a:cubicBezTo>
              <a:lnTo>
                <a:pt x="1912948" y="1032991"/>
              </a:lnTo>
              <a:cubicBezTo>
                <a:pt x="1912948" y="1063432"/>
                <a:pt x="1900855" y="1092626"/>
                <a:pt x="1879331" y="1114151"/>
              </a:cubicBezTo>
              <a:cubicBezTo>
                <a:pt x="1857806" y="1135676"/>
                <a:pt x="1828612" y="1147768"/>
                <a:pt x="1798171" y="1147768"/>
              </a:cubicBezTo>
              <a:lnTo>
                <a:pt x="114777" y="1147768"/>
              </a:lnTo>
              <a:cubicBezTo>
                <a:pt x="84336" y="1147768"/>
                <a:pt x="55142" y="1135675"/>
                <a:pt x="33617" y="1114151"/>
              </a:cubicBezTo>
              <a:cubicBezTo>
                <a:pt x="12092" y="1092626"/>
                <a:pt x="0" y="1063432"/>
                <a:pt x="0" y="1032991"/>
              </a:cubicBezTo>
              <a:lnTo>
                <a:pt x="0" y="114777"/>
              </a:lnTo>
              <a:close/>
            </a:path>
          </a:pathLst>
        </a:custGeom>
      </xdr:spPr>
      <xdr:style>
        <a:lnRef idx="2">
          <a:schemeClr val="lt1">
            <a:hueOff val="0"/>
            <a:satOff val="0"/>
            <a:lumOff val="0"/>
            <a:alphaOff val="0"/>
          </a:schemeClr>
        </a:lnRef>
        <a:fillRef idx="1">
          <a:schemeClr val="accent4">
            <a:hueOff val="0"/>
            <a:satOff val="0"/>
            <a:lumOff val="0"/>
            <a:alphaOff val="0"/>
          </a:schemeClr>
        </a:fillRef>
        <a:effectRef idx="0">
          <a:schemeClr val="accent4">
            <a:hueOff val="0"/>
            <a:satOff val="0"/>
            <a:lumOff val="0"/>
            <a:alphaOff val="0"/>
          </a:schemeClr>
        </a:effectRef>
        <a:fontRef idx="minor">
          <a:schemeClr val="lt1"/>
        </a:fontRef>
      </xdr:style>
      <xdr:txBody>
        <a:bodyPr spcFirstLastPara="0" vert="horz" wrap="square" lIns="113627" tIns="113627" rIns="113627" bIns="113627" numCol="1" spcCol="1270" anchor="ctr" anchorCtr="0">
          <a:noAutofit/>
        </a:bodyPr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lvl="0" algn="ctr"/>
          <a:r>
            <a:rPr lang="es-CO" sz="2000"/>
            <a:t>Punto de equilibrio</a:t>
          </a:r>
        </a:p>
      </xdr:txBody>
    </xdr:sp>
    <xdr:clientData/>
  </xdr:twoCellAnchor>
  <xdr:twoCellAnchor>
    <xdr:from>
      <xdr:col>5</xdr:col>
      <xdr:colOff>153447</xdr:colOff>
      <xdr:row>19</xdr:row>
      <xdr:rowOff>25012</xdr:rowOff>
    </xdr:from>
    <xdr:to>
      <xdr:col>8</xdr:col>
      <xdr:colOff>657225</xdr:colOff>
      <xdr:row>23</xdr:row>
      <xdr:rowOff>9525</xdr:rowOff>
    </xdr:to>
    <xdr:sp macro="" textlink="">
      <xdr:nvSpPr>
        <xdr:cNvPr id="5" name="14 Forma libre">
          <a:hlinkClick xmlns:r="http://schemas.openxmlformats.org/officeDocument/2006/relationships" r:id="rId4"/>
        </xdr:cNvPr>
        <xdr:cNvSpPr/>
      </xdr:nvSpPr>
      <xdr:spPr>
        <a:xfrm>
          <a:off x="3201447" y="3101587"/>
          <a:ext cx="2789778" cy="632213"/>
        </a:xfrm>
        <a:custGeom>
          <a:avLst/>
          <a:gdLst>
            <a:gd name="connsiteX0" fmla="*/ 0 w 1912948"/>
            <a:gd name="connsiteY0" fmla="*/ 114777 h 1147768"/>
            <a:gd name="connsiteX1" fmla="*/ 33618 w 1912948"/>
            <a:gd name="connsiteY1" fmla="*/ 33617 h 1147768"/>
            <a:gd name="connsiteX2" fmla="*/ 114778 w 1912948"/>
            <a:gd name="connsiteY2" fmla="*/ 0 h 1147768"/>
            <a:gd name="connsiteX3" fmla="*/ 1798171 w 1912948"/>
            <a:gd name="connsiteY3" fmla="*/ 0 h 1147768"/>
            <a:gd name="connsiteX4" fmla="*/ 1879331 w 1912948"/>
            <a:gd name="connsiteY4" fmla="*/ 33618 h 1147768"/>
            <a:gd name="connsiteX5" fmla="*/ 1912948 w 1912948"/>
            <a:gd name="connsiteY5" fmla="*/ 114778 h 1147768"/>
            <a:gd name="connsiteX6" fmla="*/ 1912948 w 1912948"/>
            <a:gd name="connsiteY6" fmla="*/ 1032991 h 1147768"/>
            <a:gd name="connsiteX7" fmla="*/ 1879331 w 1912948"/>
            <a:gd name="connsiteY7" fmla="*/ 1114151 h 1147768"/>
            <a:gd name="connsiteX8" fmla="*/ 1798171 w 1912948"/>
            <a:gd name="connsiteY8" fmla="*/ 1147768 h 1147768"/>
            <a:gd name="connsiteX9" fmla="*/ 114777 w 1912948"/>
            <a:gd name="connsiteY9" fmla="*/ 1147768 h 1147768"/>
            <a:gd name="connsiteX10" fmla="*/ 33617 w 1912948"/>
            <a:gd name="connsiteY10" fmla="*/ 1114151 h 1147768"/>
            <a:gd name="connsiteX11" fmla="*/ 0 w 1912948"/>
            <a:gd name="connsiteY11" fmla="*/ 1032991 h 1147768"/>
            <a:gd name="connsiteX12" fmla="*/ 0 w 1912948"/>
            <a:gd name="connsiteY12" fmla="*/ 114777 h 1147768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</a:cxnLst>
          <a:rect l="l" t="t" r="r" b="b"/>
          <a:pathLst>
            <a:path w="1912948" h="1147768">
              <a:moveTo>
                <a:pt x="0" y="114777"/>
              </a:moveTo>
              <a:cubicBezTo>
                <a:pt x="0" y="84336"/>
                <a:pt x="12093" y="55142"/>
                <a:pt x="33618" y="33617"/>
              </a:cubicBezTo>
              <a:cubicBezTo>
                <a:pt x="55143" y="12092"/>
                <a:pt x="84337" y="0"/>
                <a:pt x="114778" y="0"/>
              </a:cubicBezTo>
              <a:lnTo>
                <a:pt x="1798171" y="0"/>
              </a:lnTo>
              <a:cubicBezTo>
                <a:pt x="1828612" y="0"/>
                <a:pt x="1857806" y="12093"/>
                <a:pt x="1879331" y="33618"/>
              </a:cubicBezTo>
              <a:cubicBezTo>
                <a:pt x="1900856" y="55143"/>
                <a:pt x="1912948" y="84337"/>
                <a:pt x="1912948" y="114778"/>
              </a:cubicBezTo>
              <a:lnTo>
                <a:pt x="1912948" y="1032991"/>
              </a:lnTo>
              <a:cubicBezTo>
                <a:pt x="1912948" y="1063432"/>
                <a:pt x="1900855" y="1092626"/>
                <a:pt x="1879331" y="1114151"/>
              </a:cubicBezTo>
              <a:cubicBezTo>
                <a:pt x="1857806" y="1135676"/>
                <a:pt x="1828612" y="1147768"/>
                <a:pt x="1798171" y="1147768"/>
              </a:cubicBezTo>
              <a:lnTo>
                <a:pt x="114777" y="1147768"/>
              </a:lnTo>
              <a:cubicBezTo>
                <a:pt x="84336" y="1147768"/>
                <a:pt x="55142" y="1135675"/>
                <a:pt x="33617" y="1114151"/>
              </a:cubicBezTo>
              <a:cubicBezTo>
                <a:pt x="12092" y="1092626"/>
                <a:pt x="0" y="1063432"/>
                <a:pt x="0" y="1032991"/>
              </a:cubicBezTo>
              <a:lnTo>
                <a:pt x="0" y="114777"/>
              </a:lnTo>
              <a:close/>
            </a:path>
          </a:pathLst>
        </a:custGeom>
      </xdr:spPr>
      <xdr:style>
        <a:lnRef idx="2">
          <a:schemeClr val="lt1">
            <a:hueOff val="0"/>
            <a:satOff val="0"/>
            <a:lumOff val="0"/>
            <a:alphaOff val="0"/>
          </a:schemeClr>
        </a:lnRef>
        <a:fillRef idx="1">
          <a:schemeClr val="accent6">
            <a:hueOff val="0"/>
            <a:satOff val="0"/>
            <a:lumOff val="0"/>
            <a:alphaOff val="0"/>
          </a:schemeClr>
        </a:fillRef>
        <a:effectRef idx="0">
          <a:schemeClr val="accent6">
            <a:hueOff val="0"/>
            <a:satOff val="0"/>
            <a:lumOff val="0"/>
            <a:alphaOff val="0"/>
          </a:schemeClr>
        </a:effectRef>
        <a:fontRef idx="minor">
          <a:schemeClr val="lt1"/>
        </a:fontRef>
      </xdr:style>
      <xdr:txBody>
        <a:bodyPr spcFirstLastPara="0" vert="horz" wrap="square" lIns="113627" tIns="113627" rIns="113627" bIns="113627" numCol="1" spcCol="1270" anchor="ctr" anchorCtr="0">
          <a:noAutofit/>
        </a:bodyPr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lvl="0" algn="ctr"/>
          <a:r>
            <a:rPr lang="es-CO" sz="2000"/>
            <a:t>Clasificación Fijos - Vbles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733425</xdr:colOff>
      <xdr:row>15</xdr:row>
      <xdr:rowOff>76200</xdr:rowOff>
    </xdr:from>
    <xdr:to>
      <xdr:col>10</xdr:col>
      <xdr:colOff>400049</xdr:colOff>
      <xdr:row>32</xdr:row>
      <xdr:rowOff>66675</xdr:rowOff>
    </xdr:to>
    <xdr:grpSp>
      <xdr:nvGrpSpPr>
        <xdr:cNvPr id="12" name="11 Grupo"/>
        <xdr:cNvGrpSpPr/>
      </xdr:nvGrpSpPr>
      <xdr:grpSpPr>
        <a:xfrm>
          <a:off x="1114425" y="2324100"/>
          <a:ext cx="4895849" cy="2743200"/>
          <a:chOff x="2647950" y="2133600"/>
          <a:chExt cx="4924424" cy="2743200"/>
        </a:xfrm>
      </xdr:grpSpPr>
      <xdr:graphicFrame macro="">
        <xdr:nvGraphicFramePr>
          <xdr:cNvPr id="3" name="2 Gráfico"/>
          <xdr:cNvGraphicFramePr/>
        </xdr:nvGraphicFramePr>
        <xdr:xfrm>
          <a:off x="2647950" y="2133600"/>
          <a:ext cx="4572000" cy="27432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pSp>
        <xdr:nvGrpSpPr>
          <xdr:cNvPr id="11" name="10 Grupo"/>
          <xdr:cNvGrpSpPr/>
        </xdr:nvGrpSpPr>
        <xdr:grpSpPr>
          <a:xfrm>
            <a:off x="3371849" y="2333625"/>
            <a:ext cx="4200525" cy="1800225"/>
            <a:chOff x="3371849" y="2333625"/>
            <a:chExt cx="4200525" cy="1800225"/>
          </a:xfrm>
        </xdr:grpSpPr>
        <xdr:sp macro="" textlink="">
          <xdr:nvSpPr>
            <xdr:cNvPr id="4" name="3 CuadroTexto"/>
            <xdr:cNvSpPr txBox="1"/>
          </xdr:nvSpPr>
          <xdr:spPr>
            <a:xfrm>
              <a:off x="6010274" y="2333625"/>
              <a:ext cx="714375" cy="29527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r>
                <a:rPr lang="es-CO" sz="1000" b="1">
                  <a:solidFill>
                    <a:schemeClr val="accent1"/>
                  </a:solidFill>
                </a:rPr>
                <a:t>Ingresos</a:t>
              </a:r>
            </a:p>
          </xdr:txBody>
        </xdr:sp>
        <xdr:sp macro="" textlink="">
          <xdr:nvSpPr>
            <xdr:cNvPr id="5" name="4 CuadroTexto"/>
            <xdr:cNvSpPr txBox="1"/>
          </xdr:nvSpPr>
          <xdr:spPr>
            <a:xfrm>
              <a:off x="6857999" y="3838575"/>
              <a:ext cx="714375" cy="29527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r>
                <a:rPr lang="es-CO" sz="1000" b="1">
                  <a:solidFill>
                    <a:schemeClr val="accent2">
                      <a:lumMod val="50000"/>
                    </a:schemeClr>
                  </a:solidFill>
                </a:rPr>
                <a:t>CyG Fijos</a:t>
              </a:r>
            </a:p>
          </xdr:txBody>
        </xdr:sp>
        <xdr:sp macro="" textlink="">
          <xdr:nvSpPr>
            <xdr:cNvPr id="6" name="5 CuadroTexto"/>
            <xdr:cNvSpPr txBox="1"/>
          </xdr:nvSpPr>
          <xdr:spPr>
            <a:xfrm>
              <a:off x="5838824" y="2914650"/>
              <a:ext cx="1057276" cy="29527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r>
                <a:rPr lang="es-CO" sz="1000" b="1">
                  <a:solidFill>
                    <a:schemeClr val="accent3">
                      <a:lumMod val="75000"/>
                    </a:schemeClr>
                  </a:solidFill>
                </a:rPr>
                <a:t>Costos Totales</a:t>
              </a:r>
            </a:p>
          </xdr:txBody>
        </xdr:sp>
        <xdr:sp macro="" textlink="">
          <xdr:nvSpPr>
            <xdr:cNvPr id="7" name="6 CuadroTexto"/>
            <xdr:cNvSpPr txBox="1"/>
          </xdr:nvSpPr>
          <xdr:spPr>
            <a:xfrm>
              <a:off x="6762749" y="2352675"/>
              <a:ext cx="647701" cy="39052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r>
                <a:rPr lang="es-CO" sz="750" b="0">
                  <a:solidFill>
                    <a:sysClr val="windowText" lastClr="000000"/>
                  </a:solidFill>
                </a:rPr>
                <a:t>Área de utilidades</a:t>
              </a:r>
            </a:p>
          </xdr:txBody>
        </xdr:sp>
        <xdr:sp macro="" textlink="">
          <xdr:nvSpPr>
            <xdr:cNvPr id="8" name="7 CuadroTexto"/>
            <xdr:cNvSpPr txBox="1"/>
          </xdr:nvSpPr>
          <xdr:spPr>
            <a:xfrm>
              <a:off x="3371849" y="3581400"/>
              <a:ext cx="647701" cy="39052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r>
                <a:rPr lang="es-CO" sz="750" b="0">
                  <a:solidFill>
                    <a:sysClr val="windowText" lastClr="000000"/>
                  </a:solidFill>
                </a:rPr>
                <a:t>Área de pérdidas</a:t>
              </a:r>
            </a:p>
          </xdr:txBody>
        </xdr:sp>
        <xdr:sp macro="" textlink="">
          <xdr:nvSpPr>
            <xdr:cNvPr id="9" name="8 Elipse"/>
            <xdr:cNvSpPr/>
          </xdr:nvSpPr>
          <xdr:spPr>
            <a:xfrm>
              <a:off x="5086350" y="3095625"/>
              <a:ext cx="200025" cy="161925"/>
            </a:xfrm>
            <a:prstGeom prst="ellipse">
              <a:avLst/>
            </a:prstGeom>
            <a:noFill/>
            <a:ln>
              <a:solidFill>
                <a:srgbClr val="FF00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pPr algn="ctr"/>
              <a:endParaRPr lang="es-CO" sz="1100"/>
            </a:p>
          </xdr:txBody>
        </xdr:sp>
        <xdr:sp macro="" textlink="">
          <xdr:nvSpPr>
            <xdr:cNvPr id="10" name="9 CuadroTexto"/>
            <xdr:cNvSpPr txBox="1"/>
          </xdr:nvSpPr>
          <xdr:spPr>
            <a:xfrm>
              <a:off x="4791074" y="2600325"/>
              <a:ext cx="714375" cy="62865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pPr algn="ctr"/>
              <a:r>
                <a:rPr lang="es-CO" sz="900" b="0">
                  <a:solidFill>
                    <a:srgbClr val="FF0000"/>
                  </a:solidFill>
                </a:rPr>
                <a:t>Punto de equilibrio</a:t>
              </a:r>
            </a:p>
            <a:p>
              <a:pPr algn="ctr"/>
              <a:r>
                <a:rPr lang="es-CO" sz="900" b="1" baseline="0">
                  <a:solidFill>
                    <a:srgbClr val="FF0000"/>
                  </a:solidFill>
                </a:rPr>
                <a:t>  14.809</a:t>
              </a:r>
              <a:endParaRPr lang="es-CO" sz="900" b="1">
                <a:solidFill>
                  <a:srgbClr val="FF0000"/>
                </a:solidFill>
              </a:endParaRPr>
            </a:p>
          </xdr:txBody>
        </xdr:sp>
      </xdr:grp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190500</xdr:colOff>
      <xdr:row>8</xdr:row>
      <xdr:rowOff>57150</xdr:rowOff>
    </xdr:from>
    <xdr:to>
      <xdr:col>4</xdr:col>
      <xdr:colOff>581025</xdr:colOff>
      <xdr:row>9</xdr:row>
      <xdr:rowOff>133350</xdr:rowOff>
    </xdr:to>
    <xdr:sp macro="" textlink="">
      <xdr:nvSpPr>
        <xdr:cNvPr id="2" name="1 Flecha abajo"/>
        <xdr:cNvSpPr/>
      </xdr:nvSpPr>
      <xdr:spPr>
        <a:xfrm rot="5400000">
          <a:off x="3067050" y="1400175"/>
          <a:ext cx="238125" cy="390525"/>
        </a:xfrm>
        <a:prstGeom prst="downArrow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CO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LTYCDAVILA\Litoempaques\Finanzas%20-%20Adm&#243;n\Informes%20Financieros\Costos\Costos%202010\Informes%20Costos%20Para%20Noel\Informes%20Costos%202010\BD%20de%20costos\BD%20Costos%20Lito%202010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ES"/>
      <sheetName val="BASE-EC"/>
      <sheetName val="N-EC"/>
      <sheetName val="BASE-MAT"/>
      <sheetName val="N-MAT"/>
      <sheetName val="BASE-CP"/>
      <sheetName val="N-ACP"/>
      <sheetName val="N-CP"/>
      <sheetName val="Datos Graf"/>
      <sheetName val="Gráfico2"/>
      <sheetName val="Hoja1"/>
      <sheetName val="BExRepositorySheet"/>
      <sheetName val="N-CP Ajustado"/>
      <sheetName val="comp costos enero"/>
      <sheetName val="Graf. Cons"/>
      <sheetName val="Hoja2"/>
    </sheetNames>
    <sheetDataSet>
      <sheetData sheetId="0">
        <row r="10">
          <cell r="E10">
            <v>1</v>
          </cell>
        </row>
      </sheetData>
      <sheetData sheetId="1">
        <row r="4">
          <cell r="P4">
            <v>2010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/>
      <sheetData sheetId="11"/>
      <sheetData sheetId="12"/>
      <sheetData sheetId="13"/>
      <sheetData sheetId="14"/>
      <sheetData sheetId="15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C&#225;lculo%20del%20punto%20de%20equilibrio.xlsx" TargetMode="External"/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LTnjrodrigue" refreshedDate="40666.84688946759" createdVersion="3" refreshedVersion="3" minRefreshableVersion="3" recordCount="1020">
  <cacheSource type="worksheet">
    <worksheetSource ref="A4:T1024" sheet="BD MOD"/>
  </cacheSource>
  <cacheFields count="20">
    <cacheField name="Cl.coste" numFmtId="0">
      <sharedItems containsSemiMixedTypes="0" containsString="0" containsNumber="1" containsInteger="1" minValue="7725110102" maxValue="7725116403"/>
    </cacheField>
    <cacheField name="Descrip.clases coste" numFmtId="49">
      <sharedItems/>
    </cacheField>
    <cacheField name="Ce.coste" numFmtId="0">
      <sharedItems containsSemiMixedTypes="0" containsString="0" containsNumber="1" containsInteger="1" minValue="48926070" maxValue="48926470"/>
    </cacheField>
    <cacheField name="CECO" numFmtId="49">
      <sharedItems count="5">
        <s v="MOD Litografia"/>
        <s v="MOD Ensamble"/>
        <s v="MOD Centro de Emp"/>
        <s v="MO Colcafe"/>
        <s v="MOD Noel"/>
      </sharedItems>
    </cacheField>
    <cacheField name="Usuario" numFmtId="49">
      <sharedItems/>
    </cacheField>
    <cacheField name="Texto cab.documento" numFmtId="49">
      <sharedItems/>
    </cacheField>
    <cacheField name="Cta.CP" numFmtId="49">
      <sharedItems/>
    </cacheField>
    <cacheField name="DenomCtaCp" numFmtId="49">
      <sharedItems/>
    </cacheField>
    <cacheField name="Texto breve de material" numFmtId="49">
      <sharedItems containsBlank="1"/>
    </cacheField>
    <cacheField name="Texto de pedido" numFmtId="49">
      <sharedItems containsBlank="1"/>
    </cacheField>
    <cacheField name="Fecha doc." numFmtId="14">
      <sharedItems containsSemiMixedTypes="0" containsNonDate="0" containsDate="1" containsString="0" minDate="2010-01-01T00:00:00" maxDate="2010-12-31T00:00:00"/>
    </cacheField>
    <cacheField name="Fe.contab." numFmtId="14">
      <sharedItems containsSemiMixedTypes="0" containsNonDate="0" containsDate="1" containsString="0" minDate="2010-01-14T00:00:00" maxDate="2011-01-01T00:00:00"/>
    </cacheField>
    <cacheField name="Valor/Moneda objeto" numFmtId="3">
      <sharedItems containsSemiMixedTypes="0" containsString="0" containsNumber="1" containsInteger="1" minValue="-87201797" maxValue="91452949"/>
    </cacheField>
    <cacheField name="Mayor" numFmtId="3">
      <sharedItems/>
    </cacheField>
    <cacheField name="Clasificación - Informe GO" numFmtId="3">
      <sharedItems containsSemiMixedTypes="0" containsString="0" containsNumber="1" containsInteger="1" minValue="0" maxValue="0"/>
    </cacheField>
    <cacheField name="Gasto (mill. $)" numFmtId="3">
      <sharedItems containsSemiMixedTypes="0" containsString="0" containsNumber="1" minValue="-87.201796999999999" maxValue="91.452949000000004"/>
    </cacheField>
    <cacheField name="# Mes" numFmtId="3">
      <sharedItems containsSemiMixedTypes="0" containsString="0" containsNumber="1" containsInteger="1" minValue="1" maxValue="12"/>
    </cacheField>
    <cacheField name="Mes" numFmtId="3">
      <sharedItems count="24">
        <s v="Enero"/>
        <s v="Febrero"/>
        <s v="Marzo"/>
        <s v="Abril"/>
        <s v="Mayo"/>
        <s v="Junio"/>
        <s v="Julio"/>
        <s v="Agosto"/>
        <s v="Septiembre"/>
        <s v="Octubre"/>
        <s v="Noviembre"/>
        <s v="Diciembre"/>
        <s v="Febrero 2010" u="1"/>
        <s v="Diciembre2010" u="1"/>
        <s v="Abril 2010" u="1"/>
        <s v="Octubre2010" u="1"/>
        <s v="Septiembre2010" u="1"/>
        <s v="Enero 2010" u="1"/>
        <s v="Marzo 2010" u="1"/>
        <s v="Julio2010" u="1"/>
        <s v="Junio2010" u="1"/>
        <s v="Agosto2010" u="1"/>
        <s v="Mayo2010" u="1"/>
        <s v="Noviembre2010" u="1"/>
      </sharedItems>
    </cacheField>
    <cacheField name="Categoria" numFmtId="0">
      <sharedItems/>
    </cacheField>
    <cacheField name="TIPO" numFmtId="0">
      <sharedItems count="2">
        <s v="Fijo"/>
        <s v="Variable"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LTnjrodrigue" refreshedDate="40719.736822685183" createdVersion="3" refreshedVersion="3" minRefreshableVersion="3" recordCount="204">
  <cacheSource type="worksheet">
    <worksheetSource ref="A5:E209" sheet="Clasificación F-V"/>
  </cacheSource>
  <cacheFields count="5">
    <cacheField name="Clase de Costo" numFmtId="0">
      <sharedItems containsSemiMixedTypes="0" containsString="0" containsNumber="1" containsInteger="1" minValue="5505110102" maxValue="7735624703"/>
    </cacheField>
    <cacheField name="Descripción" numFmtId="0">
      <sharedItems count="196">
        <s v="CIF, capacitac.,suministros, utiles y pa"/>
        <s v="CIF, capacitac.,gtos de viaje nal. pasaj"/>
        <s v="CIF,capacitac,viaje nal.,restaurante y c"/>
        <s v="Cto pdcion CIF, capacitacion,honorarios,"/>
        <s v="CIF,otros gastos,taxis y buses"/>
        <s v="Cto pdcion CIF,otros gastos,atenciones y"/>
        <s v="CIF,otros gastos,software"/>
        <s v="Cto pdcion CIF,sum. varios,libros period"/>
        <s v="CIF,suminist.varios,comunicación interna"/>
        <s v="CIF,suminist.varios,fungicidas y herbici"/>
        <s v="Cto pdcion CIF,suministros varios,empaqu"/>
        <s v="CIF,suminist.varios,etiquetas"/>
        <s v="CIF,suminist.varios,materiales"/>
        <s v="Cto pdcion CIF,sum. varios,combustible y"/>
        <s v="Cto pdcion CIF,sum.varios,utiles de ofic"/>
        <s v="Cto pdcion CIF,sum.varios,papeleria y fo"/>
        <s v="Cto pdcion CIF,sum. varios,mat.y arreg."/>
        <s v="Cto pdcion CIF,sum. varios, elem de aseo"/>
        <s v="CIF,suminist.varios,herramientas"/>
        <s v="CIF,suminist.varios,equipo comput. y com"/>
        <s v="CIF,suminist.varios,flota y eq.de transp"/>
        <s v="CIF,suminist.varios,equipo de oficina"/>
        <s v="CIF,suminist.varios,maquinaria y equipo"/>
        <s v="CIF,suminist.varios,contruccion y edific"/>
        <s v="CIF,suminist.varios,restaurante y cheque"/>
        <s v="CIF,suminist.varios,repuestos"/>
        <s v="CIF,depreciacion,maquinaria y equipo"/>
        <s v="Cto pdcion CIF,depreciaciones,construc y"/>
        <s v="CIF,viaje internal,pasajes aereos"/>
        <s v="CIF,viaje nal.,pasajes terrestres"/>
        <s v="CIF,viaje nal.,pasajes aereos"/>
        <s v="Cto pdcion CIF,gtos de viaje nacional,al"/>
        <s v="CIF,viaje nal.,restaurante y cheq. rest."/>
        <s v="Cto pdcion CIF,servicios,preprensa"/>
        <s v="CIF,servicios,equipo comput. y comunic."/>
        <s v="CIF,servicios,equipo de oficina"/>
        <s v="CIF,servicios,maquinaria y equipo"/>
        <s v="CIF,servicios,contruccion y edific."/>
        <s v="Cto pdcion CIF,servicios,otros servicios"/>
        <s v="Cto pdcion CIF,servicios,servicio de fum"/>
        <s v="CIF,servicios,servicios de empaque"/>
        <s v="Cto pdcion CIF,servicios,gas"/>
        <s v="CIF,servicios,trasportes fletes y acarre"/>
        <s v="Cto pdcion CIF,servicios,correo portes y"/>
        <s v="Cto pdcion CIF,servicios,telefono"/>
        <s v="Cto pdcion CIF,servicios,energia electri"/>
        <s v="Cto pdcion CIF,servicios,acueducto y alc"/>
        <s v="Cto pdcion CIF,servicios,servicios tempo"/>
        <s v="Cto pdcion CIF,servicios,vigilancia"/>
        <s v="Cto pdcion CIF,servicios,aseo"/>
        <s v="CIF,servicios,restaurante y cheques rest"/>
        <s v="CIF,seguros,Infidelidad y riesgos financ"/>
        <s v="Cto pdcion CIF,seguros,accidentes person"/>
        <s v="CIF,seguros,transporte de mercancia imp."/>
        <s v="Cto pdcion CIF,seguros,responsab.civil y"/>
        <s v="Cto pdcion CIF,seguros,incendio"/>
        <s v="Cto pdcion CIF,seguros,seguro de vida gr"/>
        <s v="Cto pdcion CIF,contribuciones y afil,afi"/>
        <s v="CIF,arrendamientos,equipo comput. y comu"/>
        <s v="CIF,arrendamientos,flota y eq.de transpo"/>
        <s v="CIF,arrendamientos,equipo de oficina"/>
        <s v="CIF,arrendamientos,contruccion y edific."/>
        <s v="Cto pdcion CIF,impuestos,iva descontable"/>
        <s v="Cto pdcion CIF,impuestos,a la propiedad"/>
        <s v="Cto pdcion CIF,honorarios,asesoria tecni"/>
        <s v="Cto pdcion CIF,personal,gastos medicos y"/>
        <s v="Cto pdcion CIF,personal,aportes al sena"/>
        <s v="Cto pdcion CIF,personal,aportes al icbf"/>
        <s v="Cto pdcion CIF,personal,seg. social salu"/>
        <s v="Cto pdcion CIF,personal,aportes cajas de"/>
        <s v="Cto pdcion CIF,personal,ap.fondos de pen"/>
        <s v="Cto pdcion CIF,personal,aportes eps"/>
        <s v="Cto pdcion CIF,personal,aportes arp"/>
        <s v="Cto pdcion CIF,personal,gastos dep.y rec"/>
        <s v="Cto pdcion CIF,personal,indemnizaciones"/>
        <s v="Cto pdcion CIF,personal,dotacion y sum.a"/>
        <s v="Cto pdcion CIF,personal,bonificaciones"/>
        <s v="Cto pdcion CIF,personal,auxilios"/>
        <s v="Cto pdcion CIF,personal,primas extralega"/>
        <s v="Cto pdcion CIF,personal,vacaciones"/>
        <s v="Cto pdcion CIF,personal,prima de servici"/>
        <s v="Cto pdcion CIF,personal,intereses sobre"/>
        <s v="Cto pdcion CIF,personal,cesantias"/>
        <s v="Cto pdcion CIF,personal,auxilio de trasn"/>
        <s v="Cto pdcion CIF,personal,reconocimiento i"/>
        <s v="Cto pdcion CIF,personal,incapacidades"/>
        <s v="Cto pdcion CIF,personal,atencion al pers"/>
        <s v="Cto pdcion CIF,personal,horas extras y r"/>
        <s v="Cto pdcion CIF,personal,apoyo sostenimie"/>
        <s v="Cto pdcion CIF,personal,sueldos y jornal"/>
        <s v="Cuentas puente, activos en constr., tto"/>
        <s v="Cto pdcion CIF,seguros,montaje maquinari"/>
        <s v="CIF,honorarios,contruccion y edific."/>
        <s v="Cuentas puente, mantenimiento obras civi"/>
        <s v="Cto pdcion CIF,gastos legales,tramites y"/>
        <s v="Cto pdcion CIF,honorarios,avaluos"/>
        <s v="Gto i&amp;d,personal,sueldos y jornales"/>
        <s v="Gto i&amp;d,personal,incapacidades"/>
        <s v="Gto i&amp;d,personal,auxilio de transporte"/>
        <s v="Gto i&amp;d,personal,cesantias"/>
        <s v="Gto i&amp;d,personal,intereses sobre cesanti"/>
        <s v="Gto i&amp;d,personal,prima de servicios"/>
        <s v="Gto i&amp;d,personal,vacaciones"/>
        <s v="Gto i&amp;d,personal,primas extralegales"/>
        <s v="Gto i&amp;d,personal,indemnizaciones laboral"/>
        <s v="Gto i&amp;d,personal,aportes arp"/>
        <s v="Gto i&amp;d,personal,aportes eps"/>
        <s v="Gto i&amp;d,personal,aportes fondos de pensi"/>
        <s v="Gto i&amp;d,personal,aporte caja de compensa"/>
        <s v="Gto i&amp;d,personal,aportes al icbf"/>
        <s v="Gto i&amp;d,personal,aportes al sena"/>
        <s v="Gto i&amp;d,honorarios,asesoria tecnica"/>
        <s v="Gto i&amp;d,arrendamientos,equipo comput. y"/>
        <s v="Gto i&amp;d,seguros,seguro de vida grupo"/>
        <s v="Gto i&amp;d,seguros,accidentes personales"/>
        <s v="Gto i&amp;d,servicios,restaurante y cheques"/>
        <s v="Gto i&amp;d,servicios,telefono"/>
        <s v="Gto i&amp;d,servicios,correo portes y telegr"/>
        <s v="Gto i&amp;d,servicios,trasportes fletes y ac"/>
        <s v="Gto i&amp;d,servicios,maquinaria y equipo"/>
        <s v="Gto i&amp;d,suminist.varios,equipo de oficin"/>
        <s v="Gto i&amp;d,suminist.varios,empaques"/>
        <s v="Gto i&amp;d,otros gastos,taxis y buses"/>
        <s v="Gtos admon,personal,sueldos y jornales"/>
        <s v="Gtos admon,personal,apoyo sostenimiento"/>
        <s v="Gtos admon,personal,atencion al personal"/>
        <s v="Gtos admon,personal,incapacidades"/>
        <s v="Gtos admon,personal,auxilio de transport"/>
        <s v="Gtos admon,personal,cesantias"/>
        <s v="Gtos admon,personal,int. sobre cesantías"/>
        <s v="Gtos admon,personal,prima de servicios"/>
        <s v="Gtos admon,personal,vacaciones"/>
        <s v="Gtos admon,personal,primas extralegales"/>
        <s v="Gtos admon,personal,dotacion y suministros"/>
        <s v="Gastos de admon,personal,indemnizac labo"/>
        <s v="Gastos de administracion,personal,aporte"/>
        <s v="Gastos de admon,personal,aportes fondos"/>
        <s v="Gastos de admon,personal,aportes cajas c"/>
        <s v="Gastos de admon,personal,seguridad socia"/>
        <s v="Gastos de administracion,honorarios,revi"/>
        <s v="Gastos de administracion,honorarios,ases"/>
        <s v="Gastos de administracion,honorarios,otro"/>
        <s v="Gastos de administracion,impuestos,a la"/>
        <s v="Gastos de administracion,impuestos,iva d"/>
        <s v="Gto admon,impuestos,peajes municipales"/>
        <s v="Gto admon,arrendamientos,equipo comput."/>
        <s v="Gtos admon,seguros,seguro de vida grupo"/>
        <s v="Gtos admon,seguros,accidentes personales"/>
        <s v="Gto admon,servicios,restaurante y cheque"/>
        <s v="Gtos admon,servicios,vigilancia"/>
        <s v="Gtos admon,servicios,servic. temporales"/>
        <s v="Gtos admon,servic.,acueducto y alcantari"/>
        <s v="Gtos admon,servicios,energia electrica"/>
        <s v="Gtos admon,servicios,telefono"/>
        <s v="Gtos admon,servic.,correo portes y teleg"/>
        <s v="Gto admon,servicios,maquinaria y equipo"/>
        <s v="Gto admon,servicios,equipo comput. y com"/>
        <s v="Gtos admon,deprec.,construc y edificac"/>
        <s v="Gtos admon,deprec.,equipo de comp.y comu"/>
        <s v="Gto admon,suminist.varios,repuestos"/>
        <s v="Gto admon,suminist.varios,equipo de ofic"/>
        <s v="Gtos admon,sumin vario, papeleria y foto"/>
        <s v="Gtos admon,sumin vario, utiles de oficin"/>
        <s v="Gtos admon,sum varios,sumi  combust-lubr"/>
        <s v="Gto admon,suminist.varios,comunicación i"/>
        <s v="Gto admon,otros gastos,taxis y buses"/>
        <s v="Gto vta,personal,sueldos y jornales"/>
        <s v="Gto vta,personal,cesantias"/>
        <s v="Gto vta,personal,intereses sobre cesantí"/>
        <s v="Gto vta,personal,prima de servicios"/>
        <s v="Gto vta,personal,vacaciones"/>
        <s v="Gto vta,personal,primas extralegales"/>
        <s v="Gto vta,personal,indemnizaciones laboral"/>
        <s v="Gto vta,personal,aportes arp"/>
        <s v="Gto vta,personal,aportes eps"/>
        <s v="Gto vta,personal,aportes fondos de pensi"/>
        <s v="Gto vta,personal,aporte caja de compensa"/>
        <s v="Gto vta,personal,aportes al icbf"/>
        <s v="Gto vta,personal,aportes al sena"/>
        <s v="Gto vta,honorarios,asesoria tecnica"/>
        <s v="Gto vta,impuestos,industria y comercio"/>
        <s v="Gto vta,arrendamientos,equipo comput. y"/>
        <s v="Gto vta,seguros,cumplimiento"/>
        <s v="Gto vta,seguros,seguro de vida grupo"/>
        <s v="Gto vta,seguros,accidentes personales"/>
        <s v="Gto vta,servicios,restaurante y cheques"/>
        <s v="Gto vta,servicios,telefono"/>
        <s v="Gto vta,servicios,correo portes y telegr"/>
        <s v="Gto vta,servicios,otros servicios"/>
        <s v="Gto vta,servicios,transp,fletes,a client"/>
        <s v="Gto vta,legales,notariales"/>
        <s v="Gto vta,suminist.varios,papeleria y foto"/>
        <s v="Gto vta,suminist.varios,utiles de oficin"/>
        <s v="Gto vta,suminist.varios,muestras otros p"/>
        <s v="Gto vta,otros gastos,taxis y buses"/>
        <s v="Gto vta,provisiones,deudores"/>
      </sharedItems>
    </cacheField>
    <cacheField name="TIPO" numFmtId="0">
      <sharedItems/>
    </cacheField>
    <cacheField name="CLASIFICACIÓN" numFmtId="0">
      <sharedItems count="13">
        <s v="DIVERSOS"/>
        <s v="PERSONAL"/>
        <s v="MANTENIMIENTO"/>
        <s v="DEPRECIACION"/>
        <s v="SERV. PUBLICOS"/>
        <s v="Fletes"/>
        <s v="TEMPORALES"/>
        <s v="SEGUROS"/>
        <s v="CONTRIBUCIONES"/>
        <s v="ARRENDAMIENTOS"/>
        <s v="IMPUESTOS"/>
        <s v="HONORARIOS"/>
        <s v="Gastos Legales"/>
      </sharedItems>
    </cacheField>
    <cacheField name="Para informe Fijos y Variables" numFmtId="0">
      <sharedItems count="3">
        <s v="Fijo"/>
        <s v="Variable"/>
        <s v="Mixto"/>
      </sharedItems>
    </cacheField>
  </cacheFields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LTnjrodrigue" refreshedDate="40720.604240277775" createdVersion="3" refreshedVersion="3" minRefreshableVersion="3" recordCount="23913">
  <cacheSource type="worksheet">
    <worksheetSource ref="A3:R23916" sheet="BD CIF" r:id="rId2"/>
  </cacheSource>
  <cacheFields count="18">
    <cacheField name="Cl.coste" numFmtId="0">
      <sharedItems containsSemiMixedTypes="0" containsString="0" containsNumber="1" containsInteger="1" minValue="5505110102" maxValue="7735624703"/>
    </cacheField>
    <cacheField name="Clase de costo" numFmtId="0">
      <sharedItems count="260">
        <s v="CIF,arrendamientos,equipo comput. y comu"/>
        <s v="Cto pdcion CIF,servicios,telefono"/>
        <s v="Cto pdcion CIF,personal,sueldos y jornal"/>
        <s v="Cto pdcion CIF,personal,horas extras y r"/>
        <s v="Cto pdcion CIF,personal,incapacidades"/>
        <s v="Cto pdcion CIF,personal,auxilio de trasn"/>
        <s v="Cto pdcion CIF,personal,cesantias"/>
        <s v="Cto pdcion CIF,personal,intereses sobre"/>
        <s v="Cto pdcion CIF,personal,prima de servici"/>
        <s v="Cto pdcion CIF,personal,vacaciones"/>
        <s v="Cto pdcion CIF,personal,primas extralega"/>
        <s v="Cto pdcion CIF,personal,auxilios"/>
        <s v="Cto pdcion CIF,personal,dotacion y sum.a"/>
        <s v="Cto pdcion CIF,personal,indemnizaciones"/>
        <s v="Cto pdcion CIF,personal,aportes arp"/>
        <s v="Cto pdcion CIF,personal,aportes eps"/>
        <s v="Cto pdcion CIF,personal,ap.fondos de pen"/>
        <s v="Cto pdcion CIF,personal,aportes cajas de"/>
        <s v="Cto pdcion CIF,personal,aportes al icbf"/>
        <s v="Cto pdcion CIF,personal,aportes al sena"/>
        <s v="Cto pdcion CIF,servicios,servicios tempo"/>
        <s v="Cto pdcion CIF,depreciaciones,construc y"/>
        <s v="Cto pdcion CIF,sum.varios,papeleria y fo"/>
        <s v="CIF,depreciacion,maquinaria y equipo"/>
        <s v="CIF,suminist.varios,repuestos"/>
        <s v="CIF,suminist.varios,equipo de oficina"/>
        <s v="Cto pdcion CIF,sum. varios, elem de aseo"/>
        <s v="Cto pdcion CIF,sum.varios,utiles de ofic"/>
        <s v="CIF,servicios,trasportes fletes y acarre"/>
        <s v="CIF,servicios,restaurante y cheques rest"/>
        <s v="Cto pdcion CIF,honorarios,asesoria tecni"/>
        <s v="CIF,arrendamientos,flota y eq.de transpo"/>
        <s v="Cto pdcion CIF,servicios,otros servicios"/>
        <s v="Cto pdcion CIF,servicios,preprensa"/>
        <s v="Cto pdcion CIF,sum. varios,combustible y"/>
        <s v="Cto pdcion CIF,suministros varios,empaqu"/>
        <s v="Cto pdcion CIF, capacitacion,honorarios,"/>
        <s v="CIF,servicios,contruccion y edific."/>
        <s v="CIF,servicios,maquinaria y equipo"/>
        <s v="Cto pdcion CIF,personal,apoyo sostenimie"/>
        <s v="Cto pdcion CIF,personal,seg. social salu"/>
        <s v="CIF,suminist.varios,maquinaria y equipo"/>
        <s v="CIF,suminist.varios,comunicación interna"/>
        <s v="CIF,otros gastos,taxis y buses"/>
        <s v="Cto pdcion CIF,servicios,energia electri"/>
        <s v="Cto pdcion CIF,servicios,acueducto y alc"/>
        <s v="Cto pdcion CIF,servicios,gas"/>
        <s v="CIF,servicios,equipo comput. y comunic."/>
        <s v="Cto pdcion CIF,impuestos,iva descontable"/>
        <s v="CIF,arrendamientos,equipo de oficina"/>
        <s v="Cto pdcion CIF,personal,gastos medicos y"/>
        <s v="Cto pdcion CIF,sum. varios,mat.y arreg."/>
        <s v="Cto pdcion CIF,servicios,aseo"/>
        <s v="Cto pdcion CIF,servicios,servicio de fum"/>
        <s v="Cto pdcion CIF,seguros,seguro de vida gr"/>
        <s v="Cto pdcion CIF,seguros,accidentes person"/>
        <s v="Cto pdcion CIF,servicios,vigilancia"/>
        <s v="CIF,suminist.varios,contruccion y edific"/>
        <s v="CIF,suminist.varios,materiales"/>
        <s v="Cto pdcion CIF,servicios,correo portes y"/>
        <s v="CIF,suminist.varios,herramientas"/>
        <s v="CIF,servicios,equipo de oficina"/>
        <s v="Cto pdcion CIF,impuestos,a la propiedad"/>
        <s v="Cto pdcion CIF,personal,atencion al pers"/>
        <s v="CIF,suminist.varios,fungicidas y herbici"/>
        <s v="Cto pdcion CIF,seguros,incendio"/>
        <s v="Cto pdcion CIF,seguros,responsab.civil y"/>
        <s v="Cto pdcion CIF,sum. varios,libros period"/>
        <s v="CIF, capacitac.,suministros, utiles y pa"/>
        <s v="Cuentas puente, activos en constr., tto"/>
        <s v="CIF,suminist.varios,equipo comput. y com"/>
        <s v="CIF,suminist.varios,flota y eq.de transp"/>
        <s v="CIF,viaje nal.,restaurante y cheq. rest."/>
        <s v="CIF,viaje nal.,pasajes aereos"/>
        <s v="CIF,viaje nal.,pasajes terrestres"/>
        <s v="CIF,seguros,transporte de mercancia imp."/>
        <s v="Cto pdcion CIF,otros gastos,atenciones y"/>
        <s v="Cto pdcion CIF,contribuciones y afil,afi"/>
        <s v="Cto pdcion CIF,gtos de viaje nacional,al"/>
        <s v="CIF,capacitac,viaje nal.,restaurante y c"/>
        <s v="CIF, capacitac.,gtos de viaje nal. pasaj"/>
        <s v="CIF,suminist.varios,etiquetas"/>
        <s v="CIF,seguros,Infidelidad y riesgos financ"/>
        <s v="CIF,suminist.varios,restaurante y cheque"/>
        <s v="Cto pdcion CIF,personal,reconocimiento i"/>
        <s v="Cto pdcion CIF,seguros,montaje maquinari"/>
        <s v="CIF,honorarios,contruccion y edific."/>
        <s v="Cto pdcion CIF,personal,bonificaciones"/>
        <s v="Cuentas puente, mantenimiento obras civi"/>
        <s v="Cto pdcion CIF,gastos legales,tramites y"/>
        <s v="Cto pdcion CIF,honorarios,avaluos"/>
        <s v="Cto pdcion CIF,personal,gastos dep.y rec"/>
        <s v="Gtos admon,personal,sueldos y jornales"/>
        <s v="Gtos admon,personal,vacaciones"/>
        <s v="Gtos admon,personal,primas extralegales"/>
        <s v="Gtos admon,personal,auxilios"/>
        <s v="Gtos admon,personal,dotacion y suministr"/>
        <s v="Gastos de admon,personal,indemnizac labo"/>
        <s v="Gastos de administracion,personal,aporte"/>
        <s v="Gastos de admon,personal,aportes fondos"/>
        <s v="Gastos de admon,personal,aportes cajas c"/>
        <s v="Gto admon,arrendamientos,equipo comput."/>
        <s v="Gto admon,servicios,restaurante y cheque"/>
        <s v="Gtos admon,servicios,telefono"/>
        <s v="Gto admon,suminist.varios,equipo de ofic"/>
        <s v="Gtos admon,personal,auxilio de transport"/>
        <s v="Gtos admon,personal,cesantias"/>
        <s v="Gtos admon,personal,int. sobre cesantías"/>
        <s v="Gtos admon,personal,prima de servicios"/>
        <s v="Gtos admon,sumin vario, papeleria y foto"/>
        <s v="Gtos admon,sumin vario, utiles de oficin"/>
        <s v="Gastos de administracion,honorarios,revi"/>
        <s v="Gto admon,servicios,equipo comput. y com"/>
        <s v="Gtos admon,sumin vario, mat. Y arreglos"/>
        <s v="Gto admon,suminist.varios,comunicación i"/>
        <s v="Gto admon,otros gastos,taxis y buses"/>
        <s v="Gtos admon,personal,apoyo sostenimiento"/>
        <s v="Gastos de admon,personal,seguridad socia"/>
        <s v="Gtos admon,personal,atencion al personal"/>
        <s v="Gastos de administracion,impuestos,iva d"/>
        <s v="Gtos admon,seguros,seguro de vida grupo"/>
        <s v="Gtos admon,seguros,accidentes personales"/>
        <s v="Gtos admon,servicios,vigilancia"/>
        <s v="Gto admon,servicios,maquinaria y equipo"/>
        <s v="Gto admon,servicios,equipo de oficina"/>
        <s v="Gtos admon,gastos legal,tramites y licen"/>
        <s v="Gtos admon,deprec.,construc y edificac"/>
        <s v="Gto admon,suminist.varios,repuestos"/>
        <s v="Gto admon,suminist.varios,contruccion y"/>
        <s v="Gtos admon,personal,incapacidades"/>
        <s v="Gto i&amp;d,servicios,trasportes fletes y ac"/>
        <s v="Gto i&amp;d,personal,sueldos y jornales"/>
        <s v="Gto i&amp;d,personal,auxilio de transporte"/>
        <s v="Gto i&amp;d,personal,cesantias"/>
        <s v="Gto i&amp;d,personal,intereses sobre cesanti"/>
        <s v="Gto i&amp;d,personal,prima de servicios"/>
        <s v="Gto i&amp;d,personal,vacaciones"/>
        <s v="Gto i&amp;d,personal,primas extralegales"/>
        <s v="Gto i&amp;d,personal,auxilios"/>
        <s v="Gto i&amp;d,personal,dotacion al personal"/>
        <s v="Gto i&amp;d,personal,indemnizaciones laboral"/>
        <s v="Gto i&amp;d,personal,aportes arp"/>
        <s v="Gto i&amp;d,personal,aportes eps"/>
        <s v="Gto i&amp;d,personal,aportes fondos de pensi"/>
        <s v="Gto i&amp;d,personal,aporte caja de compensa"/>
        <s v="Gto i&amp;d,personal,aportes al icbf"/>
        <s v="Gto i&amp;d,personal,aportes al sena"/>
        <s v="Gto i&amp;d,arrendamientos,equipo comput. y"/>
        <s v="Gto i&amp;d,seguros,seguro de vida grupo"/>
        <s v="Gto i&amp;d,seguros,accidentes personales"/>
        <s v="Gto i&amp;d,servicios,telefono"/>
        <s v="Gto i&amp;d,suminist.varios,utiles de oficin"/>
        <s v="Gto vta,servicios,transp,fletes,a client"/>
        <s v="Gto vta,personal,sueldos y jornales"/>
        <s v="Gto vta,personal,cesantias"/>
        <s v="Gto vta,personal,intereses sobre cesantí"/>
        <s v="Gto vta,personal,prima de servicios"/>
        <s v="Gto vta,personal,vacaciones"/>
        <s v="Gto vta,personal,primas extralegales"/>
        <s v="Gto vta,personal,auxilios"/>
        <s v="Gto vta,personal,dotacion al personal"/>
        <s v="Gto vta,personal,indemnizaciones laboral"/>
        <s v="Gto vta,personal,aportes arp"/>
        <s v="Gto vta,personal,aportes eps"/>
        <s v="Gto vta,personal,aportes fondos de pensi"/>
        <s v="Gto vta,personal,aporte caja de compensa"/>
        <s v="Gto vta,personal,aportes al icbf"/>
        <s v="Gto vta,personal,aportes al sena"/>
        <s v="Gto vta,impuestos,industria y comercio"/>
        <s v="Gto vta,arrendamientos,equipo comput. y"/>
        <s v="Gto vta,seguros,seguro de vida grupo"/>
        <s v="Gto vta,seguros,accidentes personales"/>
        <s v="Gto vta,servicios,restaurante y cheques"/>
        <s v="Gto vta,servicios,telefono"/>
        <s v="Gto vta,servicios,correo portes y telegr"/>
        <s v="Gto vta,servicios,equipo comput. y comun"/>
        <s v="Gto vta,suminist.varios,utiles de oficin"/>
        <s v="Gto vta,suminist.varios,muestras otros p"/>
        <s v="Gto vta,otros gastos,taxis y buses"/>
        <s v="Gto vta,otros gastos,obsequio de product"/>
        <s v="Gto admon,servicios,contruccion y edific"/>
        <s v="Gto admon,suminist.varios,libros period."/>
        <s v="Gtos admon,gastos legales,notariales"/>
        <s v="Gtos admon,otros gtos,atenc y representa"/>
        <s v="Gastos de administracion,impuestos,a la"/>
        <s v="Gto admon,suminist.varios,equipo comput."/>
        <s v="Gto i&amp;d,servicios,correo portes y telegr"/>
        <s v="Gto i&amp;d,otros gastos,taxis y buses"/>
        <s v="Gto vta,personal,apoyo sostenimiento apr"/>
        <s v="Gto vta,personal,seguridad social salud"/>
        <s v="Gto vta,servicios,trasportes fletes y ac"/>
        <s v="Gto vta,suminist.varios,papeleria y foto"/>
        <s v="Gastos de administracion,honorarios,ases"/>
        <s v="Gtos admon,gastos legal,registro mercant"/>
        <s v="Gtos admon,servic.,correo portes y teleg"/>
        <s v="Gtos admon,capacitacion,honorarios,otros"/>
        <s v="Gto admon,arrendamientos,equipo de ofici"/>
        <s v="Gtos admon,servicios,musica ambiental"/>
        <s v="Gtos admon,sumin vario, elem aseo y cafe"/>
        <s v="Gto i&amp;d,suminist.varios,equipo comput. y"/>
        <s v="Gtos admon,servicios,otros servicios"/>
        <s v="Gto admon,viaje nal,restaurante y cheq."/>
        <s v="Gto admon,viaje nal,pasajes terrestres"/>
        <s v="Gto admon,viaje internal,pasajes aéreos"/>
        <s v="Gtos admon,contribuciones y afiliaciones"/>
        <s v="Gtos admon,servicios,aseo"/>
        <s v="Gto admon,servicios,trasportes fletes y"/>
        <s v="Gto admon,suminist.varios,maquinaria y e"/>
        <s v="Gto i&amp;d,servicios,restaurante y cheques"/>
        <s v="Gto i&amp;d,servicios,maquinaria y equipo"/>
        <s v="Gto i&amp;d,suminist.varios,repuestos"/>
        <s v="Gto vta,servicios,otros servicios"/>
        <s v="Gto vta,provisiones,deudores"/>
        <s v="Gto i&amp;d,suminist.varios,comunicación int"/>
        <s v="Gto i&amp;d,suminist.varios,equipo de oficin"/>
        <s v="Gto admon,viaje nal,pasajes aéreos"/>
        <s v="Gto vta,suminist.varios,comunicación int"/>
        <s v="Gto i&amp;d,personal,bonificaciones"/>
        <s v="Gto vta,personal,auxilio de transporte"/>
        <s v="Gto i&amp;d,servicios,equipo comput. y comun"/>
        <s v="Gto vta., capacitac.,gtos de viaje nal."/>
        <s v="Gto vta., capacitac.,viaje nal,restauran"/>
        <s v="Gto vta,viaje nal.,restaurante y cheq. r"/>
        <s v="Gto vta,viaje nal.,pasajes terrestres"/>
        <s v="Gto admon.,capacitac.,gtos de viaje nal,"/>
        <s v="Gtos admon,gto  viaje nal,alojamien y ma"/>
        <s v="Gto admon,viaje nal.,restaurante y cheq."/>
        <s v="Gto admon., capacitac.,gtos de viaje nal"/>
        <s v="Gto vta,honorarios,asesoria tecnica"/>
        <s v="Gto vta,viaje nal.,pasajes aereos"/>
        <s v="Gto vta,suminist.varios,equipo de oficin"/>
        <s v="Gastos de administracion,honorarios,otro"/>
        <s v="Gtos admon,servicios,servic. temporales"/>
        <s v="Gto vta,personal,incapacidades"/>
        <s v="Gtos admon,personal,recono incapacid"/>
        <s v="Gto i&amp;d,suminist.varios,herramientas"/>
        <s v="Gtos admon,deprec.,equipo de comp.y comu"/>
        <s v="Gto i&amp;d,personal,incapacidades"/>
        <s v="Gto i&amp;d,suminist.varios,empaques"/>
        <s v="Gto i&amp;d,honorarios,asesoria tecnica"/>
        <s v="Gto vta,seguros,cumplimiento"/>
        <s v="Gto admon,impuestos,peajes municipales"/>
        <s v="Gtos admon,sum varios,sumi  combust-lubr"/>
        <s v="Gto vta,legales,notariales"/>
        <s v="Gtos admon,contrib.y afiliac,afil. y sos"/>
        <s v="Gto admon,servicios,publicaciones"/>
        <s v="Gto i&amp;d,personal,atencion al personal"/>
        <s v="Gto i&amp;d,suminist.varios,materiales"/>
        <s v="Gto vta,personal,reconocimiento incapaci"/>
        <s v="Gto i&amp;d,suminist.varios,contruccion y ed"/>
        <s v="Gto i&amp;d,suminist.varios,maquinaria y equ"/>
        <s v="Gto vta,suminist.varios,material ornamen"/>
        <s v="Gto i&amp;d,suminist.varios,muestras otros p"/>
        <s v="Gto i&amp;d,suminist.varios,libros period. y"/>
        <s v="Gastos de administracion,honorarios,aval"/>
        <s v="Gto i&amp;d,impuestos,peajes municipales"/>
        <s v="Gto i&amp;d,suminist.varios,combustible y lu"/>
        <s v="Gtos admon,personal,bonificaciones"/>
        <s v="Gtos admon,servic.,acueducto y alcantari" u="1"/>
        <s v="Gtos admon,servicios,energia electrica" u="1"/>
      </sharedItems>
    </cacheField>
    <cacheField name="Ce.coste" numFmtId="0">
      <sharedItems containsMixedTypes="1" containsNumber="1" containsInteger="1" minValue="400052" maxValue="100271522"/>
    </cacheField>
    <cacheField name="CECO" numFmtId="49">
      <sharedItems count="671">
        <s v="Requisidores de Insu"/>
        <s v="Alm. m prima  básica"/>
        <s v="Alm. Empaque y otros"/>
        <s v="Trans primario insum"/>
        <s v="Litográfica 1"/>
        <s v="Litográfica 2"/>
        <s v="Troquelería"/>
        <s v="Piqueteado"/>
        <s v="Grafado"/>
        <s v="Biselado"/>
        <s v="Rebordeado"/>
        <s v="Ensamble octogonal"/>
        <s v="Ensamb rect  168x105"/>
        <s v="Ensamb circ schulle"/>
        <s v="Ensamble esfera"/>
        <s v="Empaque Flowpack"/>
        <s v="L.emp.man.Gall Surt."/>
        <s v="Emp manual Formas 1"/>
        <s v="Emp manual Formas 2"/>
        <s v="Emp Termoencogido"/>
        <s v="Enrollado"/>
        <s v="Ensambl rect 279x124"/>
        <s v="Empaque Noel"/>
        <s v="Alm. pt centro de Em"/>
        <s v="Admon Litografia"/>
        <s v="Admon Ensamble"/>
        <s v="Admon Emp"/>
        <s v="Admon Colcafé"/>
        <s v="Administración Noel"/>
        <s v="Energia"/>
        <s v="Agua potable"/>
        <s v="Gas"/>
        <s v="Aire acondicionado"/>
        <s v="Aire comprimido"/>
        <s v="Calidad Seg aliment"/>
        <s v="Laboratorio"/>
        <s v="TPM admon Fábrica"/>
        <s v="Admon gral de planta"/>
        <s v="Salud ocupacional"/>
        <s v="Bienestar Laboral"/>
        <s v="Bomberos"/>
        <s v="Sostenim edif exter"/>
        <s v="Sanitización plantas"/>
        <s v="Seguros"/>
        <s v="Vigilancia y segur"/>
        <s v="Admon gral de mtto"/>
        <s v="Mtto industrial"/>
        <s v="Metrología"/>
        <s v="Taller industrial"/>
        <s v="Mantenimiento general a la planta de Env"/>
        <s v="Adecuación Techo Ensamble"/>
        <s v="revision de sistemas electricos"/>
        <s v="MODIFICACION DE GUARDAS DE TROQUELERIA"/>
        <s v="Modificacion de guardas piqueteadoras"/>
        <s v="Modificacion de guardas biseladoras"/>
        <s v="REPARACION PRENSA 18"/>
        <s v="REPARACION PRENSA 16"/>
        <s v="REPARAR FONDO 219 MM N° 2"/>
        <s v="REPARAR REBORDEADOR TP 186 MM N° 1"/>
        <s v="REPARAR REBORDEADOR TP 186 MM N° 2"/>
        <s v="REPARA TROQUEL BANDEJA OVALADA"/>
        <s v="REPARAR TROQUEL FONDO BANDEJA OVALADA"/>
        <s v="REPARAR REBORDEADOR TAPA BOTA"/>
        <s v="REPARAR REBORDEADOR TAPA TRIANGULO"/>
        <s v="REPARAR REBORDEADOR TAPA CORAZON"/>
        <s v="Servicio de reparacion schuller"/>
        <s v="REPARACION PRENSA N° 26"/>
        <s v="RECTIFICAR CON CROMODURO BARNIZADORA 2"/>
        <s v="REPARAR TROQUEL TAPA 141 MM N° 1"/>
        <s v="Elevador electrico con sonido en rodamie"/>
        <s v="REPARAR PRENSA N° 23"/>
        <s v="REPARAR PRENSA N° 08"/>
        <s v="Desmontaje de chimeneas zona litografia"/>
        <s v="Reparacion ventana motor principal"/>
        <s v="Reparacion Mojadores"/>
        <s v="Reparacion cubeta de enfriamiento"/>
        <s v="Guarda para prensa"/>
        <s v="CALIBRAR CABEZAL SENSOR"/>
        <s v="Servicio retificada de troquel 186"/>
        <s v="Servicio adicional de octogonal"/>
        <s v="banda transportadora con lona rota"/>
        <s v="Mantenimiento linea litografica n°2"/>
        <s v="REPARACION PRENSA 05"/>
        <s v="Desgaste leva seguim del rodillo metalic"/>
        <s v="Plato de cierre desgastado octogonal"/>
        <s v="Plato de cierre ovalado desgastados"/>
        <s v="Carretas rebordeadoras con desgaste"/>
        <s v="Instalación electrica en malas condicion"/>
        <s v="REPARACION PRENSA LENN N° 09"/>
        <s v="REPARACION PRENSA LENN N° 10"/>
        <s v="REPARACION PRENSA LENN N° 11"/>
        <s v="Mala refigeracion de tablero electrico"/>
        <s v="Mantenimiento de biseladoras"/>
        <s v="Modificacion de cerradora octogonal"/>
        <s v="Modificacion de piston envenadora"/>
        <s v="Repuestos mantenimiento bomba litografia"/>
        <s v="Esparragos de la prensa lito 2 torcidos"/>
        <s v="modificacion de eje cer octogonal"/>
        <s v="Fabricacion de resorte de traccion bar"/>
        <s v="FABRICACION DE POLEAS"/>
        <s v="Herramientas de biselador desgastados"/>
        <s v="Eje satelite desgastado"/>
        <s v="Carreta octogonal desgastada"/>
        <s v="Envenadora con desgaste en guias"/>
        <s v="variador de velocidad con problemas"/>
        <s v="lampara mala en cuarto frio"/>
        <s v="modificacion de eje cer octogonal n°5"/>
        <s v="Alistamientos  linea formas 1"/>
        <s v="Mantenimiento a equipos ensamble"/>
        <s v="Lampara en mal estado"/>
        <s v="lampara mala en baños hombres ensamble"/>
        <s v="PINTURA OFICINA AUXILIARES DE MANTENIMIE"/>
        <s v="lamparas malas en litografia"/>
        <s v="Ensamb rect 107x80"/>
        <s v="Mantenimiento general a la planta de Emp"/>
        <s v="Placa para Compresor"/>
        <s v="REPARACIONES PRENSA 13"/>
        <s v="REPARAR TROQUEL FONDO OCTAGONAL 1"/>
        <s v="AFILAR TROQUEL TAPA 141 MM N° 2"/>
        <s v="Servicio de reparacion Rebordeadora 233"/>
        <s v="Reparacion cerradora Octogonal"/>
        <s v="mantenimiento elton pack 1"/>
        <s v="Polea de piqueteadora reventada"/>
        <s v="quemadores descalibrados litografica 2"/>
        <s v="Troquel 88mm para afilar"/>
        <s v="calibrar dispositivos automaticos  v.t.r"/>
        <s v="reductor con sonido raro en banda"/>
        <s v="motorreductor con problemas en detector"/>
        <s v="Reparacion troquel fondo 88mm N°1"/>
        <s v="MANTENIMIENTO LITOGRAFICA 1"/>
        <s v="ADICION A TROQUEL TAPA 141 MM N°1"/>
        <s v="REPARAR INICIADOR PLACA RECTANGULAR"/>
        <s v="camara de olores con fallas"/>
        <s v="AFILAR TROQUEL TAPA 186 MM UN GOLPE"/>
        <s v="CAMBIO PASTAS DE FRENO PRENSA 10"/>
        <s v="puerta descalibrada empaque"/>
        <s v="AFILAR TROQUEL FONDO 88 MM N! 1"/>
        <s v="AFILAR TROQUEL TAPA 88 MM N° 1"/>
        <s v="REPARACION TROQUEL FONDO 88 MM N°2"/>
        <s v="REPARACION TROQUEL TAPA 88 MM N°1"/>
        <s v="Cucharas alimentador envase deteriorada"/>
        <s v="REPARACION PRENSA14"/>
        <s v="Reparacion cerradora Octogonal n°5"/>
        <s v="daño electrico compactadora"/>
        <s v="mantenimiento sig 1"/>
        <s v="CAMBIO DE CUÑA PIQUETEADORA N°1"/>
        <s v="PIEDRA DE ESMERIL"/>
        <s v="lamparas malas en el comedor"/>
        <s v="esmeril sin piedra en el taller"/>
        <s v="HERRAMIENTA EQUIPOS DEL TALLER"/>
        <s v="PREVENTIVO CIZALLA 2"/>
        <s v="Polea de cerradora reventada"/>
        <s v="mantenimiento horno termoencojido 1"/>
        <s v="mantenimiento perilladora 1"/>
        <s v="mantenimiento perilladora 2"/>
        <s v="Rodamientos para carretas nuevas"/>
        <s v="Translado de compresor"/>
        <s v="insectocutor lampara mala"/>
        <s v="video jet con problemas de transferencia"/>
        <s v="MATERIAL PARA GUARDAS DE SEGURIDAD TROQU"/>
        <s v="lampara mala en baños ensamble"/>
        <s v="faltan  resistencias"/>
        <s v="lampara mala en porteria"/>
        <s v="Pintura para mantenimiento de planta"/>
        <s v="mantenimiento horno termoencojido 2"/>
        <s v="Mantenimiento a cerradora Schuller N°2"/>
        <s v="Cizallas"/>
        <s v="L. Emp Elton"/>
        <s v="REPARACION PRENSA HIDRAULICA"/>
        <s v="AFILAR TROQUEL FONDO 219 MM N°2"/>
        <s v="mantenimiento sig  2"/>
        <s v="Reparacion Pestañadora envase rec 168"/>
        <s v="AFILAR TROQUEL TAPA 141 MM UN GOLPE"/>
        <s v="mantenimiento compresor 60hp"/>
        <s v="reforma de boquilla guias motor vibrador"/>
        <s v="ACONDICIONAMIENTO FORMADORES ESFERA"/>
        <s v="RECUPERAR MEDIDAS RODILLO ENTINTADOR L1"/>
        <s v="CAMBIO HEMBRA DESBARBADOR ESFERA"/>
        <s v="CALIBRACION PIE DE REY"/>
        <s v="mantenimiento elton pack 2"/>
        <s v="Reparacion de grafadora n°2"/>
        <s v="Reparacion de grafadora #3"/>
        <s v="Troquel 186 #4"/>
        <s v="pisos despintados en c.e.l."/>
        <s v="TRABAJOS EN PLANTA GENERAL"/>
        <s v="Reparacion Grafadora 5"/>
        <s v="Reparacion de grafadora #6"/>
        <s v="Dados piqueteadores desgastados"/>
        <s v="Tubo suelto en horno 2"/>
        <s v="Discos biseladores schuller desgastados"/>
        <s v="Modificacion de placa triangulo"/>
        <s v="Caja sistem electrico con cables sueltos"/>
        <s v="Plato cerrador  schuller envase 88 desga"/>
        <s v="Incidente con cable de enrrolladora"/>
        <s v="Reparacion de enrrolladora"/>
        <s v="POLEA MOTOR"/>
        <s v="banda metalica desgastada y quebrada"/>
        <s v="radios de comunicacion con problemas"/>
        <s v="ACEITE OKS451 LUBRICACION ALIMENTADOR"/>
        <s v="Troqueladora 63 ton con mesa XY"/>
        <s v=" MANTENIMIENTO LITOGRAFICA 1"/>
        <s v="CALIBRACION BALANZAS ELECTRONICAS"/>
        <s v="mantenimiento elevadores eléctricos"/>
        <s v="Fabricacion polea para grafadora 3"/>
        <s v="REPARACION EQUIPOS ELECTRICOS"/>
        <s v="CALIBRACION CONTROL TEMP LITOGRAFICAS"/>
        <s v="AFILAR TAPA CORAZON EMBUTIDOR 1"/>
        <s v="Ventilador de motor reventado"/>
        <s v="Reparacion de tramperas"/>
        <s v="REPARACION DE REBORDEADOR DE FONDOS"/>
        <s v="Reencauche de rodillos enrrolladora"/>
        <s v="Reparacion de Embrague cer 02"/>
        <s v="REPARAR TROQUEL PERFORADOR ACETATOS"/>
        <s v="AFILAR TAPA 186 MM N° 2"/>
        <s v=" Bandas transportadoras deterioradas"/>
        <s v="REPARACION REBORDEADOR OCTAGONAL 1"/>
        <s v="REPARACION REBORDEADOR OCTAGONAL 2"/>
        <s v="plato cerrador schuller 141 desgastado"/>
        <s v="Modificacion de perfil platos 181"/>
        <s v="Modificacion envenadora N°2"/>
        <s v="REPARACION TROQUEL ALCANCIA 88 MM"/>
        <s v="CUCHILLAS CIRCULARES DE CIZALLA 2"/>
        <s v="Elementos neumaticos para ensamble"/>
        <s v="Biselador schuller desgastado"/>
        <s v="FABRICAR CUÑA DE EMBRAGUE"/>
        <s v="COJINES NEOPRENO PARA TROQUELERIA"/>
        <s v="REPARACIONES LITOGRAFICA N° 2"/>
        <s v="Lubricacion planta general"/>
        <s v="Polea de biseladora desgastada"/>
        <s v="Mantenimiento general cer de ovalado"/>
        <s v="lampara mala pasillo empaque"/>
        <s v="lampara mala en etiquetas c.e.l."/>
        <s v="Algunos ventiladores malos"/>
        <s v="Adicional de rebordeadora de cuadrado"/>
        <s v="Repuestos para reparacion biseladoras"/>
        <s v="Ensamble bota"/>
        <s v="Ensamble estrella"/>
        <s v="Tapa de bomba de vacio quebrada"/>
        <s v="Mantenimiento a troqueles piqueteadores"/>
        <s v="AFILAR TROQUEL TAPA 88MM EN UN GOLPE"/>
        <s v="Cuñero de biseladora desgastado"/>
        <s v="REPARACION CIZALLA MANUAL"/>
        <s v="video jet no prende"/>
        <s v="AFILAR TROQUEL TAPA BOTA"/>
        <s v="Llave con censor malo"/>
        <s v="RECTIFICAR PAREDES TAPA BOTA"/>
        <s v="automatizar lubricacion  litografia 2"/>
        <s v="AFILAR TROQUEL TAPA 88MM N°2"/>
        <s v="acondicionar alarma en baños c.e.l."/>
        <s v="Empaque de pestañadora desgastado"/>
        <s v="Cuña de grafadora #4 reventada"/>
        <s v="Biselador de familiar reventado"/>
        <s v="Cuña de piqueteadora reventada"/>
        <s v="FABRICAR TOPE EMBRAGUE PRENSA 23"/>
        <s v="iluminacion defectuosa almacen empaque"/>
        <s v="Cable electrico en el suelo en salida"/>
        <s v="Perforador de tapa pomos reventado"/>
        <s v="Alistamiento linea formas 1"/>
        <s v="tablero tpm suelto e instalar avisos"/>
        <s v="contactor malo en litografia 2"/>
        <s v="video jet con problemas de retorno tinta"/>
        <s v="iluminacion directa en baños cel"/>
        <s v="Bandas salida horno desgastadas"/>
        <s v="Cuchilla limpiadora gastada y encocada"/>
        <s v="Tubo de lampara malo baños hombres ensam"/>
        <s v="Eje roldana reventado de grafadora 4"/>
        <s v="Polea de cerradora de octogonal N°5"/>
        <s v="Caja de instalacion electrica biseladora"/>
        <s v="Cuchillas de grafadora desgastada"/>
        <s v="Pintura para cer schuller"/>
        <s v="faltan tomas en empaque"/>
        <s v="RESORTES PARA EL AREA DE TROQUELERIA"/>
        <s v="lampara mala en almacen de repuestos"/>
        <s v="Se requiere lampara en zona de compresor"/>
        <s v="REPARAR Y AFILAR TROQUEL  ACETATOS"/>
        <s v="RECTIFICADORA SIN PIEDRA DE AFILAR"/>
        <s v="lamparas malas en empaque"/>
        <s v="HERRAMIENTA PARA LUBRICACION PLANTA GENE"/>
        <s v="LUBRICACION DE CERRADORAS 7 - 8 - 9 Y 10"/>
        <s v="Falta grasa omega 58 y aceite OKS 352"/>
        <s v="Ensamb rect 233x207"/>
        <s v="Ensamble ovalado"/>
        <s v="Ensamble triángulo"/>
        <s v="Alm pdto term Ensamb"/>
        <s v="ganchos malos en planta general"/>
        <s v="adecuacion oficina mto+produccion planta"/>
        <s v="Reencauche de rodillo Bar #1"/>
        <s v="Afilada de troquel 186 tapa"/>
        <s v="Afilada de troquel fondo octogonal #2"/>
        <s v="reparar  trampas de pega planta general"/>
        <s v="REPARACIONES PRENSA HIDRAULICA"/>
        <s v="Reparacion de troquel piqueteadora"/>
        <s v="AFILAR TROQUEL FONDO 88MM REFORZADO"/>
        <s v="Dados para bota"/>
        <s v="Reparacion de martillo reventado"/>
        <s v="Reparacion diferencial de troqueleria"/>
        <s v="carros transportadores de comida malos"/>
        <s v="BANDAS TRANSPORTAD ENTRADA HORNO LIT 2"/>
        <s v="RECTIFICAR RODILLO CAUCHO BARNIZADORA 2"/>
        <s v="mantenimiento semanal linea elton pack"/>
        <s v="Reparacion de cinta de freno"/>
        <s v="AFILAR TROQUEL FONDO 186 MM N° 2"/>
        <s v="Servicio de galvanizacion de piezas grf"/>
        <s v="AFILAR TROQUEL TAPA 88 MM N° 2"/>
        <s v="BRILLAR RADIOS REBORDEADOR TAPA 233X208"/>
        <s v="BRILLAR RADIOS REBOR TAPA 233X208 N° 2"/>
        <s v="pistolas calentadoras malas en el c.e.l."/>
        <s v="Adicional de cerradora  de triangulo"/>
        <s v="FABRICACION REBODEADOR TAPA 141 MM"/>
        <s v="Complementos de grafadora"/>
        <s v="Conjunto de levas deterioradas"/>
        <s v="moptor prensa 12 deficiente"/>
        <s v="PREVENTIVO MARCADORAS DE CHORRO 7 A 9"/>
        <s v="Cuchilla dobladora reventada"/>
        <s v="FABRICAR HERRAMIENTAS TROQUEL TAPA BOTA"/>
        <s v="Seguidor de leva prensa n° 1 desgastado"/>
        <s v="CORREA DEL REBORDEADOR CIRCULAR FONDOS"/>
        <s v="insectocutor con tubo quemado"/>
        <s v="Las baterias de radios estan deteriorada"/>
        <s v="video jet con falla de fase constante"/>
        <s v="Buje de volante desgastado"/>
        <s v="ACEITE OMEGA PARA PLANTA EN GENERAL"/>
        <s v="Compuertas de horno fogueadas por calor"/>
        <s v="Unidad mtto sist lubricador tiene fuga"/>
        <s v="adecuacion de tomas en ensamble"/>
        <s v="Platinas para po0rta cuchillas"/>
        <s v="lona en mal estado  banda transportadora"/>
        <s v="Troquelad con cables expuestos caja elec"/>
        <s v="Motor banda trans con cables expuestos"/>
        <s v="BANDAS PRENSA 21"/>
        <s v="herramientas para pruebas de envase tapa"/>
        <s v="Herramientas para los tecnico"/>
        <s v="Se necesita grasa omega 58 (5kg)"/>
        <s v="CALIBRACION CONTROL TEMP ELTON 1 Y 2"/>
        <s v="CALIBRACION CONTROL TEMP CUARTOS F Y C"/>
        <s v="CALIBRACION COMPARADOR DE CARATULA"/>
        <s v="CALIBRACION MICROMETROS"/>
        <s v="CALIBRACION CONTROL TEMP SIG 1 - 2 Y 3"/>
        <s v="CALIBRACION MANOMETROS"/>
        <s v="CALIBRACION VACUOMETROS LITOGRAFICAS"/>
        <s v="CALIBRACION TERMOMETRO"/>
        <s v="REPARACION ESTAMPACION FONDO 219MM N° 2"/>
        <s v="AFILAR TROQUEL ESFERA"/>
        <s v="CALIBRAR MEDIDOR DE PH LITOGRAFIA"/>
        <s v="REPARACION PASTAS FRENO PRENSA LENN 11"/>
        <s v="Reencauche en mal estado"/>
        <s v="AFILAR TROQUEL TAPA  X 3 ENVASE CIRCULAR"/>
        <s v="AFILAR TROQUEL CUERPO X 3 ENVASE CIRCULA"/>
        <s v="AFILAR FONDO 219MM N° 1"/>
        <s v="caja con suiches cable de red dañada"/>
        <s v="AFILAT TROQUEL FONDO RECTANGULAR 107X80"/>
        <s v="REPARACION DE TROQUEL FONDO TRIANGULO"/>
        <s v="puerta automatica con problemas"/>
        <s v="radio de comunicacion malo almacen"/>
        <s v="adecuar protectores trampas pega planta"/>
        <s v="elevador electrico con llanta mala"/>
        <s v="lavamanos malos en planta general"/>
        <s v="AFILAR TROQUEL TAPA OCTAGONAL 1"/>
        <s v="REPARAR REBORDEADOR OCTAGONAL 1"/>
        <s v="Banda tranportadora sin motoreductor"/>
        <s v="ACONDICIONAR SISTEMA CAUCHOS EN CIZALLA"/>
        <s v="RACOR EN BRONCE PRENSA LENN N° 10"/>
        <s v="PIÑON DESGASTADO EN BARNIZADORA"/>
        <s v="mantenimiento semanal SIG"/>
        <s v="Correa kit de arrastre con desgaste"/>
        <s v="falta extencion telefonica en P.M.U."/>
        <s v="Plafones fuera de servicio en fotomecani"/>
        <s v="MOTORTOOL PARA MANTENIMIENTO"/>
        <s v="Plato para base para cuadrado"/>
        <s v="Se requieren repuestos de rodamientos"/>
        <s v="Posible fisura de toinillos de rodamient"/>
        <s v="Magueras festo con deterioro en prensa 1"/>
        <s v="Reparacion de carretas de octogonal"/>
        <s v="Reparacion de buje volante garfadora3"/>
        <s v="Lamparas internas quemadas"/>
        <s v="MOTORREDUCTOR QUEMADO BANDA 10000187"/>
        <s v="REPARAR BANDA TRANSPORTADORA 10000154"/>
        <s v="Falta guarda piñones de batidores prensa"/>
        <s v="PIEDRA PARA RECTIFICADORA"/>
        <s v="Rodillo barnizad. con fisura en reencauc"/>
        <s v="Lockers cel rayados, baños hombres"/>
        <s v="Platinas para porta cuchillas"/>
        <s v="Falta aceite oks 352 para lineas 1y2 lit"/>
        <s v="ACEITE OMEGA 580 PLANTA GENERAL"/>
        <s v="Ensamble accesorios"/>
        <s v="Estibador manual con problemas hidraulic"/>
        <s v="Tablero de producción en mal estado"/>
        <s v="Reajuste de brazos de cabezal ovalado"/>
        <s v="Adicional de grafadora n° 2"/>
        <s v="Servicio de mantenimiento fin de semana"/>
        <s v="FABRICACION MACHO CORTE FONDO 88MM Nª 2"/>
        <s v="AFILAR TROQUEL TAPA 141MM UN GOLPE"/>
        <s v=" rectificar rodillo barnizador 2"/>
        <s v="AFILAR FONDO 186 MM N°2"/>
        <s v="AMPLIAR RADIOS AL REBORDEADOR TP 233X208"/>
        <s v="aspiradoras con problemas"/>
        <s v="AFILAR TROQUEL FONDO OVALADO"/>
        <s v="AFILAR TROQUEL FONDO 186 MM CHINA"/>
        <s v="AFILAR TROQUEL FONDO 186MM N°1"/>
        <s v="REPARAR TAPA 186 MM UN GOLPE"/>
        <s v="REPARAR TROQUEL TAPA 88 MM UN GOLPE"/>
        <s v="GRASA  PARA PLANTA GENERAL"/>
        <s v="Lampara reventada encima prensa linea 1"/>
        <s v="REPARAR BANDA TRANSPORTADORA 10000188"/>
        <s v="lamparas con guarda quebrada en c.e.l."/>
        <s v="GUIAS DE AMARRE DESGASTADAS Y FALTANTES"/>
        <s v="Cuchilla de grafadora en cronit"/>
        <s v="Plato base de familiar"/>
        <s v="BANDAS ZONA DESCARGA LIT 1"/>
        <s v="Rodamiento con desajuste, piñon vibrando"/>
        <s v="Guarda de seguridad rota, desnivelada"/>
        <s v="falta star stop en grafadora"/>
        <s v="Roldanas para pista de cerradora familia"/>
        <s v=" automatizar iluminacion en baños envase"/>
        <s v="TORNILLERIA PARA TROQUELERIA"/>
        <s v="REPARAR FRENO PRENSA 16"/>
        <s v="HERRAMIENTA DE MANO PARA TECNICOS TROQUE"/>
        <s v="DIAFRAGMA PRENSA LENN 9"/>
        <s v="DIAFRAGMA PRENSA LENN 10"/>
        <s v="DIAFRAGMA PRENSA LENN 11"/>
        <s v="Se requieren tornillos para sujetar mant"/>
        <s v="Tornillos en mal estado"/>
        <s v="PASADORES ESLABON CADENA DE HORNO 2"/>
        <s v="Reparacion de cerradora familiar"/>
        <s v="falta variador en banda sig"/>
        <s v="Bandas transportadoras muy deteriorados"/>
        <s v="Tornillos para mantenimiento ensamble"/>
        <s v="Cuchilla tope para grafadora 4"/>
        <s v="Garra para embrague cer de cuadrado"/>
        <s v="Herramientas biseladoras para schuller"/>
        <s v="compactadora con guaya deteriorada"/>
        <s v="FABRICAR CUÑA EMBRAGUE PRENSA 05"/>
        <s v="FABRICAR CUÑA EMBRAGUE PRENSA 17"/>
        <s v="FABRICAR CUÑA EMBRAGUE PRENSA 21"/>
        <s v="Pilotos de tablero control estan averiad"/>
        <s v="Resorte para grafadoras"/>
        <s v="FABRICAR CUÑA EMBRAGUE DE PRENSA 22"/>
        <s v="FABRICAR CUÑA EMBRAGUE DE PRENSA 23"/>
        <s v="Bandas deterioradas, alimentador n° 2"/>
        <s v="Manguera cuchilla barnizadora deteriorad"/>
        <s v="ADECUACION FILTRO PRENSA XY"/>
        <s v="Juego de herramientas biseladoras"/>
        <s v="unidad de mantenimiento para cerradora"/>
        <s v="Guarda volante incompleta"/>
        <s v="Tapa protectora de aspas floja"/>
        <s v="video jet no funciona falla de transfere"/>
        <s v="falta extencion para litografia 2"/>
        <s v="Lampara baños dama envase en mal estado"/>
        <s v="MOLDE POLIU 107X80 REBORDEADOR CUERPO"/>
        <s v="Se requiere guacal para repustos batería"/>
        <s v="Almacenamiento adecuado de lup's"/>
        <s v="Herramienta de mano para tecnicos ensamb"/>
        <s v="Plato para cerradora de octogonal"/>
        <s v="LUBRICACIÓN PRENSA LITOGRAFICA 2"/>
        <s v="Troquelado XY"/>
        <s v="Ens Circul Emb 48x28"/>
        <s v="Se requiere reencauche repuestos rodillo"/>
        <s v="Mantenimiento de troquel piqueteador"/>
        <s v="mantenimiento preventivo elton pack"/>
        <s v="AFILAR TROQUEL TAPA X 3 EMBUTIDOR 1"/>
        <s v="Estibador electrico presenta corto"/>
        <s v="Reparacion de porta cuchillas"/>
        <s v="motor del taladro fresador con ruido"/>
        <s v="AFILARY REPARAR DESBARBADOR DE ESFERA"/>
        <s v="REPARAR REBORDEADOR TAPA 141MM N° 3"/>
        <s v="Cuchilla estampadora para grafadora 5"/>
        <s v="puerta automatica mala"/>
        <s v="AFILAR TROQUEL FONDO 219MM Nª2"/>
        <s v="BRILLAR RADIOS REBORD TAPA OCTAGONAL 3"/>
        <s v="REPARAR MASTIL PRENSA 13"/>
        <s v="Reparacion de copa 611"/>
        <s v="BRILLAR RADIOS REBORDEADOR TP OCTAGON 2"/>
        <s v="BRILLAR HERRAMIENTAS REBORD CPO PIROPOS"/>
        <s v="AFILAR TROQUEL FONDO OCTAGONAL 1"/>
        <s v="AFILAR TROQUEL FONDO 219MM Nª1"/>
        <s v="AFILAR TROQUEL TAPA RECTANGULAR 168"/>
        <s v="AFILAR TROQUEL FONDO RECTANGULAR 168X105"/>
        <s v="Reparacion de enrolladora"/>
        <s v="REPARACION TROQUEL TAPA TRIANGULO"/>
        <s v="REPARACION EMBRAGUE PRENSA"/>
        <s v="REPARACION LAVAMANOS AUTOMATICOS"/>
        <s v="AFILAR TROQUEL TAPA RECTANG 233X208 Nª2"/>
        <s v="Reparaciones en la elton"/>
        <s v="AFILAR TROQUEL FONDO 186MM N°2  XY"/>
        <s v="AFILADO TAPA X 3 ENVASE EMBUTIDOR"/>
        <s v="subestacion gas  problemas de lectura"/>
        <s v="MESA SOPORTE CALIBRADOR EN CIZALLA"/>
        <s v="Carretas para cerrar envase de schuller"/>
        <s v="cuchilla dobladora  portacuchillas bronc"/>
        <s v="Polea con desajuste en diametro interno"/>
        <s v="llanta elevador elctrico deteriorada"/>
        <s v="PREVENTIVO PRENSA LITOGRAFICA 2"/>
        <s v="Sensor de seguridad en mal estado"/>
        <s v="REPARACION VOLANTE PRENSA 04"/>
        <s v="FALTA SENSOR EN PRENSA HIDRAULICA"/>
        <s v="cilindros defectuosos en alimentador"/>
        <s v="Cuchilla estampadora para grafadora 7"/>
        <s v="video jet con fuga de tinta sensor malo"/>
        <s v="herramientas piropos defectuosas"/>
        <s v="PASADOR ESLABON CADENA"/>
        <s v="Bujes para portacuchillas"/>
        <s v="Eje  para nariz grafadora 5"/>
        <s v="Maguera de succion en mal estado"/>
        <s v="VENTOSAS ALIMENTADOR LITOGRAFIA 1"/>
        <s v="ACONDICIONAR TAPA 186 UN GOLPE EN XY"/>
        <s v="EJES DE ACERO PLATA TALLER"/>
        <s v="compactadora mala no sube la plancha"/>
        <s v="Interruptor tripolar defectuosa en cuart"/>
        <s v="Tubos de lamparas no prenden"/>
        <s v="LUBRICACIÓN CAMARA DE HORNEO 1"/>
        <s v="Cuchara para cerradora schuller por ref"/>
        <s v="ACEITE PARA LUBRICACION PLANTA GENERAL"/>
        <s v="Cuchilla tope para grafadora 1"/>
        <s v="REPARACIONES PRENSA ARISA"/>
        <s v="Mantenimiento a tarimas prensas litograf"/>
        <s v="AFILAR TROQUEL TAPA 219 MM N° 1"/>
        <s v="CAMBIO TORNILLO COMPACTADORA"/>
        <s v="AFILAR TROQUEL FONDO 186 MM N° 2 XY"/>
        <s v="AFILAR DESBARBADOR TAPA TRIANGULO"/>
        <s v="AFILAR TROQUEL TAPA OCTAGONAL N° 2"/>
        <s v="BRILLAR RADIOS REBORDEADOR TAPA OCTAG2"/>
        <s v="mantenimiento maquinas sig 1 y 2"/>
        <s v="RECTIFICAR BASE FORMADORA TRIANGULO"/>
        <s v="estibadores malos en almacen y ensamble"/>
        <s v="mantenimiento maquina sig 3  mym"/>
        <s v="camara de olores con problemas"/>
        <s v="REPARAR REBORDEADOR TPA OCTAGONAL 3"/>
        <s v="quemador no prende litografia 1"/>
        <s v="ANALISIS VIBRACIONES BARNIZADORA 2"/>
        <s v="motor con recalentamiento en enrolladora"/>
        <s v="Motor no tiene guarda"/>
        <s v="Motor compactadora con fuga aceite"/>
        <s v="Cuchilla estampadora para grafadora 6"/>
        <s v="Cuchillas corte termoformado elton"/>
        <s v="Carretas de cierre rectangular"/>
        <s v="FABRICACION PIÑON EMBRAGUE PRENSA 12"/>
        <s v="falta indicador de rechazo en dem"/>
        <s v="Pistones para rebordeadoras"/>
        <s v="selladora con problemas en transformador"/>
        <s v="adecuar insectocutor  tubo de saeguridad"/>
        <s v="TUBERIA AIRE Y ELECTRICOS TROQUELERIA"/>
        <s v="lamapara mala en cuarto caliente"/>
        <s v="instalar indicador emergencias baños cel"/>
        <s v="falta extencion 440v en ensamble"/>
        <s v="Corto electrico linea 1"/>
        <s v="Elementos para mantenimiento planta"/>
        <s v="lamparas malas en sub estacion"/>
        <s v="lamparas malas en baños ensamble"/>
        <s v="banda con fuga en reductor"/>
        <s v="Afilado de troquel piropos cuerpo"/>
        <s v="falta tuberia electrica conexiones cel"/>
        <s v="lokers despintados en planatas general"/>
        <s v="atomizadores malos en empaque"/>
        <s v="LUBRICACIÓN PRENSA LITOGRAFICA 1"/>
        <s v="LUBRICACION DE CERRADORAS 4 - 5 Y 6"/>
        <s v="AFILAR TROQUEL PERFORADOR ACETATOS"/>
        <s v="ADECUACION FONDO OCTAGONAL N° 1  EN XY"/>
        <s v="CALIBRACION PIE DE REY 1"/>
        <s v="instalar punto red en c.e.l."/>
        <s v="AFILAR TROQUEL TAPA 112 MM"/>
        <s v="AFILAR TROQUEL DESBARBADOR TAPA 112MM"/>
        <s v="CALIBRACION VACUOMETRO CEL"/>
        <s v="AFILAR TROQUEL FONDO TRIANGULO"/>
        <s v="Vidrio quebrado entrada antecamara cel"/>
        <s v="Afilar troquel de tapa 186 un golpe"/>
        <s v="REPARAR INICIADOR PLACA RECTANGULAR 1"/>
        <s v="AFILADO FONDO OCTAGONAL 2"/>
        <s v="AFILAR TROQUEL TAPA X 3 EMBUTIDOR 1 PIRO"/>
        <s v="AFILAR TROQUEL CUERPO X 3 EMBUTIDOR PIRO"/>
        <s v="Carpa compactadora en mal estado"/>
        <s v="AFILAR TROQUEL FONDO 186MM N° 1"/>
        <s v="REPARACION TROQUELES TAPA CORAZON"/>
        <s v="video jet 3 problemas de transferencia"/>
        <s v="AFILAR TROQUEL TAPA X 3 PIROPOS"/>
        <s v="AFILAR TROQUEL FONDO 219 MM N° 1"/>
        <s v="REPUESTOS PRENSA LENN N° 10"/>
        <s v="AFILAR TAPA RECTANGULAR 107X80"/>
        <s v="AFILAR TROQUEL FONDO 186 MM N°1"/>
        <s v="Cuchilla para grafadora numero 5"/>
        <s v="EMPASTAR FRENO PRENSA 07"/>
        <s v="AFILAR TROQUEL FONDO 233X208"/>
        <s v="ADECUACION BANDA TRANSPORTADORA 25"/>
        <s v="REPARACION REBORDEADOR TAPA 141 MM 3"/>
        <s v="REPARAR TROQUEL TAPA 141MM N° 1"/>
        <s v="AFILAR TROQUEL FONDO 88 MM PRENSA 28"/>
        <s v="lona para banda marcado video jet"/>
        <s v="Afilar troquel fondo 141mm"/>
        <s v="AFILAR TROQUEL FONDO 141 MM N° 2"/>
        <s v="AFILAR TROQUEL FONDO CORAZON"/>
        <s v="lamparas sin proteccion en baños cel"/>
        <s v="PREVENTIVO CAMARA DE HORNEO 2"/>
        <s v="Reencauche y balanceo rodillo Bar 2"/>
        <s v="DIAFRAGMAS VIDEOJET 10000174"/>
        <s v="video jet 6 problemas de transferencia"/>
        <s v="REPUESTOS PRENSA LENN N°09"/>
        <s v="REPUESTOS PRENSA LENN N° 11"/>
        <s v="GUAYA COMPACTADORA"/>
        <s v="VARIADOR VELOCIDAD ELTON 1"/>
        <s v="MANGO CONICO SIG"/>
        <s v="Tensores para grafadoras"/>
        <s v="Madril para grafadora numero 6"/>
        <s v="TORNILLERIA AREA TROQUELERIA"/>
        <s v="Carretas de primera operacion rect"/>
        <s v="Cuchilla estampadora para graf 1"/>
        <s v="Herramientas para tecnicos Cel"/>
        <s v="REPARACIONES CERRADORA 7"/>
        <s v="Se requieren rodamientos para falsa escu"/>
        <s v="REPARAR ENRROLLADORA 3"/>
        <s v="Mesa verificación n° 1 desanclada de pis"/>
        <s v="Fabricacion de polea"/>
        <s v="lamparas malas en cuarto frio"/>
        <s v="BRILLAR REBORDEADOR TAPA RECT.233X208"/>
        <s v="ACEITE OMEGA 585 TROQUELERIA"/>
        <s v="REVISION SISTEMA HIDRAULICO ESTIBADOR"/>
        <s v="AFILAR TROQUEL FONDO OCTAGONAL 2"/>
        <s v="REPARACION TROQUEL FONDO 186 MM XY"/>
        <s v="REPARACION REBORDEADOR FONDO CIRCULAR 4"/>
        <s v="REPARACION TROQUEL CUERPO 107X80 EMBUT"/>
        <s v="Reparacion de cerradora octogonal N 5"/>
        <s v="mantenimiento compresor nirvana 100 hp"/>
        <s v="BALANCEO RODILLO BARNIZADORA 2"/>
        <s v="REPARACION PRENSA 14"/>
        <s v="Puerta almacen material empaque golpeada"/>
        <s v="AFILAR TROQUEL FONDO 186 MM N° 1"/>
        <s v="AFILAR TROQUEL FONDO 88 MM REFORZADO"/>
        <s v="Adecuacion sistema guias barnizadora 2"/>
        <s v="Servicio de analisis metalografico lt2"/>
        <s v="Afilado de fondo 141 mm"/>
        <s v="Reparacion de grafadora numero 8"/>
        <s v="Cuchilla para grafadora numero 4"/>
        <s v="REPARAR ENROLLADORA 3"/>
        <s v="Cuchilla de estampacion para grafadora 2"/>
        <s v="Cuchilla de estampacion para grafadora 3"/>
        <s v="Cuchilla de estampacion para grafadora 4"/>
        <s v="REPUESTOS PARA MONTAJE DE TROQUELES"/>
        <s v="mantenimiento selladoras manuales"/>
        <s v="REPARACION PRENSA 03"/>
        <s v="mantenimiento sig 2"/>
        <s v="Reparacion de cerradora octogonal N 4"/>
        <s v="Plato para cerradora Schuller perfil xy"/>
        <s v="Alistamientos galleta surtida y crackers"/>
        <s v="REPUESTO FILTRO FINAL TINTA VIDEOJET"/>
        <s v="ADECUACION LINEA UV"/>
        <s v="Retenedores para litografia"/>
        <s v="selladora semiautom. con manometro malo"/>
        <s v="detector de metales sin manometro"/>
        <s v="lamparas malas baños mujeres ensamble"/>
        <s v="lampara de cuarto caliente 2 mala"/>
        <s v="lampara de cuarto caliente 1 mala"/>
        <s v="HERRAMIENTA TORNO Y EQUIPOS DEL TALLER"/>
        <s v="pintura para lockers en vestieres planta"/>
        <s v="Pintura para señalizacion y franjas"/>
        <s v="Se requiere descansapies para banda tran"/>
        <s v="Division entrada locker"/>
        <s v="G. gnral"/>
        <s v="Costos"/>
        <s v="Control Gestion"/>
        <s v="Revisoría fiscal"/>
        <s v="Dir. Gestion Humana"/>
        <s v="Comunicaciones"/>
        <s v="Éxito innovador"/>
        <s v="Svcios de func."/>
        <s v="Serv.Grales Funcion."/>
        <s v="Proyectos I&amp;D"/>
        <s v="G. de I&amp;D/Tecn."/>
        <s v="Tpte Sec. Contratado"/>
        <s v="G. Log."/>
        <s v="Liq.Or.Mtt.Cen.no Pc"/>
        <s v="Fiest, Event y Conv"/>
        <s v="Prog de Bienestar"/>
        <s v="Proy Infraestructura"/>
      </sharedItems>
    </cacheField>
    <cacheField name="Usuario" numFmtId="49">
      <sharedItems containsBlank="1"/>
    </cacheField>
    <cacheField name="Texto cab.documento" numFmtId="49">
      <sharedItems containsBlank="1"/>
    </cacheField>
    <cacheField name="DenomCtaCp" numFmtId="49">
      <sharedItems containsBlank="1"/>
    </cacheField>
    <cacheField name="Texto breve de material" numFmtId="0">
      <sharedItems containsBlank="1"/>
    </cacheField>
    <cacheField name="Texto de pedido" numFmtId="0">
      <sharedItems containsBlank="1"/>
    </cacheField>
    <cacheField name="Fecha doc." numFmtId="0">
      <sharedItems containsDate="1" containsBlank="1" containsMixedTypes="1" minDate="2009-05-12T00:00:00" maxDate="2011-01-05T00:00:00"/>
    </cacheField>
    <cacheField name="Fe.contab." numFmtId="0">
      <sharedItems containsDate="1" containsBlank="1" containsMixedTypes="1" minDate="2010-01-04T00:00:00" maxDate="2011-01-01T00:00:00"/>
    </cacheField>
    <cacheField name="Valor/Moneda objeto" numFmtId="3">
      <sharedItems containsSemiMixedTypes="0" containsString="0" containsNumber="1" containsInteger="1" minValue="-129783942" maxValue="126430386"/>
    </cacheField>
    <cacheField name="Mayor" numFmtId="3">
      <sharedItems containsBlank="1"/>
    </cacheField>
    <cacheField name="Mes" numFmtId="0">
      <sharedItems count="12">
        <s v="Enero"/>
        <s v="Febrero"/>
        <s v="Marzo"/>
        <s v="Abril"/>
        <s v="Mayo"/>
        <s v="Junio"/>
        <s v="Julio"/>
        <s v="Agosto"/>
        <s v="Septiembre"/>
        <s v="Octubre"/>
        <s v="Noviembre"/>
        <s v="Diciembre"/>
      </sharedItems>
    </cacheField>
    <cacheField name="NEGOCIO" numFmtId="0">
      <sharedItems containsBlank="1" count="28">
        <s v="Requisidores de Insu"/>
        <s v="Alm. m prima  básica"/>
        <s v="Alm. Empaque y otros"/>
        <s v="EMPAQUE"/>
        <s v="ENVASES"/>
        <s v="MAQUILA IH"/>
        <s v="Energia"/>
        <s v="Agua potable"/>
        <s v="GAS"/>
        <s v="Aire acondicionado"/>
        <s v="Aire comprimido"/>
        <s v="Calidad Seg aliment"/>
        <s v="Laboratorio"/>
        <s v="TPM"/>
        <s v="Admon gral de planta"/>
        <s v="Salud ocupacional"/>
        <s v="Bienestar Laboral"/>
        <s v="Bomberos"/>
        <s v="Sostenim edif exter"/>
        <s v="Sanitización plantas"/>
        <s v="Seguros"/>
        <s v="Vigilancia y segur"/>
        <s v="Admon gral de mtto"/>
        <s v="Mtto industrial"/>
        <s v="Metrología"/>
        <s v="Taller industrial"/>
        <s v="COMPARTIDO"/>
        <m/>
      </sharedItems>
    </cacheField>
    <cacheField name="CLASIFICACIÓN" numFmtId="3">
      <sharedItems count="13">
        <s v="ARRENDAMIENTOS"/>
        <s v="SERV. PUBLICOS"/>
        <s v="PERSONAL"/>
        <s v="TEMPORALES"/>
        <s v="DEPRECIACION"/>
        <s v="DIVERSOS"/>
        <s v="MANTENIMIENTO"/>
        <s v="Fletes"/>
        <s v="HONORARIOS"/>
        <s v="IMPUESTOS"/>
        <s v="SEGUROS"/>
        <s v="CONTRIBUCIONES"/>
        <s v="Gastos Legales"/>
      </sharedItems>
    </cacheField>
    <cacheField name="Clase" numFmtId="3">
      <sharedItems count="2">
        <s v="COSTOS"/>
        <s v="GASTOS"/>
      </sharedItems>
    </cacheField>
    <cacheField name="Tipo costo" numFmtId="3">
      <sharedItems count="3">
        <s v="Fijo"/>
        <s v="Variable"/>
        <s v="Mixto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20">
  <r>
    <n v="7725110102"/>
    <s v="MOD,personal,sueldos y jornales"/>
    <n v="48926070"/>
    <x v="0"/>
    <s v="SSALLONDONO"/>
    <s v="NOMINA PRIMERA QUINCENA E"/>
    <s v="2271614010"/>
    <s v="Obl,lab,salariosxpag"/>
    <s v=""/>
    <s v=""/>
    <d v="2010-01-14T00:00:00"/>
    <d v="2010-01-14T00:00:00"/>
    <n v="5248698"/>
    <s v="772"/>
    <n v="0"/>
    <n v="5.2486980000000001"/>
    <n v="1"/>
    <x v="0"/>
    <s v="Salarios"/>
    <x v="0"/>
  </r>
  <r>
    <n v="7725110102"/>
    <s v="MOD,personal,sueldos y jornales"/>
    <n v="48926070"/>
    <x v="0"/>
    <s v="SSALLONDONO"/>
    <s v="NOMINA SEGUNDA QUINCENA E"/>
    <s v="2271614010"/>
    <s v="Obl,lab,salariosxpag"/>
    <s v=""/>
    <s v=""/>
    <d v="2010-01-27T00:00:00"/>
    <d v="2010-01-27T00:00:00"/>
    <n v="6091138"/>
    <s v="772"/>
    <n v="0"/>
    <n v="6.0911379999999999"/>
    <n v="1"/>
    <x v="0"/>
    <s v="Salarios"/>
    <x v="0"/>
  </r>
  <r>
    <n v="7725110104"/>
    <s v="MOD,personal,horas extras y recargo"/>
    <n v="48926070"/>
    <x v="0"/>
    <s v="SSALLONDONO"/>
    <s v="NOMINA PRIMERA QUINCENA E"/>
    <s v="2271614010"/>
    <s v="Obl,lab,salariosxpag"/>
    <s v=""/>
    <s v=""/>
    <d v="2010-01-14T00:00:00"/>
    <d v="2010-01-14T00:00:00"/>
    <n v="8391"/>
    <s v="772"/>
    <n v="0"/>
    <n v="8.3909999999999992E-3"/>
    <n v="1"/>
    <x v="0"/>
    <s v="Salarios"/>
    <x v="0"/>
  </r>
  <r>
    <n v="7725110104"/>
    <s v="MOD,personal,horas extras y recargo"/>
    <n v="48926070"/>
    <x v="0"/>
    <s v="SSALLONDONO"/>
    <s v="NOMINA SEGUNDA QUINCENA E"/>
    <s v="2271614010"/>
    <s v="Obl,lab,salariosxpag"/>
    <s v=""/>
    <s v=""/>
    <d v="2010-01-27T00:00:00"/>
    <d v="2010-01-27T00:00:00"/>
    <n v="9073"/>
    <s v="772"/>
    <n v="0"/>
    <n v="9.0729999999999995E-3"/>
    <n v="1"/>
    <x v="0"/>
    <s v="Salarios"/>
    <x v="0"/>
  </r>
  <r>
    <n v="7725110108"/>
    <s v="MOD,personal,incapacidades"/>
    <n v="48926070"/>
    <x v="0"/>
    <s v="SSALLONDONO"/>
    <s v="NOMINA PRIMERA QUINCENA E"/>
    <s v="2271614010"/>
    <s v="Obl,lab,salariosxpag"/>
    <s v=""/>
    <s v=""/>
    <d v="2010-01-14T00:00:00"/>
    <d v="2010-01-14T00:00:00"/>
    <n v="23289"/>
    <s v="772"/>
    <n v="0"/>
    <n v="2.3289000000000001E-2"/>
    <n v="1"/>
    <x v="0"/>
    <s v="Salarios"/>
    <x v="0"/>
  </r>
  <r>
    <n v="7725110108"/>
    <s v="MOD,personal,incapacidades"/>
    <n v="48926070"/>
    <x v="0"/>
    <s v="SSALLONDONO"/>
    <s v="NOMINA SEGUNDA QUINCENA E"/>
    <s v="2271614010"/>
    <s v="Obl,lab,salariosxpag"/>
    <s v=""/>
    <s v=""/>
    <d v="2010-01-27T00:00:00"/>
    <d v="2010-01-27T00:00:00"/>
    <n v="238711"/>
    <s v="772"/>
    <n v="0"/>
    <n v="0.23871100000000001"/>
    <n v="1"/>
    <x v="0"/>
    <s v="Salarios"/>
    <x v="0"/>
  </r>
  <r>
    <n v="7725110110"/>
    <s v="MOD,personal,auxilio de transporte"/>
    <n v="48926070"/>
    <x v="0"/>
    <s v="SSALLONDONO"/>
    <s v="NOMINA PRIMERA QUINCENA E"/>
    <s v="2271614010"/>
    <s v="Obl,lab,salariosxpag"/>
    <s v=""/>
    <s v=""/>
    <d v="2010-01-14T00:00:00"/>
    <d v="2010-01-14T00:00:00"/>
    <n v="178350"/>
    <s v="772"/>
    <n v="0"/>
    <n v="0.17835000000000001"/>
    <n v="1"/>
    <x v="0"/>
    <s v="Salarios"/>
    <x v="0"/>
  </r>
  <r>
    <n v="7725110110"/>
    <s v="MOD,personal,auxilio de transporte"/>
    <n v="48926070"/>
    <x v="0"/>
    <s v="SSALLONDONO"/>
    <s v="NOMINA SEGUNDA QUINCENA E"/>
    <s v="2271614010"/>
    <s v="Obl,lab,salariosxpag"/>
    <s v=""/>
    <s v=""/>
    <d v="2010-01-27T00:00:00"/>
    <d v="2010-01-27T00:00:00"/>
    <n v="205000"/>
    <s v="772"/>
    <n v="0"/>
    <n v="0.20499999999999999"/>
    <n v="1"/>
    <x v="0"/>
    <s v="Salarios"/>
    <x v="0"/>
  </r>
  <r>
    <n v="7725110111"/>
    <s v="MOD,personal,cesantias"/>
    <n v="48926070"/>
    <x v="0"/>
    <s v="SSALLONDONO"/>
    <s v="PROVISIONES  ENERO 2010"/>
    <s v="2284615010"/>
    <s v="Prov,lab,cesa.aprop."/>
    <s v=""/>
    <s v=""/>
    <d v="2010-01-28T00:00:00"/>
    <d v="2010-01-28T00:00:00"/>
    <n v="1096854"/>
    <s v="772"/>
    <n v="0"/>
    <n v="1.096854"/>
    <n v="1"/>
    <x v="0"/>
    <s v="Prestaciones"/>
    <x v="0"/>
  </r>
  <r>
    <n v="7725110112"/>
    <s v="MOD,personal,intereses sobre cesantias"/>
    <n v="48926070"/>
    <x v="0"/>
    <s v="SSALLONDONO"/>
    <s v="PROVISIONES  ENERO 2010"/>
    <s v="2284615010"/>
    <s v="Prov,lab,cesa.aprop."/>
    <s v=""/>
    <s v=""/>
    <d v="2010-01-28T00:00:00"/>
    <d v="2010-01-28T00:00:00"/>
    <n v="230917"/>
    <s v="772"/>
    <n v="0"/>
    <n v="0.23091700000000001"/>
    <n v="1"/>
    <x v="0"/>
    <s v="Prestaciones"/>
    <x v="0"/>
  </r>
  <r>
    <n v="7725110113"/>
    <s v="MOD,personal,prima de servicios"/>
    <n v="48926070"/>
    <x v="0"/>
    <s v="SSALLONDONO"/>
    <s v="PROVISIONES  ENERO 2010"/>
    <s v="2284615010"/>
    <s v="Prov,lab,cesa.aprop."/>
    <s v=""/>
    <s v=""/>
    <d v="2010-01-28T00:00:00"/>
    <d v="2010-01-28T00:00:00"/>
    <n v="1096854"/>
    <s v="772"/>
    <n v="0"/>
    <n v="1.096854"/>
    <n v="1"/>
    <x v="0"/>
    <s v="Prestaciones"/>
    <x v="0"/>
  </r>
  <r>
    <n v="7725110114"/>
    <s v="MOD,personal,vacaciones"/>
    <n v="48926070"/>
    <x v="0"/>
    <s v="SSALLONDONO"/>
    <s v="PROVISIONES  ENERO 2010"/>
    <s v="2284615010"/>
    <s v="Prov,lab,cesa.aprop."/>
    <s v=""/>
    <s v=""/>
    <d v="2010-01-28T00:00:00"/>
    <d v="2010-01-28T00:00:00"/>
    <n v="635021"/>
    <s v="772"/>
    <n v="0"/>
    <n v="0.63502099999999995"/>
    <n v="1"/>
    <x v="0"/>
    <s v="Prestaciones"/>
    <x v="0"/>
  </r>
  <r>
    <n v="7725110116"/>
    <s v="MOD,personal,primas extralegales"/>
    <n v="48926070"/>
    <x v="0"/>
    <s v="SSALLONDONO"/>
    <s v="PROVISIONES  ENERO 2010"/>
    <s v="2284615010"/>
    <s v="Prov,lab,cesa.aprop."/>
    <s v=""/>
    <s v=""/>
    <d v="2010-01-28T00:00:00"/>
    <d v="2010-01-28T00:00:00"/>
    <n v="1039124"/>
    <s v="772"/>
    <n v="0"/>
    <n v="1.0391239999999999"/>
    <n v="1"/>
    <x v="0"/>
    <s v="Extralegales"/>
    <x v="0"/>
  </r>
  <r>
    <n v="7725110117"/>
    <s v="MOD,personal,auxilios"/>
    <n v="48926070"/>
    <x v="0"/>
    <s v="SSALLONDONO"/>
    <s v="NOMINA PRIMERA QUINCENA E"/>
    <s v="2271614010"/>
    <s v="Obl,lab,salariosxpag"/>
    <s v=""/>
    <s v=""/>
    <d v="2010-01-14T00:00:00"/>
    <d v="2010-01-14T00:00:00"/>
    <n v="240000"/>
    <s v="772"/>
    <n v="0"/>
    <n v="0.24"/>
    <n v="1"/>
    <x v="0"/>
    <s v="Extralegales"/>
    <x v="0"/>
  </r>
  <r>
    <n v="7725110117"/>
    <s v="MOD,personal,auxilios"/>
    <n v="48926070"/>
    <x v="0"/>
    <s v="SSALLONDONO"/>
    <s v="NOMINA SEGUNDA QUINCENA E"/>
    <s v="2271614010"/>
    <s v="Obl,lab,salariosxpag"/>
    <s v=""/>
    <s v=""/>
    <d v="2010-01-27T00:00:00"/>
    <d v="2010-01-27T00:00:00"/>
    <n v="960000"/>
    <s v="772"/>
    <n v="0"/>
    <n v="0.96"/>
    <n v="1"/>
    <x v="0"/>
    <s v="Extralegales"/>
    <x v="0"/>
  </r>
  <r>
    <n v="7725110124"/>
    <s v="MOD,personal,indemnizaciones laborales"/>
    <n v="48926070"/>
    <x v="0"/>
    <s v="SSALLONDONO"/>
    <s v="PROVISIONES  ENERO 2010"/>
    <s v="2284615010"/>
    <s v="Prov,lab,cesa.aprop."/>
    <s v=""/>
    <s v=""/>
    <d v="2010-01-28T00:00:00"/>
    <d v="2010-01-28T00:00:00"/>
    <n v="120077"/>
    <s v="772"/>
    <n v="0"/>
    <n v="0.120077"/>
    <n v="1"/>
    <x v="0"/>
    <s v="Indemnizaciones"/>
    <x v="0"/>
  </r>
  <r>
    <n v="7725110127"/>
    <s v="MOD,personal,aportes arp"/>
    <n v="48926070"/>
    <x v="0"/>
    <s v="SSALLONDONO"/>
    <s v="SEGURIDAD SOCIAL   ENERO"/>
    <s v="2250366010"/>
    <s v="Ret,apor,nomi, seg.s"/>
    <s v=""/>
    <s v=""/>
    <d v="2010-01-28T00:00:00"/>
    <d v="2010-01-28T00:00:00"/>
    <n v="499600"/>
    <s v="772"/>
    <n v="0"/>
    <n v="0.49959999999999999"/>
    <n v="1"/>
    <x v="0"/>
    <s v="Seguridad social"/>
    <x v="0"/>
  </r>
  <r>
    <n v="7725110128"/>
    <s v="MOD,personal,aportes eps"/>
    <n v="48926070"/>
    <x v="0"/>
    <s v="SSALLONDONO"/>
    <s v="SEGURIDAD SOCIAL   ENERO"/>
    <s v="2250366010"/>
    <s v="Ret,apor,nomi, seg.s"/>
    <s v=""/>
    <s v=""/>
    <d v="2010-01-28T00:00:00"/>
    <d v="2010-01-28T00:00:00"/>
    <n v="-450794"/>
    <s v="772"/>
    <n v="0"/>
    <n v="-0.45079399999999997"/>
    <n v="1"/>
    <x v="0"/>
    <s v="Seguridad social"/>
    <x v="0"/>
  </r>
  <r>
    <n v="7725110128"/>
    <s v="MOD,personal,aportes eps"/>
    <n v="48926070"/>
    <x v="0"/>
    <s v="SSALLONDONO"/>
    <s v="SEGURIDAD SOCIAL   ENERO"/>
    <s v="2250366010"/>
    <s v="Ret,apor,nomi, seg.s"/>
    <s v=""/>
    <s v=""/>
    <d v="2010-01-28T00:00:00"/>
    <d v="2010-01-28T00:00:00"/>
    <n v="1886400"/>
    <s v="772"/>
    <n v="0"/>
    <n v="1.8864000000000001"/>
    <n v="1"/>
    <x v="0"/>
    <s v="Seguridad social"/>
    <x v="0"/>
  </r>
  <r>
    <n v="7725110129"/>
    <s v="MOD,personal,aportes fondos de pensiones"/>
    <n v="48926070"/>
    <x v="0"/>
    <s v="SSALLONDONO"/>
    <s v="SEGURIDAD SOCIAL   ENERO"/>
    <s v="2250366010"/>
    <s v="Ret,apor,nomi, seg.s"/>
    <s v=""/>
    <s v=""/>
    <d v="2010-01-28T00:00:00"/>
    <d v="2010-01-28T00:00:00"/>
    <n v="-450794"/>
    <s v="772"/>
    <n v="0"/>
    <n v="-0.45079399999999997"/>
    <n v="1"/>
    <x v="0"/>
    <s v="Seguridad social"/>
    <x v="0"/>
  </r>
  <r>
    <n v="7725110129"/>
    <s v="MOD,personal,aportes fondos de pensiones"/>
    <n v="48926070"/>
    <x v="0"/>
    <s v="SSALLONDONO"/>
    <s v="SEGURIDAD SOCIAL   ENERO"/>
    <s v="2250366010"/>
    <s v="Ret,apor,nomi, seg.s"/>
    <s v=""/>
    <s v=""/>
    <d v="2010-01-28T00:00:00"/>
    <d v="2010-01-28T00:00:00"/>
    <n v="2448600"/>
    <s v="772"/>
    <n v="0"/>
    <n v="2.4485999999999999"/>
    <n v="1"/>
    <x v="0"/>
    <s v="Seguridad social"/>
    <x v="0"/>
  </r>
  <r>
    <n v="7725110131"/>
    <s v="MOD,personal,aporte caja de compensac. f"/>
    <n v="48926070"/>
    <x v="0"/>
    <s v="SSALLONDONO"/>
    <s v="SEGURIDAD SOCIAL   ENERO"/>
    <s v="2250366010"/>
    <s v="Ret,apor,nomi, seg.s"/>
    <s v=""/>
    <s v=""/>
    <d v="2010-01-28T00:00:00"/>
    <d v="2010-01-28T00:00:00"/>
    <n v="440240"/>
    <s v="772"/>
    <n v="0"/>
    <n v="0.44024000000000002"/>
    <n v="1"/>
    <x v="0"/>
    <s v="Parafiscales"/>
    <x v="0"/>
  </r>
  <r>
    <n v="7725110133"/>
    <s v="MOD,personal,aportes al icbf"/>
    <n v="48926070"/>
    <x v="0"/>
    <s v="SSALLONDONO"/>
    <s v="SEGURIDAD SOCIAL   ENERO"/>
    <s v="2250366010"/>
    <s v="Ret,apor,nomi, seg.s"/>
    <s v=""/>
    <s v=""/>
    <d v="2010-01-28T00:00:00"/>
    <d v="2010-01-28T00:00:00"/>
    <n v="330100"/>
    <s v="772"/>
    <n v="0"/>
    <n v="0.3301"/>
    <n v="1"/>
    <x v="0"/>
    <s v="Parafiscales"/>
    <x v="0"/>
  </r>
  <r>
    <n v="7725110134"/>
    <s v="MOD,personal,aportes al sena"/>
    <n v="48926070"/>
    <x v="0"/>
    <s v="SSALLONDONO"/>
    <s v="SEGURIDAD SOCIAL   ENERO"/>
    <s v="2250366010"/>
    <s v="Ret,apor,nomi, seg.s"/>
    <s v=""/>
    <s v=""/>
    <d v="2010-01-28T00:00:00"/>
    <d v="2010-01-28T00:00:00"/>
    <n v="220160"/>
    <s v="772"/>
    <n v="0"/>
    <n v="0.22015999999999999"/>
    <n v="1"/>
    <x v="0"/>
    <s v="Parafiscales"/>
    <x v="0"/>
  </r>
  <r>
    <n v="7725116403"/>
    <s v="MOD,servicios,temporales"/>
    <n v="48926070"/>
    <x v="0"/>
    <s v="SSJFLOPEZ"/>
    <s v="NOMINA SOMOS SEM 3"/>
    <s v="1006973"/>
    <s v="SOMOS SUMINISTRO TEMPORAL S.A."/>
    <s v=""/>
    <s v=""/>
    <d v="2010-01-28T00:00:00"/>
    <d v="2010-01-30T00:00:00"/>
    <n v="300914"/>
    <s v="772"/>
    <n v="0"/>
    <n v="0.30091400000000001"/>
    <n v="1"/>
    <x v="0"/>
    <s v="Temporales"/>
    <x v="1"/>
  </r>
  <r>
    <n v="7725110102"/>
    <s v="MOD,personal,sueldos y jornales"/>
    <n v="48926170"/>
    <x v="1"/>
    <s v="SSALLONDONO"/>
    <s v="NOMINA PRIMERA QUINCENA E"/>
    <s v="2271614010"/>
    <s v="Obl,lab,salariosxpag"/>
    <s v=""/>
    <s v=""/>
    <d v="2010-01-14T00:00:00"/>
    <d v="2010-01-14T00:00:00"/>
    <n v="3243498"/>
    <s v="772"/>
    <n v="0"/>
    <n v="3.2434980000000002"/>
    <n v="1"/>
    <x v="0"/>
    <s v="Salarios"/>
    <x v="0"/>
  </r>
  <r>
    <n v="7725110102"/>
    <s v="MOD,personal,sueldos y jornales"/>
    <n v="48926170"/>
    <x v="1"/>
    <s v="SSALLONDONO"/>
    <s v="NOMINA SEGUNDA QUINCENA E"/>
    <s v="2271614010"/>
    <s v="Obl,lab,salariosxpag"/>
    <s v=""/>
    <s v=""/>
    <d v="2010-01-27T00:00:00"/>
    <d v="2010-01-27T00:00:00"/>
    <n v="4000585"/>
    <s v="772"/>
    <n v="0"/>
    <n v="4.0005850000000001"/>
    <n v="1"/>
    <x v="0"/>
    <s v="Salarios"/>
    <x v="0"/>
  </r>
  <r>
    <n v="7725110108"/>
    <s v="MOD,personal,incapacidades"/>
    <n v="48926170"/>
    <x v="1"/>
    <s v="SSALLONDONO"/>
    <s v="NOMINA PRIMERA QUINCENA E"/>
    <s v="2271614010"/>
    <s v="Obl,lab,salariosxpag"/>
    <s v=""/>
    <s v=""/>
    <d v="2010-01-14T00:00:00"/>
    <d v="2010-01-14T00:00:00"/>
    <n v="159177"/>
    <s v="772"/>
    <n v="0"/>
    <n v="0.15917700000000001"/>
    <n v="1"/>
    <x v="0"/>
    <s v="Salarios"/>
    <x v="0"/>
  </r>
  <r>
    <n v="7725110108"/>
    <s v="MOD,personal,incapacidades"/>
    <n v="48926170"/>
    <x v="1"/>
    <s v="SSALLONDONO"/>
    <s v="NOMINA SEGUNDA QUINCENA E"/>
    <s v="2271614010"/>
    <s v="Obl,lab,salariosxpag"/>
    <s v=""/>
    <s v=""/>
    <d v="2010-01-27T00:00:00"/>
    <d v="2010-01-27T00:00:00"/>
    <n v="13511"/>
    <s v="772"/>
    <n v="0"/>
    <n v="1.3511E-2"/>
    <n v="1"/>
    <x v="0"/>
    <s v="Salarios"/>
    <x v="0"/>
  </r>
  <r>
    <n v="7725110110"/>
    <s v="MOD,personal,auxilio de transporte"/>
    <n v="48926170"/>
    <x v="1"/>
    <s v="SSALLONDONO"/>
    <s v="NOMINA PRIMERA QUINCENA E"/>
    <s v="2271614010"/>
    <s v="Obl,lab,salariosxpag"/>
    <s v=""/>
    <s v=""/>
    <d v="2010-01-14T00:00:00"/>
    <d v="2010-01-14T00:00:00"/>
    <n v="284950"/>
    <s v="772"/>
    <n v="0"/>
    <n v="0.28494999999999998"/>
    <n v="1"/>
    <x v="0"/>
    <s v="Salarios"/>
    <x v="0"/>
  </r>
  <r>
    <n v="7725110110"/>
    <s v="MOD,personal,auxilio de transporte"/>
    <n v="48926170"/>
    <x v="1"/>
    <s v="SSALLONDONO"/>
    <s v="NOMINA SEGUNDA QUINCENA E"/>
    <s v="2271614010"/>
    <s v="Obl,lab,salariosxpag"/>
    <s v=""/>
    <s v=""/>
    <d v="2010-01-27T00:00:00"/>
    <d v="2010-01-27T00:00:00"/>
    <n v="340300"/>
    <s v="772"/>
    <n v="0"/>
    <n v="0.34029999999999999"/>
    <n v="1"/>
    <x v="0"/>
    <s v="Salarios"/>
    <x v="0"/>
  </r>
  <r>
    <n v="7725110111"/>
    <s v="MOD,personal,cesantias"/>
    <n v="48926170"/>
    <x v="1"/>
    <s v="SSALLONDONO"/>
    <s v="PROVISIONES  ENERO 2010"/>
    <s v="2284615010"/>
    <s v="Prov,lab,cesa.aprop."/>
    <s v=""/>
    <s v=""/>
    <d v="2010-01-28T00:00:00"/>
    <d v="2010-01-28T00:00:00"/>
    <n v="757191"/>
    <s v="772"/>
    <n v="0"/>
    <n v="0.75719099999999995"/>
    <n v="1"/>
    <x v="0"/>
    <s v="Prestaciones"/>
    <x v="0"/>
  </r>
  <r>
    <n v="7725110112"/>
    <s v="MOD,personal,intereses sobre cesantias"/>
    <n v="48926170"/>
    <x v="1"/>
    <s v="SSALLONDONO"/>
    <s v="PROVISIONES  ENERO 2010"/>
    <s v="2284615010"/>
    <s v="Prov,lab,cesa.aprop."/>
    <s v=""/>
    <s v=""/>
    <d v="2010-01-28T00:00:00"/>
    <d v="2010-01-28T00:00:00"/>
    <n v="159409"/>
    <s v="772"/>
    <n v="0"/>
    <n v="0.159409"/>
    <n v="1"/>
    <x v="0"/>
    <s v="Prestaciones"/>
    <x v="0"/>
  </r>
  <r>
    <n v="7725110113"/>
    <s v="MOD,personal,prima de servicios"/>
    <n v="48926170"/>
    <x v="1"/>
    <s v="SSALLONDONO"/>
    <s v="PROVISIONES  ENERO 2010"/>
    <s v="2284615010"/>
    <s v="Prov,lab,cesa.aprop."/>
    <s v=""/>
    <s v=""/>
    <d v="2010-01-28T00:00:00"/>
    <d v="2010-01-28T00:00:00"/>
    <n v="757191"/>
    <s v="772"/>
    <n v="0"/>
    <n v="0.75719099999999995"/>
    <n v="1"/>
    <x v="0"/>
    <s v="Prestaciones"/>
    <x v="0"/>
  </r>
  <r>
    <n v="7725110114"/>
    <s v="MOD,personal,vacaciones"/>
    <n v="48926170"/>
    <x v="1"/>
    <s v="SSALLONDONO"/>
    <s v="PROVISIONES  ENERO 2010"/>
    <s v="2284615010"/>
    <s v="Prov,lab,cesa.aprop."/>
    <s v=""/>
    <s v=""/>
    <d v="2010-01-28T00:00:00"/>
    <d v="2010-01-28T00:00:00"/>
    <n v="438374"/>
    <s v="772"/>
    <n v="0"/>
    <n v="0.43837399999999999"/>
    <n v="1"/>
    <x v="0"/>
    <s v="Prestaciones"/>
    <x v="0"/>
  </r>
  <r>
    <n v="7725110116"/>
    <s v="MOD,personal,primas extralegales"/>
    <n v="48926170"/>
    <x v="1"/>
    <s v="SSALLONDONO"/>
    <s v="PROVISIONES  ENERO 2010"/>
    <s v="2284615010"/>
    <s v="Prov,lab,cesa.aprop."/>
    <s v=""/>
    <s v=""/>
    <d v="2010-01-28T00:00:00"/>
    <d v="2010-01-28T00:00:00"/>
    <n v="717340"/>
    <s v="772"/>
    <n v="0"/>
    <n v="0.71733999999999998"/>
    <n v="1"/>
    <x v="0"/>
    <s v="Extralegales"/>
    <x v="0"/>
  </r>
  <r>
    <n v="7725110117"/>
    <s v="MOD,personal,auxilios"/>
    <n v="48926170"/>
    <x v="1"/>
    <s v="SSALLONDONO"/>
    <s v="NOMINA PRIMERA QUINCENA E"/>
    <s v="2271614010"/>
    <s v="Obl,lab,salariosxpag"/>
    <s v=""/>
    <s v=""/>
    <d v="2010-01-14T00:00:00"/>
    <d v="2010-01-14T00:00:00"/>
    <n v="240000"/>
    <s v="772"/>
    <n v="0"/>
    <n v="0.24"/>
    <n v="1"/>
    <x v="0"/>
    <s v="Extralegales"/>
    <x v="0"/>
  </r>
  <r>
    <n v="7725110117"/>
    <s v="MOD,personal,auxilios"/>
    <n v="48926170"/>
    <x v="1"/>
    <s v="SSALLONDONO"/>
    <s v="NOMINA SEGUNDA QUINCENA E"/>
    <s v="2271614010"/>
    <s v="Obl,lab,salariosxpag"/>
    <s v=""/>
    <s v=""/>
    <d v="2010-01-27T00:00:00"/>
    <d v="2010-01-27T00:00:00"/>
    <n v="892691"/>
    <s v="772"/>
    <n v="0"/>
    <n v="0.89269100000000001"/>
    <n v="1"/>
    <x v="0"/>
    <s v="Extralegales"/>
    <x v="0"/>
  </r>
  <r>
    <n v="7725110124"/>
    <s v="MOD,personal,indemnizaciones laborales"/>
    <n v="48926170"/>
    <x v="1"/>
    <s v="SSALLONDONO"/>
    <s v="PROVISIONES  ENERO 2010"/>
    <s v="2284615010"/>
    <s v="Prov,lab,cesa.aprop."/>
    <s v=""/>
    <s v=""/>
    <d v="2010-01-28T00:00:00"/>
    <d v="2010-01-28T00:00:00"/>
    <n v="82892"/>
    <s v="772"/>
    <n v="0"/>
    <n v="8.2891999999999993E-2"/>
    <n v="1"/>
    <x v="0"/>
    <s v="Indemnizaciones"/>
    <x v="0"/>
  </r>
  <r>
    <n v="7725110127"/>
    <s v="MOD,personal,aportes arp"/>
    <n v="48926170"/>
    <x v="1"/>
    <s v="SSALLONDONO"/>
    <s v="SEGURIDAD SOCIAL   ENERO"/>
    <s v="2250366010"/>
    <s v="Ret,apor,nomi, seg.s"/>
    <s v=""/>
    <s v=""/>
    <d v="2010-01-28T00:00:00"/>
    <d v="2010-01-28T00:00:00"/>
    <n v="270100"/>
    <s v="772"/>
    <n v="0"/>
    <n v="0.27010000000000001"/>
    <n v="1"/>
    <x v="0"/>
    <s v="Seguridad social"/>
    <x v="0"/>
  </r>
  <r>
    <n v="7725110128"/>
    <s v="MOD,personal,aportes eps"/>
    <n v="48926170"/>
    <x v="1"/>
    <s v="SSALLONDONO"/>
    <s v="SEGURIDAD SOCIAL   ENERO"/>
    <s v="2250366010"/>
    <s v="Ret,apor,nomi, seg.s"/>
    <s v=""/>
    <s v=""/>
    <d v="2010-01-28T00:00:00"/>
    <d v="2010-01-28T00:00:00"/>
    <n v="-310293"/>
    <s v="772"/>
    <n v="0"/>
    <n v="-0.31029299999999999"/>
    <n v="1"/>
    <x v="0"/>
    <s v="Seguridad social"/>
    <x v="0"/>
  </r>
  <r>
    <n v="7725110128"/>
    <s v="MOD,personal,aportes eps"/>
    <n v="48926170"/>
    <x v="1"/>
    <s v="SSALLONDONO"/>
    <s v="SEGURIDAD SOCIAL   ENERO"/>
    <s v="2250366010"/>
    <s v="Ret,apor,nomi, seg.s"/>
    <s v=""/>
    <s v=""/>
    <d v="2010-01-28T00:00:00"/>
    <d v="2010-01-28T00:00:00"/>
    <n v="1067000"/>
    <s v="772"/>
    <n v="0"/>
    <n v="1.0669999999999999"/>
    <n v="1"/>
    <x v="0"/>
    <s v="Seguridad social"/>
    <x v="0"/>
  </r>
  <r>
    <n v="7725110129"/>
    <s v="MOD,personal,aportes fondos de pensiones"/>
    <n v="48926170"/>
    <x v="1"/>
    <s v="SSALLONDONO"/>
    <s v="SEGURIDAD SOCIAL   ENERO"/>
    <s v="2250366010"/>
    <s v="Ret,apor,nomi, seg.s"/>
    <s v=""/>
    <s v=""/>
    <d v="2010-01-28T00:00:00"/>
    <d v="2010-01-28T00:00:00"/>
    <n v="-310293"/>
    <s v="772"/>
    <n v="0"/>
    <n v="-0.31029299999999999"/>
    <n v="1"/>
    <x v="0"/>
    <s v="Seguridad social"/>
    <x v="0"/>
  </r>
  <r>
    <n v="7725110129"/>
    <s v="MOD,personal,aportes fondos de pensiones"/>
    <n v="48926170"/>
    <x v="1"/>
    <s v="SSALLONDONO"/>
    <s v="SEGURIDAD SOCIAL   ENERO"/>
    <s v="2250366010"/>
    <s v="Ret,apor,nomi, seg.s"/>
    <s v=""/>
    <s v=""/>
    <d v="2010-01-28T00:00:00"/>
    <d v="2010-01-28T00:00:00"/>
    <n v="1377100"/>
    <s v="772"/>
    <n v="0"/>
    <n v="1.3771"/>
    <n v="1"/>
    <x v="0"/>
    <s v="Seguridad social"/>
    <x v="0"/>
  </r>
  <r>
    <n v="7725110131"/>
    <s v="MOD,personal,aporte caja de compensac. f"/>
    <n v="48926170"/>
    <x v="1"/>
    <s v="SSALLONDONO"/>
    <s v="SEGURIDAD SOCIAL   ENERO"/>
    <s v="2250366010"/>
    <s v="Ret,apor,nomi, seg.s"/>
    <s v=""/>
    <s v=""/>
    <d v="2010-01-28T00:00:00"/>
    <d v="2010-01-28T00:00:00"/>
    <n v="303140"/>
    <s v="772"/>
    <n v="0"/>
    <n v="0.30314000000000002"/>
    <n v="1"/>
    <x v="0"/>
    <s v="Parafiscales"/>
    <x v="0"/>
  </r>
  <r>
    <n v="7725110133"/>
    <s v="MOD,personal,aportes al icbf"/>
    <n v="48926170"/>
    <x v="1"/>
    <s v="SSALLONDONO"/>
    <s v="SEGURIDAD SOCIAL   ENERO"/>
    <s v="2250366010"/>
    <s v="Ret,apor,nomi, seg.s"/>
    <s v=""/>
    <s v=""/>
    <d v="2010-01-28T00:00:00"/>
    <d v="2010-01-28T00:00:00"/>
    <n v="227300"/>
    <s v="772"/>
    <n v="0"/>
    <n v="0.2273"/>
    <n v="1"/>
    <x v="0"/>
    <s v="Parafiscales"/>
    <x v="0"/>
  </r>
  <r>
    <n v="7725110134"/>
    <s v="MOD,personal,aportes al sena"/>
    <n v="48926170"/>
    <x v="1"/>
    <s v="SSALLONDONO"/>
    <s v="SEGURIDAD SOCIAL   ENERO"/>
    <s v="2250366010"/>
    <s v="Ret,apor,nomi, seg.s"/>
    <s v=""/>
    <s v=""/>
    <d v="2010-01-28T00:00:00"/>
    <d v="2010-01-28T00:00:00"/>
    <n v="151620"/>
    <s v="772"/>
    <n v="0"/>
    <n v="0.15162"/>
    <n v="1"/>
    <x v="0"/>
    <s v="Parafiscales"/>
    <x v="0"/>
  </r>
  <r>
    <n v="7725116403"/>
    <s v="MOD,servicios,temporales"/>
    <n v="48926170"/>
    <x v="1"/>
    <s v="SSJFLOPEZ"/>
    <s v="NOMINA SOMOS SEM 2"/>
    <s v="1006973"/>
    <s v="SOMOS SUMINISTRO TEMPORAL S.A."/>
    <s v=""/>
    <s v=""/>
    <d v="2010-01-14T00:00:00"/>
    <d v="2010-01-19T00:00:00"/>
    <n v="7075135"/>
    <s v="772"/>
    <n v="0"/>
    <n v="7.0751350000000004"/>
    <n v="1"/>
    <x v="0"/>
    <s v="Temporales"/>
    <x v="1"/>
  </r>
  <r>
    <n v="7725116403"/>
    <s v="MOD,servicios,temporales"/>
    <n v="48926170"/>
    <x v="1"/>
    <s v="SSJFLOPEZ"/>
    <s v="NOMINA SOMOS SEM 2-1"/>
    <s v="1006973"/>
    <s v="SOMOS SUMINISTRO TEMPORAL S.A."/>
    <s v=""/>
    <s v=""/>
    <d v="2010-01-21T00:00:00"/>
    <d v="2010-01-26T00:00:00"/>
    <n v="6461820"/>
    <s v="772"/>
    <n v="0"/>
    <n v="6.4618200000000003"/>
    <n v="1"/>
    <x v="0"/>
    <s v="Temporales"/>
    <x v="1"/>
  </r>
  <r>
    <n v="7725116403"/>
    <s v="MOD,servicios,temporales"/>
    <n v="48926170"/>
    <x v="1"/>
    <s v="SSJFLOPEZ"/>
    <s v="NOMINA SOMOS SEM 3"/>
    <s v="1006973"/>
    <s v="SOMOS SUMINISTRO TEMPORAL S.A."/>
    <s v=""/>
    <s v=""/>
    <d v="2010-01-28T00:00:00"/>
    <d v="2010-01-30T00:00:00"/>
    <n v="5358742"/>
    <s v="772"/>
    <n v="0"/>
    <n v="5.3587420000000003"/>
    <n v="1"/>
    <x v="0"/>
    <s v="Temporales"/>
    <x v="1"/>
  </r>
  <r>
    <n v="7725116403"/>
    <s v="MOD,servicios,temporales"/>
    <n v="48926270"/>
    <x v="2"/>
    <s v="SSJFLOPEZ"/>
    <s v="NOMINA AHORA AJUS SEM 53-"/>
    <s v="7735116403"/>
    <s v="Cif,serv,temporales"/>
    <s v=""/>
    <s v=""/>
    <d v="2010-01-01T00:00:00"/>
    <d v="2010-01-18T00:00:00"/>
    <n v="-142070"/>
    <s v="772"/>
    <n v="0"/>
    <n v="-0.14207"/>
    <n v="1"/>
    <x v="0"/>
    <s v="Temporales"/>
    <x v="1"/>
  </r>
  <r>
    <n v="7725116403"/>
    <s v="MOD,servicios,temporales"/>
    <n v="48926270"/>
    <x v="2"/>
    <s v="SSJFLOPEZ"/>
    <s v="NOMINA AHORA AJUS SEM 53"/>
    <s v="1004812"/>
    <s v="A'HORA S.A SERVICIOS TEMPORALES"/>
    <s v=""/>
    <s v=""/>
    <d v="2010-01-01T00:00:00"/>
    <d v="2010-01-18T00:00:00"/>
    <n v="5915902"/>
    <s v="772"/>
    <n v="0"/>
    <n v="5.915902"/>
    <n v="1"/>
    <x v="0"/>
    <s v="Temporales"/>
    <x v="1"/>
  </r>
  <r>
    <n v="7725116403"/>
    <s v="MOD,servicios,temporales"/>
    <n v="48926270"/>
    <x v="2"/>
    <s v="SSJFLOPEZ"/>
    <s v="NOMINA AHORA SEMANA 1"/>
    <s v="1004812"/>
    <s v="A'HORA S.A SERVICIOS TEMPORALES"/>
    <s v=""/>
    <s v=""/>
    <d v="2010-01-14T00:00:00"/>
    <d v="2010-01-22T00:00:00"/>
    <n v="9461539"/>
    <s v="772"/>
    <n v="0"/>
    <n v="9.4615390000000001"/>
    <n v="1"/>
    <x v="0"/>
    <s v="Temporales"/>
    <x v="1"/>
  </r>
  <r>
    <n v="7725116403"/>
    <s v="MOD,servicios,temporales"/>
    <n v="48926270"/>
    <x v="2"/>
    <s v="SSJFLOPEZ"/>
    <s v="NOMINA AHORA SEMANA 2"/>
    <s v="1004812"/>
    <s v="A'HORA S.A SERVICIOS TEMPORALES"/>
    <s v=""/>
    <s v=""/>
    <d v="2010-01-21T00:00:00"/>
    <d v="2010-01-22T00:00:00"/>
    <n v="11050350"/>
    <s v="772"/>
    <n v="0"/>
    <n v="11.05035"/>
    <n v="1"/>
    <x v="0"/>
    <s v="Temporales"/>
    <x v="1"/>
  </r>
  <r>
    <n v="7725116403"/>
    <s v="MOD,servicios,temporales"/>
    <n v="48926270"/>
    <x v="2"/>
    <s v="SSJFLOPEZ"/>
    <s v="NOMINA AHORA SEMANA 3"/>
    <s v="1004812"/>
    <s v="A'HORA S.A SERVICIOS TEMPORALES"/>
    <s v=""/>
    <s v=""/>
    <d v="2010-01-28T00:00:00"/>
    <d v="2010-01-30T00:00:00"/>
    <n v="19510834"/>
    <s v="772"/>
    <n v="0"/>
    <n v="19.510833999999999"/>
    <n v="1"/>
    <x v="0"/>
    <s v="Temporales"/>
    <x v="1"/>
  </r>
  <r>
    <n v="7725116403"/>
    <s v="MOD,servicios,temporales"/>
    <n v="48926370"/>
    <x v="3"/>
    <s v="SSJFLOPEZ"/>
    <s v="NOMINA AHORA AJUS SEM 53"/>
    <s v="1004812"/>
    <s v="A'HORA S.A SERVICIOS TEMPORALES"/>
    <s v=""/>
    <s v=""/>
    <d v="2010-01-01T00:00:00"/>
    <d v="2010-01-18T00:00:00"/>
    <n v="34308984"/>
    <s v="772"/>
    <n v="0"/>
    <n v="34.308984000000002"/>
    <n v="1"/>
    <x v="0"/>
    <s v="Temporales"/>
    <x v="1"/>
  </r>
  <r>
    <n v="7725116403"/>
    <s v="MOD,servicios,temporales"/>
    <n v="48926370"/>
    <x v="3"/>
    <s v="SSJFLOPEZ"/>
    <s v="NOMINA AHORA SEMANA 2"/>
    <s v="1004812"/>
    <s v="A'HORA S.A SERVICIOS TEMPORALES"/>
    <s v=""/>
    <s v=""/>
    <d v="2010-01-21T00:00:00"/>
    <d v="2010-01-22T00:00:00"/>
    <n v="65922826"/>
    <s v="772"/>
    <n v="0"/>
    <n v="65.922826000000001"/>
    <n v="1"/>
    <x v="0"/>
    <s v="Temporales"/>
    <x v="1"/>
  </r>
  <r>
    <n v="7725116403"/>
    <s v="MOD,servicios,temporales"/>
    <n v="48926370"/>
    <x v="3"/>
    <s v="SSJFLOPEZ"/>
    <s v="NOMI AHORA AUXILIO EMPLEA"/>
    <s v="1004812"/>
    <s v="A'HORA S.A SERVICIOS TEMPORALES"/>
    <s v=""/>
    <s v=""/>
    <d v="2010-01-18T00:00:00"/>
    <d v="2010-01-22T00:00:00"/>
    <n v="196850"/>
    <s v="772"/>
    <n v="0"/>
    <n v="0.19685"/>
    <n v="1"/>
    <x v="0"/>
    <s v="Temporales"/>
    <x v="1"/>
  </r>
  <r>
    <n v="7725116403"/>
    <s v="MOD,servicios,temporales"/>
    <n v="48926370"/>
    <x v="3"/>
    <s v="SSJFLOPEZ"/>
    <s v="NOMI AHORA AJUSTE FAC AVA"/>
    <s v="1004812"/>
    <s v="A'HORA S.A SERVICIOS TEMPORALES"/>
    <s v=""/>
    <s v=""/>
    <d v="2010-01-18T00:00:00"/>
    <d v="2010-01-22T00:00:00"/>
    <n v="155889"/>
    <s v="772"/>
    <n v="0"/>
    <n v="0.155889"/>
    <n v="1"/>
    <x v="0"/>
    <s v="Temporales"/>
    <x v="1"/>
  </r>
  <r>
    <n v="7725116403"/>
    <s v="MOD,servicios,temporales"/>
    <n v="48926370"/>
    <x v="3"/>
    <s v="SSJFLOPEZ"/>
    <s v="NOMINA AHORA SEMANA 1"/>
    <s v="1004812"/>
    <s v="A'HORA S.A SERVICIOS TEMPORALES"/>
    <s v=""/>
    <s v=""/>
    <d v="2010-01-14T00:00:00"/>
    <d v="2010-01-26T00:00:00"/>
    <n v="65287158"/>
    <s v="772"/>
    <n v="0"/>
    <n v="65.287158000000005"/>
    <n v="1"/>
    <x v="0"/>
    <s v="Temporales"/>
    <x v="1"/>
  </r>
  <r>
    <n v="7725116403"/>
    <s v="MOD,servicios,temporales"/>
    <n v="48926370"/>
    <x v="3"/>
    <s v="SSJFLOPEZ"/>
    <s v="NOMINA AHORA SEMANA 3"/>
    <s v="1004812"/>
    <s v="A'HORA S.A SERVICIOS TEMPORALES"/>
    <s v=""/>
    <s v=""/>
    <d v="2010-01-28T00:00:00"/>
    <d v="2010-01-30T00:00:00"/>
    <n v="63477864"/>
    <s v="772"/>
    <n v="0"/>
    <n v="63.477863999999997"/>
    <n v="1"/>
    <x v="0"/>
    <s v="Temporales"/>
    <x v="1"/>
  </r>
  <r>
    <n v="7725116403"/>
    <s v="MOD,servicios,temporales"/>
    <n v="48926470"/>
    <x v="4"/>
    <s v="SSJFLOPEZ"/>
    <s v="NOMINA SOMOS SEM 2"/>
    <s v="1006973"/>
    <s v="SOMOS SUMINISTRO TEMPORAL S.A."/>
    <s v=""/>
    <s v=""/>
    <d v="2010-01-14T00:00:00"/>
    <d v="2010-01-19T00:00:00"/>
    <n v="4455315"/>
    <s v="772"/>
    <n v="0"/>
    <n v="4.4553149999999997"/>
    <n v="1"/>
    <x v="0"/>
    <s v="Temporales"/>
    <x v="1"/>
  </r>
  <r>
    <n v="7725116403"/>
    <s v="MOD,servicios,temporales"/>
    <n v="48926470"/>
    <x v="4"/>
    <s v="SSJFLOPEZ"/>
    <s v="NOMINA SOMOS SEM 2-1"/>
    <s v="1006973"/>
    <s v="SOMOS SUMINISTRO TEMPORAL S.A."/>
    <s v=""/>
    <s v=""/>
    <d v="2010-01-21T00:00:00"/>
    <d v="2010-01-26T00:00:00"/>
    <n v="4423158"/>
    <s v="772"/>
    <n v="0"/>
    <n v="4.4231579999999999"/>
    <n v="1"/>
    <x v="0"/>
    <s v="Temporales"/>
    <x v="1"/>
  </r>
  <r>
    <n v="7725116403"/>
    <s v="MOD,servicios,temporales"/>
    <n v="48926470"/>
    <x v="4"/>
    <s v="SSJFLOPEZ"/>
    <s v="NOMINA SOMOS SEM 3"/>
    <s v="1006973"/>
    <s v="SOMOS SUMINISTRO TEMPORAL S.A."/>
    <s v=""/>
    <s v=""/>
    <d v="2010-01-28T00:00:00"/>
    <d v="2010-01-30T00:00:00"/>
    <n v="4736488"/>
    <s v="772"/>
    <n v="0"/>
    <n v="4.7364879999999996"/>
    <n v="1"/>
    <x v="0"/>
    <s v="Temporales"/>
    <x v="1"/>
  </r>
  <r>
    <n v="7725110102"/>
    <s v="MOD,personal,sueldos y jornales"/>
    <n v="48926070"/>
    <x v="0"/>
    <s v="SSALLONDONO"/>
    <s v="PRIMERA QUINCENA FEBRERO"/>
    <s v="2271614010"/>
    <s v="Obl,lab,salariosxpag"/>
    <s v=""/>
    <s v=""/>
    <d v="2010-02-11T00:00:00"/>
    <d v="2010-02-11T00:00:00"/>
    <n v="7565517"/>
    <s v="772"/>
    <n v="0"/>
    <n v="7.5655169999999998"/>
    <n v="2"/>
    <x v="1"/>
    <s v="Salarios"/>
    <x v="0"/>
  </r>
  <r>
    <n v="7725110102"/>
    <s v="MOD,personal,sueldos y jornales"/>
    <n v="48926070"/>
    <x v="0"/>
    <s v="SSALLONDONO"/>
    <s v="SEGUNDA QUINCENA FEBRERO"/>
    <s v="2271614010"/>
    <s v="Obl,lab,salariosxpag"/>
    <s v=""/>
    <s v=""/>
    <d v="2010-02-24T00:00:00"/>
    <d v="2010-02-24T00:00:00"/>
    <n v="7594550"/>
    <s v="772"/>
    <n v="0"/>
    <n v="7.5945499999999999"/>
    <n v="2"/>
    <x v="1"/>
    <s v="Salarios"/>
    <x v="0"/>
  </r>
  <r>
    <n v="7725110104"/>
    <s v="MOD,personal,horas extras y recargo"/>
    <n v="48926070"/>
    <x v="0"/>
    <s v="SSALLONDONO"/>
    <s v="SEGUNDA QUINCENA FEBRERO"/>
    <s v="2271614010"/>
    <s v="Obl,lab,salariosxpag"/>
    <s v=""/>
    <s v=""/>
    <d v="2010-02-24T00:00:00"/>
    <d v="2010-02-24T00:00:00"/>
    <n v="36944"/>
    <s v="772"/>
    <n v="0"/>
    <n v="3.6943999999999998E-2"/>
    <n v="2"/>
    <x v="1"/>
    <s v="Salarios"/>
    <x v="0"/>
  </r>
  <r>
    <n v="7725110108"/>
    <s v="MOD,personal,incapacidades"/>
    <n v="48926070"/>
    <x v="0"/>
    <s v="SSALLONDONO"/>
    <s v="PRIMERA QUINCENA FEBRERO"/>
    <s v="2271614010"/>
    <s v="Obl,lab,salariosxpag"/>
    <s v=""/>
    <s v=""/>
    <d v="2010-02-11T00:00:00"/>
    <d v="2010-02-11T00:00:00"/>
    <n v="18356"/>
    <s v="772"/>
    <n v="0"/>
    <n v="1.8356000000000001E-2"/>
    <n v="2"/>
    <x v="1"/>
    <s v="Salarios"/>
    <x v="0"/>
  </r>
  <r>
    <n v="7725110110"/>
    <s v="MOD,personal,auxilio de transporte"/>
    <n v="48926070"/>
    <x v="0"/>
    <s v="SSALLONDONO"/>
    <s v="PRIMERA QUINCENA FEBRERO"/>
    <s v="2271614010"/>
    <s v="Obl,lab,salariosxpag"/>
    <s v=""/>
    <s v=""/>
    <d v="2010-02-11T00:00:00"/>
    <d v="2010-02-11T00:00:00"/>
    <n v="243950"/>
    <s v="772"/>
    <n v="0"/>
    <n v="0.24395"/>
    <n v="2"/>
    <x v="1"/>
    <s v="Salarios"/>
    <x v="0"/>
  </r>
  <r>
    <n v="7725110110"/>
    <s v="MOD,personal,auxilio de transporte"/>
    <n v="48926070"/>
    <x v="0"/>
    <s v="SSALLONDONO"/>
    <s v="SEGUNDA QUINCENA FEBRERO"/>
    <s v="2271614010"/>
    <s v="Obl,lab,salariosxpag"/>
    <s v=""/>
    <s v=""/>
    <d v="2010-02-24T00:00:00"/>
    <d v="2010-02-24T00:00:00"/>
    <n v="246000"/>
    <s v="772"/>
    <n v="0"/>
    <n v="0.246"/>
    <n v="2"/>
    <x v="1"/>
    <s v="Salarios"/>
    <x v="0"/>
  </r>
  <r>
    <n v="7725110111"/>
    <s v="MOD,personal,cesantias"/>
    <n v="48926070"/>
    <x v="0"/>
    <s v="SSALLONDONO"/>
    <s v="PROVISION PRESTACIONES SO"/>
    <s v="2284615010"/>
    <s v="Prov,lab,cesa.aprop."/>
    <s v=""/>
    <s v=""/>
    <d v="2010-02-24T00:00:00"/>
    <d v="2010-02-24T00:00:00"/>
    <n v="1492005"/>
    <s v="772"/>
    <n v="0"/>
    <n v="1.492005"/>
    <n v="2"/>
    <x v="1"/>
    <s v="Prestaciones"/>
    <x v="0"/>
  </r>
  <r>
    <n v="7725110112"/>
    <s v="MOD,personal,intereses sobre cesantias"/>
    <n v="48926070"/>
    <x v="0"/>
    <s v="SSALLONDONO"/>
    <s v="PROVISION PRESTACIONES SO"/>
    <s v="2284615010"/>
    <s v="Prov,lab,cesa.aprop."/>
    <s v=""/>
    <s v=""/>
    <d v="2010-02-24T00:00:00"/>
    <d v="2010-02-24T00:00:00"/>
    <n v="314106"/>
    <s v="772"/>
    <n v="0"/>
    <n v="0.314106"/>
    <n v="2"/>
    <x v="1"/>
    <s v="Prestaciones"/>
    <x v="0"/>
  </r>
  <r>
    <n v="7725110113"/>
    <s v="MOD,personal,prima de servicios"/>
    <n v="48926070"/>
    <x v="0"/>
    <s v="SSALLONDONO"/>
    <s v="PROVISION PRESTACIONES SO"/>
    <s v="2284615010"/>
    <s v="Prov,lab,cesa.aprop."/>
    <s v=""/>
    <s v=""/>
    <d v="2010-02-24T00:00:00"/>
    <d v="2010-02-24T00:00:00"/>
    <n v="1492005"/>
    <s v="772"/>
    <n v="0"/>
    <n v="1.492005"/>
    <n v="2"/>
    <x v="1"/>
    <s v="Prestaciones"/>
    <x v="0"/>
  </r>
  <r>
    <n v="7725110114"/>
    <s v="MOD,personal,vacaciones"/>
    <n v="48926070"/>
    <x v="0"/>
    <s v="SSALLONDONO"/>
    <s v="PROVISION PRESTACIONES SO"/>
    <s v="2284615010"/>
    <s v="Prov,lab,cesa.aprop."/>
    <s v=""/>
    <s v=""/>
    <d v="2010-02-24T00:00:00"/>
    <d v="2010-02-24T00:00:00"/>
    <n v="863790"/>
    <s v="772"/>
    <n v="0"/>
    <n v="0.86378999999999995"/>
    <n v="2"/>
    <x v="1"/>
    <s v="Prestaciones"/>
    <x v="0"/>
  </r>
  <r>
    <n v="7725110116"/>
    <s v="MOD,personal,primas extralegales"/>
    <n v="48926070"/>
    <x v="0"/>
    <s v="SSALLONDONO"/>
    <s v="PROVISION PRESTACIONES SO"/>
    <s v="2284615010"/>
    <s v="Prov,lab,cesa.aprop."/>
    <s v=""/>
    <s v=""/>
    <d v="2010-02-24T00:00:00"/>
    <d v="2010-02-24T00:00:00"/>
    <n v="1413478"/>
    <s v="772"/>
    <n v="0"/>
    <n v="1.413478"/>
    <n v="2"/>
    <x v="1"/>
    <s v="Extralegales"/>
    <x v="0"/>
  </r>
  <r>
    <n v="7725110117"/>
    <s v="MOD,personal,auxilios"/>
    <n v="48926070"/>
    <x v="0"/>
    <s v="SSALLONDONO"/>
    <s v="PRIMERA QUINCENA FEBRERO"/>
    <s v="2271614010"/>
    <s v="Obl,lab,salariosxpag"/>
    <s v=""/>
    <s v=""/>
    <d v="2010-02-11T00:00:00"/>
    <d v="2010-02-11T00:00:00"/>
    <n v="240000"/>
    <s v="772"/>
    <n v="0"/>
    <n v="0.24"/>
    <n v="2"/>
    <x v="1"/>
    <s v="Extralegales"/>
    <x v="0"/>
  </r>
  <r>
    <n v="7725110124"/>
    <s v="MOD,personal,indemnizaciones laborales"/>
    <n v="48926070"/>
    <x v="0"/>
    <s v="SSALLONDONO"/>
    <s v="PROVISION PRESTACIONES SO"/>
    <s v="2284615010"/>
    <s v="Prov,lab,cesa.aprop."/>
    <s v=""/>
    <s v=""/>
    <d v="2010-02-24T00:00:00"/>
    <d v="2010-02-24T00:00:00"/>
    <n v="163336"/>
    <s v="772"/>
    <n v="0"/>
    <n v="0.16333600000000001"/>
    <n v="2"/>
    <x v="1"/>
    <s v="Indemnizaciones"/>
    <x v="0"/>
  </r>
  <r>
    <n v="7725110127"/>
    <s v="MOD,personal,aportes arp"/>
    <n v="48926070"/>
    <x v="0"/>
    <s v="SSALLONDONO"/>
    <s v="SEGURIDAD SOCIAL  FEBRERO"/>
    <s v="2250366010"/>
    <s v="Ret,apor,nomi, seg.s"/>
    <s v=""/>
    <s v=""/>
    <d v="2010-02-24T00:00:00"/>
    <d v="2010-02-24T00:00:00"/>
    <n v="661200"/>
    <s v="772"/>
    <n v="0"/>
    <n v="0.66120000000000001"/>
    <n v="2"/>
    <x v="1"/>
    <s v="Seguridad social"/>
    <x v="0"/>
  </r>
  <r>
    <n v="7725110128"/>
    <s v="MOD,personal,aportes eps"/>
    <n v="48926070"/>
    <x v="0"/>
    <s v="SSALLONDONO"/>
    <s v="SEGURIDAD SOCIAL  FEBRERO"/>
    <s v="2250366010"/>
    <s v="Ret,apor,nomi, seg.s"/>
    <s v=""/>
    <s v=""/>
    <d v="2010-02-24T00:00:00"/>
    <d v="2010-02-24T00:00:00"/>
    <n v="-608614"/>
    <s v="772"/>
    <n v="0"/>
    <n v="-0.60861399999999999"/>
    <n v="2"/>
    <x v="1"/>
    <s v="Seguridad social"/>
    <x v="0"/>
  </r>
  <r>
    <n v="7725110128"/>
    <s v="MOD,personal,aportes eps"/>
    <n v="48926070"/>
    <x v="0"/>
    <s v="SSALLONDONO"/>
    <s v="SEGURIDAD SOCIAL  FEBRERO"/>
    <s v="2250366010"/>
    <s v="Ret,apor,nomi, seg.s"/>
    <s v=""/>
    <s v=""/>
    <d v="2010-02-24T00:00:00"/>
    <d v="2010-02-24T00:00:00"/>
    <n v="1901800"/>
    <s v="772"/>
    <n v="0"/>
    <n v="1.9017999999999999"/>
    <n v="2"/>
    <x v="1"/>
    <s v="Seguridad social"/>
    <x v="0"/>
  </r>
  <r>
    <n v="7725110129"/>
    <s v="MOD,personal,aportes fondos de pensiones"/>
    <n v="48926070"/>
    <x v="0"/>
    <s v="SSALLONDONO"/>
    <s v="SEGURIDAD SOCIAL  FEBRERO"/>
    <s v="2250366010"/>
    <s v="Ret,apor,nomi, seg.s"/>
    <s v=""/>
    <s v=""/>
    <d v="2010-02-24T00:00:00"/>
    <d v="2010-02-24T00:00:00"/>
    <n v="-630052"/>
    <s v="772"/>
    <n v="0"/>
    <n v="-0.63005199999999995"/>
    <n v="2"/>
    <x v="1"/>
    <s v="Seguridad social"/>
    <x v="0"/>
  </r>
  <r>
    <n v="7725110129"/>
    <s v="MOD,personal,aportes fondos de pensiones"/>
    <n v="48926070"/>
    <x v="0"/>
    <s v="SSALLONDONO"/>
    <s v="SEGURIDAD SOCIAL  FEBRERO"/>
    <s v="2250366010"/>
    <s v="Ret,apor,nomi, seg.s"/>
    <s v=""/>
    <s v=""/>
    <d v="2010-02-24T00:00:00"/>
    <d v="2010-02-24T00:00:00"/>
    <n v="2455800"/>
    <s v="772"/>
    <n v="0"/>
    <n v="2.4558"/>
    <n v="2"/>
    <x v="1"/>
    <s v="Seguridad social"/>
    <x v="0"/>
  </r>
  <r>
    <n v="7725110131"/>
    <s v="MOD,personal,aporte caja de compensac. f"/>
    <n v="48926070"/>
    <x v="0"/>
    <s v="SSALLONDONO"/>
    <s v="SEGURIDAD SOCIAL  FEBRERO"/>
    <s v="2250366010"/>
    <s v="Ret,apor,nomi, seg.s"/>
    <s v=""/>
    <s v=""/>
    <d v="2010-02-24T00:00:00"/>
    <d v="2010-02-24T00:00:00"/>
    <n v="607800"/>
    <s v="772"/>
    <n v="0"/>
    <n v="0.60780000000000001"/>
    <n v="2"/>
    <x v="1"/>
    <s v="Parafiscales"/>
    <x v="0"/>
  </r>
  <r>
    <n v="7725110133"/>
    <s v="MOD,personal,aportes al icbf"/>
    <n v="48926070"/>
    <x v="0"/>
    <s v="SSALLONDONO"/>
    <s v="SEGURIDAD SOCIAL  FEBRERO"/>
    <s v="2250366010"/>
    <s v="Ret,apor,nomi, seg.s"/>
    <s v=""/>
    <s v=""/>
    <d v="2010-02-24T00:00:00"/>
    <d v="2010-02-24T00:00:00"/>
    <n v="455900"/>
    <s v="772"/>
    <n v="0"/>
    <n v="0.45590000000000003"/>
    <n v="2"/>
    <x v="1"/>
    <s v="Parafiscales"/>
    <x v="0"/>
  </r>
  <r>
    <n v="7725110134"/>
    <s v="MOD,personal,aportes al sena"/>
    <n v="48926070"/>
    <x v="0"/>
    <s v="SSALLONDONO"/>
    <s v="SEGURIDAD SOCIAL  FEBRERO"/>
    <s v="2250366010"/>
    <s v="Ret,apor,nomi, seg.s"/>
    <s v=""/>
    <s v=""/>
    <d v="2010-02-24T00:00:00"/>
    <d v="2010-02-24T00:00:00"/>
    <n v="303900"/>
    <s v="772"/>
    <n v="0"/>
    <n v="0.3039"/>
    <n v="2"/>
    <x v="1"/>
    <s v="Parafiscales"/>
    <x v="0"/>
  </r>
  <r>
    <n v="7725116403"/>
    <s v="MOD,servicios,temporales"/>
    <n v="48926070"/>
    <x v="0"/>
    <s v="SSJFLOPEZ"/>
    <s v="NOMINA SOMOS SEMANA 4"/>
    <s v="1006973"/>
    <s v="SOMOS SUMINISTRO TEMPORAL S.A."/>
    <s v=""/>
    <s v=""/>
    <d v="2010-02-04T00:00:00"/>
    <d v="2010-02-10T00:00:00"/>
    <n v="300914"/>
    <s v="772"/>
    <n v="0"/>
    <n v="0.30091400000000001"/>
    <n v="2"/>
    <x v="1"/>
    <s v="Temporales"/>
    <x v="1"/>
  </r>
  <r>
    <n v="7725116403"/>
    <s v="MOD,servicios,temporales"/>
    <n v="48926070"/>
    <x v="0"/>
    <s v="SSJFLOPEZ"/>
    <s v="NOMINA SOMOS SEMANA 5"/>
    <s v="1006973"/>
    <s v="SOMOS SUMINISTRO TEMPORAL S.A."/>
    <s v=""/>
    <s v=""/>
    <d v="2010-02-11T00:00:00"/>
    <d v="2010-02-19T00:00:00"/>
    <n v="300914"/>
    <s v="772"/>
    <n v="0"/>
    <n v="0.30091400000000001"/>
    <n v="2"/>
    <x v="1"/>
    <s v="Temporales"/>
    <x v="1"/>
  </r>
  <r>
    <n v="7725116403"/>
    <s v="MOD,servicios,temporales"/>
    <n v="48926070"/>
    <x v="0"/>
    <s v="SSJFLOPEZ"/>
    <s v="NOMINA SOMOS SEMANA 6"/>
    <s v="1006973"/>
    <s v="SOMOS SUMINISTRO TEMPORAL S.A."/>
    <s v=""/>
    <s v=""/>
    <d v="2010-02-18T00:00:00"/>
    <d v="2010-02-25T00:00:00"/>
    <n v="300914"/>
    <s v="772"/>
    <n v="0"/>
    <n v="0.30091400000000001"/>
    <n v="2"/>
    <x v="1"/>
    <s v="Temporales"/>
    <x v="1"/>
  </r>
  <r>
    <n v="7725116403"/>
    <s v="MOD,servicios,temporales"/>
    <n v="48926070"/>
    <x v="0"/>
    <s v="SSJFLOPEZ"/>
    <s v="NOMINA SOMOS SEMANA 7"/>
    <s v="1006973"/>
    <s v="SOMOS SUMINISTRO TEMPORAL S.A."/>
    <s v=""/>
    <s v=""/>
    <d v="2010-02-24T00:00:00"/>
    <d v="2010-02-26T00:00:00"/>
    <n v="300914"/>
    <s v="772"/>
    <n v="0"/>
    <n v="0.30091400000000001"/>
    <n v="2"/>
    <x v="1"/>
    <s v="Temporales"/>
    <x v="1"/>
  </r>
  <r>
    <n v="7725110102"/>
    <s v="MOD,personal,sueldos y jornales"/>
    <n v="48926170"/>
    <x v="1"/>
    <s v="SSALLONDONO"/>
    <s v="PRIMERA QUINCENA FEBRERO"/>
    <s v="2271614010"/>
    <s v="Obl,lab,salariosxpag"/>
    <s v=""/>
    <s v=""/>
    <d v="2010-02-11T00:00:00"/>
    <d v="2010-02-11T00:00:00"/>
    <n v="5011355"/>
    <s v="772"/>
    <n v="0"/>
    <n v="5.011355"/>
    <n v="2"/>
    <x v="1"/>
    <s v="Salarios"/>
    <x v="0"/>
  </r>
  <r>
    <n v="7725110102"/>
    <s v="MOD,personal,sueldos y jornales"/>
    <n v="48926170"/>
    <x v="1"/>
    <s v="SSALLONDONO"/>
    <s v="SEGUNDA QUINCENA FEBRERO"/>
    <s v="2271614010"/>
    <s v="Obl,lab,salariosxpag"/>
    <s v=""/>
    <s v=""/>
    <d v="2010-02-24T00:00:00"/>
    <d v="2010-02-24T00:00:00"/>
    <n v="5011355"/>
    <s v="772"/>
    <n v="0"/>
    <n v="5.011355"/>
    <n v="2"/>
    <x v="1"/>
    <s v="Salarios"/>
    <x v="0"/>
  </r>
  <r>
    <n v="7725110110"/>
    <s v="MOD,personal,auxilio de transporte"/>
    <n v="48926170"/>
    <x v="1"/>
    <s v="SSALLONDONO"/>
    <s v="PRIMERA QUINCENA FEBRERO"/>
    <s v="2271614010"/>
    <s v="Obl,lab,salariosxpag"/>
    <s v=""/>
    <s v=""/>
    <d v="2010-02-11T00:00:00"/>
    <d v="2010-02-11T00:00:00"/>
    <n v="430500"/>
    <s v="772"/>
    <n v="0"/>
    <n v="0.43049999999999999"/>
    <n v="2"/>
    <x v="1"/>
    <s v="Salarios"/>
    <x v="0"/>
  </r>
  <r>
    <n v="7725110110"/>
    <s v="MOD,personal,auxilio de transporte"/>
    <n v="48926170"/>
    <x v="1"/>
    <s v="SSALLONDONO"/>
    <s v="SEGUNDA QUINCENA FEBRERO"/>
    <s v="2271614010"/>
    <s v="Obl,lab,salariosxpag"/>
    <s v=""/>
    <s v=""/>
    <d v="2010-02-24T00:00:00"/>
    <d v="2010-02-24T00:00:00"/>
    <n v="426400"/>
    <s v="772"/>
    <n v="0"/>
    <n v="0.4264"/>
    <n v="2"/>
    <x v="1"/>
    <s v="Salarios"/>
    <x v="0"/>
  </r>
  <r>
    <n v="7725110111"/>
    <s v="MOD,personal,cesantias"/>
    <n v="48926170"/>
    <x v="1"/>
    <s v="SSALLONDONO"/>
    <s v="PROVISION PRESTACIONES SO"/>
    <s v="2284615010"/>
    <s v="Prov,lab,cesa.aprop."/>
    <s v=""/>
    <s v=""/>
    <d v="2010-02-24T00:00:00"/>
    <d v="2010-02-24T00:00:00"/>
    <n v="1029574"/>
    <s v="772"/>
    <n v="0"/>
    <n v="1.029574"/>
    <n v="2"/>
    <x v="1"/>
    <s v="Prestaciones"/>
    <x v="0"/>
  </r>
  <r>
    <n v="7725110112"/>
    <s v="MOD,personal,intereses sobre cesantias"/>
    <n v="48926170"/>
    <x v="1"/>
    <s v="SSALLONDONO"/>
    <s v="PROVISION PRESTACIONES SO"/>
    <s v="2284615010"/>
    <s v="Prov,lab,cesa.aprop."/>
    <s v=""/>
    <s v=""/>
    <d v="2010-02-24T00:00:00"/>
    <d v="2010-02-24T00:00:00"/>
    <n v="216751"/>
    <s v="772"/>
    <n v="0"/>
    <n v="0.216751"/>
    <n v="2"/>
    <x v="1"/>
    <s v="Prestaciones"/>
    <x v="0"/>
  </r>
  <r>
    <n v="7725110113"/>
    <s v="MOD,personal,prima de servicios"/>
    <n v="48926170"/>
    <x v="1"/>
    <s v="SSALLONDONO"/>
    <s v="PROVISION PRESTACIONES SO"/>
    <s v="2284615010"/>
    <s v="Prov,lab,cesa.aprop."/>
    <s v=""/>
    <s v=""/>
    <d v="2010-02-24T00:00:00"/>
    <d v="2010-02-24T00:00:00"/>
    <n v="1029574"/>
    <s v="772"/>
    <n v="0"/>
    <n v="1.029574"/>
    <n v="2"/>
    <x v="1"/>
    <s v="Prestaciones"/>
    <x v="0"/>
  </r>
  <r>
    <n v="7725110114"/>
    <s v="MOD,personal,vacaciones"/>
    <n v="48926170"/>
    <x v="1"/>
    <s v="SSALLONDONO"/>
    <s v="PROVISION PRESTACIONES SO"/>
    <s v="2284615010"/>
    <s v="Prov,lab,cesa.aprop."/>
    <s v=""/>
    <s v=""/>
    <d v="2010-02-24T00:00:00"/>
    <d v="2010-02-24T00:00:00"/>
    <n v="596064"/>
    <s v="772"/>
    <n v="0"/>
    <n v="0.59606400000000004"/>
    <n v="2"/>
    <x v="1"/>
    <s v="Prestaciones"/>
    <x v="0"/>
  </r>
  <r>
    <n v="7725110116"/>
    <s v="MOD,personal,primas extralegales"/>
    <n v="48926170"/>
    <x v="1"/>
    <s v="SSALLONDONO"/>
    <s v="PROVISION PRESTACIONES SO"/>
    <s v="2284615010"/>
    <s v="Prov,lab,cesa.aprop."/>
    <s v=""/>
    <s v=""/>
    <d v="2010-02-24T00:00:00"/>
    <d v="2010-02-24T00:00:00"/>
    <n v="975380"/>
    <s v="772"/>
    <n v="0"/>
    <n v="0.97538000000000002"/>
    <n v="2"/>
    <x v="1"/>
    <s v="Extralegales"/>
    <x v="0"/>
  </r>
  <r>
    <n v="7725110117"/>
    <s v="MOD,personal,auxilios"/>
    <n v="48926170"/>
    <x v="1"/>
    <s v="SSALLONDONO"/>
    <s v="SEGUNDA QUINCENA FEBRERO"/>
    <s v="2271614010"/>
    <s v="Obl,lab,salariosxpag"/>
    <s v=""/>
    <s v=""/>
    <d v="2010-02-24T00:00:00"/>
    <d v="2010-02-24T00:00:00"/>
    <n v="240000"/>
    <s v="772"/>
    <n v="0"/>
    <n v="0.24"/>
    <n v="2"/>
    <x v="1"/>
    <s v="Extralegales"/>
    <x v="0"/>
  </r>
  <r>
    <n v="7725110124"/>
    <s v="MOD,personal,indemnizaciones laborales"/>
    <n v="48926170"/>
    <x v="1"/>
    <s v="SSALLONDONO"/>
    <s v="PROVISION PRESTACIONES SO"/>
    <s v="2284615010"/>
    <s v="Prov,lab,cesa.aprop."/>
    <s v=""/>
    <s v=""/>
    <d v="2010-02-24T00:00:00"/>
    <d v="2010-02-24T00:00:00"/>
    <n v="112715"/>
    <s v="772"/>
    <n v="0"/>
    <n v="0.112715"/>
    <n v="2"/>
    <x v="1"/>
    <s v="Indemnizaciones"/>
    <x v="0"/>
  </r>
  <r>
    <n v="7725110127"/>
    <s v="MOD,personal,aportes arp"/>
    <n v="48926170"/>
    <x v="1"/>
    <s v="SSALLONDONO"/>
    <s v="SEGURIDAD SOCIAL  FEBRERO"/>
    <s v="2250366010"/>
    <s v="Ret,apor,nomi, seg.s"/>
    <s v=""/>
    <s v=""/>
    <d v="2010-02-24T00:00:00"/>
    <d v="2010-02-24T00:00:00"/>
    <n v="373500"/>
    <s v="772"/>
    <n v="0"/>
    <n v="0.3735"/>
    <n v="2"/>
    <x v="1"/>
    <s v="Seguridad social"/>
    <x v="0"/>
  </r>
  <r>
    <n v="7725110128"/>
    <s v="MOD,personal,aportes eps"/>
    <n v="48926170"/>
    <x v="1"/>
    <s v="SSALLONDONO"/>
    <s v="SEGURIDAD SOCIAL  FEBRERO"/>
    <s v="2250366010"/>
    <s v="Ret,apor,nomi, seg.s"/>
    <s v=""/>
    <s v=""/>
    <d v="2010-02-24T00:00:00"/>
    <d v="2010-02-24T00:00:00"/>
    <n v="-400907"/>
    <s v="772"/>
    <n v="0"/>
    <n v="-0.40090700000000001"/>
    <n v="2"/>
    <x v="1"/>
    <s v="Seguridad social"/>
    <x v="0"/>
  </r>
  <r>
    <n v="7725110128"/>
    <s v="MOD,personal,aportes eps"/>
    <n v="48926170"/>
    <x v="1"/>
    <s v="SSALLONDONO"/>
    <s v="SEGURIDAD SOCIAL  FEBRERO"/>
    <s v="2250366010"/>
    <s v="Ret,apor,nomi, seg.s"/>
    <s v=""/>
    <s v=""/>
    <d v="2010-02-24T00:00:00"/>
    <d v="2010-02-24T00:00:00"/>
    <n v="1252400"/>
    <s v="772"/>
    <n v="0"/>
    <n v="1.2524"/>
    <n v="2"/>
    <x v="1"/>
    <s v="Seguridad social"/>
    <x v="0"/>
  </r>
  <r>
    <n v="7725110129"/>
    <s v="MOD,personal,aportes fondos de pensiones"/>
    <n v="48926170"/>
    <x v="1"/>
    <s v="SSALLONDONO"/>
    <s v="SEGURIDAD SOCIAL  FEBRERO"/>
    <s v="2250366010"/>
    <s v="Ret,apor,nomi, seg.s"/>
    <s v=""/>
    <s v=""/>
    <d v="2010-02-24T00:00:00"/>
    <d v="2010-02-24T00:00:00"/>
    <n v="-400907"/>
    <s v="772"/>
    <n v="0"/>
    <n v="-0.40090700000000001"/>
    <n v="2"/>
    <x v="1"/>
    <s v="Seguridad social"/>
    <x v="0"/>
  </r>
  <r>
    <n v="7725110129"/>
    <s v="MOD,personal,aportes fondos de pensiones"/>
    <n v="48926170"/>
    <x v="1"/>
    <s v="SSALLONDONO"/>
    <s v="SEGURIDAD SOCIAL  FEBRERO"/>
    <s v="2250366010"/>
    <s v="Ret,apor,nomi, seg.s"/>
    <s v=""/>
    <s v=""/>
    <d v="2010-02-24T00:00:00"/>
    <d v="2010-02-24T00:00:00"/>
    <n v="1603400"/>
    <s v="772"/>
    <n v="0"/>
    <n v="1.6033999999999999"/>
    <n v="2"/>
    <x v="1"/>
    <s v="Seguridad social"/>
    <x v="0"/>
  </r>
  <r>
    <n v="7725110131"/>
    <s v="MOD,personal,aporte caja de compensac. f"/>
    <n v="48926170"/>
    <x v="1"/>
    <s v="SSALLONDONO"/>
    <s v="SEGURIDAD SOCIAL  FEBRERO"/>
    <s v="2250366010"/>
    <s v="Ret,apor,nomi, seg.s"/>
    <s v=""/>
    <s v=""/>
    <d v="2010-02-24T00:00:00"/>
    <d v="2010-02-24T00:00:00"/>
    <n v="400800"/>
    <s v="772"/>
    <n v="0"/>
    <n v="0.40079999999999999"/>
    <n v="2"/>
    <x v="1"/>
    <s v="Parafiscales"/>
    <x v="0"/>
  </r>
  <r>
    <n v="7725110133"/>
    <s v="MOD,personal,aportes al icbf"/>
    <n v="48926170"/>
    <x v="1"/>
    <s v="SSALLONDONO"/>
    <s v="SEGURIDAD SOCIAL  FEBRERO"/>
    <s v="2250366010"/>
    <s v="Ret,apor,nomi, seg.s"/>
    <s v=""/>
    <s v=""/>
    <d v="2010-02-24T00:00:00"/>
    <d v="2010-02-24T00:00:00"/>
    <n v="300600"/>
    <s v="772"/>
    <n v="0"/>
    <n v="0.30059999999999998"/>
    <n v="2"/>
    <x v="1"/>
    <s v="Parafiscales"/>
    <x v="0"/>
  </r>
  <r>
    <n v="7725110134"/>
    <s v="MOD,personal,aportes al sena"/>
    <n v="48926170"/>
    <x v="1"/>
    <s v="SSALLONDONO"/>
    <s v="SEGURIDAD SOCIAL  FEBRERO"/>
    <s v="2250366010"/>
    <s v="Ret,apor,nomi, seg.s"/>
    <s v=""/>
    <s v=""/>
    <d v="2010-02-24T00:00:00"/>
    <d v="2010-02-24T00:00:00"/>
    <n v="200400"/>
    <s v="772"/>
    <n v="0"/>
    <n v="0.20039999999999999"/>
    <n v="2"/>
    <x v="1"/>
    <s v="Parafiscales"/>
    <x v="0"/>
  </r>
  <r>
    <n v="7725116403"/>
    <s v="MOD,servicios,temporales"/>
    <n v="48926170"/>
    <x v="1"/>
    <s v="SSJFLOPEZ"/>
    <s v="NOMINA SOMOS SEMANA 4"/>
    <s v="1006973"/>
    <s v="SOMOS SUMINISTRO TEMPORAL S.A."/>
    <s v=""/>
    <s v=""/>
    <d v="2010-02-04T00:00:00"/>
    <d v="2010-02-10T00:00:00"/>
    <n v="1925741"/>
    <s v="772"/>
    <n v="0"/>
    <n v="1.9257409999999999"/>
    <n v="2"/>
    <x v="1"/>
    <s v="Temporales"/>
    <x v="1"/>
  </r>
  <r>
    <n v="7725116403"/>
    <s v="MOD,servicios,temporales"/>
    <n v="48926170"/>
    <x v="1"/>
    <s v="SSJFLOPEZ"/>
    <s v="NOMINA SOMOS SEMANA 5"/>
    <s v="1006973"/>
    <s v="SOMOS SUMINISTRO TEMPORAL S.A."/>
    <s v=""/>
    <s v=""/>
    <d v="2010-02-11T00:00:00"/>
    <d v="2010-02-19T00:00:00"/>
    <n v="2916359"/>
    <s v="772"/>
    <n v="0"/>
    <n v="2.9163589999999999"/>
    <n v="2"/>
    <x v="1"/>
    <s v="Temporales"/>
    <x v="1"/>
  </r>
  <r>
    <n v="7725116403"/>
    <s v="MOD,servicios,temporales"/>
    <n v="48926170"/>
    <x v="1"/>
    <s v="SSJFLOPEZ"/>
    <s v="NOMINA SOMOS SEMANA 6"/>
    <s v="1006973"/>
    <s v="SOMOS SUMINISTRO TEMPORAL S.A."/>
    <s v=""/>
    <s v=""/>
    <d v="2010-02-18T00:00:00"/>
    <d v="2010-02-25T00:00:00"/>
    <n v="3244408"/>
    <s v="772"/>
    <n v="0"/>
    <n v="3.244408"/>
    <n v="2"/>
    <x v="1"/>
    <s v="Temporales"/>
    <x v="1"/>
  </r>
  <r>
    <n v="7725116403"/>
    <s v="MOD,servicios,temporales"/>
    <n v="48926170"/>
    <x v="1"/>
    <s v="SSJFLOPEZ"/>
    <s v="NOMINA SOMOS SEMANA 7"/>
    <s v="1006973"/>
    <s v="SOMOS SUMINISTRO TEMPORAL S.A."/>
    <s v=""/>
    <s v=""/>
    <d v="2010-02-24T00:00:00"/>
    <d v="2010-02-26T00:00:00"/>
    <n v="2952565"/>
    <s v="772"/>
    <n v="0"/>
    <n v="2.9525649999999999"/>
    <n v="2"/>
    <x v="1"/>
    <s v="Temporales"/>
    <x v="1"/>
  </r>
  <r>
    <n v="7725110102"/>
    <s v="MOD,personal,sueldos y jornales"/>
    <n v="48926270"/>
    <x v="2"/>
    <s v="SSALLONDONO"/>
    <s v="PRIMERA QUINCENA FEBRERO"/>
    <s v="2271614010"/>
    <s v="Obl,lab,salariosxpag"/>
    <s v=""/>
    <s v=""/>
    <d v="2010-02-11T00:00:00"/>
    <d v="2010-02-11T00:00:00"/>
    <n v="1675000"/>
    <s v="772"/>
    <n v="0"/>
    <n v="1.675"/>
    <n v="2"/>
    <x v="1"/>
    <s v="Salarios"/>
    <x v="0"/>
  </r>
  <r>
    <n v="7725110102"/>
    <s v="MOD,personal,sueldos y jornales"/>
    <n v="48926270"/>
    <x v="2"/>
    <s v="SSALLONDONO"/>
    <s v="SEGUNDA QUINCENA FEBRERO"/>
    <s v="2271614010"/>
    <s v="Obl,lab,salariosxpag"/>
    <s v=""/>
    <s v=""/>
    <d v="2010-02-24T00:00:00"/>
    <d v="2010-02-24T00:00:00"/>
    <n v="1675000"/>
    <s v="772"/>
    <n v="0"/>
    <n v="1.675"/>
    <n v="2"/>
    <x v="1"/>
    <s v="Salarios"/>
    <x v="0"/>
  </r>
  <r>
    <n v="7725110104"/>
    <s v="MOD,personal,horas extras y recargo"/>
    <n v="48926270"/>
    <x v="2"/>
    <s v="SSALLONDONO"/>
    <s v="SEGUNDA QUINCENA FEBRERO"/>
    <s v="2271614010"/>
    <s v="Obl,lab,salariosxpag"/>
    <s v=""/>
    <s v=""/>
    <d v="2010-02-24T00:00:00"/>
    <d v="2010-02-24T00:00:00"/>
    <n v="46062"/>
    <s v="772"/>
    <n v="0"/>
    <n v="4.6061999999999999E-2"/>
    <n v="2"/>
    <x v="1"/>
    <s v="Salarios"/>
    <x v="0"/>
  </r>
  <r>
    <n v="7725110110"/>
    <s v="MOD,personal,auxilio de transporte"/>
    <n v="48926270"/>
    <x v="2"/>
    <s v="SSALLONDONO"/>
    <s v="PRIMERA QUINCENA FEBRERO"/>
    <s v="2271614010"/>
    <s v="Obl,lab,salariosxpag"/>
    <s v=""/>
    <s v=""/>
    <d v="2010-02-11T00:00:00"/>
    <d v="2010-02-11T00:00:00"/>
    <n v="153750"/>
    <s v="772"/>
    <n v="0"/>
    <n v="0.15375"/>
    <n v="2"/>
    <x v="1"/>
    <s v="Salarios"/>
    <x v="0"/>
  </r>
  <r>
    <n v="7725110110"/>
    <s v="MOD,personal,auxilio de transporte"/>
    <n v="48926270"/>
    <x v="2"/>
    <s v="SSALLONDONO"/>
    <s v="SEGUNDA QUINCENA FEBRERO"/>
    <s v="2271614010"/>
    <s v="Obl,lab,salariosxpag"/>
    <s v=""/>
    <s v=""/>
    <d v="2010-02-24T00:00:00"/>
    <d v="2010-02-24T00:00:00"/>
    <n v="153750"/>
    <s v="772"/>
    <n v="0"/>
    <n v="0.15375"/>
    <n v="2"/>
    <x v="1"/>
    <s v="Salarios"/>
    <x v="0"/>
  </r>
  <r>
    <n v="7725110111"/>
    <s v="MOD,personal,cesantias"/>
    <n v="48926270"/>
    <x v="2"/>
    <s v="SSALLONDONO"/>
    <s v="PROVISION PRESTACIONES SO"/>
    <s v="2284615010"/>
    <s v="Prov,lab,cesa.aprop."/>
    <s v=""/>
    <s v=""/>
    <d v="2010-02-24T00:00:00"/>
    <d v="2010-02-24T00:00:00"/>
    <n v="351840"/>
    <s v="772"/>
    <n v="0"/>
    <n v="0.35183999999999999"/>
    <n v="2"/>
    <x v="1"/>
    <s v="Prestaciones"/>
    <x v="0"/>
  </r>
  <r>
    <n v="7725110112"/>
    <s v="MOD,personal,intereses sobre cesantias"/>
    <n v="48926270"/>
    <x v="2"/>
    <s v="SSALLONDONO"/>
    <s v="PROVISION PRESTACIONES SO"/>
    <s v="2284615010"/>
    <s v="Prov,lab,cesa.aprop."/>
    <s v=""/>
    <s v=""/>
    <d v="2010-02-24T00:00:00"/>
    <d v="2010-02-24T00:00:00"/>
    <n v="74071"/>
    <s v="772"/>
    <n v="0"/>
    <n v="7.4070999999999998E-2"/>
    <n v="2"/>
    <x v="1"/>
    <s v="Prestaciones"/>
    <x v="0"/>
  </r>
  <r>
    <n v="7725110113"/>
    <s v="MOD,personal,prima de servicios"/>
    <n v="48926270"/>
    <x v="2"/>
    <s v="SSALLONDONO"/>
    <s v="PROVISION PRESTACIONES SO"/>
    <s v="2284615010"/>
    <s v="Prov,lab,cesa.aprop."/>
    <s v=""/>
    <s v=""/>
    <d v="2010-02-24T00:00:00"/>
    <d v="2010-02-24T00:00:00"/>
    <n v="351840"/>
    <s v="772"/>
    <n v="0"/>
    <n v="0.35183999999999999"/>
    <n v="2"/>
    <x v="1"/>
    <s v="Prestaciones"/>
    <x v="0"/>
  </r>
  <r>
    <n v="7725110114"/>
    <s v="MOD,personal,vacaciones"/>
    <n v="48926270"/>
    <x v="2"/>
    <s v="SSALLONDONO"/>
    <s v="PROVISION PRESTACIONES SO"/>
    <s v="2284615010"/>
    <s v="Prov,lab,cesa.aprop."/>
    <s v=""/>
    <s v=""/>
    <d v="2010-02-24T00:00:00"/>
    <d v="2010-02-24T00:00:00"/>
    <n v="203698"/>
    <s v="772"/>
    <n v="0"/>
    <n v="0.20369799999999999"/>
    <n v="2"/>
    <x v="1"/>
    <s v="Prestaciones"/>
    <x v="0"/>
  </r>
  <r>
    <n v="7725110116"/>
    <s v="MOD,personal,primas extralegales"/>
    <n v="48926270"/>
    <x v="2"/>
    <s v="SSALLONDONO"/>
    <s v="PROVISION PRESTACIONES SO"/>
    <s v="2284615010"/>
    <s v="Prov,lab,cesa.aprop."/>
    <s v=""/>
    <s v=""/>
    <d v="2010-02-24T00:00:00"/>
    <d v="2010-02-24T00:00:00"/>
    <n v="333324"/>
    <s v="772"/>
    <n v="0"/>
    <n v="0.33332400000000001"/>
    <n v="2"/>
    <x v="1"/>
    <s v="Extralegales"/>
    <x v="0"/>
  </r>
  <r>
    <n v="7725110124"/>
    <s v="MOD,personal,indemnizaciones laborales"/>
    <n v="48926270"/>
    <x v="2"/>
    <s v="SSALLONDONO"/>
    <s v="PROVISION PRESTACIONES SO"/>
    <s v="2284615010"/>
    <s v="Prov,lab,cesa.aprop."/>
    <s v=""/>
    <s v=""/>
    <d v="2010-02-24T00:00:00"/>
    <d v="2010-02-24T00:00:00"/>
    <n v="38519"/>
    <s v="772"/>
    <n v="0"/>
    <n v="3.8518999999999998E-2"/>
    <n v="2"/>
    <x v="1"/>
    <s v="Indemnizaciones"/>
    <x v="0"/>
  </r>
  <r>
    <n v="7725110127"/>
    <s v="MOD,personal,aportes arp"/>
    <n v="48926270"/>
    <x v="2"/>
    <s v="SSALLONDONO"/>
    <s v="SEGURIDAD SOCIAL  FEBRERO"/>
    <s v="2250366010"/>
    <s v="Ret,apor,nomi, seg.s"/>
    <s v=""/>
    <s v=""/>
    <d v="2010-02-24T00:00:00"/>
    <d v="2010-02-24T00:00:00"/>
    <n v="147500"/>
    <s v="772"/>
    <n v="0"/>
    <n v="0.14749999999999999"/>
    <n v="2"/>
    <x v="1"/>
    <s v="Seguridad social"/>
    <x v="0"/>
  </r>
  <r>
    <n v="7725110128"/>
    <s v="MOD,personal,aportes eps"/>
    <n v="48926270"/>
    <x v="2"/>
    <s v="SSALLONDONO"/>
    <s v="SEGURIDAD SOCIAL  FEBRERO"/>
    <s v="2250366010"/>
    <s v="Ret,apor,nomi, seg.s"/>
    <s v=""/>
    <s v=""/>
    <d v="2010-02-24T00:00:00"/>
    <d v="2010-02-24T00:00:00"/>
    <n v="-135842"/>
    <s v="772"/>
    <n v="0"/>
    <n v="-0.13584199999999999"/>
    <n v="2"/>
    <x v="1"/>
    <s v="Seguridad social"/>
    <x v="0"/>
  </r>
  <r>
    <n v="7725110128"/>
    <s v="MOD,personal,aportes eps"/>
    <n v="48926270"/>
    <x v="2"/>
    <s v="SSALLONDONO"/>
    <s v="SEGURIDAD SOCIAL  FEBRERO"/>
    <s v="2250366010"/>
    <s v="Ret,apor,nomi, seg.s"/>
    <s v=""/>
    <s v=""/>
    <d v="2010-02-24T00:00:00"/>
    <d v="2010-02-24T00:00:00"/>
    <n v="424300"/>
    <s v="772"/>
    <n v="0"/>
    <n v="0.42430000000000001"/>
    <n v="2"/>
    <x v="1"/>
    <s v="Seguridad social"/>
    <x v="0"/>
  </r>
  <r>
    <n v="7725110129"/>
    <s v="MOD,personal,aportes fondos de pensiones"/>
    <n v="48926270"/>
    <x v="2"/>
    <s v="SSALLONDONO"/>
    <s v="SEGURIDAD SOCIAL  FEBRERO"/>
    <s v="2250366010"/>
    <s v="Ret,apor,nomi, seg.s"/>
    <s v=""/>
    <s v=""/>
    <d v="2010-02-24T00:00:00"/>
    <d v="2010-02-24T00:00:00"/>
    <n v="-135842"/>
    <s v="772"/>
    <n v="0"/>
    <n v="-0.13584199999999999"/>
    <n v="2"/>
    <x v="1"/>
    <s v="Seguridad social"/>
    <x v="0"/>
  </r>
  <r>
    <n v="7725110129"/>
    <s v="MOD,personal,aportes fondos de pensiones"/>
    <n v="48926270"/>
    <x v="2"/>
    <s v="SSALLONDONO"/>
    <s v="SEGURIDAD SOCIAL  FEBRERO"/>
    <s v="2250366010"/>
    <s v="Ret,apor,nomi, seg.s"/>
    <s v=""/>
    <s v=""/>
    <d v="2010-02-24T00:00:00"/>
    <d v="2010-02-24T00:00:00"/>
    <n v="543400"/>
    <s v="772"/>
    <n v="0"/>
    <n v="0.54339999999999999"/>
    <n v="2"/>
    <x v="1"/>
    <s v="Seguridad social"/>
    <x v="0"/>
  </r>
  <r>
    <n v="7725110131"/>
    <s v="MOD,personal,aporte caja de compensac. f"/>
    <n v="48926270"/>
    <x v="2"/>
    <s v="SSALLONDONO"/>
    <s v="SEGURIDAD SOCIAL  FEBRERO"/>
    <s v="2250366010"/>
    <s v="Ret,apor,nomi, seg.s"/>
    <s v=""/>
    <s v=""/>
    <d v="2010-02-24T00:00:00"/>
    <d v="2010-02-24T00:00:00"/>
    <n v="135800"/>
    <s v="772"/>
    <n v="0"/>
    <n v="0.1358"/>
    <n v="2"/>
    <x v="1"/>
    <s v="Parafiscales"/>
    <x v="0"/>
  </r>
  <r>
    <n v="7725110133"/>
    <s v="MOD,personal,aportes al icbf"/>
    <n v="48926270"/>
    <x v="2"/>
    <s v="SSALLONDONO"/>
    <s v="SEGURIDAD SOCIAL  FEBRERO"/>
    <s v="2250366010"/>
    <s v="Ret,apor,nomi, seg.s"/>
    <s v=""/>
    <s v=""/>
    <d v="2010-02-24T00:00:00"/>
    <d v="2010-02-24T00:00:00"/>
    <n v="101900"/>
    <s v="772"/>
    <n v="0"/>
    <n v="0.1019"/>
    <n v="2"/>
    <x v="1"/>
    <s v="Parafiscales"/>
    <x v="0"/>
  </r>
  <r>
    <n v="7725110134"/>
    <s v="MOD,personal,aportes al sena"/>
    <n v="48926270"/>
    <x v="2"/>
    <s v="SSALLONDONO"/>
    <s v="SEGURIDAD SOCIAL  FEBRERO"/>
    <s v="2250366010"/>
    <s v="Ret,apor,nomi, seg.s"/>
    <s v=""/>
    <s v=""/>
    <d v="2010-02-24T00:00:00"/>
    <d v="2010-02-24T00:00:00"/>
    <n v="67900"/>
    <s v="772"/>
    <n v="0"/>
    <n v="6.7900000000000002E-2"/>
    <n v="2"/>
    <x v="1"/>
    <s v="Parafiscales"/>
    <x v="0"/>
  </r>
  <r>
    <n v="7725116403"/>
    <s v="MOD,servicios,temporales"/>
    <n v="48926270"/>
    <x v="2"/>
    <s v="SSJFLOPEZ"/>
    <s v="NOMINA AHORA SEMANA 4"/>
    <s v="1004812"/>
    <s v="A'HORA S.A SERVICIOS TEMPORALES"/>
    <s v=""/>
    <s v=""/>
    <d v="2010-02-04T00:00:00"/>
    <d v="2010-02-10T00:00:00"/>
    <n v="16318777"/>
    <s v="772"/>
    <n v="0"/>
    <n v="16.318777000000001"/>
    <n v="2"/>
    <x v="1"/>
    <s v="Temporales"/>
    <x v="1"/>
  </r>
  <r>
    <n v="7725116403"/>
    <s v="MOD,servicios,temporales"/>
    <n v="48926270"/>
    <x v="2"/>
    <s v="SSJFLOPEZ"/>
    <s v="NOMINA AHORA AVA SEMANA 5"/>
    <s v="1004812"/>
    <s v="A'HORA S.A SERVICIOS TEMPORALES"/>
    <s v=""/>
    <s v=""/>
    <d v="2010-02-11T00:00:00"/>
    <d v="2010-02-19T00:00:00"/>
    <n v="1224224"/>
    <s v="772"/>
    <n v="0"/>
    <n v="1.224224"/>
    <n v="2"/>
    <x v="1"/>
    <s v="Temporales"/>
    <x v="1"/>
  </r>
  <r>
    <n v="7725116403"/>
    <s v="MOD,servicios,temporales"/>
    <n v="48926270"/>
    <x v="2"/>
    <s v="SSJFLOPEZ"/>
    <s v="NOMINA AHORA AR7 SEMANA 5"/>
    <s v="1004812"/>
    <s v="A'HORA S.A SERVICIOS TEMPORALES"/>
    <s v=""/>
    <s v=""/>
    <d v="2010-02-11T00:00:00"/>
    <d v="2010-02-19T00:00:00"/>
    <n v="24264579"/>
    <s v="772"/>
    <n v="0"/>
    <n v="24.264579000000001"/>
    <n v="2"/>
    <x v="1"/>
    <s v="Temporales"/>
    <x v="1"/>
  </r>
  <r>
    <n v="7725116403"/>
    <s v="MOD,servicios,temporales"/>
    <n v="48926270"/>
    <x v="2"/>
    <s v="SSJFLOPEZ"/>
    <s v="NOMINA AHORA SEMANA 6"/>
    <s v="1004812"/>
    <s v="A'HORA S.A SERVICIOS TEMPORALES"/>
    <s v=""/>
    <s v=""/>
    <d v="2010-02-18T00:00:00"/>
    <d v="2010-02-25T00:00:00"/>
    <n v="23246133"/>
    <s v="772"/>
    <n v="0"/>
    <n v="23.246133"/>
    <n v="2"/>
    <x v="1"/>
    <s v="Temporales"/>
    <x v="1"/>
  </r>
  <r>
    <n v="7725116403"/>
    <s v="MOD,servicios,temporales"/>
    <n v="48926270"/>
    <x v="2"/>
    <s v="SSJFLOPEZ"/>
    <s v="NOMINA AHORA SEMANA 7"/>
    <s v="1004812"/>
    <s v="A'HORA S.A SERVICIOS TEMPORALES"/>
    <s v=""/>
    <s v=""/>
    <d v="2010-02-25T00:00:00"/>
    <d v="2010-02-26T00:00:00"/>
    <n v="19580842"/>
    <s v="772"/>
    <n v="0"/>
    <n v="19.580842000000001"/>
    <n v="2"/>
    <x v="1"/>
    <s v="Temporales"/>
    <x v="1"/>
  </r>
  <r>
    <n v="7725116403"/>
    <s v="MOD,servicios,temporales"/>
    <n v="48926370"/>
    <x v="3"/>
    <s v="SSJFLOPEZ"/>
    <s v="NOMINA AHORA SEMANA 4"/>
    <s v="1004812"/>
    <s v="A'HORA S.A SERVICIOS TEMPORALES"/>
    <s v=""/>
    <s v=""/>
    <d v="2010-02-04T00:00:00"/>
    <d v="2010-02-10T00:00:00"/>
    <n v="71325469"/>
    <s v="772"/>
    <n v="0"/>
    <n v="71.325468999999998"/>
    <n v="2"/>
    <x v="1"/>
    <s v="Temporales"/>
    <x v="1"/>
  </r>
  <r>
    <n v="7725116403"/>
    <s v="MOD,servicios,temporales"/>
    <n v="48926370"/>
    <x v="3"/>
    <s v="SSJFLOPEZ"/>
    <s v="NOMINA AHORA AVA SEMANA 5"/>
    <s v="1004812"/>
    <s v="A'HORA S.A SERVICIOS TEMPORALES"/>
    <s v=""/>
    <s v=""/>
    <d v="2010-02-11T00:00:00"/>
    <d v="2010-02-19T00:00:00"/>
    <n v="57480275"/>
    <s v="772"/>
    <n v="0"/>
    <n v="57.480274999999999"/>
    <n v="2"/>
    <x v="1"/>
    <s v="Temporales"/>
    <x v="1"/>
  </r>
  <r>
    <n v="7725116403"/>
    <s v="MOD,servicios,temporales"/>
    <n v="48926370"/>
    <x v="3"/>
    <s v="SSJFLOPEZ"/>
    <s v="NOMINA AHORA SEMANA 6"/>
    <s v="1004812"/>
    <s v="A'HORA S.A SERVICIOS TEMPORALES"/>
    <s v=""/>
    <s v=""/>
    <d v="2010-02-18T00:00:00"/>
    <d v="2010-02-25T00:00:00"/>
    <n v="65767264"/>
    <s v="772"/>
    <n v="0"/>
    <n v="65.767263999999997"/>
    <n v="2"/>
    <x v="1"/>
    <s v="Temporales"/>
    <x v="1"/>
  </r>
  <r>
    <n v="7725116403"/>
    <s v="MOD,servicios,temporales"/>
    <n v="48926370"/>
    <x v="3"/>
    <s v="SSJFLOPEZ"/>
    <s v="NOMINA AHORA SEMANA 7"/>
    <s v="1004812"/>
    <s v="A'HORA S.A SERVICIOS TEMPORALES"/>
    <s v=""/>
    <s v=""/>
    <d v="2010-02-25T00:00:00"/>
    <d v="2010-02-26T00:00:00"/>
    <n v="66894904"/>
    <s v="772"/>
    <n v="0"/>
    <n v="66.894903999999997"/>
    <n v="2"/>
    <x v="1"/>
    <s v="Temporales"/>
    <x v="1"/>
  </r>
  <r>
    <n v="7725116403"/>
    <s v="MOD,servicios,temporales"/>
    <n v="48926470"/>
    <x v="4"/>
    <s v="SSJFLOPEZ"/>
    <s v="NOMINA SOMOS SEMANA 4"/>
    <s v="1006973"/>
    <s v="SOMOS SUMINISTRO TEMPORAL S.A."/>
    <s v=""/>
    <s v=""/>
    <d v="2010-02-04T00:00:00"/>
    <d v="2010-02-10T00:00:00"/>
    <n v="3908535"/>
    <s v="772"/>
    <n v="0"/>
    <n v="3.9085350000000001"/>
    <n v="2"/>
    <x v="1"/>
    <s v="Temporales"/>
    <x v="1"/>
  </r>
  <r>
    <n v="7725116403"/>
    <s v="MOD,servicios,temporales"/>
    <n v="48926470"/>
    <x v="4"/>
    <s v="SSJFLOPEZ"/>
    <s v="NOMINA SOMOS SEMANA 5"/>
    <s v="1006973"/>
    <s v="SOMOS SUMINISTRO TEMPORAL S.A."/>
    <s v=""/>
    <s v=""/>
    <d v="2010-02-11T00:00:00"/>
    <d v="2010-02-19T00:00:00"/>
    <n v="6102365"/>
    <s v="772"/>
    <n v="0"/>
    <n v="6.1023649999999998"/>
    <n v="2"/>
    <x v="1"/>
    <s v="Temporales"/>
    <x v="1"/>
  </r>
  <r>
    <n v="7725116403"/>
    <s v="MOD,servicios,temporales"/>
    <n v="48926470"/>
    <x v="4"/>
    <s v="SSJFLOPEZ"/>
    <s v="NOMINA SOMOS SEMANA 6"/>
    <s v="1006973"/>
    <s v="SOMOS SUMINISTRO TEMPORAL S.A."/>
    <s v=""/>
    <s v=""/>
    <d v="2010-02-18T00:00:00"/>
    <d v="2010-02-25T00:00:00"/>
    <n v="4325714"/>
    <s v="772"/>
    <n v="0"/>
    <n v="4.3257139999999996"/>
    <n v="2"/>
    <x v="1"/>
    <s v="Temporales"/>
    <x v="1"/>
  </r>
  <r>
    <n v="7725116403"/>
    <s v="MOD,servicios,temporales"/>
    <n v="48926470"/>
    <x v="4"/>
    <s v="SSJFLOPEZ"/>
    <s v="NOMINA SOMOS SEMANA 7"/>
    <s v="1006973"/>
    <s v="SOMOS SUMINISTRO TEMPORAL S.A."/>
    <s v=""/>
    <s v=""/>
    <d v="2010-02-24T00:00:00"/>
    <d v="2010-02-26T00:00:00"/>
    <n v="4355291"/>
    <s v="772"/>
    <n v="0"/>
    <n v="4.3552910000000002"/>
    <n v="2"/>
    <x v="1"/>
    <s v="Temporales"/>
    <x v="1"/>
  </r>
  <r>
    <n v="7725110102"/>
    <s v="MOD,personal,sueldos y jornales"/>
    <n v="48926070"/>
    <x v="0"/>
    <s v="SSALLONDONO"/>
    <s v="PRIMERA QUINCENA MARZO DE"/>
    <s v="2271614010"/>
    <s v="Obl,lab,salariosxpag"/>
    <s v=""/>
    <s v=""/>
    <d v="2010-03-11T00:00:00"/>
    <d v="2010-03-11T00:00:00"/>
    <n v="7594550"/>
    <s v="772"/>
    <n v="0"/>
    <n v="7.5945499999999999"/>
    <n v="3"/>
    <x v="2"/>
    <s v="Salarios"/>
    <x v="0"/>
  </r>
  <r>
    <n v="7725110102"/>
    <s v="MOD,personal,sueldos y jornales"/>
    <n v="48926070"/>
    <x v="0"/>
    <s v="SSALLONDONO"/>
    <s v="NOMINA SEGUNDA QUINCENA M"/>
    <s v="2271614010"/>
    <s v="Obl,lab,salariosxpag"/>
    <s v=""/>
    <s v=""/>
    <d v="2010-03-26T00:00:00"/>
    <d v="2010-03-26T00:00:00"/>
    <n v="7594550"/>
    <s v="772"/>
    <n v="0"/>
    <n v="7.5945499999999999"/>
    <n v="3"/>
    <x v="2"/>
    <s v="Salarios"/>
    <x v="0"/>
  </r>
  <r>
    <n v="7725110104"/>
    <s v="MOD,personal,horas extras y recargo"/>
    <n v="48926070"/>
    <x v="0"/>
    <s v="SSALLONDONO"/>
    <s v="PRIMERA QUINCENA MARZO DE"/>
    <s v="2271614010"/>
    <s v="Obl,lab,salariosxpag"/>
    <s v=""/>
    <s v=""/>
    <d v="2010-03-11T00:00:00"/>
    <d v="2010-03-11T00:00:00"/>
    <n v="283241"/>
    <s v="772"/>
    <n v="0"/>
    <n v="0.28324100000000002"/>
    <n v="3"/>
    <x v="2"/>
    <s v="Salarios"/>
    <x v="0"/>
  </r>
  <r>
    <n v="7725110104"/>
    <s v="MOD,personal,horas extras y recargo"/>
    <n v="48926070"/>
    <x v="0"/>
    <s v="SSALLONDONO"/>
    <s v="NOMINA SEGUNDA QUINCENA M"/>
    <s v="2271614010"/>
    <s v="Obl,lab,salariosxpag"/>
    <s v=""/>
    <s v=""/>
    <d v="2010-03-26T00:00:00"/>
    <d v="2010-03-26T00:00:00"/>
    <n v="41236"/>
    <s v="772"/>
    <n v="0"/>
    <n v="4.1236000000000002E-2"/>
    <n v="3"/>
    <x v="2"/>
    <s v="Salarios"/>
    <x v="0"/>
  </r>
  <r>
    <n v="7725110110"/>
    <s v="MOD,personal,auxilio de transporte"/>
    <n v="48926070"/>
    <x v="0"/>
    <s v="SSALLONDONO"/>
    <s v="PRIMERA QUINCENA MARZO DE"/>
    <s v="2271614010"/>
    <s v="Obl,lab,salariosxpag"/>
    <s v=""/>
    <s v=""/>
    <d v="2010-03-11T00:00:00"/>
    <d v="2010-03-11T00:00:00"/>
    <n v="241900"/>
    <s v="772"/>
    <n v="0"/>
    <n v="0.2419"/>
    <n v="3"/>
    <x v="2"/>
    <s v="Salarios"/>
    <x v="0"/>
  </r>
  <r>
    <n v="7725110110"/>
    <s v="MOD,personal,auxilio de transporte"/>
    <n v="48926070"/>
    <x v="0"/>
    <s v="SSALLONDONO"/>
    <s v="NOMINA SEGUNDA QUINCENA M"/>
    <s v="2271614010"/>
    <s v="Obl,lab,salariosxpag"/>
    <s v=""/>
    <s v=""/>
    <d v="2010-03-26T00:00:00"/>
    <d v="2010-03-26T00:00:00"/>
    <n v="235750"/>
    <s v="772"/>
    <n v="0"/>
    <n v="0.23574999999999999"/>
    <n v="3"/>
    <x v="2"/>
    <s v="Salarios"/>
    <x v="0"/>
  </r>
  <r>
    <n v="7725110111"/>
    <s v="MOD,personal,cesantias"/>
    <n v="48926070"/>
    <x v="0"/>
    <s v="SSALLONDONO"/>
    <s v="PROVISIONES PRESTACIONES"/>
    <s v="2284615010"/>
    <s v="Prov,lab,cesa.aprop."/>
    <s v=""/>
    <s v=""/>
    <d v="2010-03-29T00:00:00"/>
    <d v="2010-03-29T00:00:00"/>
    <n v="1689317"/>
    <s v="772"/>
    <n v="0"/>
    <n v="1.689317"/>
    <n v="3"/>
    <x v="2"/>
    <s v="Prestaciones"/>
    <x v="0"/>
  </r>
  <r>
    <n v="7725110113"/>
    <s v="MOD,personal,prima de servicios"/>
    <n v="48926070"/>
    <x v="0"/>
    <s v="SSALLONDONO"/>
    <s v="PROVISIONES PRESTACIONES"/>
    <s v="2284615010"/>
    <s v="Prov,lab,cesa.aprop."/>
    <s v=""/>
    <s v=""/>
    <d v="2010-03-29T00:00:00"/>
    <d v="2010-03-29T00:00:00"/>
    <n v="1499861"/>
    <s v="772"/>
    <n v="0"/>
    <n v="1.4998610000000001"/>
    <n v="3"/>
    <x v="2"/>
    <s v="Prestaciones"/>
    <x v="0"/>
  </r>
  <r>
    <n v="7725110114"/>
    <s v="MOD,personal,vacaciones"/>
    <n v="48926070"/>
    <x v="0"/>
    <s v="SSALLONDONO"/>
    <s v="PROVISIONES PRESTACIONES"/>
    <s v="2284615010"/>
    <s v="Prov,lab,cesa.aprop."/>
    <s v=""/>
    <s v=""/>
    <d v="2010-03-29T00:00:00"/>
    <d v="2010-03-29T00:00:00"/>
    <n v="1042008"/>
    <s v="772"/>
    <n v="0"/>
    <n v="1.042008"/>
    <n v="3"/>
    <x v="2"/>
    <s v="Prestaciones"/>
    <x v="0"/>
  </r>
  <r>
    <n v="7725110116"/>
    <s v="MOD,personal,primas extralegales"/>
    <n v="48926070"/>
    <x v="0"/>
    <s v="SSALLONDONO"/>
    <s v="PROVISIONES PRESTACIONES"/>
    <s v="2284615010"/>
    <s v="Prov,lab,cesa.aprop."/>
    <s v=""/>
    <s v=""/>
    <d v="2010-03-29T00:00:00"/>
    <d v="2010-03-29T00:00:00"/>
    <n v="1420920"/>
    <s v="772"/>
    <n v="0"/>
    <n v="1.42092"/>
    <n v="3"/>
    <x v="2"/>
    <s v="Extralegales"/>
    <x v="0"/>
  </r>
  <r>
    <n v="7725110117"/>
    <s v="MOD,personal,auxilios"/>
    <n v="48926070"/>
    <x v="0"/>
    <s v="SSALLONDONO"/>
    <s v="NOMINA SEGUNDA QUINCENA M"/>
    <s v="2271614010"/>
    <s v="Obl,lab,salariosxpag"/>
    <s v=""/>
    <s v=""/>
    <d v="2010-03-26T00:00:00"/>
    <d v="2010-03-26T00:00:00"/>
    <n v="500000"/>
    <s v="772"/>
    <n v="0"/>
    <n v="0.5"/>
    <n v="3"/>
    <x v="2"/>
    <s v="Extralegales"/>
    <x v="0"/>
  </r>
  <r>
    <n v="7725110124"/>
    <s v="MOD,personal,indemnizaciones laborales"/>
    <n v="48926070"/>
    <x v="0"/>
    <s v="SSALLONDONO"/>
    <s v="PROVISIONES PRESTACIONES"/>
    <s v="2284615010"/>
    <s v="Prov,lab,cesa.aprop."/>
    <s v=""/>
    <s v=""/>
    <d v="2010-03-29T00:00:00"/>
    <d v="2010-03-29T00:00:00"/>
    <n v="164197"/>
    <s v="772"/>
    <n v="0"/>
    <n v="0.16419700000000001"/>
    <n v="3"/>
    <x v="2"/>
    <s v="Indemnizaciones"/>
    <x v="0"/>
  </r>
  <r>
    <n v="7725110127"/>
    <s v="MOD,personal,aportes arp"/>
    <n v="48926070"/>
    <x v="0"/>
    <s v="SSALLONDONO"/>
    <s v="SEGURIDAD SOCIAL  MARZO 2"/>
    <s v="2250366010"/>
    <s v="Ret,apor,nomi, seg.s"/>
    <s v=""/>
    <s v=""/>
    <d v="2010-03-30T00:00:00"/>
    <d v="2010-03-30T00:00:00"/>
    <n v="674800"/>
    <s v="772"/>
    <n v="0"/>
    <n v="0.67479999999999996"/>
    <n v="3"/>
    <x v="2"/>
    <s v="Seguridad social"/>
    <x v="0"/>
  </r>
  <r>
    <n v="7725110128"/>
    <s v="MOD,personal,aportes eps"/>
    <n v="48926070"/>
    <x v="0"/>
    <s v="SSALLONDONO"/>
    <s v="SEGURIDAD SOCIAL  MARZO 2"/>
    <s v="2250366010"/>
    <s v="Ret,apor,nomi, seg.s"/>
    <s v=""/>
    <s v=""/>
    <d v="2010-03-30T00:00:00"/>
    <d v="2010-03-30T00:00:00"/>
    <n v="-620543"/>
    <s v="772"/>
    <n v="0"/>
    <n v="-0.62054299999999996"/>
    <n v="3"/>
    <x v="2"/>
    <s v="Seguridad social"/>
    <x v="0"/>
  </r>
  <r>
    <n v="7725110128"/>
    <s v="MOD,personal,aportes eps"/>
    <n v="48926070"/>
    <x v="0"/>
    <s v="SSALLONDONO"/>
    <s v="SEGURIDAD SOCIAL  MARZO 2"/>
    <s v="2250366010"/>
    <s v="Ret,apor,nomi, seg.s"/>
    <s v=""/>
    <s v=""/>
    <d v="2010-03-30T00:00:00"/>
    <d v="2010-03-30T00:00:00"/>
    <n v="1939200"/>
    <s v="772"/>
    <n v="0"/>
    <n v="1.9392"/>
    <n v="3"/>
    <x v="2"/>
    <s v="Seguridad social"/>
    <x v="0"/>
  </r>
  <r>
    <n v="7725110129"/>
    <s v="MOD,personal,aportes fondos de pensiones"/>
    <n v="48926070"/>
    <x v="0"/>
    <s v="SSALLONDONO"/>
    <s v="SEGURIDAD SOCIAL  MARZO 2"/>
    <s v="2250366010"/>
    <s v="Ret,apor,nomi, seg.s"/>
    <s v=""/>
    <s v=""/>
    <d v="2010-03-30T00:00:00"/>
    <d v="2010-03-30T00:00:00"/>
    <n v="-642539"/>
    <s v="772"/>
    <n v="0"/>
    <n v="-0.64253899999999997"/>
    <n v="3"/>
    <x v="2"/>
    <s v="Seguridad social"/>
    <x v="0"/>
  </r>
  <r>
    <n v="7725110129"/>
    <s v="MOD,personal,aportes fondos de pensiones"/>
    <n v="48926070"/>
    <x v="0"/>
    <s v="SSALLONDONO"/>
    <s v="SEGURIDAD SOCIAL  MARZO 2"/>
    <s v="2250366010"/>
    <s v="Ret,apor,nomi, seg.s"/>
    <s v=""/>
    <s v=""/>
    <d v="2010-03-30T00:00:00"/>
    <d v="2010-03-30T00:00:00"/>
    <n v="2504200"/>
    <s v="772"/>
    <n v="0"/>
    <n v="2.5042"/>
    <n v="3"/>
    <x v="2"/>
    <s v="Seguridad social"/>
    <x v="0"/>
  </r>
  <r>
    <n v="7725110131"/>
    <s v="MOD,personal,aporte caja de compensac. f"/>
    <n v="48926070"/>
    <x v="0"/>
    <s v="SSALLONDONO"/>
    <s v="SEGURIDAD SOCIAL  MARZO 2"/>
    <s v="2250366010"/>
    <s v="Ret,apor,nomi, seg.s"/>
    <s v=""/>
    <s v=""/>
    <d v="2010-03-30T00:00:00"/>
    <d v="2010-03-30T00:00:00"/>
    <n v="620600"/>
    <s v="772"/>
    <n v="0"/>
    <n v="0.62060000000000004"/>
    <n v="3"/>
    <x v="2"/>
    <s v="Parafiscales"/>
    <x v="0"/>
  </r>
  <r>
    <n v="7725110133"/>
    <s v="MOD,personal,aportes al icbf"/>
    <n v="48926070"/>
    <x v="0"/>
    <s v="SSALLONDONO"/>
    <s v="SEGURIDAD SOCIAL  MARZO 2"/>
    <s v="2250366010"/>
    <s v="Ret,apor,nomi, seg.s"/>
    <s v=""/>
    <s v=""/>
    <d v="2010-03-30T00:00:00"/>
    <d v="2010-03-30T00:00:00"/>
    <n v="465300"/>
    <s v="772"/>
    <n v="0"/>
    <n v="0.46529999999999999"/>
    <n v="3"/>
    <x v="2"/>
    <s v="Parafiscales"/>
    <x v="0"/>
  </r>
  <r>
    <n v="7725110134"/>
    <s v="MOD,personal,aportes al sena"/>
    <n v="48926070"/>
    <x v="0"/>
    <s v="SSALLONDONO"/>
    <s v="SEGURIDAD SOCIAL  MARZO 2"/>
    <s v="2250366010"/>
    <s v="Ret,apor,nomi, seg.s"/>
    <s v=""/>
    <s v=""/>
    <d v="2010-03-30T00:00:00"/>
    <d v="2010-03-30T00:00:00"/>
    <n v="310200"/>
    <s v="772"/>
    <n v="0"/>
    <n v="0.31019999999999998"/>
    <n v="3"/>
    <x v="2"/>
    <s v="Parafiscales"/>
    <x v="0"/>
  </r>
  <r>
    <n v="7725116403"/>
    <s v="MOD,servicios,temporales"/>
    <n v="48926070"/>
    <x v="0"/>
    <s v="SSJFLOPEZ"/>
    <s v="NOMINA SOMOS SEMANA 8"/>
    <s v="1006973"/>
    <s v="SOMOS SUMINISTRO TEMPORAL S.A."/>
    <s v=""/>
    <s v=""/>
    <d v="2010-03-04T00:00:00"/>
    <d v="2010-03-10T00:00:00"/>
    <n v="300914"/>
    <s v="772"/>
    <n v="0"/>
    <n v="0.30091400000000001"/>
    <n v="3"/>
    <x v="2"/>
    <s v="Temporales"/>
    <x v="1"/>
  </r>
  <r>
    <n v="7725116403"/>
    <s v="MOD,servicios,temporales"/>
    <n v="48926070"/>
    <x v="0"/>
    <s v="SSJFLOPEZ"/>
    <s v="NOMINA SOMOS SEMANA 9"/>
    <s v="1006973"/>
    <s v="SOMOS SUMINISTRO TEMPORAL S.A."/>
    <s v=""/>
    <s v=""/>
    <d v="2010-03-11T00:00:00"/>
    <d v="2010-03-16T00:00:00"/>
    <n v="300914"/>
    <s v="772"/>
    <n v="0"/>
    <n v="0.30091400000000001"/>
    <n v="3"/>
    <x v="2"/>
    <s v="Temporales"/>
    <x v="1"/>
  </r>
  <r>
    <n v="7725116403"/>
    <s v="MOD,servicios,temporales"/>
    <n v="48926070"/>
    <x v="0"/>
    <s v="SSJFLOPEZ"/>
    <s v="NOMINA SOMOS SEMANA 10"/>
    <s v="1006973"/>
    <s v="SOMOS SUMINISTRO TEMPORAL S.A."/>
    <s v=""/>
    <s v=""/>
    <d v="2010-03-18T00:00:00"/>
    <d v="2010-03-26T00:00:00"/>
    <n v="300914"/>
    <s v="772"/>
    <n v="0"/>
    <n v="0.30091400000000001"/>
    <n v="3"/>
    <x v="2"/>
    <s v="Temporales"/>
    <x v="1"/>
  </r>
  <r>
    <n v="7725116403"/>
    <s v="MOD,servicios,temporales"/>
    <n v="48926070"/>
    <x v="0"/>
    <s v="SSJFLOPEZ"/>
    <s v="NOMINA SOMOS SEMANA 11"/>
    <s v="1006973"/>
    <s v="SOMOS SUMINISTRO TEMPORAL S.A."/>
    <s v=""/>
    <s v=""/>
    <d v="2010-03-25T00:00:00"/>
    <d v="2010-03-29T00:00:00"/>
    <n v="353736"/>
    <s v="772"/>
    <n v="0"/>
    <n v="0.35373599999999999"/>
    <n v="3"/>
    <x v="2"/>
    <s v="Temporales"/>
    <x v="1"/>
  </r>
  <r>
    <n v="7725110102"/>
    <s v="MOD,personal,sueldos y jornales"/>
    <n v="48926170"/>
    <x v="1"/>
    <s v="SSALLONDONO"/>
    <s v="PRIMERA QUINCENA MARZO DE"/>
    <s v="2271614010"/>
    <s v="Obl,lab,salariosxpag"/>
    <s v=""/>
    <s v=""/>
    <d v="2010-03-11T00:00:00"/>
    <d v="2010-03-11T00:00:00"/>
    <n v="4917348"/>
    <s v="772"/>
    <n v="0"/>
    <n v="4.9173479999999996"/>
    <n v="3"/>
    <x v="2"/>
    <s v="Salarios"/>
    <x v="0"/>
  </r>
  <r>
    <n v="7725110102"/>
    <s v="MOD,personal,sueldos y jornales"/>
    <n v="48926170"/>
    <x v="1"/>
    <s v="SSALLONDONO"/>
    <s v="NOMINA SEGUNDA QUINCENA M"/>
    <s v="2271614010"/>
    <s v="Obl,lab,salariosxpag"/>
    <s v=""/>
    <s v=""/>
    <d v="2010-03-26T00:00:00"/>
    <d v="2010-03-26T00:00:00"/>
    <n v="5011355"/>
    <s v="772"/>
    <n v="0"/>
    <n v="5.011355"/>
    <n v="3"/>
    <x v="2"/>
    <s v="Salarios"/>
    <x v="0"/>
  </r>
  <r>
    <n v="7725110108"/>
    <s v="MOD,personal,incapacidades"/>
    <n v="48926170"/>
    <x v="1"/>
    <s v="SSALLONDONO"/>
    <s v="PRIMERA QUINCENA MARZO DE"/>
    <s v="2271614010"/>
    <s v="Obl,lab,salariosxpag"/>
    <s v=""/>
    <s v=""/>
    <d v="2010-03-11T00:00:00"/>
    <d v="2010-03-11T00:00:00"/>
    <n v="62622"/>
    <s v="772"/>
    <n v="0"/>
    <n v="6.2621999999999997E-2"/>
    <n v="3"/>
    <x v="2"/>
    <s v="Salarios"/>
    <x v="0"/>
  </r>
  <r>
    <n v="7725110110"/>
    <s v="MOD,personal,auxilio de transporte"/>
    <n v="48926170"/>
    <x v="1"/>
    <s v="SSALLONDONO"/>
    <s v="PRIMERA QUINCENA MARZO DE"/>
    <s v="2271614010"/>
    <s v="Obl,lab,salariosxpag"/>
    <s v=""/>
    <s v=""/>
    <d v="2010-03-11T00:00:00"/>
    <d v="2010-03-11T00:00:00"/>
    <n v="422300"/>
    <s v="772"/>
    <n v="0"/>
    <n v="0.42230000000000001"/>
    <n v="3"/>
    <x v="2"/>
    <s v="Salarios"/>
    <x v="0"/>
  </r>
  <r>
    <n v="7725110110"/>
    <s v="MOD,personal,auxilio de transporte"/>
    <n v="48926170"/>
    <x v="1"/>
    <s v="SSALLONDONO"/>
    <s v="NOMINA SEGUNDA QUINCENA M"/>
    <s v="2271614010"/>
    <s v="Obl,lab,salariosxpag"/>
    <s v=""/>
    <s v=""/>
    <d v="2010-03-26T00:00:00"/>
    <d v="2010-03-26T00:00:00"/>
    <n v="430500"/>
    <s v="772"/>
    <n v="0"/>
    <n v="0.43049999999999999"/>
    <n v="3"/>
    <x v="2"/>
    <s v="Salarios"/>
    <x v="0"/>
  </r>
  <r>
    <n v="7725110111"/>
    <s v="MOD,personal,cesantias"/>
    <n v="48926170"/>
    <x v="1"/>
    <s v="SSALLONDONO"/>
    <s v="PROVISIONES PRESTACIONES"/>
    <s v="2284615010"/>
    <s v="Prov,lab,cesa.aprop."/>
    <s v=""/>
    <s v=""/>
    <d v="2010-03-29T00:00:00"/>
    <d v="2010-03-29T00:00:00"/>
    <n v="1160323"/>
    <s v="772"/>
    <n v="0"/>
    <n v="1.160323"/>
    <n v="3"/>
    <x v="2"/>
    <s v="Prestaciones"/>
    <x v="0"/>
  </r>
  <r>
    <n v="7725110113"/>
    <s v="MOD,personal,prima de servicios"/>
    <n v="48926170"/>
    <x v="1"/>
    <s v="SSALLONDONO"/>
    <s v="PROVISIONES PRESTACIONES"/>
    <s v="2284615010"/>
    <s v="Prov,lab,cesa.aprop."/>
    <s v=""/>
    <s v=""/>
    <d v="2010-03-29T00:00:00"/>
    <d v="2010-03-29T00:00:00"/>
    <n v="1030194"/>
    <s v="772"/>
    <n v="0"/>
    <n v="1.0301940000000001"/>
    <n v="3"/>
    <x v="2"/>
    <s v="Prestaciones"/>
    <x v="0"/>
  </r>
  <r>
    <n v="7725110114"/>
    <s v="MOD,personal,vacaciones"/>
    <n v="48926170"/>
    <x v="1"/>
    <s v="SSALLONDONO"/>
    <s v="PROVISIONES PRESTACIONES"/>
    <s v="2284615010"/>
    <s v="Prov,lab,cesa.aprop."/>
    <s v=""/>
    <s v=""/>
    <d v="2010-03-29T00:00:00"/>
    <d v="2010-03-29T00:00:00"/>
    <n v="715711"/>
    <s v="772"/>
    <n v="0"/>
    <n v="0.71571099999999999"/>
    <n v="3"/>
    <x v="2"/>
    <s v="Prestaciones"/>
    <x v="0"/>
  </r>
  <r>
    <n v="7725110116"/>
    <s v="MOD,personal,primas extralegales"/>
    <n v="48926170"/>
    <x v="1"/>
    <s v="SSALLONDONO"/>
    <s v="PROVISIONES PRESTACIONES"/>
    <s v="2284615010"/>
    <s v="Prov,lab,cesa.aprop."/>
    <s v=""/>
    <s v=""/>
    <d v="2010-03-29T00:00:00"/>
    <d v="2010-03-29T00:00:00"/>
    <n v="975970"/>
    <s v="772"/>
    <n v="0"/>
    <n v="0.97597"/>
    <n v="3"/>
    <x v="2"/>
    <s v="Extralegales"/>
    <x v="0"/>
  </r>
  <r>
    <n v="7725110124"/>
    <s v="MOD,personal,indemnizaciones laborales"/>
    <n v="48926170"/>
    <x v="1"/>
    <s v="SSALLONDONO"/>
    <s v="PROVISIONES PRESTACIONES"/>
    <s v="2284615010"/>
    <s v="Prov,lab,cesa.aprop."/>
    <s v=""/>
    <s v=""/>
    <d v="2010-03-29T00:00:00"/>
    <d v="2010-03-29T00:00:00"/>
    <n v="112783"/>
    <s v="772"/>
    <n v="0"/>
    <n v="0.11278299999999999"/>
    <n v="3"/>
    <x v="2"/>
    <s v="Indemnizaciones"/>
    <x v="0"/>
  </r>
  <r>
    <n v="7725110127"/>
    <s v="MOD,personal,aportes arp"/>
    <n v="48926170"/>
    <x v="1"/>
    <s v="SSALLONDONO"/>
    <s v="SEGURIDAD SOCIAL  MARZO 2"/>
    <s v="2250366010"/>
    <s v="Ret,apor,nomi, seg.s"/>
    <s v=""/>
    <s v=""/>
    <d v="2010-03-30T00:00:00"/>
    <d v="2010-03-30T00:00:00"/>
    <n v="369500"/>
    <s v="772"/>
    <n v="0"/>
    <n v="0.3695"/>
    <n v="3"/>
    <x v="2"/>
    <s v="Seguridad social"/>
    <x v="0"/>
  </r>
  <r>
    <n v="7725110128"/>
    <s v="MOD,personal,aportes eps"/>
    <n v="48926170"/>
    <x v="1"/>
    <s v="SSALLONDONO"/>
    <s v="SEGURIDAD SOCIAL  MARZO 2"/>
    <s v="2250366010"/>
    <s v="Ret,apor,nomi, seg.s"/>
    <s v=""/>
    <s v=""/>
    <d v="2010-03-30T00:00:00"/>
    <d v="2010-03-30T00:00:00"/>
    <n v="-399651"/>
    <s v="772"/>
    <n v="0"/>
    <n v="-0.39965099999999998"/>
    <n v="3"/>
    <x v="2"/>
    <s v="Seguridad social"/>
    <x v="0"/>
  </r>
  <r>
    <n v="7725110128"/>
    <s v="MOD,personal,aportes eps"/>
    <n v="48926170"/>
    <x v="1"/>
    <s v="SSALLONDONO"/>
    <s v="SEGURIDAD SOCIAL  MARZO 2"/>
    <s v="2250366010"/>
    <s v="Ret,apor,nomi, seg.s"/>
    <s v=""/>
    <s v=""/>
    <d v="2010-03-30T00:00:00"/>
    <d v="2010-03-30T00:00:00"/>
    <n v="1248600"/>
    <s v="772"/>
    <n v="0"/>
    <n v="1.2485999999999999"/>
    <n v="3"/>
    <x v="2"/>
    <s v="Seguridad social"/>
    <x v="0"/>
  </r>
  <r>
    <n v="7725110129"/>
    <s v="MOD,personal,aportes fondos de pensiones"/>
    <n v="48926170"/>
    <x v="1"/>
    <s v="SSALLONDONO"/>
    <s v="SEGURIDAD SOCIAL  MARZO 2"/>
    <s v="2250366010"/>
    <s v="Ret,apor,nomi, seg.s"/>
    <s v=""/>
    <s v=""/>
    <d v="2010-03-30T00:00:00"/>
    <d v="2010-03-30T00:00:00"/>
    <n v="-399651"/>
    <s v="772"/>
    <n v="0"/>
    <n v="-0.39965099999999998"/>
    <n v="3"/>
    <x v="2"/>
    <s v="Seguridad social"/>
    <x v="0"/>
  </r>
  <r>
    <n v="7725110129"/>
    <s v="MOD,personal,aportes fondos de pensiones"/>
    <n v="48926170"/>
    <x v="1"/>
    <s v="SSALLONDONO"/>
    <s v="SEGURIDAD SOCIAL  MARZO 2"/>
    <s v="2250366010"/>
    <s v="Ret,apor,nomi, seg.s"/>
    <s v=""/>
    <s v=""/>
    <d v="2010-03-30T00:00:00"/>
    <d v="2010-03-30T00:00:00"/>
    <n v="1598400"/>
    <s v="772"/>
    <n v="0"/>
    <n v="1.5984"/>
    <n v="3"/>
    <x v="2"/>
    <s v="Seguridad social"/>
    <x v="0"/>
  </r>
  <r>
    <n v="7725110131"/>
    <s v="MOD,personal,aporte caja de compensac. f"/>
    <n v="48926170"/>
    <x v="1"/>
    <s v="SSALLONDONO"/>
    <s v="SEGURIDAD SOCIAL  MARZO 2"/>
    <s v="2250366010"/>
    <s v="Ret,apor,nomi, seg.s"/>
    <s v=""/>
    <s v=""/>
    <d v="2010-03-30T00:00:00"/>
    <d v="2010-03-30T00:00:00"/>
    <n v="397000"/>
    <s v="772"/>
    <n v="0"/>
    <n v="0.39700000000000002"/>
    <n v="3"/>
    <x v="2"/>
    <s v="Parafiscales"/>
    <x v="0"/>
  </r>
  <r>
    <n v="7725110133"/>
    <s v="MOD,personal,aportes al icbf"/>
    <n v="48926170"/>
    <x v="1"/>
    <s v="SSALLONDONO"/>
    <s v="SEGURIDAD SOCIAL  MARZO 2"/>
    <s v="2250366010"/>
    <s v="Ret,apor,nomi, seg.s"/>
    <s v=""/>
    <s v=""/>
    <d v="2010-03-30T00:00:00"/>
    <d v="2010-03-30T00:00:00"/>
    <n v="297700"/>
    <s v="772"/>
    <n v="0"/>
    <n v="0.29770000000000002"/>
    <n v="3"/>
    <x v="2"/>
    <s v="Parafiscales"/>
    <x v="0"/>
  </r>
  <r>
    <n v="7725110134"/>
    <s v="MOD,personal,aportes al sena"/>
    <n v="48926170"/>
    <x v="1"/>
    <s v="SSALLONDONO"/>
    <s v="SEGURIDAD SOCIAL  MARZO 2"/>
    <s v="2250366010"/>
    <s v="Ret,apor,nomi, seg.s"/>
    <s v=""/>
    <s v=""/>
    <d v="2010-03-30T00:00:00"/>
    <d v="2010-03-30T00:00:00"/>
    <n v="198500"/>
    <s v="772"/>
    <n v="0"/>
    <n v="0.19850000000000001"/>
    <n v="3"/>
    <x v="2"/>
    <s v="Parafiscales"/>
    <x v="0"/>
  </r>
  <r>
    <n v="7725116403"/>
    <s v="MOD,servicios,temporales"/>
    <n v="48926170"/>
    <x v="1"/>
    <s v="SSJFLOPEZ"/>
    <s v="NOMINA SOMOS SEMANA 8"/>
    <s v="1006973"/>
    <s v="SOMOS SUMINISTRO TEMPORAL S.A."/>
    <s v=""/>
    <s v=""/>
    <d v="2010-03-04T00:00:00"/>
    <d v="2010-03-10T00:00:00"/>
    <n v="2457880"/>
    <s v="772"/>
    <n v="0"/>
    <n v="2.4578799999999998"/>
    <n v="3"/>
    <x v="2"/>
    <s v="Temporales"/>
    <x v="1"/>
  </r>
  <r>
    <n v="7725116403"/>
    <s v="MOD,servicios,temporales"/>
    <n v="48926170"/>
    <x v="1"/>
    <s v="SSJFLOPEZ"/>
    <s v="NOMINA SOMOS SEMANA 9"/>
    <s v="1006973"/>
    <s v="SOMOS SUMINISTRO TEMPORAL S.A."/>
    <s v=""/>
    <s v=""/>
    <d v="2010-03-11T00:00:00"/>
    <d v="2010-03-16T00:00:00"/>
    <n v="2963029"/>
    <s v="772"/>
    <n v="0"/>
    <n v="2.9630290000000001"/>
    <n v="3"/>
    <x v="2"/>
    <s v="Temporales"/>
    <x v="1"/>
  </r>
  <r>
    <n v="7725116403"/>
    <s v="MOD,servicios,temporales"/>
    <n v="48926170"/>
    <x v="1"/>
    <s v="SSJFLOPEZ"/>
    <s v="NOMINA SOMOS SEMANA 10"/>
    <s v="1006973"/>
    <s v="SOMOS SUMINISTRO TEMPORAL S.A."/>
    <s v=""/>
    <s v=""/>
    <d v="2010-03-18T00:00:00"/>
    <d v="2010-03-26T00:00:00"/>
    <n v="2770112"/>
    <s v="772"/>
    <n v="0"/>
    <n v="2.7701120000000001"/>
    <n v="3"/>
    <x v="2"/>
    <s v="Temporales"/>
    <x v="1"/>
  </r>
  <r>
    <n v="7725116403"/>
    <s v="MOD,servicios,temporales"/>
    <n v="48926170"/>
    <x v="1"/>
    <s v="SSJFLOPEZ"/>
    <s v="NOMINA SOMOS SEMANA 11"/>
    <s v="1006973"/>
    <s v="SOMOS SUMINISTRO TEMPORAL S.A."/>
    <s v=""/>
    <s v=""/>
    <d v="2010-03-25T00:00:00"/>
    <d v="2010-03-29T00:00:00"/>
    <n v="2933168"/>
    <s v="772"/>
    <n v="0"/>
    <n v="2.9331680000000002"/>
    <n v="3"/>
    <x v="2"/>
    <s v="Temporales"/>
    <x v="1"/>
  </r>
  <r>
    <n v="7725110102"/>
    <s v="MOD,personal,sueldos y jornales"/>
    <n v="48926270"/>
    <x v="2"/>
    <s v="SSALLONDONO"/>
    <s v="PRIMERA QUINCENA MARZO DE"/>
    <s v="2271614010"/>
    <s v="Obl,lab,salariosxpag"/>
    <s v=""/>
    <s v=""/>
    <d v="2010-03-11T00:00:00"/>
    <d v="2010-03-11T00:00:00"/>
    <n v="1675000"/>
    <s v="772"/>
    <n v="0"/>
    <n v="1.675"/>
    <n v="3"/>
    <x v="2"/>
    <s v="Salarios"/>
    <x v="0"/>
  </r>
  <r>
    <n v="7725110102"/>
    <s v="MOD,personal,sueldos y jornales"/>
    <n v="48926270"/>
    <x v="2"/>
    <s v="SSALLONDONO"/>
    <s v="NOMINA SEGUNDA QUINCENA M"/>
    <s v="2271614010"/>
    <s v="Obl,lab,salariosxpag"/>
    <s v=""/>
    <s v=""/>
    <d v="2010-03-26T00:00:00"/>
    <d v="2010-03-26T00:00:00"/>
    <n v="1675000"/>
    <s v="772"/>
    <n v="0"/>
    <n v="1.675"/>
    <n v="3"/>
    <x v="2"/>
    <s v="Salarios"/>
    <x v="0"/>
  </r>
  <r>
    <n v="7725110110"/>
    <s v="MOD,personal,auxilio de transporte"/>
    <n v="48926270"/>
    <x v="2"/>
    <s v="SSALLONDONO"/>
    <s v="PRIMERA QUINCENA MARZO DE"/>
    <s v="2271614010"/>
    <s v="Obl,lab,salariosxpag"/>
    <s v=""/>
    <s v=""/>
    <d v="2010-03-11T00:00:00"/>
    <d v="2010-03-11T00:00:00"/>
    <n v="153750"/>
    <s v="772"/>
    <n v="0"/>
    <n v="0.15375"/>
    <n v="3"/>
    <x v="2"/>
    <s v="Salarios"/>
    <x v="0"/>
  </r>
  <r>
    <n v="7725110110"/>
    <s v="MOD,personal,auxilio de transporte"/>
    <n v="48926270"/>
    <x v="2"/>
    <s v="SSALLONDONO"/>
    <s v="NOMINA SEGUNDA QUINCENA M"/>
    <s v="2271614010"/>
    <s v="Obl,lab,salariosxpag"/>
    <s v=""/>
    <s v=""/>
    <d v="2010-03-26T00:00:00"/>
    <d v="2010-03-26T00:00:00"/>
    <n v="153750"/>
    <s v="772"/>
    <n v="0"/>
    <n v="0.15375"/>
    <n v="3"/>
    <x v="2"/>
    <s v="Salarios"/>
    <x v="0"/>
  </r>
  <r>
    <n v="7725110111"/>
    <s v="MOD,personal,cesantias"/>
    <n v="48926270"/>
    <x v="2"/>
    <s v="SSALLONDONO"/>
    <s v="PROVISIONES PRESTACIONES"/>
    <s v="2284615010"/>
    <s v="Prov,lab,cesa.aprop."/>
    <s v=""/>
    <s v=""/>
    <d v="2010-03-29T00:00:00"/>
    <d v="2010-03-29T00:00:00"/>
    <n v="391355"/>
    <s v="772"/>
    <n v="0"/>
    <n v="0.39135500000000001"/>
    <n v="3"/>
    <x v="2"/>
    <s v="Prestaciones"/>
    <x v="0"/>
  </r>
  <r>
    <n v="7725110113"/>
    <s v="MOD,personal,prima de servicios"/>
    <n v="48926270"/>
    <x v="2"/>
    <s v="SSALLONDONO"/>
    <s v="PROVISIONES PRESTACIONES"/>
    <s v="2284615010"/>
    <s v="Prov,lab,cesa.aprop."/>
    <s v=""/>
    <s v=""/>
    <d v="2010-03-29T00:00:00"/>
    <d v="2010-03-29T00:00:00"/>
    <n v="347465"/>
    <s v="772"/>
    <n v="0"/>
    <n v="0.34746500000000002"/>
    <n v="3"/>
    <x v="2"/>
    <s v="Prestaciones"/>
    <x v="0"/>
  </r>
  <r>
    <n v="7725110114"/>
    <s v="MOD,personal,vacaciones"/>
    <n v="48926270"/>
    <x v="2"/>
    <s v="SSALLONDONO"/>
    <s v="PROVISIONES PRESTACIONES"/>
    <s v="2284615010"/>
    <s v="Prov,lab,cesa.aprop."/>
    <s v=""/>
    <s v=""/>
    <d v="2010-03-29T00:00:00"/>
    <d v="2010-03-29T00:00:00"/>
    <n v="241395"/>
    <s v="772"/>
    <n v="0"/>
    <n v="0.241395"/>
    <n v="3"/>
    <x v="2"/>
    <s v="Prestaciones"/>
    <x v="0"/>
  </r>
  <r>
    <n v="7725110116"/>
    <s v="MOD,personal,primas extralegales"/>
    <n v="48926270"/>
    <x v="2"/>
    <s v="SSALLONDONO"/>
    <s v="PROVISIONES PRESTACIONES"/>
    <s v="2284615010"/>
    <s v="Prov,lab,cesa.aprop."/>
    <s v=""/>
    <s v=""/>
    <d v="2010-03-29T00:00:00"/>
    <d v="2010-03-29T00:00:00"/>
    <n v="329180"/>
    <s v="772"/>
    <n v="0"/>
    <n v="0.32917999999999997"/>
    <n v="3"/>
    <x v="2"/>
    <s v="Extralegales"/>
    <x v="0"/>
  </r>
  <r>
    <n v="7725110124"/>
    <s v="MOD,personal,indemnizaciones laborales"/>
    <n v="48926270"/>
    <x v="2"/>
    <s v="SSALLONDONO"/>
    <s v="PROVISIONES PRESTACIONES"/>
    <s v="2284615010"/>
    <s v="Prov,lab,cesa.aprop."/>
    <s v=""/>
    <s v=""/>
    <d v="2010-03-29T00:00:00"/>
    <d v="2010-03-29T00:00:00"/>
    <n v="38040"/>
    <s v="772"/>
    <n v="0"/>
    <n v="3.8039999999999997E-2"/>
    <n v="3"/>
    <x v="2"/>
    <s v="Indemnizaciones"/>
    <x v="0"/>
  </r>
  <r>
    <n v="7725110127"/>
    <s v="MOD,personal,aportes arp"/>
    <n v="48926270"/>
    <x v="2"/>
    <s v="SSALLONDONO"/>
    <s v="SEGURIDAD SOCIAL  MARZO 2"/>
    <s v="2250366010"/>
    <s v="Ret,apor,nomi, seg.s"/>
    <s v=""/>
    <s v=""/>
    <d v="2010-03-30T00:00:00"/>
    <d v="2010-03-30T00:00:00"/>
    <n v="145500"/>
    <s v="772"/>
    <n v="0"/>
    <n v="0.14549999999999999"/>
    <n v="3"/>
    <x v="2"/>
    <s v="Seguridad social"/>
    <x v="0"/>
  </r>
  <r>
    <n v="7725110128"/>
    <s v="MOD,personal,aportes eps"/>
    <n v="48926270"/>
    <x v="2"/>
    <s v="SSALLONDONO"/>
    <s v="SEGURIDAD SOCIAL  MARZO 2"/>
    <s v="2250366010"/>
    <s v="Ret,apor,nomi, seg.s"/>
    <s v=""/>
    <s v=""/>
    <d v="2010-03-30T00:00:00"/>
    <d v="2010-03-30T00:00:00"/>
    <n v="-134000"/>
    <s v="772"/>
    <n v="0"/>
    <n v="-0.13400000000000001"/>
    <n v="3"/>
    <x v="2"/>
    <s v="Seguridad social"/>
    <x v="0"/>
  </r>
  <r>
    <n v="7725110128"/>
    <s v="MOD,personal,aportes eps"/>
    <n v="48926270"/>
    <x v="2"/>
    <s v="SSALLONDONO"/>
    <s v="SEGURIDAD SOCIAL  MARZO 2"/>
    <s v="2250366010"/>
    <s v="Ret,apor,nomi, seg.s"/>
    <s v=""/>
    <s v=""/>
    <d v="2010-03-30T00:00:00"/>
    <d v="2010-03-30T00:00:00"/>
    <n v="418500"/>
    <s v="772"/>
    <n v="0"/>
    <n v="0.41849999999999998"/>
    <n v="3"/>
    <x v="2"/>
    <s v="Seguridad social"/>
    <x v="0"/>
  </r>
  <r>
    <n v="7725110129"/>
    <s v="MOD,personal,aportes fondos de pensiones"/>
    <n v="48926270"/>
    <x v="2"/>
    <s v="SSALLONDONO"/>
    <s v="SEGURIDAD SOCIAL  MARZO 2"/>
    <s v="2250366010"/>
    <s v="Ret,apor,nomi, seg.s"/>
    <s v=""/>
    <s v=""/>
    <d v="2010-03-30T00:00:00"/>
    <d v="2010-03-30T00:00:00"/>
    <n v="-134000"/>
    <s v="772"/>
    <n v="0"/>
    <n v="-0.13400000000000001"/>
    <n v="3"/>
    <x v="2"/>
    <s v="Seguridad social"/>
    <x v="0"/>
  </r>
  <r>
    <n v="7725110129"/>
    <s v="MOD,personal,aportes fondos de pensiones"/>
    <n v="48926270"/>
    <x v="2"/>
    <s v="SSALLONDONO"/>
    <s v="SEGURIDAD SOCIAL  MARZO 2"/>
    <s v="2250366010"/>
    <s v="Ret,apor,nomi, seg.s"/>
    <s v=""/>
    <s v=""/>
    <d v="2010-03-30T00:00:00"/>
    <d v="2010-03-30T00:00:00"/>
    <n v="536000"/>
    <s v="772"/>
    <n v="0"/>
    <n v="0.53600000000000003"/>
    <n v="3"/>
    <x v="2"/>
    <s v="Seguridad social"/>
    <x v="0"/>
  </r>
  <r>
    <n v="7725110131"/>
    <s v="MOD,personal,aporte caja de compensac. f"/>
    <n v="48926270"/>
    <x v="2"/>
    <s v="SSALLONDONO"/>
    <s v="SEGURIDAD SOCIAL  MARZO 2"/>
    <s v="2250366010"/>
    <s v="Ret,apor,nomi, seg.s"/>
    <s v=""/>
    <s v=""/>
    <d v="2010-03-30T00:00:00"/>
    <d v="2010-03-30T00:00:00"/>
    <n v="134000"/>
    <s v="772"/>
    <n v="0"/>
    <n v="0.13400000000000001"/>
    <n v="3"/>
    <x v="2"/>
    <s v="Parafiscales"/>
    <x v="0"/>
  </r>
  <r>
    <n v="7725110133"/>
    <s v="MOD,personal,aportes al icbf"/>
    <n v="48926270"/>
    <x v="2"/>
    <s v="SSALLONDONO"/>
    <s v="SEGURIDAD SOCIAL  MARZO 2"/>
    <s v="2250366010"/>
    <s v="Ret,apor,nomi, seg.s"/>
    <s v=""/>
    <s v=""/>
    <d v="2010-03-30T00:00:00"/>
    <d v="2010-03-30T00:00:00"/>
    <n v="100500"/>
    <s v="772"/>
    <n v="0"/>
    <n v="0.10050000000000001"/>
    <n v="3"/>
    <x v="2"/>
    <s v="Parafiscales"/>
    <x v="0"/>
  </r>
  <r>
    <n v="7725110134"/>
    <s v="MOD,personal,aportes al sena"/>
    <n v="48926270"/>
    <x v="2"/>
    <s v="SSALLONDONO"/>
    <s v="SEGURIDAD SOCIAL  MARZO 2"/>
    <s v="2250366010"/>
    <s v="Ret,apor,nomi, seg.s"/>
    <s v=""/>
    <s v=""/>
    <d v="2010-03-30T00:00:00"/>
    <d v="2010-03-30T00:00:00"/>
    <n v="67000"/>
    <s v="772"/>
    <n v="0"/>
    <n v="6.7000000000000004E-2"/>
    <n v="3"/>
    <x v="2"/>
    <s v="Parafiscales"/>
    <x v="0"/>
  </r>
  <r>
    <n v="7725116403"/>
    <s v="MOD,servicios,temporales"/>
    <n v="48926270"/>
    <x v="2"/>
    <s v="SSJFLOPEZ"/>
    <s v="NOMINA AHORA SEMANA 8"/>
    <s v="1004812"/>
    <s v="A'HORA S.A SERVICIOS TEMPORALES"/>
    <s v=""/>
    <s v=""/>
    <d v="2010-03-04T00:00:00"/>
    <d v="2010-03-10T00:00:00"/>
    <n v="17504087"/>
    <s v="772"/>
    <n v="0"/>
    <n v="17.504086999999998"/>
    <n v="3"/>
    <x v="2"/>
    <s v="Temporales"/>
    <x v="1"/>
  </r>
  <r>
    <n v="7725116403"/>
    <s v="MOD,servicios,temporales"/>
    <n v="48926270"/>
    <x v="2"/>
    <s v="SSJFLOPEZ"/>
    <s v="NOMINA AHORA SEMANA 9"/>
    <s v="1004812"/>
    <s v="A'HORA S.A SERVICIOS TEMPORALES"/>
    <s v=""/>
    <s v=""/>
    <d v="2010-03-10T00:00:00"/>
    <d v="2010-03-16T00:00:00"/>
    <n v="16518232"/>
    <s v="772"/>
    <n v="0"/>
    <n v="16.518232000000001"/>
    <n v="3"/>
    <x v="2"/>
    <s v="Temporales"/>
    <x v="1"/>
  </r>
  <r>
    <n v="7725116403"/>
    <s v="MOD,servicios,temporales"/>
    <n v="48926270"/>
    <x v="2"/>
    <s v="SSJFLOPEZ"/>
    <s v="NOMINA SOMOS SEMANA 9"/>
    <s v="1006973"/>
    <s v="SOMOS SUMINISTRO TEMPORAL S.A."/>
    <s v=""/>
    <s v=""/>
    <d v="2010-03-11T00:00:00"/>
    <d v="2010-03-16T00:00:00"/>
    <n v="1670156"/>
    <s v="772"/>
    <n v="0"/>
    <n v="1.670156"/>
    <n v="3"/>
    <x v="2"/>
    <s v="Temporales"/>
    <x v="1"/>
  </r>
  <r>
    <n v="7725116403"/>
    <s v="MOD,servicios,temporales"/>
    <n v="48926270"/>
    <x v="2"/>
    <s v="SSJFLOPEZ"/>
    <s v="NOMINA AHORA SEMANA 10"/>
    <s v="1004812"/>
    <s v="A'HORA S.A SERVICIOS TEMPORALES"/>
    <s v=""/>
    <s v=""/>
    <d v="2010-03-18T00:00:00"/>
    <d v="2010-03-25T00:00:00"/>
    <n v="15380441"/>
    <s v="772"/>
    <n v="0"/>
    <n v="15.380440999999999"/>
    <n v="3"/>
    <x v="2"/>
    <s v="Temporales"/>
    <x v="1"/>
  </r>
  <r>
    <n v="7725116403"/>
    <s v="MOD,servicios,temporales"/>
    <n v="48926270"/>
    <x v="2"/>
    <s v="SSJFLOPEZ"/>
    <s v="NOMINA SOMOS SEMANA 10"/>
    <s v="1006973"/>
    <s v="SOMOS SUMINISTRO TEMPORAL S.A."/>
    <s v=""/>
    <s v=""/>
    <d v="2010-03-18T00:00:00"/>
    <d v="2010-03-26T00:00:00"/>
    <n v="2907962"/>
    <s v="772"/>
    <n v="0"/>
    <n v="2.9079619999999999"/>
    <n v="3"/>
    <x v="2"/>
    <s v="Temporales"/>
    <x v="1"/>
  </r>
  <r>
    <n v="7725116403"/>
    <s v="MOD,servicios,temporales"/>
    <n v="48926270"/>
    <x v="2"/>
    <s v="SSJFLOPEZ"/>
    <s v="NOMINA AHORA SEMANA 11"/>
    <s v="1004812"/>
    <s v="A'HORA S.A SERVICIOS TEMPORALES"/>
    <s v=""/>
    <s v=""/>
    <d v="2010-03-25T00:00:00"/>
    <d v="2010-03-29T00:00:00"/>
    <n v="22647967"/>
    <s v="772"/>
    <n v="0"/>
    <n v="22.647967000000001"/>
    <n v="3"/>
    <x v="2"/>
    <s v="Temporales"/>
    <x v="1"/>
  </r>
  <r>
    <n v="7725116403"/>
    <s v="MOD,servicios,temporales"/>
    <n v="48926270"/>
    <x v="2"/>
    <s v="SSJFLOPEZ"/>
    <s v="NOMINA SOMOS SEMANA 11"/>
    <s v="1006973"/>
    <s v="SOMOS SUMINISTRO TEMPORAL S.A."/>
    <s v=""/>
    <s v=""/>
    <d v="2010-03-25T00:00:00"/>
    <d v="2010-03-29T00:00:00"/>
    <n v="2861110"/>
    <s v="772"/>
    <n v="0"/>
    <n v="2.86111"/>
    <n v="3"/>
    <x v="2"/>
    <s v="Temporales"/>
    <x v="1"/>
  </r>
  <r>
    <n v="7725116403"/>
    <s v="MOD,servicios,temporales"/>
    <n v="48926370"/>
    <x v="3"/>
    <s v="SSJFLOPEZ"/>
    <s v="NOMINA AHORA SEMANA 8"/>
    <s v="1004812"/>
    <s v="A'HORA S.A SERVICIOS TEMPORALES"/>
    <s v=""/>
    <s v=""/>
    <d v="2010-03-04T00:00:00"/>
    <d v="2010-03-10T00:00:00"/>
    <n v="70982228"/>
    <s v="772"/>
    <n v="0"/>
    <n v="70.982228000000006"/>
    <n v="3"/>
    <x v="2"/>
    <s v="Temporales"/>
    <x v="1"/>
  </r>
  <r>
    <n v="7725116403"/>
    <s v="MOD,servicios,temporales"/>
    <n v="48926370"/>
    <x v="3"/>
    <s v="SSJFLOPEZ"/>
    <s v="NOMINA AHORA SEMANA 9"/>
    <s v="1004812"/>
    <s v="A'HORA S.A SERVICIOS TEMPORALES"/>
    <s v=""/>
    <s v=""/>
    <d v="2010-03-10T00:00:00"/>
    <d v="2010-03-16T00:00:00"/>
    <n v="66896507"/>
    <s v="772"/>
    <n v="0"/>
    <n v="66.896507"/>
    <n v="3"/>
    <x v="2"/>
    <s v="Temporales"/>
    <x v="1"/>
  </r>
  <r>
    <n v="7725116403"/>
    <s v="MOD,servicios,temporales"/>
    <n v="48926370"/>
    <x v="3"/>
    <s v="SSJFLOPEZ"/>
    <s v="NOMINA AHORA SEMANA 10"/>
    <s v="1004812"/>
    <s v="A'HORA S.A SERVICIOS TEMPORALES"/>
    <s v=""/>
    <s v=""/>
    <d v="2010-03-18T00:00:00"/>
    <d v="2010-03-25T00:00:00"/>
    <n v="69436200"/>
    <s v="772"/>
    <n v="0"/>
    <n v="69.436199999999999"/>
    <n v="3"/>
    <x v="2"/>
    <s v="Temporales"/>
    <x v="1"/>
  </r>
  <r>
    <n v="7725116403"/>
    <s v="MOD,servicios,temporales"/>
    <n v="48926370"/>
    <x v="3"/>
    <s v="SSJFLOPEZ"/>
    <s v="NOMINA AHORA SEMANA 11"/>
    <s v="1004812"/>
    <s v="A'HORA S.A SERVICIOS TEMPORALES"/>
    <s v=""/>
    <s v=""/>
    <d v="2010-03-25T00:00:00"/>
    <d v="2010-03-29T00:00:00"/>
    <n v="61054693"/>
    <s v="772"/>
    <n v="0"/>
    <n v="61.054693"/>
    <n v="3"/>
    <x v="2"/>
    <s v="Temporales"/>
    <x v="1"/>
  </r>
  <r>
    <n v="7725116403"/>
    <s v="MOD,servicios,temporales"/>
    <n v="48926470"/>
    <x v="4"/>
    <s v="SSJFLOPEZ"/>
    <s v="NOMINA SOMOS SEMANA 8"/>
    <s v="1006973"/>
    <s v="SOMOS SUMINISTRO TEMPORAL S.A."/>
    <s v=""/>
    <s v=""/>
    <d v="2010-03-04T00:00:00"/>
    <d v="2010-03-10T00:00:00"/>
    <n v="3791673"/>
    <s v="772"/>
    <n v="0"/>
    <n v="3.7916729999999998"/>
    <n v="3"/>
    <x v="2"/>
    <s v="Temporales"/>
    <x v="1"/>
  </r>
  <r>
    <n v="7725116403"/>
    <s v="MOD,servicios,temporales"/>
    <n v="48926470"/>
    <x v="4"/>
    <s v="SSJFLOPEZ"/>
    <s v="NOMINA AHORA SEMANA 9"/>
    <s v="1004812"/>
    <s v="A'HORA S.A SERVICIOS TEMPORALES"/>
    <s v=""/>
    <s v=""/>
    <d v="2010-03-10T00:00:00"/>
    <d v="2010-03-16T00:00:00"/>
    <n v="2694030"/>
    <s v="772"/>
    <n v="0"/>
    <n v="2.6940300000000001"/>
    <n v="3"/>
    <x v="2"/>
    <s v="Temporales"/>
    <x v="1"/>
  </r>
  <r>
    <n v="7725116403"/>
    <s v="MOD,servicios,temporales"/>
    <n v="48926470"/>
    <x v="4"/>
    <s v="SSJFLOPEZ"/>
    <s v="NOMINA SOMOS SEMANA 9"/>
    <s v="1006973"/>
    <s v="SOMOS SUMINISTRO TEMPORAL S.A."/>
    <s v=""/>
    <s v=""/>
    <d v="2010-03-11T00:00:00"/>
    <d v="2010-03-16T00:00:00"/>
    <n v="1963140"/>
    <s v="772"/>
    <n v="0"/>
    <n v="1.9631400000000001"/>
    <n v="3"/>
    <x v="2"/>
    <s v="Temporales"/>
    <x v="1"/>
  </r>
  <r>
    <n v="7725116403"/>
    <s v="MOD,servicios,temporales"/>
    <n v="48926470"/>
    <x v="4"/>
    <s v="SSJFLOPEZ"/>
    <s v="NOMINA AHORA SEMANA 10"/>
    <s v="1004812"/>
    <s v="A'HORA S.A SERVICIOS TEMPORALES"/>
    <s v=""/>
    <s v=""/>
    <d v="2010-03-18T00:00:00"/>
    <d v="2010-03-25T00:00:00"/>
    <n v="2850339"/>
    <s v="772"/>
    <n v="0"/>
    <n v="2.850339"/>
    <n v="3"/>
    <x v="2"/>
    <s v="Temporales"/>
    <x v="1"/>
  </r>
  <r>
    <n v="7725116403"/>
    <s v="MOD,servicios,temporales"/>
    <n v="48926470"/>
    <x v="4"/>
    <s v="SSJFLOPEZ"/>
    <s v="NOMINA SOMOS SEMANA 10"/>
    <s v="1006973"/>
    <s v="SOMOS SUMINISTRO TEMPORAL S.A."/>
    <s v=""/>
    <s v=""/>
    <d v="2010-03-18T00:00:00"/>
    <d v="2010-03-26T00:00:00"/>
    <n v="2254650"/>
    <s v="772"/>
    <n v="0"/>
    <n v="2.2546499999999998"/>
    <n v="3"/>
    <x v="2"/>
    <s v="Temporales"/>
    <x v="1"/>
  </r>
  <r>
    <n v="7725116403"/>
    <s v="MOD,servicios,temporales"/>
    <n v="48926470"/>
    <x v="4"/>
    <s v="SSJFLOPEZ"/>
    <s v="NOMINA AHORA SEMANA 11"/>
    <s v="1004812"/>
    <s v="A'HORA S.A SERVICIOS TEMPORALES"/>
    <s v=""/>
    <s v=""/>
    <d v="2010-03-25T00:00:00"/>
    <d v="2010-03-29T00:00:00"/>
    <n v="2810137"/>
    <s v="772"/>
    <n v="0"/>
    <n v="2.8101370000000001"/>
    <n v="3"/>
    <x v="2"/>
    <s v="Temporales"/>
    <x v="1"/>
  </r>
  <r>
    <n v="7725116403"/>
    <s v="MOD,servicios,temporales"/>
    <n v="48926470"/>
    <x v="4"/>
    <s v="SSJFLOPEZ"/>
    <s v="NOMINA SOMOS SEMANA 11"/>
    <s v="1006973"/>
    <s v="SOMOS SUMINISTRO TEMPORAL S.A."/>
    <s v=""/>
    <s v=""/>
    <d v="2010-03-25T00:00:00"/>
    <d v="2010-03-29T00:00:00"/>
    <n v="2104582"/>
    <s v="772"/>
    <n v="0"/>
    <n v="2.1045820000000002"/>
    <n v="3"/>
    <x v="2"/>
    <s v="Temporales"/>
    <x v="1"/>
  </r>
  <r>
    <n v="7725110102"/>
    <s v="MOD,personal,sueldos y jornales"/>
    <n v="48926070"/>
    <x v="0"/>
    <s v="SSALLONDONO"/>
    <s v="PRIMERA QUINCENA ABRIL 20"/>
    <s v="2271614010"/>
    <s v="Obl,lab,salariosxpag"/>
    <s v=""/>
    <s v=""/>
    <d v="2010-04-14T00:00:00"/>
    <d v="2010-04-14T00:00:00"/>
    <n v="7594550"/>
    <s v="772"/>
    <n v="0"/>
    <n v="7.5945499999999999"/>
    <n v="4"/>
    <x v="3"/>
    <s v="Salarios"/>
    <x v="0"/>
  </r>
  <r>
    <n v="7725110102"/>
    <s v="MOD,personal,sueldos y jornales"/>
    <n v="48926070"/>
    <x v="0"/>
    <s v="SSALLONDONO"/>
    <s v="SEGUNDA QUINCENA ABRIL 20"/>
    <s v="2271614010"/>
    <s v="Obl,lab,salariosxpag"/>
    <s v=""/>
    <s v=""/>
    <d v="2010-04-28T00:00:00"/>
    <d v="2010-04-28T00:00:00"/>
    <n v="7200359"/>
    <s v="772"/>
    <n v="0"/>
    <n v="7.2003589999999997"/>
    <n v="4"/>
    <x v="3"/>
    <s v="Salarios"/>
    <x v="0"/>
  </r>
  <r>
    <n v="7725110104"/>
    <s v="MOD,personal,horas extras y recargo"/>
    <n v="48926070"/>
    <x v="0"/>
    <s v="SSALLONDONO"/>
    <s v="PRIMERA QUINCENA ABRIL 20"/>
    <s v="2271614010"/>
    <s v="Obl,lab,salariosxpag"/>
    <s v=""/>
    <s v=""/>
    <d v="2010-04-14T00:00:00"/>
    <d v="2010-04-14T00:00:00"/>
    <n v="309529"/>
    <s v="772"/>
    <n v="0"/>
    <n v="0.309529"/>
    <n v="4"/>
    <x v="3"/>
    <s v="Salarios"/>
    <x v="0"/>
  </r>
  <r>
    <n v="7725110104"/>
    <s v="MOD,personal,horas extras y recargo"/>
    <n v="48926070"/>
    <x v="0"/>
    <s v="SSALLONDONO"/>
    <s v="SEGUNDA QUINCENA ABRIL 20"/>
    <s v="2271614010"/>
    <s v="Obl,lab,salariosxpag"/>
    <s v=""/>
    <s v=""/>
    <d v="2010-04-28T00:00:00"/>
    <d v="2010-04-28T00:00:00"/>
    <n v="661043"/>
    <s v="772"/>
    <n v="0"/>
    <n v="0.66104300000000005"/>
    <n v="4"/>
    <x v="3"/>
    <s v="Salarios"/>
    <x v="0"/>
  </r>
  <r>
    <n v="7725110108"/>
    <s v="MOD,personal,incapacidades"/>
    <n v="48926070"/>
    <x v="0"/>
    <s v="SSALLONDONO"/>
    <s v="SEGUNDA QUINCENA ABRIL 20"/>
    <s v="2271614010"/>
    <s v="Obl,lab,salariosxpag"/>
    <s v=""/>
    <s v=""/>
    <d v="2010-04-28T00:00:00"/>
    <d v="2010-04-28T00:00:00"/>
    <n v="236800"/>
    <s v="772"/>
    <n v="0"/>
    <n v="0.23680000000000001"/>
    <n v="4"/>
    <x v="3"/>
    <s v="Salarios"/>
    <x v="0"/>
  </r>
  <r>
    <n v="7725110110"/>
    <s v="MOD,personal,auxilio de transporte"/>
    <n v="48926070"/>
    <x v="0"/>
    <s v="SSALLONDONO"/>
    <s v="PRIMERA QUINCENA ABRIL 20"/>
    <s v="2271614010"/>
    <s v="Obl,lab,salariosxpag"/>
    <s v=""/>
    <s v=""/>
    <d v="2010-04-14T00:00:00"/>
    <d v="2010-04-14T00:00:00"/>
    <n v="246000"/>
    <s v="772"/>
    <n v="0"/>
    <n v="0.246"/>
    <n v="4"/>
    <x v="3"/>
    <s v="Salarios"/>
    <x v="0"/>
  </r>
  <r>
    <n v="7725110110"/>
    <s v="MOD,personal,auxilio de transporte"/>
    <n v="48926070"/>
    <x v="0"/>
    <s v="SSALLONDONO"/>
    <s v="SEGUNDA QUINCENA ABRIL 20"/>
    <s v="2271614010"/>
    <s v="Obl,lab,salariosxpag"/>
    <s v=""/>
    <s v=""/>
    <d v="2010-04-28T00:00:00"/>
    <d v="2010-04-28T00:00:00"/>
    <n v="239850"/>
    <s v="772"/>
    <n v="0"/>
    <n v="0.23985000000000001"/>
    <n v="4"/>
    <x v="3"/>
    <s v="Salarios"/>
    <x v="0"/>
  </r>
  <r>
    <n v="7725110111"/>
    <s v="MOD,personal,cesantias"/>
    <n v="48926070"/>
    <x v="0"/>
    <s v="SSALLONDONO"/>
    <s v="PROVISIONES ABRIL 2010"/>
    <s v="2284615010"/>
    <s v="Prov,lab,cesa.aprop."/>
    <s v=""/>
    <s v=""/>
    <d v="2010-04-29T00:00:00"/>
    <d v="2010-04-29T00:00:00"/>
    <n v="1749650"/>
    <s v="772"/>
    <n v="0"/>
    <n v="1.7496499999999999"/>
    <n v="4"/>
    <x v="3"/>
    <s v="Prestaciones"/>
    <x v="0"/>
  </r>
  <r>
    <n v="7725110113"/>
    <s v="MOD,personal,prima de servicios"/>
    <n v="48926070"/>
    <x v="0"/>
    <s v="SSALLONDONO"/>
    <s v="PROVISIONES ABRIL 2010"/>
    <s v="2284615010"/>
    <s v="Prov,lab,cesa.aprop."/>
    <s v=""/>
    <s v=""/>
    <d v="2010-04-29T00:00:00"/>
    <d v="2010-04-29T00:00:00"/>
    <n v="1553428"/>
    <s v="772"/>
    <n v="0"/>
    <n v="1.553428"/>
    <n v="4"/>
    <x v="3"/>
    <s v="Prestaciones"/>
    <x v="0"/>
  </r>
  <r>
    <n v="7725110114"/>
    <s v="MOD,personal,vacaciones"/>
    <n v="48926070"/>
    <x v="0"/>
    <s v="SSALLONDONO"/>
    <s v="PROVISIONES ABRIL 2010"/>
    <s v="2284615010"/>
    <s v="Prov,lab,cesa.aprop."/>
    <s v=""/>
    <s v=""/>
    <d v="2010-04-29T00:00:00"/>
    <d v="2010-04-29T00:00:00"/>
    <n v="1079223"/>
    <s v="772"/>
    <n v="0"/>
    <n v="1.079223"/>
    <n v="4"/>
    <x v="3"/>
    <s v="Prestaciones"/>
    <x v="0"/>
  </r>
  <r>
    <n v="7725110116"/>
    <s v="MOD,personal,primas extralegales"/>
    <n v="48926070"/>
    <x v="0"/>
    <s v="SSALLONDONO"/>
    <s v="PROVISIONES ABRIL 2010"/>
    <s v="2284615010"/>
    <s v="Prov,lab,cesa.aprop."/>
    <s v=""/>
    <s v=""/>
    <d v="2010-04-29T00:00:00"/>
    <d v="2010-04-29T00:00:00"/>
    <n v="1471668"/>
    <s v="772"/>
    <n v="0"/>
    <n v="1.471668"/>
    <n v="4"/>
    <x v="3"/>
    <s v="Extralegales"/>
    <x v="0"/>
  </r>
  <r>
    <n v="7725110124"/>
    <s v="MOD,personal,indemnizaciones laborales"/>
    <n v="48926070"/>
    <x v="0"/>
    <s v="SSALLONDONO"/>
    <s v="PROVISIONES ABRIL 2010"/>
    <s v="2284615010"/>
    <s v="Prov,lab,cesa.aprop."/>
    <s v=""/>
    <s v=""/>
    <d v="2010-04-29T00:00:00"/>
    <d v="2010-04-29T00:00:00"/>
    <n v="170060"/>
    <s v="772"/>
    <n v="0"/>
    <n v="0.17005999999999999"/>
    <n v="4"/>
    <x v="3"/>
    <s v="Indemnizaciones"/>
    <x v="0"/>
  </r>
  <r>
    <n v="7725110127"/>
    <s v="MOD,personal,aportes arp"/>
    <n v="48926070"/>
    <x v="0"/>
    <s v="SSALLONDONO"/>
    <s v="SEGURIDAD SOCIAL ABRIL 20"/>
    <s v="2250366010"/>
    <s v="Ret,apor,nomi, seg.s"/>
    <s v=""/>
    <s v=""/>
    <d v="2010-04-29T00:00:00"/>
    <d v="2010-04-29T00:00:00"/>
    <n v="684700"/>
    <s v="772"/>
    <n v="0"/>
    <n v="0.68469999999999998"/>
    <n v="4"/>
    <x v="3"/>
    <s v="Seguridad social"/>
    <x v="0"/>
  </r>
  <r>
    <n v="7725110128"/>
    <s v="MOD,personal,aportes eps"/>
    <n v="48926070"/>
    <x v="0"/>
    <s v="SSALLONDONO"/>
    <s v="SEGURIDAD SOCIAL ABRIL 20"/>
    <s v="2250366010"/>
    <s v="Ret,apor,nomi, seg.s"/>
    <s v=""/>
    <s v=""/>
    <d v="2010-04-29T00:00:00"/>
    <d v="2010-04-29T00:00:00"/>
    <n v="-640092"/>
    <s v="772"/>
    <n v="0"/>
    <n v="-0.64009199999999999"/>
    <n v="4"/>
    <x v="3"/>
    <s v="Seguridad social"/>
    <x v="0"/>
  </r>
  <r>
    <n v="7725110128"/>
    <s v="MOD,personal,aportes eps"/>
    <n v="48926070"/>
    <x v="0"/>
    <s v="SSALLONDONO"/>
    <s v="SEGURIDAD SOCIAL ABRIL 20"/>
    <s v="2250366010"/>
    <s v="Ret,apor,nomi, seg.s"/>
    <s v=""/>
    <s v=""/>
    <d v="2010-04-29T00:00:00"/>
    <d v="2010-04-29T00:00:00"/>
    <n v="2007900"/>
    <s v="772"/>
    <n v="0"/>
    <n v="2.0078999999999998"/>
    <n v="4"/>
    <x v="3"/>
    <s v="Seguridad social"/>
    <x v="0"/>
  </r>
  <r>
    <n v="7725110129"/>
    <s v="MOD,personal,aportes fondos de pensiones"/>
    <n v="48926070"/>
    <x v="0"/>
    <s v="SSALLONDONO"/>
    <s v="SEGURIDAD SOCIAL ABRIL 20"/>
    <s v="2250366010"/>
    <s v="Ret,apor,nomi, seg.s"/>
    <s v=""/>
    <s v=""/>
    <d v="2010-04-29T00:00:00"/>
    <d v="2010-04-29T00:00:00"/>
    <n v="-661530"/>
    <s v="772"/>
    <n v="0"/>
    <n v="-0.66152999999999995"/>
    <n v="4"/>
    <x v="3"/>
    <s v="Seguridad social"/>
    <x v="0"/>
  </r>
  <r>
    <n v="7725110129"/>
    <s v="MOD,personal,aportes fondos de pensiones"/>
    <n v="48926070"/>
    <x v="0"/>
    <s v="SSALLONDONO"/>
    <s v="SEGURIDAD SOCIAL ABRIL 20"/>
    <s v="2250366010"/>
    <s v="Ret,apor,nomi, seg.s"/>
    <s v=""/>
    <s v=""/>
    <d v="2010-04-29T00:00:00"/>
    <d v="2010-04-29T00:00:00"/>
    <n v="2596000"/>
    <s v="772"/>
    <n v="0"/>
    <n v="2.5960000000000001"/>
    <n v="4"/>
    <x v="3"/>
    <s v="Seguridad social"/>
    <x v="0"/>
  </r>
  <r>
    <n v="7725110131"/>
    <s v="MOD,personal,aporte caja de compensac. f"/>
    <n v="48926070"/>
    <x v="0"/>
    <s v="SSALLONDONO"/>
    <s v="SEGURIDAD SOCIAL ABRIL 20"/>
    <s v="2250366010"/>
    <s v="Ret,apor,nomi, seg.s"/>
    <s v=""/>
    <s v=""/>
    <d v="2010-04-29T00:00:00"/>
    <d v="2010-04-29T00:00:00"/>
    <n v="630800"/>
    <s v="772"/>
    <n v="0"/>
    <n v="0.63080000000000003"/>
    <n v="4"/>
    <x v="3"/>
    <s v="Parafiscales"/>
    <x v="0"/>
  </r>
  <r>
    <n v="7725110133"/>
    <s v="MOD,personal,aportes al icbf"/>
    <n v="48926070"/>
    <x v="0"/>
    <s v="SSALLONDONO"/>
    <s v="SEGURIDAD SOCIAL ABRIL 20"/>
    <s v="2250366010"/>
    <s v="Ret,apor,nomi, seg.s"/>
    <s v=""/>
    <s v=""/>
    <d v="2010-04-29T00:00:00"/>
    <d v="2010-04-29T00:00:00"/>
    <n v="472900"/>
    <s v="772"/>
    <n v="0"/>
    <n v="0.47289999999999999"/>
    <n v="4"/>
    <x v="3"/>
    <s v="Parafiscales"/>
    <x v="0"/>
  </r>
  <r>
    <n v="7725110134"/>
    <s v="MOD,personal,aportes al sena"/>
    <n v="48926070"/>
    <x v="0"/>
    <s v="SSALLONDONO"/>
    <s v="SEGURIDAD SOCIAL ABRIL 20"/>
    <s v="2250366010"/>
    <s v="Ret,apor,nomi, seg.s"/>
    <s v=""/>
    <s v=""/>
    <d v="2010-04-29T00:00:00"/>
    <d v="2010-04-29T00:00:00"/>
    <n v="315300"/>
    <s v="772"/>
    <n v="0"/>
    <n v="0.31530000000000002"/>
    <n v="4"/>
    <x v="3"/>
    <s v="Parafiscales"/>
    <x v="0"/>
  </r>
  <r>
    <n v="7725116403"/>
    <s v="MOD,servicios,temporales"/>
    <n v="48926070"/>
    <x v="0"/>
    <s v="SSJFLOPEZ"/>
    <s v="NOMINA SOMOS SEMANA 15"/>
    <s v="1006973"/>
    <s v="SOMOS SUMINISTRO TEMPORAL S.A."/>
    <s v=""/>
    <s v=""/>
    <d v="2010-04-22T00:00:00"/>
    <d v="2010-04-29T00:00:00"/>
    <n v="-225962"/>
    <s v="772"/>
    <n v="0"/>
    <n v="-0.225962"/>
    <n v="4"/>
    <x v="3"/>
    <s v="Temporales"/>
    <x v="1"/>
  </r>
  <r>
    <n v="7725116403"/>
    <s v="MOD,servicios,temporales"/>
    <n v="48926070"/>
    <x v="0"/>
    <s v="SSJFLOPEZ"/>
    <s v="NOMINA SOMOS SEMANA 12"/>
    <s v="1006973"/>
    <s v="SOMOS SUMINISTRO TEMPORAL S.A."/>
    <s v=""/>
    <s v=""/>
    <d v="2010-04-01T00:00:00"/>
    <d v="2010-04-12T00:00:00"/>
    <n v="300911"/>
    <s v="772"/>
    <n v="0"/>
    <n v="0.30091099999999998"/>
    <n v="4"/>
    <x v="3"/>
    <s v="Temporales"/>
    <x v="1"/>
  </r>
  <r>
    <n v="7725116403"/>
    <s v="MOD,servicios,temporales"/>
    <n v="48926070"/>
    <x v="0"/>
    <s v="SSJFLOPEZ"/>
    <s v="NOMINA SOMOS SEMANA 13"/>
    <s v="1006973"/>
    <s v="SOMOS SUMINISTRO TEMPORAL S.A."/>
    <s v=""/>
    <s v=""/>
    <d v="2010-04-08T00:00:00"/>
    <d v="2010-04-15T00:00:00"/>
    <n v="280791"/>
    <s v="772"/>
    <n v="0"/>
    <n v="0.28079100000000001"/>
    <n v="4"/>
    <x v="3"/>
    <s v="Temporales"/>
    <x v="1"/>
  </r>
  <r>
    <n v="7725116403"/>
    <s v="MOD,servicios,temporales"/>
    <n v="48926070"/>
    <x v="0"/>
    <s v="SSJFLOPEZ"/>
    <s v="NOMINA SOMOS SEMANA 14"/>
    <s v="1006973"/>
    <s v="SOMOS SUMINISTRO TEMPORAL S.A."/>
    <s v=""/>
    <s v=""/>
    <d v="2010-04-15T00:00:00"/>
    <d v="2010-04-19T00:00:00"/>
    <n v="300914"/>
    <s v="772"/>
    <n v="0"/>
    <n v="0.30091400000000001"/>
    <n v="4"/>
    <x v="3"/>
    <s v="Temporales"/>
    <x v="1"/>
  </r>
  <r>
    <n v="7725116403"/>
    <s v="MOD,servicios,temporales"/>
    <n v="48926070"/>
    <x v="0"/>
    <s v="SSJFLOPEZ"/>
    <s v="NOMINA SOMOS SEMANA 15"/>
    <s v="1006973"/>
    <s v="SOMOS SUMINISTRO TEMPORAL S.A."/>
    <s v=""/>
    <s v=""/>
    <d v="2010-04-22T00:00:00"/>
    <d v="2010-04-29T00:00:00"/>
    <n v="225962"/>
    <s v="772"/>
    <n v="0"/>
    <n v="0.225962"/>
    <n v="4"/>
    <x v="3"/>
    <s v="Temporales"/>
    <x v="1"/>
  </r>
  <r>
    <n v="7725116403"/>
    <s v="MOD,servicios,temporales"/>
    <n v="48926070"/>
    <x v="0"/>
    <s v="SSJFLOPEZ"/>
    <s v="NOMINA SOMOS SEMANA 16"/>
    <s v="1006973"/>
    <s v="SOMOS SUMINISTRO TEMPORAL S.A."/>
    <s v=""/>
    <s v=""/>
    <d v="2010-04-28T00:00:00"/>
    <d v="2010-04-30T00:00:00"/>
    <n v="255174"/>
    <s v="772"/>
    <n v="0"/>
    <n v="0.25517400000000001"/>
    <n v="4"/>
    <x v="3"/>
    <s v="Temporales"/>
    <x v="1"/>
  </r>
  <r>
    <n v="7725116403"/>
    <s v="MOD,servicios,temporales"/>
    <n v="48926070"/>
    <x v="0"/>
    <s v="SSJFLOPEZ"/>
    <s v="NOMINA SOMOS SEMANA 15"/>
    <s v="1006973"/>
    <s v="SOMOS SUMINISTRO TEMPORAL S.A."/>
    <s v=""/>
    <s v=""/>
    <d v="2010-04-22T00:00:00"/>
    <d v="2010-04-30T00:00:00"/>
    <n v="229577"/>
    <s v="772"/>
    <n v="0"/>
    <n v="0.229577"/>
    <n v="4"/>
    <x v="3"/>
    <s v="Temporales"/>
    <x v="1"/>
  </r>
  <r>
    <n v="7725110102"/>
    <s v="MOD,personal,sueldos y jornales"/>
    <n v="48926170"/>
    <x v="1"/>
    <s v="SSALLONDONO"/>
    <s v="PRIMERA QUINCENA ABRIL 20"/>
    <s v="2271614010"/>
    <s v="Obl,lab,salariosxpag"/>
    <s v=""/>
    <s v=""/>
    <d v="2010-04-14T00:00:00"/>
    <d v="2010-04-14T00:00:00"/>
    <n v="5070920"/>
    <s v="772"/>
    <n v="0"/>
    <n v="5.0709200000000001"/>
    <n v="4"/>
    <x v="3"/>
    <s v="Salarios"/>
    <x v="0"/>
  </r>
  <r>
    <n v="7725110102"/>
    <s v="MOD,personal,sueldos y jornales"/>
    <n v="48926170"/>
    <x v="1"/>
    <s v="SSALLONDONO"/>
    <s v="SEGUNDA QUINCENA ABRIL 20"/>
    <s v="2271614010"/>
    <s v="Obl,lab,salariosxpag"/>
    <s v=""/>
    <s v=""/>
    <d v="2010-04-28T00:00:00"/>
    <d v="2010-04-28T00:00:00"/>
    <n v="5070920"/>
    <s v="772"/>
    <n v="0"/>
    <n v="5.0709200000000001"/>
    <n v="4"/>
    <x v="3"/>
    <s v="Salarios"/>
    <x v="0"/>
  </r>
  <r>
    <n v="7725110104"/>
    <s v="MOD,personal,horas extras y recargo"/>
    <n v="48926170"/>
    <x v="1"/>
    <s v="SSALLONDONO"/>
    <s v="PRIMERA QUINCENA ABRIL 20"/>
    <s v="2271614010"/>
    <s v="Obl,lab,salariosxpag"/>
    <s v=""/>
    <s v=""/>
    <d v="2010-04-14T00:00:00"/>
    <d v="2010-04-14T00:00:00"/>
    <n v="187960"/>
    <s v="772"/>
    <n v="0"/>
    <n v="0.18795999999999999"/>
    <n v="4"/>
    <x v="3"/>
    <s v="Salarios"/>
    <x v="0"/>
  </r>
  <r>
    <n v="7725110110"/>
    <s v="MOD,personal,auxilio de transporte"/>
    <n v="48926170"/>
    <x v="1"/>
    <s v="SSALLONDONO"/>
    <s v="PRIMERA QUINCENA ABRIL 20"/>
    <s v="2271614010"/>
    <s v="Obl,lab,salariosxpag"/>
    <s v=""/>
    <s v=""/>
    <d v="2010-04-14T00:00:00"/>
    <d v="2010-04-14T00:00:00"/>
    <n v="430500"/>
    <s v="772"/>
    <n v="0"/>
    <n v="0.43049999999999999"/>
    <n v="4"/>
    <x v="3"/>
    <s v="Salarios"/>
    <x v="0"/>
  </r>
  <r>
    <n v="7725110110"/>
    <s v="MOD,personal,auxilio de transporte"/>
    <n v="48926170"/>
    <x v="1"/>
    <s v="SSALLONDONO"/>
    <s v="SEGUNDA QUINCENA ABRIL 20"/>
    <s v="2271614010"/>
    <s v="Obl,lab,salariosxpag"/>
    <s v=""/>
    <s v=""/>
    <d v="2010-04-28T00:00:00"/>
    <d v="2010-04-28T00:00:00"/>
    <n v="430500"/>
    <s v="772"/>
    <n v="0"/>
    <n v="0.43049999999999999"/>
    <n v="4"/>
    <x v="3"/>
    <s v="Salarios"/>
    <x v="0"/>
  </r>
  <r>
    <n v="7725110111"/>
    <s v="MOD,personal,cesantias"/>
    <n v="48926170"/>
    <x v="1"/>
    <s v="SSALLONDONO"/>
    <s v="PROVISIONES ABRIL 2010"/>
    <s v="2284615010"/>
    <s v="Prov,lab,cesa.aprop."/>
    <s v=""/>
    <s v=""/>
    <d v="2010-04-29T00:00:00"/>
    <d v="2010-04-29T00:00:00"/>
    <n v="1183164"/>
    <s v="772"/>
    <n v="0"/>
    <n v="1.1831640000000001"/>
    <n v="4"/>
    <x v="3"/>
    <s v="Prestaciones"/>
    <x v="0"/>
  </r>
  <r>
    <n v="7725110113"/>
    <s v="MOD,personal,prima de servicios"/>
    <n v="48926170"/>
    <x v="1"/>
    <s v="SSALLONDONO"/>
    <s v="PROVISIONES ABRIL 2010"/>
    <s v="2284615010"/>
    <s v="Prov,lab,cesa.aprop."/>
    <s v=""/>
    <s v=""/>
    <d v="2010-04-29T00:00:00"/>
    <d v="2010-04-29T00:00:00"/>
    <n v="1050476"/>
    <s v="772"/>
    <n v="0"/>
    <n v="1.050476"/>
    <n v="4"/>
    <x v="3"/>
    <s v="Prestaciones"/>
    <x v="0"/>
  </r>
  <r>
    <n v="7725110114"/>
    <s v="MOD,personal,vacaciones"/>
    <n v="48926170"/>
    <x v="1"/>
    <s v="SSALLONDONO"/>
    <s v="PROVISIONES ABRIL 2010"/>
    <s v="2284615010"/>
    <s v="Prov,lab,cesa.aprop."/>
    <s v=""/>
    <s v=""/>
    <d v="2010-04-29T00:00:00"/>
    <d v="2010-04-29T00:00:00"/>
    <n v="729802"/>
    <s v="772"/>
    <n v="0"/>
    <n v="0.72980199999999995"/>
    <n v="4"/>
    <x v="3"/>
    <s v="Prestaciones"/>
    <x v="0"/>
  </r>
  <r>
    <n v="7725110116"/>
    <s v="MOD,personal,primas extralegales"/>
    <n v="48926170"/>
    <x v="1"/>
    <s v="SSALLONDONO"/>
    <s v="PROVISIONES ABRIL 2010"/>
    <s v="2284615010"/>
    <s v="Prov,lab,cesa.aprop."/>
    <s v=""/>
    <s v=""/>
    <d v="2010-04-29T00:00:00"/>
    <d v="2010-04-29T00:00:00"/>
    <n v="995182"/>
    <s v="772"/>
    <n v="0"/>
    <n v="0.99518200000000001"/>
    <n v="4"/>
    <x v="3"/>
    <s v="Extralegales"/>
    <x v="0"/>
  </r>
  <r>
    <n v="7725110124"/>
    <s v="MOD,personal,indemnizaciones laborales"/>
    <n v="48926170"/>
    <x v="1"/>
    <s v="SSALLONDONO"/>
    <s v="PROVISIONES ABRIL 2010"/>
    <s v="2284615010"/>
    <s v="Prov,lab,cesa.aprop."/>
    <s v=""/>
    <s v=""/>
    <d v="2010-04-29T00:00:00"/>
    <d v="2010-04-29T00:00:00"/>
    <n v="114996"/>
    <s v="772"/>
    <n v="0"/>
    <n v="0.114996"/>
    <n v="4"/>
    <x v="3"/>
    <s v="Indemnizaciones"/>
    <x v="0"/>
  </r>
  <r>
    <n v="7725110127"/>
    <s v="MOD,personal,aportes arp"/>
    <n v="48926170"/>
    <x v="1"/>
    <s v="SSALLONDONO"/>
    <s v="SEGURIDAD SOCIAL ABRIL 20"/>
    <s v="2250366010"/>
    <s v="Ret,apor,nomi, seg.s"/>
    <s v=""/>
    <s v=""/>
    <d v="2010-04-29T00:00:00"/>
    <d v="2010-04-29T00:00:00"/>
    <n v="382800"/>
    <s v="772"/>
    <n v="0"/>
    <n v="0.38279999999999997"/>
    <n v="4"/>
    <x v="3"/>
    <s v="Seguridad social"/>
    <x v="0"/>
  </r>
  <r>
    <n v="7725110128"/>
    <s v="MOD,personal,aportes eps"/>
    <n v="48926170"/>
    <x v="1"/>
    <s v="SSALLONDONO"/>
    <s v="SEGURIDAD SOCIAL ABRIL 20"/>
    <s v="2250366010"/>
    <s v="Ret,apor,nomi, seg.s"/>
    <s v=""/>
    <s v=""/>
    <d v="2010-04-29T00:00:00"/>
    <d v="2010-04-29T00:00:00"/>
    <n v="-413190"/>
    <s v="772"/>
    <n v="0"/>
    <n v="-0.41319"/>
    <n v="4"/>
    <x v="3"/>
    <s v="Seguridad social"/>
    <x v="0"/>
  </r>
  <r>
    <n v="7725110128"/>
    <s v="MOD,personal,aportes eps"/>
    <n v="48926170"/>
    <x v="1"/>
    <s v="SSALLONDONO"/>
    <s v="SEGURIDAD SOCIAL ABRIL 20"/>
    <s v="2250366010"/>
    <s v="Ret,apor,nomi, seg.s"/>
    <s v=""/>
    <s v=""/>
    <d v="2010-04-29T00:00:00"/>
    <d v="2010-04-29T00:00:00"/>
    <n v="1290800"/>
    <s v="772"/>
    <n v="0"/>
    <n v="1.2907999999999999"/>
    <n v="4"/>
    <x v="3"/>
    <s v="Seguridad social"/>
    <x v="0"/>
  </r>
  <r>
    <n v="7725110129"/>
    <s v="MOD,personal,aportes fondos de pensiones"/>
    <n v="48926170"/>
    <x v="1"/>
    <s v="SSALLONDONO"/>
    <s v="SEGURIDAD SOCIAL ABRIL 20"/>
    <s v="2250366010"/>
    <s v="Ret,apor,nomi, seg.s"/>
    <s v=""/>
    <s v=""/>
    <d v="2010-04-29T00:00:00"/>
    <d v="2010-04-29T00:00:00"/>
    <n v="-413190"/>
    <s v="772"/>
    <n v="0"/>
    <n v="-0.41319"/>
    <n v="4"/>
    <x v="3"/>
    <s v="Seguridad social"/>
    <x v="0"/>
  </r>
  <r>
    <n v="7725110129"/>
    <s v="MOD,personal,aportes fondos de pensiones"/>
    <n v="48926170"/>
    <x v="1"/>
    <s v="SSALLONDONO"/>
    <s v="SEGURIDAD SOCIAL ABRIL 20"/>
    <s v="2250366010"/>
    <s v="Ret,apor,nomi, seg.s"/>
    <s v=""/>
    <s v=""/>
    <d v="2010-04-29T00:00:00"/>
    <d v="2010-04-29T00:00:00"/>
    <n v="1652700"/>
    <s v="772"/>
    <n v="0"/>
    <n v="1.6527000000000001"/>
    <n v="4"/>
    <x v="3"/>
    <s v="Seguridad social"/>
    <x v="0"/>
  </r>
  <r>
    <n v="7725110131"/>
    <s v="MOD,personal,aporte caja de compensac. f"/>
    <n v="48926170"/>
    <x v="1"/>
    <s v="SSALLONDONO"/>
    <s v="SEGURIDAD SOCIAL ABRIL 20"/>
    <s v="2250366010"/>
    <s v="Ret,apor,nomi, seg.s"/>
    <s v=""/>
    <s v=""/>
    <d v="2010-04-29T00:00:00"/>
    <d v="2010-04-29T00:00:00"/>
    <n v="413100"/>
    <s v="772"/>
    <n v="0"/>
    <n v="0.41310000000000002"/>
    <n v="4"/>
    <x v="3"/>
    <s v="Parafiscales"/>
    <x v="0"/>
  </r>
  <r>
    <n v="7725110133"/>
    <s v="MOD,personal,aportes al icbf"/>
    <n v="48926170"/>
    <x v="1"/>
    <s v="SSALLONDONO"/>
    <s v="SEGURIDAD SOCIAL ABRIL 20"/>
    <s v="2250366010"/>
    <s v="Ret,apor,nomi, seg.s"/>
    <s v=""/>
    <s v=""/>
    <d v="2010-04-29T00:00:00"/>
    <d v="2010-04-29T00:00:00"/>
    <n v="309900"/>
    <s v="772"/>
    <n v="0"/>
    <n v="0.30990000000000001"/>
    <n v="4"/>
    <x v="3"/>
    <s v="Parafiscales"/>
    <x v="0"/>
  </r>
  <r>
    <n v="7725110134"/>
    <s v="MOD,personal,aportes al sena"/>
    <n v="48926170"/>
    <x v="1"/>
    <s v="SSALLONDONO"/>
    <s v="SEGURIDAD SOCIAL ABRIL 20"/>
    <s v="2250366010"/>
    <s v="Ret,apor,nomi, seg.s"/>
    <s v=""/>
    <s v=""/>
    <d v="2010-04-29T00:00:00"/>
    <d v="2010-04-29T00:00:00"/>
    <n v="206600"/>
    <s v="772"/>
    <n v="0"/>
    <n v="0.20660000000000001"/>
    <n v="4"/>
    <x v="3"/>
    <s v="Parafiscales"/>
    <x v="0"/>
  </r>
  <r>
    <n v="7725116403"/>
    <s v="MOD,servicios,temporales"/>
    <n v="48926170"/>
    <x v="1"/>
    <s v="SSJFLOPEZ"/>
    <s v="NOMINA SEMANA SOMOS AJUST"/>
    <s v="1006973"/>
    <s v="SOMOS SUMINISTRO TEMPORAL S.A."/>
    <s v=""/>
    <s v=""/>
    <d v="2010-04-19T00:00:00"/>
    <d v="2010-04-26T00:00:00"/>
    <n v="-241465"/>
    <s v="772"/>
    <n v="0"/>
    <n v="-0.24146500000000001"/>
    <n v="4"/>
    <x v="3"/>
    <s v="Temporales"/>
    <x v="1"/>
  </r>
  <r>
    <n v="7725116403"/>
    <s v="MOD,servicios,temporales"/>
    <n v="48926170"/>
    <x v="1"/>
    <s v="SSJFLOPEZ"/>
    <s v="NOMINA SOMOS SEMANA 15"/>
    <s v="1006973"/>
    <s v="SOMOS SUMINISTRO TEMPORAL S.A."/>
    <s v=""/>
    <s v=""/>
    <d v="2010-04-22T00:00:00"/>
    <d v="2010-04-29T00:00:00"/>
    <n v="-10487851"/>
    <s v="772"/>
    <n v="0"/>
    <n v="-10.487850999999999"/>
    <n v="4"/>
    <x v="3"/>
    <s v="Temporales"/>
    <x v="1"/>
  </r>
  <r>
    <n v="7725116403"/>
    <s v="MOD,servicios,temporales"/>
    <n v="48926170"/>
    <x v="1"/>
    <s v="SSJFLOPEZ"/>
    <s v="NOMINA SOMOS SEMANA 12"/>
    <s v="1006973"/>
    <s v="SOMOS SUMINISTRO TEMPORAL S.A."/>
    <s v=""/>
    <s v=""/>
    <d v="2010-04-01T00:00:00"/>
    <d v="2010-04-12T00:00:00"/>
    <n v="3001233"/>
    <s v="772"/>
    <n v="0"/>
    <n v="3.001233"/>
    <n v="4"/>
    <x v="3"/>
    <s v="Temporales"/>
    <x v="1"/>
  </r>
  <r>
    <n v="7725116403"/>
    <s v="MOD,servicios,temporales"/>
    <n v="48926170"/>
    <x v="1"/>
    <s v="SSJFLOPEZ"/>
    <s v="NOMINA SOMOS SEMANA 13"/>
    <s v="1006973"/>
    <s v="SOMOS SUMINISTRO TEMPORAL S.A."/>
    <s v=""/>
    <s v=""/>
    <d v="2010-04-08T00:00:00"/>
    <d v="2010-04-15T00:00:00"/>
    <n v="3013398"/>
    <s v="772"/>
    <n v="0"/>
    <n v="3.013398"/>
    <n v="4"/>
    <x v="3"/>
    <s v="Temporales"/>
    <x v="1"/>
  </r>
  <r>
    <n v="7725116403"/>
    <s v="MOD,servicios,temporales"/>
    <n v="48926170"/>
    <x v="1"/>
    <s v="SSJFLOPEZ"/>
    <s v="NOMINA SOMOS SEMANA 14"/>
    <s v="1006973"/>
    <s v="SOMOS SUMINISTRO TEMPORAL S.A."/>
    <s v=""/>
    <s v=""/>
    <d v="2010-04-15T00:00:00"/>
    <d v="2010-04-19T00:00:00"/>
    <n v="7856665"/>
    <s v="772"/>
    <n v="0"/>
    <n v="7.8566649999999996"/>
    <n v="4"/>
    <x v="3"/>
    <s v="Temporales"/>
    <x v="1"/>
  </r>
  <r>
    <n v="7725116403"/>
    <s v="MOD,servicios,temporales"/>
    <n v="48926170"/>
    <x v="1"/>
    <s v="SSJFLOPEZ"/>
    <s v="NOMINA SEMANA SOMOS AJUST"/>
    <s v="1006973"/>
    <s v="SOMOS SUMINISTRO TEMPORAL S.A."/>
    <s v=""/>
    <s v=""/>
    <d v="2010-04-19T00:00:00"/>
    <d v="2010-04-26T00:00:00"/>
    <n v="241465"/>
    <s v="772"/>
    <n v="0"/>
    <n v="0.24146500000000001"/>
    <n v="4"/>
    <x v="3"/>
    <s v="Temporales"/>
    <x v="1"/>
  </r>
  <r>
    <n v="7725116403"/>
    <s v="MOD,servicios,temporales"/>
    <n v="48926170"/>
    <x v="1"/>
    <s v="SSJFLOPEZ"/>
    <s v="MFLTR00000000000000004396"/>
    <s v="1006973"/>
    <s v="SOMOS SUMINISTRO TEMPORAL S.A."/>
    <s v=""/>
    <s v=""/>
    <d v="2010-04-19T00:00:00"/>
    <d v="2010-04-26T00:00:00"/>
    <n v="245328"/>
    <s v="772"/>
    <n v="0"/>
    <n v="0.24532799999999999"/>
    <n v="4"/>
    <x v="3"/>
    <s v="Temporales"/>
    <x v="1"/>
  </r>
  <r>
    <n v="7725116403"/>
    <s v="MOD,servicios,temporales"/>
    <n v="48926170"/>
    <x v="1"/>
    <s v="SSJFLOPEZ"/>
    <s v="NOMINA SOMOS SEMANA 15"/>
    <s v="1006973"/>
    <s v="SOMOS SUMINISTRO TEMPORAL S.A."/>
    <s v=""/>
    <s v=""/>
    <d v="2010-04-22T00:00:00"/>
    <d v="2010-04-29T00:00:00"/>
    <n v="10487851"/>
    <s v="772"/>
    <n v="0"/>
    <n v="10.487850999999999"/>
    <n v="4"/>
    <x v="3"/>
    <s v="Temporales"/>
    <x v="1"/>
  </r>
  <r>
    <n v="7725116403"/>
    <s v="MOD,servicios,temporales"/>
    <n v="48926170"/>
    <x v="1"/>
    <s v="SSJFLOPEZ"/>
    <s v="NOMINA SOMOS SEMANA 16"/>
    <s v="1006973"/>
    <s v="SOMOS SUMINISTRO TEMPORAL S.A."/>
    <s v=""/>
    <s v=""/>
    <d v="2010-04-28T00:00:00"/>
    <d v="2010-04-30T00:00:00"/>
    <n v="1804950"/>
    <s v="772"/>
    <n v="0"/>
    <n v="1.8049500000000001"/>
    <n v="4"/>
    <x v="3"/>
    <s v="Temporales"/>
    <x v="1"/>
  </r>
  <r>
    <n v="7725116403"/>
    <s v="MOD,servicios,temporales"/>
    <n v="48926170"/>
    <x v="1"/>
    <s v="SSJFLOPEZ"/>
    <s v="NOMINA SOMOS SEMANA 16"/>
    <s v="1006973"/>
    <s v="SOMOS SUMINISTRO TEMPORAL S.A."/>
    <s v=""/>
    <s v=""/>
    <d v="2010-04-28T00:00:00"/>
    <d v="2010-04-30T00:00:00"/>
    <n v="17415732"/>
    <s v="772"/>
    <n v="0"/>
    <n v="17.415731999999998"/>
    <n v="4"/>
    <x v="3"/>
    <s v="Temporales"/>
    <x v="1"/>
  </r>
  <r>
    <n v="7725116403"/>
    <s v="MOD,servicios,temporales"/>
    <n v="48926170"/>
    <x v="1"/>
    <s v="SSJFLOPEZ"/>
    <s v="NOMINA SOMOS SEMANA 15"/>
    <s v="1006973"/>
    <s v="SOMOS SUMINISTRO TEMPORAL S.A."/>
    <s v=""/>
    <s v=""/>
    <d v="2010-04-22T00:00:00"/>
    <d v="2010-04-30T00:00:00"/>
    <n v="10655658"/>
    <s v="772"/>
    <n v="0"/>
    <n v="10.655658000000001"/>
    <n v="4"/>
    <x v="3"/>
    <s v="Temporales"/>
    <x v="1"/>
  </r>
  <r>
    <n v="7725110102"/>
    <s v="MOD,personal,sueldos y jornales"/>
    <n v="48926270"/>
    <x v="2"/>
    <s v="SSALLONDONO"/>
    <s v="PRIMERA QUINCENA ABRIL 20"/>
    <s v="2271614010"/>
    <s v="Obl,lab,salariosxpag"/>
    <s v=""/>
    <s v=""/>
    <d v="2010-04-14T00:00:00"/>
    <d v="2010-04-14T00:00:00"/>
    <n v="1675000"/>
    <s v="772"/>
    <n v="0"/>
    <n v="1.675"/>
    <n v="4"/>
    <x v="3"/>
    <s v="Salarios"/>
    <x v="0"/>
  </r>
  <r>
    <n v="7725110102"/>
    <s v="MOD,personal,sueldos y jornales"/>
    <n v="48926270"/>
    <x v="2"/>
    <s v="SSALLONDONO"/>
    <s v="SEGUNDA QUINCENA ABRIL 20"/>
    <s v="2271614010"/>
    <s v="Obl,lab,salariosxpag"/>
    <s v=""/>
    <s v=""/>
    <d v="2010-04-28T00:00:00"/>
    <d v="2010-04-28T00:00:00"/>
    <n v="1675000"/>
    <s v="772"/>
    <n v="0"/>
    <n v="1.675"/>
    <n v="4"/>
    <x v="3"/>
    <s v="Salarios"/>
    <x v="0"/>
  </r>
  <r>
    <n v="7725110104"/>
    <s v="MOD,personal,horas extras y recargo"/>
    <n v="48926270"/>
    <x v="2"/>
    <s v="SSALLONDONO"/>
    <s v="PRIMERA QUINCENA ABRIL 20"/>
    <s v="2271614010"/>
    <s v="Obl,lab,salariosxpag"/>
    <s v=""/>
    <s v=""/>
    <d v="2010-04-14T00:00:00"/>
    <d v="2010-04-14T00:00:00"/>
    <n v="78167"/>
    <s v="772"/>
    <n v="0"/>
    <n v="7.8167E-2"/>
    <n v="4"/>
    <x v="3"/>
    <s v="Salarios"/>
    <x v="0"/>
  </r>
  <r>
    <n v="7725110104"/>
    <s v="MOD,personal,horas extras y recargo"/>
    <n v="48926270"/>
    <x v="2"/>
    <s v="SSALLONDONO"/>
    <s v="SEGUNDA QUINCENA ABRIL 20"/>
    <s v="2271614010"/>
    <s v="Obl,lab,salariosxpag"/>
    <s v=""/>
    <s v=""/>
    <d v="2010-04-28T00:00:00"/>
    <d v="2010-04-28T00:00:00"/>
    <n v="42573"/>
    <s v="772"/>
    <n v="0"/>
    <n v="4.2573E-2"/>
    <n v="4"/>
    <x v="3"/>
    <s v="Salarios"/>
    <x v="0"/>
  </r>
  <r>
    <n v="7725110110"/>
    <s v="MOD,personal,auxilio de transporte"/>
    <n v="48926270"/>
    <x v="2"/>
    <s v="SSALLONDONO"/>
    <s v="PRIMERA QUINCENA ABRIL 20"/>
    <s v="2271614010"/>
    <s v="Obl,lab,salariosxpag"/>
    <s v=""/>
    <s v=""/>
    <d v="2010-04-14T00:00:00"/>
    <d v="2010-04-14T00:00:00"/>
    <n v="153750"/>
    <s v="772"/>
    <n v="0"/>
    <n v="0.15375"/>
    <n v="4"/>
    <x v="3"/>
    <s v="Salarios"/>
    <x v="0"/>
  </r>
  <r>
    <n v="7725110110"/>
    <s v="MOD,personal,auxilio de transporte"/>
    <n v="48926270"/>
    <x v="2"/>
    <s v="SSALLONDONO"/>
    <s v="SEGUNDA QUINCENA ABRIL 20"/>
    <s v="2271614010"/>
    <s v="Obl,lab,salariosxpag"/>
    <s v=""/>
    <s v=""/>
    <d v="2010-04-28T00:00:00"/>
    <d v="2010-04-28T00:00:00"/>
    <n v="153750"/>
    <s v="772"/>
    <n v="0"/>
    <n v="0.15375"/>
    <n v="4"/>
    <x v="3"/>
    <s v="Salarios"/>
    <x v="0"/>
  </r>
  <r>
    <n v="7725110111"/>
    <s v="MOD,personal,cesantias"/>
    <n v="48926270"/>
    <x v="2"/>
    <s v="SSALLONDONO"/>
    <s v="PROVISIONES ABRIL 2010"/>
    <s v="2284615010"/>
    <s v="Prov,lab,cesa.aprop."/>
    <s v=""/>
    <s v=""/>
    <d v="2010-04-29T00:00:00"/>
    <d v="2010-04-29T00:00:00"/>
    <n v="404273"/>
    <s v="772"/>
    <n v="0"/>
    <n v="0.40427299999999999"/>
    <n v="4"/>
    <x v="3"/>
    <s v="Prestaciones"/>
    <x v="0"/>
  </r>
  <r>
    <n v="7725110113"/>
    <s v="MOD,personal,prima de servicios"/>
    <n v="48926270"/>
    <x v="2"/>
    <s v="SSALLONDONO"/>
    <s v="PROVISIONES ABRIL 2010"/>
    <s v="2284615010"/>
    <s v="Prov,lab,cesa.aprop."/>
    <s v=""/>
    <s v=""/>
    <d v="2010-04-29T00:00:00"/>
    <d v="2010-04-29T00:00:00"/>
    <n v="358934"/>
    <s v="772"/>
    <n v="0"/>
    <n v="0.35893399999999998"/>
    <n v="4"/>
    <x v="3"/>
    <s v="Prestaciones"/>
    <x v="0"/>
  </r>
  <r>
    <n v="7725110114"/>
    <s v="MOD,personal,vacaciones"/>
    <n v="48926270"/>
    <x v="2"/>
    <s v="SSALLONDONO"/>
    <s v="PROVISIONES ABRIL 2010"/>
    <s v="2284615010"/>
    <s v="Prov,lab,cesa.aprop."/>
    <s v=""/>
    <s v=""/>
    <d v="2010-04-29T00:00:00"/>
    <d v="2010-04-29T00:00:00"/>
    <n v="249364"/>
    <s v="772"/>
    <n v="0"/>
    <n v="0.249364"/>
    <n v="4"/>
    <x v="3"/>
    <s v="Prestaciones"/>
    <x v="0"/>
  </r>
  <r>
    <n v="7725110116"/>
    <s v="MOD,personal,primas extralegales"/>
    <n v="48926270"/>
    <x v="2"/>
    <s v="SSALLONDONO"/>
    <s v="PROVISIONES ABRIL 2010"/>
    <s v="2284615010"/>
    <s v="Prov,lab,cesa.aprop."/>
    <s v=""/>
    <s v=""/>
    <d v="2010-04-29T00:00:00"/>
    <d v="2010-04-29T00:00:00"/>
    <n v="340046"/>
    <s v="772"/>
    <n v="0"/>
    <n v="0.34004600000000001"/>
    <n v="4"/>
    <x v="3"/>
    <s v="Extralegales"/>
    <x v="0"/>
  </r>
  <r>
    <n v="7725110124"/>
    <s v="MOD,personal,indemnizaciones laborales"/>
    <n v="48926270"/>
    <x v="2"/>
    <s v="SSALLONDONO"/>
    <s v="PROVISIONES ABRIL 2010"/>
    <s v="2284615010"/>
    <s v="Prov,lab,cesa.aprop."/>
    <s v=""/>
    <s v=""/>
    <d v="2010-04-29T00:00:00"/>
    <d v="2010-04-29T00:00:00"/>
    <n v="39295"/>
    <s v="772"/>
    <n v="0"/>
    <n v="3.9294999999999997E-2"/>
    <n v="4"/>
    <x v="3"/>
    <s v="Indemnizaciones"/>
    <x v="0"/>
  </r>
  <r>
    <n v="7725110127"/>
    <s v="MOD,personal,aportes arp"/>
    <n v="48926270"/>
    <x v="2"/>
    <s v="SSALLONDONO"/>
    <s v="SEGURIDAD SOCIAL ABRIL 20"/>
    <s v="2250366010"/>
    <s v="Ret,apor,nomi, seg.s"/>
    <s v=""/>
    <s v=""/>
    <d v="2010-04-29T00:00:00"/>
    <d v="2010-04-29T00:00:00"/>
    <n v="150800"/>
    <s v="772"/>
    <n v="0"/>
    <n v="0.15079999999999999"/>
    <n v="4"/>
    <x v="3"/>
    <s v="Seguridad social"/>
    <x v="0"/>
  </r>
  <r>
    <n v="7725110128"/>
    <s v="MOD,personal,aportes eps"/>
    <n v="48926270"/>
    <x v="2"/>
    <s v="SSALLONDONO"/>
    <s v="SEGURIDAD SOCIAL ABRIL 20"/>
    <s v="2250366010"/>
    <s v="Ret,apor,nomi, seg.s"/>
    <s v=""/>
    <s v=""/>
    <d v="2010-04-29T00:00:00"/>
    <d v="2010-04-29T00:00:00"/>
    <n v="-138830"/>
    <s v="772"/>
    <n v="0"/>
    <n v="-0.13883000000000001"/>
    <n v="4"/>
    <x v="3"/>
    <s v="Seguridad social"/>
    <x v="0"/>
  </r>
  <r>
    <n v="7725110128"/>
    <s v="MOD,personal,aportes eps"/>
    <n v="48926270"/>
    <x v="2"/>
    <s v="SSALLONDONO"/>
    <s v="SEGURIDAD SOCIAL ABRIL 20"/>
    <s v="2250366010"/>
    <s v="Ret,apor,nomi, seg.s"/>
    <s v=""/>
    <s v=""/>
    <d v="2010-04-29T00:00:00"/>
    <d v="2010-04-29T00:00:00"/>
    <n v="433600"/>
    <s v="772"/>
    <n v="0"/>
    <n v="0.43359999999999999"/>
    <n v="4"/>
    <x v="3"/>
    <s v="Seguridad social"/>
    <x v="0"/>
  </r>
  <r>
    <n v="7725110129"/>
    <s v="MOD,personal,aportes fondos de pensiones"/>
    <n v="48926270"/>
    <x v="2"/>
    <s v="SSALLONDONO"/>
    <s v="SEGURIDAD SOCIAL ABRIL 20"/>
    <s v="2250366010"/>
    <s v="Ret,apor,nomi, seg.s"/>
    <s v=""/>
    <s v=""/>
    <d v="2010-04-29T00:00:00"/>
    <d v="2010-04-29T00:00:00"/>
    <n v="-138830"/>
    <s v="772"/>
    <n v="0"/>
    <n v="-0.13883000000000001"/>
    <n v="4"/>
    <x v="3"/>
    <s v="Seguridad social"/>
    <x v="0"/>
  </r>
  <r>
    <n v="7725110129"/>
    <s v="MOD,personal,aportes fondos de pensiones"/>
    <n v="48926270"/>
    <x v="2"/>
    <s v="SSALLONDONO"/>
    <s v="SEGURIDAD SOCIAL ABRIL 20"/>
    <s v="2250366010"/>
    <s v="Ret,apor,nomi, seg.s"/>
    <s v=""/>
    <s v=""/>
    <d v="2010-04-29T00:00:00"/>
    <d v="2010-04-29T00:00:00"/>
    <n v="555200"/>
    <s v="772"/>
    <n v="0"/>
    <n v="0.55520000000000003"/>
    <n v="4"/>
    <x v="3"/>
    <s v="Seguridad social"/>
    <x v="0"/>
  </r>
  <r>
    <n v="7725110131"/>
    <s v="MOD,personal,aporte caja de compensac. f"/>
    <n v="48926270"/>
    <x v="2"/>
    <s v="SSALLONDONO"/>
    <s v="SEGURIDAD SOCIAL ABRIL 20"/>
    <s v="2250366010"/>
    <s v="Ret,apor,nomi, seg.s"/>
    <s v=""/>
    <s v=""/>
    <d v="2010-04-29T00:00:00"/>
    <d v="2010-04-29T00:00:00"/>
    <n v="138800"/>
    <s v="772"/>
    <n v="0"/>
    <n v="0.13880000000000001"/>
    <n v="4"/>
    <x v="3"/>
    <s v="Parafiscales"/>
    <x v="0"/>
  </r>
  <r>
    <n v="7725110133"/>
    <s v="MOD,personal,aportes al icbf"/>
    <n v="48926270"/>
    <x v="2"/>
    <s v="SSALLONDONO"/>
    <s v="SEGURIDAD SOCIAL ABRIL 20"/>
    <s v="2250366010"/>
    <s v="Ret,apor,nomi, seg.s"/>
    <s v=""/>
    <s v=""/>
    <d v="2010-04-29T00:00:00"/>
    <d v="2010-04-29T00:00:00"/>
    <n v="104100"/>
    <s v="772"/>
    <n v="0"/>
    <n v="0.1041"/>
    <n v="4"/>
    <x v="3"/>
    <s v="Parafiscales"/>
    <x v="0"/>
  </r>
  <r>
    <n v="7725110134"/>
    <s v="MOD,personal,aportes al sena"/>
    <n v="48926270"/>
    <x v="2"/>
    <s v="SSALLONDONO"/>
    <s v="SEGURIDAD SOCIAL ABRIL 20"/>
    <s v="2250366010"/>
    <s v="Ret,apor,nomi, seg.s"/>
    <s v=""/>
    <s v=""/>
    <d v="2010-04-29T00:00:00"/>
    <d v="2010-04-29T00:00:00"/>
    <n v="69400"/>
    <s v="772"/>
    <n v="0"/>
    <n v="6.9400000000000003E-2"/>
    <n v="4"/>
    <x v="3"/>
    <s v="Parafiscales"/>
    <x v="0"/>
  </r>
  <r>
    <n v="7725116403"/>
    <s v="MOD,servicios,temporales"/>
    <n v="48926270"/>
    <x v="2"/>
    <s v="SSJFLOPEZ"/>
    <s v="NOMINA SOMOS SEMANA 15"/>
    <s v="1006973"/>
    <s v="SOMOS SUMINISTRO TEMPORAL S.A."/>
    <s v=""/>
    <s v=""/>
    <d v="2010-04-22T00:00:00"/>
    <d v="2010-04-29T00:00:00"/>
    <n v="-2313595"/>
    <s v="772"/>
    <n v="0"/>
    <n v="-2.3135949999999998"/>
    <n v="4"/>
    <x v="3"/>
    <s v="Temporales"/>
    <x v="1"/>
  </r>
  <r>
    <n v="7725116403"/>
    <s v="MOD,servicios,temporales"/>
    <n v="48926270"/>
    <x v="2"/>
    <s v="SSJFLOPEZ"/>
    <s v="NOMINA AHORA SEMANA 12"/>
    <s v="1004812"/>
    <s v="A'HORA S.A SERVICIOS TEMPORALES"/>
    <s v=""/>
    <s v=""/>
    <d v="2010-04-01T00:00:00"/>
    <d v="2010-04-06T00:00:00"/>
    <n v="15046370"/>
    <s v="772"/>
    <n v="0"/>
    <n v="15.04637"/>
    <n v="4"/>
    <x v="3"/>
    <s v="Temporales"/>
    <x v="1"/>
  </r>
  <r>
    <n v="7725116403"/>
    <s v="MOD,servicios,temporales"/>
    <n v="48926270"/>
    <x v="2"/>
    <s v="SSJFLOPEZ"/>
    <s v="NOMINA AHORA SEMANA 12"/>
    <s v="1004812"/>
    <s v="A'HORA S.A SERVICIOS TEMPORALES"/>
    <s v=""/>
    <s v=""/>
    <d v="2010-04-01T00:00:00"/>
    <d v="2010-04-06T00:00:00"/>
    <n v="6162136"/>
    <s v="772"/>
    <n v="0"/>
    <n v="6.1621360000000003"/>
    <n v="4"/>
    <x v="3"/>
    <s v="Temporales"/>
    <x v="1"/>
  </r>
  <r>
    <n v="7725116403"/>
    <s v="MOD,servicios,temporales"/>
    <n v="48926270"/>
    <x v="2"/>
    <s v="SSJFLOPEZ"/>
    <s v="NOMINA SOMOS SEMANA 12"/>
    <s v="1006973"/>
    <s v="SOMOS SUMINISTRO TEMPORAL S.A."/>
    <s v=""/>
    <s v=""/>
    <d v="2010-04-01T00:00:00"/>
    <d v="2010-04-12T00:00:00"/>
    <n v="2774801"/>
    <s v="772"/>
    <n v="0"/>
    <n v="2.7748010000000001"/>
    <n v="4"/>
    <x v="3"/>
    <s v="Temporales"/>
    <x v="1"/>
  </r>
  <r>
    <n v="7725116403"/>
    <s v="MOD,servicios,temporales"/>
    <n v="48926270"/>
    <x v="2"/>
    <s v="SSJFLOPEZ"/>
    <s v="NOMINA SOMOS SEMANA 13"/>
    <s v="1006973"/>
    <s v="SOMOS SUMINISTRO TEMPORAL S.A."/>
    <s v=""/>
    <s v=""/>
    <d v="2010-04-08T00:00:00"/>
    <d v="2010-04-15T00:00:00"/>
    <n v="2219023"/>
    <s v="772"/>
    <n v="0"/>
    <n v="2.219023"/>
    <n v="4"/>
    <x v="3"/>
    <s v="Temporales"/>
    <x v="1"/>
  </r>
  <r>
    <n v="7725116403"/>
    <s v="MOD,servicios,temporales"/>
    <n v="48926270"/>
    <x v="2"/>
    <s v="SSJFLOPEZ"/>
    <s v="NOMINA AHORA SEMANA 13"/>
    <s v="1004812"/>
    <s v="A'HORA S.A SERVICIOS TEMPORALES"/>
    <s v=""/>
    <s v=""/>
    <d v="2010-04-08T00:00:00"/>
    <d v="2010-04-15T00:00:00"/>
    <n v="10605531"/>
    <s v="772"/>
    <n v="0"/>
    <n v="10.605530999999999"/>
    <n v="4"/>
    <x v="3"/>
    <s v="Temporales"/>
    <x v="1"/>
  </r>
  <r>
    <n v="7725116403"/>
    <s v="MOD,servicios,temporales"/>
    <n v="48926270"/>
    <x v="2"/>
    <s v="SSJFLOPEZ"/>
    <s v="NOMINA AHORA SEMANA 14"/>
    <s v="1004812"/>
    <s v="A'HORA S.A SERVICIOS TEMPORALES"/>
    <s v=""/>
    <s v=""/>
    <d v="2010-04-14T00:00:00"/>
    <d v="2010-04-19T00:00:00"/>
    <n v="21541709"/>
    <s v="772"/>
    <n v="0"/>
    <n v="21.541709000000001"/>
    <n v="4"/>
    <x v="3"/>
    <s v="Temporales"/>
    <x v="1"/>
  </r>
  <r>
    <n v="7725116403"/>
    <s v="MOD,servicios,temporales"/>
    <n v="48926270"/>
    <x v="2"/>
    <s v="SSJFLOPEZ"/>
    <s v="NOMINA SOMOS SEMANA 14"/>
    <s v="1006973"/>
    <s v="SOMOS SUMINISTRO TEMPORAL S.A."/>
    <s v=""/>
    <s v=""/>
    <d v="2010-04-15T00:00:00"/>
    <d v="2010-04-19T00:00:00"/>
    <n v="2901312"/>
    <s v="772"/>
    <n v="0"/>
    <n v="2.9013119999999999"/>
    <n v="4"/>
    <x v="3"/>
    <s v="Temporales"/>
    <x v="1"/>
  </r>
  <r>
    <n v="7725116403"/>
    <s v="MOD,servicios,temporales"/>
    <n v="48926270"/>
    <x v="2"/>
    <s v="SSJFLOPEZ"/>
    <s v="NOMINA AHORA SEMANA 15"/>
    <s v="1004812"/>
    <s v="A'HORA S.A SERVICIOS TEMPORALES"/>
    <s v=""/>
    <s v=""/>
    <d v="2010-04-23T00:00:00"/>
    <d v="2010-04-29T00:00:00"/>
    <n v="107767"/>
    <s v="772"/>
    <n v="0"/>
    <n v="0.107767"/>
    <n v="4"/>
    <x v="3"/>
    <s v="Temporales"/>
    <x v="1"/>
  </r>
  <r>
    <n v="7725116403"/>
    <s v="MOD,servicios,temporales"/>
    <n v="48926270"/>
    <x v="2"/>
    <s v="SSJFLOPEZ"/>
    <s v="NOMINA SOMOS SEMANA 15"/>
    <s v="1006973"/>
    <s v="SOMOS SUMINISTRO TEMPORAL S.A."/>
    <s v=""/>
    <s v=""/>
    <d v="2010-04-22T00:00:00"/>
    <d v="2010-04-29T00:00:00"/>
    <n v="2313595"/>
    <s v="772"/>
    <n v="0"/>
    <n v="2.3135949999999998"/>
    <n v="4"/>
    <x v="3"/>
    <s v="Temporales"/>
    <x v="1"/>
  </r>
  <r>
    <n v="7725116403"/>
    <s v="MOD,servicios,temporales"/>
    <n v="48926270"/>
    <x v="2"/>
    <s v="SSJFLOPEZ"/>
    <s v="NOMINA AHORA SEMANA 15"/>
    <s v="1004812"/>
    <s v="A'HORA S.A SERVICIOS TEMPORALES"/>
    <s v=""/>
    <s v=""/>
    <d v="2010-04-22T00:00:00"/>
    <d v="2010-04-28T00:00:00"/>
    <n v="28921742"/>
    <s v="772"/>
    <n v="0"/>
    <n v="28.921741999999998"/>
    <n v="4"/>
    <x v="3"/>
    <s v="Temporales"/>
    <x v="1"/>
  </r>
  <r>
    <n v="7725116403"/>
    <s v="MOD,servicios,temporales"/>
    <n v="48926270"/>
    <x v="2"/>
    <s v="SSJFLOPEZ"/>
    <s v="NOMINA AHORA SEMANA 16"/>
    <s v="1004812"/>
    <s v="A'HORA S.A SERVICIOS TEMPORALES"/>
    <s v=""/>
    <s v=""/>
    <d v="2010-04-28T00:00:00"/>
    <d v="2010-04-30T00:00:00"/>
    <n v="28390593"/>
    <s v="772"/>
    <n v="0"/>
    <n v="28.390592999999999"/>
    <n v="4"/>
    <x v="3"/>
    <s v="Temporales"/>
    <x v="1"/>
  </r>
  <r>
    <n v="7725116403"/>
    <s v="MOD,servicios,temporales"/>
    <n v="48926270"/>
    <x v="2"/>
    <s v="SSJFLOPEZ"/>
    <s v="SEGUR SOCIAL ABRIL AHORA"/>
    <s v="1004812"/>
    <s v="A'HORA S.A SERVICIOS TEMPORALES"/>
    <s v=""/>
    <s v=""/>
    <d v="2010-04-16T00:00:00"/>
    <d v="2010-04-30T00:00:00"/>
    <n v="786269"/>
    <s v="772"/>
    <n v="0"/>
    <n v="0.786269"/>
    <n v="4"/>
    <x v="3"/>
    <s v="Temporales"/>
    <x v="1"/>
  </r>
  <r>
    <n v="7725116403"/>
    <s v="MOD,servicios,temporales"/>
    <n v="48926270"/>
    <x v="2"/>
    <s v="SSJFLOPEZ"/>
    <s v="NOMINA SOMOS SEMANA 15"/>
    <s v="1006973"/>
    <s v="SOMOS SUMINISTRO TEMPORAL S.A."/>
    <s v=""/>
    <s v=""/>
    <d v="2010-04-22T00:00:00"/>
    <d v="2010-04-30T00:00:00"/>
    <n v="2350612"/>
    <s v="772"/>
    <n v="0"/>
    <n v="2.3506119999999999"/>
    <n v="4"/>
    <x v="3"/>
    <s v="Temporales"/>
    <x v="1"/>
  </r>
  <r>
    <n v="7725116403"/>
    <s v="MOD,servicios,temporales"/>
    <n v="48926370"/>
    <x v="3"/>
    <s v="SSJFLOPEZ"/>
    <s v="NOMINA AHORA SEMANA 15"/>
    <s v="1004812"/>
    <s v="A'HORA S.A SERVICIOS TEMPORALES"/>
    <s v=""/>
    <s v=""/>
    <d v="2010-04-23T00:00:00"/>
    <d v="2010-04-29T00:00:00"/>
    <n v="-417071"/>
    <s v="772"/>
    <n v="0"/>
    <n v="-0.41707100000000003"/>
    <n v="4"/>
    <x v="3"/>
    <s v="Temporales"/>
    <x v="1"/>
  </r>
  <r>
    <n v="7725116403"/>
    <s v="MOD,servicios,temporales"/>
    <n v="48926370"/>
    <x v="3"/>
    <s v="SSJFLOPEZ"/>
    <s v="NOMINA AHORA SEMANA 12"/>
    <s v="1004812"/>
    <s v="A'HORA S.A SERVICIOS TEMPORALES"/>
    <s v=""/>
    <s v=""/>
    <d v="2010-04-01T00:00:00"/>
    <d v="2010-04-06T00:00:00"/>
    <n v="71491272"/>
    <s v="772"/>
    <n v="0"/>
    <n v="71.491271999999995"/>
    <n v="4"/>
    <x v="3"/>
    <s v="Temporales"/>
    <x v="1"/>
  </r>
  <r>
    <n v="7725116403"/>
    <s v="MOD,servicios,temporales"/>
    <n v="48926370"/>
    <x v="3"/>
    <s v="SSJFLOPEZ"/>
    <s v="NOMINA AHORA SEMANA 13"/>
    <s v="1004812"/>
    <s v="A'HORA S.A SERVICIOS TEMPORALES"/>
    <s v=""/>
    <s v=""/>
    <d v="2010-04-08T00:00:00"/>
    <d v="2010-04-15T00:00:00"/>
    <n v="81100647"/>
    <s v="772"/>
    <n v="0"/>
    <n v="81.100646999999995"/>
    <n v="4"/>
    <x v="3"/>
    <s v="Temporales"/>
    <x v="1"/>
  </r>
  <r>
    <n v="7725116403"/>
    <s v="MOD,servicios,temporales"/>
    <n v="48926370"/>
    <x v="3"/>
    <s v="SSJFLOPEZ"/>
    <s v="NOMINA AHORA SEMANA 14"/>
    <s v="1004812"/>
    <s v="A'HORA S.A SERVICIOS TEMPORALES"/>
    <s v=""/>
    <s v=""/>
    <d v="2010-04-14T00:00:00"/>
    <d v="2010-04-19T00:00:00"/>
    <n v="88092127"/>
    <s v="772"/>
    <n v="0"/>
    <n v="88.092127000000005"/>
    <n v="4"/>
    <x v="3"/>
    <s v="Temporales"/>
    <x v="1"/>
  </r>
  <r>
    <n v="7725116403"/>
    <s v="MOD,servicios,temporales"/>
    <n v="48926370"/>
    <x v="3"/>
    <s v="SSJFLOPEZ"/>
    <s v="NOMINA AHORA SEMANA 15"/>
    <s v="1004812"/>
    <s v="A'HORA S.A SERVICIOS TEMPORALES"/>
    <s v=""/>
    <s v=""/>
    <d v="2010-04-23T00:00:00"/>
    <d v="2010-04-29T00:00:00"/>
    <n v="417071"/>
    <s v="772"/>
    <n v="0"/>
    <n v="0.41707100000000003"/>
    <n v="4"/>
    <x v="3"/>
    <s v="Temporales"/>
    <x v="1"/>
  </r>
  <r>
    <n v="7725116403"/>
    <s v="MOD,servicios,temporales"/>
    <n v="48926370"/>
    <x v="3"/>
    <s v="SSJFLOPEZ"/>
    <s v="NOMINA AHORA SEMANA 15"/>
    <s v="1004812"/>
    <s v="A'HORA S.A SERVICIOS TEMPORALES"/>
    <s v=""/>
    <s v=""/>
    <d v="2010-04-22T00:00:00"/>
    <d v="2010-04-29T00:00:00"/>
    <n v="82777294"/>
    <s v="772"/>
    <n v="0"/>
    <n v="82.777293999999998"/>
    <n v="4"/>
    <x v="3"/>
    <s v="Temporales"/>
    <x v="1"/>
  </r>
  <r>
    <n v="7725116403"/>
    <s v="MOD,servicios,temporales"/>
    <n v="48926370"/>
    <x v="3"/>
    <s v="SSJFLOPEZ"/>
    <s v="NOMINA AHORA SEMANA 16"/>
    <s v="1004812"/>
    <s v="A'HORA S.A SERVICIOS TEMPORALES"/>
    <s v=""/>
    <s v=""/>
    <d v="2010-04-28T00:00:00"/>
    <d v="2010-04-30T00:00:00"/>
    <n v="80694567"/>
    <s v="772"/>
    <n v="0"/>
    <n v="80.694567000000006"/>
    <n v="4"/>
    <x v="3"/>
    <s v="Temporales"/>
    <x v="1"/>
  </r>
  <r>
    <n v="7725116403"/>
    <s v="MOD,servicios,temporales"/>
    <n v="48926370"/>
    <x v="3"/>
    <s v="SSJFLOPEZ"/>
    <s v="SEGUR SOCIAL ABRIL AHORA"/>
    <s v="1004812"/>
    <s v="A'HORA S.A SERVICIOS TEMPORALES"/>
    <s v=""/>
    <s v=""/>
    <d v="2010-04-16T00:00:00"/>
    <d v="2010-04-30T00:00:00"/>
    <n v="1165146"/>
    <s v="772"/>
    <n v="0"/>
    <n v="1.165146"/>
    <n v="4"/>
    <x v="3"/>
    <s v="Temporales"/>
    <x v="1"/>
  </r>
  <r>
    <n v="7725116403"/>
    <s v="MOD,servicios,temporales"/>
    <n v="48926370"/>
    <x v="3"/>
    <s v="SSJFLOPEZ"/>
    <s v="NOMINA AHORA SEMANA 15"/>
    <s v="1004812"/>
    <s v="A'HORA S.A SERVICIOS TEMPORALES"/>
    <s v=""/>
    <s v=""/>
    <d v="2010-04-22T00:00:00"/>
    <d v="2010-04-30T00:00:00"/>
    <n v="309304"/>
    <s v="772"/>
    <n v="0"/>
    <n v="0.30930400000000002"/>
    <n v="4"/>
    <x v="3"/>
    <s v="Temporales"/>
    <x v="1"/>
  </r>
  <r>
    <n v="7725116403"/>
    <s v="MOD,servicios,temporales"/>
    <n v="48926470"/>
    <x v="4"/>
    <s v="SSJFLOPEZ"/>
    <s v="NOMINA SOMOS SEMANA 15"/>
    <s v="1006973"/>
    <s v="SOMOS SUMINISTRO TEMPORAL S.A."/>
    <s v=""/>
    <s v=""/>
    <d v="2010-04-22T00:00:00"/>
    <d v="2010-04-29T00:00:00"/>
    <n v="-2462848"/>
    <s v="772"/>
    <n v="0"/>
    <n v="-2.4628480000000001"/>
    <n v="4"/>
    <x v="3"/>
    <s v="Temporales"/>
    <x v="1"/>
  </r>
  <r>
    <n v="7725116403"/>
    <s v="MOD,servicios,temporales"/>
    <n v="48926470"/>
    <x v="4"/>
    <s v="SSJFLOPEZ"/>
    <s v="NOMINA AHORA SEMANA 12"/>
    <s v="1004812"/>
    <s v="A'HORA S.A SERVICIOS TEMPORALES"/>
    <s v=""/>
    <s v=""/>
    <d v="2010-04-01T00:00:00"/>
    <d v="2010-04-06T00:00:00"/>
    <n v="2860988"/>
    <s v="772"/>
    <n v="0"/>
    <n v="2.8609879999999999"/>
    <n v="4"/>
    <x v="3"/>
    <s v="Temporales"/>
    <x v="1"/>
  </r>
  <r>
    <n v="7725116403"/>
    <s v="MOD,servicios,temporales"/>
    <n v="48926470"/>
    <x v="4"/>
    <s v="SSJFLOPEZ"/>
    <s v="NOMINA SOMOS SEMANA 12"/>
    <s v="1006973"/>
    <s v="SOMOS SUMINISTRO TEMPORAL S.A."/>
    <s v=""/>
    <s v=""/>
    <d v="2010-04-01T00:00:00"/>
    <d v="2010-04-12T00:00:00"/>
    <n v="2142842"/>
    <s v="772"/>
    <n v="0"/>
    <n v="2.1428419999999999"/>
    <n v="4"/>
    <x v="3"/>
    <s v="Temporales"/>
    <x v="1"/>
  </r>
  <r>
    <n v="7725116403"/>
    <s v="MOD,servicios,temporales"/>
    <n v="48926470"/>
    <x v="4"/>
    <s v="SSJFLOPEZ"/>
    <s v="NOMINA SOMOS SEMANA 13"/>
    <s v="1006973"/>
    <s v="SOMOS SUMINISTRO TEMPORAL S.A."/>
    <s v=""/>
    <s v=""/>
    <d v="2010-04-08T00:00:00"/>
    <d v="2010-04-15T00:00:00"/>
    <n v="630236"/>
    <s v="772"/>
    <n v="0"/>
    <n v="0.63023600000000002"/>
    <n v="4"/>
    <x v="3"/>
    <s v="Temporales"/>
    <x v="1"/>
  </r>
  <r>
    <n v="7725116403"/>
    <s v="MOD,servicios,temporales"/>
    <n v="48926470"/>
    <x v="4"/>
    <s v="SSJFLOPEZ"/>
    <s v="NOMINA AHORA SEMANA 13"/>
    <s v="1004812"/>
    <s v="A'HORA S.A SERVICIOS TEMPORALES"/>
    <s v=""/>
    <s v=""/>
    <d v="2010-04-08T00:00:00"/>
    <d v="2010-04-15T00:00:00"/>
    <n v="1314225"/>
    <s v="772"/>
    <n v="0"/>
    <n v="1.314225"/>
    <n v="4"/>
    <x v="3"/>
    <s v="Temporales"/>
    <x v="1"/>
  </r>
  <r>
    <n v="7725116403"/>
    <s v="MOD,servicios,temporales"/>
    <n v="48926470"/>
    <x v="4"/>
    <s v="SSJFLOPEZ"/>
    <s v="NOMINA AHORA SEMANA 14"/>
    <s v="1004812"/>
    <s v="A'HORA S.A SERVICIOS TEMPORALES"/>
    <s v=""/>
    <s v=""/>
    <d v="2010-04-14T00:00:00"/>
    <d v="2010-04-19T00:00:00"/>
    <n v="2356012"/>
    <s v="772"/>
    <n v="0"/>
    <n v="2.3560120000000002"/>
    <n v="4"/>
    <x v="3"/>
    <s v="Temporales"/>
    <x v="1"/>
  </r>
  <r>
    <n v="7725116403"/>
    <s v="MOD,servicios,temporales"/>
    <n v="48926470"/>
    <x v="4"/>
    <s v="SSJFLOPEZ"/>
    <s v="NOMINA SOMOS SEMANA 14"/>
    <s v="1006973"/>
    <s v="SOMOS SUMINISTRO TEMPORAL S.A."/>
    <s v=""/>
    <s v=""/>
    <d v="2010-04-15T00:00:00"/>
    <d v="2010-04-19T00:00:00"/>
    <n v="2147120"/>
    <s v="772"/>
    <n v="0"/>
    <n v="2.1471200000000001"/>
    <n v="4"/>
    <x v="3"/>
    <s v="Temporales"/>
    <x v="1"/>
  </r>
  <r>
    <n v="7725116403"/>
    <s v="MOD,servicios,temporales"/>
    <n v="48926470"/>
    <x v="4"/>
    <s v="SSJFLOPEZ"/>
    <s v="NOMINA SOMOS SEMANA 15"/>
    <s v="1006973"/>
    <s v="SOMOS SUMINISTRO TEMPORAL S.A."/>
    <s v=""/>
    <s v=""/>
    <d v="2010-04-22T00:00:00"/>
    <d v="2010-04-29T00:00:00"/>
    <n v="2462848"/>
    <s v="772"/>
    <n v="0"/>
    <n v="2.4628480000000001"/>
    <n v="4"/>
    <x v="3"/>
    <s v="Temporales"/>
    <x v="1"/>
  </r>
  <r>
    <n v="7725116403"/>
    <s v="MOD,servicios,temporales"/>
    <n v="48926470"/>
    <x v="4"/>
    <s v="SSJFLOPEZ"/>
    <s v="NOMINA AHORA SEMANA 16"/>
    <s v="1004812"/>
    <s v="A'HORA S.A SERVICIOS TEMPORALES"/>
    <s v=""/>
    <s v=""/>
    <d v="2010-04-28T00:00:00"/>
    <d v="2010-04-30T00:00:00"/>
    <n v="2619180"/>
    <s v="772"/>
    <n v="0"/>
    <n v="2.6191800000000001"/>
    <n v="4"/>
    <x v="3"/>
    <s v="Temporales"/>
    <x v="1"/>
  </r>
  <r>
    <n v="7725116403"/>
    <s v="MOD,servicios,temporales"/>
    <n v="48926470"/>
    <x v="4"/>
    <s v="SSJFLOPEZ"/>
    <s v="NOMINA SOMOS SEMANA 16"/>
    <s v="1006973"/>
    <s v="SOMOS SUMINISTRO TEMPORAL S.A."/>
    <s v=""/>
    <s v=""/>
    <d v="2010-04-28T00:00:00"/>
    <d v="2010-04-30T00:00:00"/>
    <n v="1966966"/>
    <s v="772"/>
    <n v="0"/>
    <n v="1.966966"/>
    <n v="4"/>
    <x v="3"/>
    <s v="Temporales"/>
    <x v="1"/>
  </r>
  <r>
    <n v="7725116403"/>
    <s v="MOD,servicios,temporales"/>
    <n v="48926470"/>
    <x v="4"/>
    <s v="SSJFLOPEZ"/>
    <s v="NOMINA SOMOS SEMANA 15"/>
    <s v="1006973"/>
    <s v="SOMOS SUMINISTRO TEMPORAL S.A."/>
    <s v=""/>
    <s v=""/>
    <d v="2010-04-22T00:00:00"/>
    <d v="2010-04-30T00:00:00"/>
    <n v="2502254"/>
    <s v="772"/>
    <n v="0"/>
    <n v="2.5022540000000002"/>
    <n v="4"/>
    <x v="3"/>
    <s v="Temporales"/>
    <x v="1"/>
  </r>
  <r>
    <n v="7725116403"/>
    <s v="MOD,servicios,temporales"/>
    <n v="48926470"/>
    <x v="4"/>
    <s v="SSJFLOPEZ"/>
    <s v="NOMINA AHORA SEMANA 15"/>
    <s v="1004812"/>
    <s v="A'HORA S.A SERVICIOS TEMPORALES"/>
    <s v=""/>
    <s v=""/>
    <d v="2010-04-22T00:00:00"/>
    <d v="2010-04-30T00:00:00"/>
    <n v="2666744"/>
    <s v="772"/>
    <n v="0"/>
    <n v="2.666744"/>
    <n v="4"/>
    <x v="3"/>
    <s v="Temporales"/>
    <x v="1"/>
  </r>
  <r>
    <n v="7725116403"/>
    <s v="MOD,servicios,temporales"/>
    <n v="48926470"/>
    <x v="4"/>
    <s v="SSJFLOPEZ"/>
    <s v="MFLT"/>
    <s v="1004812"/>
    <s v="A'HORA S.A SERVICIOS TEMPORALES"/>
    <s v=""/>
    <s v=""/>
    <d v="2010-05-06T00:00:00"/>
    <d v="2010-05-11T00:00:00"/>
    <n v="2488928"/>
    <s v="772"/>
    <n v="0"/>
    <n v="2.488928"/>
    <n v="5"/>
    <x v="4"/>
    <s v="Temporales"/>
    <x v="1"/>
  </r>
  <r>
    <n v="7725110102"/>
    <s v="MOD,personal,sueldos y jornales"/>
    <n v="48926070"/>
    <x v="0"/>
    <s v="SSALLONDONO"/>
    <s v="MFLT"/>
    <s v="2271614010"/>
    <s v="Obligación laboral, salarios por pagar"/>
    <s v=""/>
    <s v=""/>
    <d v="2010-05-13T00:00:00"/>
    <d v="2010-05-13T00:00:00"/>
    <n v="7594550"/>
    <s v="772"/>
    <n v="0"/>
    <n v="7.5945499999999999"/>
    <n v="5"/>
    <x v="4"/>
    <s v="Salarios"/>
    <x v="0"/>
  </r>
  <r>
    <n v="7725110104"/>
    <s v="MOD,personal,horas extras y recargo"/>
    <n v="48926070"/>
    <x v="0"/>
    <s v="SSALLONDONO"/>
    <s v="MFLT"/>
    <s v="2271614010"/>
    <s v="Obligación laboral, salarios por pagar"/>
    <s v=""/>
    <s v=""/>
    <d v="2010-05-13T00:00:00"/>
    <d v="2010-05-13T00:00:00"/>
    <n v="133585"/>
    <s v="772"/>
    <n v="0"/>
    <n v="0.13358500000000001"/>
    <n v="5"/>
    <x v="4"/>
    <s v="Salarios"/>
    <x v="0"/>
  </r>
  <r>
    <n v="7725110110"/>
    <s v="MOD,personal,auxilio de transporte"/>
    <n v="48926070"/>
    <x v="0"/>
    <s v="SSALLONDONO"/>
    <s v="MFLT"/>
    <s v="2271614010"/>
    <s v="Obligación laboral, salarios por pagar"/>
    <s v=""/>
    <s v=""/>
    <d v="2010-05-13T00:00:00"/>
    <d v="2010-05-13T00:00:00"/>
    <n v="246000"/>
    <s v="772"/>
    <n v="0"/>
    <n v="0.246"/>
    <n v="5"/>
    <x v="4"/>
    <s v="Salarios"/>
    <x v="0"/>
  </r>
  <r>
    <n v="7725110102"/>
    <s v="MOD,personal,sueldos y jornales"/>
    <n v="48926170"/>
    <x v="1"/>
    <s v="SSALLONDONO"/>
    <s v="MFLT"/>
    <s v="2271614010"/>
    <s v="Obligación laboral, salarios por pagar"/>
    <s v=""/>
    <s v=""/>
    <d v="2010-05-13T00:00:00"/>
    <d v="2010-05-13T00:00:00"/>
    <n v="5070920"/>
    <s v="772"/>
    <n v="0"/>
    <n v="5.0709200000000001"/>
    <n v="5"/>
    <x v="4"/>
    <s v="Salarios"/>
    <x v="0"/>
  </r>
  <r>
    <n v="7725110104"/>
    <s v="MOD,personal,horas extras y recargo"/>
    <n v="48926170"/>
    <x v="1"/>
    <s v="SSALLONDONO"/>
    <s v="MFLT"/>
    <s v="2271614010"/>
    <s v="Obligación laboral, salarios por pagar"/>
    <s v=""/>
    <s v=""/>
    <d v="2010-05-13T00:00:00"/>
    <d v="2010-05-13T00:00:00"/>
    <n v="32380"/>
    <s v="772"/>
    <n v="0"/>
    <n v="3.2379999999999999E-2"/>
    <n v="5"/>
    <x v="4"/>
    <s v="Salarios"/>
    <x v="0"/>
  </r>
  <r>
    <n v="7725110110"/>
    <s v="MOD,personal,auxilio de transporte"/>
    <n v="48926170"/>
    <x v="1"/>
    <s v="SSALLONDONO"/>
    <s v="MFLT"/>
    <s v="2271614010"/>
    <s v="Obligación laboral, salarios por pagar"/>
    <s v=""/>
    <s v=""/>
    <d v="2010-05-13T00:00:00"/>
    <d v="2010-05-13T00:00:00"/>
    <n v="430500"/>
    <s v="772"/>
    <n v="0"/>
    <n v="0.43049999999999999"/>
    <n v="5"/>
    <x v="4"/>
    <s v="Salarios"/>
    <x v="0"/>
  </r>
  <r>
    <n v="7725110102"/>
    <s v="MOD,personal,sueldos y jornales"/>
    <n v="48926270"/>
    <x v="2"/>
    <s v="SSALLONDONO"/>
    <s v="MFLT"/>
    <s v="2271614010"/>
    <s v="Obligación laboral, salarios por pagar"/>
    <s v=""/>
    <s v=""/>
    <d v="2010-05-13T00:00:00"/>
    <d v="2010-05-13T00:00:00"/>
    <n v="1608000"/>
    <s v="772"/>
    <n v="0"/>
    <n v="1.6080000000000001"/>
    <n v="5"/>
    <x v="4"/>
    <s v="Salarios"/>
    <x v="0"/>
  </r>
  <r>
    <n v="7725110104"/>
    <s v="MOD,personal,horas extras y recargo"/>
    <n v="48926270"/>
    <x v="2"/>
    <s v="SSALLONDONO"/>
    <s v="MFLT"/>
    <s v="2271614010"/>
    <s v="Obligación laboral, salarios por pagar"/>
    <s v=""/>
    <s v=""/>
    <d v="2010-05-13T00:00:00"/>
    <d v="2010-05-13T00:00:00"/>
    <n v="3490"/>
    <s v="772"/>
    <n v="0"/>
    <n v="3.49E-3"/>
    <n v="5"/>
    <x v="4"/>
    <s v="Salarios"/>
    <x v="0"/>
  </r>
  <r>
    <n v="7725110108"/>
    <s v="MOD,personal,incapacidades"/>
    <n v="48926270"/>
    <x v="2"/>
    <s v="SSALLONDONO"/>
    <s v="MFLT"/>
    <s v="2271614010"/>
    <s v="Obligación laboral, salarios por pagar"/>
    <s v=""/>
    <s v=""/>
    <d v="2010-05-13T00:00:00"/>
    <d v="2010-05-13T00:00:00"/>
    <n v="44667"/>
    <s v="772"/>
    <n v="0"/>
    <n v="4.4666999999999998E-2"/>
    <n v="5"/>
    <x v="4"/>
    <s v="Salarios"/>
    <x v="0"/>
  </r>
  <r>
    <n v="7725110110"/>
    <s v="MOD,personal,auxilio de transporte"/>
    <n v="48926270"/>
    <x v="2"/>
    <s v="SSALLONDONO"/>
    <s v="MFLT"/>
    <s v="2271614010"/>
    <s v="Obligación laboral, salarios por pagar"/>
    <s v=""/>
    <s v=""/>
    <d v="2010-05-13T00:00:00"/>
    <d v="2010-05-13T00:00:00"/>
    <n v="147600"/>
    <s v="772"/>
    <n v="0"/>
    <n v="0.14760000000000001"/>
    <n v="5"/>
    <x v="4"/>
    <s v="Salarios"/>
    <x v="0"/>
  </r>
  <r>
    <n v="7725110117"/>
    <s v="MOD,personal,auxilios"/>
    <n v="48926270"/>
    <x v="2"/>
    <s v="SSALLONDONO"/>
    <s v="MFLT"/>
    <s v="2271614010"/>
    <s v="Obligación laboral, salarios por pagar"/>
    <s v=""/>
    <s v=""/>
    <d v="2010-05-13T00:00:00"/>
    <d v="2010-05-13T00:00:00"/>
    <n v="200000"/>
    <s v="772"/>
    <n v="0"/>
    <n v="0.2"/>
    <n v="5"/>
    <x v="4"/>
    <s v="Extralegales"/>
    <x v="0"/>
  </r>
  <r>
    <n v="7725116403"/>
    <s v="MOD,servicios,temporales"/>
    <n v="48926270"/>
    <x v="2"/>
    <s v="SSJFLOPEZ"/>
    <s v="MFLT"/>
    <s v="1004812"/>
    <s v="A'HORA S.A SERVICIOS TEMPORALES"/>
    <s v=""/>
    <s v=""/>
    <d v="2010-05-06T00:00:00"/>
    <d v="2010-05-13T00:00:00"/>
    <n v="24368984"/>
    <s v="772"/>
    <n v="0"/>
    <n v="24.368984000000001"/>
    <n v="5"/>
    <x v="4"/>
    <s v="Temporales"/>
    <x v="1"/>
  </r>
  <r>
    <n v="7725116403"/>
    <s v="MOD,servicios,temporales"/>
    <n v="48926370"/>
    <x v="3"/>
    <s v="SSJFLOPEZ"/>
    <s v="MFLT"/>
    <s v="1004812"/>
    <s v="A'HORA S.A SERVICIOS TEMPORALES"/>
    <s v=""/>
    <s v=""/>
    <d v="2010-05-06T00:00:00"/>
    <d v="2010-05-14T00:00:00"/>
    <n v="73456068"/>
    <s v="772"/>
    <n v="0"/>
    <n v="73.456068000000002"/>
    <n v="5"/>
    <x v="4"/>
    <s v="Temporales"/>
    <x v="1"/>
  </r>
  <r>
    <n v="7725116403"/>
    <s v="MOD,servicios,temporales"/>
    <n v="48926070"/>
    <x v="0"/>
    <s v="SSJFLOPEZ"/>
    <s v="MFLT"/>
    <s v="1006973"/>
    <s v="SOMOS SUMINISTRO TEMPORAL S.A."/>
    <s v=""/>
    <s v=""/>
    <d v="2010-05-11T00:00:00"/>
    <d v="2010-05-19T00:00:00"/>
    <n v="255174"/>
    <s v="772"/>
    <n v="0"/>
    <n v="0.25517400000000001"/>
    <n v="5"/>
    <x v="4"/>
    <s v="Temporales"/>
    <x v="1"/>
  </r>
  <r>
    <n v="7725116403"/>
    <s v="MOD,servicios,temporales"/>
    <n v="48926170"/>
    <x v="1"/>
    <s v="SSJFLOPEZ"/>
    <s v="MFLT"/>
    <s v="1006973"/>
    <s v="SOMOS SUMINISTRO TEMPORAL S.A."/>
    <s v=""/>
    <s v=""/>
    <d v="2010-05-11T00:00:00"/>
    <d v="2010-05-19T00:00:00"/>
    <n v="18197327"/>
    <s v="772"/>
    <n v="0"/>
    <n v="18.197327000000001"/>
    <n v="5"/>
    <x v="4"/>
    <s v="Temporales"/>
    <x v="1"/>
  </r>
  <r>
    <n v="7725116403"/>
    <s v="MOD,servicios,temporales"/>
    <n v="48926470"/>
    <x v="4"/>
    <s v="SSJFLOPEZ"/>
    <s v="MFLT"/>
    <s v="1006973"/>
    <s v="SOMOS SUMINISTRO TEMPORAL S.A."/>
    <s v=""/>
    <s v=""/>
    <d v="2010-05-11T00:00:00"/>
    <d v="2010-05-19T00:00:00"/>
    <n v="1728910"/>
    <s v="772"/>
    <n v="0"/>
    <n v="1.7289099999999999"/>
    <n v="5"/>
    <x v="4"/>
    <s v="Temporales"/>
    <x v="1"/>
  </r>
  <r>
    <n v="7725116403"/>
    <s v="MOD,servicios,temporales"/>
    <n v="48926170"/>
    <x v="1"/>
    <s v="SSJFLOPEZ"/>
    <s v="MFLT"/>
    <s v="1006973"/>
    <s v="SOMOS SUMINISTRO TEMPORAL S.A."/>
    <s v=""/>
    <s v=""/>
    <d v="2010-05-14T00:00:00"/>
    <d v="2010-05-21T00:00:00"/>
    <n v="117552"/>
    <s v="772"/>
    <n v="0"/>
    <n v="0.117552"/>
    <n v="5"/>
    <x v="4"/>
    <s v="Temporales"/>
    <x v="1"/>
  </r>
  <r>
    <n v="7725116403"/>
    <s v="MOD,servicios,temporales"/>
    <n v="48926170"/>
    <x v="1"/>
    <s v="SSJFLOPEZ"/>
    <s v="MFLT"/>
    <s v="1006973"/>
    <s v="SOMOS SUMINISTRO TEMPORAL S.A."/>
    <s v=""/>
    <s v=""/>
    <d v="2010-05-14T00:00:00"/>
    <d v="2010-05-21T00:00:00"/>
    <n v="19066588"/>
    <s v="772"/>
    <n v="0"/>
    <n v="19.066587999999999"/>
    <n v="5"/>
    <x v="4"/>
    <s v="Temporales"/>
    <x v="1"/>
  </r>
  <r>
    <n v="7725116403"/>
    <s v="MOD,servicios,temporales"/>
    <n v="48926270"/>
    <x v="2"/>
    <s v="SSJFLOPEZ"/>
    <s v="MFLT"/>
    <s v="1004812"/>
    <s v="A'HORA S.A SERVICIOS TEMPORALES"/>
    <s v=""/>
    <s v=""/>
    <d v="2010-05-12T00:00:00"/>
    <d v="2010-05-21T00:00:00"/>
    <n v="26776589"/>
    <s v="772"/>
    <n v="0"/>
    <n v="26.776589000000001"/>
    <n v="5"/>
    <x v="4"/>
    <s v="Temporales"/>
    <x v="1"/>
  </r>
  <r>
    <n v="7725116403"/>
    <s v="MOD,servicios,temporales"/>
    <n v="48926370"/>
    <x v="3"/>
    <s v="SSJFLOPEZ"/>
    <s v="MFLT"/>
    <s v="1004812"/>
    <s v="A'HORA S.A SERVICIOS TEMPORALES"/>
    <s v=""/>
    <s v=""/>
    <d v="2010-05-12T00:00:00"/>
    <d v="2010-05-21T00:00:00"/>
    <n v="71364074"/>
    <s v="772"/>
    <n v="0"/>
    <n v="71.364074000000002"/>
    <n v="5"/>
    <x v="4"/>
    <s v="Temporales"/>
    <x v="1"/>
  </r>
  <r>
    <n v="7725116403"/>
    <s v="MOD,servicios,temporales"/>
    <n v="48926470"/>
    <x v="4"/>
    <s v="SSJFLOPEZ"/>
    <s v="MFLT"/>
    <s v="1004812"/>
    <s v="A'HORA S.A SERVICIOS TEMPORALES"/>
    <s v=""/>
    <s v=""/>
    <d v="2010-05-12T00:00:00"/>
    <d v="2010-05-21T00:00:00"/>
    <n v="2844558"/>
    <s v="772"/>
    <n v="0"/>
    <n v="2.8445580000000001"/>
    <n v="5"/>
    <x v="4"/>
    <s v="Temporales"/>
    <x v="1"/>
  </r>
  <r>
    <n v="7725116403"/>
    <s v="MOD,servicios,temporales"/>
    <n v="48926470"/>
    <x v="4"/>
    <s v="SSJFLOPEZ"/>
    <s v="MFLT"/>
    <s v="1006973"/>
    <s v="SOMOS SUMINISTRO TEMPORAL S.A."/>
    <s v=""/>
    <s v=""/>
    <d v="2010-05-14T00:00:00"/>
    <d v="2010-05-21T00:00:00"/>
    <n v="3072017"/>
    <s v="772"/>
    <n v="0"/>
    <n v="3.0720170000000002"/>
    <n v="5"/>
    <x v="4"/>
    <s v="Temporales"/>
    <x v="1"/>
  </r>
  <r>
    <n v="7725116403"/>
    <s v="MOD,servicios,temporales"/>
    <n v="48926270"/>
    <x v="2"/>
    <s v="SSJFLOPEZ"/>
    <s v="MFLT"/>
    <s v="1004812"/>
    <s v="A'HORA S.A SERVICIOS TEMPORALES"/>
    <s v=""/>
    <s v=""/>
    <d v="2010-05-20T00:00:00"/>
    <d v="2010-05-25T00:00:00"/>
    <n v="26971737"/>
    <s v="772"/>
    <n v="0"/>
    <n v="26.971737000000001"/>
    <n v="5"/>
    <x v="4"/>
    <s v="Temporales"/>
    <x v="1"/>
  </r>
  <r>
    <n v="7725116403"/>
    <s v="MOD,servicios,temporales"/>
    <n v="48926370"/>
    <x v="3"/>
    <s v="SSJFLOPEZ"/>
    <s v="MFLT"/>
    <s v="1004812"/>
    <s v="A'HORA S.A SERVICIOS TEMPORALES"/>
    <s v=""/>
    <s v=""/>
    <d v="2010-05-20T00:00:00"/>
    <d v="2010-05-25T00:00:00"/>
    <n v="74364755"/>
    <s v="772"/>
    <n v="0"/>
    <n v="74.364755000000002"/>
    <n v="5"/>
    <x v="4"/>
    <s v="Temporales"/>
    <x v="1"/>
  </r>
  <r>
    <n v="7725116403"/>
    <s v="MOD,servicios,temporales"/>
    <n v="48926470"/>
    <x v="4"/>
    <s v="SSJFLOPEZ"/>
    <s v="MFLT"/>
    <s v="1004812"/>
    <s v="A'HORA S.A SERVICIOS TEMPORALES"/>
    <s v=""/>
    <s v=""/>
    <d v="2010-05-20T00:00:00"/>
    <d v="2010-05-25T00:00:00"/>
    <n v="1964385"/>
    <s v="772"/>
    <n v="0"/>
    <n v="1.964385"/>
    <n v="5"/>
    <x v="4"/>
    <s v="Temporales"/>
    <x v="1"/>
  </r>
  <r>
    <n v="7725110102"/>
    <s v="MOD,personal,sueldos y jornales"/>
    <n v="48926070"/>
    <x v="0"/>
    <s v="SSALLONDONO"/>
    <s v="MFLT"/>
    <s v="2271614010"/>
    <s v="Obligación laboral, salarios por pagar"/>
    <s v=""/>
    <s v=""/>
    <d v="2010-05-26T00:00:00"/>
    <d v="2010-05-26T00:00:00"/>
    <n v="7594550"/>
    <s v="772"/>
    <n v="0"/>
    <n v="7.5945499999999999"/>
    <n v="5"/>
    <x v="4"/>
    <s v="Salarios"/>
    <x v="0"/>
  </r>
  <r>
    <n v="7725110110"/>
    <s v="MOD,personal,auxilio de transporte"/>
    <n v="48926070"/>
    <x v="0"/>
    <s v="SSALLONDONO"/>
    <s v="MFLT"/>
    <s v="2271614010"/>
    <s v="Obligación laboral, salarios por pagar"/>
    <s v=""/>
    <s v=""/>
    <d v="2010-05-26T00:00:00"/>
    <d v="2010-05-26T00:00:00"/>
    <n v="246000"/>
    <s v="772"/>
    <n v="0"/>
    <n v="0.246"/>
    <n v="5"/>
    <x v="4"/>
    <s v="Salarios"/>
    <x v="0"/>
  </r>
  <r>
    <n v="7725110102"/>
    <s v="MOD,personal,sueldos y jornales"/>
    <n v="48926170"/>
    <x v="1"/>
    <s v="SSALLONDONO"/>
    <s v="MFLT"/>
    <s v="2271614010"/>
    <s v="Obligación laboral, salarios por pagar"/>
    <s v=""/>
    <s v=""/>
    <d v="2010-05-26T00:00:00"/>
    <d v="2010-05-26T00:00:00"/>
    <n v="5070920"/>
    <s v="772"/>
    <n v="0"/>
    <n v="5.0709200000000001"/>
    <n v="5"/>
    <x v="4"/>
    <s v="Salarios"/>
    <x v="0"/>
  </r>
  <r>
    <n v="7725110110"/>
    <s v="MOD,personal,auxilio de transporte"/>
    <n v="48926170"/>
    <x v="1"/>
    <s v="SSALLONDONO"/>
    <s v="MFLT"/>
    <s v="2271614010"/>
    <s v="Obligación laboral, salarios por pagar"/>
    <s v=""/>
    <s v=""/>
    <d v="2010-05-26T00:00:00"/>
    <d v="2010-05-26T00:00:00"/>
    <n v="430500"/>
    <s v="772"/>
    <n v="0"/>
    <n v="0.43049999999999999"/>
    <n v="5"/>
    <x v="4"/>
    <s v="Salarios"/>
    <x v="0"/>
  </r>
  <r>
    <n v="7725116403"/>
    <s v="MOD,servicios,temporales"/>
    <n v="48926170"/>
    <x v="1"/>
    <s v="SSJFLOPEZ"/>
    <s v="MFLT"/>
    <s v="1006973"/>
    <s v="SOMOS SUMINISTRO TEMPORAL S.A."/>
    <s v=""/>
    <s v=""/>
    <d v="2010-05-21T00:00:00"/>
    <d v="2010-05-26T00:00:00"/>
    <n v="25026089"/>
    <s v="772"/>
    <n v="0"/>
    <n v="25.026088999999999"/>
    <n v="5"/>
    <x v="4"/>
    <s v="Temporales"/>
    <x v="1"/>
  </r>
  <r>
    <n v="7725110102"/>
    <s v="MOD,personal,sueldos y jornales"/>
    <n v="48926270"/>
    <x v="2"/>
    <s v="SSALLONDONO"/>
    <s v="MFLT"/>
    <s v="2271614010"/>
    <s v="Obligación laboral, salarios por pagar"/>
    <s v=""/>
    <s v=""/>
    <d v="2010-05-26T00:00:00"/>
    <d v="2010-05-26T00:00:00"/>
    <n v="1585667"/>
    <s v="772"/>
    <n v="0"/>
    <n v="1.5856669999999999"/>
    <n v="5"/>
    <x v="4"/>
    <s v="Salarios"/>
    <x v="0"/>
  </r>
  <r>
    <n v="7725110104"/>
    <s v="MOD,personal,horas extras y recargo"/>
    <n v="48926270"/>
    <x v="2"/>
    <s v="SSALLONDONO"/>
    <s v="MFLT"/>
    <s v="2271614010"/>
    <s v="Obligación laboral, salarios por pagar"/>
    <s v=""/>
    <s v=""/>
    <d v="2010-05-26T00:00:00"/>
    <d v="2010-05-26T00:00:00"/>
    <n v="3490"/>
    <s v="772"/>
    <n v="0"/>
    <n v="3.49E-3"/>
    <n v="5"/>
    <x v="4"/>
    <s v="Salarios"/>
    <x v="0"/>
  </r>
  <r>
    <n v="7725110108"/>
    <s v="MOD,personal,incapacidades"/>
    <n v="48926270"/>
    <x v="2"/>
    <s v="SSALLONDONO"/>
    <s v="MFLT"/>
    <s v="2271614010"/>
    <s v="Obligación laboral, salarios por pagar"/>
    <s v=""/>
    <s v=""/>
    <d v="2010-05-26T00:00:00"/>
    <d v="2010-05-26T00:00:00"/>
    <n v="59556"/>
    <s v="772"/>
    <n v="0"/>
    <n v="5.9555999999999998E-2"/>
    <n v="5"/>
    <x v="4"/>
    <s v="Salarios"/>
    <x v="0"/>
  </r>
  <r>
    <n v="7725110110"/>
    <s v="MOD,personal,auxilio de transporte"/>
    <n v="48926270"/>
    <x v="2"/>
    <s v="SSALLONDONO"/>
    <s v="MFLT"/>
    <s v="2271614010"/>
    <s v="Obligación laboral, salarios por pagar"/>
    <s v=""/>
    <s v=""/>
    <d v="2010-05-26T00:00:00"/>
    <d v="2010-05-26T00:00:00"/>
    <n v="145550"/>
    <s v="772"/>
    <n v="0"/>
    <n v="0.14555000000000001"/>
    <n v="5"/>
    <x v="4"/>
    <s v="Salarios"/>
    <x v="0"/>
  </r>
  <r>
    <n v="7725116403"/>
    <s v="MOD,servicios,temporales"/>
    <n v="48926470"/>
    <x v="4"/>
    <s v="SSJFLOPEZ"/>
    <s v="MFLT"/>
    <s v="1006973"/>
    <s v="SOMOS SUMINISTRO TEMPORAL S.A."/>
    <s v=""/>
    <s v=""/>
    <d v="2010-05-21T00:00:00"/>
    <d v="2010-05-26T00:00:00"/>
    <n v="4181677"/>
    <s v="772"/>
    <n v="0"/>
    <n v="4.1816769999999996"/>
    <n v="5"/>
    <x v="4"/>
    <s v="Temporales"/>
    <x v="1"/>
  </r>
  <r>
    <n v="7725110111"/>
    <s v="MOD,personal,cesantias"/>
    <n v="48926070"/>
    <x v="0"/>
    <s v="SSALLONDONO"/>
    <s v="MFLT"/>
    <s v="2284615010"/>
    <s v="Provisión oblig. laboral, cesantías aprop."/>
    <s v=""/>
    <s v=""/>
    <d v="2010-05-27T00:00:00"/>
    <d v="2010-05-27T00:00:00"/>
    <n v="1344251"/>
    <s v="772"/>
    <n v="0"/>
    <n v="1.3442510000000001"/>
    <n v="5"/>
    <x v="4"/>
    <s v="Prestaciones"/>
    <x v="0"/>
  </r>
  <r>
    <n v="7725110113"/>
    <s v="MOD,personal,prima de servicios"/>
    <n v="48926070"/>
    <x v="0"/>
    <s v="SSALLONDONO"/>
    <s v="MFLT"/>
    <s v="2284615010"/>
    <s v="Provisión oblig. laboral, cesantías aprop."/>
    <s v=""/>
    <s v=""/>
    <d v="2010-05-27T00:00:00"/>
    <d v="2010-05-27T00:00:00"/>
    <n v="1344251"/>
    <s v="772"/>
    <n v="0"/>
    <n v="1.3442510000000001"/>
    <n v="5"/>
    <x v="4"/>
    <s v="Prestaciones"/>
    <x v="0"/>
  </r>
  <r>
    <n v="7725110114"/>
    <s v="MOD,personal,vacaciones"/>
    <n v="48926070"/>
    <x v="0"/>
    <s v="SSALLONDONO"/>
    <s v="MFLT"/>
    <s v="2284615010"/>
    <s v="Provisión oblig. laboral, cesantías aprop."/>
    <s v=""/>
    <s v=""/>
    <d v="2010-05-27T00:00:00"/>
    <d v="2010-05-27T00:00:00"/>
    <n v="869806"/>
    <s v="772"/>
    <n v="0"/>
    <n v="0.86980599999999997"/>
    <n v="5"/>
    <x v="4"/>
    <s v="Prestaciones"/>
    <x v="0"/>
  </r>
  <r>
    <n v="7725110116"/>
    <s v="MOD,personal,primas extralegales"/>
    <n v="48926070"/>
    <x v="0"/>
    <s v="SSALLONDONO"/>
    <s v="MFLT"/>
    <s v="2284615010"/>
    <s v="Provisión oblig. laboral, cesantías aprop."/>
    <s v=""/>
    <s v=""/>
    <d v="2010-05-27T00:00:00"/>
    <d v="2010-05-27T00:00:00"/>
    <n v="1423320"/>
    <s v="772"/>
    <n v="0"/>
    <n v="1.4233199999999999"/>
    <n v="5"/>
    <x v="4"/>
    <s v="Extralegales"/>
    <x v="0"/>
  </r>
  <r>
    <n v="7725110124"/>
    <s v="MOD,personal,indemnizaciones laborales"/>
    <n v="48926070"/>
    <x v="0"/>
    <s v="SSALLONDONO"/>
    <s v="MFLT"/>
    <s v="2284615010"/>
    <s v="Provisión oblig. laboral, cesantías aprop."/>
    <s v=""/>
    <s v=""/>
    <d v="2010-05-27T00:00:00"/>
    <d v="2010-05-27T00:00:00"/>
    <n v="164472"/>
    <s v="772"/>
    <n v="0"/>
    <n v="0.16447200000000001"/>
    <n v="5"/>
    <x v="4"/>
    <s v="Indemnizaciones"/>
    <x v="0"/>
  </r>
  <r>
    <n v="7725110127"/>
    <s v="MOD,personal,aportes arp"/>
    <n v="48926070"/>
    <x v="0"/>
    <s v="SSALLONDONO"/>
    <s v="MFLT"/>
    <s v="2250366010"/>
    <s v="Retención y aport de nomina seguridad social"/>
    <s v=""/>
    <s v=""/>
    <d v="2010-05-27T00:00:00"/>
    <d v="2010-05-27T00:00:00"/>
    <n v="666500"/>
    <s v="772"/>
    <n v="0"/>
    <n v="0.66649999999999998"/>
    <n v="5"/>
    <x v="4"/>
    <s v="Seguridad social"/>
    <x v="0"/>
  </r>
  <r>
    <n v="7725110128"/>
    <s v="MOD,personal,aportes eps"/>
    <n v="48926070"/>
    <x v="0"/>
    <s v="SSALLONDONO"/>
    <s v="MFLT"/>
    <s v="2250366010"/>
    <s v="Retención y aport de nomina seguridad social"/>
    <s v=""/>
    <s v=""/>
    <d v="2010-05-27T00:00:00"/>
    <d v="2010-05-27T00:00:00"/>
    <n v="-612905"/>
    <s v="772"/>
    <n v="0"/>
    <n v="-0.61290500000000003"/>
    <n v="5"/>
    <x v="4"/>
    <s v="Seguridad social"/>
    <x v="0"/>
  </r>
  <r>
    <n v="7725110128"/>
    <s v="MOD,personal,aportes eps"/>
    <n v="48926070"/>
    <x v="0"/>
    <s v="SSALLONDONO"/>
    <s v="MFLT"/>
    <s v="2250366010"/>
    <s v="Retención y aport de nomina seguridad social"/>
    <s v=""/>
    <s v=""/>
    <d v="2010-05-27T00:00:00"/>
    <d v="2010-05-27T00:00:00"/>
    <n v="1914900"/>
    <s v="772"/>
    <n v="0"/>
    <n v="1.9149"/>
    <n v="5"/>
    <x v="4"/>
    <s v="Seguridad social"/>
    <x v="0"/>
  </r>
  <r>
    <n v="7725110129"/>
    <s v="MOD,personal,aportes fondos de pensiones"/>
    <n v="48926070"/>
    <x v="0"/>
    <s v="SSALLONDONO"/>
    <s v="MFLT"/>
    <s v="2250366010"/>
    <s v="Retención y aport de nomina seguridad social"/>
    <s v=""/>
    <s v=""/>
    <d v="2010-05-27T00:00:00"/>
    <d v="2010-05-27T00:00:00"/>
    <n v="-634468"/>
    <s v="772"/>
    <n v="0"/>
    <n v="-0.63446800000000003"/>
    <n v="5"/>
    <x v="4"/>
    <s v="Seguridad social"/>
    <x v="0"/>
  </r>
  <r>
    <n v="7725110129"/>
    <s v="MOD,personal,aportes fondos de pensiones"/>
    <n v="48926070"/>
    <x v="0"/>
    <s v="SSALLONDONO"/>
    <s v="MFLT"/>
    <s v="2250366010"/>
    <s v="Retención y aport de nomina seguridad social"/>
    <s v=""/>
    <s v=""/>
    <d v="2010-05-27T00:00:00"/>
    <d v="2010-05-27T00:00:00"/>
    <n v="2472900"/>
    <s v="772"/>
    <n v="0"/>
    <n v="2.4729000000000001"/>
    <n v="5"/>
    <x v="4"/>
    <s v="Seguridad social"/>
    <x v="0"/>
  </r>
  <r>
    <n v="7725110131"/>
    <s v="MOD,personal,aporte caja de compensac. f"/>
    <n v="48926070"/>
    <x v="0"/>
    <s v="SSALLONDONO"/>
    <s v="MFLT"/>
    <s v="2250366010"/>
    <s v="Retención y aport de nomina seguridad social"/>
    <s v=""/>
    <s v=""/>
    <d v="2010-05-27T00:00:00"/>
    <d v="2010-05-27T00:00:00"/>
    <n v="612700"/>
    <s v="772"/>
    <n v="0"/>
    <n v="0.61270000000000002"/>
    <n v="5"/>
    <x v="4"/>
    <s v="Parafiscales"/>
    <x v="0"/>
  </r>
  <r>
    <n v="7725110133"/>
    <s v="MOD,personal,aportes al icbf"/>
    <n v="48926070"/>
    <x v="0"/>
    <s v="SSALLONDONO"/>
    <s v="MFLT"/>
    <s v="2250366010"/>
    <s v="Retención y aport de nomina seguridad social"/>
    <s v=""/>
    <s v=""/>
    <d v="2010-05-27T00:00:00"/>
    <d v="2010-05-27T00:00:00"/>
    <n v="459600"/>
    <s v="772"/>
    <n v="0"/>
    <n v="0.45960000000000001"/>
    <n v="5"/>
    <x v="4"/>
    <s v="Parafiscales"/>
    <x v="0"/>
  </r>
  <r>
    <n v="7725110134"/>
    <s v="MOD,personal,aportes al sena"/>
    <n v="48926070"/>
    <x v="0"/>
    <s v="SSALLONDONO"/>
    <s v="MFLT"/>
    <s v="2250366010"/>
    <s v="Retención y aport de nomina seguridad social"/>
    <s v=""/>
    <s v=""/>
    <d v="2010-05-27T00:00:00"/>
    <d v="2010-05-27T00:00:00"/>
    <n v="306200"/>
    <s v="772"/>
    <n v="0"/>
    <n v="0.30620000000000003"/>
    <n v="5"/>
    <x v="4"/>
    <s v="Parafiscales"/>
    <x v="0"/>
  </r>
  <r>
    <n v="7725110111"/>
    <s v="MOD,personal,cesantias"/>
    <n v="48926170"/>
    <x v="1"/>
    <s v="SSALLONDONO"/>
    <s v="MFLT"/>
    <s v="2284615010"/>
    <s v="Provisión oblig. laboral, cesantías aprop."/>
    <s v=""/>
    <s v=""/>
    <d v="2010-05-27T00:00:00"/>
    <d v="2010-05-27T00:00:00"/>
    <n v="937998"/>
    <s v="772"/>
    <n v="0"/>
    <n v="0.937998"/>
    <n v="5"/>
    <x v="4"/>
    <s v="Prestaciones"/>
    <x v="0"/>
  </r>
  <r>
    <n v="7725110113"/>
    <s v="MOD,personal,prima de servicios"/>
    <n v="48926170"/>
    <x v="1"/>
    <s v="SSALLONDONO"/>
    <s v="MFLT"/>
    <s v="2284615010"/>
    <s v="Provisión oblig. laboral, cesantías aprop."/>
    <s v=""/>
    <s v=""/>
    <d v="2010-05-27T00:00:00"/>
    <d v="2010-05-27T00:00:00"/>
    <n v="937998"/>
    <s v="772"/>
    <n v="0"/>
    <n v="0.937998"/>
    <n v="5"/>
    <x v="4"/>
    <s v="Prestaciones"/>
    <x v="0"/>
  </r>
  <r>
    <n v="7725110114"/>
    <s v="MOD,personal,vacaciones"/>
    <n v="48926170"/>
    <x v="1"/>
    <s v="SSALLONDONO"/>
    <s v="MFLT"/>
    <s v="2284615010"/>
    <s v="Provisión oblig. laboral, cesantías aprop."/>
    <s v=""/>
    <s v=""/>
    <d v="2010-05-27T00:00:00"/>
    <d v="2010-05-27T00:00:00"/>
    <n v="606936"/>
    <s v="772"/>
    <n v="0"/>
    <n v="0.60693600000000003"/>
    <n v="5"/>
    <x v="4"/>
    <s v="Prestaciones"/>
    <x v="0"/>
  </r>
  <r>
    <n v="7725110116"/>
    <s v="MOD,personal,primas extralegales"/>
    <n v="48926170"/>
    <x v="1"/>
    <s v="SSALLONDONO"/>
    <s v="MFLT"/>
    <s v="2284615010"/>
    <s v="Provisión oblig. laboral, cesantías aprop."/>
    <s v=""/>
    <s v=""/>
    <d v="2010-05-27T00:00:00"/>
    <d v="2010-05-27T00:00:00"/>
    <n v="993168"/>
    <s v="772"/>
    <n v="0"/>
    <n v="0.99316800000000005"/>
    <n v="5"/>
    <x v="4"/>
    <s v="Extralegales"/>
    <x v="0"/>
  </r>
  <r>
    <n v="7725110124"/>
    <s v="MOD,personal,indemnizaciones laborales"/>
    <n v="48926170"/>
    <x v="1"/>
    <s v="SSALLONDONO"/>
    <s v="MFLT"/>
    <s v="2284615010"/>
    <s v="Provisión oblig. laboral, cesantías aprop."/>
    <s v=""/>
    <s v=""/>
    <d v="2010-05-27T00:00:00"/>
    <d v="2010-05-27T00:00:00"/>
    <n v="114770"/>
    <s v="772"/>
    <n v="0"/>
    <n v="0.11477"/>
    <n v="5"/>
    <x v="4"/>
    <s v="Indemnizaciones"/>
    <x v="0"/>
  </r>
  <r>
    <n v="7725110127"/>
    <s v="MOD,personal,aportes arp"/>
    <n v="48926170"/>
    <x v="1"/>
    <s v="SSALLONDONO"/>
    <s v="MFLT"/>
    <s v="2250366010"/>
    <s v="Retención y aport de nomina seguridad social"/>
    <s v=""/>
    <s v=""/>
    <d v="2010-05-27T00:00:00"/>
    <d v="2010-05-27T00:00:00"/>
    <n v="376100"/>
    <s v="772"/>
    <n v="0"/>
    <n v="0.37609999999999999"/>
    <n v="5"/>
    <x v="4"/>
    <s v="Seguridad social"/>
    <x v="0"/>
  </r>
  <r>
    <n v="7725110128"/>
    <s v="MOD,personal,aportes eps"/>
    <n v="48926170"/>
    <x v="1"/>
    <s v="SSALLONDONO"/>
    <s v="MFLT"/>
    <s v="2250366010"/>
    <s v="Retención y aport de nomina seguridad social"/>
    <s v=""/>
    <s v=""/>
    <d v="2010-05-27T00:00:00"/>
    <d v="2010-05-27T00:00:00"/>
    <n v="-406967"/>
    <s v="772"/>
    <n v="0"/>
    <n v="-0.40696700000000002"/>
    <n v="5"/>
    <x v="4"/>
    <s v="Seguridad social"/>
    <x v="0"/>
  </r>
  <r>
    <n v="7725110128"/>
    <s v="MOD,personal,aportes eps"/>
    <n v="48926170"/>
    <x v="1"/>
    <s v="SSALLONDONO"/>
    <s v="MFLT"/>
    <s v="2250366010"/>
    <s v="Retención y aport de nomina seguridad social"/>
    <s v=""/>
    <s v=""/>
    <d v="2010-05-27T00:00:00"/>
    <d v="2010-05-27T00:00:00"/>
    <n v="1271400"/>
    <s v="772"/>
    <n v="0"/>
    <n v="1.2714000000000001"/>
    <n v="5"/>
    <x v="4"/>
    <s v="Seguridad social"/>
    <x v="0"/>
  </r>
  <r>
    <n v="7725110129"/>
    <s v="MOD,personal,aportes fondos de pensiones"/>
    <n v="48926170"/>
    <x v="1"/>
    <s v="SSALLONDONO"/>
    <s v="MFLT"/>
    <s v="2250366010"/>
    <s v="Retención y aport de nomina seguridad social"/>
    <s v=""/>
    <s v=""/>
    <d v="2010-05-27T00:00:00"/>
    <d v="2010-05-27T00:00:00"/>
    <n v="-406967"/>
    <s v="772"/>
    <n v="0"/>
    <n v="-0.40696700000000002"/>
    <n v="5"/>
    <x v="4"/>
    <s v="Seguridad social"/>
    <x v="0"/>
  </r>
  <r>
    <n v="7725110129"/>
    <s v="MOD,personal,aportes fondos de pensiones"/>
    <n v="48926170"/>
    <x v="1"/>
    <s v="SSALLONDONO"/>
    <s v="MFLT"/>
    <s v="2250366010"/>
    <s v="Retención y aport de nomina seguridad social"/>
    <s v=""/>
    <s v=""/>
    <d v="2010-05-27T00:00:00"/>
    <d v="2010-05-27T00:00:00"/>
    <n v="1627700"/>
    <s v="772"/>
    <n v="0"/>
    <n v="1.6276999999999999"/>
    <n v="5"/>
    <x v="4"/>
    <s v="Seguridad social"/>
    <x v="0"/>
  </r>
  <r>
    <n v="7725110131"/>
    <s v="MOD,personal,aporte caja de compensac. f"/>
    <n v="48926170"/>
    <x v="1"/>
    <s v="SSALLONDONO"/>
    <s v="MFLT"/>
    <s v="2250366010"/>
    <s v="Retención y aport de nomina seguridad social"/>
    <s v=""/>
    <s v=""/>
    <d v="2010-05-27T00:00:00"/>
    <d v="2010-05-27T00:00:00"/>
    <n v="406900"/>
    <s v="772"/>
    <n v="0"/>
    <n v="0.40689999999999998"/>
    <n v="5"/>
    <x v="4"/>
    <s v="Parafiscales"/>
    <x v="0"/>
  </r>
  <r>
    <n v="7725110133"/>
    <s v="MOD,personal,aportes al icbf"/>
    <n v="48926170"/>
    <x v="1"/>
    <s v="SSALLONDONO"/>
    <s v="MFLT"/>
    <s v="2250366010"/>
    <s v="Retención y aport de nomina seguridad social"/>
    <s v=""/>
    <s v=""/>
    <d v="2010-05-27T00:00:00"/>
    <d v="2010-05-27T00:00:00"/>
    <n v="305200"/>
    <s v="772"/>
    <n v="0"/>
    <n v="0.30520000000000003"/>
    <n v="5"/>
    <x v="4"/>
    <s v="Parafiscales"/>
    <x v="0"/>
  </r>
  <r>
    <n v="7725110134"/>
    <s v="MOD,personal,aportes al sena"/>
    <n v="48926170"/>
    <x v="1"/>
    <s v="SSALLONDONO"/>
    <s v="MFLT"/>
    <s v="2250366010"/>
    <s v="Retención y aport de nomina seguridad social"/>
    <s v=""/>
    <s v=""/>
    <d v="2010-05-27T00:00:00"/>
    <d v="2010-05-27T00:00:00"/>
    <n v="203400"/>
    <s v="772"/>
    <n v="0"/>
    <n v="0.2034"/>
    <n v="5"/>
    <x v="4"/>
    <s v="Parafiscales"/>
    <x v="0"/>
  </r>
  <r>
    <n v="7725110111"/>
    <s v="MOD,personal,cesantias"/>
    <n v="48926270"/>
    <x v="2"/>
    <s v="SSALLONDONO"/>
    <s v="MFLT"/>
    <s v="2284615010"/>
    <s v="Provisión oblig. laboral, cesantías aprop."/>
    <s v=""/>
    <s v=""/>
    <d v="2010-05-27T00:00:00"/>
    <d v="2010-05-27T00:00:00"/>
    <n v="306426"/>
    <s v="772"/>
    <n v="0"/>
    <n v="0.30642599999999998"/>
    <n v="5"/>
    <x v="4"/>
    <s v="Prestaciones"/>
    <x v="0"/>
  </r>
  <r>
    <n v="7725110113"/>
    <s v="MOD,personal,prima de servicios"/>
    <n v="48926270"/>
    <x v="2"/>
    <s v="SSALLONDONO"/>
    <s v="MFLT"/>
    <s v="2284615010"/>
    <s v="Provisión oblig. laboral, cesantías aprop."/>
    <s v=""/>
    <s v=""/>
    <d v="2010-05-27T00:00:00"/>
    <d v="2010-05-27T00:00:00"/>
    <n v="306426"/>
    <s v="772"/>
    <n v="0"/>
    <n v="0.30642599999999998"/>
    <n v="5"/>
    <x v="4"/>
    <s v="Prestaciones"/>
    <x v="0"/>
  </r>
  <r>
    <n v="7725110114"/>
    <s v="MOD,personal,vacaciones"/>
    <n v="48926270"/>
    <x v="2"/>
    <s v="SSALLONDONO"/>
    <s v="MFLT"/>
    <s v="2284615010"/>
    <s v="Provisión oblig. laboral, cesantías aprop."/>
    <s v=""/>
    <s v=""/>
    <d v="2010-05-27T00:00:00"/>
    <d v="2010-05-27T00:00:00"/>
    <n v="198277"/>
    <s v="772"/>
    <n v="0"/>
    <n v="0.19827700000000001"/>
    <n v="5"/>
    <x v="4"/>
    <s v="Prestaciones"/>
    <x v="0"/>
  </r>
  <r>
    <n v="7725110116"/>
    <s v="MOD,personal,primas extralegales"/>
    <n v="48926270"/>
    <x v="2"/>
    <s v="SSALLONDONO"/>
    <s v="MFLT"/>
    <s v="2284615010"/>
    <s v="Provisión oblig. laboral, cesantías aprop."/>
    <s v=""/>
    <s v=""/>
    <d v="2010-05-27T00:00:00"/>
    <d v="2010-05-27T00:00:00"/>
    <n v="324454"/>
    <s v="772"/>
    <n v="0"/>
    <n v="0.32445400000000002"/>
    <n v="5"/>
    <x v="4"/>
    <s v="Extralegales"/>
    <x v="0"/>
  </r>
  <r>
    <n v="7725110124"/>
    <s v="MOD,personal,indemnizaciones laborales"/>
    <n v="48926270"/>
    <x v="2"/>
    <s v="SSALLONDONO"/>
    <s v="MFLT"/>
    <s v="2284615010"/>
    <s v="Provisión oblig. laboral, cesantías aprop."/>
    <s v=""/>
    <s v=""/>
    <d v="2010-05-27T00:00:00"/>
    <d v="2010-05-27T00:00:00"/>
    <n v="37493"/>
    <s v="772"/>
    <n v="0"/>
    <n v="3.7492999999999999E-2"/>
    <n v="5"/>
    <x v="4"/>
    <s v="Indemnizaciones"/>
    <x v="0"/>
  </r>
  <r>
    <n v="7725110127"/>
    <s v="MOD,personal,aportes arp"/>
    <n v="48926270"/>
    <x v="2"/>
    <s v="SSALLONDONO"/>
    <s v="MFLT"/>
    <s v="2250366010"/>
    <s v="Retención y aport de nomina seguridad social"/>
    <s v=""/>
    <s v=""/>
    <d v="2010-05-27T00:00:00"/>
    <d v="2010-05-27T00:00:00"/>
    <n v="139400"/>
    <s v="772"/>
    <n v="0"/>
    <n v="0.1394"/>
    <n v="5"/>
    <x v="4"/>
    <s v="Seguridad social"/>
    <x v="0"/>
  </r>
  <r>
    <n v="7725110128"/>
    <s v="MOD,personal,aportes eps"/>
    <n v="48926270"/>
    <x v="2"/>
    <s v="SSALLONDONO"/>
    <s v="MFLT"/>
    <s v="2250366010"/>
    <s v="Retención y aport de nomina seguridad social"/>
    <s v=""/>
    <s v=""/>
    <d v="2010-05-27T00:00:00"/>
    <d v="2010-05-27T00:00:00"/>
    <n v="-132474"/>
    <s v="772"/>
    <n v="0"/>
    <n v="-0.13247400000000001"/>
    <n v="5"/>
    <x v="4"/>
    <s v="Seguridad social"/>
    <x v="0"/>
  </r>
  <r>
    <n v="7725110128"/>
    <s v="MOD,personal,aportes eps"/>
    <n v="48926270"/>
    <x v="2"/>
    <s v="SSALLONDONO"/>
    <s v="MFLT"/>
    <s v="2250366010"/>
    <s v="Retención y aport de nomina seguridad social"/>
    <s v=""/>
    <s v=""/>
    <d v="2010-05-27T00:00:00"/>
    <d v="2010-05-27T00:00:00"/>
    <n v="413800"/>
    <s v="772"/>
    <n v="0"/>
    <n v="0.4138"/>
    <n v="5"/>
    <x v="4"/>
    <s v="Seguridad social"/>
    <x v="0"/>
  </r>
  <r>
    <n v="7725110129"/>
    <s v="MOD,personal,aportes fondos de pensiones"/>
    <n v="48926270"/>
    <x v="2"/>
    <s v="SSALLONDONO"/>
    <s v="MFLT"/>
    <s v="2250366010"/>
    <s v="Retención y aport de nomina seguridad social"/>
    <s v=""/>
    <s v=""/>
    <d v="2010-05-27T00:00:00"/>
    <d v="2010-05-27T00:00:00"/>
    <n v="-132474"/>
    <s v="772"/>
    <n v="0"/>
    <n v="-0.13247400000000001"/>
    <n v="5"/>
    <x v="4"/>
    <s v="Seguridad social"/>
    <x v="0"/>
  </r>
  <r>
    <n v="7725110129"/>
    <s v="MOD,personal,aportes fondos de pensiones"/>
    <n v="48926270"/>
    <x v="2"/>
    <s v="SSALLONDONO"/>
    <s v="MFLT"/>
    <s v="2250366010"/>
    <s v="Retención y aport de nomina seguridad social"/>
    <s v=""/>
    <s v=""/>
    <d v="2010-05-27T00:00:00"/>
    <d v="2010-05-27T00:00:00"/>
    <n v="529900"/>
    <s v="772"/>
    <n v="0"/>
    <n v="0.52990000000000004"/>
    <n v="5"/>
    <x v="4"/>
    <s v="Seguridad social"/>
    <x v="0"/>
  </r>
  <r>
    <n v="7725110131"/>
    <s v="MOD,personal,aporte caja de compensac. f"/>
    <n v="48926270"/>
    <x v="2"/>
    <s v="SSALLONDONO"/>
    <s v="MFLT"/>
    <s v="2250366010"/>
    <s v="Retención y aport de nomina seguridad social"/>
    <s v=""/>
    <s v=""/>
    <d v="2010-05-27T00:00:00"/>
    <d v="2010-05-27T00:00:00"/>
    <n v="128300"/>
    <s v="772"/>
    <n v="0"/>
    <n v="0.1283"/>
    <n v="5"/>
    <x v="4"/>
    <s v="Parafiscales"/>
    <x v="0"/>
  </r>
  <r>
    <n v="7725110133"/>
    <s v="MOD,personal,aportes al icbf"/>
    <n v="48926270"/>
    <x v="2"/>
    <s v="SSALLONDONO"/>
    <s v="MFLT"/>
    <s v="2250366010"/>
    <s v="Retención y aport de nomina seguridad social"/>
    <s v=""/>
    <s v=""/>
    <d v="2010-05-27T00:00:00"/>
    <d v="2010-05-27T00:00:00"/>
    <n v="96200"/>
    <s v="772"/>
    <n v="0"/>
    <n v="9.6199999999999994E-2"/>
    <n v="5"/>
    <x v="4"/>
    <s v="Parafiscales"/>
    <x v="0"/>
  </r>
  <r>
    <n v="7725110134"/>
    <s v="MOD,personal,aportes al sena"/>
    <n v="48926270"/>
    <x v="2"/>
    <s v="SSALLONDONO"/>
    <s v="MFLT"/>
    <s v="2250366010"/>
    <s v="Retención y aport de nomina seguridad social"/>
    <s v=""/>
    <s v=""/>
    <d v="2010-05-27T00:00:00"/>
    <d v="2010-05-27T00:00:00"/>
    <n v="64200"/>
    <s v="772"/>
    <n v="0"/>
    <n v="6.4199999999999993E-2"/>
    <n v="5"/>
    <x v="4"/>
    <s v="Parafiscales"/>
    <x v="0"/>
  </r>
  <r>
    <n v="7725116403"/>
    <s v="MOD,servicios,temporales"/>
    <n v="48926170"/>
    <x v="1"/>
    <s v="SSJFLOPEZ"/>
    <s v="MFLT"/>
    <s v="1006973"/>
    <s v="SOMOS SUMINISTRO TEMPORAL S.A."/>
    <s v=""/>
    <s v=""/>
    <d v="2010-05-27T00:00:00"/>
    <d v="2010-05-29T00:00:00"/>
    <n v="22718590"/>
    <s v="772"/>
    <n v="0"/>
    <n v="22.718589999999999"/>
    <n v="5"/>
    <x v="4"/>
    <s v="Temporales"/>
    <x v="1"/>
  </r>
  <r>
    <n v="7725116403"/>
    <s v="MOD,servicios,temporales"/>
    <n v="48926270"/>
    <x v="2"/>
    <s v="SSJFLOPEZ"/>
    <s v="MFLT"/>
    <s v="1004812"/>
    <s v="A'HORA S.A SERVICIOS TEMPORALES"/>
    <s v=""/>
    <s v=""/>
    <d v="2010-05-26T00:00:00"/>
    <d v="2010-05-29T00:00:00"/>
    <n v="24854164"/>
    <s v="772"/>
    <n v="0"/>
    <n v="24.854164000000001"/>
    <n v="5"/>
    <x v="4"/>
    <s v="Temporales"/>
    <x v="1"/>
  </r>
  <r>
    <n v="7725116403"/>
    <s v="MOD,servicios,temporales"/>
    <n v="48926370"/>
    <x v="3"/>
    <s v="SSJFLOPEZ"/>
    <s v="MFLT"/>
    <s v="1004812"/>
    <s v="A'HORA S.A SERVICIOS TEMPORALES"/>
    <s v=""/>
    <s v=""/>
    <d v="2010-05-26T00:00:00"/>
    <d v="2010-05-29T00:00:00"/>
    <n v="40055617"/>
    <s v="772"/>
    <n v="0"/>
    <n v="40.055616999999998"/>
    <n v="5"/>
    <x v="4"/>
    <s v="Temporales"/>
    <x v="1"/>
  </r>
  <r>
    <n v="7725116403"/>
    <s v="MOD,servicios,temporales"/>
    <n v="48926370"/>
    <x v="3"/>
    <s v="SSJFLOPEZ"/>
    <s v="MFLT"/>
    <s v="1004812"/>
    <s v="A'HORA S.A SERVICIOS TEMPORALES"/>
    <s v=""/>
    <s v=""/>
    <d v="2010-05-28T00:00:00"/>
    <d v="2010-05-29T00:00:00"/>
    <n v="1420278"/>
    <s v="772"/>
    <n v="0"/>
    <n v="1.4202779999999999"/>
    <n v="5"/>
    <x v="4"/>
    <s v="Temporales"/>
    <x v="1"/>
  </r>
  <r>
    <n v="7725116403"/>
    <s v="MOD,servicios,temporales"/>
    <n v="48926470"/>
    <x v="4"/>
    <s v="SSJFLOPEZ"/>
    <s v="MFLT"/>
    <s v="1004812"/>
    <s v="A'HORA S.A SERVICIOS TEMPORALES"/>
    <s v=""/>
    <s v=""/>
    <d v="2010-05-26T00:00:00"/>
    <d v="2010-05-29T00:00:00"/>
    <n v="1996378"/>
    <s v="772"/>
    <n v="0"/>
    <n v="1.996378"/>
    <n v="5"/>
    <x v="4"/>
    <s v="Temporales"/>
    <x v="1"/>
  </r>
  <r>
    <n v="7725116403"/>
    <s v="MOD,servicios,temporales"/>
    <n v="48926470"/>
    <x v="4"/>
    <s v="SSJFLOPEZ"/>
    <s v="MFLT"/>
    <s v="1006973"/>
    <s v="SOMOS SUMINISTRO TEMPORAL S.A."/>
    <s v=""/>
    <s v=""/>
    <d v="2010-05-27T00:00:00"/>
    <d v="2010-05-29T00:00:00"/>
    <n v="4187127"/>
    <s v="772"/>
    <n v="0"/>
    <n v="4.1871270000000003"/>
    <n v="5"/>
    <x v="4"/>
    <s v="Temporales"/>
    <x v="1"/>
  </r>
  <r>
    <n v="7725116403"/>
    <s v="MOD,servicios,temporales"/>
    <n v="48926170"/>
    <x v="1"/>
    <s v="SSMGIRON"/>
    <s v="MFLT"/>
    <s v="1006973"/>
    <s v="SOMOS SUMINISTRO TEMPORAL S.A."/>
    <s v=""/>
    <s v=""/>
    <d v="2010-06-03T00:00:00"/>
    <d v="2010-06-04T00:00:00"/>
    <n v="23391729"/>
    <s v="772"/>
    <n v="0"/>
    <n v="23.391729000000002"/>
    <n v="6"/>
    <x v="5"/>
    <s v="Temporales"/>
    <x v="1"/>
  </r>
  <r>
    <n v="7725116403"/>
    <s v="MOD,servicios,temporales"/>
    <n v="48926270"/>
    <x v="2"/>
    <s v="SSMGIRON"/>
    <s v="MFLT"/>
    <s v="1004812"/>
    <s v="A'HORA S.A SERVICIOS TEMPORALES"/>
    <s v=""/>
    <s v=""/>
    <d v="2010-06-02T00:00:00"/>
    <d v="2010-06-04T00:00:00"/>
    <n v="33906093"/>
    <s v="772"/>
    <n v="0"/>
    <n v="33.906092999999998"/>
    <n v="6"/>
    <x v="5"/>
    <s v="Temporales"/>
    <x v="1"/>
  </r>
  <r>
    <n v="7725116403"/>
    <s v="MOD,servicios,temporales"/>
    <n v="48926370"/>
    <x v="3"/>
    <s v="SSMGIRON"/>
    <s v="MFLT"/>
    <s v="1004812"/>
    <s v="A'HORA S.A SERVICIOS TEMPORALES"/>
    <s v=""/>
    <s v=""/>
    <d v="2010-06-01T00:00:00"/>
    <d v="2010-06-04T00:00:00"/>
    <n v="304693"/>
    <s v="772"/>
    <n v="0"/>
    <n v="0.30469299999999999"/>
    <n v="6"/>
    <x v="5"/>
    <s v="Temporales"/>
    <x v="1"/>
  </r>
  <r>
    <n v="7725116403"/>
    <s v="MOD,servicios,temporales"/>
    <n v="48926370"/>
    <x v="3"/>
    <s v="SSMGIRON"/>
    <s v="MFLT"/>
    <s v="1004812"/>
    <s v="A'HORA S.A SERVICIOS TEMPORALES"/>
    <s v=""/>
    <s v=""/>
    <d v="2010-06-02T00:00:00"/>
    <d v="2010-06-04T00:00:00"/>
    <n v="58487718"/>
    <s v="772"/>
    <n v="0"/>
    <n v="58.487718000000001"/>
    <n v="6"/>
    <x v="5"/>
    <s v="Temporales"/>
    <x v="1"/>
  </r>
  <r>
    <n v="7725116403"/>
    <s v="MOD,servicios,temporales"/>
    <n v="48926470"/>
    <x v="4"/>
    <s v="SSMGIRON"/>
    <s v="MFLT"/>
    <s v="1004812"/>
    <s v="A'HORA S.A SERVICIOS TEMPORALES"/>
    <s v=""/>
    <s v=""/>
    <d v="2010-06-02T00:00:00"/>
    <d v="2010-06-04T00:00:00"/>
    <n v="1837180"/>
    <s v="772"/>
    <n v="0"/>
    <n v="1.83718"/>
    <n v="6"/>
    <x v="5"/>
    <s v="Temporales"/>
    <x v="1"/>
  </r>
  <r>
    <n v="7725116403"/>
    <s v="MOD,servicios,temporales"/>
    <n v="48926470"/>
    <x v="4"/>
    <s v="SSMGIRON"/>
    <s v="MFLT"/>
    <s v="1006973"/>
    <s v="SOMOS SUMINISTRO TEMPORAL S.A."/>
    <s v=""/>
    <s v=""/>
    <d v="2010-06-03T00:00:00"/>
    <d v="2010-06-04T00:00:00"/>
    <n v="4028758"/>
    <s v="772"/>
    <n v="0"/>
    <n v="4.0287579999999998"/>
    <n v="6"/>
    <x v="5"/>
    <s v="Temporales"/>
    <x v="1"/>
  </r>
  <r>
    <n v="7725110102"/>
    <s v="MOD,personal,sueldos y jornales"/>
    <n v="48926070"/>
    <x v="0"/>
    <s v="SSALLONDONO"/>
    <s v="MFLT"/>
    <s v="2271614010"/>
    <s v="Obligación laboral, salarios por pagar"/>
    <s v=""/>
    <s v=""/>
    <d v="2010-06-10T00:00:00"/>
    <d v="2010-06-10T00:00:00"/>
    <n v="7594550"/>
    <s v="772"/>
    <n v="0"/>
    <n v="7.5945499999999999"/>
    <n v="6"/>
    <x v="5"/>
    <s v="Salarios"/>
    <x v="0"/>
  </r>
  <r>
    <n v="7725110104"/>
    <s v="MOD,personal,horas extras y recargo"/>
    <n v="48926070"/>
    <x v="0"/>
    <s v="SSALLONDONO"/>
    <s v="MFLT"/>
    <s v="2271614010"/>
    <s v="Obligación laboral, salarios por pagar"/>
    <s v=""/>
    <s v=""/>
    <d v="2010-06-10T00:00:00"/>
    <d v="2010-06-10T00:00:00"/>
    <n v="225499"/>
    <s v="772"/>
    <n v="0"/>
    <n v="0.225499"/>
    <n v="6"/>
    <x v="5"/>
    <s v="Salarios"/>
    <x v="0"/>
  </r>
  <r>
    <n v="7725110110"/>
    <s v="MOD,personal,auxilio de transporte"/>
    <n v="48926070"/>
    <x v="0"/>
    <s v="SSALLONDONO"/>
    <s v="MFLT"/>
    <s v="2271614010"/>
    <s v="Obligación laboral, salarios por pagar"/>
    <s v=""/>
    <s v=""/>
    <d v="2010-06-10T00:00:00"/>
    <d v="2010-06-10T00:00:00"/>
    <n v="246000"/>
    <s v="772"/>
    <n v="0"/>
    <n v="0.246"/>
    <n v="6"/>
    <x v="5"/>
    <s v="Salarios"/>
    <x v="0"/>
  </r>
  <r>
    <n v="7725110102"/>
    <s v="MOD,personal,sueldos y jornales"/>
    <n v="48926170"/>
    <x v="1"/>
    <s v="SSALLONDONO"/>
    <s v="MFLT"/>
    <s v="2271614010"/>
    <s v="Obligación laboral, salarios por pagar"/>
    <s v=""/>
    <s v=""/>
    <d v="2010-06-10T00:00:00"/>
    <d v="2010-06-10T00:00:00"/>
    <n v="4900566"/>
    <s v="772"/>
    <n v="0"/>
    <n v="4.9005660000000004"/>
    <n v="6"/>
    <x v="5"/>
    <s v="Salarios"/>
    <x v="0"/>
  </r>
  <r>
    <n v="7725110108"/>
    <s v="MOD,personal,incapacidades"/>
    <n v="48926170"/>
    <x v="1"/>
    <s v="SSALLONDONO"/>
    <s v="MFLT"/>
    <s v="2271614010"/>
    <s v="Obligación laboral, salarios por pagar"/>
    <s v=""/>
    <s v=""/>
    <d v="2010-06-10T00:00:00"/>
    <d v="2010-06-10T00:00:00"/>
    <n v="113556"/>
    <s v="772"/>
    <n v="0"/>
    <n v="0.113556"/>
    <n v="6"/>
    <x v="5"/>
    <s v="Salarios"/>
    <x v="0"/>
  </r>
  <r>
    <n v="7725110110"/>
    <s v="MOD,personal,auxilio de transporte"/>
    <n v="48926170"/>
    <x v="1"/>
    <s v="SSALLONDONO"/>
    <s v="MFLT"/>
    <s v="2271614010"/>
    <s v="Obligación laboral, salarios por pagar"/>
    <s v=""/>
    <s v=""/>
    <d v="2010-06-10T00:00:00"/>
    <d v="2010-06-10T00:00:00"/>
    <n v="416150"/>
    <s v="772"/>
    <n v="0"/>
    <n v="0.41615000000000002"/>
    <n v="6"/>
    <x v="5"/>
    <s v="Salarios"/>
    <x v="0"/>
  </r>
  <r>
    <n v="7725110102"/>
    <s v="MOD,personal,sueldos y jornales"/>
    <n v="48926270"/>
    <x v="2"/>
    <s v="SSALLONDONO"/>
    <s v="MFLT"/>
    <s v="2271614010"/>
    <s v="Obligación laboral, salarios por pagar"/>
    <s v=""/>
    <s v=""/>
    <d v="2010-06-10T00:00:00"/>
    <d v="2010-06-10T00:00:00"/>
    <n v="1675000"/>
    <s v="772"/>
    <n v="0"/>
    <n v="1.675"/>
    <n v="6"/>
    <x v="5"/>
    <s v="Salarios"/>
    <x v="0"/>
  </r>
  <r>
    <n v="7725110104"/>
    <s v="MOD,personal,horas extras y recargo"/>
    <n v="48926270"/>
    <x v="2"/>
    <s v="SSALLONDONO"/>
    <s v="MFLT"/>
    <s v="2271614010"/>
    <s v="Obligación laboral, salarios por pagar"/>
    <s v=""/>
    <s v=""/>
    <d v="2010-06-10T00:00:00"/>
    <d v="2010-06-10T00:00:00"/>
    <n v="64348"/>
    <s v="772"/>
    <n v="0"/>
    <n v="6.4348000000000002E-2"/>
    <n v="6"/>
    <x v="5"/>
    <s v="Salarios"/>
    <x v="0"/>
  </r>
  <r>
    <n v="7725110110"/>
    <s v="MOD,personal,auxilio de transporte"/>
    <n v="48926270"/>
    <x v="2"/>
    <s v="SSALLONDONO"/>
    <s v="MFLT"/>
    <s v="2271614010"/>
    <s v="Obligación laboral, salarios por pagar"/>
    <s v=""/>
    <s v=""/>
    <d v="2010-06-10T00:00:00"/>
    <d v="2010-06-10T00:00:00"/>
    <n v="153750"/>
    <s v="772"/>
    <n v="0"/>
    <n v="0.15375"/>
    <n v="6"/>
    <x v="5"/>
    <s v="Salarios"/>
    <x v="0"/>
  </r>
  <r>
    <n v="7725116403"/>
    <s v="MOD,servicios,temporales"/>
    <n v="48926270"/>
    <x v="2"/>
    <s v="SSMGIRON"/>
    <s v="MFLT"/>
    <s v="1004812"/>
    <s v="A'HORA S.A SERVICIOS TEMPORALES"/>
    <s v=""/>
    <s v=""/>
    <d v="2010-06-09T00:00:00"/>
    <d v="2010-06-17T00:00:00"/>
    <n v="43265394"/>
    <s v="772"/>
    <n v="0"/>
    <n v="43.265394000000001"/>
    <n v="6"/>
    <x v="5"/>
    <s v="Temporales"/>
    <x v="1"/>
  </r>
  <r>
    <n v="7725116403"/>
    <s v="MOD,servicios,temporales"/>
    <n v="48926370"/>
    <x v="3"/>
    <s v="SSMGIRON"/>
    <s v="MFLT"/>
    <s v="1004812"/>
    <s v="A'HORA S.A SERVICIOS TEMPORALES"/>
    <s v=""/>
    <s v=""/>
    <d v="2010-06-09T00:00:00"/>
    <d v="2010-06-17T00:00:00"/>
    <n v="57664437"/>
    <s v="772"/>
    <n v="0"/>
    <n v="57.664437"/>
    <n v="6"/>
    <x v="5"/>
    <s v="Temporales"/>
    <x v="1"/>
  </r>
  <r>
    <n v="7725116403"/>
    <s v="MOD,servicios,temporales"/>
    <n v="48926470"/>
    <x v="4"/>
    <s v="SSMGIRON"/>
    <s v="MFLT"/>
    <s v="1004812"/>
    <s v="A'HORA S.A SERVICIOS TEMPORALES"/>
    <s v=""/>
    <s v=""/>
    <d v="2010-06-09T00:00:00"/>
    <d v="2010-06-17T00:00:00"/>
    <n v="1906151"/>
    <s v="772"/>
    <n v="0"/>
    <n v="1.9061509999999999"/>
    <n v="6"/>
    <x v="5"/>
    <s v="Temporales"/>
    <x v="1"/>
  </r>
  <r>
    <n v="7725116403"/>
    <s v="MOD,servicios,temporales"/>
    <n v="48926170"/>
    <x v="1"/>
    <s v="SSMGIRON"/>
    <s v="MFLT"/>
    <s v="1006973"/>
    <s v="SOMOS SUMINISTRO TEMPORAL S.A."/>
    <s v=""/>
    <s v=""/>
    <d v="2010-06-10T00:00:00"/>
    <d v="2010-06-18T00:00:00"/>
    <n v="21264449"/>
    <s v="772"/>
    <n v="0"/>
    <n v="21.264448999999999"/>
    <n v="6"/>
    <x v="5"/>
    <s v="Temporales"/>
    <x v="1"/>
  </r>
  <r>
    <n v="7725116403"/>
    <s v="MOD,servicios,temporales"/>
    <n v="48926270"/>
    <x v="2"/>
    <s v="SSMGIRON"/>
    <s v="MFLT"/>
    <s v="1004812"/>
    <s v="A'HORA S.A SERVICIOS TEMPORALES"/>
    <s v=""/>
    <s v=""/>
    <d v="2010-06-17T00:00:00"/>
    <d v="2010-06-18T00:00:00"/>
    <n v="53591458"/>
    <s v="772"/>
    <n v="0"/>
    <n v="53.591458000000003"/>
    <n v="6"/>
    <x v="5"/>
    <s v="Temporales"/>
    <x v="1"/>
  </r>
  <r>
    <n v="7725116403"/>
    <s v="MOD,servicios,temporales"/>
    <n v="48926470"/>
    <x v="4"/>
    <s v="SSMGIRON"/>
    <s v="MFLT"/>
    <s v="1006973"/>
    <s v="SOMOS SUMINISTRO TEMPORAL S.A."/>
    <s v=""/>
    <s v=""/>
    <d v="2010-06-10T00:00:00"/>
    <d v="2010-06-18T00:00:00"/>
    <n v="4486767"/>
    <s v="772"/>
    <n v="0"/>
    <n v="4.4867670000000004"/>
    <n v="6"/>
    <x v="5"/>
    <s v="Temporales"/>
    <x v="1"/>
  </r>
  <r>
    <n v="7725116403"/>
    <s v="MOD,servicios,temporales"/>
    <n v="48926470"/>
    <x v="4"/>
    <s v="SSMGIRON"/>
    <s v="MFLT"/>
    <s v="1004812"/>
    <s v="A'HORA S.A SERVICIOS TEMPORALES"/>
    <s v=""/>
    <s v=""/>
    <d v="2010-06-17T00:00:00"/>
    <d v="2010-06-18T00:00:00"/>
    <n v="1746107"/>
    <s v="772"/>
    <n v="0"/>
    <n v="1.7461070000000001"/>
    <n v="6"/>
    <x v="5"/>
    <s v="Temporales"/>
    <x v="1"/>
  </r>
  <r>
    <n v="7725116403"/>
    <s v="MOD,servicios,temporales"/>
    <n v="48926170"/>
    <x v="1"/>
    <s v="SSMGIRON"/>
    <s v="MFLT"/>
    <s v="1006973"/>
    <s v="SOMOS SUMINISTRO TEMPORAL S.A."/>
    <s v=""/>
    <s v=""/>
    <d v="2010-06-17T00:00:00"/>
    <d v="2010-06-23T00:00:00"/>
    <n v="19870980"/>
    <s v="772"/>
    <n v="0"/>
    <n v="19.870979999999999"/>
    <n v="6"/>
    <x v="5"/>
    <s v="Temporales"/>
    <x v="1"/>
  </r>
  <r>
    <n v="7725116403"/>
    <s v="MOD,servicios,temporales"/>
    <n v="48926470"/>
    <x v="4"/>
    <s v="SSMGIRON"/>
    <s v="MFLT"/>
    <s v="1006973"/>
    <s v="SOMOS SUMINISTRO TEMPORAL S.A."/>
    <s v=""/>
    <s v=""/>
    <d v="2010-06-17T00:00:00"/>
    <d v="2010-06-23T00:00:00"/>
    <n v="4107357"/>
    <s v="772"/>
    <n v="0"/>
    <n v="4.1073570000000004"/>
    <n v="6"/>
    <x v="5"/>
    <s v="Temporales"/>
    <x v="1"/>
  </r>
  <r>
    <n v="7725110102"/>
    <s v="MOD,personal,sueldos y jornales"/>
    <n v="48926070"/>
    <x v="0"/>
    <s v="SSALLONDONO"/>
    <s v="MFLT"/>
    <s v="2271614010"/>
    <s v="Obligación laboral, salarios por pagar"/>
    <s v=""/>
    <s v=""/>
    <d v="2010-06-29T00:00:00"/>
    <d v="2010-06-29T00:00:00"/>
    <n v="7071964"/>
    <s v="772"/>
    <n v="0"/>
    <n v="7.0719640000000004"/>
    <n v="6"/>
    <x v="5"/>
    <s v="Salarios"/>
    <x v="0"/>
  </r>
  <r>
    <n v="7725110104"/>
    <s v="MOD,personal,horas extras y recargo"/>
    <n v="48926070"/>
    <x v="0"/>
    <s v="SSALLONDONO"/>
    <s v="MFLT"/>
    <s v="2271614010"/>
    <s v="Obligación laboral, salarios por pagar"/>
    <s v=""/>
    <s v=""/>
    <d v="2010-06-29T00:00:00"/>
    <d v="2010-06-29T00:00:00"/>
    <n v="181057"/>
    <s v="772"/>
    <n v="0"/>
    <n v="0.181057"/>
    <n v="6"/>
    <x v="5"/>
    <s v="Salarios"/>
    <x v="0"/>
  </r>
  <r>
    <n v="7725110108"/>
    <s v="MOD,personal,incapacidades"/>
    <n v="48926070"/>
    <x v="0"/>
    <s v="SSALLONDONO"/>
    <s v="MFLT"/>
    <s v="2271614010"/>
    <s v="Obligación laboral, salarios por pagar"/>
    <s v=""/>
    <s v=""/>
    <d v="2010-06-29T00:00:00"/>
    <d v="2010-06-29T00:00:00"/>
    <n v="359000"/>
    <s v="772"/>
    <n v="0"/>
    <n v="0.35899999999999999"/>
    <n v="6"/>
    <x v="5"/>
    <s v="Salarios"/>
    <x v="0"/>
  </r>
  <r>
    <n v="7725110110"/>
    <s v="MOD,personal,auxilio de transporte"/>
    <n v="48926070"/>
    <x v="0"/>
    <s v="SSALLONDONO"/>
    <s v="MFLT"/>
    <s v="2271614010"/>
    <s v="Obligación laboral, salarios por pagar"/>
    <s v=""/>
    <s v=""/>
    <d v="2010-06-29T00:00:00"/>
    <d v="2010-06-29T00:00:00"/>
    <n v="209100"/>
    <s v="772"/>
    <n v="0"/>
    <n v="0.20910000000000001"/>
    <n v="6"/>
    <x v="5"/>
    <s v="Salarios"/>
    <x v="0"/>
  </r>
  <r>
    <n v="7725110111"/>
    <s v="MOD,personal,cesantias"/>
    <n v="48926070"/>
    <x v="0"/>
    <s v="SSALLONDONO"/>
    <s v="MFLT"/>
    <s v="2284618010"/>
    <s v="Provisión oblig. laboral, prima servicios aprop."/>
    <s v=""/>
    <s v=""/>
    <d v="2010-06-29T00:00:00"/>
    <d v="2010-06-29T00:00:00"/>
    <n v="1255088"/>
    <s v="772"/>
    <n v="0"/>
    <n v="1.255088"/>
    <n v="6"/>
    <x v="5"/>
    <s v="Prestaciones"/>
    <x v="0"/>
  </r>
  <r>
    <n v="7725110113"/>
    <s v="MOD,personal,prima de servicios"/>
    <n v="48926070"/>
    <x v="0"/>
    <s v="SSALLONDONO"/>
    <s v="MFLT"/>
    <s v="2284618010"/>
    <s v="Provisión oblig. laboral, prima servicios aprop."/>
    <s v=""/>
    <s v=""/>
    <d v="2010-06-29T00:00:00"/>
    <d v="2010-06-29T00:00:00"/>
    <n v="1350410"/>
    <s v="772"/>
    <n v="0"/>
    <n v="1.3504100000000001"/>
    <n v="6"/>
    <x v="5"/>
    <s v="Prestaciones"/>
    <x v="0"/>
  </r>
  <r>
    <n v="7725110114"/>
    <s v="MOD,personal,vacaciones"/>
    <n v="48926070"/>
    <x v="0"/>
    <s v="SSALLONDONO"/>
    <s v="MFLT"/>
    <s v="2284618010"/>
    <s v="Provisión oblig. laboral, prima servicios aprop."/>
    <s v=""/>
    <s v=""/>
    <d v="2010-06-29T00:00:00"/>
    <d v="2010-06-29T00:00:00"/>
    <n v="794358"/>
    <s v="772"/>
    <n v="0"/>
    <n v="0.79435800000000001"/>
    <n v="6"/>
    <x v="5"/>
    <s v="Prestaciones"/>
    <x v="0"/>
  </r>
  <r>
    <n v="7725110116"/>
    <s v="MOD,personal,primas extralegales"/>
    <n v="48926070"/>
    <x v="0"/>
    <s v="SSALLONDONO"/>
    <s v="MFLT"/>
    <s v="2284618010"/>
    <s v="Provisión oblig. laboral, prima servicios aprop."/>
    <s v=""/>
    <s v=""/>
    <d v="2010-06-29T00:00:00"/>
    <d v="2010-06-29T00:00:00"/>
    <n v="1429844"/>
    <s v="772"/>
    <n v="0"/>
    <n v="1.4298439999999999"/>
    <n v="6"/>
    <x v="5"/>
    <s v="Extralegales"/>
    <x v="0"/>
  </r>
  <r>
    <n v="7725110124"/>
    <s v="MOD,personal,indemnizaciones laborales"/>
    <n v="48926070"/>
    <x v="0"/>
    <s v="SSALLONDONO"/>
    <s v="MFLT"/>
    <s v="2284618010"/>
    <s v="Provisión oblig. laboral, prima servicios aprop."/>
    <s v=""/>
    <s v=""/>
    <d v="2010-06-29T00:00:00"/>
    <d v="2010-06-29T00:00:00"/>
    <n v="165228"/>
    <s v="772"/>
    <n v="0"/>
    <n v="0.16522800000000001"/>
    <n v="6"/>
    <x v="5"/>
    <s v="Indemnizaciones"/>
    <x v="0"/>
  </r>
  <r>
    <n v="7725110127"/>
    <s v="MOD,personal,aportes arp"/>
    <n v="48926070"/>
    <x v="0"/>
    <s v="SSALLONDONO"/>
    <s v="MFLT"/>
    <s v="2250366010"/>
    <s v="Retención y aport de nomina seguridad social"/>
    <s v=""/>
    <s v=""/>
    <d v="2010-06-29T00:00:00"/>
    <d v="2010-06-29T00:00:00"/>
    <n v="655700"/>
    <s v="772"/>
    <n v="0"/>
    <n v="0.65569999999999995"/>
    <n v="6"/>
    <x v="5"/>
    <s v="Seguridad social"/>
    <x v="0"/>
  </r>
  <r>
    <n v="7725110128"/>
    <s v="MOD,personal,aportes eps"/>
    <n v="48926070"/>
    <x v="0"/>
    <s v="SSALLONDONO"/>
    <s v="MFLT"/>
    <s v="2250366010"/>
    <s v="Retención y aport de nomina seguridad social"/>
    <s v=""/>
    <s v=""/>
    <d v="2010-06-29T00:00:00"/>
    <d v="2010-06-29T00:00:00"/>
    <n v="-617282"/>
    <s v="772"/>
    <n v="0"/>
    <n v="-0.617282"/>
    <n v="6"/>
    <x v="5"/>
    <s v="Seguridad social"/>
    <x v="0"/>
  </r>
  <r>
    <n v="7725110128"/>
    <s v="MOD,personal,aportes eps"/>
    <n v="48926070"/>
    <x v="0"/>
    <s v="SSALLONDONO"/>
    <s v="MFLT"/>
    <s v="2250366010"/>
    <s v="Retención y aport de nomina seguridad social"/>
    <s v=""/>
    <s v=""/>
    <d v="2010-06-29T00:00:00"/>
    <d v="2010-06-29T00:00:00"/>
    <n v="1928700"/>
    <s v="772"/>
    <n v="0"/>
    <n v="1.9287000000000001"/>
    <n v="6"/>
    <x v="5"/>
    <s v="Seguridad social"/>
    <x v="0"/>
  </r>
  <r>
    <n v="7725110129"/>
    <s v="MOD,personal,aportes fondos de pensiones"/>
    <n v="48926070"/>
    <x v="0"/>
    <s v="SSALLONDONO"/>
    <s v="MFLT"/>
    <s v="2250366010"/>
    <s v="Retención y aport de nomina seguridad social"/>
    <s v=""/>
    <s v=""/>
    <d v="2010-06-29T00:00:00"/>
    <d v="2010-06-29T00:00:00"/>
    <n v="-639836"/>
    <s v="772"/>
    <n v="0"/>
    <n v="-0.63983599999999996"/>
    <n v="6"/>
    <x v="5"/>
    <s v="Seguridad social"/>
    <x v="0"/>
  </r>
  <r>
    <n v="7725110129"/>
    <s v="MOD,personal,aportes fondos de pensiones"/>
    <n v="48926070"/>
    <x v="0"/>
    <s v="SSALLONDONO"/>
    <s v="MFLT"/>
    <s v="2250366010"/>
    <s v="Retención y aport de nomina seguridad social"/>
    <s v=""/>
    <s v=""/>
    <d v="2010-06-29T00:00:00"/>
    <d v="2010-06-29T00:00:00"/>
    <n v="2491500"/>
    <s v="772"/>
    <n v="0"/>
    <n v="2.4914999999999998"/>
    <n v="6"/>
    <x v="5"/>
    <s v="Seguridad social"/>
    <x v="0"/>
  </r>
  <r>
    <n v="7725110131"/>
    <s v="MOD,personal,aporte caja de compensac. f"/>
    <n v="48926070"/>
    <x v="0"/>
    <s v="SSALLONDONO"/>
    <s v="MFLT"/>
    <s v="2250366010"/>
    <s v="Retención y aport de nomina seguridad social"/>
    <s v=""/>
    <s v=""/>
    <d v="2010-06-29T00:00:00"/>
    <d v="2010-06-29T00:00:00"/>
    <n v="602800"/>
    <s v="772"/>
    <n v="0"/>
    <n v="0.6028"/>
    <n v="6"/>
    <x v="5"/>
    <s v="Parafiscales"/>
    <x v="0"/>
  </r>
  <r>
    <n v="7725110133"/>
    <s v="MOD,personal,aportes al icbf"/>
    <n v="48926070"/>
    <x v="0"/>
    <s v="SSALLONDONO"/>
    <s v="MFLT"/>
    <s v="2250366010"/>
    <s v="Retención y aport de nomina seguridad social"/>
    <s v=""/>
    <s v=""/>
    <d v="2010-06-29T00:00:00"/>
    <d v="2010-06-29T00:00:00"/>
    <n v="452010"/>
    <s v="772"/>
    <n v="0"/>
    <n v="0.45201000000000002"/>
    <n v="6"/>
    <x v="5"/>
    <s v="Parafiscales"/>
    <x v="0"/>
  </r>
  <r>
    <n v="7725110134"/>
    <s v="MOD,personal,aportes al sena"/>
    <n v="48926070"/>
    <x v="0"/>
    <s v="SSALLONDONO"/>
    <s v="MFLT"/>
    <s v="2250366010"/>
    <s v="Retención y aport de nomina seguridad social"/>
    <s v=""/>
    <s v=""/>
    <d v="2010-06-29T00:00:00"/>
    <d v="2010-06-29T00:00:00"/>
    <n v="301440"/>
    <s v="772"/>
    <n v="0"/>
    <n v="0.30143999999999999"/>
    <n v="6"/>
    <x v="5"/>
    <s v="Parafiscales"/>
    <x v="0"/>
  </r>
  <r>
    <n v="7725110102"/>
    <s v="MOD,personal,sueldos y jornales"/>
    <n v="48926170"/>
    <x v="1"/>
    <s v="SSALLONDONO"/>
    <s v="MFLT"/>
    <s v="2271614010"/>
    <s v="Obligación laboral, salarios por pagar"/>
    <s v=""/>
    <s v=""/>
    <d v="2010-06-29T00:00:00"/>
    <d v="2010-06-29T00:00:00"/>
    <n v="4802920"/>
    <s v="772"/>
    <n v="0"/>
    <n v="4.8029200000000003"/>
    <n v="6"/>
    <x v="5"/>
    <s v="Salarios"/>
    <x v="0"/>
  </r>
  <r>
    <n v="7725110110"/>
    <s v="MOD,personal,auxilio de transporte"/>
    <n v="48926170"/>
    <x v="1"/>
    <s v="SSALLONDONO"/>
    <s v="MFLT"/>
    <s v="2271614010"/>
    <s v="Obligación laboral, salarios por pagar"/>
    <s v=""/>
    <s v=""/>
    <d v="2010-06-29T00:00:00"/>
    <d v="2010-06-29T00:00:00"/>
    <n v="407950"/>
    <s v="772"/>
    <n v="0"/>
    <n v="0.40794999999999998"/>
    <n v="6"/>
    <x v="5"/>
    <s v="Salarios"/>
    <x v="0"/>
  </r>
  <r>
    <n v="7725110111"/>
    <s v="MOD,personal,cesantias"/>
    <n v="48926170"/>
    <x v="1"/>
    <s v="SSALLONDONO"/>
    <s v="MFLT"/>
    <s v="2284618010"/>
    <s v="Provisión oblig. laboral, prima servicios aprop."/>
    <s v=""/>
    <s v=""/>
    <d v="2010-06-29T00:00:00"/>
    <d v="2010-06-29T00:00:00"/>
    <n v="840651"/>
    <s v="772"/>
    <n v="0"/>
    <n v="0.84065100000000004"/>
    <n v="6"/>
    <x v="5"/>
    <s v="Prestaciones"/>
    <x v="0"/>
  </r>
  <r>
    <n v="7725110113"/>
    <s v="MOD,personal,prima de servicios"/>
    <n v="48926170"/>
    <x v="1"/>
    <s v="SSALLONDONO"/>
    <s v="MFLT"/>
    <s v="2284618010"/>
    <s v="Provisión oblig. laboral, prima servicios aprop."/>
    <s v=""/>
    <s v=""/>
    <d v="2010-06-29T00:00:00"/>
    <d v="2010-06-29T00:00:00"/>
    <n v="904500"/>
    <s v="772"/>
    <n v="0"/>
    <n v="0.90449999999999997"/>
    <n v="6"/>
    <x v="5"/>
    <s v="Prestaciones"/>
    <x v="0"/>
  </r>
  <r>
    <n v="7725110114"/>
    <s v="MOD,personal,vacaciones"/>
    <n v="48926170"/>
    <x v="1"/>
    <s v="SSALLONDONO"/>
    <s v="MFLT"/>
    <s v="2284618010"/>
    <s v="Provisión oblig. laboral, prima servicios aprop."/>
    <s v=""/>
    <s v=""/>
    <d v="2010-06-29T00:00:00"/>
    <d v="2010-06-29T00:00:00"/>
    <n v="532054"/>
    <s v="772"/>
    <n v="0"/>
    <n v="0.53205400000000003"/>
    <n v="6"/>
    <x v="5"/>
    <s v="Prestaciones"/>
    <x v="0"/>
  </r>
  <r>
    <n v="7725110116"/>
    <s v="MOD,personal,primas extralegales"/>
    <n v="48926170"/>
    <x v="1"/>
    <s v="SSALLONDONO"/>
    <s v="MFLT"/>
    <s v="2284618010"/>
    <s v="Provisión oblig. laboral, prima servicios aprop."/>
    <s v=""/>
    <s v=""/>
    <d v="2010-06-29T00:00:00"/>
    <d v="2010-06-29T00:00:00"/>
    <n v="957702"/>
    <s v="772"/>
    <n v="0"/>
    <n v="0.95770200000000005"/>
    <n v="6"/>
    <x v="5"/>
    <s v="Extralegales"/>
    <x v="0"/>
  </r>
  <r>
    <n v="7725110124"/>
    <s v="MOD,personal,indemnizaciones laborales"/>
    <n v="48926170"/>
    <x v="1"/>
    <s v="SSALLONDONO"/>
    <s v="MFLT"/>
    <s v="2284618010"/>
    <s v="Provisión oblig. laboral, prima servicios aprop."/>
    <s v=""/>
    <s v=""/>
    <d v="2010-06-29T00:00:00"/>
    <d v="2010-06-29T00:00:00"/>
    <n v="110670"/>
    <s v="772"/>
    <n v="0"/>
    <n v="0.11067"/>
    <n v="6"/>
    <x v="5"/>
    <s v="Indemnizaciones"/>
    <x v="0"/>
  </r>
  <r>
    <n v="7725110127"/>
    <s v="MOD,personal,aportes arp"/>
    <n v="48926170"/>
    <x v="1"/>
    <s v="SSALLONDONO"/>
    <s v="MFLT"/>
    <s v="2250366010"/>
    <s v="Retención y aport de nomina seguridad social"/>
    <s v=""/>
    <s v=""/>
    <d v="2010-06-29T00:00:00"/>
    <d v="2010-06-29T00:00:00"/>
    <n v="356500"/>
    <s v="772"/>
    <n v="0"/>
    <n v="0.35649999999999998"/>
    <n v="6"/>
    <x v="5"/>
    <s v="Seguridad social"/>
    <x v="0"/>
  </r>
  <r>
    <n v="7725110128"/>
    <s v="MOD,personal,aportes eps"/>
    <n v="48926170"/>
    <x v="1"/>
    <s v="SSALLONDONO"/>
    <s v="MFLT"/>
    <s v="2250366010"/>
    <s v="Retención y aport de nomina seguridad social"/>
    <s v=""/>
    <s v=""/>
    <d v="2010-06-29T00:00:00"/>
    <d v="2010-06-29T00:00:00"/>
    <n v="-392679"/>
    <s v="772"/>
    <n v="0"/>
    <n v="-0.392679"/>
    <n v="6"/>
    <x v="5"/>
    <s v="Seguridad social"/>
    <x v="0"/>
  </r>
  <r>
    <n v="7725110128"/>
    <s v="MOD,personal,aportes eps"/>
    <n v="48926170"/>
    <x v="1"/>
    <s v="SSALLONDONO"/>
    <s v="MFLT"/>
    <s v="2250366010"/>
    <s v="Retención y aport de nomina seguridad social"/>
    <s v=""/>
    <s v=""/>
    <d v="2010-06-29T00:00:00"/>
    <d v="2010-06-29T00:00:00"/>
    <n v="1229000"/>
    <s v="772"/>
    <n v="0"/>
    <n v="1.2290000000000001"/>
    <n v="6"/>
    <x v="5"/>
    <s v="Seguridad social"/>
    <x v="0"/>
  </r>
  <r>
    <n v="7725110129"/>
    <s v="MOD,personal,aportes fondos de pensiones"/>
    <n v="48926170"/>
    <x v="1"/>
    <s v="SSALLONDONO"/>
    <s v="MFLT"/>
    <s v="2250366010"/>
    <s v="Retención y aport de nomina seguridad social"/>
    <s v=""/>
    <s v=""/>
    <d v="2010-06-29T00:00:00"/>
    <d v="2010-06-29T00:00:00"/>
    <n v="-392679"/>
    <s v="772"/>
    <n v="0"/>
    <n v="-0.392679"/>
    <n v="6"/>
    <x v="5"/>
    <s v="Seguridad social"/>
    <x v="0"/>
  </r>
  <r>
    <n v="7725110129"/>
    <s v="MOD,personal,aportes fondos de pensiones"/>
    <n v="48926170"/>
    <x v="1"/>
    <s v="SSALLONDONO"/>
    <s v="MFLT"/>
    <s v="2250366010"/>
    <s v="Retención y aport de nomina seguridad social"/>
    <s v=""/>
    <s v=""/>
    <d v="2010-06-29T00:00:00"/>
    <d v="2010-06-29T00:00:00"/>
    <n v="1574200"/>
    <s v="772"/>
    <n v="0"/>
    <n v="1.5742"/>
    <n v="6"/>
    <x v="5"/>
    <s v="Seguridad social"/>
    <x v="0"/>
  </r>
  <r>
    <n v="7725110131"/>
    <s v="MOD,personal,aporte caja de compensac. f"/>
    <n v="48926170"/>
    <x v="1"/>
    <s v="SSALLONDONO"/>
    <s v="MFLT"/>
    <s v="2250366010"/>
    <s v="Retención y aport de nomina seguridad social"/>
    <s v=""/>
    <s v=""/>
    <d v="2010-06-29T00:00:00"/>
    <d v="2010-06-29T00:00:00"/>
    <n v="393200"/>
    <s v="772"/>
    <n v="0"/>
    <n v="0.39319999999999999"/>
    <n v="6"/>
    <x v="5"/>
    <s v="Parafiscales"/>
    <x v="0"/>
  </r>
  <r>
    <n v="7725110133"/>
    <s v="MOD,personal,aportes al icbf"/>
    <n v="48926170"/>
    <x v="1"/>
    <s v="SSALLONDONO"/>
    <s v="MFLT"/>
    <s v="2250366010"/>
    <s v="Retención y aport de nomina seguridad social"/>
    <s v=""/>
    <s v=""/>
    <d v="2010-06-29T00:00:00"/>
    <d v="2010-06-29T00:00:00"/>
    <n v="294800"/>
    <s v="772"/>
    <n v="0"/>
    <n v="0.29480000000000001"/>
    <n v="6"/>
    <x v="5"/>
    <s v="Parafiscales"/>
    <x v="0"/>
  </r>
  <r>
    <n v="7725110134"/>
    <s v="MOD,personal,aportes al sena"/>
    <n v="48926170"/>
    <x v="1"/>
    <s v="SSALLONDONO"/>
    <s v="MFLT"/>
    <s v="2250366010"/>
    <s v="Retención y aport de nomina seguridad social"/>
    <s v=""/>
    <s v=""/>
    <d v="2010-06-29T00:00:00"/>
    <d v="2010-06-29T00:00:00"/>
    <n v="196700"/>
    <s v="772"/>
    <n v="0"/>
    <n v="0.19670000000000001"/>
    <n v="6"/>
    <x v="5"/>
    <s v="Parafiscales"/>
    <x v="0"/>
  </r>
  <r>
    <n v="7725116403"/>
    <s v="MOD,servicios,temporales"/>
    <n v="48926170"/>
    <x v="1"/>
    <s v="SSJFLOPEZ"/>
    <s v="MFLT"/>
    <s v="1006973"/>
    <s v="SOMOS SUMINISTRO TEMPORAL S.A."/>
    <s v=""/>
    <s v=""/>
    <d v="2010-06-24T00:00:00"/>
    <d v="2010-06-29T00:00:00"/>
    <n v="16959205"/>
    <s v="772"/>
    <n v="0"/>
    <n v="16.959205000000001"/>
    <n v="6"/>
    <x v="5"/>
    <s v="Temporales"/>
    <x v="1"/>
  </r>
  <r>
    <n v="7725110102"/>
    <s v="MOD,personal,sueldos y jornales"/>
    <n v="48926270"/>
    <x v="2"/>
    <s v="SSALLONDONO"/>
    <s v="MFLT"/>
    <s v="2271614010"/>
    <s v="Obligación laboral, salarios por pagar"/>
    <s v=""/>
    <s v=""/>
    <d v="2010-06-29T00:00:00"/>
    <d v="2010-06-29T00:00:00"/>
    <n v="1675000"/>
    <s v="772"/>
    <n v="0"/>
    <n v="1.675"/>
    <n v="6"/>
    <x v="5"/>
    <s v="Salarios"/>
    <x v="0"/>
  </r>
  <r>
    <n v="7725110104"/>
    <s v="MOD,personal,horas extras y recargo"/>
    <n v="48926270"/>
    <x v="2"/>
    <s v="SSALLONDONO"/>
    <s v="MFLT"/>
    <s v="2271614010"/>
    <s v="Obligación laboral, salarios por pagar"/>
    <s v=""/>
    <s v=""/>
    <d v="2010-06-29T00:00:00"/>
    <d v="2010-06-29T00:00:00"/>
    <n v="402697"/>
    <s v="772"/>
    <n v="0"/>
    <n v="0.40269700000000003"/>
    <n v="6"/>
    <x v="5"/>
    <s v="Salarios"/>
    <x v="0"/>
  </r>
  <r>
    <n v="7725110110"/>
    <s v="MOD,personal,auxilio de transporte"/>
    <n v="48926270"/>
    <x v="2"/>
    <s v="SSALLONDONO"/>
    <s v="MFLT"/>
    <s v="2271614010"/>
    <s v="Obligación laboral, salarios por pagar"/>
    <s v=""/>
    <s v=""/>
    <d v="2010-06-29T00:00:00"/>
    <d v="2010-06-29T00:00:00"/>
    <n v="153750"/>
    <s v="772"/>
    <n v="0"/>
    <n v="0.15375"/>
    <n v="6"/>
    <x v="5"/>
    <s v="Salarios"/>
    <x v="0"/>
  </r>
  <r>
    <n v="7725110111"/>
    <s v="MOD,personal,cesantias"/>
    <n v="48926270"/>
    <x v="2"/>
    <s v="SSALLONDONO"/>
    <s v="MFLT"/>
    <s v="2284618010"/>
    <s v="Provisión oblig. laboral, prima servicios aprop."/>
    <s v=""/>
    <s v=""/>
    <d v="2010-06-29T00:00:00"/>
    <d v="2010-06-29T00:00:00"/>
    <n v="325840"/>
    <s v="772"/>
    <n v="0"/>
    <n v="0.32584000000000002"/>
    <n v="6"/>
    <x v="5"/>
    <s v="Prestaciones"/>
    <x v="0"/>
  </r>
  <r>
    <n v="7725110113"/>
    <s v="MOD,personal,prima de servicios"/>
    <n v="48926270"/>
    <x v="2"/>
    <s v="SSALLONDONO"/>
    <s v="MFLT"/>
    <s v="2284618010"/>
    <s v="Provisión oblig. laboral, prima servicios aprop."/>
    <s v=""/>
    <s v=""/>
    <d v="2010-06-29T00:00:00"/>
    <d v="2010-06-29T00:00:00"/>
    <n v="350587"/>
    <s v="772"/>
    <n v="0"/>
    <n v="0.35058699999999998"/>
    <n v="6"/>
    <x v="5"/>
    <s v="Prestaciones"/>
    <x v="0"/>
  </r>
  <r>
    <n v="7725110114"/>
    <s v="MOD,personal,vacaciones"/>
    <n v="48926270"/>
    <x v="2"/>
    <s v="SSALLONDONO"/>
    <s v="MFLT"/>
    <s v="2284618010"/>
    <s v="Provisión oblig. laboral, prima servicios aprop."/>
    <s v=""/>
    <s v=""/>
    <d v="2010-06-29T00:00:00"/>
    <d v="2010-06-29T00:00:00"/>
    <n v="206228"/>
    <s v="772"/>
    <n v="0"/>
    <n v="0.20622799999999999"/>
    <n v="6"/>
    <x v="5"/>
    <s v="Prestaciones"/>
    <x v="0"/>
  </r>
  <r>
    <n v="7725110116"/>
    <s v="MOD,personal,primas extralegales"/>
    <n v="48926270"/>
    <x v="2"/>
    <s v="SSALLONDONO"/>
    <s v="MFLT"/>
    <s v="2284618010"/>
    <s v="Provisión oblig. laboral, prima servicios aprop."/>
    <s v=""/>
    <s v=""/>
    <d v="2010-06-29T00:00:00"/>
    <d v="2010-06-29T00:00:00"/>
    <n v="371210"/>
    <s v="772"/>
    <n v="0"/>
    <n v="0.37120999999999998"/>
    <n v="6"/>
    <x v="5"/>
    <s v="Extralegales"/>
    <x v="0"/>
  </r>
  <r>
    <n v="7725110124"/>
    <s v="MOD,personal,indemnizaciones laborales"/>
    <n v="48926270"/>
    <x v="2"/>
    <s v="SSALLONDONO"/>
    <s v="MFLT"/>
    <s v="2284618010"/>
    <s v="Provisión oblig. laboral, prima servicios aprop."/>
    <s v=""/>
    <s v=""/>
    <d v="2010-06-29T00:00:00"/>
    <d v="2010-06-29T00:00:00"/>
    <n v="42895"/>
    <s v="772"/>
    <n v="0"/>
    <n v="4.2895000000000003E-2"/>
    <n v="6"/>
    <x v="5"/>
    <s v="Indemnizaciones"/>
    <x v="0"/>
  </r>
  <r>
    <n v="7725110127"/>
    <s v="MOD,personal,aportes arp"/>
    <n v="48926270"/>
    <x v="2"/>
    <s v="SSALLONDONO"/>
    <s v="MFLT"/>
    <s v="2250366010"/>
    <s v="Retención y aport de nomina seguridad social"/>
    <s v=""/>
    <s v=""/>
    <d v="2010-06-29T00:00:00"/>
    <d v="2010-06-29T00:00:00"/>
    <n v="165900"/>
    <s v="772"/>
    <n v="0"/>
    <n v="0.16589999999999999"/>
    <n v="6"/>
    <x v="5"/>
    <s v="Seguridad social"/>
    <x v="0"/>
  </r>
  <r>
    <n v="7725110128"/>
    <s v="MOD,personal,aportes eps"/>
    <n v="48926270"/>
    <x v="2"/>
    <s v="SSALLONDONO"/>
    <s v="MFLT"/>
    <s v="2250366010"/>
    <s v="Retención y aport de nomina seguridad social"/>
    <s v=""/>
    <s v=""/>
    <d v="2010-06-29T00:00:00"/>
    <d v="2010-06-29T00:00:00"/>
    <n v="-152683"/>
    <s v="772"/>
    <n v="0"/>
    <n v="-0.15268300000000001"/>
    <n v="6"/>
    <x v="5"/>
    <s v="Seguridad social"/>
    <x v="0"/>
  </r>
  <r>
    <n v="7725110128"/>
    <s v="MOD,personal,aportes eps"/>
    <n v="48926270"/>
    <x v="2"/>
    <s v="SSALLONDONO"/>
    <s v="MFLT"/>
    <s v="2250366010"/>
    <s v="Retención y aport de nomina seguridad social"/>
    <s v=""/>
    <s v=""/>
    <d v="2010-06-29T00:00:00"/>
    <d v="2010-06-29T00:00:00"/>
    <n v="477100"/>
    <s v="772"/>
    <n v="0"/>
    <n v="0.47710000000000002"/>
    <n v="6"/>
    <x v="5"/>
    <s v="Seguridad social"/>
    <x v="0"/>
  </r>
  <r>
    <n v="7725110129"/>
    <s v="MOD,personal,aportes fondos de pensiones"/>
    <n v="48926270"/>
    <x v="2"/>
    <s v="SSALLONDONO"/>
    <s v="MFLT"/>
    <s v="2250366010"/>
    <s v="Retención y aport de nomina seguridad social"/>
    <s v=""/>
    <s v=""/>
    <d v="2010-06-29T00:00:00"/>
    <d v="2010-06-29T00:00:00"/>
    <n v="-152683"/>
    <s v="772"/>
    <n v="0"/>
    <n v="-0.15268300000000001"/>
    <n v="6"/>
    <x v="5"/>
    <s v="Seguridad social"/>
    <x v="0"/>
  </r>
  <r>
    <n v="7725110129"/>
    <s v="MOD,personal,aportes fondos de pensiones"/>
    <n v="48926270"/>
    <x v="2"/>
    <s v="SSALLONDONO"/>
    <s v="MFLT"/>
    <s v="2250366010"/>
    <s v="Retención y aport de nomina seguridad social"/>
    <s v=""/>
    <s v=""/>
    <d v="2010-06-29T00:00:00"/>
    <d v="2010-06-29T00:00:00"/>
    <n v="610700"/>
    <s v="772"/>
    <n v="0"/>
    <n v="0.61070000000000002"/>
    <n v="6"/>
    <x v="5"/>
    <s v="Seguridad social"/>
    <x v="0"/>
  </r>
  <r>
    <n v="7725110131"/>
    <s v="MOD,personal,aporte caja de compensac. f"/>
    <n v="48926270"/>
    <x v="2"/>
    <s v="SSALLONDONO"/>
    <s v="MFLT"/>
    <s v="2250366010"/>
    <s v="Retención y aport de nomina seguridad social"/>
    <s v=""/>
    <s v=""/>
    <d v="2010-06-29T00:00:00"/>
    <d v="2010-06-29T00:00:00"/>
    <n v="152700"/>
    <s v="772"/>
    <n v="0"/>
    <n v="0.1527"/>
    <n v="6"/>
    <x v="5"/>
    <s v="Parafiscales"/>
    <x v="0"/>
  </r>
  <r>
    <n v="7725110133"/>
    <s v="MOD,personal,aportes al icbf"/>
    <n v="48926270"/>
    <x v="2"/>
    <s v="SSALLONDONO"/>
    <s v="MFLT"/>
    <s v="2250366010"/>
    <s v="Retención y aport de nomina seguridad social"/>
    <s v=""/>
    <s v=""/>
    <d v="2010-06-29T00:00:00"/>
    <d v="2010-06-29T00:00:00"/>
    <n v="114400"/>
    <s v="772"/>
    <n v="0"/>
    <n v="0.1144"/>
    <n v="6"/>
    <x v="5"/>
    <s v="Parafiscales"/>
    <x v="0"/>
  </r>
  <r>
    <n v="7725110134"/>
    <s v="MOD,personal,aportes al sena"/>
    <n v="48926270"/>
    <x v="2"/>
    <s v="SSALLONDONO"/>
    <s v="MFLT"/>
    <s v="2250366010"/>
    <s v="Retención y aport de nomina seguridad social"/>
    <s v=""/>
    <s v=""/>
    <d v="2010-06-29T00:00:00"/>
    <d v="2010-06-29T00:00:00"/>
    <n v="76300"/>
    <s v="772"/>
    <n v="0"/>
    <n v="7.6300000000000007E-2"/>
    <n v="6"/>
    <x v="5"/>
    <s v="Parafiscales"/>
    <x v="0"/>
  </r>
  <r>
    <n v="7725116403"/>
    <s v="MOD,servicios,temporales"/>
    <n v="48926270"/>
    <x v="2"/>
    <s v="SSJFLOPEZ"/>
    <s v="MFLT"/>
    <s v="1004812"/>
    <s v="A'HORA S.A SERVICIOS TEMPORALES"/>
    <s v=""/>
    <s v=""/>
    <d v="2010-06-25T00:00:00"/>
    <d v="2010-06-29T00:00:00"/>
    <n v="53118521"/>
    <s v="772"/>
    <n v="0"/>
    <n v="53.118521000000001"/>
    <n v="6"/>
    <x v="5"/>
    <s v="Temporales"/>
    <x v="1"/>
  </r>
  <r>
    <n v="7725116403"/>
    <s v="MOD,servicios,temporales"/>
    <n v="48926370"/>
    <x v="3"/>
    <s v="SSJFLOPEZ"/>
    <s v="MFLT"/>
    <s v="2288980010"/>
    <s v="Provisión otras cta.pte.proveed prod. Inventariab."/>
    <s v=""/>
    <s v="Servicio mano de obra producción IVA 16%"/>
    <d v="2010-06-11T00:00:00"/>
    <d v="2010-06-29T00:00:00"/>
    <n v="0"/>
    <s v="772"/>
    <n v="0"/>
    <n v="0"/>
    <n v="6"/>
    <x v="5"/>
    <s v="Temporales"/>
    <x v="1"/>
  </r>
  <r>
    <n v="7725116403"/>
    <s v="MOD,servicios,temporales"/>
    <n v="48926370"/>
    <x v="3"/>
    <s v="SSJFLOPEZ"/>
    <s v="MFLT"/>
    <s v="1004812"/>
    <s v="A'HORA S.A SERVICIOS TEMPORALES"/>
    <s v=""/>
    <s v=""/>
    <d v="2010-06-17T00:00:00"/>
    <d v="2010-06-29T00:00:00"/>
    <n v="54649349"/>
    <s v="772"/>
    <n v="0"/>
    <n v="54.649349000000001"/>
    <n v="6"/>
    <x v="5"/>
    <s v="Temporales"/>
    <x v="1"/>
  </r>
  <r>
    <n v="7725116403"/>
    <s v="MOD,servicios,temporales"/>
    <n v="48926370"/>
    <x v="3"/>
    <s v="LTMAMEJIA"/>
    <s v="MFLT"/>
    <s v="2288980010"/>
    <s v="Provisión otras cta.pte.proveed prod. Inventariab."/>
    <s v=""/>
    <s v="Servicio mano de obra producción IVA 16%"/>
    <d v="2010-06-29T00:00:00"/>
    <d v="2010-06-29T00:00:00"/>
    <n v="1000000"/>
    <s v="772"/>
    <n v="0"/>
    <n v="1"/>
    <n v="6"/>
    <x v="5"/>
    <s v="Temporales"/>
    <x v="1"/>
  </r>
  <r>
    <n v="7725116403"/>
    <s v="MOD,servicios,temporales"/>
    <n v="48926370"/>
    <x v="3"/>
    <s v="SSJFLOPEZ"/>
    <s v="MFLT"/>
    <s v="1004812"/>
    <s v="A'HORA S.A SERVICIOS TEMPORALES"/>
    <s v=""/>
    <s v=""/>
    <d v="2010-06-25T00:00:00"/>
    <d v="2010-06-29T00:00:00"/>
    <n v="58532702"/>
    <s v="772"/>
    <n v="0"/>
    <n v="58.532702"/>
    <n v="6"/>
    <x v="5"/>
    <s v="Temporales"/>
    <x v="1"/>
  </r>
  <r>
    <n v="7725116403"/>
    <s v="MOD,servicios,temporales"/>
    <n v="48926470"/>
    <x v="4"/>
    <s v="SSJFLOPEZ"/>
    <s v="MFLT"/>
    <s v="1004812"/>
    <s v="A'HORA S.A SERVICIOS TEMPORALES"/>
    <s v=""/>
    <s v=""/>
    <d v="2010-06-25T00:00:00"/>
    <d v="2010-06-29T00:00:00"/>
    <n v="1724773"/>
    <s v="772"/>
    <n v="0"/>
    <n v="1.7247729999999999"/>
    <n v="6"/>
    <x v="5"/>
    <s v="Temporales"/>
    <x v="1"/>
  </r>
  <r>
    <n v="7725116403"/>
    <s v="MOD,servicios,temporales"/>
    <n v="48926470"/>
    <x v="4"/>
    <s v="SSJFLOPEZ"/>
    <s v="MFLT"/>
    <s v="1006973"/>
    <s v="SOMOS SUMINISTRO TEMPORAL S.A."/>
    <s v=""/>
    <s v=""/>
    <d v="2010-06-24T00:00:00"/>
    <d v="2010-06-29T00:00:00"/>
    <n v="4132841"/>
    <s v="772"/>
    <n v="0"/>
    <n v="4.132841"/>
    <n v="6"/>
    <x v="5"/>
    <s v="Temporales"/>
    <x v="1"/>
  </r>
  <r>
    <n v="7725116403"/>
    <s v="MOD,servicios,temporales"/>
    <n v="48926170"/>
    <x v="1"/>
    <s v="SSRDVILLEGAS"/>
    <s v="MFLT"/>
    <s v="1006973"/>
    <s v="SOMOS SUMINISTRO TEMPORAL S.A."/>
    <s v=""/>
    <s v=""/>
    <d v="2010-07-01T00:00:00"/>
    <d v="2010-07-06T00:00:00"/>
    <n v="23421895"/>
    <s v="772"/>
    <n v="0"/>
    <n v="23.421894999999999"/>
    <n v="7"/>
    <x v="6"/>
    <s v="Temporales"/>
    <x v="1"/>
  </r>
  <r>
    <n v="7725116403"/>
    <s v="MOD,servicios,temporales"/>
    <n v="48926270"/>
    <x v="2"/>
    <s v="SSRDVILLEGAS"/>
    <s v="MFLT"/>
    <s v="1004812"/>
    <s v="A'HORA S.A SERVICIOS TEMPORALES"/>
    <s v=""/>
    <s v=""/>
    <d v="2010-07-01T00:00:00"/>
    <d v="2010-07-06T00:00:00"/>
    <n v="52542554"/>
    <s v="772"/>
    <n v="0"/>
    <n v="52.542554000000003"/>
    <n v="7"/>
    <x v="6"/>
    <s v="Temporales"/>
    <x v="1"/>
  </r>
  <r>
    <n v="7725116403"/>
    <s v="MOD,servicios,temporales"/>
    <n v="48926370"/>
    <x v="3"/>
    <s v="SSRDVILLEGAS"/>
    <s v="MFLT"/>
    <s v="1004812"/>
    <s v="A'HORA S.A SERVICIOS TEMPORALES"/>
    <s v=""/>
    <s v=""/>
    <d v="2010-07-01T00:00:00"/>
    <d v="2010-07-06T00:00:00"/>
    <n v="58297344"/>
    <s v="772"/>
    <n v="0"/>
    <n v="58.297344000000002"/>
    <n v="7"/>
    <x v="6"/>
    <s v="Temporales"/>
    <x v="1"/>
  </r>
  <r>
    <n v="7725116403"/>
    <s v="MOD,servicios,temporales"/>
    <n v="48926470"/>
    <x v="4"/>
    <s v="SSRDVILLEGAS"/>
    <s v="MFLT"/>
    <s v="1004812"/>
    <s v="A'HORA S.A SERVICIOS TEMPORALES"/>
    <s v=""/>
    <s v=""/>
    <d v="2010-07-01T00:00:00"/>
    <d v="2010-07-06T00:00:00"/>
    <n v="1746121"/>
    <s v="772"/>
    <n v="0"/>
    <n v="1.746121"/>
    <n v="7"/>
    <x v="6"/>
    <s v="Temporales"/>
    <x v="1"/>
  </r>
  <r>
    <n v="7725116403"/>
    <s v="MOD,servicios,temporales"/>
    <n v="48926470"/>
    <x v="4"/>
    <s v="SSRDVILLEGAS"/>
    <s v="MFLT"/>
    <s v="1006973"/>
    <s v="SOMOS SUMINISTRO TEMPORAL S.A."/>
    <s v=""/>
    <s v=""/>
    <d v="2010-07-01T00:00:00"/>
    <d v="2010-07-06T00:00:00"/>
    <n v="4031278"/>
    <s v="772"/>
    <n v="0"/>
    <n v="4.0312780000000004"/>
    <n v="7"/>
    <x v="6"/>
    <s v="Temporales"/>
    <x v="1"/>
  </r>
  <r>
    <n v="7725116403"/>
    <s v="MOD,servicios,temporales"/>
    <n v="48926170"/>
    <x v="1"/>
    <s v="SSRDVILLEGAS"/>
    <s v="MFLT"/>
    <s v="1006973"/>
    <s v="SOMOS SUMINISTRO TEMPORAL S.A."/>
    <s v=""/>
    <s v=""/>
    <d v="2010-07-09T00:00:00"/>
    <d v="2010-07-13T00:00:00"/>
    <n v="22139254"/>
    <s v="772"/>
    <n v="0"/>
    <n v="22.139254000000001"/>
    <n v="7"/>
    <x v="6"/>
    <s v="Temporales"/>
    <x v="1"/>
  </r>
  <r>
    <n v="7725116403"/>
    <s v="MOD,servicios,temporales"/>
    <n v="48926270"/>
    <x v="2"/>
    <s v="SSRDVILLEGAS"/>
    <s v="MFLT"/>
    <s v="1004812"/>
    <s v="A'HORA S.A SERVICIOS TEMPORALES"/>
    <s v=""/>
    <s v=""/>
    <d v="2010-07-09T00:00:00"/>
    <d v="2010-07-13T00:00:00"/>
    <n v="45651291"/>
    <s v="772"/>
    <n v="0"/>
    <n v="45.651291000000001"/>
    <n v="7"/>
    <x v="6"/>
    <s v="Temporales"/>
    <x v="1"/>
  </r>
  <r>
    <n v="7725116403"/>
    <s v="MOD,servicios,temporales"/>
    <n v="48926370"/>
    <x v="3"/>
    <s v="SSRDVILLEGAS"/>
    <s v="MFLT"/>
    <s v="1004812"/>
    <s v="A'HORA S.A SERVICIOS TEMPORALES"/>
    <s v=""/>
    <s v=""/>
    <d v="2010-07-09T00:00:00"/>
    <d v="2010-07-13T00:00:00"/>
    <n v="57890736"/>
    <s v="772"/>
    <n v="0"/>
    <n v="57.890735999999997"/>
    <n v="7"/>
    <x v="6"/>
    <s v="Temporales"/>
    <x v="1"/>
  </r>
  <r>
    <n v="7725116403"/>
    <s v="MOD,servicios,temporales"/>
    <n v="48926470"/>
    <x v="4"/>
    <s v="SSRDVILLEGAS"/>
    <s v="MFLT"/>
    <s v="1006973"/>
    <s v="SOMOS SUMINISTRO TEMPORAL S.A."/>
    <s v=""/>
    <s v=""/>
    <d v="2010-07-09T00:00:00"/>
    <d v="2010-07-13T00:00:00"/>
    <n v="5473485"/>
    <s v="772"/>
    <n v="0"/>
    <n v="5.4734850000000002"/>
    <n v="7"/>
    <x v="6"/>
    <s v="Temporales"/>
    <x v="1"/>
  </r>
  <r>
    <n v="7725110102"/>
    <s v="MOD,personal,sueldos y jornales"/>
    <n v="48926070"/>
    <x v="0"/>
    <s v="SSALLONDONO"/>
    <s v="MFLT"/>
    <s v="2271614010"/>
    <s v="Obligación laboral, salarios por pagar"/>
    <s v=""/>
    <s v=""/>
    <d v="2010-07-14T00:00:00"/>
    <d v="2010-07-14T00:00:00"/>
    <n v="7414553"/>
    <s v="772"/>
    <n v="0"/>
    <n v="7.4145529999999997"/>
    <n v="7"/>
    <x v="6"/>
    <s v="Salarios"/>
    <x v="0"/>
  </r>
  <r>
    <n v="7725110104"/>
    <s v="MOD,personal,horas extras y recargo"/>
    <n v="48926070"/>
    <x v="0"/>
    <s v="SSALLONDONO"/>
    <s v="MFLT"/>
    <s v="2271614010"/>
    <s v="Obligación laboral, salarios por pagar"/>
    <s v=""/>
    <s v=""/>
    <d v="2010-07-14T00:00:00"/>
    <d v="2010-07-14T00:00:00"/>
    <n v="843233"/>
    <s v="772"/>
    <n v="0"/>
    <n v="0.84323300000000001"/>
    <n v="7"/>
    <x v="6"/>
    <s v="Salarios"/>
    <x v="0"/>
  </r>
  <r>
    <n v="7725110108"/>
    <s v="MOD,personal,incapacidades"/>
    <n v="48926070"/>
    <x v="0"/>
    <s v="SSALLONDONO"/>
    <s v="MFLT"/>
    <s v="2271614010"/>
    <s v="Obligación laboral, salarios por pagar"/>
    <s v=""/>
    <s v=""/>
    <d v="2010-07-14T00:00:00"/>
    <d v="2010-07-14T00:00:00"/>
    <n v="120000"/>
    <s v="772"/>
    <n v="0"/>
    <n v="0.12"/>
    <n v="7"/>
    <x v="6"/>
    <s v="Salarios"/>
    <x v="0"/>
  </r>
  <r>
    <n v="7725110110"/>
    <s v="MOD,personal,auxilio de transporte"/>
    <n v="48926070"/>
    <x v="0"/>
    <s v="SSALLONDONO"/>
    <s v="MFLT"/>
    <s v="2271614010"/>
    <s v="Obligación laboral, salarios por pagar"/>
    <s v=""/>
    <s v=""/>
    <d v="2010-07-14T00:00:00"/>
    <d v="2010-07-14T00:00:00"/>
    <n v="246000"/>
    <s v="772"/>
    <n v="0"/>
    <n v="0.246"/>
    <n v="7"/>
    <x v="6"/>
    <s v="Salarios"/>
    <x v="0"/>
  </r>
  <r>
    <n v="7725110102"/>
    <s v="MOD,personal,sueldos y jornales"/>
    <n v="48926170"/>
    <x v="1"/>
    <s v="SSALLONDONO"/>
    <s v="MFLT"/>
    <s v="2271614010"/>
    <s v="Obligación laboral, salarios por pagar"/>
    <s v=""/>
    <s v=""/>
    <d v="2010-07-14T00:00:00"/>
    <d v="2010-07-14T00:00:00"/>
    <n v="4691254"/>
    <s v="772"/>
    <n v="0"/>
    <n v="4.6912539999999998"/>
    <n v="7"/>
    <x v="6"/>
    <s v="Salarios"/>
    <x v="0"/>
  </r>
  <r>
    <n v="7725110104"/>
    <s v="MOD,personal,horas extras y recargo"/>
    <n v="48926170"/>
    <x v="1"/>
    <s v="SSALLONDONO"/>
    <s v="MFLT"/>
    <s v="2271614010"/>
    <s v="Obligación laboral, salarios por pagar"/>
    <s v=""/>
    <s v=""/>
    <d v="2010-07-14T00:00:00"/>
    <d v="2010-07-14T00:00:00"/>
    <n v="94698"/>
    <s v="772"/>
    <n v="0"/>
    <n v="9.4698000000000004E-2"/>
    <n v="7"/>
    <x v="6"/>
    <s v="Salarios"/>
    <x v="0"/>
  </r>
  <r>
    <n v="7725110108"/>
    <s v="MOD,personal,incapacidades"/>
    <n v="48926170"/>
    <x v="1"/>
    <s v="SSALLONDONO"/>
    <s v="MFLT"/>
    <s v="2271614010"/>
    <s v="Obligación laboral, salarios por pagar"/>
    <s v=""/>
    <s v=""/>
    <d v="2010-07-14T00:00:00"/>
    <d v="2010-07-14T00:00:00"/>
    <n v="29778"/>
    <s v="772"/>
    <n v="0"/>
    <n v="2.9777999999999999E-2"/>
    <n v="7"/>
    <x v="6"/>
    <s v="Salarios"/>
    <x v="0"/>
  </r>
  <r>
    <n v="7725110110"/>
    <s v="MOD,personal,auxilio de transporte"/>
    <n v="48926170"/>
    <x v="1"/>
    <s v="SSALLONDONO"/>
    <s v="MFLT"/>
    <s v="2271614010"/>
    <s v="Obligación laboral, salarios por pagar"/>
    <s v=""/>
    <s v=""/>
    <d v="2010-07-14T00:00:00"/>
    <d v="2010-07-14T00:00:00"/>
    <n v="395650"/>
    <s v="772"/>
    <n v="0"/>
    <n v="0.39565"/>
    <n v="7"/>
    <x v="6"/>
    <s v="Salarios"/>
    <x v="0"/>
  </r>
  <r>
    <n v="7725110102"/>
    <s v="MOD,personal,sueldos y jornales"/>
    <n v="48926270"/>
    <x v="2"/>
    <s v="SSALLONDONO"/>
    <s v="MFLT"/>
    <s v="2271614010"/>
    <s v="Obligación laboral, salarios por pagar"/>
    <s v=""/>
    <s v=""/>
    <d v="2010-07-14T00:00:00"/>
    <d v="2010-07-14T00:00:00"/>
    <n v="1675000"/>
    <s v="772"/>
    <n v="0"/>
    <n v="1.675"/>
    <n v="7"/>
    <x v="6"/>
    <s v="Salarios"/>
    <x v="0"/>
  </r>
  <r>
    <n v="7725110104"/>
    <s v="MOD,personal,horas extras y recargo"/>
    <n v="48926270"/>
    <x v="2"/>
    <s v="SSALLONDONO"/>
    <s v="MFLT"/>
    <s v="2271614010"/>
    <s v="Obligación laboral, salarios por pagar"/>
    <s v=""/>
    <s v=""/>
    <d v="2010-07-14T00:00:00"/>
    <d v="2010-07-14T00:00:00"/>
    <n v="310433"/>
    <s v="772"/>
    <n v="0"/>
    <n v="0.31043300000000001"/>
    <n v="7"/>
    <x v="6"/>
    <s v="Salarios"/>
    <x v="0"/>
  </r>
  <r>
    <n v="7725110110"/>
    <s v="MOD,personal,auxilio de transporte"/>
    <n v="48926270"/>
    <x v="2"/>
    <s v="SSALLONDONO"/>
    <s v="MFLT"/>
    <s v="2271614010"/>
    <s v="Obligación laboral, salarios por pagar"/>
    <s v=""/>
    <s v=""/>
    <d v="2010-07-14T00:00:00"/>
    <d v="2010-07-14T00:00:00"/>
    <n v="153750"/>
    <s v="772"/>
    <n v="0"/>
    <n v="0.15375"/>
    <n v="7"/>
    <x v="6"/>
    <s v="Salarios"/>
    <x v="0"/>
  </r>
  <r>
    <n v="7725116403"/>
    <s v="MOD,servicios,temporales"/>
    <n v="48926170"/>
    <x v="1"/>
    <s v="SSRDVILLEGAS"/>
    <s v="MFLT"/>
    <s v="1006973"/>
    <s v="SOMOS SUMINISTRO TEMPORAL S.A."/>
    <s v=""/>
    <s v=""/>
    <d v="2010-07-15T00:00:00"/>
    <d v="2010-07-19T00:00:00"/>
    <n v="22842802"/>
    <s v="772"/>
    <n v="0"/>
    <n v="22.842801999999999"/>
    <n v="7"/>
    <x v="6"/>
    <s v="Temporales"/>
    <x v="1"/>
  </r>
  <r>
    <n v="7725116403"/>
    <s v="MOD,servicios,temporales"/>
    <n v="48926270"/>
    <x v="2"/>
    <s v="SSRDVILLEGAS"/>
    <s v="MFLT"/>
    <s v="1004812"/>
    <s v="A'HORA S.A SERVICIOS TEMPORALES"/>
    <s v=""/>
    <s v=""/>
    <d v="2010-07-16T00:00:00"/>
    <d v="2010-07-19T00:00:00"/>
    <n v="54332302"/>
    <s v="772"/>
    <n v="0"/>
    <n v="54.332301999999999"/>
    <n v="7"/>
    <x v="6"/>
    <s v="Temporales"/>
    <x v="1"/>
  </r>
  <r>
    <n v="7725116403"/>
    <s v="MOD,servicios,temporales"/>
    <n v="48926370"/>
    <x v="3"/>
    <s v="SSRDVILLEGAS"/>
    <s v="MFLT"/>
    <s v="1004812"/>
    <s v="A'HORA S.A SERVICIOS TEMPORALES"/>
    <s v=""/>
    <s v=""/>
    <d v="2010-07-16T00:00:00"/>
    <d v="2010-07-19T00:00:00"/>
    <n v="59352720"/>
    <s v="772"/>
    <n v="0"/>
    <n v="59.352719999999998"/>
    <n v="7"/>
    <x v="6"/>
    <s v="Temporales"/>
    <x v="1"/>
  </r>
  <r>
    <n v="7725116403"/>
    <s v="MOD,servicios,temporales"/>
    <n v="48926470"/>
    <x v="4"/>
    <s v="SSRDVILLEGAS"/>
    <s v="MFLT"/>
    <s v="1006973"/>
    <s v="SOMOS SUMINISTRO TEMPORAL S.A."/>
    <s v=""/>
    <s v=""/>
    <d v="2010-07-15T00:00:00"/>
    <d v="2010-07-19T00:00:00"/>
    <n v="6139478"/>
    <s v="772"/>
    <n v="0"/>
    <n v="6.1394780000000004"/>
    <n v="7"/>
    <x v="6"/>
    <s v="Temporales"/>
    <x v="1"/>
  </r>
  <r>
    <n v="7725110102"/>
    <s v="MOD,personal,sueldos y jornales"/>
    <n v="48926070"/>
    <x v="0"/>
    <s v="SSAVALENCIA"/>
    <s v="MFLT"/>
    <s v="2271614010"/>
    <s v="Obligación laboral, salarios por pagar"/>
    <s v=""/>
    <s v=""/>
    <d v="2010-07-28T00:00:00"/>
    <d v="2010-07-28T00:00:00"/>
    <n v="7594550"/>
    <s v="772"/>
    <n v="0"/>
    <n v="7.5945499999999999"/>
    <n v="7"/>
    <x v="6"/>
    <s v="Salarios"/>
    <x v="0"/>
  </r>
  <r>
    <n v="7725110104"/>
    <s v="MOD,personal,horas extras y recargo"/>
    <n v="48926070"/>
    <x v="0"/>
    <s v="SSAVALENCIA"/>
    <s v="MFLT"/>
    <s v="2271614010"/>
    <s v="Obligación laboral, salarios por pagar"/>
    <s v=""/>
    <s v=""/>
    <d v="2010-07-28T00:00:00"/>
    <d v="2010-07-28T00:00:00"/>
    <n v="905684"/>
    <s v="772"/>
    <n v="0"/>
    <n v="0.90568400000000004"/>
    <n v="7"/>
    <x v="6"/>
    <s v="Salarios"/>
    <x v="0"/>
  </r>
  <r>
    <n v="7725110110"/>
    <s v="MOD,personal,auxilio de transporte"/>
    <n v="48926070"/>
    <x v="0"/>
    <s v="SSAVALENCIA"/>
    <s v="MFLT"/>
    <s v="2271614010"/>
    <s v="Obligación laboral, salarios por pagar"/>
    <s v=""/>
    <s v=""/>
    <d v="2010-07-28T00:00:00"/>
    <d v="2010-07-28T00:00:00"/>
    <n v="246000"/>
    <s v="772"/>
    <n v="0"/>
    <n v="0.246"/>
    <n v="7"/>
    <x v="6"/>
    <s v="Salarios"/>
    <x v="0"/>
  </r>
  <r>
    <n v="7725110111"/>
    <s v="MOD,personal,cesantias"/>
    <n v="48926070"/>
    <x v="0"/>
    <s v="SSAVALENCIA"/>
    <s v="MFLT"/>
    <s v="2284618010"/>
    <s v="Provisión oblig. laboral, prima servicios aprop."/>
    <s v=""/>
    <s v=""/>
    <d v="2010-07-28T00:00:00"/>
    <d v="2010-07-28T00:00:00"/>
    <n v="1348706"/>
    <s v="772"/>
    <n v="0"/>
    <n v="1.348706"/>
    <n v="7"/>
    <x v="6"/>
    <s v="Prestaciones"/>
    <x v="0"/>
  </r>
  <r>
    <n v="7725110113"/>
    <s v="MOD,personal,prima de servicios"/>
    <n v="48926070"/>
    <x v="0"/>
    <s v="SSAVALENCIA"/>
    <s v="MFLT"/>
    <s v="2284618010"/>
    <s v="Provisión oblig. laboral, prima servicios aprop."/>
    <s v=""/>
    <s v=""/>
    <d v="2010-07-28T00:00:00"/>
    <d v="2010-07-28T00:00:00"/>
    <n v="1451139"/>
    <s v="772"/>
    <n v="0"/>
    <n v="1.451139"/>
    <n v="7"/>
    <x v="6"/>
    <s v="Prestaciones"/>
    <x v="0"/>
  </r>
  <r>
    <n v="7725110114"/>
    <s v="MOD,personal,vacaciones"/>
    <n v="48926070"/>
    <x v="0"/>
    <s v="SSAVALENCIA"/>
    <s v="MFLT"/>
    <s v="2284618010"/>
    <s v="Provisión oblig. laboral, prima servicios aprop."/>
    <s v=""/>
    <s v=""/>
    <d v="2010-07-28T00:00:00"/>
    <d v="2010-07-28T00:00:00"/>
    <n v="853612"/>
    <s v="772"/>
    <n v="0"/>
    <n v="0.85361200000000004"/>
    <n v="7"/>
    <x v="6"/>
    <s v="Prestaciones"/>
    <x v="0"/>
  </r>
  <r>
    <n v="7725110116"/>
    <s v="MOD,personal,primas extralegales"/>
    <n v="48926070"/>
    <x v="0"/>
    <s v="SSAVALENCIA"/>
    <s v="MFLT"/>
    <s v="2284618010"/>
    <s v="Provisión oblig. laboral, prima servicios aprop."/>
    <s v=""/>
    <s v=""/>
    <d v="2010-07-28T00:00:00"/>
    <d v="2010-07-28T00:00:00"/>
    <n v="1536500"/>
    <s v="772"/>
    <n v="0"/>
    <n v="1.5365"/>
    <n v="7"/>
    <x v="6"/>
    <s v="Extralegales"/>
    <x v="0"/>
  </r>
  <r>
    <n v="7725110124"/>
    <s v="MOD,personal,indemnizaciones laborales"/>
    <n v="48926070"/>
    <x v="0"/>
    <s v="SSAVALENCIA"/>
    <s v="MFLT"/>
    <s v="2284618010"/>
    <s v="Provisión oblig. laboral, prima servicios aprop."/>
    <s v=""/>
    <s v=""/>
    <d v="2010-07-28T00:00:00"/>
    <d v="2010-07-28T00:00:00"/>
    <n v="177552"/>
    <s v="772"/>
    <n v="0"/>
    <n v="0.17755199999999999"/>
    <n v="7"/>
    <x v="6"/>
    <s v="Indemnizaciones"/>
    <x v="0"/>
  </r>
  <r>
    <n v="7725110127"/>
    <s v="MOD,personal,aportes arp"/>
    <n v="48926070"/>
    <x v="0"/>
    <s v="SSAVALENCIA"/>
    <s v="MFLT"/>
    <s v="2250366010"/>
    <s v="Retención y aport de nomina seguridad social"/>
    <s v=""/>
    <s v=""/>
    <d v="2010-07-28T00:00:00"/>
    <d v="2010-07-28T00:00:00"/>
    <n v="728900"/>
    <s v="772"/>
    <n v="0"/>
    <n v="0.72889999999999999"/>
    <n v="7"/>
    <x v="6"/>
    <s v="Seguridad social"/>
    <x v="0"/>
  </r>
  <r>
    <n v="7725110128"/>
    <s v="MOD,personal,aportes eps"/>
    <n v="48926070"/>
    <x v="0"/>
    <s v="SSAVALENCIA"/>
    <s v="MFLT"/>
    <s v="2250366010"/>
    <s v="Retención y aport de nomina seguridad social"/>
    <s v=""/>
    <s v=""/>
    <d v="2010-07-28T00:00:00"/>
    <d v="2010-07-28T00:00:00"/>
    <n v="-675121"/>
    <s v="772"/>
    <n v="0"/>
    <n v="-0.67512099999999997"/>
    <n v="7"/>
    <x v="6"/>
    <s v="Seguridad social"/>
    <x v="0"/>
  </r>
  <r>
    <n v="7725110128"/>
    <s v="MOD,personal,aportes eps"/>
    <n v="48926070"/>
    <x v="0"/>
    <s v="SSAVALENCIA"/>
    <s v="MFLT"/>
    <s v="2250366010"/>
    <s v="Retención y aport de nomina seguridad social"/>
    <s v=""/>
    <s v=""/>
    <d v="2010-07-28T00:00:00"/>
    <d v="2010-07-28T00:00:00"/>
    <n v="2109600"/>
    <s v="772"/>
    <n v="0"/>
    <n v="2.1095999999999999"/>
    <n v="7"/>
    <x v="6"/>
    <s v="Seguridad social"/>
    <x v="0"/>
  </r>
  <r>
    <n v="7725110129"/>
    <s v="MOD,personal,aportes fondos de pensiones"/>
    <n v="48926070"/>
    <x v="0"/>
    <s v="SSAVALENCIA"/>
    <s v="MFLT"/>
    <s v="2250366010"/>
    <s v="Retención y aport de nomina seguridad social"/>
    <s v=""/>
    <s v=""/>
    <d v="2010-07-28T00:00:00"/>
    <d v="2010-07-28T00:00:00"/>
    <n v="-699060"/>
    <s v="772"/>
    <n v="0"/>
    <n v="-0.69906000000000001"/>
    <n v="7"/>
    <x v="6"/>
    <s v="Seguridad social"/>
    <x v="0"/>
  </r>
  <r>
    <n v="7725110129"/>
    <s v="MOD,personal,aportes fondos de pensiones"/>
    <n v="48926070"/>
    <x v="0"/>
    <s v="SSAVALENCIA"/>
    <s v="MFLT"/>
    <s v="2250366010"/>
    <s v="Retención y aport de nomina seguridad social"/>
    <s v=""/>
    <s v=""/>
    <d v="2010-07-28T00:00:00"/>
    <d v="2010-07-28T00:00:00"/>
    <n v="2724500"/>
    <s v="772"/>
    <n v="0"/>
    <n v="2.7244999999999999"/>
    <n v="7"/>
    <x v="6"/>
    <s v="Seguridad social"/>
    <x v="0"/>
  </r>
  <r>
    <n v="7725110131"/>
    <s v="MOD,personal,aporte caja de compensac. f"/>
    <n v="48926070"/>
    <x v="0"/>
    <s v="SSAVALENCIA"/>
    <s v="MFLT"/>
    <s v="2250366010"/>
    <s v="Retención y aport de nomina seguridad social"/>
    <s v=""/>
    <s v=""/>
    <d v="2010-07-28T00:00:00"/>
    <d v="2010-07-28T00:00:00"/>
    <n v="670300"/>
    <s v="772"/>
    <n v="0"/>
    <n v="0.67030000000000001"/>
    <n v="7"/>
    <x v="6"/>
    <s v="Parafiscales"/>
    <x v="0"/>
  </r>
  <r>
    <n v="7725110133"/>
    <s v="MOD,personal,aportes al icbf"/>
    <n v="48926070"/>
    <x v="0"/>
    <s v="SSAVALENCIA"/>
    <s v="MFLT"/>
    <s v="2250366010"/>
    <s v="Retención y aport de nomina seguridad social"/>
    <s v=""/>
    <s v=""/>
    <d v="2010-07-28T00:00:00"/>
    <d v="2010-07-28T00:00:00"/>
    <n v="502800"/>
    <s v="772"/>
    <n v="0"/>
    <n v="0.50280000000000002"/>
    <n v="7"/>
    <x v="6"/>
    <s v="Parafiscales"/>
    <x v="0"/>
  </r>
  <r>
    <n v="7725110134"/>
    <s v="MOD,personal,aportes al sena"/>
    <n v="48926070"/>
    <x v="0"/>
    <s v="SSAVALENCIA"/>
    <s v="MFLT"/>
    <s v="2250366010"/>
    <s v="Retención y aport de nomina seguridad social"/>
    <s v=""/>
    <s v=""/>
    <d v="2010-07-28T00:00:00"/>
    <d v="2010-07-28T00:00:00"/>
    <n v="335200"/>
    <s v="772"/>
    <n v="0"/>
    <n v="0.3352"/>
    <n v="7"/>
    <x v="6"/>
    <s v="Parafiscales"/>
    <x v="0"/>
  </r>
  <r>
    <n v="7725110102"/>
    <s v="MOD,personal,sueldos y jornales"/>
    <n v="48926170"/>
    <x v="1"/>
    <s v="SSAVALENCIA"/>
    <s v="MFLT"/>
    <s v="2271614010"/>
    <s v="Obligación laboral, salarios por pagar"/>
    <s v=""/>
    <s v=""/>
    <d v="2010-07-28T00:00:00"/>
    <d v="2010-07-28T00:00:00"/>
    <n v="4668920"/>
    <s v="772"/>
    <n v="0"/>
    <n v="4.66892"/>
    <n v="7"/>
    <x v="6"/>
    <s v="Salarios"/>
    <x v="0"/>
  </r>
  <r>
    <n v="7725110104"/>
    <s v="MOD,personal,horas extras y recargo"/>
    <n v="48926170"/>
    <x v="1"/>
    <s v="SSAVALENCIA"/>
    <s v="MFLT"/>
    <s v="2271614010"/>
    <s v="Obligación laboral, salarios por pagar"/>
    <s v=""/>
    <s v=""/>
    <d v="2010-07-28T00:00:00"/>
    <d v="2010-07-28T00:00:00"/>
    <n v="108857"/>
    <s v="772"/>
    <n v="0"/>
    <n v="0.108857"/>
    <n v="7"/>
    <x v="6"/>
    <s v="Salarios"/>
    <x v="0"/>
  </r>
  <r>
    <n v="7725110108"/>
    <s v="MOD,personal,incapacidades"/>
    <n v="48926170"/>
    <x v="1"/>
    <s v="SSAVALENCIA"/>
    <s v="MFLT"/>
    <s v="2271614010"/>
    <s v="Obligación laboral, salarios por pagar"/>
    <s v=""/>
    <s v=""/>
    <d v="2010-07-28T00:00:00"/>
    <d v="2010-07-28T00:00:00"/>
    <n v="44511"/>
    <s v="772"/>
    <n v="0"/>
    <n v="4.4511000000000002E-2"/>
    <n v="7"/>
    <x v="6"/>
    <s v="Salarios"/>
    <x v="0"/>
  </r>
  <r>
    <n v="7725110110"/>
    <s v="MOD,personal,auxilio de transporte"/>
    <n v="48926170"/>
    <x v="1"/>
    <s v="SSAVALENCIA"/>
    <s v="MFLT"/>
    <s v="2271614010"/>
    <s v="Obligación laboral, salarios por pagar"/>
    <s v=""/>
    <s v=""/>
    <d v="2010-07-28T00:00:00"/>
    <d v="2010-07-28T00:00:00"/>
    <n v="393600"/>
    <s v="772"/>
    <n v="0"/>
    <n v="0.39360000000000001"/>
    <n v="7"/>
    <x v="6"/>
    <s v="Salarios"/>
    <x v="0"/>
  </r>
  <r>
    <n v="7725110111"/>
    <s v="MOD,personal,cesantias"/>
    <n v="48926170"/>
    <x v="1"/>
    <s v="SSAVALENCIA"/>
    <s v="MFLT"/>
    <s v="2284618010"/>
    <s v="Provisión oblig. laboral, prima servicios aprop."/>
    <s v=""/>
    <s v=""/>
    <d v="2010-07-28T00:00:00"/>
    <d v="2010-07-28T00:00:00"/>
    <n v="805529"/>
    <s v="772"/>
    <n v="0"/>
    <n v="0.80552900000000005"/>
    <n v="7"/>
    <x v="6"/>
    <s v="Prestaciones"/>
    <x v="0"/>
  </r>
  <r>
    <n v="7725110113"/>
    <s v="MOD,personal,prima de servicios"/>
    <n v="48926170"/>
    <x v="1"/>
    <s v="SSAVALENCIA"/>
    <s v="MFLT"/>
    <s v="2284618010"/>
    <s v="Provisión oblig. laboral, prima servicios aprop."/>
    <s v=""/>
    <s v=""/>
    <d v="2010-07-28T00:00:00"/>
    <d v="2010-07-28T00:00:00"/>
    <n v="866710"/>
    <s v="772"/>
    <n v="0"/>
    <n v="0.86670999999999998"/>
    <n v="7"/>
    <x v="6"/>
    <s v="Prestaciones"/>
    <x v="0"/>
  </r>
  <r>
    <n v="7725110114"/>
    <s v="MOD,personal,vacaciones"/>
    <n v="48926170"/>
    <x v="1"/>
    <s v="SSAVALENCIA"/>
    <s v="MFLT"/>
    <s v="2284618010"/>
    <s v="Provisión oblig. laboral, prima servicios aprop."/>
    <s v=""/>
    <s v=""/>
    <d v="2010-07-28T00:00:00"/>
    <d v="2010-07-28T00:00:00"/>
    <n v="509829"/>
    <s v="772"/>
    <n v="0"/>
    <n v="0.50982899999999998"/>
    <n v="7"/>
    <x v="6"/>
    <s v="Prestaciones"/>
    <x v="0"/>
  </r>
  <r>
    <n v="7725110116"/>
    <s v="MOD,personal,primas extralegales"/>
    <n v="48926170"/>
    <x v="1"/>
    <s v="SSAVALENCIA"/>
    <s v="MFLT"/>
    <s v="2284618010"/>
    <s v="Provisión oblig. laboral, prima servicios aprop."/>
    <s v=""/>
    <s v=""/>
    <d v="2010-07-28T00:00:00"/>
    <d v="2010-07-28T00:00:00"/>
    <n v="917688"/>
    <s v="772"/>
    <n v="0"/>
    <n v="0.91768799999999995"/>
    <n v="7"/>
    <x v="6"/>
    <s v="Extralegales"/>
    <x v="0"/>
  </r>
  <r>
    <n v="7725110124"/>
    <s v="MOD,personal,indemnizaciones laborales"/>
    <n v="48926170"/>
    <x v="1"/>
    <s v="SSAVALENCIA"/>
    <s v="MFLT"/>
    <s v="2284618010"/>
    <s v="Provisión oblig. laboral, prima servicios aprop."/>
    <s v=""/>
    <s v=""/>
    <d v="2010-07-28T00:00:00"/>
    <d v="2010-07-28T00:00:00"/>
    <n v="106043"/>
    <s v="772"/>
    <n v="0"/>
    <n v="0.106043"/>
    <n v="7"/>
    <x v="6"/>
    <s v="Indemnizaciones"/>
    <x v="0"/>
  </r>
  <r>
    <n v="7725110127"/>
    <s v="MOD,personal,aportes arp"/>
    <n v="48926170"/>
    <x v="1"/>
    <s v="SSAVALENCIA"/>
    <s v="MFLT"/>
    <s v="2250366010"/>
    <s v="Retención y aport de nomina seguridad social"/>
    <s v=""/>
    <s v=""/>
    <d v="2010-07-28T00:00:00"/>
    <d v="2010-07-28T00:00:00"/>
    <n v="351700"/>
    <s v="772"/>
    <n v="0"/>
    <n v="0.35170000000000001"/>
    <n v="7"/>
    <x v="6"/>
    <s v="Seguridad social"/>
    <x v="0"/>
  </r>
  <r>
    <n v="7725110128"/>
    <s v="MOD,personal,aportes eps"/>
    <n v="48926170"/>
    <x v="1"/>
    <s v="SSAVALENCIA"/>
    <s v="MFLT"/>
    <s v="2250366010"/>
    <s v="Retención y aport de nomina seguridad social"/>
    <s v=""/>
    <s v=""/>
    <d v="2010-07-28T00:00:00"/>
    <d v="2010-07-28T00:00:00"/>
    <n v="-385518"/>
    <s v="772"/>
    <n v="0"/>
    <n v="-0.38551800000000003"/>
    <n v="7"/>
    <x v="6"/>
    <s v="Seguridad social"/>
    <x v="0"/>
  </r>
  <r>
    <n v="7725110128"/>
    <s v="MOD,personal,aportes eps"/>
    <n v="48926170"/>
    <x v="1"/>
    <s v="SSAVALENCIA"/>
    <s v="MFLT"/>
    <s v="2250366010"/>
    <s v="Retención y aport de nomina seguridad social"/>
    <s v=""/>
    <s v=""/>
    <d v="2010-07-28T00:00:00"/>
    <d v="2010-07-28T00:00:00"/>
    <n v="1204700"/>
    <s v="772"/>
    <n v="0"/>
    <n v="1.2047000000000001"/>
    <n v="7"/>
    <x v="6"/>
    <s v="Seguridad social"/>
    <x v="0"/>
  </r>
  <r>
    <n v="7725110129"/>
    <s v="MOD,personal,aportes fondos de pensiones"/>
    <n v="48926170"/>
    <x v="1"/>
    <s v="SSAVALENCIA"/>
    <s v="MFLT"/>
    <s v="2250366010"/>
    <s v="Retención y aport de nomina seguridad social"/>
    <s v=""/>
    <s v=""/>
    <d v="2010-07-28T00:00:00"/>
    <d v="2010-07-28T00:00:00"/>
    <n v="-385518"/>
    <s v="772"/>
    <n v="0"/>
    <n v="-0.38551800000000003"/>
    <n v="7"/>
    <x v="6"/>
    <s v="Seguridad social"/>
    <x v="0"/>
  </r>
  <r>
    <n v="7725110129"/>
    <s v="MOD,personal,aportes fondos de pensiones"/>
    <n v="48926170"/>
    <x v="1"/>
    <s v="SSAVALENCIA"/>
    <s v="MFLT"/>
    <s v="2250366010"/>
    <s v="Retención y aport de nomina seguridad social"/>
    <s v=""/>
    <s v=""/>
    <d v="2010-07-28T00:00:00"/>
    <d v="2010-07-28T00:00:00"/>
    <n v="1542100"/>
    <s v="772"/>
    <n v="0"/>
    <n v="1.5421"/>
    <n v="7"/>
    <x v="6"/>
    <s v="Seguridad social"/>
    <x v="0"/>
  </r>
  <r>
    <n v="7725110131"/>
    <s v="MOD,personal,aporte caja de compensac. f"/>
    <n v="48926170"/>
    <x v="1"/>
    <s v="SSAVALENCIA"/>
    <s v="MFLT"/>
    <s v="2250366010"/>
    <s v="Retención y aport de nomina seguridad social"/>
    <s v=""/>
    <s v=""/>
    <d v="2010-07-28T00:00:00"/>
    <d v="2010-07-28T00:00:00"/>
    <n v="382500"/>
    <s v="772"/>
    <n v="0"/>
    <n v="0.38250000000000001"/>
    <n v="7"/>
    <x v="6"/>
    <s v="Parafiscales"/>
    <x v="0"/>
  </r>
  <r>
    <n v="7725110133"/>
    <s v="MOD,personal,aportes al icbf"/>
    <n v="48926170"/>
    <x v="1"/>
    <s v="SSAVALENCIA"/>
    <s v="MFLT"/>
    <s v="2250366010"/>
    <s v="Retención y aport de nomina seguridad social"/>
    <s v=""/>
    <s v=""/>
    <d v="2010-07-28T00:00:00"/>
    <d v="2010-07-28T00:00:00"/>
    <n v="286800"/>
    <s v="772"/>
    <n v="0"/>
    <n v="0.2868"/>
    <n v="7"/>
    <x v="6"/>
    <s v="Parafiscales"/>
    <x v="0"/>
  </r>
  <r>
    <n v="7725110134"/>
    <s v="MOD,personal,aportes al sena"/>
    <n v="48926170"/>
    <x v="1"/>
    <s v="SSAVALENCIA"/>
    <s v="MFLT"/>
    <s v="2250366010"/>
    <s v="Retención y aport de nomina seguridad social"/>
    <s v=""/>
    <s v=""/>
    <d v="2010-07-28T00:00:00"/>
    <d v="2010-07-28T00:00:00"/>
    <n v="191200"/>
    <s v="772"/>
    <n v="0"/>
    <n v="0.19120000000000001"/>
    <n v="7"/>
    <x v="6"/>
    <s v="Parafiscales"/>
    <x v="0"/>
  </r>
  <r>
    <n v="7725110102"/>
    <s v="MOD,personal,sueldos y jornales"/>
    <n v="48926270"/>
    <x v="2"/>
    <s v="SSAVALENCIA"/>
    <s v="MFLT"/>
    <s v="2271614010"/>
    <s v="Obligación laboral, salarios por pagar"/>
    <s v=""/>
    <s v=""/>
    <d v="2010-07-28T00:00:00"/>
    <d v="2010-07-28T00:00:00"/>
    <n v="1675000"/>
    <s v="772"/>
    <n v="0"/>
    <n v="1.675"/>
    <n v="7"/>
    <x v="6"/>
    <s v="Salarios"/>
    <x v="0"/>
  </r>
  <r>
    <n v="7725110104"/>
    <s v="MOD,personal,horas extras y recargo"/>
    <n v="48926270"/>
    <x v="2"/>
    <s v="SSAVALENCIA"/>
    <s v="MFLT"/>
    <s v="2271614010"/>
    <s v="Obligación laboral, salarios por pagar"/>
    <s v=""/>
    <s v=""/>
    <d v="2010-07-28T00:00:00"/>
    <d v="2010-07-28T00:00:00"/>
    <n v="164710"/>
    <s v="772"/>
    <n v="0"/>
    <n v="0.16471"/>
    <n v="7"/>
    <x v="6"/>
    <s v="Salarios"/>
    <x v="0"/>
  </r>
  <r>
    <n v="7725110110"/>
    <s v="MOD,personal,auxilio de transporte"/>
    <n v="48926270"/>
    <x v="2"/>
    <s v="SSAVALENCIA"/>
    <s v="MFLT"/>
    <s v="2271614010"/>
    <s v="Obligación laboral, salarios por pagar"/>
    <s v=""/>
    <s v=""/>
    <d v="2010-07-28T00:00:00"/>
    <d v="2010-07-28T00:00:00"/>
    <n v="153750"/>
    <s v="772"/>
    <n v="0"/>
    <n v="0.15375"/>
    <n v="7"/>
    <x v="6"/>
    <s v="Salarios"/>
    <x v="0"/>
  </r>
  <r>
    <n v="7725110111"/>
    <s v="MOD,personal,cesantias"/>
    <n v="48926270"/>
    <x v="2"/>
    <s v="SSAVALENCIA"/>
    <s v="MFLT"/>
    <s v="2284618010"/>
    <s v="Provisión oblig. laboral, prima servicios aprop."/>
    <s v=""/>
    <s v=""/>
    <d v="2010-07-28T00:00:00"/>
    <d v="2010-07-28T00:00:00"/>
    <n v="326479"/>
    <s v="772"/>
    <n v="0"/>
    <n v="0.32647900000000002"/>
    <n v="7"/>
    <x v="6"/>
    <s v="Prestaciones"/>
    <x v="0"/>
  </r>
  <r>
    <n v="7725110113"/>
    <s v="MOD,personal,prima de servicios"/>
    <n v="48926270"/>
    <x v="2"/>
    <s v="SSAVALENCIA"/>
    <s v="MFLT"/>
    <s v="2284618010"/>
    <s v="Provisión oblig. laboral, prima servicios aprop."/>
    <s v=""/>
    <s v=""/>
    <d v="2010-07-28T00:00:00"/>
    <d v="2010-07-28T00:00:00"/>
    <n v="351275"/>
    <s v="772"/>
    <n v="0"/>
    <n v="0.351275"/>
    <n v="7"/>
    <x v="6"/>
    <s v="Prestaciones"/>
    <x v="0"/>
  </r>
  <r>
    <n v="7725110114"/>
    <s v="MOD,personal,vacaciones"/>
    <n v="48926270"/>
    <x v="2"/>
    <s v="SSAVALENCIA"/>
    <s v="MFLT"/>
    <s v="2284618010"/>
    <s v="Provisión oblig. laboral, prima servicios aprop."/>
    <s v=""/>
    <s v=""/>
    <d v="2010-07-28T00:00:00"/>
    <d v="2010-07-28T00:00:00"/>
    <n v="206632"/>
    <s v="772"/>
    <n v="0"/>
    <n v="0.20663200000000001"/>
    <n v="7"/>
    <x v="6"/>
    <s v="Prestaciones"/>
    <x v="0"/>
  </r>
  <r>
    <n v="7725110116"/>
    <s v="MOD,personal,primas extralegales"/>
    <n v="48926270"/>
    <x v="2"/>
    <s v="SSAVALENCIA"/>
    <s v="MFLT"/>
    <s v="2284618010"/>
    <s v="Provisión oblig. laboral, prima servicios aprop."/>
    <s v=""/>
    <s v=""/>
    <d v="2010-07-28T00:00:00"/>
    <d v="2010-07-28T00:00:00"/>
    <n v="371938"/>
    <s v="772"/>
    <n v="0"/>
    <n v="0.37193799999999999"/>
    <n v="7"/>
    <x v="6"/>
    <s v="Extralegales"/>
    <x v="0"/>
  </r>
  <r>
    <n v="7725110124"/>
    <s v="MOD,personal,indemnizaciones laborales"/>
    <n v="48926270"/>
    <x v="2"/>
    <s v="SSAVALENCIA"/>
    <s v="MFLT"/>
    <s v="2284618010"/>
    <s v="Provisión oblig. laboral, prima servicios aprop."/>
    <s v=""/>
    <s v=""/>
    <d v="2010-07-28T00:00:00"/>
    <d v="2010-07-28T00:00:00"/>
    <n v="42980"/>
    <s v="772"/>
    <n v="0"/>
    <n v="4.2979999999999997E-2"/>
    <n v="7"/>
    <x v="6"/>
    <s v="Indemnizaciones"/>
    <x v="0"/>
  </r>
  <r>
    <n v="7725110127"/>
    <s v="MOD,personal,aportes arp"/>
    <n v="48926270"/>
    <x v="2"/>
    <s v="SSAVALENCIA"/>
    <s v="MFLT"/>
    <s v="2250366010"/>
    <s v="Retención y aport de nomina seguridad social"/>
    <s v=""/>
    <s v=""/>
    <d v="2010-07-28T00:00:00"/>
    <d v="2010-07-28T00:00:00"/>
    <n v="166200"/>
    <s v="772"/>
    <n v="0"/>
    <n v="0.16619999999999999"/>
    <n v="7"/>
    <x v="6"/>
    <s v="Seguridad social"/>
    <x v="0"/>
  </r>
  <r>
    <n v="7725110128"/>
    <s v="MOD,personal,aportes eps"/>
    <n v="48926270"/>
    <x v="2"/>
    <s v="SSAVALENCIA"/>
    <s v="MFLT"/>
    <s v="2250366010"/>
    <s v="Retención y aport de nomina seguridad social"/>
    <s v=""/>
    <s v=""/>
    <d v="2010-07-28T00:00:00"/>
    <d v="2010-07-28T00:00:00"/>
    <n v="-153005"/>
    <s v="772"/>
    <n v="0"/>
    <n v="-0.153005"/>
    <n v="7"/>
    <x v="6"/>
    <s v="Seguridad social"/>
    <x v="0"/>
  </r>
  <r>
    <n v="7725110128"/>
    <s v="MOD,personal,aportes eps"/>
    <n v="48926270"/>
    <x v="2"/>
    <s v="SSAVALENCIA"/>
    <s v="MFLT"/>
    <s v="2250366010"/>
    <s v="Retención y aport de nomina seguridad social"/>
    <s v=""/>
    <s v=""/>
    <d v="2010-07-28T00:00:00"/>
    <d v="2010-07-28T00:00:00"/>
    <n v="478100"/>
    <s v="772"/>
    <n v="0"/>
    <n v="0.47810000000000002"/>
    <n v="7"/>
    <x v="6"/>
    <s v="Seguridad social"/>
    <x v="0"/>
  </r>
  <r>
    <n v="7725110129"/>
    <s v="MOD,personal,aportes fondos de pensiones"/>
    <n v="48926270"/>
    <x v="2"/>
    <s v="SSAVALENCIA"/>
    <s v="MFLT"/>
    <s v="2250366010"/>
    <s v="Retención y aport de nomina seguridad social"/>
    <s v=""/>
    <s v=""/>
    <d v="2010-07-28T00:00:00"/>
    <d v="2010-07-28T00:00:00"/>
    <n v="-153005"/>
    <s v="772"/>
    <n v="0"/>
    <n v="-0.153005"/>
    <n v="7"/>
    <x v="6"/>
    <s v="Seguridad social"/>
    <x v="0"/>
  </r>
  <r>
    <n v="7725110129"/>
    <s v="MOD,personal,aportes fondos de pensiones"/>
    <n v="48926270"/>
    <x v="2"/>
    <s v="SSAVALENCIA"/>
    <s v="MFLT"/>
    <s v="2250366010"/>
    <s v="Retención y aport de nomina seguridad social"/>
    <s v=""/>
    <s v=""/>
    <d v="2010-07-28T00:00:00"/>
    <d v="2010-07-28T00:00:00"/>
    <n v="612000"/>
    <s v="772"/>
    <n v="0"/>
    <n v="0.61199999999999999"/>
    <n v="7"/>
    <x v="6"/>
    <s v="Seguridad social"/>
    <x v="0"/>
  </r>
  <r>
    <n v="7725110131"/>
    <s v="MOD,personal,aporte caja de compensac. f"/>
    <n v="48926270"/>
    <x v="2"/>
    <s v="SSAVALENCIA"/>
    <s v="MFLT"/>
    <s v="2250366010"/>
    <s v="Retención y aport de nomina seguridad social"/>
    <s v=""/>
    <s v=""/>
    <d v="2010-07-28T00:00:00"/>
    <d v="2010-07-28T00:00:00"/>
    <n v="153000"/>
    <s v="772"/>
    <n v="0"/>
    <n v="0.153"/>
    <n v="7"/>
    <x v="6"/>
    <s v="Parafiscales"/>
    <x v="0"/>
  </r>
  <r>
    <n v="7725110133"/>
    <s v="MOD,personal,aportes al icbf"/>
    <n v="48926270"/>
    <x v="2"/>
    <s v="SSAVALENCIA"/>
    <s v="MFLT"/>
    <s v="2250366010"/>
    <s v="Retención y aport de nomina seguridad social"/>
    <s v=""/>
    <s v=""/>
    <d v="2010-07-28T00:00:00"/>
    <d v="2010-07-28T00:00:00"/>
    <n v="114800"/>
    <s v="772"/>
    <n v="0"/>
    <n v="0.1148"/>
    <n v="7"/>
    <x v="6"/>
    <s v="Parafiscales"/>
    <x v="0"/>
  </r>
  <r>
    <n v="7725110134"/>
    <s v="MOD,personal,aportes al sena"/>
    <n v="48926270"/>
    <x v="2"/>
    <s v="SSAVALENCIA"/>
    <s v="MFLT"/>
    <s v="2250366010"/>
    <s v="Retención y aport de nomina seguridad social"/>
    <s v=""/>
    <s v=""/>
    <d v="2010-07-28T00:00:00"/>
    <d v="2010-07-28T00:00:00"/>
    <n v="76600"/>
    <s v="772"/>
    <n v="0"/>
    <n v="7.6600000000000001E-2"/>
    <n v="7"/>
    <x v="6"/>
    <s v="Parafiscales"/>
    <x v="0"/>
  </r>
  <r>
    <n v="7725116403"/>
    <s v="MOD,servicios,temporales"/>
    <n v="48926170"/>
    <x v="1"/>
    <s v="SSJFLOPEZ"/>
    <s v="MFLT"/>
    <s v="1006973"/>
    <s v="SOMOS SUMINISTRO TEMPORAL S.A."/>
    <s v=""/>
    <s v=""/>
    <d v="2010-07-22T00:00:00"/>
    <d v="2010-07-29T00:00:00"/>
    <n v="23543573"/>
    <s v="772"/>
    <n v="0"/>
    <n v="23.543572999999999"/>
    <n v="7"/>
    <x v="6"/>
    <s v="Temporales"/>
    <x v="1"/>
  </r>
  <r>
    <n v="7725116403"/>
    <s v="MOD,servicios,temporales"/>
    <n v="48926270"/>
    <x v="2"/>
    <s v="SSJFLOPEZ"/>
    <s v="MFLT"/>
    <s v="1004812"/>
    <s v="A'HORA S.A SERVICIOS TEMPORALES"/>
    <s v=""/>
    <s v=""/>
    <d v="2010-07-22T00:00:00"/>
    <d v="2010-07-29T00:00:00"/>
    <n v="71842031"/>
    <s v="772"/>
    <n v="0"/>
    <n v="71.842031000000006"/>
    <n v="7"/>
    <x v="6"/>
    <s v="Temporales"/>
    <x v="1"/>
  </r>
  <r>
    <n v="7725116403"/>
    <s v="MOD,servicios,temporales"/>
    <n v="48926370"/>
    <x v="3"/>
    <s v="SSJFLOPEZ"/>
    <s v="MFLT"/>
    <s v="1004812"/>
    <s v="A'HORA S.A SERVICIOS TEMPORALES"/>
    <s v=""/>
    <s v=""/>
    <d v="2010-07-22T00:00:00"/>
    <d v="2010-07-29T00:00:00"/>
    <n v="57649885"/>
    <s v="772"/>
    <n v="0"/>
    <n v="57.649884999999998"/>
    <n v="7"/>
    <x v="6"/>
    <s v="Temporales"/>
    <x v="1"/>
  </r>
  <r>
    <n v="7725116403"/>
    <s v="MOD,servicios,temporales"/>
    <n v="48926470"/>
    <x v="4"/>
    <s v="SSJFLOPEZ"/>
    <s v="MFLT"/>
    <s v="1006973"/>
    <s v="SOMOS SUMINISTRO TEMPORAL S.A."/>
    <s v=""/>
    <s v=""/>
    <d v="2010-07-22T00:00:00"/>
    <d v="2010-07-29T00:00:00"/>
    <n v="6086909"/>
    <s v="772"/>
    <n v="0"/>
    <n v="6.0869090000000003"/>
    <n v="7"/>
    <x v="6"/>
    <s v="Temporales"/>
    <x v="1"/>
  </r>
  <r>
    <n v="7725116403"/>
    <s v="MOD,servicios,temporales"/>
    <n v="48926170"/>
    <x v="1"/>
    <s v="SSJFLOPEZ"/>
    <s v="MFLT"/>
    <s v="1006973"/>
    <s v="SOMOS SUMINISTRO TEMPORAL S.A."/>
    <s v=""/>
    <s v=""/>
    <d v="2010-07-28T00:00:00"/>
    <d v="2010-07-30T00:00:00"/>
    <n v="23301547"/>
    <s v="772"/>
    <n v="0"/>
    <n v="23.301546999999999"/>
    <n v="7"/>
    <x v="6"/>
    <s v="Temporales"/>
    <x v="1"/>
  </r>
  <r>
    <n v="7725116403"/>
    <s v="MOD,servicios,temporales"/>
    <n v="48926470"/>
    <x v="4"/>
    <s v="SSJFLOPEZ"/>
    <s v="MFLT"/>
    <s v="1006973"/>
    <s v="SOMOS SUMINISTRO TEMPORAL S.A."/>
    <s v=""/>
    <s v=""/>
    <d v="2010-07-28T00:00:00"/>
    <d v="2010-07-30T00:00:00"/>
    <n v="6181427"/>
    <s v="772"/>
    <n v="0"/>
    <n v="6.1814270000000002"/>
    <n v="7"/>
    <x v="6"/>
    <s v="Temporales"/>
    <x v="1"/>
  </r>
  <r>
    <n v="7725116403"/>
    <s v="MOD,servicios,temporales"/>
    <n v="48926270"/>
    <x v="2"/>
    <s v="SSJFLOPEZ"/>
    <s v="MFLT"/>
    <s v="1004812"/>
    <s v="A'HORA S.A SERVICIOS TEMPORALES"/>
    <s v=""/>
    <s v=""/>
    <d v="2010-07-29T00:00:00"/>
    <d v="2010-07-31T00:00:00"/>
    <n v="68608458"/>
    <s v="772"/>
    <n v="0"/>
    <n v="68.608457999999999"/>
    <n v="7"/>
    <x v="6"/>
    <s v="Temporales"/>
    <x v="1"/>
  </r>
  <r>
    <n v="7725116403"/>
    <s v="MOD,servicios,temporales"/>
    <n v="48926270"/>
    <x v="2"/>
    <s v="SSJFLOPEZ"/>
    <s v="MFLT"/>
    <s v="1004812"/>
    <s v="A'HORA S.A SERVICIOS TEMPORALES"/>
    <s v=""/>
    <s v=""/>
    <d v="2010-07-21T00:00:00"/>
    <d v="2010-07-31T00:00:00"/>
    <n v="8444993"/>
    <s v="772"/>
    <n v="0"/>
    <n v="8.4449930000000002"/>
    <n v="7"/>
    <x v="6"/>
    <s v="Temporales"/>
    <x v="1"/>
  </r>
  <r>
    <n v="7725116403"/>
    <s v="MOD,servicios,temporales"/>
    <n v="48926370"/>
    <x v="3"/>
    <s v="SSJFLOPEZ"/>
    <s v="MFLT"/>
    <s v="1004812"/>
    <s v="A'HORA S.A SERVICIOS TEMPORALES"/>
    <s v=""/>
    <s v=""/>
    <d v="2010-07-29T00:00:00"/>
    <d v="2010-07-31T00:00:00"/>
    <n v="59670745"/>
    <s v="772"/>
    <n v="0"/>
    <n v="59.670744999999997"/>
    <n v="7"/>
    <x v="6"/>
    <s v="Temporales"/>
    <x v="1"/>
  </r>
  <r>
    <n v="7725116403"/>
    <s v="MOD,servicios,temporales"/>
    <n v="48926370"/>
    <x v="3"/>
    <s v="SSJFLOPEZ"/>
    <s v="MFLT"/>
    <s v="1004812"/>
    <s v="A'HORA S.A SERVICIOS TEMPORALES"/>
    <s v=""/>
    <s v=""/>
    <d v="2010-07-21T00:00:00"/>
    <d v="2010-07-31T00:00:00"/>
    <n v="6929304"/>
    <s v="772"/>
    <n v="0"/>
    <n v="6.9293040000000001"/>
    <n v="7"/>
    <x v="6"/>
    <s v="Temporales"/>
    <x v="1"/>
  </r>
  <r>
    <n v="7725116403"/>
    <s v="MOD,servicios,temporales"/>
    <n v="48926470"/>
    <x v="4"/>
    <s v="SSJFLOPEZ"/>
    <s v="MFLT"/>
    <s v="1004812"/>
    <s v="A'HORA S.A SERVICIOS TEMPORALES"/>
    <s v=""/>
    <s v=""/>
    <d v="2010-07-21T00:00:00"/>
    <d v="2010-07-31T00:00:00"/>
    <n v="19909"/>
    <s v="772"/>
    <n v="0"/>
    <n v="1.9909E-2"/>
    <n v="7"/>
    <x v="6"/>
    <s v="Temporales"/>
    <x v="1"/>
  </r>
  <r>
    <n v="7725116403"/>
    <s v="MOD,servicios,temporales"/>
    <n v="48926170"/>
    <x v="1"/>
    <s v="SSRDVILLEGAS"/>
    <s v="MFLT"/>
    <s v="1006973"/>
    <s v="SOMOS SUMINISTRO TEMPORAL S.A."/>
    <s v=""/>
    <s v=""/>
    <d v="2010-08-05T00:00:00"/>
    <d v="2010-08-11T00:00:00"/>
    <n v="23008452"/>
    <s v="772"/>
    <n v="0"/>
    <n v="23.008451999999998"/>
    <n v="8"/>
    <x v="7"/>
    <s v="Temporales"/>
    <x v="1"/>
  </r>
  <r>
    <n v="7725116403"/>
    <s v="MOD,servicios,temporales"/>
    <n v="48926270"/>
    <x v="2"/>
    <s v="SSRDVILLEGAS"/>
    <s v="MFLT"/>
    <s v="1004812"/>
    <s v="AHORA S.A"/>
    <s v=""/>
    <s v=""/>
    <d v="2010-08-04T00:00:00"/>
    <d v="2010-08-11T00:00:00"/>
    <n v="71726107"/>
    <s v="772"/>
    <n v="0"/>
    <n v="71.726106999999999"/>
    <n v="8"/>
    <x v="7"/>
    <s v="Temporales"/>
    <x v="1"/>
  </r>
  <r>
    <n v="7725116403"/>
    <s v="MOD,servicios,temporales"/>
    <n v="48926370"/>
    <x v="3"/>
    <s v="SSRDVILLEGAS"/>
    <s v="MFLT"/>
    <s v="1004812"/>
    <s v="AHORA S.A"/>
    <s v=""/>
    <s v=""/>
    <d v="2010-08-04T00:00:00"/>
    <d v="2010-08-11T00:00:00"/>
    <n v="54548402"/>
    <s v="772"/>
    <n v="0"/>
    <n v="54.548402000000003"/>
    <n v="8"/>
    <x v="7"/>
    <s v="Temporales"/>
    <x v="1"/>
  </r>
  <r>
    <n v="7725116403"/>
    <s v="MOD,servicios,temporales"/>
    <n v="48926470"/>
    <x v="4"/>
    <s v="SSRDVILLEGAS"/>
    <s v="MFLT"/>
    <s v="1004812"/>
    <s v="AHORA S.A"/>
    <s v=""/>
    <s v=""/>
    <d v="2010-08-04T00:00:00"/>
    <d v="2010-08-11T00:00:00"/>
    <n v="1953819"/>
    <s v="772"/>
    <n v="0"/>
    <n v="1.953819"/>
    <n v="8"/>
    <x v="7"/>
    <s v="Temporales"/>
    <x v="1"/>
  </r>
  <r>
    <n v="7725116403"/>
    <s v="MOD,servicios,temporales"/>
    <n v="48926470"/>
    <x v="4"/>
    <s v="SSRDVILLEGAS"/>
    <s v="MFLT"/>
    <s v="1006973"/>
    <s v="SOMOS SUMINISTRO TEMPORAL S.A."/>
    <s v=""/>
    <s v=""/>
    <d v="2010-08-05T00:00:00"/>
    <d v="2010-08-11T00:00:00"/>
    <n v="6526720"/>
    <s v="772"/>
    <n v="0"/>
    <n v="6.5267200000000001"/>
    <n v="8"/>
    <x v="7"/>
    <s v="Temporales"/>
    <x v="1"/>
  </r>
  <r>
    <n v="7725110102"/>
    <s v="MOD,personal,sueldos y jornales"/>
    <n v="48926070"/>
    <x v="0"/>
    <s v="SSALLONDONO"/>
    <s v="MFLT"/>
    <s v="2271614010"/>
    <s v="Obligación laboral, salarios por pagar"/>
    <s v=""/>
    <s v=""/>
    <d v="2010-08-12T00:00:00"/>
    <d v="2010-08-12T00:00:00"/>
    <n v="7507452"/>
    <s v="772"/>
    <n v="0"/>
    <n v="7.5074519999999998"/>
    <n v="8"/>
    <x v="7"/>
    <s v="Salarios"/>
    <x v="0"/>
  </r>
  <r>
    <n v="7725110104"/>
    <s v="MOD,personal,horas extras y recargo"/>
    <n v="48926070"/>
    <x v="0"/>
    <s v="SSALLONDONO"/>
    <s v="MFLT"/>
    <s v="2271614010"/>
    <s v="Obligación laboral, salarios por pagar"/>
    <s v=""/>
    <s v=""/>
    <d v="2010-08-12T00:00:00"/>
    <d v="2010-08-12T00:00:00"/>
    <n v="1037833"/>
    <s v="772"/>
    <n v="0"/>
    <n v="1.037833"/>
    <n v="8"/>
    <x v="7"/>
    <s v="Salarios"/>
    <x v="0"/>
  </r>
  <r>
    <n v="7725110108"/>
    <s v="MOD,personal,incapacidades"/>
    <n v="48926070"/>
    <x v="0"/>
    <s v="SSALLONDONO"/>
    <s v="MFLT"/>
    <s v="2271614010"/>
    <s v="Obligación laboral, salarios por pagar"/>
    <s v=""/>
    <s v=""/>
    <d v="2010-08-12T00:00:00"/>
    <d v="2010-08-12T00:00:00"/>
    <n v="58067"/>
    <s v="772"/>
    <n v="0"/>
    <n v="5.8067000000000001E-2"/>
    <n v="8"/>
    <x v="7"/>
    <s v="Salarios"/>
    <x v="0"/>
  </r>
  <r>
    <n v="7725110110"/>
    <s v="MOD,personal,auxilio de transporte"/>
    <n v="48926070"/>
    <x v="0"/>
    <s v="SSALLONDONO"/>
    <s v="MFLT"/>
    <s v="2271614010"/>
    <s v="Obligación laboral, salarios por pagar"/>
    <s v=""/>
    <s v=""/>
    <d v="2010-08-12T00:00:00"/>
    <d v="2010-08-12T00:00:00"/>
    <n v="239850"/>
    <s v="772"/>
    <n v="0"/>
    <n v="0.23985000000000001"/>
    <n v="8"/>
    <x v="7"/>
    <s v="Salarios"/>
    <x v="0"/>
  </r>
  <r>
    <n v="7725110102"/>
    <s v="MOD,personal,sueldos y jornales"/>
    <n v="48926170"/>
    <x v="1"/>
    <s v="SSALLONDONO"/>
    <s v="MFLT"/>
    <s v="2271614010"/>
    <s v="Obligación laboral, salarios por pagar"/>
    <s v=""/>
    <s v=""/>
    <d v="2010-08-12T00:00:00"/>
    <d v="2010-08-12T00:00:00"/>
    <n v="4735920"/>
    <s v="772"/>
    <n v="0"/>
    <n v="4.7359200000000001"/>
    <n v="8"/>
    <x v="7"/>
    <s v="Salarios"/>
    <x v="0"/>
  </r>
  <r>
    <n v="7725110104"/>
    <s v="MOD,personal,horas extras y recargo"/>
    <n v="48926170"/>
    <x v="1"/>
    <s v="SSALLONDONO"/>
    <s v="MFLT"/>
    <s v="2271614010"/>
    <s v="Obligación laboral, salarios por pagar"/>
    <s v=""/>
    <s v=""/>
    <d v="2010-08-12T00:00:00"/>
    <d v="2010-08-12T00:00:00"/>
    <n v="250846"/>
    <s v="772"/>
    <n v="0"/>
    <n v="0.25084600000000001"/>
    <n v="8"/>
    <x v="7"/>
    <s v="Salarios"/>
    <x v="0"/>
  </r>
  <r>
    <n v="7725110110"/>
    <s v="MOD,personal,auxilio de transporte"/>
    <n v="48926170"/>
    <x v="1"/>
    <s v="SSALLONDONO"/>
    <s v="MFLT"/>
    <s v="2271614010"/>
    <s v="Obligación laboral, salarios por pagar"/>
    <s v=""/>
    <s v=""/>
    <d v="2010-08-12T00:00:00"/>
    <d v="2010-08-12T00:00:00"/>
    <n v="399750"/>
    <s v="772"/>
    <n v="0"/>
    <n v="0.39974999999999999"/>
    <n v="8"/>
    <x v="7"/>
    <s v="Salarios"/>
    <x v="0"/>
  </r>
  <r>
    <n v="7725110102"/>
    <s v="MOD,personal,sueldos y jornales"/>
    <n v="48926270"/>
    <x v="2"/>
    <s v="SSALLONDONO"/>
    <s v="MFLT"/>
    <s v="2271614010"/>
    <s v="Obligación laboral, salarios por pagar"/>
    <s v=""/>
    <s v=""/>
    <d v="2010-08-12T00:00:00"/>
    <d v="2010-08-12T00:00:00"/>
    <n v="1563333"/>
    <s v="772"/>
    <n v="0"/>
    <n v="1.5633330000000001"/>
    <n v="8"/>
    <x v="7"/>
    <s v="Salarios"/>
    <x v="0"/>
  </r>
  <r>
    <n v="7725110104"/>
    <s v="MOD,personal,horas extras y recargo"/>
    <n v="48926270"/>
    <x v="2"/>
    <s v="SSALLONDONO"/>
    <s v="MFLT"/>
    <s v="2271614010"/>
    <s v="Obligación laboral, salarios por pagar"/>
    <s v=""/>
    <s v=""/>
    <d v="2010-08-12T00:00:00"/>
    <d v="2010-08-12T00:00:00"/>
    <n v="262138"/>
    <s v="772"/>
    <n v="0"/>
    <n v="0.26213799999999998"/>
    <n v="8"/>
    <x v="7"/>
    <s v="Salarios"/>
    <x v="0"/>
  </r>
  <r>
    <n v="7725110108"/>
    <s v="MOD,personal,incapacidades"/>
    <n v="48926270"/>
    <x v="2"/>
    <s v="SSALLONDONO"/>
    <s v="MFLT"/>
    <s v="2271614010"/>
    <s v="Obligación laboral, salarios por pagar"/>
    <s v=""/>
    <s v=""/>
    <d v="2010-08-12T00:00:00"/>
    <d v="2010-08-12T00:00:00"/>
    <n v="94111"/>
    <s v="772"/>
    <n v="0"/>
    <n v="9.4111E-2"/>
    <n v="8"/>
    <x v="7"/>
    <s v="Salarios"/>
    <x v="0"/>
  </r>
  <r>
    <n v="7725110110"/>
    <s v="MOD,personal,auxilio de transporte"/>
    <n v="48926270"/>
    <x v="2"/>
    <s v="SSALLONDONO"/>
    <s v="MFLT"/>
    <s v="2271614010"/>
    <s v="Obligación laboral, salarios por pagar"/>
    <s v=""/>
    <s v=""/>
    <d v="2010-08-12T00:00:00"/>
    <d v="2010-08-12T00:00:00"/>
    <n v="143500"/>
    <s v="772"/>
    <n v="0"/>
    <n v="0.14349999999999999"/>
    <n v="8"/>
    <x v="7"/>
    <s v="Salarios"/>
    <x v="0"/>
  </r>
  <r>
    <n v="7725116403"/>
    <s v="MOD,servicios,temporales"/>
    <n v="48926270"/>
    <x v="2"/>
    <s v="SSRDVILLEGAS"/>
    <s v="MFLT"/>
    <s v="1004812"/>
    <s v="AHORA S.A"/>
    <s v=""/>
    <s v=""/>
    <d v="2010-08-12T00:00:00"/>
    <d v="2010-08-13T00:00:00"/>
    <n v="80337525"/>
    <s v="772"/>
    <n v="0"/>
    <n v="80.337524999999999"/>
    <n v="8"/>
    <x v="7"/>
    <s v="Temporales"/>
    <x v="1"/>
  </r>
  <r>
    <n v="7725116403"/>
    <s v="MOD,servicios,temporales"/>
    <n v="48926370"/>
    <x v="3"/>
    <s v="SSRDVILLEGAS"/>
    <s v="MFLT"/>
    <s v="1004812"/>
    <s v="AHORA S.A"/>
    <s v=""/>
    <s v=""/>
    <d v="2010-08-12T00:00:00"/>
    <d v="2010-08-13T00:00:00"/>
    <n v="53343099"/>
    <s v="772"/>
    <n v="0"/>
    <n v="53.343099000000002"/>
    <n v="8"/>
    <x v="7"/>
    <s v="Temporales"/>
    <x v="1"/>
  </r>
  <r>
    <n v="7725116403"/>
    <s v="MOD,servicios,temporales"/>
    <n v="48926170"/>
    <x v="1"/>
    <s v="SSRDVILLEGAS"/>
    <s v="MFLT"/>
    <s v="1006973"/>
    <s v="SOMOS SUMINISTRO TEMPORAL S.A."/>
    <s v=""/>
    <s v=""/>
    <d v="2010-08-13T00:00:00"/>
    <d v="2010-08-18T00:00:00"/>
    <n v="26036383"/>
    <s v="772"/>
    <n v="0"/>
    <n v="26.036383000000001"/>
    <n v="8"/>
    <x v="7"/>
    <s v="Temporales"/>
    <x v="1"/>
  </r>
  <r>
    <n v="7725116403"/>
    <s v="MOD,servicios,temporales"/>
    <n v="48926470"/>
    <x v="4"/>
    <s v="SSRDVILLEGAS"/>
    <s v="MFLT"/>
    <s v="1006973"/>
    <s v="SOMOS SUMINISTRO TEMPORAL S.A."/>
    <s v=""/>
    <s v=""/>
    <d v="2010-08-13T00:00:00"/>
    <d v="2010-08-18T00:00:00"/>
    <n v="5924859"/>
    <s v="772"/>
    <n v="0"/>
    <n v="5.9248589999999997"/>
    <n v="8"/>
    <x v="7"/>
    <s v="Temporales"/>
    <x v="1"/>
  </r>
  <r>
    <n v="7725116403"/>
    <s v="MOD,servicios,temporales"/>
    <n v="48926170"/>
    <x v="1"/>
    <s v="SSRDVILLEGAS"/>
    <s v="MFLT"/>
    <s v="1006973"/>
    <s v="SOMOS SUMINISTRO TEMPORAL S.A."/>
    <s v=""/>
    <s v=""/>
    <d v="2010-08-19T00:00:00"/>
    <d v="2010-08-24T00:00:00"/>
    <n v="24326013"/>
    <s v="772"/>
    <n v="0"/>
    <n v="24.326013"/>
    <n v="8"/>
    <x v="7"/>
    <s v="Temporales"/>
    <x v="1"/>
  </r>
  <r>
    <n v="7725116403"/>
    <s v="MOD,servicios,temporales"/>
    <n v="48926370"/>
    <x v="3"/>
    <s v="SSRDVILLEGAS"/>
    <s v="MFLT"/>
    <s v="1004812"/>
    <s v="AHORA S.A"/>
    <s v=""/>
    <s v=""/>
    <d v="2010-08-19T00:00:00"/>
    <d v="2010-08-24T00:00:00"/>
    <n v="50949023"/>
    <s v="772"/>
    <n v="0"/>
    <n v="50.949022999999997"/>
    <n v="8"/>
    <x v="7"/>
    <s v="Temporales"/>
    <x v="1"/>
  </r>
  <r>
    <n v="7725116403"/>
    <s v="MOD,servicios,temporales"/>
    <n v="48926470"/>
    <x v="4"/>
    <s v="SSRDVILLEGAS"/>
    <s v="MFLT"/>
    <s v="1006973"/>
    <s v="SOMOS SUMINISTRO TEMPORAL S.A."/>
    <s v=""/>
    <s v=""/>
    <d v="2010-08-19T00:00:00"/>
    <d v="2010-08-24T00:00:00"/>
    <n v="6049821"/>
    <s v="772"/>
    <n v="0"/>
    <n v="6.0498209999999997"/>
    <n v="8"/>
    <x v="7"/>
    <s v="Temporales"/>
    <x v="1"/>
  </r>
  <r>
    <n v="7725110102"/>
    <s v="MOD,personal,sueldos y jornales"/>
    <n v="48926070"/>
    <x v="0"/>
    <s v="SSALLONDONO"/>
    <s v="MFLT"/>
    <s v="2271614010"/>
    <s v="Obligación laboral, salarios por pagar"/>
    <s v=""/>
    <s v=""/>
    <d v="2010-08-25T00:00:00"/>
    <d v="2010-08-25T00:00:00"/>
    <n v="7384471"/>
    <s v="772"/>
    <n v="0"/>
    <n v="7.3844709999999996"/>
    <n v="8"/>
    <x v="7"/>
    <s v="Salarios"/>
    <x v="0"/>
  </r>
  <r>
    <n v="7725110104"/>
    <s v="MOD,personal,horas extras y recargo"/>
    <n v="48926070"/>
    <x v="0"/>
    <s v="SSALLONDONO"/>
    <s v="MFLT"/>
    <s v="2271614010"/>
    <s v="Obligación laboral, salarios por pagar"/>
    <s v=""/>
    <s v=""/>
    <d v="2010-08-25T00:00:00"/>
    <d v="2010-08-25T00:00:00"/>
    <n v="1700324"/>
    <s v="772"/>
    <n v="0"/>
    <n v="1.7003239999999999"/>
    <n v="8"/>
    <x v="7"/>
    <s v="Salarios"/>
    <x v="0"/>
  </r>
  <r>
    <n v="7725110108"/>
    <s v="MOD,personal,incapacidades"/>
    <n v="48926070"/>
    <x v="0"/>
    <s v="SSALLONDONO"/>
    <s v="MFLT"/>
    <s v="2271614010"/>
    <s v="Obligación laboral, salarios por pagar"/>
    <s v=""/>
    <s v=""/>
    <d v="2010-08-25T00:00:00"/>
    <d v="2010-08-25T00:00:00"/>
    <n v="229833"/>
    <s v="772"/>
    <n v="0"/>
    <n v="0.22983300000000001"/>
    <n v="8"/>
    <x v="7"/>
    <s v="Salarios"/>
    <x v="0"/>
  </r>
  <r>
    <n v="7725110110"/>
    <s v="MOD,personal,auxilio de transporte"/>
    <n v="48926070"/>
    <x v="0"/>
    <s v="SSALLONDONO"/>
    <s v="MFLT"/>
    <s v="2271614010"/>
    <s v="Obligación laboral, salarios por pagar"/>
    <s v=""/>
    <s v=""/>
    <d v="2010-08-25T00:00:00"/>
    <d v="2010-08-25T00:00:00"/>
    <n v="246000"/>
    <s v="772"/>
    <n v="0"/>
    <n v="0.246"/>
    <n v="8"/>
    <x v="7"/>
    <s v="Salarios"/>
    <x v="0"/>
  </r>
  <r>
    <n v="7725110102"/>
    <s v="MOD,personal,sueldos y jornales"/>
    <n v="48926170"/>
    <x v="1"/>
    <s v="SSALLONDONO"/>
    <s v="MFLT"/>
    <s v="2271614010"/>
    <s v="Obligación laboral, salarios por pagar"/>
    <s v=""/>
    <s v=""/>
    <d v="2010-08-25T00:00:00"/>
    <d v="2010-08-25T00:00:00"/>
    <n v="4735920"/>
    <s v="772"/>
    <n v="0"/>
    <n v="4.7359200000000001"/>
    <n v="8"/>
    <x v="7"/>
    <s v="Salarios"/>
    <x v="0"/>
  </r>
  <r>
    <n v="7725110104"/>
    <s v="MOD,personal,horas extras y recargo"/>
    <n v="48926170"/>
    <x v="1"/>
    <s v="SSALLONDONO"/>
    <s v="MFLT"/>
    <s v="2271614010"/>
    <s v="Obligación laboral, salarios por pagar"/>
    <s v=""/>
    <s v=""/>
    <d v="2010-08-25T00:00:00"/>
    <d v="2010-08-25T00:00:00"/>
    <n v="413083"/>
    <s v="772"/>
    <n v="0"/>
    <n v="0.41308299999999998"/>
    <n v="8"/>
    <x v="7"/>
    <s v="Salarios"/>
    <x v="0"/>
  </r>
  <r>
    <n v="7725110110"/>
    <s v="MOD,personal,auxilio de transporte"/>
    <n v="48926170"/>
    <x v="1"/>
    <s v="SSALLONDONO"/>
    <s v="MFLT"/>
    <s v="2271614010"/>
    <s v="Obligación laboral, salarios por pagar"/>
    <s v=""/>
    <s v=""/>
    <d v="2010-08-25T00:00:00"/>
    <d v="2010-08-25T00:00:00"/>
    <n v="399750"/>
    <s v="772"/>
    <n v="0"/>
    <n v="0.39974999999999999"/>
    <n v="8"/>
    <x v="7"/>
    <s v="Salarios"/>
    <x v="0"/>
  </r>
  <r>
    <n v="7725110102"/>
    <s v="MOD,personal,sueldos y jornales"/>
    <n v="48926270"/>
    <x v="2"/>
    <s v="SSALLONDONO"/>
    <s v="MFLT"/>
    <s v="2271614010"/>
    <s v="Obligación laboral, salarios por pagar"/>
    <s v=""/>
    <s v=""/>
    <d v="2010-08-25T00:00:00"/>
    <d v="2010-08-25T00:00:00"/>
    <n v="1541000"/>
    <s v="772"/>
    <n v="0"/>
    <n v="1.5409999999999999"/>
    <n v="8"/>
    <x v="7"/>
    <s v="Salarios"/>
    <x v="0"/>
  </r>
  <r>
    <n v="7725110104"/>
    <s v="MOD,personal,horas extras y recargo"/>
    <n v="48926270"/>
    <x v="2"/>
    <s v="SSALLONDONO"/>
    <s v="MFLT"/>
    <s v="2271614010"/>
    <s v="Obligación laboral, salarios por pagar"/>
    <s v=""/>
    <s v=""/>
    <d v="2010-08-25T00:00:00"/>
    <d v="2010-08-25T00:00:00"/>
    <n v="403674"/>
    <s v="772"/>
    <n v="0"/>
    <n v="0.40367399999999998"/>
    <n v="8"/>
    <x v="7"/>
    <s v="Salarios"/>
    <x v="0"/>
  </r>
  <r>
    <n v="7725110108"/>
    <s v="MOD,personal,incapacidades"/>
    <n v="48926270"/>
    <x v="2"/>
    <s v="SSALLONDONO"/>
    <s v="MFLT"/>
    <s v="2271614010"/>
    <s v="Obligación laboral, salarios por pagar"/>
    <s v=""/>
    <s v=""/>
    <d v="2010-08-25T00:00:00"/>
    <d v="2010-08-25T00:00:00"/>
    <n v="96000"/>
    <s v="772"/>
    <n v="0"/>
    <n v="9.6000000000000002E-2"/>
    <n v="8"/>
    <x v="7"/>
    <s v="Salarios"/>
    <x v="0"/>
  </r>
  <r>
    <n v="7725110110"/>
    <s v="MOD,personal,auxilio de transporte"/>
    <n v="48926270"/>
    <x v="2"/>
    <s v="SSALLONDONO"/>
    <s v="MFLT"/>
    <s v="2271614010"/>
    <s v="Obligación laboral, salarios por pagar"/>
    <s v=""/>
    <s v=""/>
    <d v="2010-08-25T00:00:00"/>
    <d v="2010-08-25T00:00:00"/>
    <n v="141450"/>
    <s v="772"/>
    <n v="0"/>
    <n v="0.14144999999999999"/>
    <n v="8"/>
    <x v="7"/>
    <s v="Salarios"/>
    <x v="0"/>
  </r>
  <r>
    <n v="7725110109"/>
    <s v="MOD,personal,reconocimiento incapacidade"/>
    <n v="48926070"/>
    <x v="0"/>
    <s v="SSALLONDONO"/>
    <s v="MFLT"/>
    <s v="2250366010"/>
    <s v="Retención y aport de nomina seguridad social"/>
    <s v=""/>
    <s v=""/>
    <d v="2010-08-26T00:00:00"/>
    <d v="2010-08-26T00:00:00"/>
    <n v="-1238740"/>
    <s v="772"/>
    <n v="0"/>
    <n v="-1.23874"/>
    <n v="8"/>
    <x v="7"/>
    <s v="Salarios"/>
    <x v="0"/>
  </r>
  <r>
    <n v="7725110109"/>
    <s v="MOD,personal,reconocimiento incapacidade"/>
    <n v="48926070"/>
    <x v="0"/>
    <s v="SSALLONDONO"/>
    <s v="MFLT"/>
    <s v="2250366010"/>
    <s v="Retención y aport de nomina seguridad social"/>
    <s v=""/>
    <s v=""/>
    <d v="2010-08-26T00:00:00"/>
    <d v="2010-08-26T00:00:00"/>
    <n v="-777185"/>
    <s v="772"/>
    <n v="0"/>
    <n v="-0.77718500000000001"/>
    <n v="8"/>
    <x v="7"/>
    <s v="Salarios"/>
    <x v="0"/>
  </r>
  <r>
    <n v="7725110111"/>
    <s v="MOD,personal,cesantias"/>
    <n v="48926070"/>
    <x v="0"/>
    <s v="SSALLONDONO"/>
    <s v="MFLT"/>
    <s v="2284615010"/>
    <s v="Provisión oblig. laboral, cesantías aprop."/>
    <s v=""/>
    <s v=""/>
    <d v="2010-08-26T00:00:00"/>
    <d v="2010-08-26T00:00:00"/>
    <n v="1748363"/>
    <s v="772"/>
    <n v="0"/>
    <n v="1.7483629999999999"/>
    <n v="8"/>
    <x v="7"/>
    <s v="Prestaciones"/>
    <x v="0"/>
  </r>
  <r>
    <n v="7725110112"/>
    <s v="MOD,personal,intereses sobre cesantias"/>
    <n v="48926070"/>
    <x v="0"/>
    <s v="SSALLONDONO"/>
    <s v="MFLT"/>
    <s v="2284615010"/>
    <s v="Provisión oblig. laboral, cesantías aprop."/>
    <s v=""/>
    <s v=""/>
    <d v="2010-08-26T00:00:00"/>
    <d v="2010-08-26T00:00:00"/>
    <n v="368077"/>
    <s v="772"/>
    <n v="0"/>
    <n v="0.36807699999999999"/>
    <n v="8"/>
    <x v="7"/>
    <s v="Prestaciones"/>
    <x v="0"/>
  </r>
  <r>
    <n v="7725110113"/>
    <s v="MOD,personal,prima de servicios"/>
    <n v="48926070"/>
    <x v="0"/>
    <s v="SSALLONDONO"/>
    <s v="MFLT"/>
    <s v="2284615010"/>
    <s v="Provisión oblig. laboral, cesantías aprop."/>
    <s v=""/>
    <s v=""/>
    <d v="2010-08-26T00:00:00"/>
    <d v="2010-08-26T00:00:00"/>
    <n v="1564326"/>
    <s v="772"/>
    <n v="0"/>
    <n v="1.5643260000000001"/>
    <n v="8"/>
    <x v="7"/>
    <s v="Prestaciones"/>
    <x v="0"/>
  </r>
  <r>
    <n v="7725110114"/>
    <s v="MOD,personal,vacaciones"/>
    <n v="48926070"/>
    <x v="0"/>
    <s v="SSALLONDONO"/>
    <s v="MFLT"/>
    <s v="2284615010"/>
    <s v="Provisión oblig. laboral, cesantías aprop."/>
    <s v=""/>
    <s v=""/>
    <d v="2010-08-26T00:00:00"/>
    <d v="2010-08-26T00:00:00"/>
    <n v="828172"/>
    <s v="772"/>
    <n v="0"/>
    <n v="0.82817200000000002"/>
    <n v="8"/>
    <x v="7"/>
    <s v="Prestaciones"/>
    <x v="0"/>
  </r>
  <r>
    <n v="7725110116"/>
    <s v="MOD,personal,primas extralegales"/>
    <n v="48926070"/>
    <x v="0"/>
    <s v="SSALLONDONO"/>
    <s v="MFLT"/>
    <s v="2284615010"/>
    <s v="Provisión oblig. laboral, cesantías aprop."/>
    <s v=""/>
    <s v=""/>
    <d v="2010-08-26T00:00:00"/>
    <d v="2010-08-26T00:00:00"/>
    <n v="1656344"/>
    <s v="772"/>
    <n v="0"/>
    <n v="1.656344"/>
    <n v="8"/>
    <x v="7"/>
    <s v="Extralegales"/>
    <x v="0"/>
  </r>
  <r>
    <n v="7725110124"/>
    <s v="MOD,personal,indemnizaciones laborales"/>
    <n v="48926070"/>
    <x v="0"/>
    <s v="SSALLONDONO"/>
    <s v="MFLT"/>
    <s v="2284615010"/>
    <s v="Provisión oblig. laboral, cesantías aprop."/>
    <s v=""/>
    <s v=""/>
    <d v="2010-08-26T00:00:00"/>
    <d v="2010-08-26T00:00:00"/>
    <n v="191401"/>
    <s v="772"/>
    <n v="0"/>
    <n v="0.19140099999999999"/>
    <n v="8"/>
    <x v="7"/>
    <s v="Indemnizaciones"/>
    <x v="0"/>
  </r>
  <r>
    <n v="7725110127"/>
    <s v="MOD,personal,aportes arp"/>
    <n v="48926070"/>
    <x v="0"/>
    <s v="SSALLONDONO"/>
    <s v="MFLT"/>
    <s v="2250366010"/>
    <s v="Retención y aport de nomina seguridad social"/>
    <s v=""/>
    <s v=""/>
    <d v="2010-08-26T00:00:00"/>
    <d v="2010-08-26T00:00:00"/>
    <n v="766800"/>
    <s v="772"/>
    <n v="0"/>
    <n v="0.76680000000000004"/>
    <n v="8"/>
    <x v="7"/>
    <s v="Seguridad social"/>
    <x v="0"/>
  </r>
  <r>
    <n v="7725110128"/>
    <s v="MOD,personal,aportes eps"/>
    <n v="48926070"/>
    <x v="0"/>
    <s v="SSALLONDONO"/>
    <s v="MFLT"/>
    <s v="2250366010"/>
    <s v="Retención y aport de nomina seguridad social"/>
    <s v=""/>
    <s v=""/>
    <d v="2010-08-26T00:00:00"/>
    <d v="2010-08-26T00:00:00"/>
    <n v="-716717"/>
    <s v="772"/>
    <n v="0"/>
    <n v="-0.71671700000000005"/>
    <n v="8"/>
    <x v="7"/>
    <s v="Seguridad social"/>
    <x v="0"/>
  </r>
  <r>
    <n v="7725110128"/>
    <s v="MOD,personal,aportes eps"/>
    <n v="48926070"/>
    <x v="0"/>
    <s v="SSALLONDONO"/>
    <s v="MFLT"/>
    <s v="2250366010"/>
    <s v="Retención y aport de nomina seguridad social"/>
    <s v=""/>
    <s v=""/>
    <d v="2010-08-26T00:00:00"/>
    <d v="2010-08-26T00:00:00"/>
    <n v="2239700"/>
    <s v="772"/>
    <n v="0"/>
    <n v="2.2397"/>
    <n v="8"/>
    <x v="7"/>
    <s v="Seguridad social"/>
    <x v="0"/>
  </r>
  <r>
    <n v="7725110129"/>
    <s v="MOD,personal,aportes fondos de pensiones"/>
    <n v="48926070"/>
    <x v="0"/>
    <s v="SSALLONDONO"/>
    <s v="MFLT"/>
    <s v="2250366010"/>
    <s v="Retención y aport de nomina seguridad social"/>
    <s v=""/>
    <s v=""/>
    <d v="2010-08-26T00:00:00"/>
    <d v="2010-08-26T00:00:00"/>
    <n v="-743157"/>
    <s v="772"/>
    <n v="0"/>
    <n v="-0.74315699999999996"/>
    <n v="8"/>
    <x v="7"/>
    <s v="Seguridad social"/>
    <x v="0"/>
  </r>
  <r>
    <n v="7725110129"/>
    <s v="MOD,personal,aportes fondos de pensiones"/>
    <n v="48926070"/>
    <x v="0"/>
    <s v="SSALLONDONO"/>
    <s v="MFLT"/>
    <s v="2250366010"/>
    <s v="Retención y aport de nomina seguridad social"/>
    <s v=""/>
    <s v=""/>
    <d v="2010-08-26T00:00:00"/>
    <d v="2010-08-26T00:00:00"/>
    <n v="2893300"/>
    <s v="772"/>
    <n v="0"/>
    <n v="2.8933"/>
    <n v="8"/>
    <x v="7"/>
    <s v="Seguridad social"/>
    <x v="0"/>
  </r>
  <r>
    <n v="7725110131"/>
    <s v="MOD,personal,aporte caja de compensac. f"/>
    <n v="48926070"/>
    <x v="0"/>
    <s v="SSALLONDONO"/>
    <s v="MFLT"/>
    <s v="2250366010"/>
    <s v="Retención y aport de nomina seguridad social"/>
    <s v=""/>
    <s v=""/>
    <d v="2010-08-26T00:00:00"/>
    <d v="2010-08-26T00:00:00"/>
    <n v="705300"/>
    <s v="772"/>
    <n v="0"/>
    <n v="0.70530000000000004"/>
    <n v="8"/>
    <x v="7"/>
    <s v="Parafiscales"/>
    <x v="0"/>
  </r>
  <r>
    <n v="7725110133"/>
    <s v="MOD,personal,aportes al icbf"/>
    <n v="48926070"/>
    <x v="0"/>
    <s v="SSALLONDONO"/>
    <s v="MFLT"/>
    <s v="2250366010"/>
    <s v="Retención y aport de nomina seguridad social"/>
    <s v=""/>
    <s v=""/>
    <d v="2010-08-26T00:00:00"/>
    <d v="2010-08-26T00:00:00"/>
    <n v="528800"/>
    <s v="772"/>
    <n v="0"/>
    <n v="0.52880000000000005"/>
    <n v="8"/>
    <x v="7"/>
    <s v="Parafiscales"/>
    <x v="0"/>
  </r>
  <r>
    <n v="7725110134"/>
    <s v="MOD,personal,aportes al sena"/>
    <n v="48926070"/>
    <x v="0"/>
    <s v="SSALLONDONO"/>
    <s v="MFLT"/>
    <s v="2250366010"/>
    <s v="Retención y aport de nomina seguridad social"/>
    <s v=""/>
    <s v=""/>
    <d v="2010-08-26T00:00:00"/>
    <d v="2010-08-26T00:00:00"/>
    <n v="352600"/>
    <s v="772"/>
    <n v="0"/>
    <n v="0.35260000000000002"/>
    <n v="8"/>
    <x v="7"/>
    <s v="Parafiscales"/>
    <x v="0"/>
  </r>
  <r>
    <n v="7725110111"/>
    <s v="MOD,personal,cesantias"/>
    <n v="48926170"/>
    <x v="1"/>
    <s v="SSALLONDONO"/>
    <s v="MFLT"/>
    <s v="2284615010"/>
    <s v="Provisión oblig. laboral, cesantías aprop."/>
    <s v=""/>
    <s v=""/>
    <d v="2010-08-26T00:00:00"/>
    <d v="2010-08-26T00:00:00"/>
    <n v="1035242"/>
    <s v="772"/>
    <n v="0"/>
    <n v="1.035242"/>
    <n v="8"/>
    <x v="7"/>
    <s v="Prestaciones"/>
    <x v="0"/>
  </r>
  <r>
    <n v="7725110112"/>
    <s v="MOD,personal,intereses sobre cesantias"/>
    <n v="48926170"/>
    <x v="1"/>
    <s v="SSALLONDONO"/>
    <s v="MFLT"/>
    <s v="2284615010"/>
    <s v="Provisión oblig. laboral, cesantías aprop."/>
    <s v=""/>
    <s v=""/>
    <d v="2010-08-26T00:00:00"/>
    <d v="2010-08-26T00:00:00"/>
    <n v="217944"/>
    <s v="772"/>
    <n v="0"/>
    <n v="0.217944"/>
    <n v="8"/>
    <x v="7"/>
    <s v="Prestaciones"/>
    <x v="0"/>
  </r>
  <r>
    <n v="7725110113"/>
    <s v="MOD,personal,prima de servicios"/>
    <n v="48926170"/>
    <x v="1"/>
    <s v="SSALLONDONO"/>
    <s v="MFLT"/>
    <s v="2284615010"/>
    <s v="Provisión oblig. laboral, cesantías aprop."/>
    <s v=""/>
    <s v=""/>
    <d v="2010-08-26T00:00:00"/>
    <d v="2010-08-26T00:00:00"/>
    <n v="926268"/>
    <s v="772"/>
    <n v="0"/>
    <n v="0.92626799999999998"/>
    <n v="8"/>
    <x v="7"/>
    <s v="Prestaciones"/>
    <x v="0"/>
  </r>
  <r>
    <n v="7725110114"/>
    <s v="MOD,personal,vacaciones"/>
    <n v="48926170"/>
    <x v="1"/>
    <s v="SSALLONDONO"/>
    <s v="MFLT"/>
    <s v="2284615010"/>
    <s v="Provisión oblig. laboral, cesantías aprop."/>
    <s v=""/>
    <s v=""/>
    <d v="2010-08-26T00:00:00"/>
    <d v="2010-08-26T00:00:00"/>
    <n v="490376"/>
    <s v="772"/>
    <n v="0"/>
    <n v="0.49037599999999998"/>
    <n v="8"/>
    <x v="7"/>
    <s v="Prestaciones"/>
    <x v="0"/>
  </r>
  <r>
    <n v="7725110116"/>
    <s v="MOD,personal,primas extralegales"/>
    <n v="48926170"/>
    <x v="1"/>
    <s v="SSALLONDONO"/>
    <s v="MFLT"/>
    <s v="2284615010"/>
    <s v="Provisión oblig. laboral, cesantías aprop."/>
    <s v=""/>
    <s v=""/>
    <d v="2010-08-26T00:00:00"/>
    <d v="2010-08-26T00:00:00"/>
    <n v="980752"/>
    <s v="772"/>
    <n v="0"/>
    <n v="0.98075199999999996"/>
    <n v="8"/>
    <x v="7"/>
    <s v="Extralegales"/>
    <x v="0"/>
  </r>
  <r>
    <n v="7725110124"/>
    <s v="MOD,personal,indemnizaciones laborales"/>
    <n v="48926170"/>
    <x v="1"/>
    <s v="SSALLONDONO"/>
    <s v="MFLT"/>
    <s v="2284615010"/>
    <s v="Provisión oblig. laboral, cesantías aprop."/>
    <s v=""/>
    <s v=""/>
    <d v="2010-08-26T00:00:00"/>
    <d v="2010-08-26T00:00:00"/>
    <n v="113332"/>
    <s v="772"/>
    <n v="0"/>
    <n v="0.113332"/>
    <n v="8"/>
    <x v="7"/>
    <s v="Indemnizaciones"/>
    <x v="0"/>
  </r>
  <r>
    <n v="7725110127"/>
    <s v="MOD,personal,aportes arp"/>
    <n v="48926170"/>
    <x v="1"/>
    <s v="SSALLONDONO"/>
    <s v="MFLT"/>
    <s v="2250366010"/>
    <s v="Retención y aport de nomina seguridad social"/>
    <s v=""/>
    <s v=""/>
    <d v="2010-08-26T00:00:00"/>
    <d v="2010-08-26T00:00:00"/>
    <n v="369600"/>
    <s v="772"/>
    <n v="0"/>
    <n v="0.36959999999999998"/>
    <n v="8"/>
    <x v="7"/>
    <s v="Seguridad social"/>
    <x v="0"/>
  </r>
  <r>
    <n v="7725110128"/>
    <s v="MOD,personal,aportes eps"/>
    <n v="48926170"/>
    <x v="1"/>
    <s v="SSALLONDONO"/>
    <s v="MFLT"/>
    <s v="2250366010"/>
    <s v="Retención y aport de nomina seguridad social"/>
    <s v=""/>
    <s v=""/>
    <d v="2010-08-26T00:00:00"/>
    <d v="2010-08-26T00:00:00"/>
    <n v="-405430"/>
    <s v="772"/>
    <n v="0"/>
    <n v="-0.40543000000000001"/>
    <n v="8"/>
    <x v="7"/>
    <s v="Seguridad social"/>
    <x v="0"/>
  </r>
  <r>
    <n v="7725110128"/>
    <s v="MOD,personal,aportes eps"/>
    <n v="48926170"/>
    <x v="1"/>
    <s v="SSALLONDONO"/>
    <s v="MFLT"/>
    <s v="2250366010"/>
    <s v="Retención y aport de nomina seguridad social"/>
    <s v=""/>
    <s v=""/>
    <d v="2010-08-26T00:00:00"/>
    <d v="2010-08-26T00:00:00"/>
    <n v="1266600"/>
    <s v="772"/>
    <n v="0"/>
    <n v="1.2665999999999999"/>
    <n v="8"/>
    <x v="7"/>
    <s v="Seguridad social"/>
    <x v="0"/>
  </r>
  <r>
    <n v="7725110129"/>
    <s v="MOD,personal,aportes fondos de pensiones"/>
    <n v="48926170"/>
    <x v="1"/>
    <s v="SSALLONDONO"/>
    <s v="MFLT"/>
    <s v="2250366010"/>
    <s v="Retención y aport de nomina seguridad social"/>
    <s v=""/>
    <s v=""/>
    <d v="2010-08-26T00:00:00"/>
    <d v="2010-08-26T00:00:00"/>
    <n v="-405430"/>
    <s v="772"/>
    <n v="0"/>
    <n v="-0.40543000000000001"/>
    <n v="8"/>
    <x v="7"/>
    <s v="Seguridad social"/>
    <x v="0"/>
  </r>
  <r>
    <n v="7725110129"/>
    <s v="MOD,personal,aportes fondos de pensiones"/>
    <n v="48926170"/>
    <x v="1"/>
    <s v="SSALLONDONO"/>
    <s v="MFLT"/>
    <s v="2250366010"/>
    <s v="Retención y aport de nomina seguridad social"/>
    <s v=""/>
    <s v=""/>
    <d v="2010-08-26T00:00:00"/>
    <d v="2010-08-26T00:00:00"/>
    <n v="1621700"/>
    <s v="772"/>
    <n v="0"/>
    <n v="1.6216999999999999"/>
    <n v="8"/>
    <x v="7"/>
    <s v="Seguridad social"/>
    <x v="0"/>
  </r>
  <r>
    <n v="7725110131"/>
    <s v="MOD,personal,aporte caja de compensac. f"/>
    <n v="48926170"/>
    <x v="1"/>
    <s v="SSALLONDONO"/>
    <s v="MFLT"/>
    <s v="2250366010"/>
    <s v="Retención y aport de nomina seguridad social"/>
    <s v=""/>
    <s v=""/>
    <d v="2010-08-26T00:00:00"/>
    <d v="2010-08-26T00:00:00"/>
    <n v="405300"/>
    <s v="772"/>
    <n v="0"/>
    <n v="0.40529999999999999"/>
    <n v="8"/>
    <x v="7"/>
    <s v="Parafiscales"/>
    <x v="0"/>
  </r>
  <r>
    <n v="7725110133"/>
    <s v="MOD,personal,aportes al icbf"/>
    <n v="48926170"/>
    <x v="1"/>
    <s v="SSALLONDONO"/>
    <s v="MFLT"/>
    <s v="2250366010"/>
    <s v="Retención y aport de nomina seguridad social"/>
    <s v=""/>
    <s v=""/>
    <d v="2010-08-26T00:00:00"/>
    <d v="2010-08-26T00:00:00"/>
    <n v="304000"/>
    <s v="772"/>
    <n v="0"/>
    <n v="0.30399999999999999"/>
    <n v="8"/>
    <x v="7"/>
    <s v="Parafiscales"/>
    <x v="0"/>
  </r>
  <r>
    <n v="7725110134"/>
    <s v="MOD,personal,aportes al sena"/>
    <n v="48926170"/>
    <x v="1"/>
    <s v="SSALLONDONO"/>
    <s v="MFLT"/>
    <s v="2250366010"/>
    <s v="Retención y aport de nomina seguridad social"/>
    <s v=""/>
    <s v=""/>
    <d v="2010-08-26T00:00:00"/>
    <d v="2010-08-26T00:00:00"/>
    <n v="202700"/>
    <s v="772"/>
    <n v="0"/>
    <n v="0.20269999999999999"/>
    <n v="8"/>
    <x v="7"/>
    <s v="Parafiscales"/>
    <x v="0"/>
  </r>
  <r>
    <n v="7725110111"/>
    <s v="MOD,personal,cesantias"/>
    <n v="48926270"/>
    <x v="2"/>
    <s v="SSALLONDONO"/>
    <s v="MFLT"/>
    <s v="2284615010"/>
    <s v="Provisión oblig. laboral, cesantías aprop."/>
    <s v=""/>
    <s v=""/>
    <d v="2010-08-26T00:00:00"/>
    <d v="2010-08-26T00:00:00"/>
    <n v="403294"/>
    <s v="772"/>
    <n v="0"/>
    <n v="0.40329399999999999"/>
    <n v="8"/>
    <x v="7"/>
    <s v="Prestaciones"/>
    <x v="0"/>
  </r>
  <r>
    <n v="7725110112"/>
    <s v="MOD,personal,intereses sobre cesantias"/>
    <n v="48926270"/>
    <x v="2"/>
    <s v="SSALLONDONO"/>
    <s v="MFLT"/>
    <s v="2284615010"/>
    <s v="Provisión oblig. laboral, cesantías aprop."/>
    <s v=""/>
    <s v=""/>
    <d v="2010-08-26T00:00:00"/>
    <d v="2010-08-26T00:00:00"/>
    <n v="84905"/>
    <s v="772"/>
    <n v="0"/>
    <n v="8.4904999999999994E-2"/>
    <n v="8"/>
    <x v="7"/>
    <s v="Prestaciones"/>
    <x v="0"/>
  </r>
  <r>
    <n v="7725110113"/>
    <s v="MOD,personal,prima de servicios"/>
    <n v="48926270"/>
    <x v="2"/>
    <s v="SSALLONDONO"/>
    <s v="MFLT"/>
    <s v="2284615010"/>
    <s v="Provisión oblig. laboral, cesantías aprop."/>
    <s v=""/>
    <s v=""/>
    <d v="2010-08-26T00:00:00"/>
    <d v="2010-08-26T00:00:00"/>
    <n v="360844"/>
    <s v="772"/>
    <n v="0"/>
    <n v="0.360844"/>
    <n v="8"/>
    <x v="7"/>
    <s v="Prestaciones"/>
    <x v="0"/>
  </r>
  <r>
    <n v="7725110114"/>
    <s v="MOD,personal,vacaciones"/>
    <n v="48926270"/>
    <x v="2"/>
    <s v="SSALLONDONO"/>
    <s v="MFLT"/>
    <s v="2284615010"/>
    <s v="Provisión oblig. laboral, cesantías aprop."/>
    <s v=""/>
    <s v=""/>
    <d v="2010-08-26T00:00:00"/>
    <d v="2010-08-26T00:00:00"/>
    <n v="191033"/>
    <s v="772"/>
    <n v="0"/>
    <n v="0.19103300000000001"/>
    <n v="8"/>
    <x v="7"/>
    <s v="Prestaciones"/>
    <x v="0"/>
  </r>
  <r>
    <n v="7725110116"/>
    <s v="MOD,personal,primas extralegales"/>
    <n v="48926270"/>
    <x v="2"/>
    <s v="SSALLONDONO"/>
    <s v="MFLT"/>
    <s v="2284615010"/>
    <s v="Provisión oblig. laboral, cesantías aprop."/>
    <s v=""/>
    <s v=""/>
    <d v="2010-08-26T00:00:00"/>
    <d v="2010-08-26T00:00:00"/>
    <n v="382066"/>
    <s v="772"/>
    <n v="0"/>
    <n v="0.38206600000000002"/>
    <n v="8"/>
    <x v="7"/>
    <s v="Extralegales"/>
    <x v="0"/>
  </r>
  <r>
    <n v="7725110124"/>
    <s v="MOD,personal,indemnizaciones laborales"/>
    <n v="48926270"/>
    <x v="2"/>
    <s v="SSALLONDONO"/>
    <s v="MFLT"/>
    <s v="2284615010"/>
    <s v="Provisión oblig. laboral, cesantías aprop."/>
    <s v=""/>
    <s v=""/>
    <d v="2010-08-26T00:00:00"/>
    <d v="2010-08-26T00:00:00"/>
    <n v="44150"/>
    <s v="772"/>
    <n v="0"/>
    <n v="4.4150000000000002E-2"/>
    <n v="8"/>
    <x v="7"/>
    <s v="Indemnizaciones"/>
    <x v="0"/>
  </r>
  <r>
    <n v="7725110127"/>
    <s v="MOD,personal,aportes arp"/>
    <n v="48926270"/>
    <x v="2"/>
    <s v="SSALLONDONO"/>
    <s v="MFLT"/>
    <s v="2250366010"/>
    <s v="Retención y aport de nomina seguridad social"/>
    <s v=""/>
    <s v=""/>
    <d v="2010-08-26T00:00:00"/>
    <d v="2010-08-26T00:00:00"/>
    <n v="164000"/>
    <s v="772"/>
    <n v="0"/>
    <n v="0.16400000000000001"/>
    <n v="8"/>
    <x v="7"/>
    <s v="Seguridad social"/>
    <x v="0"/>
  </r>
  <r>
    <n v="7725110128"/>
    <s v="MOD,personal,aportes eps"/>
    <n v="48926270"/>
    <x v="2"/>
    <s v="SSALLONDONO"/>
    <s v="MFLT"/>
    <s v="2250366010"/>
    <s v="Retención y aport de nomina seguridad social"/>
    <s v=""/>
    <s v=""/>
    <d v="2010-08-26T00:00:00"/>
    <d v="2010-08-26T00:00:00"/>
    <n v="-158409"/>
    <s v="772"/>
    <n v="0"/>
    <n v="-0.15840899999999999"/>
    <n v="8"/>
    <x v="7"/>
    <s v="Seguridad social"/>
    <x v="0"/>
  </r>
  <r>
    <n v="7725110128"/>
    <s v="MOD,personal,aportes eps"/>
    <n v="48926270"/>
    <x v="2"/>
    <s v="SSALLONDONO"/>
    <s v="MFLT"/>
    <s v="2250366010"/>
    <s v="Retención y aport de nomina seguridad social"/>
    <s v=""/>
    <s v=""/>
    <d v="2010-08-26T00:00:00"/>
    <d v="2010-08-26T00:00:00"/>
    <n v="495000"/>
    <s v="772"/>
    <n v="0"/>
    <n v="0.495"/>
    <n v="8"/>
    <x v="7"/>
    <s v="Seguridad social"/>
    <x v="0"/>
  </r>
  <r>
    <n v="7725110129"/>
    <s v="MOD,personal,aportes fondos de pensiones"/>
    <n v="48926270"/>
    <x v="2"/>
    <s v="SSALLONDONO"/>
    <s v="MFLT"/>
    <s v="2250366010"/>
    <s v="Retención y aport de nomina seguridad social"/>
    <s v=""/>
    <s v=""/>
    <d v="2010-08-26T00:00:00"/>
    <d v="2010-08-26T00:00:00"/>
    <n v="-158409"/>
    <s v="772"/>
    <n v="0"/>
    <n v="-0.15840899999999999"/>
    <n v="8"/>
    <x v="7"/>
    <s v="Seguridad social"/>
    <x v="0"/>
  </r>
  <r>
    <n v="7725110129"/>
    <s v="MOD,personal,aportes fondos de pensiones"/>
    <n v="48926270"/>
    <x v="2"/>
    <s v="SSALLONDONO"/>
    <s v="MFLT"/>
    <s v="2250366010"/>
    <s v="Retención y aport de nomina seguridad social"/>
    <s v=""/>
    <s v=""/>
    <d v="2010-08-26T00:00:00"/>
    <d v="2010-08-26T00:00:00"/>
    <n v="633500"/>
    <s v="772"/>
    <n v="0"/>
    <n v="0.63349999999999995"/>
    <n v="8"/>
    <x v="7"/>
    <s v="Seguridad social"/>
    <x v="0"/>
  </r>
  <r>
    <n v="7725110131"/>
    <s v="MOD,personal,aporte caja de compensac. f"/>
    <n v="48926270"/>
    <x v="2"/>
    <s v="SSALLONDONO"/>
    <s v="MFLT"/>
    <s v="2250366010"/>
    <s v="Retención y aport de nomina seguridad social"/>
    <s v=""/>
    <s v=""/>
    <d v="2010-08-26T00:00:00"/>
    <d v="2010-08-26T00:00:00"/>
    <n v="150900"/>
    <s v="772"/>
    <n v="0"/>
    <n v="0.15090000000000001"/>
    <n v="8"/>
    <x v="7"/>
    <s v="Parafiscales"/>
    <x v="0"/>
  </r>
  <r>
    <n v="7725110133"/>
    <s v="MOD,personal,aportes al icbf"/>
    <n v="48926270"/>
    <x v="2"/>
    <s v="SSALLONDONO"/>
    <s v="MFLT"/>
    <s v="2250366010"/>
    <s v="Retención y aport de nomina seguridad social"/>
    <s v=""/>
    <s v=""/>
    <d v="2010-08-26T00:00:00"/>
    <d v="2010-08-26T00:00:00"/>
    <n v="113100"/>
    <s v="772"/>
    <n v="0"/>
    <n v="0.11310000000000001"/>
    <n v="8"/>
    <x v="7"/>
    <s v="Parafiscales"/>
    <x v="0"/>
  </r>
  <r>
    <n v="7725110134"/>
    <s v="MOD,personal,aportes al sena"/>
    <n v="48926270"/>
    <x v="2"/>
    <s v="SSALLONDONO"/>
    <s v="MFLT"/>
    <s v="2250366010"/>
    <s v="Retención y aport de nomina seguridad social"/>
    <s v=""/>
    <s v=""/>
    <d v="2010-08-26T00:00:00"/>
    <d v="2010-08-26T00:00:00"/>
    <n v="75400"/>
    <s v="772"/>
    <n v="0"/>
    <n v="7.5399999999999995E-2"/>
    <n v="8"/>
    <x v="7"/>
    <s v="Parafiscales"/>
    <x v="0"/>
  </r>
  <r>
    <n v="7725116403"/>
    <s v="MOD,servicios,temporales"/>
    <n v="48926270"/>
    <x v="2"/>
    <s v="SSRDVILLEGAS"/>
    <s v="MFLT"/>
    <s v="1004812"/>
    <s v="AHORA S.A"/>
    <s v=""/>
    <s v=""/>
    <d v="2010-08-19T00:00:00"/>
    <d v="2010-08-26T00:00:00"/>
    <n v="1671060"/>
    <s v="772"/>
    <n v="0"/>
    <n v="1.67106"/>
    <n v="8"/>
    <x v="7"/>
    <s v="Temporales"/>
    <x v="1"/>
  </r>
  <r>
    <n v="7725116403"/>
    <s v="MOD,servicios,temporales"/>
    <n v="48926270"/>
    <x v="2"/>
    <s v="SSRDVILLEGAS"/>
    <s v="MFLT"/>
    <s v="1004812"/>
    <s v="AHORA S.A"/>
    <s v=""/>
    <s v=""/>
    <d v="2010-08-19T00:00:00"/>
    <d v="2010-08-26T00:00:00"/>
    <n v="5004940"/>
    <s v="772"/>
    <n v="0"/>
    <n v="5.0049400000000004"/>
    <n v="8"/>
    <x v="7"/>
    <s v="Temporales"/>
    <x v="1"/>
  </r>
  <r>
    <n v="7725116403"/>
    <s v="MOD,servicios,temporales"/>
    <n v="48926270"/>
    <x v="2"/>
    <s v="SSRDVILLEGAS"/>
    <s v="MFLT"/>
    <s v="1004812"/>
    <s v="AHORA S.A"/>
    <s v=""/>
    <s v=""/>
    <d v="2010-08-26T00:00:00"/>
    <d v="2010-08-26T00:00:00"/>
    <n v="80151672"/>
    <s v="772"/>
    <n v="0"/>
    <n v="80.151672000000005"/>
    <n v="8"/>
    <x v="7"/>
    <s v="Temporales"/>
    <x v="1"/>
  </r>
  <r>
    <n v="7725116403"/>
    <s v="MOD,servicios,temporales"/>
    <n v="48926370"/>
    <x v="3"/>
    <s v="SSRDVILLEGAS"/>
    <s v="MFLT"/>
    <s v="1004812"/>
    <s v="AHORA S.A"/>
    <s v=""/>
    <s v=""/>
    <d v="2010-08-19T00:00:00"/>
    <d v="2010-08-26T00:00:00"/>
    <n v="387999"/>
    <s v="772"/>
    <n v="0"/>
    <n v="0.38799899999999998"/>
    <n v="8"/>
    <x v="7"/>
    <s v="Temporales"/>
    <x v="1"/>
  </r>
  <r>
    <n v="7725116403"/>
    <s v="MOD,servicios,temporales"/>
    <n v="48926370"/>
    <x v="3"/>
    <s v="SSRDVILLEGAS"/>
    <s v="MFLT"/>
    <s v="1004812"/>
    <s v="AHORA S.A"/>
    <s v=""/>
    <s v=""/>
    <d v="2010-08-26T00:00:00"/>
    <d v="2010-08-26T00:00:00"/>
    <n v="52087889"/>
    <s v="772"/>
    <n v="0"/>
    <n v="52.087888999999997"/>
    <n v="8"/>
    <x v="7"/>
    <s v="Temporales"/>
    <x v="1"/>
  </r>
  <r>
    <n v="7725116403"/>
    <s v="MOD,servicios,temporales"/>
    <n v="48926170"/>
    <x v="1"/>
    <s v="SSPAGRANADOS"/>
    <s v="MFLT"/>
    <s v="1006973"/>
    <s v="SOMOS SUMINISTRO TEMPORAL S.A."/>
    <s v=""/>
    <s v=""/>
    <d v="2010-09-03T00:00:00"/>
    <d v="2010-09-08T00:00:00"/>
    <n v="26522517"/>
    <s v="772"/>
    <n v="0"/>
    <n v="26.522517000000001"/>
    <n v="9"/>
    <x v="8"/>
    <s v="Temporales"/>
    <x v="1"/>
  </r>
  <r>
    <n v="7725116403"/>
    <s v="MOD,servicios,temporales"/>
    <n v="48926270"/>
    <x v="2"/>
    <s v="SSPAGRANADOS"/>
    <s v="MFLT"/>
    <s v="1004812"/>
    <s v="AHORA S.A"/>
    <s v=""/>
    <s v=""/>
    <d v="2010-09-02T00:00:00"/>
    <d v="2010-09-08T00:00:00"/>
    <n v="66122325"/>
    <s v="772"/>
    <n v="0"/>
    <n v="66.122325000000004"/>
    <n v="9"/>
    <x v="8"/>
    <s v="Temporales"/>
    <x v="1"/>
  </r>
  <r>
    <n v="7725116403"/>
    <s v="MOD,servicios,temporales"/>
    <n v="48926370"/>
    <x v="3"/>
    <s v="SSPAGRANADOS"/>
    <s v="MFLT"/>
    <s v="1004812"/>
    <s v="AHORA S.A"/>
    <s v=""/>
    <s v=""/>
    <d v="2010-09-02T00:00:00"/>
    <d v="2010-09-08T00:00:00"/>
    <n v="48010835"/>
    <s v="772"/>
    <n v="0"/>
    <n v="48.010835"/>
    <n v="9"/>
    <x v="8"/>
    <s v="Temporales"/>
    <x v="1"/>
  </r>
  <r>
    <n v="7725116403"/>
    <s v="MOD,servicios,temporales"/>
    <n v="48926470"/>
    <x v="4"/>
    <s v="SSPAGRANADOS"/>
    <s v="MFLT"/>
    <s v="1006973"/>
    <s v="SOMOS SUMINISTRO TEMPORAL S.A."/>
    <s v=""/>
    <s v=""/>
    <d v="2010-09-03T00:00:00"/>
    <d v="2010-09-08T00:00:00"/>
    <n v="6560662"/>
    <s v="772"/>
    <n v="0"/>
    <n v="6.5606619999999998"/>
    <n v="9"/>
    <x v="8"/>
    <s v="Temporales"/>
    <x v="1"/>
  </r>
  <r>
    <n v="7725110102"/>
    <s v="MOD,personal,sueldos y jornales"/>
    <n v="48926070"/>
    <x v="0"/>
    <s v="SSALLONDONO"/>
    <s v="MFLT"/>
    <s v="2271614010"/>
    <s v="Obligación laboral, salarios por pagar"/>
    <s v=""/>
    <s v=""/>
    <d v="2010-09-10T00:00:00"/>
    <d v="2010-09-10T00:00:00"/>
    <n v="7494057"/>
    <s v="772"/>
    <n v="0"/>
    <n v="7.4940569999999997"/>
    <n v="9"/>
    <x v="8"/>
    <s v="Salarios"/>
    <x v="0"/>
  </r>
  <r>
    <n v="7725110104"/>
    <s v="MOD,personal,horas extras y recargo"/>
    <n v="48926070"/>
    <x v="0"/>
    <s v="SSALLONDONO"/>
    <s v="MFLT"/>
    <s v="2271614010"/>
    <s v="Obligación laboral, salarios por pagar"/>
    <s v=""/>
    <s v=""/>
    <d v="2010-09-10T00:00:00"/>
    <d v="2010-09-10T00:00:00"/>
    <n v="757506"/>
    <s v="772"/>
    <n v="0"/>
    <n v="0.75750600000000001"/>
    <n v="9"/>
    <x v="8"/>
    <s v="Salarios"/>
    <x v="0"/>
  </r>
  <r>
    <n v="7725110108"/>
    <s v="MOD,personal,incapacidades"/>
    <n v="48926070"/>
    <x v="0"/>
    <s v="SSALLONDONO"/>
    <s v="MFLT"/>
    <s v="2271614010"/>
    <s v="Obligación laboral, salarios por pagar"/>
    <s v=""/>
    <s v=""/>
    <d v="2010-09-10T00:00:00"/>
    <d v="2010-09-10T00:00:00"/>
    <n v="74178"/>
    <s v="772"/>
    <n v="0"/>
    <n v="7.4177999999999994E-2"/>
    <n v="9"/>
    <x v="8"/>
    <s v="Salarios"/>
    <x v="0"/>
  </r>
  <r>
    <n v="7725110110"/>
    <s v="MOD,personal,auxilio de transporte"/>
    <n v="48926070"/>
    <x v="0"/>
    <s v="SSALLONDONO"/>
    <s v="MFLT"/>
    <s v="2271614010"/>
    <s v="Obligación laboral, salarios por pagar"/>
    <s v=""/>
    <s v=""/>
    <d v="2010-09-10T00:00:00"/>
    <d v="2010-09-10T00:00:00"/>
    <n v="241900"/>
    <s v="772"/>
    <n v="0"/>
    <n v="0.2419"/>
    <n v="9"/>
    <x v="8"/>
    <s v="Salarios"/>
    <x v="0"/>
  </r>
  <r>
    <n v="7725110102"/>
    <s v="MOD,personal,sueldos y jornales"/>
    <n v="48926170"/>
    <x v="1"/>
    <s v="SSALLONDONO"/>
    <s v="MFLT"/>
    <s v="2271614010"/>
    <s v="Obligación laboral, salarios por pagar"/>
    <s v=""/>
    <s v=""/>
    <d v="2010-09-10T00:00:00"/>
    <d v="2010-09-10T00:00:00"/>
    <n v="4735920"/>
    <s v="772"/>
    <n v="0"/>
    <n v="4.7359200000000001"/>
    <n v="9"/>
    <x v="8"/>
    <s v="Salarios"/>
    <x v="0"/>
  </r>
  <r>
    <n v="7725110104"/>
    <s v="MOD,personal,horas extras y recargo"/>
    <n v="48926170"/>
    <x v="1"/>
    <s v="SSALLONDONO"/>
    <s v="MFLT"/>
    <s v="2271614010"/>
    <s v="Obligación laboral, salarios por pagar"/>
    <s v=""/>
    <s v=""/>
    <d v="2010-09-10T00:00:00"/>
    <d v="2010-09-10T00:00:00"/>
    <n v="936937"/>
    <s v="772"/>
    <n v="0"/>
    <n v="0.93693700000000002"/>
    <n v="9"/>
    <x v="8"/>
    <s v="Salarios"/>
    <x v="0"/>
  </r>
  <r>
    <n v="7725110110"/>
    <s v="MOD,personal,auxilio de transporte"/>
    <n v="48926170"/>
    <x v="1"/>
    <s v="SSALLONDONO"/>
    <s v="MFLT"/>
    <s v="2271614010"/>
    <s v="Obligación laboral, salarios por pagar"/>
    <s v=""/>
    <s v=""/>
    <d v="2010-09-10T00:00:00"/>
    <d v="2010-09-10T00:00:00"/>
    <n v="397700"/>
    <s v="772"/>
    <n v="0"/>
    <n v="0.3977"/>
    <n v="9"/>
    <x v="8"/>
    <s v="Salarios"/>
    <x v="0"/>
  </r>
  <r>
    <n v="7725110102"/>
    <s v="MOD,personal,sueldos y jornales"/>
    <n v="48926270"/>
    <x v="2"/>
    <s v="SSALLONDONO"/>
    <s v="MFLT"/>
    <s v="2271614010"/>
    <s v="Obligación laboral, salarios por pagar"/>
    <s v=""/>
    <s v=""/>
    <d v="2010-09-10T00:00:00"/>
    <d v="2010-09-10T00:00:00"/>
    <n v="1675000"/>
    <s v="772"/>
    <n v="0"/>
    <n v="1.675"/>
    <n v="9"/>
    <x v="8"/>
    <s v="Salarios"/>
    <x v="0"/>
  </r>
  <r>
    <n v="7725110104"/>
    <s v="MOD,personal,horas extras y recargo"/>
    <n v="48926270"/>
    <x v="2"/>
    <s v="SSALLONDONO"/>
    <s v="MFLT"/>
    <s v="2271614010"/>
    <s v="Obligación laboral, salarios por pagar"/>
    <s v=""/>
    <s v=""/>
    <d v="2010-09-10T00:00:00"/>
    <d v="2010-09-10T00:00:00"/>
    <n v="343933"/>
    <s v="772"/>
    <n v="0"/>
    <n v="0.34393299999999999"/>
    <n v="9"/>
    <x v="8"/>
    <s v="Salarios"/>
    <x v="0"/>
  </r>
  <r>
    <n v="7725110110"/>
    <s v="MOD,personal,auxilio de transporte"/>
    <n v="48926270"/>
    <x v="2"/>
    <s v="SSALLONDONO"/>
    <s v="MFLT"/>
    <s v="2271614010"/>
    <s v="Obligación laboral, salarios por pagar"/>
    <s v=""/>
    <s v=""/>
    <d v="2010-09-10T00:00:00"/>
    <d v="2010-09-10T00:00:00"/>
    <n v="153750"/>
    <s v="772"/>
    <n v="0"/>
    <n v="0.15375"/>
    <n v="9"/>
    <x v="8"/>
    <s v="Salarios"/>
    <x v="0"/>
  </r>
  <r>
    <n v="7725116403"/>
    <s v="MOD,servicios,temporales"/>
    <n v="48926270"/>
    <x v="2"/>
    <s v="SSPAGRANADOS"/>
    <s v="MFLT"/>
    <s v="1004812"/>
    <s v="AHORA S.A"/>
    <s v=""/>
    <s v=""/>
    <d v="2010-09-01T00:00:00"/>
    <d v="2010-09-13T00:00:00"/>
    <n v="80412"/>
    <s v="772"/>
    <n v="0"/>
    <n v="8.0411999999999997E-2"/>
    <n v="9"/>
    <x v="8"/>
    <s v="Temporales"/>
    <x v="1"/>
  </r>
  <r>
    <n v="7725116403"/>
    <s v="MOD,servicios,temporales"/>
    <n v="48926270"/>
    <x v="2"/>
    <s v="SSPAGRANADOS"/>
    <s v="MFLT"/>
    <s v="1004812"/>
    <s v="AHORA S.A"/>
    <s v=""/>
    <s v=""/>
    <d v="2010-09-09T00:00:00"/>
    <d v="2010-09-13T00:00:00"/>
    <n v="73840708"/>
    <s v="772"/>
    <n v="0"/>
    <n v="73.840708000000006"/>
    <n v="9"/>
    <x v="8"/>
    <s v="Temporales"/>
    <x v="1"/>
  </r>
  <r>
    <n v="7725116403"/>
    <s v="MOD,servicios,temporales"/>
    <n v="48926370"/>
    <x v="3"/>
    <s v="SSPAGRANADOS"/>
    <s v="MFLT"/>
    <s v="1004812"/>
    <s v="AHORA S.A"/>
    <s v=""/>
    <s v=""/>
    <d v="2010-09-09T00:00:00"/>
    <d v="2010-09-13T00:00:00"/>
    <n v="47795825"/>
    <s v="772"/>
    <n v="0"/>
    <n v="47.795825000000001"/>
    <n v="9"/>
    <x v="8"/>
    <s v="Temporales"/>
    <x v="1"/>
  </r>
  <r>
    <n v="7725116403"/>
    <s v="MOD,servicios,temporales"/>
    <n v="48926170"/>
    <x v="1"/>
    <s v="SSPAGRANADOS"/>
    <s v="MFLT"/>
    <s v="1006973"/>
    <s v="SOMOS SUMINISTRO TEMPORAL S.A."/>
    <s v=""/>
    <s v=""/>
    <d v="2010-09-09T00:00:00"/>
    <d v="2010-09-14T00:00:00"/>
    <n v="25590321"/>
    <s v="772"/>
    <n v="0"/>
    <n v="25.590320999999999"/>
    <n v="9"/>
    <x v="8"/>
    <s v="Temporales"/>
    <x v="1"/>
  </r>
  <r>
    <n v="7725116403"/>
    <s v="MOD,servicios,temporales"/>
    <n v="48926470"/>
    <x v="4"/>
    <s v="SSPAGRANADOS"/>
    <s v="MFLT"/>
    <s v="1006973"/>
    <s v="SOMOS SUMINISTRO TEMPORAL S.A."/>
    <s v=""/>
    <s v=""/>
    <d v="2010-09-09T00:00:00"/>
    <d v="2010-09-14T00:00:00"/>
    <n v="5996442"/>
    <s v="772"/>
    <n v="0"/>
    <n v="5.996442"/>
    <n v="9"/>
    <x v="8"/>
    <s v="Temporales"/>
    <x v="1"/>
  </r>
  <r>
    <n v="7725116403"/>
    <s v="MOD,servicios,temporales"/>
    <n v="48926170"/>
    <x v="1"/>
    <s v="SSRDVILLEGAS"/>
    <s v="MFLT"/>
    <s v="1006973"/>
    <s v="SOMOS SUMINISTRO TEMPORAL S.A."/>
    <s v=""/>
    <s v=""/>
    <d v="2010-09-16T00:00:00"/>
    <d v="2010-09-21T00:00:00"/>
    <n v="24890305"/>
    <s v="772"/>
    <n v="0"/>
    <n v="24.890305000000001"/>
    <n v="9"/>
    <x v="8"/>
    <s v="Temporales"/>
    <x v="1"/>
  </r>
  <r>
    <n v="7725116403"/>
    <s v="MOD,servicios,temporales"/>
    <n v="48926270"/>
    <x v="2"/>
    <s v="SSPAGRANADOS"/>
    <s v="MFLT"/>
    <s v="1004812"/>
    <s v="AHORA S.A"/>
    <s v=""/>
    <s v=""/>
    <d v="2010-09-20T00:00:00"/>
    <d v="2010-09-21T00:00:00"/>
    <n v="4016191"/>
    <s v="772"/>
    <n v="0"/>
    <n v="4.0161910000000001"/>
    <n v="9"/>
    <x v="8"/>
    <s v="Temporales"/>
    <x v="1"/>
  </r>
  <r>
    <n v="7725116403"/>
    <s v="MOD,servicios,temporales"/>
    <n v="48926270"/>
    <x v="2"/>
    <s v="SSPAGRANADOS"/>
    <s v="MFLT"/>
    <s v="1004812"/>
    <s v="AHORA S.A"/>
    <s v=""/>
    <s v=""/>
    <d v="2010-09-16T00:00:00"/>
    <d v="2010-09-21T00:00:00"/>
    <n v="75513071"/>
    <s v="772"/>
    <n v="0"/>
    <n v="75.513070999999997"/>
    <n v="9"/>
    <x v="8"/>
    <s v="Temporales"/>
    <x v="1"/>
  </r>
  <r>
    <n v="7725116403"/>
    <s v="MOD,servicios,temporales"/>
    <n v="48926370"/>
    <x v="3"/>
    <s v="SSPAGRANADOS"/>
    <s v="MFLT"/>
    <s v="1004812"/>
    <s v="AHORA S.A"/>
    <s v=""/>
    <s v=""/>
    <d v="2010-09-20T00:00:00"/>
    <d v="2010-09-21T00:00:00"/>
    <n v="197228"/>
    <s v="772"/>
    <n v="0"/>
    <n v="0.19722799999999999"/>
    <n v="9"/>
    <x v="8"/>
    <s v="Temporales"/>
    <x v="1"/>
  </r>
  <r>
    <n v="7725116403"/>
    <s v="MOD,servicios,temporales"/>
    <n v="48926370"/>
    <x v="3"/>
    <s v="SSPAGRANADOS"/>
    <s v="MFLT"/>
    <s v="1004812"/>
    <s v="AHORA S.A"/>
    <s v=""/>
    <s v=""/>
    <d v="2010-09-16T00:00:00"/>
    <d v="2010-09-21T00:00:00"/>
    <n v="48157132"/>
    <s v="772"/>
    <n v="0"/>
    <n v="48.157131999999997"/>
    <n v="9"/>
    <x v="8"/>
    <s v="Temporales"/>
    <x v="1"/>
  </r>
  <r>
    <n v="7725116403"/>
    <s v="MOD,servicios,temporales"/>
    <n v="48926470"/>
    <x v="4"/>
    <s v="SSRDVILLEGAS"/>
    <s v="MFLT"/>
    <s v="1006973"/>
    <s v="SOMOS SUMINISTRO TEMPORAL S.A."/>
    <s v=""/>
    <s v=""/>
    <d v="2010-09-16T00:00:00"/>
    <d v="2010-09-21T00:00:00"/>
    <n v="5820632"/>
    <s v="772"/>
    <n v="0"/>
    <n v="5.8206319999999998"/>
    <n v="9"/>
    <x v="8"/>
    <s v="Temporales"/>
    <x v="1"/>
  </r>
  <r>
    <n v="7725116403"/>
    <s v="MOD,servicios,temporales"/>
    <n v="48926170"/>
    <x v="1"/>
    <s v="SSRDVILLEGAS"/>
    <s v="MFLT"/>
    <s v="1006973"/>
    <s v="SOMOS SUMINISTRO TEMPORAL S.A."/>
    <s v=""/>
    <s v=""/>
    <d v="2010-09-23T00:00:00"/>
    <d v="2010-09-28T00:00:00"/>
    <n v="26236152"/>
    <s v="772"/>
    <n v="0"/>
    <n v="26.236152000000001"/>
    <n v="9"/>
    <x v="8"/>
    <s v="Temporales"/>
    <x v="1"/>
  </r>
  <r>
    <n v="7725116403"/>
    <s v="MOD,servicios,temporales"/>
    <n v="48926270"/>
    <x v="2"/>
    <s v="SSRDVILLEGAS"/>
    <s v="MFLT"/>
    <s v="1004812"/>
    <s v="AHORA S.A"/>
    <s v=""/>
    <s v=""/>
    <d v="2010-09-22T00:00:00"/>
    <d v="2010-09-28T00:00:00"/>
    <n v="77716420"/>
    <s v="772"/>
    <n v="0"/>
    <n v="77.716419999999999"/>
    <n v="9"/>
    <x v="8"/>
    <s v="Temporales"/>
    <x v="1"/>
  </r>
  <r>
    <n v="7725116403"/>
    <s v="MOD,servicios,temporales"/>
    <n v="48926370"/>
    <x v="3"/>
    <s v="SSRDVILLEGAS"/>
    <s v="MFLT"/>
    <s v="1004812"/>
    <s v="AHORA S.A"/>
    <s v=""/>
    <s v=""/>
    <d v="2010-09-22T00:00:00"/>
    <d v="2010-09-28T00:00:00"/>
    <n v="49821611"/>
    <s v="772"/>
    <n v="0"/>
    <n v="49.821610999999997"/>
    <n v="9"/>
    <x v="8"/>
    <s v="Temporales"/>
    <x v="1"/>
  </r>
  <r>
    <n v="7725116403"/>
    <s v="MOD,servicios,temporales"/>
    <n v="48926470"/>
    <x v="4"/>
    <s v="SSRDVILLEGAS"/>
    <s v="MFLT"/>
    <s v="1006973"/>
    <s v="SOMOS SUMINISTRO TEMPORAL S.A."/>
    <s v=""/>
    <s v=""/>
    <d v="2010-09-23T00:00:00"/>
    <d v="2010-09-28T00:00:00"/>
    <n v="5890260"/>
    <s v="772"/>
    <n v="0"/>
    <n v="5.8902599999999996"/>
    <n v="9"/>
    <x v="8"/>
    <s v="Temporales"/>
    <x v="1"/>
  </r>
  <r>
    <n v="7725110102"/>
    <s v="MOD,personal,sueldos y jornales"/>
    <n v="48926070"/>
    <x v="0"/>
    <s v="SSALLONDONO"/>
    <s v="MFLT"/>
    <s v="2271614010"/>
    <s v="Obligación laboral, salarios por pagar"/>
    <s v=""/>
    <s v=""/>
    <d v="2010-09-29T00:00:00"/>
    <d v="2010-09-29T00:00:00"/>
    <n v="7520540"/>
    <s v="772"/>
    <n v="0"/>
    <n v="7.5205399999999996"/>
    <n v="9"/>
    <x v="8"/>
    <s v="Salarios"/>
    <x v="0"/>
  </r>
  <r>
    <n v="7725110104"/>
    <s v="MOD,personal,horas extras y recargo"/>
    <n v="48926070"/>
    <x v="0"/>
    <s v="SSALLONDONO"/>
    <s v="MFLT"/>
    <s v="2271614010"/>
    <s v="Obligación laboral, salarios por pagar"/>
    <s v=""/>
    <s v=""/>
    <d v="2010-09-29T00:00:00"/>
    <d v="2010-09-29T00:00:00"/>
    <n v="1223020"/>
    <s v="772"/>
    <n v="0"/>
    <n v="1.22302"/>
    <n v="9"/>
    <x v="8"/>
    <s v="Salarios"/>
    <x v="0"/>
  </r>
  <r>
    <n v="7725110108"/>
    <s v="MOD,personal,incapacidades"/>
    <n v="48926070"/>
    <x v="0"/>
    <s v="SSALLONDONO"/>
    <s v="MFLT"/>
    <s v="2271614010"/>
    <s v="Obligación laboral, salarios por pagar"/>
    <s v=""/>
    <s v=""/>
    <d v="2010-09-29T00:00:00"/>
    <d v="2010-09-29T00:00:00"/>
    <n v="58000"/>
    <s v="772"/>
    <n v="0"/>
    <n v="5.8000000000000003E-2"/>
    <n v="9"/>
    <x v="8"/>
    <s v="Salarios"/>
    <x v="0"/>
  </r>
  <r>
    <n v="7725110110"/>
    <s v="MOD,personal,auxilio de transporte"/>
    <n v="48926070"/>
    <x v="0"/>
    <s v="SSALLONDONO"/>
    <s v="MFLT"/>
    <s v="2271614010"/>
    <s v="Obligación laboral, salarios por pagar"/>
    <s v=""/>
    <s v=""/>
    <d v="2010-09-29T00:00:00"/>
    <d v="2010-09-29T00:00:00"/>
    <n v="239850"/>
    <s v="772"/>
    <n v="0"/>
    <n v="0.23985000000000001"/>
    <n v="9"/>
    <x v="8"/>
    <s v="Salarios"/>
    <x v="0"/>
  </r>
  <r>
    <n v="7725110111"/>
    <s v="MOD,personal,cesantias"/>
    <n v="48926070"/>
    <x v="0"/>
    <s v="SSALLONDONO"/>
    <s v="MFLT"/>
    <s v="2284615010"/>
    <s v="Provisión oblig. laboral, cesantías aprop."/>
    <s v=""/>
    <s v=""/>
    <d v="2010-09-29T00:00:00"/>
    <d v="2010-09-29T00:00:00"/>
    <n v="1650145"/>
    <s v="772"/>
    <n v="0"/>
    <n v="1.650145"/>
    <n v="9"/>
    <x v="8"/>
    <s v="Prestaciones"/>
    <x v="0"/>
  </r>
  <r>
    <n v="7725110112"/>
    <s v="MOD,personal,intereses sobre cesantias"/>
    <n v="48926070"/>
    <x v="0"/>
    <s v="SSALLONDONO"/>
    <s v="MFLT"/>
    <s v="2284615010"/>
    <s v="Provisión oblig. laboral, cesantías aprop."/>
    <s v=""/>
    <s v=""/>
    <d v="2010-09-29T00:00:00"/>
    <d v="2010-09-29T00:00:00"/>
    <n v="347397"/>
    <s v="772"/>
    <n v="0"/>
    <n v="0.34739700000000001"/>
    <n v="9"/>
    <x v="8"/>
    <s v="Prestaciones"/>
    <x v="0"/>
  </r>
  <r>
    <n v="7725110113"/>
    <s v="MOD,personal,prima de servicios"/>
    <n v="48926070"/>
    <x v="0"/>
    <s v="SSALLONDONO"/>
    <s v="MFLT"/>
    <s v="2284615010"/>
    <s v="Provisión oblig. laboral, cesantías aprop."/>
    <s v=""/>
    <s v=""/>
    <d v="2010-09-29T00:00:00"/>
    <d v="2010-09-29T00:00:00"/>
    <n v="1476446"/>
    <s v="772"/>
    <n v="0"/>
    <n v="1.4764459999999999"/>
    <n v="9"/>
    <x v="8"/>
    <s v="Prestaciones"/>
    <x v="0"/>
  </r>
  <r>
    <n v="7725110114"/>
    <s v="MOD,personal,vacaciones"/>
    <n v="48926070"/>
    <x v="0"/>
    <s v="SSALLONDONO"/>
    <s v="MFLT"/>
    <s v="2284615010"/>
    <s v="Provisión oblig. laboral, cesantías aprop."/>
    <s v=""/>
    <s v=""/>
    <d v="2010-09-29T00:00:00"/>
    <d v="2010-09-29T00:00:00"/>
    <n v="781648"/>
    <s v="772"/>
    <n v="0"/>
    <n v="0.78164800000000001"/>
    <n v="9"/>
    <x v="8"/>
    <s v="Prestaciones"/>
    <x v="0"/>
  </r>
  <r>
    <n v="7725110116"/>
    <s v="MOD,personal,primas extralegales"/>
    <n v="48926070"/>
    <x v="0"/>
    <s v="SSALLONDONO"/>
    <s v="MFLT"/>
    <s v="2284615010"/>
    <s v="Provisión oblig. laboral, cesantías aprop."/>
    <s v=""/>
    <s v=""/>
    <d v="2010-09-29T00:00:00"/>
    <d v="2010-09-29T00:00:00"/>
    <n v="1563296"/>
    <s v="772"/>
    <n v="0"/>
    <n v="1.563296"/>
    <n v="9"/>
    <x v="8"/>
    <s v="Extralegales"/>
    <x v="0"/>
  </r>
  <r>
    <n v="7725110124"/>
    <s v="MOD,personal,indemnizaciones laborales"/>
    <n v="48926070"/>
    <x v="0"/>
    <s v="SSALLONDONO"/>
    <s v="MFLT"/>
    <s v="2284615010"/>
    <s v="Provisión oblig. laboral, cesantías aprop."/>
    <s v=""/>
    <s v=""/>
    <d v="2010-09-29T00:00:00"/>
    <d v="2010-09-29T00:00:00"/>
    <n v="180648"/>
    <s v="772"/>
    <n v="0"/>
    <n v="0.180648"/>
    <n v="9"/>
    <x v="8"/>
    <s v="Indemnizaciones"/>
    <x v="0"/>
  </r>
  <r>
    <n v="7725110127"/>
    <s v="MOD,personal,aportes arp"/>
    <n v="48926070"/>
    <x v="0"/>
    <s v="SSALLONDONO"/>
    <s v="MFLT"/>
    <s v="2250366010"/>
    <s v="Retención y aport de nomina seguridad social"/>
    <s v=""/>
    <s v=""/>
    <d v="2010-09-29T00:00:00"/>
    <d v="2010-09-29T00:00:00"/>
    <n v="739200"/>
    <s v="772"/>
    <n v="0"/>
    <n v="0.73919999999999997"/>
    <n v="9"/>
    <x v="8"/>
    <s v="Seguridad social"/>
    <x v="0"/>
  </r>
  <r>
    <n v="7725110128"/>
    <s v="MOD,personal,aportes eps"/>
    <n v="48926070"/>
    <x v="0"/>
    <s v="SSALLONDONO"/>
    <s v="MFLT"/>
    <s v="2250366010"/>
    <s v="Retención y aport de nomina seguridad social"/>
    <s v=""/>
    <s v=""/>
    <d v="2010-09-29T00:00:00"/>
    <d v="2010-09-29T00:00:00"/>
    <n v="-685093"/>
    <s v="772"/>
    <n v="0"/>
    <n v="-0.68509299999999995"/>
    <n v="9"/>
    <x v="8"/>
    <s v="Seguridad social"/>
    <x v="0"/>
  </r>
  <r>
    <n v="7725110128"/>
    <s v="MOD,personal,aportes eps"/>
    <n v="48926070"/>
    <x v="0"/>
    <s v="SSALLONDONO"/>
    <s v="MFLT"/>
    <s v="2250366010"/>
    <s v="Retención y aport de nomina seguridad social"/>
    <s v=""/>
    <s v=""/>
    <d v="2010-09-29T00:00:00"/>
    <d v="2010-09-29T00:00:00"/>
    <n v="2140900"/>
    <s v="772"/>
    <n v="0"/>
    <n v="2.1408999999999998"/>
    <n v="9"/>
    <x v="8"/>
    <s v="Seguridad social"/>
    <x v="0"/>
  </r>
  <r>
    <n v="7725110129"/>
    <s v="MOD,personal,aportes fondos de pensiones"/>
    <n v="48926070"/>
    <x v="0"/>
    <s v="SSALLONDONO"/>
    <s v="MFLT"/>
    <s v="2250366010"/>
    <s v="Retención y aport de nomina seguridad social"/>
    <s v=""/>
    <s v=""/>
    <d v="2010-09-29T00:00:00"/>
    <d v="2010-09-29T00:00:00"/>
    <n v="-708849"/>
    <s v="772"/>
    <n v="0"/>
    <n v="-0.70884899999999995"/>
    <n v="9"/>
    <x v="8"/>
    <s v="Seguridad social"/>
    <x v="0"/>
  </r>
  <r>
    <n v="7725110129"/>
    <s v="MOD,personal,aportes fondos de pensiones"/>
    <n v="48926070"/>
    <x v="0"/>
    <s v="SSALLONDONO"/>
    <s v="MFLT"/>
    <s v="2250366010"/>
    <s v="Retención y aport de nomina seguridad social"/>
    <s v=""/>
    <s v=""/>
    <d v="2010-09-29T00:00:00"/>
    <d v="2010-09-29T00:00:00"/>
    <n v="2764300"/>
    <s v="772"/>
    <n v="0"/>
    <n v="2.7643"/>
    <n v="9"/>
    <x v="8"/>
    <s v="Seguridad social"/>
    <x v="0"/>
  </r>
  <r>
    <n v="7725110131"/>
    <s v="MOD,personal,aporte caja de compensac. f"/>
    <n v="48926070"/>
    <x v="0"/>
    <s v="SSALLONDONO"/>
    <s v="MFLT"/>
    <s v="2250366010"/>
    <s v="Retención y aport de nomina seguridad social"/>
    <s v=""/>
    <s v=""/>
    <d v="2010-09-29T00:00:00"/>
    <d v="2010-09-29T00:00:00"/>
    <n v="679600"/>
    <s v="772"/>
    <n v="0"/>
    <n v="0.67959999999999998"/>
    <n v="9"/>
    <x v="8"/>
    <s v="Parafiscales"/>
    <x v="0"/>
  </r>
  <r>
    <n v="7725110133"/>
    <s v="MOD,personal,aportes al icbf"/>
    <n v="48926070"/>
    <x v="0"/>
    <s v="SSALLONDONO"/>
    <s v="MFLT"/>
    <s v="2250366010"/>
    <s v="Retención y aport de nomina seguridad social"/>
    <s v=""/>
    <s v=""/>
    <d v="2010-09-29T00:00:00"/>
    <d v="2010-09-29T00:00:00"/>
    <n v="509900"/>
    <s v="772"/>
    <n v="0"/>
    <n v="0.50990000000000002"/>
    <n v="9"/>
    <x v="8"/>
    <s v="Parafiscales"/>
    <x v="0"/>
  </r>
  <r>
    <n v="7725110134"/>
    <s v="MOD,personal,aportes al sena"/>
    <n v="48926070"/>
    <x v="0"/>
    <s v="SSALLONDONO"/>
    <s v="MFLT"/>
    <s v="2250366010"/>
    <s v="Retención y aport de nomina seguridad social"/>
    <s v=""/>
    <s v=""/>
    <d v="2010-09-29T00:00:00"/>
    <d v="2010-09-29T00:00:00"/>
    <n v="339800"/>
    <s v="772"/>
    <n v="0"/>
    <n v="0.33979999999999999"/>
    <n v="9"/>
    <x v="8"/>
    <s v="Parafiscales"/>
    <x v="0"/>
  </r>
  <r>
    <n v="7725110102"/>
    <s v="MOD,personal,sueldos y jornales"/>
    <n v="48926170"/>
    <x v="1"/>
    <s v="SSALLONDONO"/>
    <s v="MFLT"/>
    <s v="2271614010"/>
    <s v="Obligación laboral, salarios por pagar"/>
    <s v=""/>
    <s v=""/>
    <d v="2010-09-29T00:00:00"/>
    <d v="2010-09-29T00:00:00"/>
    <n v="4668920"/>
    <s v="772"/>
    <n v="0"/>
    <n v="4.66892"/>
    <n v="9"/>
    <x v="8"/>
    <s v="Salarios"/>
    <x v="0"/>
  </r>
  <r>
    <n v="7725110104"/>
    <s v="MOD,personal,horas extras y recargo"/>
    <n v="48926170"/>
    <x v="1"/>
    <s v="SSALLONDONO"/>
    <s v="MFLT"/>
    <s v="2271614010"/>
    <s v="Obligación laboral, salarios por pagar"/>
    <s v=""/>
    <s v=""/>
    <d v="2010-09-29T00:00:00"/>
    <d v="2010-09-29T00:00:00"/>
    <n v="706727"/>
    <s v="772"/>
    <n v="0"/>
    <n v="0.70672699999999999"/>
    <n v="9"/>
    <x v="8"/>
    <s v="Salarios"/>
    <x v="0"/>
  </r>
  <r>
    <n v="7725110108"/>
    <s v="MOD,personal,incapacidades"/>
    <n v="48926170"/>
    <x v="1"/>
    <s v="SSALLONDONO"/>
    <s v="MFLT"/>
    <s v="2271614010"/>
    <s v="Obligación laboral, salarios por pagar"/>
    <s v=""/>
    <s v=""/>
    <d v="2010-09-29T00:00:00"/>
    <d v="2010-09-29T00:00:00"/>
    <n v="44667"/>
    <s v="772"/>
    <n v="0"/>
    <n v="4.4666999999999998E-2"/>
    <n v="9"/>
    <x v="8"/>
    <s v="Salarios"/>
    <x v="0"/>
  </r>
  <r>
    <n v="7725110110"/>
    <s v="MOD,personal,auxilio de transporte"/>
    <n v="48926170"/>
    <x v="1"/>
    <s v="SSALLONDONO"/>
    <s v="MFLT"/>
    <s v="2271614010"/>
    <s v="Obligación laboral, salarios por pagar"/>
    <s v=""/>
    <s v=""/>
    <d v="2010-09-29T00:00:00"/>
    <d v="2010-09-29T00:00:00"/>
    <n v="393600"/>
    <s v="772"/>
    <n v="0"/>
    <n v="0.39360000000000001"/>
    <n v="9"/>
    <x v="8"/>
    <s v="Salarios"/>
    <x v="0"/>
  </r>
  <r>
    <n v="7725110111"/>
    <s v="MOD,personal,cesantias"/>
    <n v="48926170"/>
    <x v="1"/>
    <s v="SSALLONDONO"/>
    <s v="MFLT"/>
    <s v="2284615010"/>
    <s v="Provisión oblig. laboral, cesantías aprop."/>
    <s v=""/>
    <s v=""/>
    <d v="2010-09-29T00:00:00"/>
    <d v="2010-09-29T00:00:00"/>
    <n v="1126680"/>
    <s v="772"/>
    <n v="0"/>
    <n v="1.1266799999999999"/>
    <n v="9"/>
    <x v="8"/>
    <s v="Prestaciones"/>
    <x v="0"/>
  </r>
  <r>
    <n v="7725110112"/>
    <s v="MOD,personal,intereses sobre cesantias"/>
    <n v="48926170"/>
    <x v="1"/>
    <s v="SSALLONDONO"/>
    <s v="MFLT"/>
    <s v="2284615010"/>
    <s v="Provisión oblig. laboral, cesantías aprop."/>
    <s v=""/>
    <s v=""/>
    <d v="2010-09-29T00:00:00"/>
    <d v="2010-09-29T00:00:00"/>
    <n v="237197"/>
    <s v="772"/>
    <n v="0"/>
    <n v="0.23719699999999999"/>
    <n v="9"/>
    <x v="8"/>
    <s v="Prestaciones"/>
    <x v="0"/>
  </r>
  <r>
    <n v="7725110113"/>
    <s v="MOD,personal,prima de servicios"/>
    <n v="48926170"/>
    <x v="1"/>
    <s v="SSALLONDONO"/>
    <s v="MFLT"/>
    <s v="2284615010"/>
    <s v="Provisión oblig. laboral, cesantías aprop."/>
    <s v=""/>
    <s v=""/>
    <d v="2010-09-29T00:00:00"/>
    <d v="2010-09-29T00:00:00"/>
    <n v="1008083"/>
    <s v="772"/>
    <n v="0"/>
    <n v="1.0080830000000001"/>
    <n v="9"/>
    <x v="8"/>
    <s v="Prestaciones"/>
    <x v="0"/>
  </r>
  <r>
    <n v="7725110114"/>
    <s v="MOD,personal,vacaciones"/>
    <n v="48926170"/>
    <x v="1"/>
    <s v="SSALLONDONO"/>
    <s v="MFLT"/>
    <s v="2284615010"/>
    <s v="Provisión oblig. laboral, cesantías aprop."/>
    <s v=""/>
    <s v=""/>
    <d v="2010-09-29T00:00:00"/>
    <d v="2010-09-29T00:00:00"/>
    <n v="533692"/>
    <s v="772"/>
    <n v="0"/>
    <n v="0.53369200000000006"/>
    <n v="9"/>
    <x v="8"/>
    <s v="Prestaciones"/>
    <x v="0"/>
  </r>
  <r>
    <n v="7725110116"/>
    <s v="MOD,personal,primas extralegales"/>
    <n v="48926170"/>
    <x v="1"/>
    <s v="SSALLONDONO"/>
    <s v="MFLT"/>
    <s v="2284615010"/>
    <s v="Provisión oblig. laboral, cesantías aprop."/>
    <s v=""/>
    <s v=""/>
    <d v="2010-09-29T00:00:00"/>
    <d v="2010-09-29T00:00:00"/>
    <n v="1067384"/>
    <s v="772"/>
    <n v="0"/>
    <n v="1.0673840000000001"/>
    <n v="9"/>
    <x v="8"/>
    <s v="Extralegales"/>
    <x v="0"/>
  </r>
  <r>
    <n v="7725110124"/>
    <s v="MOD,personal,indemnizaciones laborales"/>
    <n v="48926170"/>
    <x v="1"/>
    <s v="SSALLONDONO"/>
    <s v="MFLT"/>
    <s v="2284615010"/>
    <s v="Provisión oblig. laboral, cesantías aprop."/>
    <s v=""/>
    <s v=""/>
    <d v="2010-09-29T00:00:00"/>
    <d v="2010-09-29T00:00:00"/>
    <n v="123343"/>
    <s v="772"/>
    <n v="0"/>
    <n v="0.12334299999999999"/>
    <n v="9"/>
    <x v="8"/>
    <s v="Indemnizaciones"/>
    <x v="0"/>
  </r>
  <r>
    <n v="7725110127"/>
    <s v="MOD,personal,aportes arp"/>
    <n v="48926170"/>
    <x v="1"/>
    <s v="SSALLONDONO"/>
    <s v="MFLT"/>
    <s v="2250366010"/>
    <s v="Retención y aport de nomina seguridad social"/>
    <s v=""/>
    <s v=""/>
    <d v="2010-09-29T00:00:00"/>
    <d v="2010-09-29T00:00:00"/>
    <n v="407200"/>
    <s v="772"/>
    <n v="0"/>
    <n v="0.40720000000000001"/>
    <n v="9"/>
    <x v="8"/>
    <s v="Seguridad social"/>
    <x v="0"/>
  </r>
  <r>
    <n v="7725110128"/>
    <s v="MOD,personal,aportes eps"/>
    <n v="48926170"/>
    <x v="1"/>
    <s v="SSALLONDONO"/>
    <s v="MFLT"/>
    <s v="2250366010"/>
    <s v="Retención y aport de nomina seguridad social"/>
    <s v=""/>
    <s v=""/>
    <d v="2010-09-29T00:00:00"/>
    <d v="2010-09-29T00:00:00"/>
    <n v="-443725"/>
    <s v="772"/>
    <n v="0"/>
    <n v="-0.44372499999999998"/>
    <n v="9"/>
    <x v="8"/>
    <s v="Seguridad social"/>
    <x v="0"/>
  </r>
  <r>
    <n v="7725110128"/>
    <s v="MOD,personal,aportes eps"/>
    <n v="48926170"/>
    <x v="1"/>
    <s v="SSALLONDONO"/>
    <s v="MFLT"/>
    <s v="2250366010"/>
    <s v="Retención y aport de nomina seguridad social"/>
    <s v=""/>
    <s v=""/>
    <d v="2010-09-29T00:00:00"/>
    <d v="2010-09-29T00:00:00"/>
    <n v="1386500"/>
    <s v="772"/>
    <n v="0"/>
    <n v="1.3865000000000001"/>
    <n v="9"/>
    <x v="8"/>
    <s v="Seguridad social"/>
    <x v="0"/>
  </r>
  <r>
    <n v="7725110129"/>
    <s v="MOD,personal,aportes fondos de pensiones"/>
    <n v="48926170"/>
    <x v="1"/>
    <s v="SSALLONDONO"/>
    <s v="MFLT"/>
    <s v="2250366010"/>
    <s v="Retención y aport de nomina seguridad social"/>
    <s v=""/>
    <s v=""/>
    <d v="2010-09-29T00:00:00"/>
    <d v="2010-09-29T00:00:00"/>
    <n v="-443725"/>
    <s v="772"/>
    <n v="0"/>
    <n v="-0.44372499999999998"/>
    <n v="9"/>
    <x v="8"/>
    <s v="Seguridad social"/>
    <x v="0"/>
  </r>
  <r>
    <n v="7725110129"/>
    <s v="MOD,personal,aportes fondos de pensiones"/>
    <n v="48926170"/>
    <x v="1"/>
    <s v="SSALLONDONO"/>
    <s v="MFLT"/>
    <s v="2250366010"/>
    <s v="Retención y aport de nomina seguridad social"/>
    <s v=""/>
    <s v=""/>
    <d v="2010-09-29T00:00:00"/>
    <d v="2010-09-29T00:00:00"/>
    <n v="1774900"/>
    <s v="772"/>
    <n v="0"/>
    <n v="1.7748999999999999"/>
    <n v="9"/>
    <x v="8"/>
    <s v="Seguridad social"/>
    <x v="0"/>
  </r>
  <r>
    <n v="7725110131"/>
    <s v="MOD,personal,aporte caja de compensac. f"/>
    <n v="48926170"/>
    <x v="1"/>
    <s v="SSALLONDONO"/>
    <s v="MFLT"/>
    <s v="2250366010"/>
    <s v="Retención y aport de nomina seguridad social"/>
    <s v=""/>
    <s v=""/>
    <d v="2010-09-29T00:00:00"/>
    <d v="2010-09-29T00:00:00"/>
    <n v="441900"/>
    <s v="772"/>
    <n v="0"/>
    <n v="0.44190000000000002"/>
    <n v="9"/>
    <x v="8"/>
    <s v="Parafiscales"/>
    <x v="0"/>
  </r>
  <r>
    <n v="7725110133"/>
    <s v="MOD,personal,aportes al icbf"/>
    <n v="48926170"/>
    <x v="1"/>
    <s v="SSALLONDONO"/>
    <s v="MFLT"/>
    <s v="2250366010"/>
    <s v="Retención y aport de nomina seguridad social"/>
    <s v=""/>
    <s v=""/>
    <d v="2010-09-29T00:00:00"/>
    <d v="2010-09-29T00:00:00"/>
    <n v="331300"/>
    <s v="772"/>
    <n v="0"/>
    <n v="0.33129999999999998"/>
    <n v="9"/>
    <x v="8"/>
    <s v="Parafiscales"/>
    <x v="0"/>
  </r>
  <r>
    <n v="7725110134"/>
    <s v="MOD,personal,aportes al sena"/>
    <n v="48926170"/>
    <x v="1"/>
    <s v="SSALLONDONO"/>
    <s v="MFLT"/>
    <s v="2250366010"/>
    <s v="Retención y aport de nomina seguridad social"/>
    <s v=""/>
    <s v=""/>
    <d v="2010-09-29T00:00:00"/>
    <d v="2010-09-29T00:00:00"/>
    <n v="221100"/>
    <s v="772"/>
    <n v="0"/>
    <n v="0.22109999999999999"/>
    <n v="9"/>
    <x v="8"/>
    <s v="Parafiscales"/>
    <x v="0"/>
  </r>
  <r>
    <n v="7725116403"/>
    <s v="MOD,servicios,temporales"/>
    <n v="48926170"/>
    <x v="1"/>
    <s v="SSRDVILLEGAS"/>
    <s v="MFLT"/>
    <s v="1006973"/>
    <s v="SOMOS SUMINISTRO TEMPORAL S.A."/>
    <s v=""/>
    <s v=""/>
    <d v="2010-09-29T00:00:00"/>
    <d v="2010-09-29T00:00:00"/>
    <n v="27257480"/>
    <s v="772"/>
    <n v="0"/>
    <n v="27.257480000000001"/>
    <n v="9"/>
    <x v="8"/>
    <s v="Temporales"/>
    <x v="1"/>
  </r>
  <r>
    <n v="7725110102"/>
    <s v="MOD,personal,sueldos y jornales"/>
    <n v="48926270"/>
    <x v="2"/>
    <s v="SSALLONDONO"/>
    <s v="MFLT"/>
    <s v="2271614010"/>
    <s v="Obligación laboral, salarios por pagar"/>
    <s v=""/>
    <s v=""/>
    <d v="2010-09-29T00:00:00"/>
    <d v="2010-09-29T00:00:00"/>
    <n v="1675000"/>
    <s v="772"/>
    <n v="0"/>
    <n v="1.675"/>
    <n v="9"/>
    <x v="8"/>
    <s v="Salarios"/>
    <x v="0"/>
  </r>
  <r>
    <n v="7725110104"/>
    <s v="MOD,personal,horas extras y recargo"/>
    <n v="48926270"/>
    <x v="2"/>
    <s v="SSALLONDONO"/>
    <s v="MFLT"/>
    <s v="2271614010"/>
    <s v="Obligación laboral, salarios por pagar"/>
    <s v=""/>
    <s v=""/>
    <d v="2010-09-29T00:00:00"/>
    <d v="2010-09-29T00:00:00"/>
    <n v="318250"/>
    <s v="772"/>
    <n v="0"/>
    <n v="0.31824999999999998"/>
    <n v="9"/>
    <x v="8"/>
    <s v="Salarios"/>
    <x v="0"/>
  </r>
  <r>
    <n v="7725110110"/>
    <s v="MOD,personal,auxilio de transporte"/>
    <n v="48926270"/>
    <x v="2"/>
    <s v="SSALLONDONO"/>
    <s v="MFLT"/>
    <s v="2271614010"/>
    <s v="Obligación laboral, salarios por pagar"/>
    <s v=""/>
    <s v=""/>
    <d v="2010-09-29T00:00:00"/>
    <d v="2010-09-29T00:00:00"/>
    <n v="153750"/>
    <s v="772"/>
    <n v="0"/>
    <n v="0.15375"/>
    <n v="9"/>
    <x v="8"/>
    <s v="Salarios"/>
    <x v="0"/>
  </r>
  <r>
    <n v="7725110111"/>
    <s v="MOD,personal,cesantias"/>
    <n v="48926270"/>
    <x v="2"/>
    <s v="SSALLONDONO"/>
    <s v="MFLT"/>
    <s v="2284615010"/>
    <s v="Provisión oblig. laboral, cesantías aprop."/>
    <s v=""/>
    <s v=""/>
    <d v="2010-09-29T00:00:00"/>
    <d v="2010-09-29T00:00:00"/>
    <n v="410369"/>
    <s v="772"/>
    <n v="0"/>
    <n v="0.41036899999999998"/>
    <n v="9"/>
    <x v="8"/>
    <s v="Prestaciones"/>
    <x v="0"/>
  </r>
  <r>
    <n v="7725110112"/>
    <s v="MOD,personal,intereses sobre cesantias"/>
    <n v="48926270"/>
    <x v="2"/>
    <s v="SSALLONDONO"/>
    <s v="MFLT"/>
    <s v="2284615010"/>
    <s v="Provisión oblig. laboral, cesantías aprop."/>
    <s v=""/>
    <s v=""/>
    <d v="2010-09-29T00:00:00"/>
    <d v="2010-09-29T00:00:00"/>
    <n v="86394"/>
    <s v="772"/>
    <n v="0"/>
    <n v="8.6393999999999999E-2"/>
    <n v="9"/>
    <x v="8"/>
    <s v="Prestaciones"/>
    <x v="0"/>
  </r>
  <r>
    <n v="7725110113"/>
    <s v="MOD,personal,prima de servicios"/>
    <n v="48926270"/>
    <x v="2"/>
    <s v="SSALLONDONO"/>
    <s v="MFLT"/>
    <s v="2284615010"/>
    <s v="Provisión oblig. laboral, cesantías aprop."/>
    <s v=""/>
    <s v=""/>
    <d v="2010-09-29T00:00:00"/>
    <d v="2010-09-29T00:00:00"/>
    <n v="367175"/>
    <s v="772"/>
    <n v="0"/>
    <n v="0.36717499999999997"/>
    <n v="9"/>
    <x v="8"/>
    <s v="Prestaciones"/>
    <x v="0"/>
  </r>
  <r>
    <n v="7725110114"/>
    <s v="MOD,personal,vacaciones"/>
    <n v="48926270"/>
    <x v="2"/>
    <s v="SSALLONDONO"/>
    <s v="MFLT"/>
    <s v="2284615010"/>
    <s v="Provisión oblig. laboral, cesantías aprop."/>
    <s v=""/>
    <s v=""/>
    <d v="2010-09-29T00:00:00"/>
    <d v="2010-09-29T00:00:00"/>
    <n v="194385"/>
    <s v="772"/>
    <n v="0"/>
    <n v="0.194385"/>
    <n v="9"/>
    <x v="8"/>
    <s v="Prestaciones"/>
    <x v="0"/>
  </r>
  <r>
    <n v="7725110116"/>
    <s v="MOD,personal,primas extralegales"/>
    <n v="48926270"/>
    <x v="2"/>
    <s v="SSALLONDONO"/>
    <s v="MFLT"/>
    <s v="2284615010"/>
    <s v="Provisión oblig. laboral, cesantías aprop."/>
    <s v=""/>
    <s v=""/>
    <d v="2010-09-29T00:00:00"/>
    <d v="2010-09-29T00:00:00"/>
    <n v="388770"/>
    <s v="772"/>
    <n v="0"/>
    <n v="0.38877"/>
    <n v="9"/>
    <x v="8"/>
    <s v="Extralegales"/>
    <x v="0"/>
  </r>
  <r>
    <n v="7725110124"/>
    <s v="MOD,personal,indemnizaciones laborales"/>
    <n v="48926270"/>
    <x v="2"/>
    <s v="SSALLONDONO"/>
    <s v="MFLT"/>
    <s v="2284615010"/>
    <s v="Provisión oblig. laboral, cesantías aprop."/>
    <s v=""/>
    <s v=""/>
    <d v="2010-09-29T00:00:00"/>
    <d v="2010-09-29T00:00:00"/>
    <n v="44925"/>
    <s v="772"/>
    <n v="0"/>
    <n v="4.4925E-2"/>
    <n v="9"/>
    <x v="8"/>
    <s v="Indemnizaciones"/>
    <x v="0"/>
  </r>
  <r>
    <n v="7725110127"/>
    <s v="MOD,personal,aportes arp"/>
    <n v="48926270"/>
    <x v="2"/>
    <s v="SSALLONDONO"/>
    <s v="MFLT"/>
    <s v="2250366010"/>
    <s v="Retención y aport de nomina seguridad social"/>
    <s v=""/>
    <s v=""/>
    <d v="2010-09-29T00:00:00"/>
    <d v="2010-09-29T00:00:00"/>
    <n v="174500"/>
    <s v="772"/>
    <n v="0"/>
    <n v="0.17449999999999999"/>
    <n v="9"/>
    <x v="8"/>
    <s v="Seguridad social"/>
    <x v="0"/>
  </r>
  <r>
    <n v="7725110128"/>
    <s v="MOD,personal,aportes eps"/>
    <n v="48926270"/>
    <x v="2"/>
    <s v="SSALLONDONO"/>
    <s v="MFLT"/>
    <s v="2250366010"/>
    <s v="Retención y aport de nomina seguridad social"/>
    <s v=""/>
    <s v=""/>
    <d v="2010-09-29T00:00:00"/>
    <d v="2010-09-29T00:00:00"/>
    <n v="-160487"/>
    <s v="772"/>
    <n v="0"/>
    <n v="-0.16048699999999999"/>
    <n v="9"/>
    <x v="8"/>
    <s v="Seguridad social"/>
    <x v="0"/>
  </r>
  <r>
    <n v="7725110128"/>
    <s v="MOD,personal,aportes eps"/>
    <n v="48926270"/>
    <x v="2"/>
    <s v="SSALLONDONO"/>
    <s v="MFLT"/>
    <s v="2250366010"/>
    <s v="Retención y aport de nomina seguridad social"/>
    <s v=""/>
    <s v=""/>
    <d v="2010-09-29T00:00:00"/>
    <d v="2010-09-29T00:00:00"/>
    <n v="501500"/>
    <s v="772"/>
    <n v="0"/>
    <n v="0.50149999999999995"/>
    <n v="9"/>
    <x v="8"/>
    <s v="Seguridad social"/>
    <x v="0"/>
  </r>
  <r>
    <n v="7725110129"/>
    <s v="MOD,personal,aportes fondos de pensiones"/>
    <n v="48926270"/>
    <x v="2"/>
    <s v="SSALLONDONO"/>
    <s v="MFLT"/>
    <s v="2250366010"/>
    <s v="Retención y aport de nomina seguridad social"/>
    <s v=""/>
    <s v=""/>
    <d v="2010-09-29T00:00:00"/>
    <d v="2010-09-29T00:00:00"/>
    <n v="-160487"/>
    <s v="772"/>
    <n v="0"/>
    <n v="-0.16048699999999999"/>
    <n v="9"/>
    <x v="8"/>
    <s v="Seguridad social"/>
    <x v="0"/>
  </r>
  <r>
    <n v="7725110129"/>
    <s v="MOD,personal,aportes fondos de pensiones"/>
    <n v="48926270"/>
    <x v="2"/>
    <s v="SSALLONDONO"/>
    <s v="MFLT"/>
    <s v="2250366010"/>
    <s v="Retención y aport de nomina seguridad social"/>
    <s v=""/>
    <s v=""/>
    <d v="2010-09-29T00:00:00"/>
    <d v="2010-09-29T00:00:00"/>
    <n v="642000"/>
    <s v="772"/>
    <n v="0"/>
    <n v="0.64200000000000002"/>
    <n v="9"/>
    <x v="8"/>
    <s v="Seguridad social"/>
    <x v="0"/>
  </r>
  <r>
    <n v="7725110131"/>
    <s v="MOD,personal,aporte caja de compensac. f"/>
    <n v="48926270"/>
    <x v="2"/>
    <s v="SSALLONDONO"/>
    <s v="MFLT"/>
    <s v="2250366010"/>
    <s v="Retención y aport de nomina seguridad social"/>
    <s v=""/>
    <s v=""/>
    <d v="2010-09-29T00:00:00"/>
    <d v="2010-09-29T00:00:00"/>
    <n v="160400"/>
    <s v="772"/>
    <n v="0"/>
    <n v="0.16039999999999999"/>
    <n v="9"/>
    <x v="8"/>
    <s v="Parafiscales"/>
    <x v="0"/>
  </r>
  <r>
    <n v="7725110133"/>
    <s v="MOD,personal,aportes al icbf"/>
    <n v="48926270"/>
    <x v="2"/>
    <s v="SSALLONDONO"/>
    <s v="MFLT"/>
    <s v="2250366010"/>
    <s v="Retención y aport de nomina seguridad social"/>
    <s v=""/>
    <s v=""/>
    <d v="2010-09-29T00:00:00"/>
    <d v="2010-09-29T00:00:00"/>
    <n v="120400"/>
    <s v="772"/>
    <n v="0"/>
    <n v="0.12039999999999999"/>
    <n v="9"/>
    <x v="8"/>
    <s v="Parafiscales"/>
    <x v="0"/>
  </r>
  <r>
    <n v="7725110134"/>
    <s v="MOD,personal,aportes al sena"/>
    <n v="48926270"/>
    <x v="2"/>
    <s v="SSALLONDONO"/>
    <s v="MFLT"/>
    <s v="2250366010"/>
    <s v="Retención y aport de nomina seguridad social"/>
    <s v=""/>
    <s v=""/>
    <d v="2010-09-29T00:00:00"/>
    <d v="2010-09-29T00:00:00"/>
    <n v="80300"/>
    <s v="772"/>
    <n v="0"/>
    <n v="8.0299999999999996E-2"/>
    <n v="9"/>
    <x v="8"/>
    <s v="Parafiscales"/>
    <x v="0"/>
  </r>
  <r>
    <n v="7725116403"/>
    <s v="MOD,servicios,temporales"/>
    <n v="48926270"/>
    <x v="2"/>
    <s v="SSRDVILLEGAS"/>
    <s v="MFLT"/>
    <s v="1004812"/>
    <s v="AHORA S.A"/>
    <s v=""/>
    <s v=""/>
    <d v="2010-08-19T00:00:00"/>
    <d v="2010-09-29T00:00:00"/>
    <n v="87201797"/>
    <s v="772"/>
    <n v="0"/>
    <n v="87.201796999999999"/>
    <n v="9"/>
    <x v="8"/>
    <s v="Temporales"/>
    <x v="1"/>
  </r>
  <r>
    <n v="7725116403"/>
    <s v="MOD,servicios,temporales"/>
    <n v="48926270"/>
    <x v="2"/>
    <s v="SSRDVILLEGAS"/>
    <s v="MFLT"/>
    <s v="1004812"/>
    <s v="AHORA S.A"/>
    <s v=""/>
    <s v=""/>
    <d v="2010-09-29T00:00:00"/>
    <d v="2010-09-29T00:00:00"/>
    <n v="84375653"/>
    <s v="772"/>
    <n v="0"/>
    <n v="84.375653"/>
    <n v="9"/>
    <x v="8"/>
    <s v="Temporales"/>
    <x v="1"/>
  </r>
  <r>
    <n v="7725116403"/>
    <s v="MOD,servicios,temporales"/>
    <n v="48926370"/>
    <x v="3"/>
    <s v="SSRDVILLEGAS"/>
    <s v="MFLT"/>
    <s v="1004812"/>
    <s v="AHORA S.A"/>
    <s v=""/>
    <s v=""/>
    <d v="2010-09-29T00:00:00"/>
    <d v="2010-09-29T00:00:00"/>
    <n v="47664406"/>
    <s v="772"/>
    <n v="0"/>
    <n v="47.664406"/>
    <n v="9"/>
    <x v="8"/>
    <s v="Temporales"/>
    <x v="1"/>
  </r>
  <r>
    <n v="7725116403"/>
    <s v="MOD,servicios,temporales"/>
    <n v="48926470"/>
    <x v="4"/>
    <s v="SSRDVILLEGAS"/>
    <s v="MFLT"/>
    <s v="1006973"/>
    <s v="SOMOS SUMINISTRO TEMPORAL S.A."/>
    <s v=""/>
    <s v=""/>
    <d v="2010-09-29T00:00:00"/>
    <d v="2010-09-29T00:00:00"/>
    <n v="6547810"/>
    <s v="772"/>
    <n v="0"/>
    <n v="6.5478100000000001"/>
    <n v="9"/>
    <x v="8"/>
    <s v="Temporales"/>
    <x v="1"/>
  </r>
  <r>
    <n v="7725116403"/>
    <s v="MOD,servicios,temporales"/>
    <n v="48926170"/>
    <x v="1"/>
    <s v="SSRDVILLEGAS"/>
    <s v="MFLT"/>
    <s v="1006973"/>
    <s v="SOMOS SUMINISTRO TEMPORAL S.A."/>
    <s v=""/>
    <s v=""/>
    <d v="2010-08-25T00:00:00"/>
    <d v="2010-09-30T00:00:00"/>
    <n v="25333562"/>
    <s v="772"/>
    <n v="0"/>
    <n v="25.333562000000001"/>
    <n v="9"/>
    <x v="8"/>
    <s v="Temporales"/>
    <x v="1"/>
  </r>
  <r>
    <n v="7725116403"/>
    <s v="MOD,servicios,temporales"/>
    <n v="48926270"/>
    <x v="2"/>
    <s v="SSRDVILLEGAS"/>
    <s v="MFLT"/>
    <s v="1004812"/>
    <s v="AHORA S.A"/>
    <s v=""/>
    <s v=""/>
    <d v="2010-08-19T00:00:00"/>
    <d v="2010-09-30T00:00:00"/>
    <n v="-87201797"/>
    <s v="772"/>
    <n v="0"/>
    <n v="-87.201796999999999"/>
    <n v="9"/>
    <x v="8"/>
    <s v="Temporales"/>
    <x v="1"/>
  </r>
  <r>
    <n v="7725116403"/>
    <s v="MOD,servicios,temporales"/>
    <n v="48926270"/>
    <x v="2"/>
    <s v="SSRDVILLEGAS"/>
    <s v="MFLT"/>
    <s v="1004812"/>
    <s v="AHORA S.A"/>
    <s v=""/>
    <s v=""/>
    <d v="2010-09-22T00:00:00"/>
    <d v="2010-09-30T00:00:00"/>
    <n v="-404509"/>
    <s v="772"/>
    <n v="0"/>
    <n v="-0.40450900000000001"/>
    <n v="9"/>
    <x v="8"/>
    <s v="Temporales"/>
    <x v="1"/>
  </r>
  <r>
    <n v="7725116403"/>
    <s v="MOD,servicios,temporales"/>
    <n v="48926270"/>
    <x v="2"/>
    <s v="SSRDVILLEGAS"/>
    <s v="MFLT"/>
    <s v="1004812"/>
    <s v="AHORA S.A"/>
    <s v=""/>
    <s v=""/>
    <d v="2010-09-22T00:00:00"/>
    <d v="2010-09-30T00:00:00"/>
    <n v="-77716420"/>
    <s v="772"/>
    <n v="0"/>
    <n v="-77.716419999999999"/>
    <n v="9"/>
    <x v="8"/>
    <s v="Temporales"/>
    <x v="1"/>
  </r>
  <r>
    <n v="7725116403"/>
    <s v="MOD,servicios,temporales"/>
    <n v="48926270"/>
    <x v="2"/>
    <s v="SSRDVILLEGAS"/>
    <s v="MFLT"/>
    <s v="1004812"/>
    <s v="AHORA S.A"/>
    <s v=""/>
    <s v=""/>
    <d v="2010-09-22T00:00:00"/>
    <d v="2010-09-30T00:00:00"/>
    <n v="-7864090"/>
    <s v="772"/>
    <n v="0"/>
    <n v="-7.86409"/>
    <n v="9"/>
    <x v="8"/>
    <s v="Temporales"/>
    <x v="1"/>
  </r>
  <r>
    <n v="7725116403"/>
    <s v="MOD,servicios,temporales"/>
    <n v="48926270"/>
    <x v="2"/>
    <s v="SSRDVILLEGAS"/>
    <s v="MFLT"/>
    <s v="1004812"/>
    <s v="AHORA S.A"/>
    <s v=""/>
    <s v=""/>
    <d v="2010-09-22T00:00:00"/>
    <d v="2010-09-30T00:00:00"/>
    <n v="-49821611"/>
    <s v="772"/>
    <n v="0"/>
    <n v="-49.821610999999997"/>
    <n v="9"/>
    <x v="8"/>
    <s v="Temporales"/>
    <x v="1"/>
  </r>
  <r>
    <n v="7725116403"/>
    <s v="MOD,servicios,temporales"/>
    <n v="48926270"/>
    <x v="2"/>
    <s v="SSRDVILLEGAS"/>
    <s v="MFLT"/>
    <s v="1004812"/>
    <s v="AHORA S.A"/>
    <s v=""/>
    <s v=""/>
    <d v="2010-09-22T00:00:00"/>
    <d v="2010-09-30T00:00:00"/>
    <n v="-218265"/>
    <s v="772"/>
    <n v="0"/>
    <n v="-0.21826499999999999"/>
    <n v="9"/>
    <x v="8"/>
    <s v="Temporales"/>
    <x v="1"/>
  </r>
  <r>
    <n v="7725116403"/>
    <s v="MOD,servicios,temporales"/>
    <n v="48926270"/>
    <x v="2"/>
    <s v="SSRDVILLEGAS"/>
    <s v="MFLT"/>
    <s v="1004812"/>
    <s v="AHORA S.A"/>
    <s v=""/>
    <s v=""/>
    <d v="2010-08-19T00:00:00"/>
    <d v="2010-09-30T00:00:00"/>
    <n v="87201797"/>
    <s v="772"/>
    <n v="0"/>
    <n v="87.201796999999999"/>
    <n v="9"/>
    <x v="8"/>
    <s v="Temporales"/>
    <x v="1"/>
  </r>
  <r>
    <n v="7725116403"/>
    <s v="MOD,servicios,temporales"/>
    <n v="48926270"/>
    <x v="2"/>
    <s v="SSRDVILLEGAS"/>
    <s v="MFLT"/>
    <s v="1004812"/>
    <s v="AHORA S.A"/>
    <s v=""/>
    <s v=""/>
    <d v="2010-09-22T00:00:00"/>
    <d v="2010-09-30T00:00:00"/>
    <n v="404509"/>
    <s v="772"/>
    <n v="0"/>
    <n v="0.40450900000000001"/>
    <n v="9"/>
    <x v="8"/>
    <s v="Temporales"/>
    <x v="1"/>
  </r>
  <r>
    <n v="7725116403"/>
    <s v="MOD,servicios,temporales"/>
    <n v="48926270"/>
    <x v="2"/>
    <s v="SSRDVILLEGAS"/>
    <s v="MFLT"/>
    <s v="1004812"/>
    <s v="AHORA S.A"/>
    <s v=""/>
    <s v=""/>
    <d v="2010-09-22T00:00:00"/>
    <d v="2010-09-30T00:00:00"/>
    <n v="77716420"/>
    <s v="772"/>
    <n v="0"/>
    <n v="77.716419999999999"/>
    <n v="9"/>
    <x v="8"/>
    <s v="Temporales"/>
    <x v="1"/>
  </r>
  <r>
    <n v="7725116403"/>
    <s v="MOD,servicios,temporales"/>
    <n v="48926270"/>
    <x v="2"/>
    <s v="SSRDVILLEGAS"/>
    <s v="MFLT"/>
    <s v="1004812"/>
    <s v="AHORA S.A"/>
    <s v=""/>
    <s v=""/>
    <d v="2010-09-22T00:00:00"/>
    <d v="2010-09-30T00:00:00"/>
    <n v="7864090"/>
    <s v="772"/>
    <n v="0"/>
    <n v="7.86409"/>
    <n v="9"/>
    <x v="8"/>
    <s v="Temporales"/>
    <x v="1"/>
  </r>
  <r>
    <n v="7725116403"/>
    <s v="MOD,servicios,temporales"/>
    <n v="48926270"/>
    <x v="2"/>
    <s v="SSRDVILLEGAS"/>
    <s v="MFLT"/>
    <s v="1004812"/>
    <s v="AHORA S.A"/>
    <s v=""/>
    <s v=""/>
    <d v="2010-09-22T00:00:00"/>
    <d v="2010-09-30T00:00:00"/>
    <n v="49821611"/>
    <s v="772"/>
    <n v="0"/>
    <n v="49.821610999999997"/>
    <n v="9"/>
    <x v="8"/>
    <s v="Temporales"/>
    <x v="1"/>
  </r>
  <r>
    <n v="7725116403"/>
    <s v="MOD,servicios,temporales"/>
    <n v="48926270"/>
    <x v="2"/>
    <s v="SSRDVILLEGAS"/>
    <s v="MFLT"/>
    <s v="1004812"/>
    <s v="AHORA S.A"/>
    <s v=""/>
    <s v=""/>
    <d v="2010-09-22T00:00:00"/>
    <d v="2010-09-30T00:00:00"/>
    <n v="218265"/>
    <s v="772"/>
    <n v="0"/>
    <n v="0.21826499999999999"/>
    <n v="9"/>
    <x v="8"/>
    <s v="Temporales"/>
    <x v="1"/>
  </r>
  <r>
    <n v="7725116403"/>
    <s v="MOD,servicios,temporales"/>
    <n v="48926470"/>
    <x v="4"/>
    <s v="SSRDVILLEGAS"/>
    <s v="MFLT"/>
    <s v="1006973"/>
    <s v="SOMOS SUMINISTRO TEMPORAL S.A."/>
    <s v=""/>
    <s v=""/>
    <d v="2010-08-25T00:00:00"/>
    <d v="2010-09-30T00:00:00"/>
    <n v="6121527"/>
    <s v="772"/>
    <n v="0"/>
    <n v="6.1215270000000004"/>
    <n v="9"/>
    <x v="8"/>
    <s v="Temporales"/>
    <x v="1"/>
  </r>
  <r>
    <n v="7725110102"/>
    <s v="MOD,personal,sueldos y jornales"/>
    <n v="48926070"/>
    <x v="0"/>
    <s v="SSALLONDONO"/>
    <s v="MFLT"/>
    <s v="2271614010"/>
    <s v="Obligación laboral, salarios por pagar"/>
    <m/>
    <m/>
    <d v="2010-10-13T00:00:00"/>
    <d v="2010-10-13T00:00:00"/>
    <n v="7380171"/>
    <s v="772"/>
    <n v="0"/>
    <n v="7.3801709999999998"/>
    <n v="10"/>
    <x v="9"/>
    <s v="Salarios"/>
    <x v="0"/>
  </r>
  <r>
    <n v="7725110104"/>
    <s v="MOD,personal,horas extras y recargo"/>
    <n v="48926070"/>
    <x v="0"/>
    <s v="SSALLONDONO"/>
    <s v="MFLT"/>
    <s v="2271614010"/>
    <s v="Obligación laboral, salarios por pagar"/>
    <m/>
    <m/>
    <d v="2010-10-13T00:00:00"/>
    <d v="2010-10-13T00:00:00"/>
    <n v="703300"/>
    <s v="772"/>
    <n v="0"/>
    <n v="0.70330000000000004"/>
    <n v="10"/>
    <x v="9"/>
    <s v="Salarios"/>
    <x v="0"/>
  </r>
  <r>
    <n v="7725110108"/>
    <s v="MOD,personal,incapacidades"/>
    <n v="48926070"/>
    <x v="0"/>
    <s v="SSALLONDONO"/>
    <s v="MFLT"/>
    <s v="2271614010"/>
    <s v="Obligación laboral, salarios por pagar"/>
    <m/>
    <m/>
    <d v="2010-10-13T00:00:00"/>
    <d v="2010-10-13T00:00:00"/>
    <n v="176267"/>
    <s v="772"/>
    <n v="0"/>
    <n v="0.17626700000000001"/>
    <n v="10"/>
    <x v="9"/>
    <s v="Salarios"/>
    <x v="0"/>
  </r>
  <r>
    <n v="7725110110"/>
    <s v="MOD,personal,auxilio de transporte"/>
    <n v="48926070"/>
    <x v="0"/>
    <s v="SSALLONDONO"/>
    <s v="MFLT"/>
    <s v="2271614010"/>
    <s v="Obligación laboral, salarios por pagar"/>
    <m/>
    <m/>
    <d v="2010-10-13T00:00:00"/>
    <d v="2010-10-13T00:00:00"/>
    <n v="246000"/>
    <s v="772"/>
    <n v="0"/>
    <n v="0.246"/>
    <n v="10"/>
    <x v="9"/>
    <s v="Salarios"/>
    <x v="0"/>
  </r>
  <r>
    <n v="7725110102"/>
    <s v="MOD,personal,sueldos y jornales"/>
    <n v="48926170"/>
    <x v="1"/>
    <s v="SSALLONDONO"/>
    <s v="MFLT"/>
    <s v="2271614010"/>
    <s v="Obligación laboral, salarios por pagar"/>
    <m/>
    <m/>
    <d v="2010-10-13T00:00:00"/>
    <d v="2010-10-13T00:00:00"/>
    <n v="4713587"/>
    <s v="772"/>
    <n v="0"/>
    <n v="4.7135870000000004"/>
    <n v="10"/>
    <x v="9"/>
    <s v="Salarios"/>
    <x v="0"/>
  </r>
  <r>
    <n v="7725110104"/>
    <s v="MOD,personal,horas extras y recargo"/>
    <n v="48926170"/>
    <x v="1"/>
    <s v="SSALLONDONO"/>
    <s v="MFLT"/>
    <s v="2271614010"/>
    <s v="Obligación laboral, salarios por pagar"/>
    <m/>
    <m/>
    <d v="2010-10-13T00:00:00"/>
    <d v="2010-10-13T00:00:00"/>
    <n v="881467"/>
    <s v="772"/>
    <n v="0"/>
    <n v="0.881467"/>
    <n v="10"/>
    <x v="9"/>
    <s v="Salarios"/>
    <x v="0"/>
  </r>
  <r>
    <n v="7725110108"/>
    <s v="MOD,personal,incapacidades"/>
    <n v="48926170"/>
    <x v="1"/>
    <s v="SSALLONDONO"/>
    <s v="MFLT"/>
    <s v="2271614010"/>
    <s v="Obligación laboral, salarios por pagar"/>
    <m/>
    <m/>
    <d v="2010-10-13T00:00:00"/>
    <d v="2010-10-13T00:00:00"/>
    <n v="14400"/>
    <s v="772"/>
    <n v="0"/>
    <n v="1.44E-2"/>
    <n v="10"/>
    <x v="9"/>
    <s v="Salarios"/>
    <x v="0"/>
  </r>
  <r>
    <n v="7725110110"/>
    <s v="MOD,personal,auxilio de transporte"/>
    <n v="48926170"/>
    <x v="1"/>
    <s v="SSALLONDONO"/>
    <s v="MFLT"/>
    <s v="2271614010"/>
    <s v="Obligación laboral, salarios por pagar"/>
    <m/>
    <m/>
    <d v="2010-10-13T00:00:00"/>
    <d v="2010-10-13T00:00:00"/>
    <n v="397700"/>
    <s v="772"/>
    <n v="0"/>
    <n v="0.3977"/>
    <n v="10"/>
    <x v="9"/>
    <s v="Salarios"/>
    <x v="0"/>
  </r>
  <r>
    <n v="7725116403"/>
    <s v="MOD,servicios,temporales"/>
    <n v="48926170"/>
    <x v="1"/>
    <s v="SSRDVILLEGAS"/>
    <s v="MFLT"/>
    <s v="1006973"/>
    <s v="SOMOS SUMINISTRO TEMPORAL S.A."/>
    <m/>
    <m/>
    <d v="2010-10-07T00:00:00"/>
    <d v="2010-10-13T00:00:00"/>
    <n v="27589089"/>
    <s v="772"/>
    <n v="0"/>
    <n v="27.589089000000001"/>
    <n v="10"/>
    <x v="9"/>
    <s v="Temporales"/>
    <x v="1"/>
  </r>
  <r>
    <n v="7725110102"/>
    <s v="MOD,personal,sueldos y jornales"/>
    <n v="48926270"/>
    <x v="2"/>
    <s v="SSALLONDONO"/>
    <s v="MFLT"/>
    <s v="2271614010"/>
    <s v="Obligación laboral, salarios por pagar"/>
    <m/>
    <m/>
    <d v="2010-10-13T00:00:00"/>
    <d v="2010-10-13T00:00:00"/>
    <n v="1585667"/>
    <s v="772"/>
    <n v="0"/>
    <n v="1.5856669999999999"/>
    <n v="10"/>
    <x v="9"/>
    <s v="Salarios"/>
    <x v="0"/>
  </r>
  <r>
    <n v="7725110104"/>
    <s v="MOD,personal,horas extras y recargo"/>
    <n v="48926270"/>
    <x v="2"/>
    <s v="SSALLONDONO"/>
    <s v="MFLT"/>
    <s v="2271614010"/>
    <s v="Obligación laboral, salarios por pagar"/>
    <m/>
    <m/>
    <d v="2010-10-13T00:00:00"/>
    <d v="2010-10-13T00:00:00"/>
    <n v="220262"/>
    <s v="772"/>
    <n v="0"/>
    <n v="0.22026200000000001"/>
    <n v="10"/>
    <x v="9"/>
    <s v="Salarios"/>
    <x v="0"/>
  </r>
  <r>
    <n v="7725110108"/>
    <s v="MOD,personal,incapacidades"/>
    <n v="48926270"/>
    <x v="2"/>
    <s v="SSALLONDONO"/>
    <s v="MFLT"/>
    <s v="2271614010"/>
    <s v="Obligación laboral, salarios por pagar"/>
    <m/>
    <m/>
    <d v="2010-10-13T00:00:00"/>
    <d v="2010-10-13T00:00:00"/>
    <n v="130667"/>
    <s v="772"/>
    <n v="0"/>
    <n v="0.13066700000000001"/>
    <n v="10"/>
    <x v="9"/>
    <s v="Salarios"/>
    <x v="0"/>
  </r>
  <r>
    <n v="7725110110"/>
    <s v="MOD,personal,auxilio de transporte"/>
    <n v="48926270"/>
    <x v="2"/>
    <s v="SSALLONDONO"/>
    <s v="MFLT"/>
    <s v="2271614010"/>
    <s v="Obligación laboral, salarios por pagar"/>
    <m/>
    <m/>
    <d v="2010-10-13T00:00:00"/>
    <d v="2010-10-13T00:00:00"/>
    <n v="145550"/>
    <s v="772"/>
    <n v="0"/>
    <n v="0.14555000000000001"/>
    <n v="10"/>
    <x v="9"/>
    <s v="Salarios"/>
    <x v="0"/>
  </r>
  <r>
    <n v="7725116403"/>
    <s v="MOD,servicios,temporales"/>
    <n v="48926270"/>
    <x v="2"/>
    <s v="SSRDVILLEGAS"/>
    <s v="MFLT"/>
    <s v="1004812"/>
    <s v="AHORA S.A"/>
    <m/>
    <m/>
    <d v="2010-10-07T00:00:00"/>
    <d v="2010-10-13T00:00:00"/>
    <n v="84269694"/>
    <s v="772"/>
    <n v="0"/>
    <n v="84.269694000000001"/>
    <n v="10"/>
    <x v="9"/>
    <s v="Temporales"/>
    <x v="1"/>
  </r>
  <r>
    <n v="7725116403"/>
    <s v="MOD,servicios,temporales"/>
    <n v="48926370"/>
    <x v="3"/>
    <s v="SSRDVILLEGAS"/>
    <s v="MFLT"/>
    <s v="1004812"/>
    <s v="AHORA S.A"/>
    <m/>
    <m/>
    <d v="2010-10-07T00:00:00"/>
    <d v="2010-10-13T00:00:00"/>
    <n v="47295843"/>
    <s v="772"/>
    <n v="0"/>
    <n v="47.295842999999998"/>
    <n v="10"/>
    <x v="9"/>
    <s v="Temporales"/>
    <x v="1"/>
  </r>
  <r>
    <n v="7725116403"/>
    <s v="MOD,servicios,temporales"/>
    <n v="48926470"/>
    <x v="4"/>
    <s v="SSRDVILLEGAS"/>
    <s v="MFLT"/>
    <s v="1004812"/>
    <s v="AHORA S.A"/>
    <m/>
    <m/>
    <d v="2010-10-07T00:00:00"/>
    <d v="2010-10-13T00:00:00"/>
    <n v="2930180"/>
    <s v="772"/>
    <n v="0"/>
    <n v="2.93018"/>
    <n v="10"/>
    <x v="9"/>
    <s v="Temporales"/>
    <x v="1"/>
  </r>
  <r>
    <n v="7725116403"/>
    <s v="MOD,servicios,temporales"/>
    <n v="48926470"/>
    <x v="4"/>
    <s v="SSRDVILLEGAS"/>
    <s v="MFLT"/>
    <s v="1006973"/>
    <s v="SOMOS SUMINISTRO TEMPORAL S.A."/>
    <m/>
    <m/>
    <d v="2010-10-07T00:00:00"/>
    <d v="2010-10-13T00:00:00"/>
    <n v="7308897"/>
    <s v="772"/>
    <n v="0"/>
    <n v="7.308897"/>
    <n v="10"/>
    <x v="9"/>
    <s v="Temporales"/>
    <x v="1"/>
  </r>
  <r>
    <n v="7725116403"/>
    <s v="MOD,servicios,temporales"/>
    <n v="48926270"/>
    <x v="2"/>
    <s v="SSRDVILLEGAS"/>
    <s v="MFLT"/>
    <s v="1004812"/>
    <s v="AHORA S.A"/>
    <m/>
    <m/>
    <d v="2010-10-14T00:00:00"/>
    <d v="2010-10-15T00:00:00"/>
    <n v="88427075"/>
    <s v="772"/>
    <n v="0"/>
    <n v="88.427075000000002"/>
    <n v="10"/>
    <x v="9"/>
    <s v="Temporales"/>
    <x v="1"/>
  </r>
  <r>
    <n v="7725116403"/>
    <s v="MOD,servicios,temporales"/>
    <n v="48926370"/>
    <x v="3"/>
    <s v="SSRDVILLEGAS"/>
    <s v="MFLT"/>
    <s v="1004812"/>
    <s v="AHORA S.A"/>
    <m/>
    <m/>
    <d v="2010-10-14T00:00:00"/>
    <d v="2010-10-15T00:00:00"/>
    <n v="48082729"/>
    <s v="772"/>
    <n v="0"/>
    <n v="48.082729"/>
    <n v="10"/>
    <x v="9"/>
    <s v="Temporales"/>
    <x v="1"/>
  </r>
  <r>
    <n v="7725116403"/>
    <s v="MOD,servicios,temporales"/>
    <n v="48926470"/>
    <x v="4"/>
    <s v="SSRDVILLEGAS"/>
    <s v="MFLT"/>
    <s v="1004812"/>
    <s v="AHORA S.A"/>
    <m/>
    <m/>
    <d v="2010-10-14T00:00:00"/>
    <d v="2010-10-19T00:00:00"/>
    <n v="2990189"/>
    <s v="772"/>
    <n v="0"/>
    <n v="2.990189"/>
    <n v="10"/>
    <x v="9"/>
    <s v="Temporales"/>
    <x v="1"/>
  </r>
  <r>
    <n v="7725116403"/>
    <s v="MOD,servicios,temporales"/>
    <n v="48926170"/>
    <x v="1"/>
    <s v="SSRDVILLEGAS"/>
    <s v="MFLT"/>
    <s v="1006973"/>
    <s v="SOMOS SUMINISTRO TEMPORAL S.A."/>
    <m/>
    <m/>
    <d v="2010-10-14T00:00:00"/>
    <d v="2010-10-20T00:00:00"/>
    <n v="27662934"/>
    <s v="772"/>
    <n v="0"/>
    <n v="27.662934"/>
    <n v="10"/>
    <x v="9"/>
    <s v="Temporales"/>
    <x v="1"/>
  </r>
  <r>
    <n v="7725116403"/>
    <s v="MOD,servicios,temporales"/>
    <n v="48926470"/>
    <x v="4"/>
    <s v="SSRDVILLEGAS"/>
    <s v="MFLT"/>
    <s v="1006973"/>
    <s v="SOMOS SUMINISTRO TEMPORAL S.A."/>
    <m/>
    <m/>
    <d v="2010-10-14T00:00:00"/>
    <d v="2010-10-20T00:00:00"/>
    <n v="7122954"/>
    <s v="772"/>
    <n v="0"/>
    <n v="7.122954"/>
    <n v="10"/>
    <x v="9"/>
    <s v="Temporales"/>
    <x v="1"/>
  </r>
  <r>
    <n v="7725110102"/>
    <s v="MOD,personal,sueldos y jornales"/>
    <n v="48926070"/>
    <x v="0"/>
    <s v="SSALLONDONO"/>
    <s v="MFLT"/>
    <s v="2271614010"/>
    <s v="Obligación laboral, salarios por pagar"/>
    <m/>
    <m/>
    <d v="2010-10-26T00:00:00"/>
    <d v="2010-10-26T00:00:00"/>
    <n v="7594550"/>
    <s v="772"/>
    <n v="0"/>
    <n v="7.5945499999999999"/>
    <n v="10"/>
    <x v="9"/>
    <s v="Salarios"/>
    <x v="0"/>
  </r>
  <r>
    <n v="7725110104"/>
    <s v="MOD,personal,horas extras y recargo"/>
    <n v="48926070"/>
    <x v="0"/>
    <s v="SSALLONDONO"/>
    <s v="MFLT"/>
    <s v="2271614010"/>
    <s v="Obligación laboral, salarios por pagar"/>
    <m/>
    <m/>
    <d v="2010-10-26T00:00:00"/>
    <d v="2010-10-26T00:00:00"/>
    <n v="1023257"/>
    <s v="772"/>
    <n v="0"/>
    <n v="1.0232570000000001"/>
    <n v="10"/>
    <x v="9"/>
    <s v="Salarios"/>
    <x v="0"/>
  </r>
  <r>
    <n v="7725110110"/>
    <s v="MOD,personal,auxilio de transporte"/>
    <n v="48926070"/>
    <x v="0"/>
    <s v="SSALLONDONO"/>
    <s v="MFLT"/>
    <s v="2271614010"/>
    <s v="Obligación laboral, salarios por pagar"/>
    <m/>
    <m/>
    <d v="2010-10-26T00:00:00"/>
    <d v="2010-10-26T00:00:00"/>
    <n v="246000"/>
    <s v="772"/>
    <n v="0"/>
    <n v="0.246"/>
    <n v="10"/>
    <x v="9"/>
    <s v="Salarios"/>
    <x v="0"/>
  </r>
  <r>
    <n v="7725110102"/>
    <s v="MOD,personal,sueldos y jornales"/>
    <n v="48926170"/>
    <x v="1"/>
    <s v="SSALLONDONO"/>
    <s v="MFLT"/>
    <s v="2271614010"/>
    <s v="Obligación laboral, salarios por pagar"/>
    <m/>
    <m/>
    <d v="2010-10-26T00:00:00"/>
    <d v="2010-10-26T00:00:00"/>
    <n v="4735920"/>
    <s v="772"/>
    <n v="0"/>
    <n v="4.7359200000000001"/>
    <n v="10"/>
    <x v="9"/>
    <s v="Salarios"/>
    <x v="0"/>
  </r>
  <r>
    <n v="7725110104"/>
    <s v="MOD,personal,horas extras y recargo"/>
    <n v="48926170"/>
    <x v="1"/>
    <s v="SSALLONDONO"/>
    <s v="MFLT"/>
    <s v="2271614010"/>
    <s v="Obligación laboral, salarios por pagar"/>
    <m/>
    <m/>
    <d v="2010-10-26T00:00:00"/>
    <d v="2010-10-26T00:00:00"/>
    <n v="877020"/>
    <s v="772"/>
    <n v="0"/>
    <n v="0.87702000000000002"/>
    <n v="10"/>
    <x v="9"/>
    <s v="Salarios"/>
    <x v="0"/>
  </r>
  <r>
    <n v="7725110110"/>
    <s v="MOD,personal,auxilio de transporte"/>
    <n v="48926170"/>
    <x v="1"/>
    <s v="SSALLONDONO"/>
    <s v="MFLT"/>
    <s v="2271614010"/>
    <s v="Obligación laboral, salarios por pagar"/>
    <m/>
    <m/>
    <d v="2010-10-26T00:00:00"/>
    <d v="2010-10-26T00:00:00"/>
    <n v="399750"/>
    <s v="772"/>
    <n v="0"/>
    <n v="0.39974999999999999"/>
    <n v="10"/>
    <x v="9"/>
    <s v="Salarios"/>
    <x v="0"/>
  </r>
  <r>
    <n v="7725116403"/>
    <s v="MOD,servicios,temporales"/>
    <n v="48926170"/>
    <x v="1"/>
    <s v="SSRDVILLEGAS"/>
    <s v="MFLT"/>
    <s v="1006973"/>
    <s v="SOMOS SUMINISTRO TEMPORAL S.A."/>
    <m/>
    <m/>
    <d v="2010-10-21T00:00:00"/>
    <d v="2010-10-26T00:00:00"/>
    <n v="27678429"/>
    <s v="772"/>
    <n v="0"/>
    <n v="27.678429000000001"/>
    <n v="10"/>
    <x v="9"/>
    <s v="Temporales"/>
    <x v="1"/>
  </r>
  <r>
    <n v="7725110102"/>
    <s v="MOD,personal,sueldos y jornales"/>
    <n v="48926270"/>
    <x v="2"/>
    <s v="SSALLONDONO"/>
    <s v="MFLT"/>
    <s v="2271614010"/>
    <s v="Obligación laboral, salarios por pagar"/>
    <m/>
    <m/>
    <d v="2010-10-26T00:00:00"/>
    <d v="2010-10-26T00:00:00"/>
    <n v="1675000"/>
    <s v="772"/>
    <n v="0"/>
    <n v="1.675"/>
    <n v="10"/>
    <x v="9"/>
    <s v="Salarios"/>
    <x v="0"/>
  </r>
  <r>
    <n v="7725110104"/>
    <s v="MOD,personal,horas extras y recargo"/>
    <n v="48926270"/>
    <x v="2"/>
    <s v="SSALLONDONO"/>
    <s v="MFLT"/>
    <s v="2271614010"/>
    <s v="Obligación laboral, salarios por pagar"/>
    <m/>
    <m/>
    <d v="2010-10-26T00:00:00"/>
    <d v="2010-10-26T00:00:00"/>
    <n v="355099"/>
    <s v="772"/>
    <n v="0"/>
    <n v="0.355099"/>
    <n v="10"/>
    <x v="9"/>
    <s v="Salarios"/>
    <x v="0"/>
  </r>
  <r>
    <n v="7725110110"/>
    <s v="MOD,personal,auxilio de transporte"/>
    <n v="48926270"/>
    <x v="2"/>
    <s v="SSALLONDONO"/>
    <s v="MFLT"/>
    <s v="2271614010"/>
    <s v="Obligación laboral, salarios por pagar"/>
    <m/>
    <m/>
    <d v="2010-10-26T00:00:00"/>
    <d v="2010-10-26T00:00:00"/>
    <n v="153750"/>
    <s v="772"/>
    <n v="0"/>
    <n v="0.15375"/>
    <n v="10"/>
    <x v="9"/>
    <s v="Salarios"/>
    <x v="0"/>
  </r>
  <r>
    <n v="7725116403"/>
    <s v="MOD,servicios,temporales"/>
    <n v="48926270"/>
    <x v="2"/>
    <s v="SSRDVILLEGAS"/>
    <s v="MFLT"/>
    <s v="1004812"/>
    <s v="AHORA S.A"/>
    <m/>
    <m/>
    <d v="2010-10-21T00:00:00"/>
    <d v="2010-10-26T00:00:00"/>
    <n v="91452949"/>
    <s v="772"/>
    <n v="0"/>
    <n v="91.452949000000004"/>
    <n v="10"/>
    <x v="9"/>
    <s v="Temporales"/>
    <x v="1"/>
  </r>
  <r>
    <n v="7725116403"/>
    <s v="MOD,servicios,temporales"/>
    <n v="48926370"/>
    <x v="3"/>
    <s v="SSRDVILLEGAS"/>
    <s v="MFLT"/>
    <s v="1004812"/>
    <s v="AHORA S.A"/>
    <m/>
    <m/>
    <d v="2010-10-21T00:00:00"/>
    <d v="2010-10-26T00:00:00"/>
    <n v="47000510"/>
    <s v="772"/>
    <n v="0"/>
    <n v="47.000509999999998"/>
    <n v="10"/>
    <x v="9"/>
    <s v="Temporales"/>
    <x v="1"/>
  </r>
  <r>
    <n v="7725116403"/>
    <s v="MOD,servicios,temporales"/>
    <n v="48926470"/>
    <x v="4"/>
    <s v="SSRDVILLEGAS"/>
    <s v="MFLT"/>
    <s v="1004812"/>
    <s v="AHORA S.A"/>
    <m/>
    <m/>
    <d v="2010-10-21T00:00:00"/>
    <d v="2010-10-26T00:00:00"/>
    <n v="3034644"/>
    <s v="772"/>
    <n v="0"/>
    <n v="3.0346440000000001"/>
    <n v="10"/>
    <x v="9"/>
    <s v="Temporales"/>
    <x v="1"/>
  </r>
  <r>
    <n v="7725116403"/>
    <s v="MOD,servicios,temporales"/>
    <n v="48926470"/>
    <x v="4"/>
    <s v="SSRDVILLEGAS"/>
    <s v="MFLT"/>
    <s v="1006973"/>
    <s v="SOMOS SUMINISTRO TEMPORAL S.A."/>
    <m/>
    <m/>
    <d v="2010-10-21T00:00:00"/>
    <d v="2010-10-26T00:00:00"/>
    <n v="7204166"/>
    <s v="772"/>
    <n v="0"/>
    <n v="7.2041659999999998"/>
    <n v="10"/>
    <x v="9"/>
    <s v="Temporales"/>
    <x v="1"/>
  </r>
  <r>
    <n v="7725110111"/>
    <s v="MOD,personal,cesantias"/>
    <n v="48926070"/>
    <x v="0"/>
    <s v="SSALLONDONO"/>
    <s v="MFLT"/>
    <s v="2284615010"/>
    <s v="Provisión oblig. laboral, cesantías aprop."/>
    <m/>
    <m/>
    <d v="2010-10-27T00:00:00"/>
    <d v="2010-10-27T00:00:00"/>
    <n v="1650106"/>
    <s v="772"/>
    <n v="0"/>
    <n v="1.6501060000000001"/>
    <n v="10"/>
    <x v="9"/>
    <s v="Prestaciones"/>
    <x v="0"/>
  </r>
  <r>
    <n v="7725110112"/>
    <s v="MOD,personal,intereses sobre cesantias"/>
    <n v="48926070"/>
    <x v="0"/>
    <s v="SSALLONDONO"/>
    <s v="MFLT"/>
    <s v="2284615010"/>
    <s v="Provisión oblig. laboral, cesantías aprop."/>
    <m/>
    <m/>
    <d v="2010-10-27T00:00:00"/>
    <d v="2010-10-27T00:00:00"/>
    <n v="347390"/>
    <s v="772"/>
    <n v="0"/>
    <n v="0.34738999999999998"/>
    <n v="10"/>
    <x v="9"/>
    <s v="Prestaciones"/>
    <x v="0"/>
  </r>
  <r>
    <n v="7725110113"/>
    <s v="MOD,personal,prima de servicios"/>
    <n v="48926070"/>
    <x v="0"/>
    <s v="SSALLONDONO"/>
    <s v="MFLT"/>
    <s v="2284615010"/>
    <s v="Provisión oblig. laboral, cesantías aprop."/>
    <m/>
    <m/>
    <d v="2010-10-27T00:00:00"/>
    <d v="2010-10-27T00:00:00"/>
    <n v="1476412"/>
    <s v="772"/>
    <n v="0"/>
    <n v="1.4764120000000001"/>
    <n v="10"/>
    <x v="9"/>
    <s v="Prestaciones"/>
    <x v="0"/>
  </r>
  <r>
    <n v="7725110114"/>
    <s v="MOD,personal,vacaciones"/>
    <n v="48926070"/>
    <x v="0"/>
    <s v="SSALLONDONO"/>
    <s v="MFLT"/>
    <s v="2284615010"/>
    <s v="Provisión oblig. laboral, cesantías aprop."/>
    <m/>
    <m/>
    <d v="2010-10-27T00:00:00"/>
    <d v="2010-10-27T00:00:00"/>
    <n v="607933"/>
    <s v="772"/>
    <n v="0"/>
    <n v="0.60793299999999995"/>
    <n v="10"/>
    <x v="9"/>
    <s v="Prestaciones"/>
    <x v="0"/>
  </r>
  <r>
    <n v="7725110116"/>
    <s v="MOD,personal,primas extralegales"/>
    <n v="48926070"/>
    <x v="0"/>
    <s v="SSALLONDONO"/>
    <s v="MFLT"/>
    <s v="2284615010"/>
    <s v="Provisión oblig. laboral, cesantías aprop."/>
    <m/>
    <m/>
    <d v="2010-10-27T00:00:00"/>
    <d v="2010-10-27T00:00:00"/>
    <n v="1563262"/>
    <s v="772"/>
    <n v="0"/>
    <n v="1.5632619999999999"/>
    <n v="10"/>
    <x v="9"/>
    <s v="Extralegales"/>
    <x v="0"/>
  </r>
  <r>
    <n v="7725110124"/>
    <s v="MOD,personal,indemnizaciones laborales"/>
    <n v="48926070"/>
    <x v="0"/>
    <s v="SSALLONDONO"/>
    <s v="MFLT"/>
    <s v="2284615010"/>
    <s v="Provisión oblig. laboral, cesantías aprop."/>
    <m/>
    <m/>
    <d v="2010-10-27T00:00:00"/>
    <d v="2010-10-27T00:00:00"/>
    <n v="521086"/>
    <s v="772"/>
    <n v="0"/>
    <n v="0.52108600000000005"/>
    <n v="10"/>
    <x v="9"/>
    <s v="Indemnizaciones"/>
    <x v="0"/>
  </r>
  <r>
    <n v="7725110127"/>
    <s v="MOD,personal,aportes arp"/>
    <n v="48926070"/>
    <x v="0"/>
    <s v="SSALLONDONO"/>
    <s v="MFLT"/>
    <s v="2250366010"/>
    <s v="Retención y aport de nomina seguridad social"/>
    <m/>
    <m/>
    <d v="2010-10-27T00:00:00"/>
    <d v="2010-10-27T00:00:00"/>
    <n v="726400"/>
    <s v="772"/>
    <n v="0"/>
    <n v="0.72640000000000005"/>
    <n v="10"/>
    <x v="9"/>
    <s v="Seguridad social"/>
    <x v="0"/>
  </r>
  <r>
    <n v="7725110128"/>
    <s v="MOD,personal,aportes eps"/>
    <n v="48926070"/>
    <x v="0"/>
    <s v="SSALLONDONO"/>
    <s v="MFLT"/>
    <s v="2250366010"/>
    <s v="Retención y aport de nomina seguridad social"/>
    <m/>
    <m/>
    <d v="2010-10-27T00:00:00"/>
    <d v="2010-10-27T00:00:00"/>
    <n v="-675102"/>
    <s v="772"/>
    <n v="0"/>
    <n v="-0.67510199999999998"/>
    <n v="10"/>
    <x v="9"/>
    <s v="Seguridad social"/>
    <x v="0"/>
  </r>
  <r>
    <n v="7725110128"/>
    <s v="MOD,personal,aportes eps"/>
    <n v="48926070"/>
    <x v="0"/>
    <s v="SSALLONDONO"/>
    <s v="MFLT"/>
    <s v="2250366010"/>
    <s v="Retención y aport de nomina seguridad social"/>
    <m/>
    <m/>
    <d v="2010-10-27T00:00:00"/>
    <d v="2010-10-27T00:00:00"/>
    <n v="2109500"/>
    <s v="772"/>
    <n v="0"/>
    <n v="2.1095000000000002"/>
    <n v="10"/>
    <x v="9"/>
    <s v="Seguridad social"/>
    <x v="0"/>
  </r>
  <r>
    <n v="7725110129"/>
    <s v="MOD,personal,aportes fondos de pensiones"/>
    <n v="48926070"/>
    <x v="0"/>
    <s v="SSALLONDONO"/>
    <s v="MFLT"/>
    <s v="2250366010"/>
    <s v="Retención y aport de nomina seguridad social"/>
    <m/>
    <m/>
    <d v="2010-10-27T00:00:00"/>
    <d v="2010-10-27T00:00:00"/>
    <n v="-696159"/>
    <s v="772"/>
    <n v="0"/>
    <n v="-0.69615899999999997"/>
    <n v="10"/>
    <x v="9"/>
    <s v="Seguridad social"/>
    <x v="0"/>
  </r>
  <r>
    <n v="7725110129"/>
    <s v="MOD,personal,aportes fondos de pensiones"/>
    <n v="48926070"/>
    <x v="0"/>
    <s v="SSALLONDONO"/>
    <s v="MFLT"/>
    <s v="2250366010"/>
    <s v="Retención y aport de nomina seguridad social"/>
    <m/>
    <m/>
    <d v="2010-10-27T00:00:00"/>
    <d v="2010-10-27T00:00:00"/>
    <n v="2721400"/>
    <s v="772"/>
    <n v="0"/>
    <n v="2.7214"/>
    <n v="10"/>
    <x v="9"/>
    <s v="Seguridad social"/>
    <x v="0"/>
  </r>
  <r>
    <n v="7725110131"/>
    <s v="MOD,personal,aporte caja de compensac. f"/>
    <n v="48926070"/>
    <x v="0"/>
    <s v="SSALLONDONO"/>
    <s v="MFLT"/>
    <s v="2250366010"/>
    <s v="Retención y aport de nomina seguridad social"/>
    <m/>
    <m/>
    <d v="2010-10-27T00:00:00"/>
    <d v="2010-10-27T00:00:00"/>
    <n v="668200"/>
    <s v="772"/>
    <n v="0"/>
    <n v="0.66820000000000002"/>
    <n v="10"/>
    <x v="9"/>
    <s v="Parafiscales"/>
    <x v="0"/>
  </r>
  <r>
    <n v="7725110133"/>
    <s v="MOD,personal,aportes al icbf"/>
    <n v="48926070"/>
    <x v="0"/>
    <s v="SSALLONDONO"/>
    <s v="MFLT"/>
    <s v="2250366010"/>
    <s v="Retención y aport de nomina seguridad social"/>
    <m/>
    <m/>
    <d v="2010-10-27T00:00:00"/>
    <d v="2010-10-27T00:00:00"/>
    <n v="501100"/>
    <s v="772"/>
    <n v="0"/>
    <n v="0.50109999999999999"/>
    <n v="10"/>
    <x v="9"/>
    <s v="Parafiscales"/>
    <x v="0"/>
  </r>
  <r>
    <n v="7725110134"/>
    <s v="MOD,personal,aportes al sena"/>
    <n v="48926070"/>
    <x v="0"/>
    <s v="SSALLONDONO"/>
    <s v="MFLT"/>
    <s v="2250366010"/>
    <s v="Retención y aport de nomina seguridad social"/>
    <m/>
    <m/>
    <d v="2010-10-27T00:00:00"/>
    <d v="2010-10-27T00:00:00"/>
    <n v="334000"/>
    <s v="772"/>
    <n v="0"/>
    <n v="0.33400000000000002"/>
    <n v="10"/>
    <x v="9"/>
    <s v="Parafiscales"/>
    <x v="0"/>
  </r>
  <r>
    <n v="7725110111"/>
    <s v="MOD,personal,cesantias"/>
    <n v="48926170"/>
    <x v="1"/>
    <s v="SSALLONDONO"/>
    <s v="MFLT"/>
    <s v="2284615010"/>
    <s v="Provisión oblig. laboral, cesantías aprop."/>
    <m/>
    <m/>
    <d v="2010-10-27T00:00:00"/>
    <d v="2010-10-27T00:00:00"/>
    <n v="1141886"/>
    <s v="772"/>
    <n v="0"/>
    <n v="1.141886"/>
    <n v="10"/>
    <x v="9"/>
    <s v="Prestaciones"/>
    <x v="0"/>
  </r>
  <r>
    <n v="7725110112"/>
    <s v="MOD,personal,intereses sobre cesantias"/>
    <n v="48926170"/>
    <x v="1"/>
    <s v="SSALLONDONO"/>
    <s v="MFLT"/>
    <s v="2284615010"/>
    <s v="Provisión oblig. laboral, cesantías aprop."/>
    <m/>
    <m/>
    <d v="2010-10-27T00:00:00"/>
    <d v="2010-10-27T00:00:00"/>
    <n v="240395"/>
    <s v="772"/>
    <n v="0"/>
    <n v="0.240395"/>
    <n v="10"/>
    <x v="9"/>
    <s v="Prestaciones"/>
    <x v="0"/>
  </r>
  <r>
    <n v="7725110113"/>
    <s v="MOD,personal,prima de servicios"/>
    <n v="48926170"/>
    <x v="1"/>
    <s v="SSALLONDONO"/>
    <s v="MFLT"/>
    <s v="2284615010"/>
    <s v="Provisión oblig. laboral, cesantías aprop."/>
    <m/>
    <m/>
    <d v="2010-10-27T00:00:00"/>
    <d v="2010-10-27T00:00:00"/>
    <n v="1021689"/>
    <s v="772"/>
    <n v="0"/>
    <n v="1.0216890000000001"/>
    <n v="10"/>
    <x v="9"/>
    <s v="Prestaciones"/>
    <x v="0"/>
  </r>
  <r>
    <n v="7725110114"/>
    <s v="MOD,personal,vacaciones"/>
    <n v="48926170"/>
    <x v="1"/>
    <s v="SSALLONDONO"/>
    <s v="MFLT"/>
    <s v="2284615010"/>
    <s v="Provisión oblig. laboral, cesantías aprop."/>
    <m/>
    <m/>
    <d v="2010-10-27T00:00:00"/>
    <d v="2010-10-27T00:00:00"/>
    <n v="420695"/>
    <s v="772"/>
    <n v="0"/>
    <n v="0.42069499999999999"/>
    <n v="10"/>
    <x v="9"/>
    <s v="Prestaciones"/>
    <x v="0"/>
  </r>
  <r>
    <n v="7725110116"/>
    <s v="MOD,personal,primas extralegales"/>
    <n v="48926170"/>
    <x v="1"/>
    <s v="SSALLONDONO"/>
    <s v="MFLT"/>
    <s v="2284615010"/>
    <s v="Provisión oblig. laboral, cesantías aprop."/>
    <m/>
    <m/>
    <d v="2010-10-27T00:00:00"/>
    <d v="2010-10-27T00:00:00"/>
    <n v="1081788"/>
    <s v="772"/>
    <n v="0"/>
    <n v="1.081788"/>
    <n v="10"/>
    <x v="9"/>
    <s v="Extralegales"/>
    <x v="0"/>
  </r>
  <r>
    <n v="7725110124"/>
    <s v="MOD,personal,indemnizaciones laborales"/>
    <n v="48926170"/>
    <x v="1"/>
    <s v="SSALLONDONO"/>
    <s v="MFLT"/>
    <s v="2284615010"/>
    <s v="Provisión oblig. laboral, cesantías aprop."/>
    <m/>
    <m/>
    <d v="2010-10-27T00:00:00"/>
    <d v="2010-10-27T00:00:00"/>
    <n v="360594"/>
    <s v="772"/>
    <n v="0"/>
    <n v="0.36059400000000003"/>
    <n v="10"/>
    <x v="9"/>
    <s v="Indemnizaciones"/>
    <x v="0"/>
  </r>
  <r>
    <n v="7725110127"/>
    <s v="MOD,personal,aportes arp"/>
    <n v="48926170"/>
    <x v="1"/>
    <s v="SSALLONDONO"/>
    <s v="MFLT"/>
    <s v="2250366010"/>
    <s v="Retención y aport de nomina seguridad social"/>
    <m/>
    <m/>
    <d v="2010-10-27T00:00:00"/>
    <d v="2010-10-27T00:00:00"/>
    <n v="413900"/>
    <s v="772"/>
    <n v="0"/>
    <n v="0.41389999999999999"/>
    <n v="10"/>
    <x v="9"/>
    <s v="Seguridad social"/>
    <x v="0"/>
  </r>
  <r>
    <n v="7725110128"/>
    <s v="MOD,personal,aportes eps"/>
    <n v="48926170"/>
    <x v="1"/>
    <s v="SSALLONDONO"/>
    <s v="MFLT"/>
    <s v="2250366010"/>
    <s v="Retención y aport de nomina seguridad social"/>
    <m/>
    <m/>
    <d v="2010-10-27T00:00:00"/>
    <d v="2010-10-27T00:00:00"/>
    <n v="-448896"/>
    <s v="772"/>
    <n v="0"/>
    <n v="-0.44889600000000002"/>
    <n v="10"/>
    <x v="9"/>
    <s v="Seguridad social"/>
    <x v="0"/>
  </r>
  <r>
    <n v="7725110128"/>
    <s v="MOD,personal,aportes eps"/>
    <n v="48926170"/>
    <x v="1"/>
    <s v="SSALLONDONO"/>
    <s v="MFLT"/>
    <s v="2250366010"/>
    <s v="Retención y aport de nomina seguridad social"/>
    <m/>
    <m/>
    <d v="2010-10-27T00:00:00"/>
    <d v="2010-10-27T00:00:00"/>
    <n v="1402500"/>
    <s v="772"/>
    <n v="0"/>
    <n v="1.4025000000000001"/>
    <n v="10"/>
    <x v="9"/>
    <s v="Seguridad social"/>
    <x v="0"/>
  </r>
  <r>
    <n v="7725110129"/>
    <s v="MOD,personal,aportes fondos de pensiones"/>
    <n v="48926170"/>
    <x v="1"/>
    <s v="SSALLONDONO"/>
    <s v="MFLT"/>
    <s v="2250366010"/>
    <s v="Retención y aport de nomina seguridad social"/>
    <m/>
    <m/>
    <d v="2010-10-27T00:00:00"/>
    <d v="2010-10-27T00:00:00"/>
    <n v="-448896"/>
    <s v="772"/>
    <n v="0"/>
    <n v="-0.44889600000000002"/>
    <n v="10"/>
    <x v="9"/>
    <s v="Seguridad social"/>
    <x v="0"/>
  </r>
  <r>
    <n v="7725110129"/>
    <s v="MOD,personal,aportes fondos de pensiones"/>
    <n v="48926170"/>
    <x v="1"/>
    <s v="SSALLONDONO"/>
    <s v="MFLT"/>
    <s v="2250366010"/>
    <s v="Retención y aport de nomina seguridad social"/>
    <m/>
    <m/>
    <d v="2010-10-27T00:00:00"/>
    <d v="2010-10-27T00:00:00"/>
    <n v="1795400"/>
    <s v="772"/>
    <n v="0"/>
    <n v="1.7954000000000001"/>
    <n v="10"/>
    <x v="9"/>
    <s v="Seguridad social"/>
    <x v="0"/>
  </r>
  <r>
    <n v="7725110131"/>
    <s v="MOD,personal,aporte caja de compensac. f"/>
    <n v="48926170"/>
    <x v="1"/>
    <s v="SSALLONDONO"/>
    <s v="MFLT"/>
    <s v="2250366010"/>
    <s v="Retención y aport de nomina seguridad social"/>
    <m/>
    <m/>
    <d v="2010-10-27T00:00:00"/>
    <d v="2010-10-27T00:00:00"/>
    <n v="448200"/>
    <s v="772"/>
    <n v="0"/>
    <n v="0.44819999999999999"/>
    <n v="10"/>
    <x v="9"/>
    <s v="Parafiscales"/>
    <x v="0"/>
  </r>
  <r>
    <n v="7725110133"/>
    <s v="MOD,personal,aportes al icbf"/>
    <n v="48926170"/>
    <x v="1"/>
    <s v="SSALLONDONO"/>
    <s v="MFLT"/>
    <s v="2250366010"/>
    <s v="Retención y aport de nomina seguridad social"/>
    <m/>
    <m/>
    <d v="2010-10-27T00:00:00"/>
    <d v="2010-10-27T00:00:00"/>
    <n v="336100"/>
    <s v="772"/>
    <n v="0"/>
    <n v="0.33610000000000001"/>
    <n v="10"/>
    <x v="9"/>
    <s v="Parafiscales"/>
    <x v="0"/>
  </r>
  <r>
    <n v="7725110134"/>
    <s v="MOD,personal,aportes al sena"/>
    <n v="48926170"/>
    <x v="1"/>
    <s v="SSALLONDONO"/>
    <s v="MFLT"/>
    <s v="2250366010"/>
    <s v="Retención y aport de nomina seguridad social"/>
    <m/>
    <m/>
    <d v="2010-10-27T00:00:00"/>
    <d v="2010-10-27T00:00:00"/>
    <n v="224100"/>
    <s v="772"/>
    <n v="0"/>
    <n v="0.22409999999999999"/>
    <n v="10"/>
    <x v="9"/>
    <s v="Parafiscales"/>
    <x v="0"/>
  </r>
  <r>
    <n v="7725116403"/>
    <s v="MOD,servicios,temporales"/>
    <n v="48926170"/>
    <x v="1"/>
    <s v="SSRDVILLEGAS"/>
    <s v="MFLT"/>
    <s v="1006973"/>
    <s v="SOMOS SUMINISTRO TEMPORAL S.A."/>
    <m/>
    <m/>
    <d v="2010-10-27T00:00:00"/>
    <d v="2010-10-27T00:00:00"/>
    <n v="26693869"/>
    <s v="772"/>
    <n v="0"/>
    <n v="26.693868999999999"/>
    <n v="10"/>
    <x v="9"/>
    <s v="Temporales"/>
    <x v="1"/>
  </r>
  <r>
    <n v="7725110111"/>
    <s v="MOD,personal,cesantias"/>
    <n v="48926270"/>
    <x v="2"/>
    <s v="SSALLONDONO"/>
    <s v="MFLT"/>
    <s v="2284615010"/>
    <s v="Provisión oblig. laboral, cesantías aprop."/>
    <m/>
    <m/>
    <d v="2010-10-27T00:00:00"/>
    <d v="2010-10-27T00:00:00"/>
    <n v="405269"/>
    <s v="772"/>
    <n v="0"/>
    <n v="0.40526899999999999"/>
    <n v="10"/>
    <x v="9"/>
    <s v="Prestaciones"/>
    <x v="0"/>
  </r>
  <r>
    <n v="7725110112"/>
    <s v="MOD,personal,intereses sobre cesantias"/>
    <n v="48926270"/>
    <x v="2"/>
    <s v="SSALLONDONO"/>
    <s v="MFLT"/>
    <s v="2284615010"/>
    <s v="Provisión oblig. laboral, cesantías aprop."/>
    <m/>
    <m/>
    <d v="2010-10-27T00:00:00"/>
    <d v="2010-10-27T00:00:00"/>
    <n v="85320"/>
    <s v="772"/>
    <n v="0"/>
    <n v="8.5319999999999993E-2"/>
    <n v="10"/>
    <x v="9"/>
    <s v="Prestaciones"/>
    <x v="0"/>
  </r>
  <r>
    <n v="7725110113"/>
    <s v="MOD,personal,prima de servicios"/>
    <n v="48926270"/>
    <x v="2"/>
    <s v="SSALLONDONO"/>
    <s v="MFLT"/>
    <s v="2284615010"/>
    <s v="Provisión oblig. laboral, cesantías aprop."/>
    <m/>
    <m/>
    <d v="2010-10-27T00:00:00"/>
    <d v="2010-10-27T00:00:00"/>
    <n v="362610"/>
    <s v="772"/>
    <n v="0"/>
    <n v="0.36260999999999999"/>
    <n v="10"/>
    <x v="9"/>
    <s v="Prestaciones"/>
    <x v="0"/>
  </r>
  <r>
    <n v="7725110114"/>
    <s v="MOD,personal,vacaciones"/>
    <n v="48926270"/>
    <x v="2"/>
    <s v="SSALLONDONO"/>
    <s v="MFLT"/>
    <s v="2284615010"/>
    <s v="Provisión oblig. laboral, cesantías aprop."/>
    <m/>
    <m/>
    <d v="2010-10-27T00:00:00"/>
    <d v="2010-10-27T00:00:00"/>
    <n v="149309"/>
    <s v="772"/>
    <n v="0"/>
    <n v="0.149309"/>
    <n v="10"/>
    <x v="9"/>
    <s v="Prestaciones"/>
    <x v="0"/>
  </r>
  <r>
    <n v="7725110116"/>
    <s v="MOD,personal,primas extralegales"/>
    <n v="48926270"/>
    <x v="2"/>
    <s v="SSALLONDONO"/>
    <s v="MFLT"/>
    <s v="2284615010"/>
    <s v="Provisión oblig. laboral, cesantías aprop."/>
    <m/>
    <m/>
    <d v="2010-10-27T00:00:00"/>
    <d v="2010-10-27T00:00:00"/>
    <n v="383940"/>
    <s v="772"/>
    <n v="0"/>
    <n v="0.38394"/>
    <n v="10"/>
    <x v="9"/>
    <s v="Extralegales"/>
    <x v="0"/>
  </r>
  <r>
    <n v="7725110124"/>
    <s v="MOD,personal,indemnizaciones laborales"/>
    <n v="48926270"/>
    <x v="2"/>
    <s v="SSALLONDONO"/>
    <s v="MFLT"/>
    <s v="2284615010"/>
    <s v="Provisión oblig. laboral, cesantías aprop."/>
    <m/>
    <m/>
    <d v="2010-10-27T00:00:00"/>
    <d v="2010-10-27T00:00:00"/>
    <n v="127981"/>
    <s v="772"/>
    <n v="0"/>
    <n v="0.12798100000000001"/>
    <n v="10"/>
    <x v="9"/>
    <s v="Indemnizaciones"/>
    <x v="0"/>
  </r>
  <r>
    <n v="7725110127"/>
    <s v="MOD,personal,aportes arp"/>
    <n v="48926270"/>
    <x v="2"/>
    <s v="SSALLONDONO"/>
    <s v="MFLT"/>
    <s v="2250366010"/>
    <s v="Retención y aport de nomina seguridad social"/>
    <m/>
    <m/>
    <d v="2010-10-27T00:00:00"/>
    <d v="2010-10-27T00:00:00"/>
    <n v="166800"/>
    <s v="772"/>
    <n v="0"/>
    <n v="0.1668"/>
    <n v="10"/>
    <x v="9"/>
    <s v="Seguridad social"/>
    <x v="0"/>
  </r>
  <r>
    <n v="7725110128"/>
    <s v="MOD,personal,aportes eps"/>
    <n v="48926270"/>
    <x v="2"/>
    <s v="SSALLONDONO"/>
    <s v="MFLT"/>
    <s v="2250366010"/>
    <s v="Retención y aport de nomina seguridad social"/>
    <m/>
    <m/>
    <d v="2010-10-27T00:00:00"/>
    <d v="2010-10-27T00:00:00"/>
    <n v="-158668"/>
    <s v="772"/>
    <n v="0"/>
    <n v="-0.158668"/>
    <n v="10"/>
    <x v="9"/>
    <s v="Seguridad social"/>
    <x v="0"/>
  </r>
  <r>
    <n v="7725110128"/>
    <s v="MOD,personal,aportes eps"/>
    <n v="48926270"/>
    <x v="2"/>
    <s v="SSALLONDONO"/>
    <s v="MFLT"/>
    <s v="2250366010"/>
    <s v="Retención y aport de nomina seguridad social"/>
    <m/>
    <m/>
    <d v="2010-10-27T00:00:00"/>
    <d v="2010-10-27T00:00:00"/>
    <n v="492400"/>
    <s v="772"/>
    <n v="0"/>
    <n v="0.4924"/>
    <n v="10"/>
    <x v="9"/>
    <s v="Seguridad social"/>
    <x v="0"/>
  </r>
  <r>
    <n v="7725110129"/>
    <s v="MOD,personal,aportes fondos de pensiones"/>
    <n v="48926270"/>
    <x v="2"/>
    <s v="SSALLONDONO"/>
    <s v="MFLT"/>
    <s v="2250366010"/>
    <s v="Retención y aport de nomina seguridad social"/>
    <m/>
    <m/>
    <d v="2010-10-27T00:00:00"/>
    <d v="2010-10-27T00:00:00"/>
    <n v="-158668"/>
    <s v="772"/>
    <n v="0"/>
    <n v="-0.158668"/>
    <n v="10"/>
    <x v="9"/>
    <s v="Seguridad social"/>
    <x v="0"/>
  </r>
  <r>
    <n v="7725110129"/>
    <s v="MOD,personal,aportes fondos de pensiones"/>
    <n v="48926270"/>
    <x v="2"/>
    <s v="SSALLONDONO"/>
    <s v="MFLT"/>
    <s v="2250366010"/>
    <s v="Retención y aport de nomina seguridad social"/>
    <m/>
    <m/>
    <d v="2010-10-27T00:00:00"/>
    <d v="2010-10-27T00:00:00"/>
    <n v="630300"/>
    <s v="772"/>
    <n v="0"/>
    <n v="0.63029999999999997"/>
    <n v="10"/>
    <x v="9"/>
    <s v="Seguridad social"/>
    <x v="0"/>
  </r>
  <r>
    <n v="7725110131"/>
    <s v="MOD,personal,aporte caja de compensac. f"/>
    <n v="48926270"/>
    <x v="2"/>
    <s v="SSALLONDONO"/>
    <s v="MFLT"/>
    <s v="2250366010"/>
    <s v="Retención y aport de nomina seguridad social"/>
    <m/>
    <m/>
    <d v="2010-10-27T00:00:00"/>
    <d v="2010-10-27T00:00:00"/>
    <n v="153500"/>
    <s v="772"/>
    <n v="0"/>
    <n v="0.1535"/>
    <n v="10"/>
    <x v="9"/>
    <s v="Parafiscales"/>
    <x v="0"/>
  </r>
  <r>
    <n v="7725110133"/>
    <s v="MOD,personal,aportes al icbf"/>
    <n v="48926270"/>
    <x v="2"/>
    <s v="SSALLONDONO"/>
    <s v="MFLT"/>
    <s v="2250366010"/>
    <s v="Retención y aport de nomina seguridad social"/>
    <m/>
    <m/>
    <d v="2010-10-27T00:00:00"/>
    <d v="2010-10-27T00:00:00"/>
    <n v="115100"/>
    <s v="772"/>
    <n v="0"/>
    <n v="0.11509999999999999"/>
    <n v="10"/>
    <x v="9"/>
    <s v="Parafiscales"/>
    <x v="0"/>
  </r>
  <r>
    <n v="7725110134"/>
    <s v="MOD,personal,aportes al sena"/>
    <n v="48926270"/>
    <x v="2"/>
    <s v="SSALLONDONO"/>
    <s v="MFLT"/>
    <s v="2250366010"/>
    <s v="Retención y aport de nomina seguridad social"/>
    <m/>
    <m/>
    <d v="2010-10-27T00:00:00"/>
    <d v="2010-10-27T00:00:00"/>
    <n v="76600"/>
    <s v="772"/>
    <n v="0"/>
    <n v="7.6600000000000001E-2"/>
    <n v="10"/>
    <x v="9"/>
    <s v="Parafiscales"/>
    <x v="0"/>
  </r>
  <r>
    <n v="7725116403"/>
    <s v="MOD,servicios,temporales"/>
    <n v="48926270"/>
    <x v="2"/>
    <s v="SSRDVILLEGAS"/>
    <s v="MFLT"/>
    <s v="1004812"/>
    <s v="AHORA S.A"/>
    <m/>
    <m/>
    <d v="2010-10-27T00:00:00"/>
    <d v="2010-10-27T00:00:00"/>
    <n v="87629458"/>
    <s v="772"/>
    <n v="0"/>
    <n v="87.629458"/>
    <n v="10"/>
    <x v="9"/>
    <s v="Temporales"/>
    <x v="1"/>
  </r>
  <r>
    <n v="7725116403"/>
    <s v="MOD,servicios,temporales"/>
    <n v="48926370"/>
    <x v="3"/>
    <s v="SSRDVILLEGAS"/>
    <s v="MFLT"/>
    <s v="1004812"/>
    <s v="AHORA S.A"/>
    <m/>
    <m/>
    <d v="2010-10-27T00:00:00"/>
    <d v="2010-10-27T00:00:00"/>
    <n v="48370675"/>
    <s v="772"/>
    <n v="0"/>
    <n v="48.370674999999999"/>
    <n v="10"/>
    <x v="9"/>
    <s v="Temporales"/>
    <x v="1"/>
  </r>
  <r>
    <n v="7725116403"/>
    <s v="MOD,servicios,temporales"/>
    <n v="48926470"/>
    <x v="4"/>
    <s v="SSRDVILLEGAS"/>
    <s v="MFLT"/>
    <s v="1004812"/>
    <s v="AHORA S.A"/>
    <m/>
    <m/>
    <d v="2010-10-27T00:00:00"/>
    <d v="2010-10-27T00:00:00"/>
    <n v="2758172"/>
    <s v="772"/>
    <n v="0"/>
    <n v="2.7581720000000001"/>
    <n v="10"/>
    <x v="9"/>
    <s v="Temporales"/>
    <x v="1"/>
  </r>
  <r>
    <n v="7725116403"/>
    <s v="MOD,servicios,temporales"/>
    <n v="48926470"/>
    <x v="4"/>
    <s v="SSRDVILLEGAS"/>
    <s v="MFLT"/>
    <s v="1006973"/>
    <s v="SOMOS SUMINISTRO TEMPORAL S.A."/>
    <m/>
    <m/>
    <d v="2010-10-27T00:00:00"/>
    <d v="2010-10-27T00:00:00"/>
    <n v="7030394"/>
    <s v="772"/>
    <n v="0"/>
    <n v="7.0303940000000003"/>
    <n v="10"/>
    <x v="9"/>
    <s v="Temporales"/>
    <x v="1"/>
  </r>
  <r>
    <n v="7725116403"/>
    <s v="MOD,servicios,temporales"/>
    <n v="48926170"/>
    <x v="1"/>
    <s v="SSRDVILLEGAS"/>
    <s v="MFLT"/>
    <s v="1006973"/>
    <s v="SOMOS SUMINISTRO TEMPORAL S.A."/>
    <s v=""/>
    <s v=""/>
    <d v="2010-11-02T00:00:00"/>
    <d v="2010-11-08T00:00:00"/>
    <n v="23751149"/>
    <s v="772"/>
    <n v="0"/>
    <n v="23.751149000000002"/>
    <n v="11"/>
    <x v="10"/>
    <s v="Temporales"/>
    <x v="1"/>
  </r>
  <r>
    <n v="7725116403"/>
    <s v="MOD,servicios,temporales"/>
    <n v="48926270"/>
    <x v="2"/>
    <s v="SSRDVILLEGAS"/>
    <s v="MFLT"/>
    <s v="1004812"/>
    <s v="AHORA S.A"/>
    <s v=""/>
    <s v=""/>
    <d v="2010-11-04T00:00:00"/>
    <d v="2010-11-08T00:00:00"/>
    <n v="77454834"/>
    <s v="772"/>
    <n v="0"/>
    <n v="77.454834000000005"/>
    <n v="11"/>
    <x v="10"/>
    <s v="Temporales"/>
    <x v="1"/>
  </r>
  <r>
    <n v="7725116403"/>
    <s v="MOD,servicios,temporales"/>
    <n v="48926370"/>
    <x v="3"/>
    <s v="SSRDVILLEGAS"/>
    <s v="MFLT"/>
    <s v="1004812"/>
    <s v="AHORA S.A"/>
    <s v=""/>
    <s v=""/>
    <d v="2010-11-04T00:00:00"/>
    <d v="2010-11-08T00:00:00"/>
    <n v="47359520"/>
    <s v="772"/>
    <n v="0"/>
    <n v="47.359520000000003"/>
    <n v="11"/>
    <x v="10"/>
    <s v="Temporales"/>
    <x v="1"/>
  </r>
  <r>
    <n v="7725116403"/>
    <s v="MOD,servicios,temporales"/>
    <n v="48926470"/>
    <x v="4"/>
    <s v="SSRDVILLEGAS"/>
    <s v="MFLT"/>
    <s v="1004812"/>
    <s v="AHORA S.A"/>
    <s v=""/>
    <s v=""/>
    <d v="2010-11-04T00:00:00"/>
    <d v="2010-11-08T00:00:00"/>
    <n v="3371500"/>
    <s v="772"/>
    <n v="0"/>
    <n v="3.3715000000000002"/>
    <n v="11"/>
    <x v="10"/>
    <s v="Temporales"/>
    <x v="1"/>
  </r>
  <r>
    <n v="7725116403"/>
    <s v="MOD,servicios,temporales"/>
    <n v="48926470"/>
    <x v="4"/>
    <s v="SSRDVILLEGAS"/>
    <s v="MFLT"/>
    <s v="1006973"/>
    <s v="SOMOS SUMINISTRO TEMPORAL S.A."/>
    <s v=""/>
    <s v=""/>
    <d v="2010-11-02T00:00:00"/>
    <d v="2010-11-08T00:00:00"/>
    <n v="8145547"/>
    <s v="772"/>
    <n v="0"/>
    <n v="8.1455470000000005"/>
    <n v="11"/>
    <x v="10"/>
    <s v="Temporales"/>
    <x v="1"/>
  </r>
  <r>
    <n v="7725110102"/>
    <s v="MOD,personal,sueldos y jornales"/>
    <n v="48926070"/>
    <x v="0"/>
    <s v="SSALLONDONO"/>
    <s v="MFLT"/>
    <s v="2271614010"/>
    <s v="Obligación laboral, salarios por pagar"/>
    <s v=""/>
    <s v=""/>
    <d v="2010-11-11T00:00:00"/>
    <d v="2010-11-11T00:00:00"/>
    <n v="7589538"/>
    <s v="772"/>
    <n v="0"/>
    <n v="7.5895380000000001"/>
    <n v="11"/>
    <x v="10"/>
    <s v="Salarios"/>
    <x v="0"/>
  </r>
  <r>
    <n v="7725110104"/>
    <s v="MOD,personal,horas extras y recargo"/>
    <n v="48926070"/>
    <x v="0"/>
    <s v="SSALLONDONO"/>
    <s v="MFLT"/>
    <s v="2271614010"/>
    <s v="Obligación laboral, salarios por pagar"/>
    <s v=""/>
    <s v=""/>
    <d v="2010-11-11T00:00:00"/>
    <d v="2010-11-11T00:00:00"/>
    <n v="383775"/>
    <s v="772"/>
    <n v="0"/>
    <n v="0.38377499999999998"/>
    <n v="11"/>
    <x v="10"/>
    <s v="Salarios"/>
    <x v="0"/>
  </r>
  <r>
    <n v="7725110108"/>
    <s v="MOD,personal,incapacidades"/>
    <n v="48926070"/>
    <x v="0"/>
    <s v="SSALLONDONO"/>
    <s v="MFLT"/>
    <s v="2271614010"/>
    <s v="Obligación laboral, salarios por pagar"/>
    <s v=""/>
    <s v=""/>
    <d v="2010-11-11T00:00:00"/>
    <d v="2010-11-11T00:00:00"/>
    <n v="41289"/>
    <s v="772"/>
    <n v="0"/>
    <n v="4.1288999999999999E-2"/>
    <n v="11"/>
    <x v="10"/>
    <s v="Salarios"/>
    <x v="0"/>
  </r>
  <r>
    <n v="7725110110"/>
    <s v="MOD,personal,auxilio de transporte"/>
    <n v="48926070"/>
    <x v="0"/>
    <s v="SSALLONDONO"/>
    <s v="MFLT"/>
    <s v="2271614010"/>
    <s v="Obligación laboral, salarios por pagar"/>
    <s v=""/>
    <s v=""/>
    <d v="2010-11-11T00:00:00"/>
    <d v="2010-11-11T00:00:00"/>
    <n v="278800"/>
    <s v="772"/>
    <n v="0"/>
    <n v="0.27879999999999999"/>
    <n v="11"/>
    <x v="10"/>
    <s v="Salarios"/>
    <x v="0"/>
  </r>
  <r>
    <n v="7725110102"/>
    <s v="MOD,personal,sueldos y jornales"/>
    <n v="48926170"/>
    <x v="1"/>
    <s v="SSALLONDONO"/>
    <s v="MFLT"/>
    <s v="2271614010"/>
    <s v="Obligación laboral, salarios por pagar"/>
    <s v=""/>
    <s v=""/>
    <d v="2010-11-11T00:00:00"/>
    <d v="2010-11-11T00:00:00"/>
    <n v="4732301"/>
    <s v="772"/>
    <n v="0"/>
    <n v="4.7323009999999996"/>
    <n v="11"/>
    <x v="10"/>
    <s v="Salarios"/>
    <x v="0"/>
  </r>
  <r>
    <n v="7725110104"/>
    <s v="MOD,personal,horas extras y recargo"/>
    <n v="48926170"/>
    <x v="1"/>
    <s v="SSALLONDONO"/>
    <s v="MFLT"/>
    <s v="2271614010"/>
    <s v="Obligación laboral, salarios por pagar"/>
    <s v=""/>
    <s v=""/>
    <d v="2010-11-11T00:00:00"/>
    <d v="2010-11-11T00:00:00"/>
    <n v="384083"/>
    <s v="772"/>
    <n v="0"/>
    <n v="0.38408300000000001"/>
    <n v="11"/>
    <x v="10"/>
    <s v="Salarios"/>
    <x v="0"/>
  </r>
  <r>
    <n v="7725110110"/>
    <s v="MOD,personal,auxilio de transporte"/>
    <n v="48926170"/>
    <x v="1"/>
    <s v="SSALLONDONO"/>
    <s v="MFLT"/>
    <s v="2271614010"/>
    <s v="Obligación laboral, salarios por pagar"/>
    <s v=""/>
    <s v=""/>
    <d v="2010-11-11T00:00:00"/>
    <d v="2010-11-11T00:00:00"/>
    <n v="436650"/>
    <s v="772"/>
    <n v="0"/>
    <n v="0.43664999999999998"/>
    <n v="11"/>
    <x v="10"/>
    <s v="Salarios"/>
    <x v="0"/>
  </r>
  <r>
    <n v="7725110102"/>
    <s v="MOD,personal,sueldos y jornales"/>
    <n v="48926270"/>
    <x v="2"/>
    <s v="SSALLONDONO"/>
    <s v="MFLT"/>
    <s v="2271614010"/>
    <s v="Obligación laboral, salarios por pagar"/>
    <s v=""/>
    <s v=""/>
    <d v="2010-11-11T00:00:00"/>
    <d v="2010-11-11T00:00:00"/>
    <n v="1675000"/>
    <s v="772"/>
    <n v="0"/>
    <n v="1.675"/>
    <n v="11"/>
    <x v="10"/>
    <s v="Salarios"/>
    <x v="0"/>
  </r>
  <r>
    <n v="7725110104"/>
    <s v="MOD,personal,horas extras y recargo"/>
    <n v="48926270"/>
    <x v="2"/>
    <s v="SSALLONDONO"/>
    <s v="MFLT"/>
    <s v="2271614010"/>
    <s v="Obligación laboral, salarios por pagar"/>
    <s v=""/>
    <s v=""/>
    <d v="2010-11-11T00:00:00"/>
    <d v="2010-11-11T00:00:00"/>
    <n v="311550"/>
    <s v="772"/>
    <n v="0"/>
    <n v="0.31154999999999999"/>
    <n v="11"/>
    <x v="10"/>
    <s v="Salarios"/>
    <x v="0"/>
  </r>
  <r>
    <n v="7725110110"/>
    <s v="MOD,personal,auxilio de transporte"/>
    <n v="48926270"/>
    <x v="2"/>
    <s v="SSALLONDONO"/>
    <s v="MFLT"/>
    <s v="2271614010"/>
    <s v="Obligación laboral, salarios por pagar"/>
    <s v=""/>
    <s v=""/>
    <d v="2010-11-11T00:00:00"/>
    <d v="2010-11-11T00:00:00"/>
    <n v="153750"/>
    <s v="772"/>
    <n v="0"/>
    <n v="0.15375"/>
    <n v="11"/>
    <x v="10"/>
    <s v="Salarios"/>
    <x v="0"/>
  </r>
  <r>
    <n v="7725116403"/>
    <s v="MOD,servicios,temporales"/>
    <n v="48926170"/>
    <x v="1"/>
    <s v="SSRDVILLEGAS"/>
    <s v="MFLT"/>
    <s v="1006973"/>
    <s v="SOMOS SUMINISTRO TEMPORAL S.A."/>
    <s v=""/>
    <s v=""/>
    <d v="2010-11-10T00:00:00"/>
    <d v="2010-11-17T00:00:00"/>
    <n v="15601978"/>
    <s v="772"/>
    <n v="0"/>
    <n v="15.601978000000001"/>
    <n v="11"/>
    <x v="10"/>
    <s v="Temporales"/>
    <x v="1"/>
  </r>
  <r>
    <n v="7725116403"/>
    <s v="MOD,servicios,temporales"/>
    <n v="48926270"/>
    <x v="2"/>
    <s v="SSRDVILLEGAS"/>
    <s v="MFLT"/>
    <s v="1004812"/>
    <s v="AHORA S.A"/>
    <s v=""/>
    <s v=""/>
    <d v="2010-11-10T00:00:00"/>
    <d v="2010-11-17T00:00:00"/>
    <n v="89409403"/>
    <s v="772"/>
    <n v="0"/>
    <n v="89.409402999999998"/>
    <n v="11"/>
    <x v="10"/>
    <s v="Temporales"/>
    <x v="1"/>
  </r>
  <r>
    <n v="7725116403"/>
    <s v="MOD,servicios,temporales"/>
    <n v="48926370"/>
    <x v="3"/>
    <s v="SSRDVILLEGAS"/>
    <s v="MFLT"/>
    <s v="1004812"/>
    <s v="AHORA S.A"/>
    <s v=""/>
    <s v=""/>
    <d v="2010-11-10T00:00:00"/>
    <d v="2010-11-17T00:00:00"/>
    <n v="49883731"/>
    <s v="772"/>
    <n v="0"/>
    <n v="49.883730999999997"/>
    <n v="11"/>
    <x v="10"/>
    <s v="Temporales"/>
    <x v="1"/>
  </r>
  <r>
    <n v="7725116403"/>
    <s v="MOD,servicios,temporales"/>
    <n v="48926470"/>
    <x v="4"/>
    <s v="SSRDVILLEGAS"/>
    <s v="MFLT"/>
    <s v="1006973"/>
    <s v="SOMOS SUMINISTRO TEMPORAL S.A."/>
    <s v=""/>
    <s v=""/>
    <d v="2010-11-10T00:00:00"/>
    <d v="2010-11-17T00:00:00"/>
    <n v="8347285"/>
    <s v="772"/>
    <n v="0"/>
    <n v="8.3472849999999994"/>
    <n v="11"/>
    <x v="10"/>
    <s v="Temporales"/>
    <x v="1"/>
  </r>
  <r>
    <n v="7725116403"/>
    <s v="MOD,servicios,temporales"/>
    <n v="48926470"/>
    <x v="4"/>
    <s v="SSRDVILLEGAS"/>
    <s v="MFLT"/>
    <s v="1004812"/>
    <s v="AHORA S.A"/>
    <s v=""/>
    <s v=""/>
    <d v="2010-11-10T00:00:00"/>
    <d v="2010-11-17T00:00:00"/>
    <n v="3578908"/>
    <s v="772"/>
    <n v="0"/>
    <n v="3.5789080000000002"/>
    <n v="11"/>
    <x v="10"/>
    <s v="Temporales"/>
    <x v="1"/>
  </r>
  <r>
    <n v="7725116403"/>
    <s v="MOD,servicios,temporales"/>
    <n v="48926170"/>
    <x v="1"/>
    <s v="SSRDVILLEGAS"/>
    <s v="MFLT"/>
    <s v="1006973"/>
    <s v="SOMOS SUMINISTRO TEMPORAL S.A."/>
    <s v=""/>
    <s v=""/>
    <d v="2010-11-18T00:00:00"/>
    <d v="2010-11-25T00:00:00"/>
    <n v="14092826"/>
    <s v="772"/>
    <n v="0"/>
    <n v="14.092826000000001"/>
    <n v="11"/>
    <x v="10"/>
    <s v="Temporales"/>
    <x v="1"/>
  </r>
  <r>
    <n v="7725116403"/>
    <s v="MOD,servicios,temporales"/>
    <n v="48926270"/>
    <x v="2"/>
    <s v="SSRDVILLEGAS"/>
    <s v="MFLT"/>
    <s v="1004812"/>
    <s v="AHORA S.A"/>
    <s v=""/>
    <s v=""/>
    <d v="2010-11-19T00:00:00"/>
    <d v="2010-11-25T00:00:00"/>
    <n v="66183917"/>
    <s v="772"/>
    <n v="0"/>
    <n v="66.183916999999994"/>
    <n v="11"/>
    <x v="10"/>
    <s v="Temporales"/>
    <x v="1"/>
  </r>
  <r>
    <n v="7725116403"/>
    <s v="MOD,servicios,temporales"/>
    <n v="48926270"/>
    <x v="2"/>
    <s v="SSRDVILLEGAS"/>
    <s v="MFLT"/>
    <s v="1004812"/>
    <s v="AHORA S.A"/>
    <s v=""/>
    <s v=""/>
    <d v="2010-11-25T00:00:00"/>
    <d v="2010-11-25T00:00:00"/>
    <n v="41515027"/>
    <s v="772"/>
    <n v="0"/>
    <n v="41.515027000000003"/>
    <n v="11"/>
    <x v="10"/>
    <s v="Temporales"/>
    <x v="1"/>
  </r>
  <r>
    <n v="7725116403"/>
    <s v="MOD,servicios,temporales"/>
    <n v="48926270"/>
    <x v="2"/>
    <s v="SSRDVILLEGAS"/>
    <s v="MFLT"/>
    <s v="1004812"/>
    <s v="AHORA S.A"/>
    <s v=""/>
    <s v=""/>
    <d v="2010-11-16T00:00:00"/>
    <d v="2010-11-25T00:00:00"/>
    <n v="1297509"/>
    <s v="772"/>
    <n v="0"/>
    <n v="1.297509"/>
    <n v="11"/>
    <x v="10"/>
    <s v="Temporales"/>
    <x v="1"/>
  </r>
  <r>
    <n v="7725116403"/>
    <s v="MOD,servicios,temporales"/>
    <n v="48926370"/>
    <x v="3"/>
    <s v="SSRDVILLEGAS"/>
    <s v="MFLT"/>
    <s v="1004812"/>
    <s v="AHORA S.A"/>
    <s v=""/>
    <s v=""/>
    <d v="2010-11-25T00:00:00"/>
    <d v="2010-11-25T00:00:00"/>
    <n v="61956311"/>
    <s v="772"/>
    <n v="0"/>
    <n v="61.956310999999999"/>
    <n v="11"/>
    <x v="10"/>
    <s v="Temporales"/>
    <x v="1"/>
  </r>
  <r>
    <n v="7725116403"/>
    <s v="MOD,servicios,temporales"/>
    <n v="48926370"/>
    <x v="3"/>
    <s v="SSRDVILLEGAS"/>
    <s v="MFLT"/>
    <s v="1004812"/>
    <s v="AHORA S.A"/>
    <s v=""/>
    <s v=""/>
    <d v="2010-11-16T00:00:00"/>
    <d v="2010-11-25T00:00:00"/>
    <n v="363206"/>
    <s v="772"/>
    <n v="0"/>
    <n v="0.36320599999999997"/>
    <n v="11"/>
    <x v="10"/>
    <s v="Temporales"/>
    <x v="1"/>
  </r>
  <r>
    <n v="7725116403"/>
    <s v="MOD,servicios,temporales"/>
    <n v="48926470"/>
    <x v="4"/>
    <s v="SSRDVILLEGAS"/>
    <s v="MFLT"/>
    <s v="1006973"/>
    <s v="SOMOS SUMINISTRO TEMPORAL S.A."/>
    <s v=""/>
    <s v=""/>
    <d v="2010-11-18T00:00:00"/>
    <d v="2010-11-25T00:00:00"/>
    <n v="6836850"/>
    <s v="772"/>
    <n v="0"/>
    <n v="6.8368500000000001"/>
    <n v="11"/>
    <x v="10"/>
    <s v="Temporales"/>
    <x v="1"/>
  </r>
  <r>
    <n v="7725116403"/>
    <s v="MOD,servicios,temporales"/>
    <n v="48926470"/>
    <x v="4"/>
    <s v="SSRDVILLEGAS"/>
    <s v="MFLT"/>
    <s v="1004812"/>
    <s v="AHORA S.A"/>
    <s v=""/>
    <s v=""/>
    <d v="2010-11-19T00:00:00"/>
    <d v="2010-11-25T00:00:00"/>
    <n v="2302853"/>
    <s v="772"/>
    <n v="0"/>
    <n v="2.3028529999999998"/>
    <n v="11"/>
    <x v="10"/>
    <s v="Temporales"/>
    <x v="1"/>
  </r>
  <r>
    <n v="7725116403"/>
    <s v="MOD,servicios,temporales"/>
    <n v="48926470"/>
    <x v="4"/>
    <s v="SSRDVILLEGAS"/>
    <s v="MFLT"/>
    <s v="1004812"/>
    <s v="AHORA S.A"/>
    <s v=""/>
    <s v=""/>
    <d v="2010-11-25T00:00:00"/>
    <d v="2010-11-25T00:00:00"/>
    <n v="2173882"/>
    <s v="772"/>
    <n v="0"/>
    <n v="2.1738819999999999"/>
    <n v="11"/>
    <x v="10"/>
    <s v="Temporales"/>
    <x v="1"/>
  </r>
  <r>
    <n v="7725110102"/>
    <s v="MOD,personal,sueldos y jornales"/>
    <n v="48926070"/>
    <x v="0"/>
    <s v="SSALLONDONO"/>
    <s v="MFLT"/>
    <s v="2271614010"/>
    <s v="Obligación laboral, salarios por pagar"/>
    <s v=""/>
    <s v=""/>
    <d v="2010-11-26T00:00:00"/>
    <d v="2010-11-26T00:00:00"/>
    <n v="5896268"/>
    <s v="772"/>
    <n v="0"/>
    <n v="5.8962680000000001"/>
    <n v="11"/>
    <x v="10"/>
    <s v="Salarios"/>
    <x v="0"/>
  </r>
  <r>
    <n v="7725110104"/>
    <s v="MOD,personal,horas extras y recargo"/>
    <n v="48926070"/>
    <x v="0"/>
    <s v="SSALLONDONO"/>
    <s v="MFLT"/>
    <s v="2271614010"/>
    <s v="Obligación laboral, salarios por pagar"/>
    <s v=""/>
    <s v=""/>
    <d v="2010-11-26T00:00:00"/>
    <d v="2010-11-26T00:00:00"/>
    <n v="111843"/>
    <s v="772"/>
    <n v="0"/>
    <n v="0.111843"/>
    <n v="11"/>
    <x v="10"/>
    <s v="Salarios"/>
    <x v="0"/>
  </r>
  <r>
    <n v="7725110108"/>
    <s v="MOD,personal,incapacidades"/>
    <n v="48926070"/>
    <x v="0"/>
    <s v="SSALLONDONO"/>
    <s v="MFLT"/>
    <s v="2271614010"/>
    <s v="Obligación laboral, salarios por pagar"/>
    <s v=""/>
    <s v=""/>
    <d v="2010-11-26T00:00:00"/>
    <d v="2010-11-26T00:00:00"/>
    <n v="40133"/>
    <s v="772"/>
    <n v="0"/>
    <n v="4.0133000000000002E-2"/>
    <n v="11"/>
    <x v="10"/>
    <s v="Salarios"/>
    <x v="0"/>
  </r>
  <r>
    <n v="7725110110"/>
    <s v="MOD,personal,auxilio de transporte"/>
    <n v="48926070"/>
    <x v="0"/>
    <s v="SSALLONDONO"/>
    <s v="MFLT"/>
    <s v="2271614010"/>
    <s v="Obligación laboral, salarios por pagar"/>
    <s v=""/>
    <s v=""/>
    <d v="2010-11-26T00:00:00"/>
    <d v="2010-11-26T00:00:00"/>
    <n v="256250"/>
    <s v="772"/>
    <n v="0"/>
    <n v="0.25624999999999998"/>
    <n v="11"/>
    <x v="10"/>
    <s v="Salarios"/>
    <x v="0"/>
  </r>
  <r>
    <n v="7725110111"/>
    <s v="MOD,personal,cesantias"/>
    <n v="48926070"/>
    <x v="0"/>
    <s v="SSALLONDONO"/>
    <s v="MFLT"/>
    <s v="2284615010"/>
    <s v="Provisión oblig. laboral, cesantías aprop."/>
    <s v=""/>
    <s v=""/>
    <d v="2010-11-26T00:00:00"/>
    <d v="2010-11-26T00:00:00"/>
    <n v="1612559"/>
    <s v="772"/>
    <n v="0"/>
    <n v="1.6125590000000001"/>
    <n v="11"/>
    <x v="10"/>
    <s v="Prestaciones"/>
    <x v="0"/>
  </r>
  <r>
    <n v="7725110112"/>
    <s v="MOD,personal,intereses sobre cesantias"/>
    <n v="48926070"/>
    <x v="0"/>
    <s v="SSALLONDONO"/>
    <s v="MFLT"/>
    <s v="2284615010"/>
    <s v="Provisión oblig. laboral, cesantías aprop."/>
    <s v=""/>
    <s v=""/>
    <d v="2010-11-26T00:00:00"/>
    <d v="2010-11-26T00:00:00"/>
    <n v="339487"/>
    <s v="772"/>
    <n v="0"/>
    <n v="0.33948699999999998"/>
    <n v="11"/>
    <x v="10"/>
    <s v="Prestaciones"/>
    <x v="0"/>
  </r>
  <r>
    <n v="7725110113"/>
    <s v="MOD,personal,prima de servicios"/>
    <n v="48926070"/>
    <x v="0"/>
    <s v="SSALLONDONO"/>
    <s v="MFLT"/>
    <s v="2284615010"/>
    <s v="Provisión oblig. laboral, cesantías aprop."/>
    <s v=""/>
    <s v=""/>
    <d v="2010-11-26T00:00:00"/>
    <d v="2010-11-26T00:00:00"/>
    <n v="1442817"/>
    <s v="772"/>
    <n v="0"/>
    <n v="1.442817"/>
    <n v="11"/>
    <x v="10"/>
    <s v="Prestaciones"/>
    <x v="0"/>
  </r>
  <r>
    <n v="7725110114"/>
    <s v="MOD,personal,vacaciones"/>
    <n v="48926070"/>
    <x v="0"/>
    <s v="SSALLONDONO"/>
    <s v="MFLT"/>
    <s v="2284615010"/>
    <s v="Provisión oblig. laboral, cesantías aprop."/>
    <s v=""/>
    <s v=""/>
    <d v="2010-11-26T00:00:00"/>
    <d v="2010-11-26T00:00:00"/>
    <n v="594101"/>
    <s v="772"/>
    <n v="0"/>
    <n v="0.59410099999999999"/>
    <n v="11"/>
    <x v="10"/>
    <s v="Prestaciones"/>
    <x v="0"/>
  </r>
  <r>
    <n v="7725110116"/>
    <s v="MOD,personal,primas extralegales"/>
    <n v="48926070"/>
    <x v="0"/>
    <s v="SSALLONDONO"/>
    <s v="MFLT"/>
    <s v="2284615010"/>
    <s v="Provisión oblig. laboral, cesantías aprop."/>
    <s v=""/>
    <s v=""/>
    <d v="2010-11-26T00:00:00"/>
    <d v="2010-11-26T00:00:00"/>
    <n v="1527684"/>
    <s v="772"/>
    <n v="0"/>
    <n v="1.527684"/>
    <n v="11"/>
    <x v="10"/>
    <s v="Extralegales"/>
    <x v="0"/>
  </r>
  <r>
    <n v="7725110124"/>
    <s v="MOD,personal,indemnizaciones laborales"/>
    <n v="48926070"/>
    <x v="0"/>
    <s v="SSALLONDONO"/>
    <s v="MFLT"/>
    <s v="2284615010"/>
    <s v="Provisión oblig. laboral, cesantías aprop."/>
    <s v=""/>
    <s v=""/>
    <d v="2010-11-26T00:00:00"/>
    <d v="2010-11-26T00:00:00"/>
    <n v="509230"/>
    <s v="772"/>
    <n v="0"/>
    <n v="0.50922999999999996"/>
    <n v="11"/>
    <x v="10"/>
    <s v="Indemnizaciones"/>
    <x v="0"/>
  </r>
  <r>
    <n v="7725110102"/>
    <s v="MOD,personal,sueldos y jornales"/>
    <n v="48926170"/>
    <x v="1"/>
    <s v="SSALLONDONO"/>
    <s v="MFLT"/>
    <s v="2271614010"/>
    <s v="Obligación laboral, salarios por pagar"/>
    <s v=""/>
    <s v=""/>
    <d v="2010-11-26T00:00:00"/>
    <d v="2010-11-26T00:00:00"/>
    <n v="4116071"/>
    <s v="772"/>
    <n v="0"/>
    <n v="4.1160709999999998"/>
    <n v="11"/>
    <x v="10"/>
    <s v="Salarios"/>
    <x v="0"/>
  </r>
  <r>
    <n v="7725110104"/>
    <s v="MOD,personal,horas extras y recargo"/>
    <n v="48926170"/>
    <x v="1"/>
    <s v="SSALLONDONO"/>
    <s v="MFLT"/>
    <s v="2271614010"/>
    <s v="Obligación laboral, salarios por pagar"/>
    <s v=""/>
    <s v=""/>
    <d v="2010-11-26T00:00:00"/>
    <d v="2010-11-26T00:00:00"/>
    <n v="660081"/>
    <s v="772"/>
    <n v="0"/>
    <n v="0.66008100000000003"/>
    <n v="11"/>
    <x v="10"/>
    <s v="Salarios"/>
    <x v="0"/>
  </r>
  <r>
    <n v="7725110110"/>
    <s v="MOD,personal,auxilio de transporte"/>
    <n v="48926170"/>
    <x v="1"/>
    <s v="SSALLONDONO"/>
    <s v="MFLT"/>
    <s v="2271614010"/>
    <s v="Obligación laboral, salarios por pagar"/>
    <s v=""/>
    <s v=""/>
    <d v="2010-11-26T00:00:00"/>
    <d v="2010-11-26T00:00:00"/>
    <n v="414100"/>
    <s v="772"/>
    <n v="0"/>
    <n v="0.41410000000000002"/>
    <n v="11"/>
    <x v="10"/>
    <s v="Salarios"/>
    <x v="0"/>
  </r>
  <r>
    <n v="7725110111"/>
    <s v="MOD,personal,cesantias"/>
    <n v="48926170"/>
    <x v="1"/>
    <s v="SSALLONDONO"/>
    <s v="MFLT"/>
    <s v="2284615010"/>
    <s v="Provisión oblig. laboral, cesantías aprop."/>
    <s v=""/>
    <s v=""/>
    <d v="2010-11-26T00:00:00"/>
    <d v="2010-11-26T00:00:00"/>
    <n v="1147817"/>
    <s v="772"/>
    <n v="0"/>
    <n v="1.1478170000000001"/>
    <n v="11"/>
    <x v="10"/>
    <s v="Prestaciones"/>
    <x v="0"/>
  </r>
  <r>
    <n v="7725110112"/>
    <s v="MOD,personal,intereses sobre cesantias"/>
    <n v="48926170"/>
    <x v="1"/>
    <s v="SSALLONDONO"/>
    <s v="MFLT"/>
    <s v="2284615010"/>
    <s v="Provisión oblig. laboral, cesantías aprop."/>
    <s v=""/>
    <s v=""/>
    <d v="2010-11-26T00:00:00"/>
    <d v="2010-11-26T00:00:00"/>
    <n v="241645"/>
    <s v="772"/>
    <n v="0"/>
    <n v="0.241645"/>
    <n v="11"/>
    <x v="10"/>
    <s v="Prestaciones"/>
    <x v="0"/>
  </r>
  <r>
    <n v="7725110113"/>
    <s v="MOD,personal,prima de servicios"/>
    <n v="48926170"/>
    <x v="1"/>
    <s v="SSALLONDONO"/>
    <s v="MFLT"/>
    <s v="2284615010"/>
    <s v="Provisión oblig. laboral, cesantías aprop."/>
    <s v=""/>
    <s v=""/>
    <d v="2010-11-26T00:00:00"/>
    <d v="2010-11-26T00:00:00"/>
    <n v="1026993"/>
    <s v="772"/>
    <n v="0"/>
    <n v="1.026993"/>
    <n v="11"/>
    <x v="10"/>
    <s v="Prestaciones"/>
    <x v="0"/>
  </r>
  <r>
    <n v="7725110114"/>
    <s v="MOD,personal,vacaciones"/>
    <n v="48926170"/>
    <x v="1"/>
    <s v="SSALLONDONO"/>
    <s v="MFLT"/>
    <s v="2284615010"/>
    <s v="Provisión oblig. laboral, cesantías aprop."/>
    <s v=""/>
    <s v=""/>
    <d v="2010-11-26T00:00:00"/>
    <d v="2010-11-26T00:00:00"/>
    <n v="422879"/>
    <s v="772"/>
    <n v="0"/>
    <n v="0.422879"/>
    <n v="11"/>
    <x v="10"/>
    <s v="Prestaciones"/>
    <x v="0"/>
  </r>
  <r>
    <n v="7725110116"/>
    <s v="MOD,personal,primas extralegales"/>
    <n v="48926170"/>
    <x v="1"/>
    <s v="SSALLONDONO"/>
    <s v="MFLT"/>
    <s v="2284615010"/>
    <s v="Provisión oblig. laboral, cesantías aprop."/>
    <s v=""/>
    <s v=""/>
    <d v="2010-11-26T00:00:00"/>
    <d v="2010-11-26T00:00:00"/>
    <n v="1087404"/>
    <s v="772"/>
    <n v="0"/>
    <n v="1.087404"/>
    <n v="11"/>
    <x v="10"/>
    <s v="Extralegales"/>
    <x v="0"/>
  </r>
  <r>
    <n v="7725110124"/>
    <s v="MOD,personal,indemnizaciones laborales"/>
    <n v="48926170"/>
    <x v="1"/>
    <s v="SSALLONDONO"/>
    <s v="MFLT"/>
    <s v="2284615010"/>
    <s v="Provisión oblig. laboral, cesantías aprop."/>
    <s v=""/>
    <s v=""/>
    <d v="2010-11-26T00:00:00"/>
    <d v="2010-11-26T00:00:00"/>
    <n v="362470"/>
    <s v="772"/>
    <n v="0"/>
    <n v="0.36247000000000001"/>
    <n v="11"/>
    <x v="10"/>
    <s v="Indemnizaciones"/>
    <x v="0"/>
  </r>
  <r>
    <n v="7725116403"/>
    <s v="MOD,servicios,temporales"/>
    <n v="48926170"/>
    <x v="1"/>
    <s v="SSRDVILLEGAS"/>
    <s v="MFLT"/>
    <s v="1006973"/>
    <s v="SOMOS SUMINISTRO TEMPORAL S.A."/>
    <s v=""/>
    <s v=""/>
    <d v="2010-11-25T00:00:00"/>
    <d v="2010-11-26T00:00:00"/>
    <n v="16081275"/>
    <s v="772"/>
    <n v="0"/>
    <n v="16.081275000000002"/>
    <n v="11"/>
    <x v="10"/>
    <s v="Temporales"/>
    <x v="1"/>
  </r>
  <r>
    <n v="7725110102"/>
    <s v="MOD,personal,sueldos y jornales"/>
    <n v="48926270"/>
    <x v="2"/>
    <s v="SSALLONDONO"/>
    <s v="MFLT"/>
    <s v="2271614010"/>
    <s v="Obligación laboral, salarios por pagar"/>
    <s v=""/>
    <s v=""/>
    <d v="2010-11-26T00:00:00"/>
    <d v="2010-11-26T00:00:00"/>
    <n v="1675000"/>
    <s v="772"/>
    <n v="0"/>
    <n v="1.675"/>
    <n v="11"/>
    <x v="10"/>
    <s v="Salarios"/>
    <x v="0"/>
  </r>
  <r>
    <n v="7725110104"/>
    <s v="MOD,personal,horas extras y recargo"/>
    <n v="48926270"/>
    <x v="2"/>
    <s v="SSALLONDONO"/>
    <s v="MFLT"/>
    <s v="2271614010"/>
    <s v="Obligación laboral, salarios por pagar"/>
    <s v=""/>
    <s v=""/>
    <d v="2010-11-26T00:00:00"/>
    <d v="2010-11-26T00:00:00"/>
    <n v="116692"/>
    <s v="772"/>
    <n v="0"/>
    <n v="0.116692"/>
    <n v="11"/>
    <x v="10"/>
    <s v="Salarios"/>
    <x v="0"/>
  </r>
  <r>
    <n v="7725110110"/>
    <s v="MOD,personal,auxilio de transporte"/>
    <n v="48926270"/>
    <x v="2"/>
    <s v="SSALLONDONO"/>
    <s v="MFLT"/>
    <s v="2271614010"/>
    <s v="Obligación laboral, salarios por pagar"/>
    <s v=""/>
    <s v=""/>
    <d v="2010-11-26T00:00:00"/>
    <d v="2010-11-26T00:00:00"/>
    <n v="153750"/>
    <s v="772"/>
    <n v="0"/>
    <n v="0.15375"/>
    <n v="11"/>
    <x v="10"/>
    <s v="Salarios"/>
    <x v="0"/>
  </r>
  <r>
    <n v="7725110111"/>
    <s v="MOD,personal,cesantias"/>
    <n v="48926270"/>
    <x v="2"/>
    <s v="SSALLONDONO"/>
    <s v="MFLT"/>
    <s v="2284615010"/>
    <s v="Provisión oblig. laboral, cesantías aprop."/>
    <s v=""/>
    <s v=""/>
    <d v="2010-11-26T00:00:00"/>
    <d v="2010-11-26T00:00:00"/>
    <n v="388146"/>
    <s v="772"/>
    <n v="0"/>
    <n v="0.38814599999999999"/>
    <n v="11"/>
    <x v="10"/>
    <s v="Prestaciones"/>
    <x v="0"/>
  </r>
  <r>
    <n v="7725110112"/>
    <s v="MOD,personal,intereses sobre cesantias"/>
    <n v="48926270"/>
    <x v="2"/>
    <s v="SSALLONDONO"/>
    <s v="MFLT"/>
    <s v="2284615010"/>
    <s v="Provisión oblig. laboral, cesantías aprop."/>
    <s v=""/>
    <s v=""/>
    <d v="2010-11-26T00:00:00"/>
    <d v="2010-11-26T00:00:00"/>
    <n v="81715"/>
    <s v="772"/>
    <n v="0"/>
    <n v="8.1714999999999996E-2"/>
    <n v="11"/>
    <x v="10"/>
    <s v="Prestaciones"/>
    <x v="0"/>
  </r>
  <r>
    <n v="7725110113"/>
    <s v="MOD,personal,prima de servicios"/>
    <n v="48926270"/>
    <x v="2"/>
    <s v="SSALLONDONO"/>
    <s v="MFLT"/>
    <s v="2284615010"/>
    <s v="Provisión oblig. laboral, cesantías aprop."/>
    <s v=""/>
    <s v=""/>
    <d v="2010-11-26T00:00:00"/>
    <d v="2010-11-26T00:00:00"/>
    <n v="347289"/>
    <s v="772"/>
    <n v="0"/>
    <n v="0.34728900000000001"/>
    <n v="11"/>
    <x v="10"/>
    <s v="Prestaciones"/>
    <x v="0"/>
  </r>
  <r>
    <n v="7725110114"/>
    <s v="MOD,personal,vacaciones"/>
    <n v="48926270"/>
    <x v="2"/>
    <s v="SSALLONDONO"/>
    <s v="MFLT"/>
    <s v="2284615010"/>
    <s v="Provisión oblig. laboral, cesantías aprop."/>
    <s v=""/>
    <s v=""/>
    <d v="2010-11-26T00:00:00"/>
    <d v="2010-11-26T00:00:00"/>
    <n v="143001"/>
    <s v="772"/>
    <n v="0"/>
    <n v="0.14300099999999999"/>
    <n v="11"/>
    <x v="10"/>
    <s v="Prestaciones"/>
    <x v="0"/>
  </r>
  <r>
    <n v="7725110116"/>
    <s v="MOD,personal,primas extralegales"/>
    <n v="48926270"/>
    <x v="2"/>
    <s v="SSALLONDONO"/>
    <s v="MFLT"/>
    <s v="2284615010"/>
    <s v="Provisión oblig. laboral, cesantías aprop."/>
    <s v=""/>
    <s v=""/>
    <d v="2010-11-26T00:00:00"/>
    <d v="2010-11-26T00:00:00"/>
    <n v="367720"/>
    <s v="772"/>
    <n v="0"/>
    <n v="0.36771999999999999"/>
    <n v="11"/>
    <x v="10"/>
    <s v="Extralegales"/>
    <x v="0"/>
  </r>
  <r>
    <n v="7725110124"/>
    <s v="MOD,personal,indemnizaciones laborales"/>
    <n v="48926270"/>
    <x v="2"/>
    <s v="SSALLONDONO"/>
    <s v="MFLT"/>
    <s v="2284615010"/>
    <s v="Provisión oblig. laboral, cesantías aprop."/>
    <s v=""/>
    <s v=""/>
    <d v="2010-11-26T00:00:00"/>
    <d v="2010-11-26T00:00:00"/>
    <n v="122573"/>
    <s v="772"/>
    <n v="0"/>
    <n v="0.122573"/>
    <n v="11"/>
    <x v="10"/>
    <s v="Indemnizaciones"/>
    <x v="0"/>
  </r>
  <r>
    <n v="7725116403"/>
    <s v="MOD,servicios,temporales"/>
    <n v="48926470"/>
    <x v="4"/>
    <s v="SSRDVILLEGAS"/>
    <s v="MFLT"/>
    <s v="1006973"/>
    <s v="SOMOS SUMINISTRO TEMPORAL S.A."/>
    <s v=""/>
    <s v=""/>
    <d v="2010-11-25T00:00:00"/>
    <d v="2010-11-26T00:00:00"/>
    <n v="9340524"/>
    <s v="772"/>
    <n v="0"/>
    <n v="9.3405240000000003"/>
    <n v="11"/>
    <x v="10"/>
    <s v="Temporales"/>
    <x v="1"/>
  </r>
  <r>
    <n v="7725110127"/>
    <s v="MOD,personal,aportes arp"/>
    <n v="48926070"/>
    <x v="0"/>
    <s v="SSALLONDONO"/>
    <s v="MFLT"/>
    <s v="2250366010"/>
    <s v="Retención y aport de nomina seguridad social"/>
    <s v=""/>
    <s v=""/>
    <d v="2010-11-29T00:00:00"/>
    <d v="2010-11-29T00:00:00"/>
    <n v="604300"/>
    <s v="772"/>
    <n v="0"/>
    <n v="0.60429999999999995"/>
    <n v="11"/>
    <x v="10"/>
    <s v="Seguridad social"/>
    <x v="0"/>
  </r>
  <r>
    <n v="7725110128"/>
    <s v="MOD,personal,aportes eps"/>
    <n v="48926070"/>
    <x v="0"/>
    <s v="SSALLONDONO"/>
    <s v="MFLT"/>
    <s v="2250366010"/>
    <s v="Retención y aport de nomina seguridad social"/>
    <s v=""/>
    <s v=""/>
    <d v="2010-11-29T00:00:00"/>
    <d v="2010-11-29T00:00:00"/>
    <n v="-945169"/>
    <s v="772"/>
    <n v="0"/>
    <n v="-0.94516900000000004"/>
    <n v="11"/>
    <x v="10"/>
    <s v="Seguridad social"/>
    <x v="0"/>
  </r>
  <r>
    <n v="7725110128"/>
    <s v="MOD,personal,aportes eps"/>
    <n v="48926070"/>
    <x v="0"/>
    <s v="SSALLONDONO"/>
    <s v="MFLT"/>
    <s v="2250366010"/>
    <s v="Retención y aport de nomina seguridad social"/>
    <s v=""/>
    <s v=""/>
    <d v="2010-11-29T00:00:00"/>
    <d v="2010-11-29T00:00:00"/>
    <n v="1964800"/>
    <s v="772"/>
    <n v="0"/>
    <n v="1.9648000000000001"/>
    <n v="11"/>
    <x v="10"/>
    <s v="Seguridad social"/>
    <x v="0"/>
  </r>
  <r>
    <n v="7725110129"/>
    <s v="MOD,personal,aportes fondos de pensiones"/>
    <n v="48926070"/>
    <x v="0"/>
    <s v="SSALLONDONO"/>
    <s v="MFLT"/>
    <s v="2250366010"/>
    <s v="Retención y aport de nomina seguridad social"/>
    <s v=""/>
    <s v=""/>
    <d v="2010-11-29T00:00:00"/>
    <d v="2010-11-29T00:00:00"/>
    <n v="-973038"/>
    <s v="772"/>
    <n v="0"/>
    <n v="-0.97303799999999996"/>
    <n v="11"/>
    <x v="10"/>
    <s v="Seguridad social"/>
    <x v="0"/>
  </r>
  <r>
    <n v="7725110129"/>
    <s v="MOD,personal,aportes fondos de pensiones"/>
    <n v="48926070"/>
    <x v="0"/>
    <s v="SSALLONDONO"/>
    <s v="MFLT"/>
    <s v="2250366010"/>
    <s v="Retención y aport de nomina seguridad social"/>
    <s v=""/>
    <s v=""/>
    <d v="2010-11-29T00:00:00"/>
    <d v="2010-11-29T00:00:00"/>
    <n v="2536700"/>
    <s v="772"/>
    <n v="0"/>
    <n v="2.5367000000000002"/>
    <n v="11"/>
    <x v="10"/>
    <s v="Seguridad social"/>
    <x v="0"/>
  </r>
  <r>
    <n v="7725110131"/>
    <s v="MOD,personal,aporte caja de compensac. f"/>
    <n v="48926070"/>
    <x v="0"/>
    <s v="SSALLONDONO"/>
    <s v="MFLT"/>
    <s v="2250366010"/>
    <s v="Retención y aport de nomina seguridad social"/>
    <s v=""/>
    <s v=""/>
    <d v="2010-11-29T00:00:00"/>
    <d v="2010-11-29T00:00:00"/>
    <n v="942100"/>
    <s v="772"/>
    <n v="0"/>
    <n v="0.94210000000000005"/>
    <n v="11"/>
    <x v="10"/>
    <s v="Parafiscales"/>
    <x v="0"/>
  </r>
  <r>
    <n v="7725110133"/>
    <s v="MOD,personal,aportes al icbf"/>
    <n v="48926070"/>
    <x v="0"/>
    <s v="SSALLONDONO"/>
    <s v="MFLT"/>
    <s v="2250366010"/>
    <s v="Retención y aport de nomina seguridad social"/>
    <s v=""/>
    <s v=""/>
    <d v="2010-11-29T00:00:00"/>
    <d v="2010-11-29T00:00:00"/>
    <n v="706400"/>
    <s v="772"/>
    <n v="0"/>
    <n v="0.70640000000000003"/>
    <n v="11"/>
    <x v="10"/>
    <s v="Parafiscales"/>
    <x v="0"/>
  </r>
  <r>
    <n v="7725110134"/>
    <s v="MOD,personal,aportes al sena"/>
    <n v="48926070"/>
    <x v="0"/>
    <s v="SSALLONDONO"/>
    <s v="MFLT"/>
    <s v="2250366010"/>
    <s v="Retención y aport de nomina seguridad social"/>
    <s v=""/>
    <s v=""/>
    <d v="2010-11-29T00:00:00"/>
    <d v="2010-11-29T00:00:00"/>
    <n v="470800"/>
    <s v="772"/>
    <n v="0"/>
    <n v="0.4708"/>
    <n v="11"/>
    <x v="10"/>
    <s v="Parafiscales"/>
    <x v="0"/>
  </r>
  <r>
    <n v="7725110127"/>
    <s v="MOD,personal,aportes arp"/>
    <n v="48926170"/>
    <x v="1"/>
    <s v="SSALLONDONO"/>
    <s v="MFLT"/>
    <s v="2250366010"/>
    <s v="Retención y aport de nomina seguridad social"/>
    <s v=""/>
    <s v=""/>
    <d v="2010-11-29T00:00:00"/>
    <d v="2010-11-29T00:00:00"/>
    <n v="374500"/>
    <s v="772"/>
    <n v="0"/>
    <n v="0.3745"/>
    <n v="11"/>
    <x v="10"/>
    <s v="Seguridad social"/>
    <x v="0"/>
  </r>
  <r>
    <n v="7725110128"/>
    <s v="MOD,personal,aportes eps"/>
    <n v="48926170"/>
    <x v="1"/>
    <s v="SSALLONDONO"/>
    <s v="MFLT"/>
    <s v="2250366010"/>
    <s v="Retención y aport de nomina seguridad social"/>
    <s v=""/>
    <s v=""/>
    <d v="2010-11-29T00:00:00"/>
    <d v="2010-11-29T00:00:00"/>
    <n v="-578332"/>
    <s v="772"/>
    <n v="0"/>
    <n v="-0.57833199999999996"/>
    <n v="11"/>
    <x v="10"/>
    <s v="Seguridad social"/>
    <x v="0"/>
  </r>
  <r>
    <n v="7725110128"/>
    <s v="MOD,personal,aportes eps"/>
    <n v="48926170"/>
    <x v="1"/>
    <s v="SSALLONDONO"/>
    <s v="MFLT"/>
    <s v="2250366010"/>
    <s v="Retención y aport de nomina seguridad social"/>
    <s v=""/>
    <s v=""/>
    <d v="2010-11-29T00:00:00"/>
    <d v="2010-11-29T00:00:00"/>
    <n v="1315400"/>
    <s v="772"/>
    <n v="0"/>
    <n v="1.3153999999999999"/>
    <n v="11"/>
    <x v="10"/>
    <s v="Seguridad social"/>
    <x v="0"/>
  </r>
  <r>
    <n v="7725110129"/>
    <s v="MOD,personal,aportes fondos de pensiones"/>
    <n v="48926170"/>
    <x v="1"/>
    <s v="SSALLONDONO"/>
    <s v="MFLT"/>
    <s v="2250366010"/>
    <s v="Retención y aport de nomina seguridad social"/>
    <s v=""/>
    <s v=""/>
    <d v="2010-11-29T00:00:00"/>
    <d v="2010-11-29T00:00:00"/>
    <n v="-578332"/>
    <s v="772"/>
    <n v="0"/>
    <n v="-0.57833199999999996"/>
    <n v="11"/>
    <x v="10"/>
    <s v="Seguridad social"/>
    <x v="0"/>
  </r>
  <r>
    <n v="7725110129"/>
    <s v="MOD,personal,aportes fondos de pensiones"/>
    <n v="48926170"/>
    <x v="1"/>
    <s v="SSALLONDONO"/>
    <s v="MFLT"/>
    <s v="2250366010"/>
    <s v="Retención y aport de nomina seguridad social"/>
    <s v=""/>
    <s v=""/>
    <d v="2010-11-29T00:00:00"/>
    <d v="2010-11-29T00:00:00"/>
    <n v="1684100"/>
    <s v="772"/>
    <n v="0"/>
    <n v="1.6840999999999999"/>
    <n v="11"/>
    <x v="10"/>
    <s v="Seguridad social"/>
    <x v="0"/>
  </r>
  <r>
    <n v="7725110131"/>
    <s v="MOD,personal,aporte caja de compensac. f"/>
    <n v="48926170"/>
    <x v="1"/>
    <s v="SSALLONDONO"/>
    <s v="MFLT"/>
    <s v="2250366010"/>
    <s v="Retención y aport de nomina seguridad social"/>
    <s v=""/>
    <s v=""/>
    <d v="2010-11-29T00:00:00"/>
    <d v="2010-11-29T00:00:00"/>
    <n v="578200"/>
    <s v="772"/>
    <n v="0"/>
    <n v="0.57820000000000005"/>
    <n v="11"/>
    <x v="10"/>
    <s v="Parafiscales"/>
    <x v="0"/>
  </r>
  <r>
    <n v="7725110133"/>
    <s v="MOD,personal,aportes al icbf"/>
    <n v="48926170"/>
    <x v="1"/>
    <s v="SSALLONDONO"/>
    <s v="MFLT"/>
    <s v="2250366010"/>
    <s v="Retención y aport de nomina seguridad social"/>
    <s v=""/>
    <s v=""/>
    <d v="2010-11-29T00:00:00"/>
    <d v="2010-11-29T00:00:00"/>
    <n v="433700"/>
    <s v="772"/>
    <n v="0"/>
    <n v="0.43369999999999997"/>
    <n v="11"/>
    <x v="10"/>
    <s v="Parafiscales"/>
    <x v="0"/>
  </r>
  <r>
    <n v="7725110134"/>
    <s v="MOD,personal,aportes al sena"/>
    <n v="48926170"/>
    <x v="1"/>
    <s v="SSALLONDONO"/>
    <s v="MFLT"/>
    <s v="2250366010"/>
    <s v="Retención y aport de nomina seguridad social"/>
    <s v=""/>
    <s v=""/>
    <d v="2010-11-29T00:00:00"/>
    <d v="2010-11-29T00:00:00"/>
    <n v="289200"/>
    <s v="772"/>
    <n v="0"/>
    <n v="0.28920000000000001"/>
    <n v="11"/>
    <x v="10"/>
    <s v="Parafiscales"/>
    <x v="0"/>
  </r>
  <r>
    <n v="7725110127"/>
    <s v="MOD,personal,aportes arp"/>
    <n v="48926270"/>
    <x v="2"/>
    <s v="SSALLONDONO"/>
    <s v="MFLT"/>
    <s v="2250366010"/>
    <s v="Retención y aport de nomina seguridad social"/>
    <s v=""/>
    <s v=""/>
    <d v="2010-11-29T00:00:00"/>
    <d v="2010-11-29T00:00:00"/>
    <n v="164200"/>
    <s v="772"/>
    <n v="0"/>
    <n v="0.16420000000000001"/>
    <n v="11"/>
    <x v="10"/>
    <s v="Seguridad social"/>
    <x v="0"/>
  </r>
  <r>
    <n v="7725110128"/>
    <s v="MOD,personal,aportes eps"/>
    <n v="48926270"/>
    <x v="2"/>
    <s v="SSALLONDONO"/>
    <s v="MFLT"/>
    <s v="2250366010"/>
    <s v="Retención y aport de nomina seguridad social"/>
    <s v=""/>
    <s v=""/>
    <d v="2010-11-29T00:00:00"/>
    <d v="2010-11-29T00:00:00"/>
    <n v="-151130"/>
    <s v="772"/>
    <n v="0"/>
    <n v="-0.15112999999999999"/>
    <n v="11"/>
    <x v="10"/>
    <s v="Seguridad social"/>
    <x v="0"/>
  </r>
  <r>
    <n v="7725110128"/>
    <s v="MOD,personal,aportes eps"/>
    <n v="48926270"/>
    <x v="2"/>
    <s v="SSALLONDONO"/>
    <s v="MFLT"/>
    <s v="2250366010"/>
    <s v="Retención y aport de nomina seguridad social"/>
    <s v=""/>
    <s v=""/>
    <d v="2010-11-29T00:00:00"/>
    <d v="2010-11-29T00:00:00"/>
    <n v="472200"/>
    <s v="772"/>
    <n v="0"/>
    <n v="0.47220000000000001"/>
    <n v="11"/>
    <x v="10"/>
    <s v="Seguridad social"/>
    <x v="0"/>
  </r>
  <r>
    <n v="7725110129"/>
    <s v="MOD,personal,aportes fondos de pensiones"/>
    <n v="48926270"/>
    <x v="2"/>
    <s v="SSALLONDONO"/>
    <s v="MFLT"/>
    <s v="2250366010"/>
    <s v="Retención y aport de nomina seguridad social"/>
    <s v=""/>
    <s v=""/>
    <d v="2010-11-29T00:00:00"/>
    <d v="2010-11-29T00:00:00"/>
    <n v="-151130"/>
    <s v="772"/>
    <n v="0"/>
    <n v="-0.15112999999999999"/>
    <n v="11"/>
    <x v="10"/>
    <s v="Seguridad social"/>
    <x v="0"/>
  </r>
  <r>
    <n v="7725110129"/>
    <s v="MOD,personal,aportes fondos de pensiones"/>
    <n v="48926270"/>
    <x v="2"/>
    <s v="SSALLONDONO"/>
    <s v="MFLT"/>
    <s v="2250366010"/>
    <s v="Retención y aport de nomina seguridad social"/>
    <s v=""/>
    <s v=""/>
    <d v="2010-11-29T00:00:00"/>
    <d v="2010-11-29T00:00:00"/>
    <n v="604500"/>
    <s v="772"/>
    <n v="0"/>
    <n v="0.60450000000000004"/>
    <n v="11"/>
    <x v="10"/>
    <s v="Seguridad social"/>
    <x v="0"/>
  </r>
  <r>
    <n v="7725110131"/>
    <s v="MOD,personal,aporte caja de compensac. f"/>
    <n v="48926270"/>
    <x v="2"/>
    <s v="SSALLONDONO"/>
    <s v="MFLT"/>
    <s v="2250366010"/>
    <s v="Retención y aport de nomina seguridad social"/>
    <s v=""/>
    <s v=""/>
    <d v="2010-11-29T00:00:00"/>
    <d v="2010-11-29T00:00:00"/>
    <n v="151100"/>
    <s v="772"/>
    <n v="0"/>
    <n v="0.15110000000000001"/>
    <n v="11"/>
    <x v="10"/>
    <s v="Parafiscales"/>
    <x v="0"/>
  </r>
  <r>
    <n v="7725110133"/>
    <s v="MOD,personal,aportes al icbf"/>
    <n v="48926270"/>
    <x v="2"/>
    <s v="SSALLONDONO"/>
    <s v="MFLT"/>
    <s v="2250366010"/>
    <s v="Retención y aport de nomina seguridad social"/>
    <s v=""/>
    <s v=""/>
    <d v="2010-11-29T00:00:00"/>
    <d v="2010-11-29T00:00:00"/>
    <n v="113400"/>
    <s v="772"/>
    <n v="0"/>
    <n v="0.1134"/>
    <n v="11"/>
    <x v="10"/>
    <s v="Parafiscales"/>
    <x v="0"/>
  </r>
  <r>
    <n v="7725110134"/>
    <s v="MOD,personal,aportes al sena"/>
    <n v="48926270"/>
    <x v="2"/>
    <s v="SSALLONDONO"/>
    <s v="MFLT"/>
    <s v="2250366010"/>
    <s v="Retención y aport de nomina seguridad social"/>
    <s v=""/>
    <s v=""/>
    <d v="2010-11-29T00:00:00"/>
    <d v="2010-11-29T00:00:00"/>
    <n v="75500"/>
    <s v="772"/>
    <n v="0"/>
    <n v="7.5499999999999998E-2"/>
    <n v="11"/>
    <x v="10"/>
    <s v="Parafiscales"/>
    <x v="0"/>
  </r>
  <r>
    <n v="7725116403"/>
    <s v="MOD,servicios,temporales"/>
    <n v="48926270"/>
    <x v="2"/>
    <s v="SSRDVILLEGAS"/>
    <s v="MFLT"/>
    <s v="1004812"/>
    <s v="AHORA S.A"/>
    <s v=""/>
    <s v=""/>
    <d v="2010-11-12T00:00:00"/>
    <d v="2010-11-30T00:00:00"/>
    <n v="-228264"/>
    <s v="772"/>
    <n v="0"/>
    <n v="-0.22826399999999999"/>
    <n v="11"/>
    <x v="10"/>
    <s v="Temporales"/>
    <x v="1"/>
  </r>
  <r>
    <n v="7725116403"/>
    <s v="MOD,servicios,temporales"/>
    <n v="48926170"/>
    <x v="1"/>
    <s v="SSRDVILLEGAS"/>
    <s v="MFLT"/>
    <s v="1006973"/>
    <s v="SOMOS SUMINISTRO TEMPORAL S.A."/>
    <s v=""/>
    <s v=""/>
    <d v="2010-12-02T00:00:00"/>
    <d v="2010-12-03T00:00:00"/>
    <n v="13313519"/>
    <s v="772"/>
    <n v="0"/>
    <n v="13.313518999999999"/>
    <n v="12"/>
    <x v="11"/>
    <s v="Temporales"/>
    <x v="1"/>
  </r>
  <r>
    <n v="7725116403"/>
    <s v="MOD,servicios,temporales"/>
    <n v="48926270"/>
    <x v="2"/>
    <s v="SSRDVILLEGAS"/>
    <s v="MFLT"/>
    <s v="1004812"/>
    <s v="AHORA S.A"/>
    <s v=""/>
    <s v=""/>
    <d v="2010-12-02T00:00:00"/>
    <d v="2010-12-03T00:00:00"/>
    <n v="27977750"/>
    <s v="772"/>
    <n v="0"/>
    <n v="27.97775"/>
    <n v="12"/>
    <x v="11"/>
    <s v="Temporales"/>
    <x v="1"/>
  </r>
  <r>
    <n v="7725116403"/>
    <s v="MOD,servicios,temporales"/>
    <n v="48926370"/>
    <x v="3"/>
    <s v="SSRDVILLEGAS"/>
    <s v="MFLT"/>
    <s v="1004812"/>
    <s v="AHORA S.A"/>
    <s v=""/>
    <s v=""/>
    <d v="2010-11-19T00:00:00"/>
    <d v="2010-12-03T00:00:00"/>
    <n v="-52942943"/>
    <s v="772"/>
    <n v="0"/>
    <n v="-52.942943"/>
    <n v="12"/>
    <x v="11"/>
    <s v="Temporales"/>
    <x v="1"/>
  </r>
  <r>
    <n v="7725116403"/>
    <s v="MOD,servicios,temporales"/>
    <n v="48926370"/>
    <x v="3"/>
    <s v="SSRDVILLEGAS"/>
    <s v="MFLT"/>
    <s v="1004812"/>
    <s v="AHORA S.A"/>
    <s v=""/>
    <s v=""/>
    <d v="2010-11-19T00:00:00"/>
    <d v="2010-12-03T00:00:00"/>
    <n v="52942943"/>
    <s v="772"/>
    <n v="0"/>
    <n v="52.942943"/>
    <n v="12"/>
    <x v="11"/>
    <s v="Temporales"/>
    <x v="1"/>
  </r>
  <r>
    <n v="7725116403"/>
    <s v="MOD,servicios,temporales"/>
    <n v="48926370"/>
    <x v="3"/>
    <s v="SSRDVILLEGAS"/>
    <s v="MFLT"/>
    <s v="1004812"/>
    <s v="AHORA S.A"/>
    <s v=""/>
    <s v=""/>
    <d v="2010-11-19T00:00:00"/>
    <d v="2010-12-03T00:00:00"/>
    <n v="52942943"/>
    <s v="772"/>
    <n v="0"/>
    <n v="52.942943"/>
    <n v="12"/>
    <x v="11"/>
    <s v="Temporales"/>
    <x v="1"/>
  </r>
  <r>
    <n v="7725116403"/>
    <s v="MOD,servicios,temporales"/>
    <n v="48926370"/>
    <x v="3"/>
    <s v="SSRDVILLEGAS"/>
    <s v="MFLT"/>
    <s v="1004812"/>
    <s v="AHORA S.A"/>
    <s v=""/>
    <s v=""/>
    <d v="2010-12-02T00:00:00"/>
    <d v="2010-12-03T00:00:00"/>
    <n v="62402351"/>
    <s v="772"/>
    <n v="0"/>
    <n v="62.402351000000003"/>
    <n v="12"/>
    <x v="11"/>
    <s v="Temporales"/>
    <x v="1"/>
  </r>
  <r>
    <n v="7725116403"/>
    <s v="MOD,servicios,temporales"/>
    <n v="48926470"/>
    <x v="4"/>
    <s v="SSRDVILLEGAS"/>
    <s v="MFLT"/>
    <s v="1004812"/>
    <s v="AHORA S.A"/>
    <s v=""/>
    <s v=""/>
    <d v="2010-12-02T00:00:00"/>
    <d v="2010-12-03T00:00:00"/>
    <n v="1773352"/>
    <s v="772"/>
    <n v="0"/>
    <n v="1.773352"/>
    <n v="12"/>
    <x v="11"/>
    <s v="Temporales"/>
    <x v="1"/>
  </r>
  <r>
    <n v="7725116403"/>
    <s v="MOD,servicios,temporales"/>
    <n v="48926470"/>
    <x v="4"/>
    <s v="SSRDVILLEGAS"/>
    <s v="MFLT"/>
    <s v="1006973"/>
    <s v="SOMOS SUMINISTRO TEMPORAL S.A."/>
    <s v=""/>
    <s v=""/>
    <d v="2010-12-02T00:00:00"/>
    <d v="2010-12-03T00:00:00"/>
    <n v="9724922"/>
    <s v="772"/>
    <n v="0"/>
    <n v="9.7249219999999994"/>
    <n v="12"/>
    <x v="11"/>
    <s v="Temporales"/>
    <x v="1"/>
  </r>
  <r>
    <n v="7725110102"/>
    <s v="MOD,personal,sueldos y jornales"/>
    <n v="48926070"/>
    <x v="0"/>
    <s v="SSALLONDONO"/>
    <s v="MFLT"/>
    <s v="2271614010"/>
    <s v="Obligación laboral, salarios por pagar"/>
    <s v=""/>
    <s v=""/>
    <d v="2010-12-10T00:00:00"/>
    <d v="2010-12-10T00:00:00"/>
    <n v="5437547"/>
    <s v="772"/>
    <n v="0"/>
    <n v="5.4375470000000004"/>
    <n v="12"/>
    <x v="11"/>
    <s v="Salarios"/>
    <x v="0"/>
  </r>
  <r>
    <n v="7725110110"/>
    <s v="MOD,personal,auxilio de transporte"/>
    <n v="48926070"/>
    <x v="0"/>
    <s v="SSALLONDONO"/>
    <s v="MFLT"/>
    <s v="2271614010"/>
    <s v="Obligación laboral, salarios por pagar"/>
    <s v=""/>
    <s v=""/>
    <d v="2010-12-10T00:00:00"/>
    <d v="2010-12-10T00:00:00"/>
    <n v="67650"/>
    <s v="772"/>
    <n v="0"/>
    <n v="6.7650000000000002E-2"/>
    <n v="12"/>
    <x v="11"/>
    <s v="Salarios"/>
    <x v="0"/>
  </r>
  <r>
    <n v="7725110118"/>
    <s v="MOD,personal,bonificaciones"/>
    <n v="48926070"/>
    <x v="0"/>
    <s v="SSALLONDONO"/>
    <s v="MFLT"/>
    <s v="2271614010"/>
    <s v="Obligación laboral, salarios por pagar"/>
    <s v=""/>
    <s v=""/>
    <d v="2010-12-10T00:00:00"/>
    <d v="2010-12-10T00:00:00"/>
    <n v="500000"/>
    <s v="772"/>
    <n v="0"/>
    <n v="0.5"/>
    <n v="12"/>
    <x v="11"/>
    <s v="Extralegales"/>
    <x v="0"/>
  </r>
  <r>
    <n v="7725110102"/>
    <s v="MOD,personal,sueldos y jornales"/>
    <n v="48926170"/>
    <x v="1"/>
    <s v="SSALLONDONO"/>
    <s v="MFLT"/>
    <s v="2271614010"/>
    <s v="Obligación laboral, salarios por pagar"/>
    <s v=""/>
    <s v=""/>
    <d v="2010-12-10T00:00:00"/>
    <d v="2010-12-10T00:00:00"/>
    <n v="3815901"/>
    <s v="772"/>
    <n v="0"/>
    <n v="3.8159010000000002"/>
    <n v="12"/>
    <x v="11"/>
    <s v="Salarios"/>
    <x v="0"/>
  </r>
  <r>
    <n v="7725110108"/>
    <s v="MOD,personal,incapacidades"/>
    <n v="48926170"/>
    <x v="1"/>
    <s v="SSALLONDONO"/>
    <s v="MFLT"/>
    <s v="2271614010"/>
    <s v="Obligación laboral, salarios por pagar"/>
    <s v=""/>
    <s v=""/>
    <d v="2010-12-10T00:00:00"/>
    <d v="2010-12-10T00:00:00"/>
    <n v="58844"/>
    <s v="772"/>
    <n v="0"/>
    <n v="5.8844E-2"/>
    <n v="12"/>
    <x v="11"/>
    <s v="Salarios"/>
    <x v="0"/>
  </r>
  <r>
    <n v="7725110110"/>
    <s v="MOD,personal,auxilio de transporte"/>
    <n v="48926170"/>
    <x v="1"/>
    <s v="SSALLONDONO"/>
    <s v="MFLT"/>
    <s v="2271614010"/>
    <s v="Obligación laboral, salarios por pagar"/>
    <s v=""/>
    <s v=""/>
    <d v="2010-12-10T00:00:00"/>
    <d v="2010-12-10T00:00:00"/>
    <n v="213200"/>
    <s v="772"/>
    <n v="0"/>
    <n v="0.2132"/>
    <n v="12"/>
    <x v="11"/>
    <s v="Salarios"/>
    <x v="0"/>
  </r>
  <r>
    <n v="7725116403"/>
    <s v="MOD,servicios,temporales"/>
    <n v="48926170"/>
    <x v="1"/>
    <s v="SSRDVILLEGAS"/>
    <s v="MFLT"/>
    <s v="1006973"/>
    <s v="SOMOS SUMINISTRO TEMPORAL S.A."/>
    <s v=""/>
    <s v=""/>
    <d v="2010-12-09T00:00:00"/>
    <d v="2010-12-10T00:00:00"/>
    <n v="7121361"/>
    <s v="772"/>
    <n v="0"/>
    <n v="7.1213610000000003"/>
    <n v="12"/>
    <x v="11"/>
    <s v="Temporales"/>
    <x v="1"/>
  </r>
  <r>
    <n v="7725110102"/>
    <s v="MOD,personal,sueldos y jornales"/>
    <n v="48926270"/>
    <x v="2"/>
    <s v="SSALLONDONO"/>
    <s v="MFLT"/>
    <s v="2271614010"/>
    <s v="Obligación laboral, salarios por pagar"/>
    <s v=""/>
    <s v=""/>
    <d v="2010-12-10T00:00:00"/>
    <d v="2010-12-10T00:00:00"/>
    <n v="1541000"/>
    <s v="772"/>
    <n v="0"/>
    <n v="1.5409999999999999"/>
    <n v="12"/>
    <x v="11"/>
    <s v="Salarios"/>
    <x v="0"/>
  </r>
  <r>
    <n v="7725110104"/>
    <s v="MOD,personal,horas extras y recargo"/>
    <n v="48926270"/>
    <x v="2"/>
    <s v="SSALLONDONO"/>
    <s v="MFLT"/>
    <s v="2271614010"/>
    <s v="Obligación laboral, salarios por pagar"/>
    <s v=""/>
    <s v=""/>
    <d v="2010-12-10T00:00:00"/>
    <d v="2010-12-10T00:00:00"/>
    <n v="25404"/>
    <s v="772"/>
    <n v="0"/>
    <n v="2.5403999999999999E-2"/>
    <n v="12"/>
    <x v="11"/>
    <s v="Salarios"/>
    <x v="0"/>
  </r>
  <r>
    <n v="7725110108"/>
    <s v="MOD,personal,incapacidades"/>
    <n v="48926270"/>
    <x v="2"/>
    <s v="SSALLONDONO"/>
    <s v="MFLT"/>
    <s v="2271614010"/>
    <s v="Obligación laboral, salarios por pagar"/>
    <s v=""/>
    <s v=""/>
    <d v="2010-12-10T00:00:00"/>
    <d v="2010-12-10T00:00:00"/>
    <n v="32311"/>
    <s v="772"/>
    <n v="0"/>
    <n v="3.2310999999999999E-2"/>
    <n v="12"/>
    <x v="11"/>
    <s v="Salarios"/>
    <x v="0"/>
  </r>
  <r>
    <n v="7725110110"/>
    <s v="MOD,personal,auxilio de transporte"/>
    <n v="48926270"/>
    <x v="2"/>
    <s v="SSALLONDONO"/>
    <s v="MFLT"/>
    <s v="2271614010"/>
    <s v="Obligación laboral, salarios por pagar"/>
    <s v=""/>
    <s v=""/>
    <d v="2010-12-10T00:00:00"/>
    <d v="2010-12-10T00:00:00"/>
    <n v="141450"/>
    <s v="772"/>
    <n v="0"/>
    <n v="0.14144999999999999"/>
    <n v="12"/>
    <x v="11"/>
    <s v="Salarios"/>
    <x v="0"/>
  </r>
  <r>
    <n v="7725116403"/>
    <s v="MOD,servicios,temporales"/>
    <n v="48926270"/>
    <x v="2"/>
    <s v="SSRDVILLEGAS"/>
    <s v="MFLT"/>
    <s v="1004812"/>
    <s v="AHORA S.A"/>
    <s v=""/>
    <s v=""/>
    <d v="2010-12-09T00:00:00"/>
    <d v="2010-12-10T00:00:00"/>
    <n v="16274651"/>
    <s v="772"/>
    <n v="0"/>
    <n v="16.274650999999999"/>
    <n v="12"/>
    <x v="11"/>
    <s v="Temporales"/>
    <x v="1"/>
  </r>
  <r>
    <n v="7725116403"/>
    <s v="MOD,servicios,temporales"/>
    <n v="48926370"/>
    <x v="3"/>
    <s v="SSRDVILLEGAS"/>
    <s v="MFLT"/>
    <s v="1004812"/>
    <s v="AHORA S.A"/>
    <s v=""/>
    <s v=""/>
    <d v="2010-12-09T00:00:00"/>
    <d v="2010-12-10T00:00:00"/>
    <n v="66795157"/>
    <s v="772"/>
    <n v="0"/>
    <n v="66.795157000000003"/>
    <n v="12"/>
    <x v="11"/>
    <s v="Temporales"/>
    <x v="1"/>
  </r>
  <r>
    <n v="7725116403"/>
    <s v="MOD,servicios,temporales"/>
    <n v="48926470"/>
    <x v="4"/>
    <s v="SSRDVILLEGAS"/>
    <s v="MFLT"/>
    <s v="1006973"/>
    <s v="SOMOS SUMINISTRO TEMPORAL S.A."/>
    <s v=""/>
    <s v=""/>
    <d v="2010-12-09T00:00:00"/>
    <d v="2010-12-10T00:00:00"/>
    <n v="5431135"/>
    <s v="772"/>
    <n v="0"/>
    <n v="5.4311350000000003"/>
    <n v="12"/>
    <x v="11"/>
    <s v="Temporales"/>
    <x v="1"/>
  </r>
  <r>
    <n v="7725116403"/>
    <s v="MOD,servicios,temporales"/>
    <n v="48926470"/>
    <x v="4"/>
    <s v="SSRDVILLEGAS"/>
    <s v="MFLT"/>
    <s v="1004812"/>
    <s v="AHORA S.A"/>
    <s v=""/>
    <s v=""/>
    <d v="2010-12-09T00:00:00"/>
    <d v="2010-12-10T00:00:00"/>
    <n v="1016642"/>
    <s v="772"/>
    <n v="0"/>
    <n v="1.016642"/>
    <n v="12"/>
    <x v="11"/>
    <s v="Temporales"/>
    <x v="1"/>
  </r>
  <r>
    <n v="7725116403"/>
    <s v="MOD,servicios,temporales"/>
    <n v="48926170"/>
    <x v="1"/>
    <s v="SSRDVILLEGAS"/>
    <s v="MFLT"/>
    <s v="1006973"/>
    <s v="SOMOS SUMINISTRO TEMPORAL S.A."/>
    <s v=""/>
    <s v=""/>
    <d v="2010-12-16T00:00:00"/>
    <d v="2010-12-17T00:00:00"/>
    <n v="7774742"/>
    <s v="772"/>
    <n v="0"/>
    <n v="7.7747419999999998"/>
    <n v="12"/>
    <x v="11"/>
    <s v="Temporales"/>
    <x v="1"/>
  </r>
  <r>
    <n v="7725116403"/>
    <s v="MOD,servicios,temporales"/>
    <n v="48926270"/>
    <x v="2"/>
    <s v="SSRDVILLEGAS"/>
    <s v="MFLT"/>
    <s v="1004812"/>
    <s v="AHORA S.A"/>
    <s v=""/>
    <s v=""/>
    <d v="2010-12-16T00:00:00"/>
    <d v="2010-12-17T00:00:00"/>
    <n v="1925346"/>
    <s v="772"/>
    <n v="0"/>
    <n v="1.925346"/>
    <n v="12"/>
    <x v="11"/>
    <s v="Temporales"/>
    <x v="1"/>
  </r>
  <r>
    <n v="7725116403"/>
    <s v="MOD,servicios,temporales"/>
    <n v="48926270"/>
    <x v="2"/>
    <s v="SSRDVILLEGAS"/>
    <s v="MFLT"/>
    <s v="1004812"/>
    <s v="AHORA S.A"/>
    <s v=""/>
    <s v=""/>
    <d v="2010-12-16T00:00:00"/>
    <d v="2010-12-17T00:00:00"/>
    <n v="17915151"/>
    <s v="772"/>
    <n v="0"/>
    <n v="17.915151000000002"/>
    <n v="12"/>
    <x v="11"/>
    <s v="Temporales"/>
    <x v="1"/>
  </r>
  <r>
    <n v="7725116403"/>
    <s v="MOD,servicios,temporales"/>
    <n v="48926370"/>
    <x v="3"/>
    <s v="SSRDVILLEGAS"/>
    <s v="MFLT"/>
    <s v="1004812"/>
    <s v="AHORA S.A"/>
    <s v=""/>
    <s v=""/>
    <d v="2010-12-16T00:00:00"/>
    <d v="2010-12-17T00:00:00"/>
    <n v="1901747"/>
    <s v="772"/>
    <n v="0"/>
    <n v="1.9017470000000001"/>
    <n v="12"/>
    <x v="11"/>
    <s v="Temporales"/>
    <x v="1"/>
  </r>
  <r>
    <n v="7725116403"/>
    <s v="MOD,servicios,temporales"/>
    <n v="48926370"/>
    <x v="3"/>
    <s v="SSRDVILLEGAS"/>
    <s v="MFLT"/>
    <s v="1004812"/>
    <s v="AHORA S.A"/>
    <s v=""/>
    <s v=""/>
    <d v="2010-12-16T00:00:00"/>
    <d v="2010-12-17T00:00:00"/>
    <n v="58811625"/>
    <s v="772"/>
    <n v="0"/>
    <n v="58.811624999999999"/>
    <n v="12"/>
    <x v="11"/>
    <s v="Temporales"/>
    <x v="1"/>
  </r>
  <r>
    <n v="7725116403"/>
    <s v="MOD,servicios,temporales"/>
    <n v="48926470"/>
    <x v="4"/>
    <s v="SSRDVILLEGAS"/>
    <s v="MFLT"/>
    <s v="1006973"/>
    <s v="SOMOS SUMINISTRO TEMPORAL S.A."/>
    <s v=""/>
    <s v=""/>
    <d v="2010-12-16T00:00:00"/>
    <d v="2010-12-17T00:00:00"/>
    <n v="5116578"/>
    <s v="772"/>
    <n v="0"/>
    <n v="5.1165779999999996"/>
    <n v="12"/>
    <x v="11"/>
    <s v="Temporales"/>
    <x v="1"/>
  </r>
  <r>
    <n v="7725116403"/>
    <s v="MOD,servicios,temporales"/>
    <n v="48926470"/>
    <x v="4"/>
    <s v="SSRDVILLEGAS"/>
    <s v="MFLT"/>
    <s v="1004812"/>
    <s v="AHORA S.A"/>
    <s v=""/>
    <s v=""/>
    <d v="2010-12-16T00:00:00"/>
    <d v="2010-12-17T00:00:00"/>
    <n v="1415829"/>
    <s v="772"/>
    <n v="0"/>
    <n v="1.415829"/>
    <n v="12"/>
    <x v="11"/>
    <s v="Temporales"/>
    <x v="1"/>
  </r>
  <r>
    <n v="7725110102"/>
    <s v="MOD,personal,sueldos y jornales"/>
    <n v="48926070"/>
    <x v="0"/>
    <s v="SSAVALENCIA"/>
    <s v="MFLT"/>
    <s v="2271614010"/>
    <s v="Obligación laboral, salarios por pagar"/>
    <s v=""/>
    <s v=""/>
    <d v="2010-12-23T00:00:00"/>
    <d v="2010-12-23T00:00:00"/>
    <n v="4786085"/>
    <s v="772"/>
    <n v="0"/>
    <n v="4.7860849999999999"/>
    <n v="12"/>
    <x v="11"/>
    <s v="Salarios"/>
    <x v="0"/>
  </r>
  <r>
    <n v="7725110104"/>
    <s v="MOD,personal,horas extras y recargo"/>
    <n v="48926070"/>
    <x v="0"/>
    <s v="SSAVALENCIA"/>
    <s v="MFLT"/>
    <s v="2271614010"/>
    <s v="Obligación laboral, salarios por pagar"/>
    <s v=""/>
    <s v=""/>
    <d v="2010-12-23T00:00:00"/>
    <d v="2010-12-23T00:00:00"/>
    <n v="489252"/>
    <s v="772"/>
    <n v="0"/>
    <n v="0.48925200000000002"/>
    <n v="12"/>
    <x v="11"/>
    <s v="Salarios"/>
    <x v="0"/>
  </r>
  <r>
    <n v="7725110110"/>
    <s v="MOD,personal,auxilio de transporte"/>
    <n v="48926070"/>
    <x v="0"/>
    <s v="SSAVALENCIA"/>
    <s v="MFLT"/>
    <s v="2271614010"/>
    <s v="Obligación laboral, salarios por pagar"/>
    <s v=""/>
    <s v=""/>
    <d v="2010-12-23T00:00:00"/>
    <d v="2010-12-23T00:00:00"/>
    <n v="129150"/>
    <s v="772"/>
    <n v="0"/>
    <n v="0.12914999999999999"/>
    <n v="12"/>
    <x v="11"/>
    <s v="Salarios"/>
    <x v="0"/>
  </r>
  <r>
    <n v="7725110102"/>
    <s v="MOD,personal,sueldos y jornales"/>
    <n v="48926170"/>
    <x v="1"/>
    <s v="SSAVALENCIA"/>
    <s v="MFLT"/>
    <s v="2271614010"/>
    <s v="Obligación laboral, salarios por pagar"/>
    <s v=""/>
    <s v=""/>
    <d v="2010-12-23T00:00:00"/>
    <d v="2010-12-23T00:00:00"/>
    <n v="3143103"/>
    <s v="772"/>
    <n v="0"/>
    <n v="3.143103"/>
    <n v="12"/>
    <x v="11"/>
    <s v="Salarios"/>
    <x v="0"/>
  </r>
  <r>
    <n v="7725110108"/>
    <s v="MOD,personal,incapacidades"/>
    <n v="48926170"/>
    <x v="1"/>
    <s v="SSAVALENCIA"/>
    <s v="MFLT"/>
    <s v="2271614010"/>
    <s v="Obligación laboral, salarios por pagar"/>
    <s v=""/>
    <s v=""/>
    <d v="2010-12-23T00:00:00"/>
    <d v="2010-12-23T00:00:00"/>
    <n v="33733"/>
    <s v="772"/>
    <n v="0"/>
    <n v="3.3732999999999999E-2"/>
    <n v="12"/>
    <x v="11"/>
    <s v="Salarios"/>
    <x v="0"/>
  </r>
  <r>
    <n v="7725110110"/>
    <s v="MOD,personal,auxilio de transporte"/>
    <n v="48926170"/>
    <x v="1"/>
    <s v="SSAVALENCIA"/>
    <s v="MFLT"/>
    <s v="2271614010"/>
    <s v="Obligación laboral, salarios por pagar"/>
    <s v=""/>
    <s v=""/>
    <d v="2010-12-23T00:00:00"/>
    <d v="2010-12-23T00:00:00"/>
    <n v="309550"/>
    <s v="772"/>
    <n v="0"/>
    <n v="0.30954999999999999"/>
    <n v="12"/>
    <x v="11"/>
    <s v="Salarios"/>
    <x v="0"/>
  </r>
  <r>
    <n v="7725116403"/>
    <s v="MOD,servicios,temporales"/>
    <n v="48926170"/>
    <x v="1"/>
    <s v="SSRDVILLEGAS"/>
    <s v="MFLT"/>
    <s v="1006973"/>
    <s v="SOMOS SUMINISTRO TEMPORAL S.A."/>
    <s v=""/>
    <s v=""/>
    <d v="2010-12-22T00:00:00"/>
    <d v="2010-12-23T00:00:00"/>
    <n v="8438650"/>
    <s v="772"/>
    <n v="0"/>
    <n v="8.4386500000000009"/>
    <n v="12"/>
    <x v="11"/>
    <s v="Temporales"/>
    <x v="1"/>
  </r>
  <r>
    <n v="7725110102"/>
    <s v="MOD,personal,sueldos y jornales"/>
    <n v="48926270"/>
    <x v="2"/>
    <s v="SSAVALENCIA"/>
    <s v="MFLT"/>
    <s v="2271614010"/>
    <s v="Obligación laboral, salarios por pagar"/>
    <s v=""/>
    <s v=""/>
    <d v="2010-12-23T00:00:00"/>
    <d v="2010-12-23T00:00:00"/>
    <n v="1673948"/>
    <s v="772"/>
    <n v="0"/>
    <n v="1.673948"/>
    <n v="12"/>
    <x v="11"/>
    <s v="Salarios"/>
    <x v="0"/>
  </r>
  <r>
    <n v="7725110110"/>
    <s v="MOD,personal,auxilio de transporte"/>
    <n v="48926270"/>
    <x v="2"/>
    <s v="SSAVALENCIA"/>
    <s v="MFLT"/>
    <s v="2271614010"/>
    <s v="Obligación laboral, salarios por pagar"/>
    <s v=""/>
    <s v=""/>
    <d v="2010-12-23T00:00:00"/>
    <d v="2010-12-23T00:00:00"/>
    <n v="161950"/>
    <s v="772"/>
    <n v="0"/>
    <n v="0.16195000000000001"/>
    <n v="12"/>
    <x v="11"/>
    <s v="Salarios"/>
    <x v="0"/>
  </r>
  <r>
    <n v="7725116403"/>
    <s v="MOD,servicios,temporales"/>
    <n v="48926270"/>
    <x v="2"/>
    <s v="SSRDVILLEGAS"/>
    <s v="MFLT"/>
    <s v="1004812"/>
    <s v="AHORA S.A"/>
    <s v=""/>
    <s v=""/>
    <d v="2010-12-22T00:00:00"/>
    <d v="2010-12-23T00:00:00"/>
    <n v="20869240"/>
    <s v="772"/>
    <n v="0"/>
    <n v="20.869240000000001"/>
    <n v="12"/>
    <x v="11"/>
    <s v="Temporales"/>
    <x v="1"/>
  </r>
  <r>
    <n v="7725116403"/>
    <s v="MOD,servicios,temporales"/>
    <n v="48926370"/>
    <x v="3"/>
    <s v="SSRDVILLEGAS"/>
    <s v="MFLT"/>
    <s v="1004812"/>
    <s v="AHORA S.A"/>
    <s v=""/>
    <s v=""/>
    <d v="2010-12-22T00:00:00"/>
    <d v="2010-12-23T00:00:00"/>
    <n v="57614280"/>
    <s v="772"/>
    <n v="0"/>
    <n v="57.614280000000001"/>
    <n v="12"/>
    <x v="11"/>
    <s v="Temporales"/>
    <x v="1"/>
  </r>
  <r>
    <n v="7725116403"/>
    <s v="MOD,servicios,temporales"/>
    <n v="48926470"/>
    <x v="4"/>
    <s v="SSRDVILLEGAS"/>
    <s v="MFLT"/>
    <s v="1004812"/>
    <s v="AHORA S.A"/>
    <s v=""/>
    <s v=""/>
    <d v="2010-12-22T00:00:00"/>
    <d v="2010-12-23T00:00:00"/>
    <n v="1545776"/>
    <s v="772"/>
    <n v="0"/>
    <n v="1.545776"/>
    <n v="12"/>
    <x v="11"/>
    <s v="Temporales"/>
    <x v="1"/>
  </r>
  <r>
    <n v="7725116403"/>
    <s v="MOD,servicios,temporales"/>
    <n v="48926470"/>
    <x v="4"/>
    <s v="SSRDVILLEGAS"/>
    <s v="MFLT"/>
    <s v="1006973"/>
    <s v="SOMOS SUMINISTRO TEMPORAL S.A."/>
    <s v=""/>
    <s v=""/>
    <d v="2010-12-22T00:00:00"/>
    <d v="2010-12-23T00:00:00"/>
    <n v="5309796"/>
    <s v="772"/>
    <n v="0"/>
    <n v="5.3097960000000004"/>
    <n v="12"/>
    <x v="11"/>
    <s v="Temporales"/>
    <x v="1"/>
  </r>
  <r>
    <n v="7725110109"/>
    <s v="MOD,personal,reconocimiento incapacidade"/>
    <n v="48926070"/>
    <x v="0"/>
    <s v="SSALLONDONO"/>
    <s v="MFLT"/>
    <s v="2250366010"/>
    <s v="Retención y aport de nomina seguridad social"/>
    <s v=""/>
    <s v=""/>
    <d v="2010-12-27T00:00:00"/>
    <d v="2010-12-27T00:00:00"/>
    <n v="-229833"/>
    <s v="772"/>
    <n v="0"/>
    <n v="-0.22983300000000001"/>
    <n v="12"/>
    <x v="11"/>
    <s v="Salarios"/>
    <x v="0"/>
  </r>
  <r>
    <n v="7725110111"/>
    <s v="MOD,personal,cesantias"/>
    <n v="48926070"/>
    <x v="0"/>
    <s v="SSALLONDONO"/>
    <s v="MFLT"/>
    <s v="2284618010"/>
    <s v="Provisión oblig. laboral, prima servicios aprop."/>
    <s v=""/>
    <s v=""/>
    <d v="2010-12-27T00:00:00"/>
    <d v="2010-12-27T00:00:00"/>
    <n v="199107"/>
    <s v="772"/>
    <n v="0"/>
    <n v="0.19910700000000001"/>
    <n v="12"/>
    <x v="11"/>
    <s v="Prestaciones"/>
    <x v="0"/>
  </r>
  <r>
    <n v="7725110112"/>
    <s v="MOD,personal,intereses sobre cesantias"/>
    <n v="48926070"/>
    <x v="0"/>
    <s v="SSALLONDONO"/>
    <s v="MFLT"/>
    <s v="2284618010"/>
    <s v="Provisión oblig. laboral, prima servicios aprop."/>
    <s v=""/>
    <s v=""/>
    <d v="2010-12-27T00:00:00"/>
    <d v="2010-12-27T00:00:00"/>
    <n v="54303"/>
    <s v="772"/>
    <n v="0"/>
    <n v="5.4302999999999997E-2"/>
    <n v="12"/>
    <x v="11"/>
    <s v="Prestaciones"/>
    <x v="0"/>
  </r>
  <r>
    <n v="7725110113"/>
    <s v="MOD,personal,prima de servicios"/>
    <n v="48926070"/>
    <x v="0"/>
    <s v="SSALLONDONO"/>
    <s v="MFLT"/>
    <s v="2284618010"/>
    <s v="Provisión oblig. laboral, prima servicios aprop."/>
    <s v=""/>
    <s v=""/>
    <d v="2010-12-27T00:00:00"/>
    <d v="2010-12-27T00:00:00"/>
    <n v="733082"/>
    <s v="772"/>
    <n v="0"/>
    <n v="0.73308200000000001"/>
    <n v="12"/>
    <x v="11"/>
    <s v="Prestaciones"/>
    <x v="0"/>
  </r>
  <r>
    <n v="7725110114"/>
    <s v="MOD,personal,vacaciones"/>
    <n v="48926070"/>
    <x v="0"/>
    <s v="SSALLONDONO"/>
    <s v="MFLT"/>
    <s v="2284618010"/>
    <s v="Provisión oblig. laboral, prima servicios aprop."/>
    <s v=""/>
    <s v=""/>
    <d v="2010-12-27T00:00:00"/>
    <d v="2010-12-27T00:00:00"/>
    <n v="479673"/>
    <s v="772"/>
    <n v="0"/>
    <n v="0.47967300000000002"/>
    <n v="12"/>
    <x v="11"/>
    <s v="Prestaciones"/>
    <x v="0"/>
  </r>
  <r>
    <n v="7725110127"/>
    <s v="MOD,personal,aportes arp"/>
    <n v="48926070"/>
    <x v="0"/>
    <s v="SSALLONDONO"/>
    <s v="MFLT"/>
    <s v="2250366010"/>
    <s v="Retención y aport de nomina seguridad social"/>
    <s v=""/>
    <s v=""/>
    <d v="2010-12-27T00:00:00"/>
    <d v="2010-12-27T00:00:00"/>
    <n v="411742"/>
    <s v="772"/>
    <n v="0"/>
    <n v="0.411742"/>
    <n v="12"/>
    <x v="11"/>
    <s v="Seguridad social"/>
    <x v="0"/>
  </r>
  <r>
    <n v="7725110128"/>
    <s v="MOD,personal,aportes eps"/>
    <n v="48926070"/>
    <x v="0"/>
    <s v="SSALLONDONO"/>
    <s v="MFLT"/>
    <s v="2250366010"/>
    <s v="Retención y aport de nomina seguridad social"/>
    <s v=""/>
    <s v=""/>
    <d v="2010-12-27T00:00:00"/>
    <d v="2010-12-27T00:00:00"/>
    <n v="-451015"/>
    <s v="772"/>
    <n v="0"/>
    <n v="-0.451015"/>
    <n v="12"/>
    <x v="11"/>
    <s v="Seguridad social"/>
    <x v="0"/>
  </r>
  <r>
    <n v="7725110128"/>
    <s v="MOD,personal,aportes eps"/>
    <n v="48926070"/>
    <x v="0"/>
    <s v="SSALLONDONO"/>
    <s v="MFLT"/>
    <s v="2250366010"/>
    <s v="Retención y aport de nomina seguridad social"/>
    <s v=""/>
    <s v=""/>
    <d v="2010-12-27T00:00:00"/>
    <d v="2010-12-27T00:00:00"/>
    <n v="1980300"/>
    <s v="772"/>
    <n v="0"/>
    <n v="1.9802999999999999"/>
    <n v="12"/>
    <x v="11"/>
    <s v="Seguridad social"/>
    <x v="0"/>
  </r>
  <r>
    <n v="7725110129"/>
    <s v="MOD,personal,aportes fondos de pensiones"/>
    <n v="48926070"/>
    <x v="0"/>
    <s v="SSALLONDONO"/>
    <s v="MFLT"/>
    <s v="2250366010"/>
    <s v="Retención y aport de nomina seguridad social"/>
    <s v=""/>
    <s v=""/>
    <d v="2010-12-27T00:00:00"/>
    <d v="2010-12-27T00:00:00"/>
    <n v="-466022"/>
    <s v="772"/>
    <n v="0"/>
    <n v="-0.46602199999999999"/>
    <n v="12"/>
    <x v="11"/>
    <s v="Seguridad social"/>
    <x v="0"/>
  </r>
  <r>
    <n v="7725110129"/>
    <s v="MOD,personal,aportes fondos de pensiones"/>
    <n v="48926070"/>
    <x v="0"/>
    <s v="SSALLONDONO"/>
    <s v="MFLT"/>
    <s v="2250366010"/>
    <s v="Retención y aport de nomina seguridad social"/>
    <s v=""/>
    <s v=""/>
    <d v="2010-12-27T00:00:00"/>
    <d v="2010-12-27T00:00:00"/>
    <n v="2556300"/>
    <s v="772"/>
    <n v="0"/>
    <n v="2.5562999999999998"/>
    <n v="12"/>
    <x v="11"/>
    <s v="Seguridad social"/>
    <x v="0"/>
  </r>
  <r>
    <n v="7725110131"/>
    <s v="MOD,personal,aporte caja de compensac. f"/>
    <n v="48926070"/>
    <x v="0"/>
    <s v="SSALLONDONO"/>
    <s v="MFLT"/>
    <s v="2250366010"/>
    <s v="Retención y aport de nomina seguridad social"/>
    <s v=""/>
    <s v=""/>
    <d v="2010-12-27T00:00:00"/>
    <d v="2010-12-27T00:00:00"/>
    <n v="451180"/>
    <s v="772"/>
    <n v="0"/>
    <n v="0.45118000000000003"/>
    <n v="12"/>
    <x v="11"/>
    <s v="Parafiscales"/>
    <x v="0"/>
  </r>
  <r>
    <n v="7725110133"/>
    <s v="MOD,personal,aportes al icbf"/>
    <n v="48926070"/>
    <x v="0"/>
    <s v="SSALLONDONO"/>
    <s v="MFLT"/>
    <s v="2250366010"/>
    <s v="Retención y aport de nomina seguridad social"/>
    <s v=""/>
    <s v=""/>
    <d v="2010-12-27T00:00:00"/>
    <d v="2010-12-27T00:00:00"/>
    <n v="338280"/>
    <s v="772"/>
    <n v="0"/>
    <n v="0.33828000000000003"/>
    <n v="12"/>
    <x v="11"/>
    <s v="Parafiscales"/>
    <x v="0"/>
  </r>
  <r>
    <n v="7725110134"/>
    <s v="MOD,personal,aportes al sena"/>
    <n v="48926070"/>
    <x v="0"/>
    <s v="SSALLONDONO"/>
    <s v="MFLT"/>
    <s v="2250366010"/>
    <s v="Retención y aport de nomina seguridad social"/>
    <s v=""/>
    <s v=""/>
    <d v="2010-12-27T00:00:00"/>
    <d v="2010-12-27T00:00:00"/>
    <n v="225540"/>
    <s v="772"/>
    <n v="0"/>
    <n v="0.22553999999999999"/>
    <n v="12"/>
    <x v="11"/>
    <s v="Parafiscales"/>
    <x v="0"/>
  </r>
  <r>
    <n v="7725110109"/>
    <s v="MOD,personal,reconocimiento incapacidade"/>
    <n v="48926170"/>
    <x v="1"/>
    <s v="SSALLONDONO"/>
    <s v="MFLT"/>
    <s v="2250366010"/>
    <s v="Retención y aport de nomina seguridad social"/>
    <s v=""/>
    <s v=""/>
    <d v="2010-12-27T00:00:00"/>
    <d v="2010-12-27T00:00:00"/>
    <n v="-98666"/>
    <s v="772"/>
    <n v="0"/>
    <n v="-9.8666000000000004E-2"/>
    <n v="12"/>
    <x v="11"/>
    <s v="Salarios"/>
    <x v="0"/>
  </r>
  <r>
    <n v="7725110111"/>
    <s v="MOD,personal,cesantias"/>
    <n v="48926170"/>
    <x v="1"/>
    <s v="SSALLONDONO"/>
    <s v="MFLT"/>
    <s v="2284618010"/>
    <s v="Provisión oblig. laboral, prima servicios aprop."/>
    <s v=""/>
    <s v=""/>
    <d v="2010-12-27T00:00:00"/>
    <d v="2010-12-27T00:00:00"/>
    <n v="146693"/>
    <s v="772"/>
    <n v="0"/>
    <n v="0.14669299999999999"/>
    <n v="12"/>
    <x v="11"/>
    <s v="Prestaciones"/>
    <x v="0"/>
  </r>
  <r>
    <n v="7725110112"/>
    <s v="MOD,personal,intereses sobre cesantias"/>
    <n v="48926170"/>
    <x v="1"/>
    <s v="SSALLONDONO"/>
    <s v="MFLT"/>
    <s v="2284618010"/>
    <s v="Provisión oblig. laboral, prima servicios aprop."/>
    <s v=""/>
    <s v=""/>
    <d v="2010-12-27T00:00:00"/>
    <d v="2010-12-27T00:00:00"/>
    <n v="40009"/>
    <s v="772"/>
    <n v="0"/>
    <n v="4.0009000000000003E-2"/>
    <n v="12"/>
    <x v="11"/>
    <s v="Prestaciones"/>
    <x v="0"/>
  </r>
  <r>
    <n v="7725110113"/>
    <s v="MOD,personal,prima de servicios"/>
    <n v="48926170"/>
    <x v="1"/>
    <s v="SSALLONDONO"/>
    <s v="MFLT"/>
    <s v="2284618010"/>
    <s v="Provisión oblig. laboral, prima servicios aprop."/>
    <s v=""/>
    <s v=""/>
    <d v="2010-12-27T00:00:00"/>
    <d v="2010-12-27T00:00:00"/>
    <n v="540097"/>
    <s v="772"/>
    <n v="0"/>
    <n v="0.54009700000000005"/>
    <n v="12"/>
    <x v="11"/>
    <s v="Prestaciones"/>
    <x v="0"/>
  </r>
  <r>
    <n v="7725110114"/>
    <s v="MOD,personal,vacaciones"/>
    <n v="48926170"/>
    <x v="1"/>
    <s v="SSALLONDONO"/>
    <s v="MFLT"/>
    <s v="2284618010"/>
    <s v="Provisión oblig. laboral, prima servicios aprop."/>
    <s v=""/>
    <s v=""/>
    <d v="2010-12-27T00:00:00"/>
    <d v="2010-12-27T00:00:00"/>
    <n v="353398"/>
    <s v="772"/>
    <n v="0"/>
    <n v="0.35339799999999999"/>
    <n v="12"/>
    <x v="11"/>
    <s v="Prestaciones"/>
    <x v="0"/>
  </r>
  <r>
    <n v="7725110127"/>
    <s v="MOD,personal,aportes arp"/>
    <n v="48926170"/>
    <x v="1"/>
    <s v="SSALLONDONO"/>
    <s v="MFLT"/>
    <s v="2250366010"/>
    <s v="Retención y aport de nomina seguridad social"/>
    <s v=""/>
    <s v=""/>
    <d v="2010-12-27T00:00:00"/>
    <d v="2010-12-27T00:00:00"/>
    <n v="234628"/>
    <s v="772"/>
    <n v="0"/>
    <n v="0.234628"/>
    <n v="12"/>
    <x v="11"/>
    <s v="Seguridad social"/>
    <x v="0"/>
  </r>
  <r>
    <n v="7725110128"/>
    <s v="MOD,personal,aportes eps"/>
    <n v="48926170"/>
    <x v="1"/>
    <s v="SSALLONDONO"/>
    <s v="MFLT"/>
    <s v="2250366010"/>
    <s v="Retención y aport de nomina seguridad social"/>
    <s v=""/>
    <s v=""/>
    <d v="2010-12-27T00:00:00"/>
    <d v="2010-12-27T00:00:00"/>
    <n v="-351916"/>
    <s v="772"/>
    <n v="0"/>
    <n v="-0.35191600000000001"/>
    <n v="12"/>
    <x v="11"/>
    <s v="Seguridad social"/>
    <x v="0"/>
  </r>
  <r>
    <n v="7725110128"/>
    <s v="MOD,personal,aportes eps"/>
    <n v="48926170"/>
    <x v="1"/>
    <s v="SSALLONDONO"/>
    <s v="MFLT"/>
    <s v="2250366010"/>
    <s v="Retención y aport de nomina seguridad social"/>
    <s v=""/>
    <s v=""/>
    <d v="2010-12-27T00:00:00"/>
    <d v="2010-12-27T00:00:00"/>
    <n v="1180000"/>
    <s v="772"/>
    <n v="0"/>
    <n v="1.18"/>
    <n v="12"/>
    <x v="11"/>
    <s v="Seguridad social"/>
    <x v="0"/>
  </r>
  <r>
    <n v="7725110129"/>
    <s v="MOD,personal,aportes fondos de pensiones"/>
    <n v="48926170"/>
    <x v="1"/>
    <s v="SSALLONDONO"/>
    <s v="MFLT"/>
    <s v="2250366010"/>
    <s v="Retención y aport de nomina seguridad social"/>
    <s v=""/>
    <s v=""/>
    <d v="2010-12-27T00:00:00"/>
    <d v="2010-12-27T00:00:00"/>
    <n v="-351916"/>
    <s v="772"/>
    <n v="0"/>
    <n v="-0.35191600000000001"/>
    <n v="12"/>
    <x v="11"/>
    <s v="Seguridad social"/>
    <x v="0"/>
  </r>
  <r>
    <n v="7725110129"/>
    <s v="MOD,personal,aportes fondos de pensiones"/>
    <n v="48926170"/>
    <x v="1"/>
    <s v="SSALLONDONO"/>
    <s v="MFLT"/>
    <s v="2250366010"/>
    <s v="Retención y aport de nomina seguridad social"/>
    <s v=""/>
    <s v=""/>
    <d v="2010-12-27T00:00:00"/>
    <d v="2010-12-27T00:00:00"/>
    <n v="1510600"/>
    <s v="772"/>
    <n v="0"/>
    <n v="1.5105999999999999"/>
    <n v="12"/>
    <x v="11"/>
    <s v="Seguridad social"/>
    <x v="0"/>
  </r>
  <r>
    <n v="7725110131"/>
    <s v="MOD,personal,aporte caja de compensac. f"/>
    <n v="48926170"/>
    <x v="1"/>
    <s v="SSALLONDONO"/>
    <s v="MFLT"/>
    <s v="2250366010"/>
    <s v="Retención y aport de nomina seguridad social"/>
    <s v=""/>
    <s v=""/>
    <d v="2010-12-27T00:00:00"/>
    <d v="2010-12-27T00:00:00"/>
    <n v="348200"/>
    <s v="772"/>
    <n v="0"/>
    <n v="0.34820000000000001"/>
    <n v="12"/>
    <x v="11"/>
    <s v="Parafiscales"/>
    <x v="0"/>
  </r>
  <r>
    <n v="7725110133"/>
    <s v="MOD,personal,aportes al icbf"/>
    <n v="48926170"/>
    <x v="1"/>
    <s v="SSALLONDONO"/>
    <s v="MFLT"/>
    <s v="2250366010"/>
    <s v="Retención y aport de nomina seguridad social"/>
    <s v=""/>
    <s v=""/>
    <d v="2010-12-27T00:00:00"/>
    <d v="2010-12-27T00:00:00"/>
    <n v="261020"/>
    <s v="772"/>
    <n v="0"/>
    <n v="0.26101999999999997"/>
    <n v="12"/>
    <x v="11"/>
    <s v="Parafiscales"/>
    <x v="0"/>
  </r>
  <r>
    <n v="7725110134"/>
    <s v="MOD,personal,aportes al sena"/>
    <n v="48926170"/>
    <x v="1"/>
    <s v="SSALLONDONO"/>
    <s v="MFLT"/>
    <s v="2250366010"/>
    <s v="Retención y aport de nomina seguridad social"/>
    <s v=""/>
    <s v=""/>
    <d v="2010-12-27T00:00:00"/>
    <d v="2010-12-27T00:00:00"/>
    <n v="174300"/>
    <s v="772"/>
    <n v="0"/>
    <n v="0.17430000000000001"/>
    <n v="12"/>
    <x v="11"/>
    <s v="Parafiscales"/>
    <x v="0"/>
  </r>
  <r>
    <n v="7725110109"/>
    <s v="MOD,personal,reconocimiento incapacidade"/>
    <n v="48926270"/>
    <x v="2"/>
    <s v="SSALLONDONO"/>
    <s v="MFLT"/>
    <s v="2250366010"/>
    <s v="Retención y aport de nomina seguridad social"/>
    <s v=""/>
    <s v=""/>
    <d v="2010-12-27T00:00:00"/>
    <d v="2010-12-27T00:00:00"/>
    <n v="-118090"/>
    <s v="772"/>
    <n v="0"/>
    <n v="-0.11809"/>
    <n v="12"/>
    <x v="11"/>
    <s v="Salarios"/>
    <x v="0"/>
  </r>
  <r>
    <n v="7725110111"/>
    <s v="MOD,personal,cesantias"/>
    <n v="48926270"/>
    <x v="2"/>
    <s v="SSALLONDONO"/>
    <s v="MFLT"/>
    <s v="2284618010"/>
    <s v="Provisión oblig. laboral, prima servicios aprop."/>
    <s v=""/>
    <s v=""/>
    <d v="2010-12-27T00:00:00"/>
    <d v="2010-12-27T00:00:00"/>
    <n v="80662"/>
    <s v="772"/>
    <n v="0"/>
    <n v="8.0661999999999998E-2"/>
    <n v="12"/>
    <x v="11"/>
    <s v="Prestaciones"/>
    <x v="0"/>
  </r>
  <r>
    <n v="7725110112"/>
    <s v="MOD,personal,intereses sobre cesantias"/>
    <n v="48926270"/>
    <x v="2"/>
    <s v="SSALLONDONO"/>
    <s v="MFLT"/>
    <s v="2284618010"/>
    <s v="Provisión oblig. laboral, prima servicios aprop."/>
    <s v=""/>
    <s v=""/>
    <d v="2010-12-27T00:00:00"/>
    <d v="2010-12-27T00:00:00"/>
    <n v="21999"/>
    <s v="772"/>
    <n v="0"/>
    <n v="2.1999000000000001E-2"/>
    <n v="12"/>
    <x v="11"/>
    <s v="Prestaciones"/>
    <x v="0"/>
  </r>
  <r>
    <n v="7725110113"/>
    <s v="MOD,personal,prima de servicios"/>
    <n v="48926270"/>
    <x v="2"/>
    <s v="SSALLONDONO"/>
    <s v="MFLT"/>
    <s v="2284618010"/>
    <s v="Provisión oblig. laboral, prima servicios aprop."/>
    <s v=""/>
    <s v=""/>
    <d v="2010-12-27T00:00:00"/>
    <d v="2010-12-27T00:00:00"/>
    <n v="296983"/>
    <s v="772"/>
    <n v="0"/>
    <n v="0.296983"/>
    <n v="12"/>
    <x v="11"/>
    <s v="Prestaciones"/>
    <x v="0"/>
  </r>
  <r>
    <n v="7725110114"/>
    <s v="MOD,personal,vacaciones"/>
    <n v="48926270"/>
    <x v="2"/>
    <s v="SSALLONDONO"/>
    <s v="MFLT"/>
    <s v="2284618010"/>
    <s v="Provisión oblig. laboral, prima servicios aprop."/>
    <s v=""/>
    <s v=""/>
    <d v="2010-12-27T00:00:00"/>
    <d v="2010-12-27T00:00:00"/>
    <n v="194321"/>
    <s v="772"/>
    <n v="0"/>
    <n v="0.19432099999999999"/>
    <n v="12"/>
    <x v="11"/>
    <s v="Prestaciones"/>
    <x v="0"/>
  </r>
  <r>
    <n v="7725110127"/>
    <s v="MOD,personal,aportes arp"/>
    <n v="48926270"/>
    <x v="2"/>
    <s v="SSALLONDONO"/>
    <s v="MFLT"/>
    <s v="2250366010"/>
    <s v="Retención y aport de nomina seguridad social"/>
    <s v=""/>
    <s v=""/>
    <d v="2010-12-27T00:00:00"/>
    <d v="2010-12-27T00:00:00"/>
    <n v="140900"/>
    <s v="772"/>
    <n v="0"/>
    <n v="0.1409"/>
    <n v="12"/>
    <x v="11"/>
    <s v="Seguridad social"/>
    <x v="0"/>
  </r>
  <r>
    <n v="7725110128"/>
    <s v="MOD,personal,aportes eps"/>
    <n v="48926270"/>
    <x v="2"/>
    <s v="SSALLONDONO"/>
    <s v="MFLT"/>
    <s v="2250366010"/>
    <s v="Retención y aport de nomina seguridad social"/>
    <s v=""/>
    <s v=""/>
    <d v="2010-12-27T00:00:00"/>
    <d v="2010-12-27T00:00:00"/>
    <n v="-168780"/>
    <s v="772"/>
    <n v="0"/>
    <n v="-0.16878000000000001"/>
    <n v="12"/>
    <x v="11"/>
    <s v="Seguridad social"/>
    <x v="0"/>
  </r>
  <r>
    <n v="7725110128"/>
    <s v="MOD,personal,aportes eps"/>
    <n v="48926270"/>
    <x v="2"/>
    <s v="SSALLONDONO"/>
    <s v="MFLT"/>
    <s v="2250366010"/>
    <s v="Retención y aport de nomina seguridad social"/>
    <s v=""/>
    <s v=""/>
    <d v="2010-12-27T00:00:00"/>
    <d v="2010-12-27T00:00:00"/>
    <n v="418400"/>
    <s v="772"/>
    <n v="0"/>
    <n v="0.41839999999999999"/>
    <n v="12"/>
    <x v="11"/>
    <s v="Seguridad social"/>
    <x v="0"/>
  </r>
  <r>
    <n v="7725110129"/>
    <s v="MOD,personal,aportes fondos de pensiones"/>
    <n v="48926270"/>
    <x v="2"/>
    <s v="SSALLONDONO"/>
    <s v="MFLT"/>
    <s v="2250366010"/>
    <s v="Retención y aport de nomina seguridad social"/>
    <s v=""/>
    <s v=""/>
    <d v="2010-12-27T00:00:00"/>
    <d v="2010-12-27T00:00:00"/>
    <n v="-168780"/>
    <s v="772"/>
    <n v="0"/>
    <n v="-0.16878000000000001"/>
    <n v="12"/>
    <x v="11"/>
    <s v="Seguridad social"/>
    <x v="0"/>
  </r>
  <r>
    <n v="7725110129"/>
    <s v="MOD,personal,aportes fondos de pensiones"/>
    <n v="48926270"/>
    <x v="2"/>
    <s v="SSALLONDONO"/>
    <s v="MFLT"/>
    <s v="2250366010"/>
    <s v="Retención y aport de nomina seguridad social"/>
    <s v=""/>
    <s v=""/>
    <d v="2010-12-27T00:00:00"/>
    <d v="2010-12-27T00:00:00"/>
    <n v="541300"/>
    <s v="772"/>
    <n v="0"/>
    <n v="0.5413"/>
    <n v="12"/>
    <x v="11"/>
    <s v="Seguridad social"/>
    <x v="0"/>
  </r>
  <r>
    <n v="7725110131"/>
    <s v="MOD,personal,aporte caja de compensac. f"/>
    <n v="48926270"/>
    <x v="2"/>
    <s v="SSALLONDONO"/>
    <s v="MFLT"/>
    <s v="2250366010"/>
    <s v="Retención y aport de nomina seguridad social"/>
    <s v=""/>
    <s v=""/>
    <d v="2010-12-27T00:00:00"/>
    <d v="2010-12-27T00:00:00"/>
    <n v="167500"/>
    <s v="772"/>
    <n v="0"/>
    <n v="0.16750000000000001"/>
    <n v="12"/>
    <x v="11"/>
    <s v="Parafiscales"/>
    <x v="0"/>
  </r>
  <r>
    <n v="7725110133"/>
    <s v="MOD,personal,aportes al icbf"/>
    <n v="48926270"/>
    <x v="2"/>
    <s v="SSALLONDONO"/>
    <s v="MFLT"/>
    <s v="2250366010"/>
    <s v="Retención y aport de nomina seguridad social"/>
    <s v=""/>
    <s v=""/>
    <d v="2010-12-27T00:00:00"/>
    <d v="2010-12-27T00:00:00"/>
    <n v="125500"/>
    <s v="772"/>
    <n v="0"/>
    <n v="0.1255"/>
    <n v="12"/>
    <x v="11"/>
    <s v="Parafiscales"/>
    <x v="0"/>
  </r>
  <r>
    <n v="7725110134"/>
    <s v="MOD,personal,aportes al sena"/>
    <n v="48926270"/>
    <x v="2"/>
    <s v="SSALLONDONO"/>
    <s v="MFLT"/>
    <s v="2250366010"/>
    <s v="Retención y aport de nomina seguridad social"/>
    <s v=""/>
    <s v=""/>
    <d v="2010-12-27T00:00:00"/>
    <d v="2010-12-27T00:00:00"/>
    <n v="83700"/>
    <s v="772"/>
    <n v="0"/>
    <n v="8.3699999999999997E-2"/>
    <n v="12"/>
    <x v="11"/>
    <s v="Parafiscales"/>
    <x v="0"/>
  </r>
  <r>
    <n v="7725116403"/>
    <s v="MOD,servicios,temporales"/>
    <n v="48926170"/>
    <x v="1"/>
    <s v="SSRDVILLEGAS"/>
    <s v="MFLT"/>
    <s v="1006973"/>
    <s v="SOMOS SUMINISTRO TEMPORAL S.A."/>
    <s v=""/>
    <s v=""/>
    <d v="2010-12-28T00:00:00"/>
    <d v="2010-12-29T00:00:00"/>
    <n v="6447937"/>
    <s v="772"/>
    <n v="0"/>
    <n v="6.4479369999999996"/>
    <n v="12"/>
    <x v="11"/>
    <s v="Temporales"/>
    <x v="1"/>
  </r>
  <r>
    <n v="7725116403"/>
    <s v="MOD,servicios,temporales"/>
    <n v="48926470"/>
    <x v="4"/>
    <s v="SSRDVILLEGAS"/>
    <s v="MFLT"/>
    <s v="1006973"/>
    <s v="SOMOS SUMINISTRO TEMPORAL S.A."/>
    <s v=""/>
    <s v=""/>
    <d v="2010-12-28T00:00:00"/>
    <d v="2010-12-29T00:00:00"/>
    <n v="4456086"/>
    <s v="772"/>
    <n v="0"/>
    <n v="4.456086"/>
    <n v="12"/>
    <x v="11"/>
    <s v="Temporales"/>
    <x v="1"/>
  </r>
  <r>
    <n v="7725110109"/>
    <s v="MOD,personal,reconocimiento incapacidade"/>
    <n v="48926070"/>
    <x v="0"/>
    <s v="SSALLONDONO"/>
    <s v="MFLT"/>
    <s v="1101361001"/>
    <s v="Bancolombia cta cte 245-652407-05 consignación"/>
    <s v=""/>
    <s v=""/>
    <d v="2010-12-30T00:00:00"/>
    <d v="2010-12-30T00:00:00"/>
    <n v="-148000"/>
    <s v="772"/>
    <n v="0"/>
    <n v="-0.14799999999999999"/>
    <n v="12"/>
    <x v="11"/>
    <s v="Salarios"/>
    <x v="0"/>
  </r>
  <r>
    <n v="7725116403"/>
    <s v="MOD,servicios,temporales"/>
    <n v="48926270"/>
    <x v="2"/>
    <s v="SSRDVILLEGAS"/>
    <s v="MFLT"/>
    <s v="1004812"/>
    <s v="AHORA S.A"/>
    <s v=""/>
    <s v=""/>
    <d v="2010-12-29T00:00:00"/>
    <d v="2010-12-30T00:00:00"/>
    <n v="19947793"/>
    <s v="772"/>
    <n v="0"/>
    <n v="19.947793000000001"/>
    <n v="12"/>
    <x v="11"/>
    <s v="Temporales"/>
    <x v="1"/>
  </r>
  <r>
    <n v="7725116403"/>
    <s v="MOD,servicios,temporales"/>
    <n v="48926370"/>
    <x v="3"/>
    <s v="SSRDVILLEGAS"/>
    <s v="MFLT"/>
    <s v="1004812"/>
    <s v="AHORA S.A"/>
    <s v=""/>
    <s v=""/>
    <d v="2010-12-29T00:00:00"/>
    <d v="2010-12-30T00:00:00"/>
    <n v="51975936"/>
    <s v="772"/>
    <n v="0"/>
    <n v="51.975935999999997"/>
    <n v="12"/>
    <x v="11"/>
    <s v="Temporales"/>
    <x v="1"/>
  </r>
  <r>
    <n v="7725116403"/>
    <s v="MOD,servicios,temporales"/>
    <n v="48926470"/>
    <x v="4"/>
    <s v="SSRDVILLEGAS"/>
    <s v="MFLT"/>
    <s v="1004812"/>
    <s v="AHORA S.A"/>
    <s v=""/>
    <s v=""/>
    <d v="2010-12-29T00:00:00"/>
    <d v="2010-12-30T00:00:00"/>
    <n v="1220687"/>
    <s v="772"/>
    <n v="0"/>
    <n v="1.2206870000000001"/>
    <n v="12"/>
    <x v="11"/>
    <s v="Temporales"/>
    <x v="1"/>
  </r>
  <r>
    <n v="7725116403"/>
    <s v="MOD,servicios,temporales"/>
    <n v="48926170"/>
    <x v="1"/>
    <s v="SSFAMUNOZ"/>
    <s v="MFLT"/>
    <s v="1006973"/>
    <s v="SOMOS SUMINISTRO TEMPORAL S.A."/>
    <s v=""/>
    <s v=""/>
    <d v="2010-12-27T00:00:00"/>
    <d v="2010-12-31T00:00:00"/>
    <n v="-72905"/>
    <s v="772"/>
    <n v="0"/>
    <n v="-7.2904999999999998E-2"/>
    <n v="12"/>
    <x v="11"/>
    <s v="Temporales"/>
    <x v="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04">
  <r>
    <n v="7735624703"/>
    <x v="0"/>
    <s v="COSTOS"/>
    <x v="0"/>
    <x v="0"/>
  </r>
  <r>
    <n v="7735620603"/>
    <x v="1"/>
    <s v="COSTOS"/>
    <x v="0"/>
    <x v="0"/>
  </r>
  <r>
    <n v="7735620120"/>
    <x v="2"/>
    <s v="COSTOS"/>
    <x v="0"/>
    <x v="0"/>
  </r>
  <r>
    <n v="7735611158"/>
    <x v="3"/>
    <s v="COSTOS"/>
    <x v="0"/>
    <x v="0"/>
  </r>
  <r>
    <n v="7735125759"/>
    <x v="4"/>
    <s v="COSTOS"/>
    <x v="0"/>
    <x v="0"/>
  </r>
  <r>
    <n v="7735125756"/>
    <x v="5"/>
    <s v="COSTOS"/>
    <x v="1"/>
    <x v="1"/>
  </r>
  <r>
    <n v="7735125259"/>
    <x v="6"/>
    <s v="COSTOS"/>
    <x v="0"/>
    <x v="0"/>
  </r>
  <r>
    <n v="7735124755"/>
    <x v="7"/>
    <s v="COSTOS"/>
    <x v="0"/>
    <x v="0"/>
  </r>
  <r>
    <n v="7735124719"/>
    <x v="8"/>
    <s v="COSTOS"/>
    <x v="0"/>
    <x v="0"/>
  </r>
  <r>
    <n v="7735124717"/>
    <x v="9"/>
    <s v="COSTOS"/>
    <x v="0"/>
    <x v="0"/>
  </r>
  <r>
    <n v="7735124713"/>
    <x v="10"/>
    <s v="COSTOS"/>
    <x v="0"/>
    <x v="1"/>
  </r>
  <r>
    <n v="7735124710"/>
    <x v="11"/>
    <s v="COSTOS"/>
    <x v="0"/>
    <x v="1"/>
  </r>
  <r>
    <n v="7735124709"/>
    <x v="12"/>
    <s v="COSTOS"/>
    <x v="0"/>
    <x v="1"/>
  </r>
  <r>
    <n v="7735124708"/>
    <x v="13"/>
    <s v="COSTOS"/>
    <x v="2"/>
    <x v="2"/>
  </r>
  <r>
    <n v="7735124704"/>
    <x v="14"/>
    <s v="COSTOS"/>
    <x v="0"/>
    <x v="0"/>
  </r>
  <r>
    <n v="7735124703"/>
    <x v="15"/>
    <s v="COSTOS"/>
    <x v="0"/>
    <x v="0"/>
  </r>
  <r>
    <n v="7735124702"/>
    <x v="16"/>
    <s v="COSTOS"/>
    <x v="0"/>
    <x v="0"/>
  </r>
  <r>
    <n v="7735124701"/>
    <x v="17"/>
    <s v="COSTOS"/>
    <x v="0"/>
    <x v="0"/>
  </r>
  <r>
    <n v="7735124554"/>
    <x v="18"/>
    <s v="COSTOS"/>
    <x v="2"/>
    <x v="2"/>
  </r>
  <r>
    <n v="7735124507"/>
    <x v="19"/>
    <s v="COSTOS"/>
    <x v="0"/>
    <x v="0"/>
  </r>
  <r>
    <n v="7735124506"/>
    <x v="20"/>
    <s v="COSTOS"/>
    <x v="0"/>
    <x v="0"/>
  </r>
  <r>
    <n v="7735124504"/>
    <x v="21"/>
    <s v="COSTOS"/>
    <x v="0"/>
    <x v="0"/>
  </r>
  <r>
    <n v="7735124503"/>
    <x v="22"/>
    <s v="COSTOS"/>
    <x v="2"/>
    <x v="2"/>
  </r>
  <r>
    <n v="7735124502"/>
    <x v="23"/>
    <s v="COSTOS"/>
    <x v="2"/>
    <x v="0"/>
  </r>
  <r>
    <n v="7735124120"/>
    <x v="24"/>
    <s v="COSTOS"/>
    <x v="0"/>
    <x v="0"/>
  </r>
  <r>
    <n v="7735124012"/>
    <x v="25"/>
    <s v="COSTOS"/>
    <x v="2"/>
    <x v="2"/>
  </r>
  <r>
    <n v="7735122503"/>
    <x v="26"/>
    <s v="COSTOS"/>
    <x v="3"/>
    <x v="2"/>
  </r>
  <r>
    <n v="7735122502"/>
    <x v="27"/>
    <s v="COSTOS"/>
    <x v="3"/>
    <x v="0"/>
  </r>
  <r>
    <n v="7735121602"/>
    <x v="28"/>
    <s v="COSTOS"/>
    <x v="0"/>
    <x v="0"/>
  </r>
  <r>
    <n v="7735120603"/>
    <x v="29"/>
    <s v="COSTOS"/>
    <x v="0"/>
    <x v="0"/>
  </r>
  <r>
    <n v="7735120602"/>
    <x v="30"/>
    <s v="COSTOS"/>
    <x v="0"/>
    <x v="0"/>
  </r>
  <r>
    <n v="7735120601"/>
    <x v="31"/>
    <s v="COSTOS"/>
    <x v="0"/>
    <x v="0"/>
  </r>
  <r>
    <n v="7735120120"/>
    <x v="32"/>
    <s v="COSTOS"/>
    <x v="0"/>
    <x v="0"/>
  </r>
  <r>
    <n v="7735116874"/>
    <x v="33"/>
    <s v="COSTOS"/>
    <x v="0"/>
    <x v="1"/>
  </r>
  <r>
    <n v="7735116507"/>
    <x v="34"/>
    <s v="COSTOS"/>
    <x v="0"/>
    <x v="0"/>
  </r>
  <r>
    <n v="7735116504"/>
    <x v="35"/>
    <s v="COSTOS"/>
    <x v="0"/>
    <x v="0"/>
  </r>
  <r>
    <n v="7735116503"/>
    <x v="36"/>
    <s v="COSTOS"/>
    <x v="2"/>
    <x v="2"/>
  </r>
  <r>
    <n v="7735116502"/>
    <x v="37"/>
    <s v="COSTOS"/>
    <x v="2"/>
    <x v="0"/>
  </r>
  <r>
    <n v="7735116432"/>
    <x v="38"/>
    <s v="COSTOS"/>
    <x v="0"/>
    <x v="0"/>
  </r>
  <r>
    <n v="7735116418"/>
    <x v="39"/>
    <s v="COSTOS"/>
    <x v="0"/>
    <x v="0"/>
  </r>
  <r>
    <n v="7735116414"/>
    <x v="40"/>
    <s v="COSTOS"/>
    <x v="0"/>
    <x v="0"/>
  </r>
  <r>
    <n v="7735116412"/>
    <x v="41"/>
    <s v="COSTOS"/>
    <x v="4"/>
    <x v="2"/>
  </r>
  <r>
    <n v="7735116411"/>
    <x v="42"/>
    <s v="COSTOS"/>
    <x v="5"/>
    <x v="1"/>
  </r>
  <r>
    <n v="7735116409"/>
    <x v="43"/>
    <s v="COSTOS"/>
    <x v="0"/>
    <x v="0"/>
  </r>
  <r>
    <n v="7735116408"/>
    <x v="44"/>
    <s v="COSTOS"/>
    <x v="4"/>
    <x v="0"/>
  </r>
  <r>
    <n v="7735116407"/>
    <x v="45"/>
    <s v="COSTOS"/>
    <x v="4"/>
    <x v="2"/>
  </r>
  <r>
    <n v="7735116406"/>
    <x v="46"/>
    <s v="COSTOS"/>
    <x v="4"/>
    <x v="0"/>
  </r>
  <r>
    <n v="7735116403"/>
    <x v="47"/>
    <s v="COSTOS"/>
    <x v="6"/>
    <x v="1"/>
  </r>
  <r>
    <n v="7735116402"/>
    <x v="48"/>
    <s v="COSTOS"/>
    <x v="0"/>
    <x v="0"/>
  </r>
  <r>
    <n v="7735116401"/>
    <x v="49"/>
    <s v="COSTOS"/>
    <x v="0"/>
    <x v="0"/>
  </r>
  <r>
    <n v="7735116120"/>
    <x v="50"/>
    <s v="COSTOS"/>
    <x v="0"/>
    <x v="0"/>
  </r>
  <r>
    <n v="7735115380"/>
    <x v="51"/>
    <s v="COSTOS"/>
    <x v="7"/>
    <x v="0"/>
  </r>
  <r>
    <n v="7735115370"/>
    <x v="52"/>
    <s v="COSTOS"/>
    <x v="7"/>
    <x v="0"/>
  </r>
  <r>
    <n v="7735115370"/>
    <x v="52"/>
    <s v="COSTOS"/>
    <x v="7"/>
    <x v="0"/>
  </r>
  <r>
    <n v="7735115368"/>
    <x v="53"/>
    <s v="COSTOS"/>
    <x v="7"/>
    <x v="0"/>
  </r>
  <r>
    <n v="7735115360"/>
    <x v="54"/>
    <s v="COSTOS"/>
    <x v="7"/>
    <x v="0"/>
  </r>
  <r>
    <n v="7735115356"/>
    <x v="55"/>
    <s v="COSTOS"/>
    <x v="7"/>
    <x v="0"/>
  </r>
  <r>
    <n v="7735115355"/>
    <x v="56"/>
    <s v="COSTOS"/>
    <x v="7"/>
    <x v="0"/>
  </r>
  <r>
    <n v="7735115355"/>
    <x v="56"/>
    <s v="COSTOS"/>
    <x v="7"/>
    <x v="0"/>
  </r>
  <r>
    <n v="7735114302"/>
    <x v="57"/>
    <s v="COSTOS"/>
    <x v="8"/>
    <x v="0"/>
  </r>
  <r>
    <n v="7735113507"/>
    <x v="58"/>
    <s v="COSTOS"/>
    <x v="9"/>
    <x v="0"/>
  </r>
  <r>
    <n v="7735113506"/>
    <x v="59"/>
    <s v="COSTOS"/>
    <x v="9"/>
    <x v="1"/>
  </r>
  <r>
    <n v="7735113504"/>
    <x v="60"/>
    <s v="COSTOS"/>
    <x v="9"/>
    <x v="0"/>
  </r>
  <r>
    <n v="7735113502"/>
    <x v="61"/>
    <s v="COSTOS"/>
    <x v="9"/>
    <x v="1"/>
  </r>
  <r>
    <n v="7735112206"/>
    <x v="62"/>
    <s v="COSTOS"/>
    <x v="10"/>
    <x v="1"/>
  </r>
  <r>
    <n v="7735112203"/>
    <x v="63"/>
    <s v="COSTOS"/>
    <x v="10"/>
    <x v="0"/>
  </r>
  <r>
    <n v="7735111156"/>
    <x v="64"/>
    <s v="COSTOS"/>
    <x v="11"/>
    <x v="0"/>
  </r>
  <r>
    <n v="7735110136"/>
    <x v="65"/>
    <s v="COSTOS"/>
    <x v="1"/>
    <x v="1"/>
  </r>
  <r>
    <n v="7735110134"/>
    <x v="66"/>
    <s v="COSTOS"/>
    <x v="1"/>
    <x v="0"/>
  </r>
  <r>
    <n v="7735110133"/>
    <x v="67"/>
    <s v="COSTOS"/>
    <x v="1"/>
    <x v="0"/>
  </r>
  <r>
    <n v="7735110132"/>
    <x v="68"/>
    <s v="COSTOS"/>
    <x v="1"/>
    <x v="0"/>
  </r>
  <r>
    <n v="7735110131"/>
    <x v="69"/>
    <s v="COSTOS"/>
    <x v="1"/>
    <x v="0"/>
  </r>
  <r>
    <n v="7735110129"/>
    <x v="70"/>
    <s v="COSTOS"/>
    <x v="1"/>
    <x v="0"/>
  </r>
  <r>
    <n v="7735110128"/>
    <x v="71"/>
    <s v="COSTOS"/>
    <x v="1"/>
    <x v="0"/>
  </r>
  <r>
    <n v="7735110127"/>
    <x v="72"/>
    <s v="COSTOS"/>
    <x v="1"/>
    <x v="0"/>
  </r>
  <r>
    <n v="7735110126"/>
    <x v="73"/>
    <s v="COSTOS"/>
    <x v="1"/>
    <x v="1"/>
  </r>
  <r>
    <n v="7735110124"/>
    <x v="74"/>
    <s v="COSTOS"/>
    <x v="1"/>
    <x v="0"/>
  </r>
  <r>
    <n v="7735110119"/>
    <x v="75"/>
    <s v="COSTOS"/>
    <x v="1"/>
    <x v="1"/>
  </r>
  <r>
    <n v="7735110118"/>
    <x v="76"/>
    <s v="COSTOS"/>
    <x v="1"/>
    <x v="0"/>
  </r>
  <r>
    <n v="7735110117"/>
    <x v="77"/>
    <s v="COSTOS"/>
    <x v="1"/>
    <x v="0"/>
  </r>
  <r>
    <n v="7735110116"/>
    <x v="78"/>
    <s v="COSTOS"/>
    <x v="1"/>
    <x v="0"/>
  </r>
  <r>
    <n v="7735110114"/>
    <x v="79"/>
    <s v="COSTOS"/>
    <x v="1"/>
    <x v="0"/>
  </r>
  <r>
    <n v="7735110113"/>
    <x v="80"/>
    <s v="COSTOS"/>
    <x v="1"/>
    <x v="0"/>
  </r>
  <r>
    <n v="7735110112"/>
    <x v="81"/>
    <s v="COSTOS"/>
    <x v="1"/>
    <x v="0"/>
  </r>
  <r>
    <n v="7735110111"/>
    <x v="82"/>
    <s v="COSTOS"/>
    <x v="1"/>
    <x v="0"/>
  </r>
  <r>
    <n v="7735110110"/>
    <x v="83"/>
    <s v="COSTOS"/>
    <x v="1"/>
    <x v="0"/>
  </r>
  <r>
    <n v="7735110109"/>
    <x v="84"/>
    <s v="COSTOS"/>
    <x v="1"/>
    <x v="1"/>
  </r>
  <r>
    <n v="7735110108"/>
    <x v="85"/>
    <s v="COSTOS"/>
    <x v="1"/>
    <x v="1"/>
  </r>
  <r>
    <n v="7735110105"/>
    <x v="86"/>
    <s v="COSTOS"/>
    <x v="1"/>
    <x v="1"/>
  </r>
  <r>
    <n v="7735110104"/>
    <x v="87"/>
    <s v="COSTOS"/>
    <x v="1"/>
    <x v="1"/>
  </r>
  <r>
    <n v="7735110103"/>
    <x v="88"/>
    <s v="COSTOS"/>
    <x v="1"/>
    <x v="0"/>
  </r>
  <r>
    <n v="7735110102"/>
    <x v="89"/>
    <s v="COSTOS"/>
    <x v="1"/>
    <x v="0"/>
  </r>
  <r>
    <n v="7735129988"/>
    <x v="90"/>
    <s v="COSTOS"/>
    <x v="0"/>
    <x v="0"/>
  </r>
  <r>
    <n v="7735115374"/>
    <x v="91"/>
    <s v="COSTOS"/>
    <x v="7"/>
    <x v="0"/>
  </r>
  <r>
    <n v="7735111502"/>
    <x v="92"/>
    <s v="COSTOS"/>
    <x v="11"/>
    <x v="0"/>
  </r>
  <r>
    <n v="7735620602"/>
    <x v="1"/>
    <s v="COSTOS"/>
    <x v="0"/>
    <x v="0"/>
  </r>
  <r>
    <n v="7735111502"/>
    <x v="92"/>
    <s v="COSTOS"/>
    <x v="11"/>
    <x v="0"/>
  </r>
  <r>
    <n v="7735129989"/>
    <x v="93"/>
    <s v="COSTOS"/>
    <x v="2"/>
    <x v="0"/>
  </r>
  <r>
    <n v="7735117453"/>
    <x v="94"/>
    <s v="COSTOS"/>
    <x v="0"/>
    <x v="0"/>
  </r>
  <r>
    <n v="7735111153"/>
    <x v="95"/>
    <s v="COSTOS"/>
    <x v="11"/>
    <x v="0"/>
  </r>
  <r>
    <n v="7735111153"/>
    <x v="95"/>
    <s v="COSTOS"/>
    <x v="11"/>
    <x v="0"/>
  </r>
  <r>
    <n v="5505110102"/>
    <x v="96"/>
    <s v="GASTOS"/>
    <x v="1"/>
    <x v="0"/>
  </r>
  <r>
    <n v="5505110108"/>
    <x v="97"/>
    <s v="GASTOS"/>
    <x v="1"/>
    <x v="0"/>
  </r>
  <r>
    <n v="5505110110"/>
    <x v="98"/>
    <s v="GASTOS"/>
    <x v="1"/>
    <x v="0"/>
  </r>
  <r>
    <n v="5505110111"/>
    <x v="99"/>
    <s v="GASTOS"/>
    <x v="1"/>
    <x v="0"/>
  </r>
  <r>
    <n v="5505110112"/>
    <x v="100"/>
    <s v="GASTOS"/>
    <x v="1"/>
    <x v="0"/>
  </r>
  <r>
    <n v="5505110113"/>
    <x v="101"/>
    <s v="GASTOS"/>
    <x v="1"/>
    <x v="0"/>
  </r>
  <r>
    <n v="5505110114"/>
    <x v="102"/>
    <s v="GASTOS"/>
    <x v="1"/>
    <x v="0"/>
  </r>
  <r>
    <n v="5505110116"/>
    <x v="103"/>
    <s v="GASTOS"/>
    <x v="1"/>
    <x v="0"/>
  </r>
  <r>
    <n v="5505110124"/>
    <x v="104"/>
    <s v="GASTOS"/>
    <x v="1"/>
    <x v="0"/>
  </r>
  <r>
    <n v="5505110127"/>
    <x v="105"/>
    <s v="GASTOS"/>
    <x v="1"/>
    <x v="0"/>
  </r>
  <r>
    <n v="5505110128"/>
    <x v="106"/>
    <s v="GASTOS"/>
    <x v="1"/>
    <x v="0"/>
  </r>
  <r>
    <n v="5505110129"/>
    <x v="107"/>
    <s v="GASTOS"/>
    <x v="1"/>
    <x v="0"/>
  </r>
  <r>
    <n v="5505110131"/>
    <x v="108"/>
    <s v="GASTOS"/>
    <x v="1"/>
    <x v="0"/>
  </r>
  <r>
    <n v="5505110133"/>
    <x v="109"/>
    <s v="GASTOS"/>
    <x v="1"/>
    <x v="0"/>
  </r>
  <r>
    <n v="5505110134"/>
    <x v="110"/>
    <s v="GASTOS"/>
    <x v="1"/>
    <x v="0"/>
  </r>
  <r>
    <n v="5505111156"/>
    <x v="111"/>
    <s v="GASTOS"/>
    <x v="11"/>
    <x v="0"/>
  </r>
  <r>
    <n v="5505113507"/>
    <x v="112"/>
    <s v="GASTOS"/>
    <x v="0"/>
    <x v="0"/>
  </r>
  <r>
    <n v="5505115355"/>
    <x v="113"/>
    <s v="GASTOS"/>
    <x v="1"/>
    <x v="0"/>
  </r>
  <r>
    <n v="5505115370"/>
    <x v="114"/>
    <s v="GASTOS"/>
    <x v="1"/>
    <x v="0"/>
  </r>
  <r>
    <n v="5505116120"/>
    <x v="115"/>
    <s v="GASTOS"/>
    <x v="0"/>
    <x v="0"/>
  </r>
  <r>
    <n v="5505116408"/>
    <x v="116"/>
    <s v="GASTOS"/>
    <x v="4"/>
    <x v="0"/>
  </r>
  <r>
    <n v="5505116409"/>
    <x v="117"/>
    <s v="GASTOS"/>
    <x v="0"/>
    <x v="0"/>
  </r>
  <r>
    <n v="5505116411"/>
    <x v="118"/>
    <s v="GASTOS"/>
    <x v="5"/>
    <x v="1"/>
  </r>
  <r>
    <n v="5505116503"/>
    <x v="119"/>
    <s v="GASTOS"/>
    <x v="2"/>
    <x v="0"/>
  </r>
  <r>
    <n v="5505124504"/>
    <x v="120"/>
    <s v="GASTOS"/>
    <x v="0"/>
    <x v="0"/>
  </r>
  <r>
    <n v="5505124713"/>
    <x v="121"/>
    <s v="GASTOS"/>
    <x v="0"/>
    <x v="1"/>
  </r>
  <r>
    <n v="5505125759"/>
    <x v="122"/>
    <s v="GASTOS"/>
    <x v="0"/>
    <x v="0"/>
  </r>
  <r>
    <n v="5515110102"/>
    <x v="123"/>
    <s v="GASTOS"/>
    <x v="1"/>
    <x v="0"/>
  </r>
  <r>
    <n v="5515110103"/>
    <x v="124"/>
    <s v="GASTOS"/>
    <x v="1"/>
    <x v="0"/>
  </r>
  <r>
    <n v="5515110105"/>
    <x v="125"/>
    <s v="GASTOS"/>
    <x v="1"/>
    <x v="0"/>
  </r>
  <r>
    <n v="5515110108"/>
    <x v="126"/>
    <s v="GASTOS"/>
    <x v="1"/>
    <x v="0"/>
  </r>
  <r>
    <n v="5515110110"/>
    <x v="127"/>
    <s v="GASTOS"/>
    <x v="1"/>
    <x v="0"/>
  </r>
  <r>
    <n v="5515110111"/>
    <x v="128"/>
    <s v="GASTOS"/>
    <x v="1"/>
    <x v="0"/>
  </r>
  <r>
    <n v="5515110112"/>
    <x v="129"/>
    <s v="GASTOS"/>
    <x v="1"/>
    <x v="0"/>
  </r>
  <r>
    <n v="5515110113"/>
    <x v="130"/>
    <s v="GASTOS"/>
    <x v="1"/>
    <x v="0"/>
  </r>
  <r>
    <n v="5515110114"/>
    <x v="131"/>
    <s v="GASTOS"/>
    <x v="1"/>
    <x v="0"/>
  </r>
  <r>
    <n v="5515110116"/>
    <x v="132"/>
    <s v="GASTOS"/>
    <x v="1"/>
    <x v="0"/>
  </r>
  <r>
    <n v="5515110119"/>
    <x v="133"/>
    <s v="GASTOS"/>
    <x v="1"/>
    <x v="0"/>
  </r>
  <r>
    <n v="5515110124"/>
    <x v="134"/>
    <s v="GASTOS"/>
    <x v="1"/>
    <x v="0"/>
  </r>
  <r>
    <n v="5515110127"/>
    <x v="135"/>
    <s v="GASTOS"/>
    <x v="1"/>
    <x v="0"/>
  </r>
  <r>
    <n v="5515110128"/>
    <x v="135"/>
    <s v="GASTOS"/>
    <x v="1"/>
    <x v="0"/>
  </r>
  <r>
    <n v="5515110129"/>
    <x v="136"/>
    <s v="GASTOS"/>
    <x v="1"/>
    <x v="0"/>
  </r>
  <r>
    <n v="5515110131"/>
    <x v="137"/>
    <s v="GASTOS"/>
    <x v="1"/>
    <x v="0"/>
  </r>
  <r>
    <n v="5515110132"/>
    <x v="138"/>
    <s v="GASTOS"/>
    <x v="1"/>
    <x v="0"/>
  </r>
  <r>
    <n v="5515110133"/>
    <x v="135"/>
    <s v="GASTOS"/>
    <x v="1"/>
    <x v="0"/>
  </r>
  <r>
    <n v="5515110134"/>
    <x v="135"/>
    <s v="GASTOS"/>
    <x v="1"/>
    <x v="0"/>
  </r>
  <r>
    <n v="5515111152"/>
    <x v="139"/>
    <s v="GASTOS"/>
    <x v="11"/>
    <x v="0"/>
  </r>
  <r>
    <n v="5515111156"/>
    <x v="140"/>
    <s v="GASTOS"/>
    <x v="11"/>
    <x v="0"/>
  </r>
  <r>
    <n v="5515111158"/>
    <x v="141"/>
    <s v="GASTOS"/>
    <x v="11"/>
    <x v="0"/>
  </r>
  <r>
    <n v="5515112203"/>
    <x v="142"/>
    <s v="GASTOS"/>
    <x v="10"/>
    <x v="0"/>
  </r>
  <r>
    <n v="5515112206"/>
    <x v="143"/>
    <s v="GASTOS"/>
    <x v="10"/>
    <x v="1"/>
  </r>
  <r>
    <n v="5515112207"/>
    <x v="144"/>
    <s v="GASTOS"/>
    <x v="10"/>
    <x v="0"/>
  </r>
  <r>
    <n v="5515113507"/>
    <x v="145"/>
    <s v="GASTOS"/>
    <x v="0"/>
    <x v="0"/>
  </r>
  <r>
    <n v="5515115355"/>
    <x v="146"/>
    <s v="GASTOS"/>
    <x v="1"/>
    <x v="0"/>
  </r>
  <r>
    <n v="5515115370"/>
    <x v="147"/>
    <s v="GASTOS"/>
    <x v="1"/>
    <x v="0"/>
  </r>
  <r>
    <n v="5515116120"/>
    <x v="148"/>
    <s v="GASTOS"/>
    <x v="0"/>
    <x v="0"/>
  </r>
  <r>
    <n v="5515116402"/>
    <x v="149"/>
    <s v="GASTOS"/>
    <x v="0"/>
    <x v="0"/>
  </r>
  <r>
    <n v="5515116403"/>
    <x v="150"/>
    <s v="GASTOS"/>
    <x v="0"/>
    <x v="0"/>
  </r>
  <r>
    <n v="5515116406"/>
    <x v="151"/>
    <s v="GASTOS"/>
    <x v="4"/>
    <x v="0"/>
  </r>
  <r>
    <n v="5515116407"/>
    <x v="152"/>
    <s v="GASTOS"/>
    <x v="4"/>
    <x v="2"/>
  </r>
  <r>
    <n v="5515116408"/>
    <x v="153"/>
    <s v="GASTOS"/>
    <x v="4"/>
    <x v="0"/>
  </r>
  <r>
    <n v="5515116409"/>
    <x v="154"/>
    <s v="GASTOS"/>
    <x v="0"/>
    <x v="0"/>
  </r>
  <r>
    <n v="5515116503"/>
    <x v="155"/>
    <s v="GASTOS"/>
    <x v="2"/>
    <x v="0"/>
  </r>
  <r>
    <n v="5515116507"/>
    <x v="156"/>
    <s v="GASTOS"/>
    <x v="0"/>
    <x v="0"/>
  </r>
  <r>
    <n v="5515122502"/>
    <x v="157"/>
    <s v="GASTOS"/>
    <x v="3"/>
    <x v="0"/>
  </r>
  <r>
    <n v="5515122507"/>
    <x v="158"/>
    <s v="GASTOS"/>
    <x v="0"/>
    <x v="0"/>
  </r>
  <r>
    <n v="5515124012"/>
    <x v="159"/>
    <s v="GASTOS"/>
    <x v="2"/>
    <x v="0"/>
  </r>
  <r>
    <n v="5515124504"/>
    <x v="160"/>
    <s v="GASTOS"/>
    <x v="0"/>
    <x v="0"/>
  </r>
  <r>
    <n v="5515124703"/>
    <x v="161"/>
    <s v="GASTOS"/>
    <x v="0"/>
    <x v="0"/>
  </r>
  <r>
    <n v="5515124704"/>
    <x v="162"/>
    <s v="GASTOS"/>
    <x v="0"/>
    <x v="0"/>
  </r>
  <r>
    <n v="5515124708"/>
    <x v="163"/>
    <s v="GASTOS"/>
    <x v="0"/>
    <x v="0"/>
  </r>
  <r>
    <n v="5515124719"/>
    <x v="164"/>
    <s v="GASTOS"/>
    <x v="0"/>
    <x v="0"/>
  </r>
  <r>
    <n v="5515125759"/>
    <x v="165"/>
    <s v="GASTOS"/>
    <x v="0"/>
    <x v="0"/>
  </r>
  <r>
    <n v="5525110102"/>
    <x v="166"/>
    <s v="GASTOS"/>
    <x v="1"/>
    <x v="0"/>
  </r>
  <r>
    <n v="5525110111"/>
    <x v="167"/>
    <s v="GASTOS"/>
    <x v="1"/>
    <x v="0"/>
  </r>
  <r>
    <n v="5525110112"/>
    <x v="168"/>
    <s v="GASTOS"/>
    <x v="1"/>
    <x v="0"/>
  </r>
  <r>
    <n v="5525110113"/>
    <x v="169"/>
    <s v="GASTOS"/>
    <x v="1"/>
    <x v="0"/>
  </r>
  <r>
    <n v="5525110114"/>
    <x v="170"/>
    <s v="GASTOS"/>
    <x v="1"/>
    <x v="0"/>
  </r>
  <r>
    <n v="5525110116"/>
    <x v="171"/>
    <s v="GASTOS"/>
    <x v="1"/>
    <x v="0"/>
  </r>
  <r>
    <n v="5525110124"/>
    <x v="172"/>
    <s v="GASTOS"/>
    <x v="1"/>
    <x v="0"/>
  </r>
  <r>
    <n v="5525110127"/>
    <x v="173"/>
    <s v="GASTOS"/>
    <x v="1"/>
    <x v="0"/>
  </r>
  <r>
    <n v="5525110128"/>
    <x v="174"/>
    <s v="GASTOS"/>
    <x v="1"/>
    <x v="0"/>
  </r>
  <r>
    <n v="5525110129"/>
    <x v="175"/>
    <s v="GASTOS"/>
    <x v="1"/>
    <x v="0"/>
  </r>
  <r>
    <n v="5525110131"/>
    <x v="176"/>
    <s v="GASTOS"/>
    <x v="1"/>
    <x v="0"/>
  </r>
  <r>
    <n v="5525110133"/>
    <x v="177"/>
    <s v="GASTOS"/>
    <x v="1"/>
    <x v="0"/>
  </r>
  <r>
    <n v="5525110134"/>
    <x v="178"/>
    <s v="GASTOS"/>
    <x v="1"/>
    <x v="0"/>
  </r>
  <r>
    <n v="5525111156"/>
    <x v="179"/>
    <s v="GASTOS"/>
    <x v="11"/>
    <x v="0"/>
  </r>
  <r>
    <n v="5525112201"/>
    <x v="180"/>
    <s v="GASTOS"/>
    <x v="10"/>
    <x v="1"/>
  </r>
  <r>
    <n v="5525113507"/>
    <x v="181"/>
    <s v="GASTOS"/>
    <x v="0"/>
    <x v="0"/>
  </r>
  <r>
    <n v="5525115352"/>
    <x v="182"/>
    <s v="GASTOS"/>
    <x v="0"/>
    <x v="0"/>
  </r>
  <r>
    <n v="5525115355"/>
    <x v="183"/>
    <s v="GASTOS"/>
    <x v="1"/>
    <x v="0"/>
  </r>
  <r>
    <n v="5525115370"/>
    <x v="184"/>
    <s v="GASTOS"/>
    <x v="1"/>
    <x v="0"/>
  </r>
  <r>
    <n v="5525116120"/>
    <x v="185"/>
    <s v="GASTOS"/>
    <x v="0"/>
    <x v="0"/>
  </r>
  <r>
    <n v="5525116408"/>
    <x v="186"/>
    <s v="GASTOS"/>
    <x v="4"/>
    <x v="0"/>
  </r>
  <r>
    <n v="5525116409"/>
    <x v="187"/>
    <s v="GASTOS"/>
    <x v="0"/>
    <x v="0"/>
  </r>
  <r>
    <n v="5525116432"/>
    <x v="188"/>
    <s v="GASTOS"/>
    <x v="0"/>
    <x v="0"/>
  </r>
  <r>
    <n v="5525116446"/>
    <x v="189"/>
    <s v="GASTOS"/>
    <x v="5"/>
    <x v="1"/>
  </r>
  <r>
    <n v="5525117451"/>
    <x v="190"/>
    <s v="GASTOS"/>
    <x v="12"/>
    <x v="0"/>
  </r>
  <r>
    <n v="5525124703"/>
    <x v="191"/>
    <s v="GASTOS"/>
    <x v="0"/>
    <x v="0"/>
  </r>
  <r>
    <n v="5525124704"/>
    <x v="192"/>
    <s v="GASTOS"/>
    <x v="0"/>
    <x v="0"/>
  </r>
  <r>
    <n v="5525124714"/>
    <x v="193"/>
    <s v="GASTOS"/>
    <x v="0"/>
    <x v="1"/>
  </r>
  <r>
    <n v="5525125759"/>
    <x v="194"/>
    <s v="GASTOS"/>
    <x v="0"/>
    <x v="0"/>
  </r>
  <r>
    <n v="5525126802"/>
    <x v="195"/>
    <s v="GASTOS"/>
    <x v="0"/>
    <x v="1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23913">
  <r>
    <n v="7735113507"/>
    <x v="0"/>
    <n v="48700170"/>
    <x v="0"/>
    <s v="SSJFLOPEZ"/>
    <s v="Arrendamiento 30/01/2010"/>
    <s v="LEASING BANCOLOMBIA SA"/>
    <s v=""/>
    <s v=""/>
    <d v="2010-01-13T00:00:00"/>
    <d v="2010-01-27T00:00:00"/>
    <n v="26282"/>
    <s v="773"/>
    <x v="0"/>
    <x v="0"/>
    <x v="0"/>
    <x v="0"/>
    <x v="0"/>
  </r>
  <r>
    <n v="7735113507"/>
    <x v="0"/>
    <n v="48700170"/>
    <x v="0"/>
    <s v="SSJFLOPEZ"/>
    <s v="Arrendamiento 30/01/2010"/>
    <s v="LEASING BANCOLOMBIA SA"/>
    <s v=""/>
    <s v=""/>
    <d v="2010-01-13T00:00:00"/>
    <d v="2010-01-27T00:00:00"/>
    <n v="35960"/>
    <s v="773"/>
    <x v="0"/>
    <x v="0"/>
    <x v="0"/>
    <x v="0"/>
    <x v="0"/>
  </r>
  <r>
    <n v="7735116408"/>
    <x v="1"/>
    <n v="48700170"/>
    <x v="0"/>
    <s v="SSJFLOPEZ"/>
    <s v="FACTURA TIGO"/>
    <s v="COLOMBIA MOVIL S.A. E.S.P."/>
    <s v=""/>
    <s v=""/>
    <d v="2009-12-28T00:00:00"/>
    <d v="2010-01-12T00:00:00"/>
    <n v="270"/>
    <s v="773"/>
    <x v="0"/>
    <x v="0"/>
    <x v="1"/>
    <x v="0"/>
    <x v="0"/>
  </r>
  <r>
    <n v="7735116408"/>
    <x v="1"/>
    <n v="48700170"/>
    <x v="0"/>
    <s v="SSJFLOPEZ"/>
    <s v="FACTURA COMCEL"/>
    <s v="COMUNICACION CELULAR S.A. COMCEL"/>
    <s v=""/>
    <s v=""/>
    <d v="2009-12-25T00:00:00"/>
    <d v="2010-01-12T00:00:00"/>
    <n v="3562"/>
    <s v="773"/>
    <x v="0"/>
    <x v="0"/>
    <x v="1"/>
    <x v="0"/>
    <x v="0"/>
  </r>
  <r>
    <n v="7735116408"/>
    <x v="1"/>
    <n v="48700170"/>
    <x v="0"/>
    <s v="SSJFLOPEZ"/>
    <s v="FACTURA MOVISTAR"/>
    <s v="TELEFONICA MOVILES COLOMBIA S.A."/>
    <s v=""/>
    <s v=""/>
    <d v="2010-01-02T00:00:00"/>
    <d v="2010-01-12T00:00:00"/>
    <n v="2384"/>
    <s v="773"/>
    <x v="0"/>
    <x v="0"/>
    <x v="1"/>
    <x v="0"/>
    <x v="0"/>
  </r>
  <r>
    <n v="7735116408"/>
    <x v="1"/>
    <n v="48700170"/>
    <x v="0"/>
    <s v="SSJFLOPEZ"/>
    <s v="FACTURA UNE"/>
    <s v="EPM TELECOMUNICACIONES S.A."/>
    <s v=""/>
    <s v=""/>
    <d v="2010-01-09T00:00:00"/>
    <d v="2010-01-13T00:00:00"/>
    <n v="6209"/>
    <s v="773"/>
    <x v="0"/>
    <x v="0"/>
    <x v="1"/>
    <x v="0"/>
    <x v="0"/>
  </r>
  <r>
    <n v="7735116408"/>
    <x v="1"/>
    <n v="48700170"/>
    <x v="0"/>
    <s v="SSJFLOPEZ"/>
    <s v="FACTURA UNE"/>
    <s v="EPM TELECOMUNICACIONES S.A."/>
    <s v=""/>
    <s v=""/>
    <d v="2010-01-09T00:00:00"/>
    <d v="2010-01-13T00:00:00"/>
    <n v="2330"/>
    <s v="773"/>
    <x v="0"/>
    <x v="0"/>
    <x v="1"/>
    <x v="0"/>
    <x v="0"/>
  </r>
  <r>
    <n v="7735116408"/>
    <x v="1"/>
    <n v="48700170"/>
    <x v="0"/>
    <s v="SSJFLOPEZ"/>
    <s v="FACTURA UNE"/>
    <s v="EPM TELECOMUNICACIONES S.A."/>
    <s v=""/>
    <s v=""/>
    <d v="2010-01-09T00:00:00"/>
    <d v="2010-01-13T00:00:00"/>
    <n v="22"/>
    <s v="773"/>
    <x v="0"/>
    <x v="0"/>
    <x v="1"/>
    <x v="0"/>
    <x v="0"/>
  </r>
  <r>
    <n v="7735116408"/>
    <x v="1"/>
    <n v="48700170"/>
    <x v="0"/>
    <s v="SSJFLOPEZ"/>
    <s v="FACTURA UNE"/>
    <s v="EPM TELECOMUNICACIONES S.A."/>
    <s v=""/>
    <s v=""/>
    <d v="2010-01-09T00:00:00"/>
    <d v="2010-01-13T00:00:00"/>
    <n v="35925"/>
    <s v="773"/>
    <x v="0"/>
    <x v="0"/>
    <x v="1"/>
    <x v="0"/>
    <x v="0"/>
  </r>
  <r>
    <n v="7735116408"/>
    <x v="1"/>
    <n v="48700170"/>
    <x v="0"/>
    <s v="SSJFLOPEZ"/>
    <s v="FACTURA UNE"/>
    <s v="EPM TELECOMUNICACIONES S.A."/>
    <s v=""/>
    <s v=""/>
    <d v="2010-01-09T00:00:00"/>
    <d v="2010-01-13T00:00:00"/>
    <n v="21131"/>
    <s v="773"/>
    <x v="0"/>
    <x v="0"/>
    <x v="1"/>
    <x v="0"/>
    <x v="0"/>
  </r>
  <r>
    <n v="7735116408"/>
    <x v="1"/>
    <n v="48700170"/>
    <x v="0"/>
    <s v="SSJFLOPEZ"/>
    <s v="FACTURA UNE"/>
    <s v="EPM TELECOMUNICACIONES S.A."/>
    <s v=""/>
    <s v=""/>
    <d v="2010-01-09T00:00:00"/>
    <d v="2010-01-13T00:00:00"/>
    <n v="459"/>
    <s v="773"/>
    <x v="0"/>
    <x v="0"/>
    <x v="1"/>
    <x v="0"/>
    <x v="0"/>
  </r>
  <r>
    <n v="7735116408"/>
    <x v="1"/>
    <n v="48700170"/>
    <x v="0"/>
    <s v="SSJFLOPEZ"/>
    <s v="FACTURA UNE"/>
    <s v="EPM TELECOMUNICACIONES S.A."/>
    <s v=""/>
    <s v=""/>
    <d v="2010-01-09T00:00:00"/>
    <d v="2010-01-13T00:00:00"/>
    <n v="274"/>
    <s v="773"/>
    <x v="0"/>
    <x v="0"/>
    <x v="1"/>
    <x v="0"/>
    <x v="0"/>
  </r>
  <r>
    <n v="7735116408"/>
    <x v="1"/>
    <n v="48700170"/>
    <x v="0"/>
    <s v="SSJFLOPEZ"/>
    <s v="FACTURA UNE"/>
    <s v="EPM TELECOMUNICACIONES S.A."/>
    <s v=""/>
    <s v=""/>
    <d v="2010-01-09T00:00:00"/>
    <d v="2010-01-13T00:00:00"/>
    <n v="29222"/>
    <s v="773"/>
    <x v="0"/>
    <x v="0"/>
    <x v="1"/>
    <x v="0"/>
    <x v="0"/>
  </r>
  <r>
    <n v="7735116408"/>
    <x v="1"/>
    <n v="48700170"/>
    <x v="0"/>
    <s v="SSJFLOPEZ"/>
    <s v="FACTURA UNE"/>
    <s v="EPM TELECOMUNICACIONES S.A."/>
    <s v=""/>
    <s v=""/>
    <d v="2010-01-09T00:00:00"/>
    <d v="2010-01-13T00:00:00"/>
    <n v="251"/>
    <s v="773"/>
    <x v="0"/>
    <x v="0"/>
    <x v="1"/>
    <x v="0"/>
    <x v="0"/>
  </r>
  <r>
    <n v="7735116408"/>
    <x v="1"/>
    <n v="48700170"/>
    <x v="0"/>
    <s v="SSJFLOPEZ"/>
    <s v="SERVICIO TELEFONICO"/>
    <s v="EPM TELECOMUNICACIONES S.A."/>
    <s v=""/>
    <s v=""/>
    <d v="2010-01-09T00:00:00"/>
    <d v="2010-01-13T00:00:00"/>
    <n v="2544"/>
    <s v="773"/>
    <x v="0"/>
    <x v="0"/>
    <x v="1"/>
    <x v="0"/>
    <x v="0"/>
  </r>
  <r>
    <n v="7735116408"/>
    <x v="1"/>
    <n v="48700170"/>
    <x v="0"/>
    <s v="SSJFLOPEZ"/>
    <s v="SERVICIO TELEFONICO"/>
    <s v="EPM TELECOMUNICACIONES S.A."/>
    <s v=""/>
    <s v=""/>
    <d v="2010-01-09T00:00:00"/>
    <d v="2010-01-13T00:00:00"/>
    <n v="1641"/>
    <s v="773"/>
    <x v="0"/>
    <x v="0"/>
    <x v="1"/>
    <x v="0"/>
    <x v="0"/>
  </r>
  <r>
    <n v="7735116408"/>
    <x v="1"/>
    <n v="48700170"/>
    <x v="0"/>
    <s v="SSJFLOPEZ"/>
    <s v="SERVICIO TELEFONICO"/>
    <s v="EPM TELECOMUNICACIONES S.A."/>
    <s v=""/>
    <s v=""/>
    <d v="2010-01-09T00:00:00"/>
    <d v="2010-01-13T00:00:00"/>
    <n v="8884"/>
    <s v="773"/>
    <x v="0"/>
    <x v="0"/>
    <x v="1"/>
    <x v="0"/>
    <x v="0"/>
  </r>
  <r>
    <n v="7735116408"/>
    <x v="1"/>
    <n v="48700170"/>
    <x v="0"/>
    <s v="SSJFLOPEZ"/>
    <s v="SERVICIO TELEFONICO"/>
    <s v="EPM TELECOMUNICACIONES S.A."/>
    <s v=""/>
    <s v=""/>
    <d v="2010-01-09T00:00:00"/>
    <d v="2010-01-13T00:00:00"/>
    <n v="526"/>
    <s v="773"/>
    <x v="0"/>
    <x v="0"/>
    <x v="1"/>
    <x v="0"/>
    <x v="0"/>
  </r>
  <r>
    <n v="7735116408"/>
    <x v="1"/>
    <n v="48700170"/>
    <x v="0"/>
    <s v="SSJFLOPEZ"/>
    <s v="FACTURA UNE"/>
    <s v="EPM TELECOMUNICACIONES S.A."/>
    <s v=""/>
    <s v=""/>
    <d v="2010-01-09T00:00:00"/>
    <d v="2010-01-13T00:00:00"/>
    <n v="19553"/>
    <s v="773"/>
    <x v="0"/>
    <x v="0"/>
    <x v="1"/>
    <x v="0"/>
    <x v="0"/>
  </r>
  <r>
    <n v="7735116408"/>
    <x v="1"/>
    <n v="48700170"/>
    <x v="0"/>
    <s v="SSJFLOPEZ"/>
    <s v="FACTURA UNE"/>
    <s v="EPM TELECOMUNICACIONES S.A."/>
    <s v=""/>
    <s v=""/>
    <d v="2010-01-09T00:00:00"/>
    <d v="2010-01-13T00:00:00"/>
    <n v="10570"/>
    <s v="773"/>
    <x v="0"/>
    <x v="0"/>
    <x v="1"/>
    <x v="0"/>
    <x v="0"/>
  </r>
  <r>
    <n v="7735116408"/>
    <x v="1"/>
    <n v="48700170"/>
    <x v="0"/>
    <s v="SSJFLOPEZ"/>
    <s v="FACTURA UNE"/>
    <s v="EPM TELECOMUNICACIONES S.A."/>
    <s v=""/>
    <s v=""/>
    <d v="2010-01-06T00:00:00"/>
    <d v="2010-01-21T00:00:00"/>
    <n v="2185"/>
    <s v="773"/>
    <x v="0"/>
    <x v="0"/>
    <x v="1"/>
    <x v="0"/>
    <x v="0"/>
  </r>
  <r>
    <n v="7735110102"/>
    <x v="2"/>
    <n v="48705370"/>
    <x v="1"/>
    <s v="SSALLONDONO"/>
    <s v="NOMINA PRIMERA QUINCENA E"/>
    <s v="Obl,lab,salariosxpag"/>
    <s v=""/>
    <s v=""/>
    <d v="2010-01-14T00:00:00"/>
    <d v="2010-01-14T00:00:00"/>
    <n v="621735"/>
    <s v="773"/>
    <x v="0"/>
    <x v="1"/>
    <x v="2"/>
    <x v="0"/>
    <x v="0"/>
  </r>
  <r>
    <n v="7735110102"/>
    <x v="2"/>
    <n v="48705370"/>
    <x v="1"/>
    <s v="SSALLONDONO"/>
    <s v="NOMINA SEGUNDA QUINCENA E"/>
    <s v="Obl,lab,salariosxpag"/>
    <s v=""/>
    <s v=""/>
    <d v="2010-01-27T00:00:00"/>
    <d v="2010-01-27T00:00:00"/>
    <n v="729825"/>
    <s v="773"/>
    <x v="0"/>
    <x v="1"/>
    <x v="2"/>
    <x v="0"/>
    <x v="0"/>
  </r>
  <r>
    <n v="7735110104"/>
    <x v="3"/>
    <n v="48705370"/>
    <x v="1"/>
    <s v="SSALLONDONO"/>
    <s v="NOMINA SEGUNDA QUINCENA E"/>
    <s v="Prov,lab,int.cesa,pa"/>
    <s v=""/>
    <s v=""/>
    <d v="2010-01-27T00:00:00"/>
    <d v="2010-01-27T00:00:00"/>
    <n v="-105566"/>
    <s v="773"/>
    <x v="0"/>
    <x v="1"/>
    <x v="2"/>
    <x v="0"/>
    <x v="1"/>
  </r>
  <r>
    <n v="7735110104"/>
    <x v="3"/>
    <n v="48705370"/>
    <x v="1"/>
    <s v="SSALLONDONO"/>
    <s v="NOMINA PRIMERA QUINCENA E"/>
    <s v="Obl,lab,salariosxpag"/>
    <s v=""/>
    <s v=""/>
    <d v="2010-01-14T00:00:00"/>
    <d v="2010-01-14T00:00:00"/>
    <n v="105567"/>
    <s v="773"/>
    <x v="0"/>
    <x v="1"/>
    <x v="2"/>
    <x v="0"/>
    <x v="1"/>
  </r>
  <r>
    <n v="7735110108"/>
    <x v="4"/>
    <n v="48705370"/>
    <x v="1"/>
    <s v="SSALLONDONO"/>
    <s v="NOMINA SEGUNDA QUINCENA E"/>
    <s v="Obl,lab,salariosxpag"/>
    <s v=""/>
    <s v=""/>
    <d v="2010-01-27T00:00:00"/>
    <d v="2010-01-27T00:00:00"/>
    <n v="267400"/>
    <s v="773"/>
    <x v="0"/>
    <x v="1"/>
    <x v="2"/>
    <x v="0"/>
    <x v="1"/>
  </r>
  <r>
    <n v="7735110110"/>
    <x v="5"/>
    <n v="48705370"/>
    <x v="1"/>
    <s v="SSALLONDONO"/>
    <s v="NOMINA PRIMERA QUINCENA E"/>
    <s v="Obl,lab,salariosxpag"/>
    <s v=""/>
    <s v=""/>
    <d v="2010-01-14T00:00:00"/>
    <d v="2010-01-14T00:00:00"/>
    <n v="38950"/>
    <s v="773"/>
    <x v="0"/>
    <x v="1"/>
    <x v="2"/>
    <x v="0"/>
    <x v="0"/>
  </r>
  <r>
    <n v="7735110110"/>
    <x v="5"/>
    <n v="48705370"/>
    <x v="1"/>
    <s v="SSALLONDONO"/>
    <s v="NOMINA SEGUNDA QUINCENA E"/>
    <s v="Obl,lab,salariosxpag"/>
    <s v=""/>
    <s v=""/>
    <d v="2010-01-27T00:00:00"/>
    <d v="2010-01-27T00:00:00"/>
    <n v="61500"/>
    <s v="773"/>
    <x v="0"/>
    <x v="1"/>
    <x v="2"/>
    <x v="0"/>
    <x v="0"/>
  </r>
  <r>
    <n v="7735110111"/>
    <x v="6"/>
    <n v="48705370"/>
    <x v="1"/>
    <s v="SSALLONDONO"/>
    <s v="PROVISIONES  ENERO 2010"/>
    <s v="Prov,lab,cesa.aprop."/>
    <s v=""/>
    <s v=""/>
    <d v="2010-01-28T00:00:00"/>
    <d v="2010-01-28T00:00:00"/>
    <n v="151659"/>
    <s v="773"/>
    <x v="0"/>
    <x v="1"/>
    <x v="2"/>
    <x v="0"/>
    <x v="0"/>
  </r>
  <r>
    <n v="7735110112"/>
    <x v="7"/>
    <n v="48705370"/>
    <x v="1"/>
    <s v="SSALLONDONO"/>
    <s v="PROVISIONES  ENERO 2010"/>
    <s v="Prov,lab,cesa.aprop."/>
    <s v=""/>
    <s v=""/>
    <d v="2010-01-28T00:00:00"/>
    <d v="2010-01-28T00:00:00"/>
    <n v="31928"/>
    <s v="773"/>
    <x v="0"/>
    <x v="1"/>
    <x v="2"/>
    <x v="0"/>
    <x v="0"/>
  </r>
  <r>
    <n v="7735110113"/>
    <x v="8"/>
    <n v="48705370"/>
    <x v="1"/>
    <s v="SSALLONDONO"/>
    <s v="PROVISIONES  ENERO 2010"/>
    <s v="Prov,lab,cesa.aprop."/>
    <s v=""/>
    <s v=""/>
    <d v="2010-01-28T00:00:00"/>
    <d v="2010-01-28T00:00:00"/>
    <n v="151659"/>
    <s v="773"/>
    <x v="0"/>
    <x v="1"/>
    <x v="2"/>
    <x v="0"/>
    <x v="0"/>
  </r>
  <r>
    <n v="7735110114"/>
    <x v="9"/>
    <n v="48705370"/>
    <x v="1"/>
    <s v="SSALLONDONO"/>
    <s v="PROVISIONES  ENERO 2010"/>
    <s v="Prov,lab,cesa.aprop."/>
    <s v=""/>
    <s v=""/>
    <d v="2010-01-28T00:00:00"/>
    <d v="2010-01-28T00:00:00"/>
    <n v="87802"/>
    <s v="773"/>
    <x v="0"/>
    <x v="1"/>
    <x v="2"/>
    <x v="0"/>
    <x v="0"/>
  </r>
  <r>
    <n v="7735110116"/>
    <x v="10"/>
    <n v="48705370"/>
    <x v="1"/>
    <s v="SSALLONDONO"/>
    <s v="PROVISIONES  ENERO 2010"/>
    <s v="Prov,lab,cesa.aprop."/>
    <s v=""/>
    <s v=""/>
    <d v="2010-01-28T00:00:00"/>
    <d v="2010-01-28T00:00:00"/>
    <n v="143676"/>
    <s v="773"/>
    <x v="0"/>
    <x v="1"/>
    <x v="2"/>
    <x v="0"/>
    <x v="0"/>
  </r>
  <r>
    <n v="7735110117"/>
    <x v="11"/>
    <n v="48705370"/>
    <x v="1"/>
    <s v="SSALLONDONO"/>
    <s v="NOMINA PRIMERA QUINCENA E"/>
    <s v="Obl,lab,salariosxpag"/>
    <s v=""/>
    <s v=""/>
    <d v="2010-01-14T00:00:00"/>
    <d v="2010-01-14T00:00:00"/>
    <n v="120000"/>
    <s v="773"/>
    <x v="0"/>
    <x v="1"/>
    <x v="2"/>
    <x v="0"/>
    <x v="0"/>
  </r>
  <r>
    <n v="7735110117"/>
    <x v="11"/>
    <n v="48705370"/>
    <x v="1"/>
    <s v="SSALLONDONO"/>
    <s v="NOMINA SEGUNDA QUINCENA E"/>
    <s v="Obl,lab,salariosxpag"/>
    <s v=""/>
    <s v=""/>
    <d v="2010-01-27T00:00:00"/>
    <d v="2010-01-27T00:00:00"/>
    <n v="120000"/>
    <s v="773"/>
    <x v="0"/>
    <x v="1"/>
    <x v="2"/>
    <x v="0"/>
    <x v="0"/>
  </r>
  <r>
    <n v="7735110119"/>
    <x v="12"/>
    <n v="48705370"/>
    <x v="1"/>
    <s v="SSJFLOPEZ"/>
    <s v=""/>
    <s v="INDUSTRIAS Y CONFECCIONES INDUCON L"/>
    <s v="Pantalon dril blanco enresortado"/>
    <s v="Pantalon dril blanco enresortado"/>
    <d v="2010-01-17T00:00:00"/>
    <d v="2010-01-22T00:00:00"/>
    <n v="55075"/>
    <s v="773"/>
    <x v="0"/>
    <x v="1"/>
    <x v="2"/>
    <x v="0"/>
    <x v="1"/>
  </r>
  <r>
    <n v="7735110119"/>
    <x v="12"/>
    <n v="48705370"/>
    <x v="1"/>
    <s v="SSJFLOPEZ"/>
    <s v=""/>
    <s v="INDUSTRIAS Y CONFECCIONES INDUCON L"/>
    <s v="Camisa dacron blanca logo LITO"/>
    <s v="Camisa dacron blanca logo LITO"/>
    <d v="2010-01-17T00:00:00"/>
    <d v="2010-01-22T00:00:00"/>
    <n v="20267"/>
    <s v="773"/>
    <x v="0"/>
    <x v="1"/>
    <x v="2"/>
    <x v="0"/>
    <x v="1"/>
  </r>
  <r>
    <n v="7735110119"/>
    <x v="12"/>
    <n v="48705370"/>
    <x v="1"/>
    <s v="SSJFLOPEZ"/>
    <s v=""/>
    <s v="INDUSTRIAS Y CONFECCIONES INDUCON L"/>
    <s v="Bata M/C BLA lider brig. vivo azul LITO"/>
    <s v="Bata M/C BLA lider brig. vivo azul LITO"/>
    <d v="2010-01-17T00:00:00"/>
    <d v="2010-01-22T00:00:00"/>
    <n v="33026"/>
    <s v="773"/>
    <x v="0"/>
    <x v="1"/>
    <x v="2"/>
    <x v="0"/>
    <x v="1"/>
  </r>
  <r>
    <n v="7735110124"/>
    <x v="13"/>
    <n v="48705370"/>
    <x v="1"/>
    <s v="SSALLONDONO"/>
    <s v="PROVISIONES  ENERO 2010"/>
    <s v="Prov,lab,cesa.aprop."/>
    <s v=""/>
    <s v=""/>
    <d v="2010-01-28T00:00:00"/>
    <d v="2010-01-28T00:00:00"/>
    <n v="16602"/>
    <s v="773"/>
    <x v="0"/>
    <x v="1"/>
    <x v="2"/>
    <x v="0"/>
    <x v="0"/>
  </r>
  <r>
    <n v="7735110127"/>
    <x v="14"/>
    <n v="48705370"/>
    <x v="1"/>
    <s v="SSALLONDONO"/>
    <s v="SEGURIDAD SOCIAL   ENERO"/>
    <s v="Ret,apor,nomi, seg.s"/>
    <s v=""/>
    <s v=""/>
    <d v="2010-01-28T00:00:00"/>
    <d v="2010-01-28T00:00:00"/>
    <n v="20000"/>
    <s v="773"/>
    <x v="0"/>
    <x v="1"/>
    <x v="2"/>
    <x v="0"/>
    <x v="0"/>
  </r>
  <r>
    <n v="7735110128"/>
    <x v="15"/>
    <n v="48705370"/>
    <x v="1"/>
    <s v="SSALLONDONO"/>
    <s v="SEGURIDAD SOCIAL   ENERO"/>
    <s v="Ret,apor,nomi, seg.s"/>
    <s v=""/>
    <s v=""/>
    <d v="2010-01-28T00:00:00"/>
    <d v="2010-01-28T00:00:00"/>
    <n v="-61025"/>
    <s v="773"/>
    <x v="0"/>
    <x v="1"/>
    <x v="2"/>
    <x v="0"/>
    <x v="0"/>
  </r>
  <r>
    <n v="7735110128"/>
    <x v="15"/>
    <n v="48705370"/>
    <x v="1"/>
    <s v="SSALLONDONO"/>
    <s v="SEGURIDAD SOCIAL   ENERO"/>
    <s v="Ret,apor,nomi, seg.s"/>
    <s v=""/>
    <s v=""/>
    <d v="2010-01-28T00:00:00"/>
    <d v="2010-01-28T00:00:00"/>
    <n v="335400"/>
    <s v="773"/>
    <x v="0"/>
    <x v="1"/>
    <x v="2"/>
    <x v="0"/>
    <x v="0"/>
  </r>
  <r>
    <n v="7735110129"/>
    <x v="16"/>
    <n v="48705370"/>
    <x v="1"/>
    <s v="SSALLONDONO"/>
    <s v="SEGURIDAD SOCIAL   ENERO"/>
    <s v="Ret,apor,nomi, seg.s"/>
    <s v=""/>
    <s v=""/>
    <d v="2010-01-28T00:00:00"/>
    <d v="2010-01-28T00:00:00"/>
    <n v="-61025"/>
    <s v="773"/>
    <x v="0"/>
    <x v="1"/>
    <x v="2"/>
    <x v="0"/>
    <x v="0"/>
  </r>
  <r>
    <n v="7735110129"/>
    <x v="16"/>
    <n v="48705370"/>
    <x v="1"/>
    <s v="SSALLONDONO"/>
    <s v="SEGURIDAD SOCIAL   ENERO"/>
    <s v="Ret,apor,nomi, seg.s"/>
    <s v=""/>
    <s v=""/>
    <d v="2010-01-28T00:00:00"/>
    <d v="2010-01-28T00:00:00"/>
    <n v="429400"/>
    <s v="773"/>
    <x v="0"/>
    <x v="1"/>
    <x v="2"/>
    <x v="0"/>
    <x v="0"/>
  </r>
  <r>
    <n v="7735110131"/>
    <x v="17"/>
    <n v="48705370"/>
    <x v="1"/>
    <s v="SSALLONDONO"/>
    <s v="SEGURIDAD SOCIAL   ENERO"/>
    <s v="Ret,apor,nomi, seg.s"/>
    <s v=""/>
    <s v=""/>
    <d v="2010-01-28T00:00:00"/>
    <d v="2010-01-28T00:00:00"/>
    <n v="50400"/>
    <s v="773"/>
    <x v="0"/>
    <x v="1"/>
    <x v="2"/>
    <x v="0"/>
    <x v="0"/>
  </r>
  <r>
    <n v="7735110133"/>
    <x v="18"/>
    <n v="48705370"/>
    <x v="1"/>
    <s v="SSALLONDONO"/>
    <s v="SEGURIDAD SOCIAL   ENERO"/>
    <s v="Ret,apor,nomi, seg.s"/>
    <s v=""/>
    <s v=""/>
    <d v="2010-01-28T00:00:00"/>
    <d v="2010-01-28T00:00:00"/>
    <n v="37800"/>
    <s v="773"/>
    <x v="0"/>
    <x v="1"/>
    <x v="2"/>
    <x v="0"/>
    <x v="0"/>
  </r>
  <r>
    <n v="7735110134"/>
    <x v="19"/>
    <n v="48705370"/>
    <x v="1"/>
    <s v="SSALLONDONO"/>
    <s v="SEGURIDAD SOCIAL   ENERO"/>
    <s v="Ret,apor,nomi, seg.s"/>
    <s v=""/>
    <s v=""/>
    <d v="2010-01-28T00:00:00"/>
    <d v="2010-01-28T00:00:00"/>
    <n v="25200"/>
    <s v="773"/>
    <x v="0"/>
    <x v="1"/>
    <x v="2"/>
    <x v="0"/>
    <x v="0"/>
  </r>
  <r>
    <n v="7735113507"/>
    <x v="0"/>
    <n v="48705370"/>
    <x v="1"/>
    <s v="SSJFLOPEZ"/>
    <s v="Arrendamiento 16/01/2010"/>
    <s v="LEASING BANCOLOMBIA SA"/>
    <s v=""/>
    <s v=""/>
    <d v="2010-01-06T00:00:00"/>
    <d v="2010-01-12T00:00:00"/>
    <n v="20783"/>
    <s v="773"/>
    <x v="0"/>
    <x v="1"/>
    <x v="0"/>
    <x v="0"/>
    <x v="0"/>
  </r>
  <r>
    <n v="7735113507"/>
    <x v="0"/>
    <n v="48705370"/>
    <x v="1"/>
    <s v="SSJFLOPEZ"/>
    <s v="Arrendamiento 16/01/2010"/>
    <s v="LEASING BANCOLOMBIA SA"/>
    <s v=""/>
    <s v=""/>
    <d v="2010-01-06T00:00:00"/>
    <d v="2010-01-12T00:00:00"/>
    <n v="25101"/>
    <s v="773"/>
    <x v="0"/>
    <x v="1"/>
    <x v="0"/>
    <x v="0"/>
    <x v="0"/>
  </r>
  <r>
    <n v="7735113507"/>
    <x v="0"/>
    <n v="48705370"/>
    <x v="1"/>
    <s v="SSJFLOPEZ"/>
    <s v="Arrendamiento 30/01/2010"/>
    <s v="LEASING BANCOLOMBIA SA"/>
    <s v=""/>
    <s v=""/>
    <d v="2010-01-13T00:00:00"/>
    <d v="2010-01-27T00:00:00"/>
    <n v="18841"/>
    <s v="773"/>
    <x v="0"/>
    <x v="1"/>
    <x v="0"/>
    <x v="0"/>
    <x v="0"/>
  </r>
  <r>
    <n v="7735113507"/>
    <x v="0"/>
    <n v="48705370"/>
    <x v="1"/>
    <s v="SSJFLOPEZ"/>
    <s v="Arrendamiento 30/01/2010"/>
    <s v="LEASING BANCOLOMBIA SA"/>
    <s v=""/>
    <s v=""/>
    <d v="2010-01-13T00:00:00"/>
    <d v="2010-01-27T00:00:00"/>
    <n v="26405"/>
    <s v="773"/>
    <x v="0"/>
    <x v="1"/>
    <x v="0"/>
    <x v="0"/>
    <x v="0"/>
  </r>
  <r>
    <n v="7735116403"/>
    <x v="20"/>
    <n v="48705370"/>
    <x v="1"/>
    <s v="SSJFLOPEZ"/>
    <s v="NOMINA SOMOS SEM 2"/>
    <s v="SOMOS SUMINISTRO TEMPORAL S.A."/>
    <s v=""/>
    <s v=""/>
    <d v="2010-01-14T00:00:00"/>
    <d v="2010-01-19T00:00:00"/>
    <n v="135841"/>
    <s v="773"/>
    <x v="0"/>
    <x v="1"/>
    <x v="3"/>
    <x v="0"/>
    <x v="1"/>
  </r>
  <r>
    <n v="7735116408"/>
    <x v="1"/>
    <n v="48705370"/>
    <x v="1"/>
    <s v="SSJFLOPEZ"/>
    <s v="FACTURA TIGO"/>
    <s v="COLOMBIA MOVIL S.A. E.S.P."/>
    <s v=""/>
    <s v=""/>
    <d v="2009-12-28T00:00:00"/>
    <d v="2010-01-12T00:00:00"/>
    <n v="691"/>
    <s v="773"/>
    <x v="0"/>
    <x v="1"/>
    <x v="1"/>
    <x v="0"/>
    <x v="0"/>
  </r>
  <r>
    <n v="7735116408"/>
    <x v="1"/>
    <n v="48705370"/>
    <x v="1"/>
    <s v="SSJFLOPEZ"/>
    <s v="FACTURA COMCEL"/>
    <s v="COMUNICACION CELULAR S.A. COMCEL"/>
    <s v=""/>
    <s v=""/>
    <d v="2009-12-25T00:00:00"/>
    <d v="2010-01-12T00:00:00"/>
    <n v="2162"/>
    <s v="773"/>
    <x v="0"/>
    <x v="1"/>
    <x v="1"/>
    <x v="0"/>
    <x v="0"/>
  </r>
  <r>
    <n v="7735116408"/>
    <x v="1"/>
    <n v="48705370"/>
    <x v="1"/>
    <s v="SSJFLOPEZ"/>
    <s v="FACTURA MOVISTAR"/>
    <s v="TELEFONICA MOVILES COLOMBIA S.A."/>
    <s v=""/>
    <s v=""/>
    <d v="2010-01-02T00:00:00"/>
    <d v="2010-01-12T00:00:00"/>
    <n v="904"/>
    <s v="773"/>
    <x v="0"/>
    <x v="1"/>
    <x v="1"/>
    <x v="0"/>
    <x v="0"/>
  </r>
  <r>
    <n v="7735116408"/>
    <x v="1"/>
    <n v="48705370"/>
    <x v="1"/>
    <s v="SSJFLOPEZ"/>
    <s v="FACTURA UNE"/>
    <s v="EPM TELECOMUNICACIONES S.A."/>
    <s v=""/>
    <s v=""/>
    <d v="2010-01-09T00:00:00"/>
    <d v="2010-01-13T00:00:00"/>
    <n v="1088"/>
    <s v="773"/>
    <x v="0"/>
    <x v="1"/>
    <x v="1"/>
    <x v="0"/>
    <x v="0"/>
  </r>
  <r>
    <n v="7735116408"/>
    <x v="1"/>
    <n v="48705370"/>
    <x v="1"/>
    <s v="SSJFLOPEZ"/>
    <s v="FACTURA UNE"/>
    <s v="EPM TELECOMUNICACIONES S.A."/>
    <s v=""/>
    <s v=""/>
    <d v="2010-01-09T00:00:00"/>
    <d v="2010-01-13T00:00:00"/>
    <n v="649"/>
    <s v="773"/>
    <x v="0"/>
    <x v="1"/>
    <x v="1"/>
    <x v="0"/>
    <x v="0"/>
  </r>
  <r>
    <n v="7735116408"/>
    <x v="1"/>
    <n v="48705370"/>
    <x v="1"/>
    <s v="SSJFLOPEZ"/>
    <s v="FACTURA UNE"/>
    <s v="EPM TELECOMUNICACIONES S.A."/>
    <s v=""/>
    <s v=""/>
    <d v="2010-01-09T00:00:00"/>
    <d v="2010-01-13T00:00:00"/>
    <n v="69234"/>
    <s v="773"/>
    <x v="0"/>
    <x v="1"/>
    <x v="1"/>
    <x v="0"/>
    <x v="0"/>
  </r>
  <r>
    <n v="7735116408"/>
    <x v="1"/>
    <n v="48705370"/>
    <x v="1"/>
    <s v="SSJFLOPEZ"/>
    <s v="FACTURA UNE"/>
    <s v="EPM TELECOMUNICACIONES S.A."/>
    <s v=""/>
    <s v=""/>
    <d v="2010-01-09T00:00:00"/>
    <d v="2010-01-13T00:00:00"/>
    <n v="595"/>
    <s v="773"/>
    <x v="0"/>
    <x v="1"/>
    <x v="1"/>
    <x v="0"/>
    <x v="0"/>
  </r>
  <r>
    <n v="7735116408"/>
    <x v="1"/>
    <n v="48705370"/>
    <x v="1"/>
    <s v="SSJFLOPEZ"/>
    <s v="SERVICIO TELEFONICO"/>
    <s v="EPM TELECOMUNICACIONES S.A."/>
    <s v=""/>
    <s v=""/>
    <d v="2010-01-09T00:00:00"/>
    <d v="2010-01-13T00:00:00"/>
    <n v="6028"/>
    <s v="773"/>
    <x v="0"/>
    <x v="1"/>
    <x v="1"/>
    <x v="0"/>
    <x v="0"/>
  </r>
  <r>
    <n v="7735116408"/>
    <x v="1"/>
    <n v="48705370"/>
    <x v="1"/>
    <s v="SSJFLOPEZ"/>
    <s v="SERVICIO TELEFONICO"/>
    <s v="EPM TELECOMUNICACIONES S.A."/>
    <s v=""/>
    <s v=""/>
    <d v="2010-01-09T00:00:00"/>
    <d v="2010-01-13T00:00:00"/>
    <n v="3887"/>
    <s v="773"/>
    <x v="0"/>
    <x v="1"/>
    <x v="1"/>
    <x v="0"/>
    <x v="0"/>
  </r>
  <r>
    <n v="7735116408"/>
    <x v="1"/>
    <n v="48705370"/>
    <x v="1"/>
    <s v="SSJFLOPEZ"/>
    <s v="SERVICIO TELEFONICO"/>
    <s v="EPM TELECOMUNICACIONES S.A."/>
    <s v=""/>
    <s v=""/>
    <d v="2010-01-09T00:00:00"/>
    <d v="2010-01-13T00:00:00"/>
    <n v="21058"/>
    <s v="773"/>
    <x v="0"/>
    <x v="1"/>
    <x v="1"/>
    <x v="0"/>
    <x v="0"/>
  </r>
  <r>
    <n v="7735116408"/>
    <x v="1"/>
    <n v="48705370"/>
    <x v="1"/>
    <s v="SSJFLOPEZ"/>
    <s v="SERVICIO TELEFONICO"/>
    <s v="EPM TELECOMUNICACIONES S.A."/>
    <s v=""/>
    <s v=""/>
    <d v="2010-01-09T00:00:00"/>
    <d v="2010-01-13T00:00:00"/>
    <n v="1247"/>
    <s v="773"/>
    <x v="0"/>
    <x v="1"/>
    <x v="1"/>
    <x v="0"/>
    <x v="0"/>
  </r>
  <r>
    <n v="7735122502"/>
    <x v="21"/>
    <n v="48705370"/>
    <x v="1"/>
    <s v="SSRMSALAZAR"/>
    <s v=""/>
    <s v="Depr.acum.maq.op."/>
    <s v=""/>
    <s v=""/>
    <d v="2010-01-31T00:00:00"/>
    <d v="2010-01-31T00:00:00"/>
    <n v="7989"/>
    <s v="773"/>
    <x v="0"/>
    <x v="1"/>
    <x v="4"/>
    <x v="0"/>
    <x v="0"/>
  </r>
  <r>
    <n v="7735122502"/>
    <x v="21"/>
    <n v="48705370"/>
    <x v="1"/>
    <s v="SSRMSALAZAR"/>
    <s v=""/>
    <s v="Depr.acum.edif,op."/>
    <s v=""/>
    <s v=""/>
    <d v="2010-01-31T00:00:00"/>
    <d v="2010-01-31T00:00:00"/>
    <n v="9144"/>
    <s v="773"/>
    <x v="0"/>
    <x v="1"/>
    <x v="4"/>
    <x v="0"/>
    <x v="0"/>
  </r>
  <r>
    <n v="7735124703"/>
    <x v="22"/>
    <n v="48705370"/>
    <x v="1"/>
    <s v="LTMCRAGA"/>
    <s v=""/>
    <s v="cta pte,prov,prd.no,"/>
    <s v="Form lito 13 Talonario salida almacen"/>
    <s v="Form lito 13 Talonario salida almacen"/>
    <d v="2010-01-13T00:00:00"/>
    <d v="2010-01-13T00:00:00"/>
    <n v="33110"/>
    <s v="773"/>
    <x v="0"/>
    <x v="1"/>
    <x v="5"/>
    <x v="0"/>
    <x v="0"/>
  </r>
  <r>
    <n v="7735110102"/>
    <x v="2"/>
    <n v="48705670"/>
    <x v="2"/>
    <s v="SSALLONDONO"/>
    <s v="NOMINA PRIMERA QUINCENA E"/>
    <s v="Obl,lab,salariosxpag"/>
    <s v=""/>
    <s v=""/>
    <d v="2010-01-14T00:00:00"/>
    <d v="2010-01-14T00:00:00"/>
    <n v="1147604"/>
    <s v="773"/>
    <x v="0"/>
    <x v="2"/>
    <x v="2"/>
    <x v="0"/>
    <x v="0"/>
  </r>
  <r>
    <n v="7735110102"/>
    <x v="2"/>
    <n v="48705670"/>
    <x v="2"/>
    <s v="SSALLONDONO"/>
    <s v="NOMINA SEGUNDA QUINCENA E"/>
    <s v="Obl,lab,salariosxpag"/>
    <s v=""/>
    <s v=""/>
    <d v="2010-01-27T00:00:00"/>
    <d v="2010-01-27T00:00:00"/>
    <n v="1100307"/>
    <s v="773"/>
    <x v="0"/>
    <x v="2"/>
    <x v="2"/>
    <x v="0"/>
    <x v="0"/>
  </r>
  <r>
    <n v="7735110104"/>
    <x v="3"/>
    <n v="48705670"/>
    <x v="2"/>
    <s v="SSALLONDONO"/>
    <s v="NOMINA SEGUNDA QUINCENA E"/>
    <s v="Obl,lab,salariosxpag"/>
    <s v=""/>
    <s v=""/>
    <d v="2010-01-27T00:00:00"/>
    <d v="2010-01-27T00:00:00"/>
    <n v="7709"/>
    <s v="773"/>
    <x v="0"/>
    <x v="2"/>
    <x v="2"/>
    <x v="0"/>
    <x v="1"/>
  </r>
  <r>
    <n v="7735110110"/>
    <x v="5"/>
    <n v="48705670"/>
    <x v="2"/>
    <s v="SSALLONDONO"/>
    <s v="NOMINA PRIMERA QUINCENA E"/>
    <s v="Obl,lab,salariosxpag"/>
    <s v=""/>
    <s v=""/>
    <d v="2010-01-14T00:00:00"/>
    <d v="2010-01-14T00:00:00"/>
    <n v="96350"/>
    <s v="773"/>
    <x v="0"/>
    <x v="2"/>
    <x v="2"/>
    <x v="0"/>
    <x v="0"/>
  </r>
  <r>
    <n v="7735110110"/>
    <x v="5"/>
    <n v="48705670"/>
    <x v="2"/>
    <s v="SSALLONDONO"/>
    <s v="NOMINA SEGUNDA QUINCENA E"/>
    <s v="Obl,lab,salariosxpag"/>
    <s v=""/>
    <s v=""/>
    <d v="2010-01-27T00:00:00"/>
    <d v="2010-01-27T00:00:00"/>
    <n v="88150"/>
    <s v="773"/>
    <x v="0"/>
    <x v="2"/>
    <x v="2"/>
    <x v="0"/>
    <x v="0"/>
  </r>
  <r>
    <n v="7735110111"/>
    <x v="6"/>
    <n v="48705670"/>
    <x v="2"/>
    <s v="SSALLONDONO"/>
    <s v="PROVISIONES  ENERO 2010"/>
    <s v="Prov,lab,cesa.aprop."/>
    <s v=""/>
    <s v=""/>
    <d v="2010-01-28T00:00:00"/>
    <d v="2010-01-28T00:00:00"/>
    <n v="231812"/>
    <s v="773"/>
    <x v="0"/>
    <x v="2"/>
    <x v="2"/>
    <x v="0"/>
    <x v="0"/>
  </r>
  <r>
    <n v="7735110112"/>
    <x v="7"/>
    <n v="48705670"/>
    <x v="2"/>
    <s v="SSALLONDONO"/>
    <s v="PROVISIONES  ENERO 2010"/>
    <s v="Prov,lab,cesa.aprop."/>
    <s v=""/>
    <s v=""/>
    <d v="2010-01-28T00:00:00"/>
    <d v="2010-01-28T00:00:00"/>
    <n v="48802"/>
    <s v="773"/>
    <x v="0"/>
    <x v="2"/>
    <x v="2"/>
    <x v="0"/>
    <x v="0"/>
  </r>
  <r>
    <n v="7735110113"/>
    <x v="8"/>
    <n v="48705670"/>
    <x v="2"/>
    <s v="SSALLONDONO"/>
    <s v="PROVISIONES  ENERO 2010"/>
    <s v="Prov,lab,cesa.aprop."/>
    <s v=""/>
    <s v=""/>
    <d v="2010-01-28T00:00:00"/>
    <d v="2010-01-28T00:00:00"/>
    <n v="231812"/>
    <s v="773"/>
    <x v="0"/>
    <x v="2"/>
    <x v="2"/>
    <x v="0"/>
    <x v="0"/>
  </r>
  <r>
    <n v="7735110114"/>
    <x v="9"/>
    <n v="48705670"/>
    <x v="2"/>
    <s v="SSALLONDONO"/>
    <s v="PROVISIONES  ENERO 2010"/>
    <s v="Prov,lab,cesa.aprop."/>
    <s v=""/>
    <s v=""/>
    <d v="2010-01-28T00:00:00"/>
    <d v="2010-01-28T00:00:00"/>
    <n v="134206"/>
    <s v="773"/>
    <x v="0"/>
    <x v="2"/>
    <x v="2"/>
    <x v="0"/>
    <x v="0"/>
  </r>
  <r>
    <n v="7735110116"/>
    <x v="10"/>
    <n v="48705670"/>
    <x v="2"/>
    <s v="SSALLONDONO"/>
    <s v="PROVISIONES  ENERO 2010"/>
    <s v="Prov,lab,cesa.aprop."/>
    <s v=""/>
    <s v=""/>
    <d v="2010-01-28T00:00:00"/>
    <d v="2010-01-28T00:00:00"/>
    <n v="219610"/>
    <s v="773"/>
    <x v="0"/>
    <x v="2"/>
    <x v="2"/>
    <x v="0"/>
    <x v="0"/>
  </r>
  <r>
    <n v="7735110117"/>
    <x v="11"/>
    <n v="48705670"/>
    <x v="2"/>
    <s v="SSALLONDONO"/>
    <s v="NOMINA PRIMERA QUINCENA E"/>
    <s v="Obl,lab,salariosxpag"/>
    <s v=""/>
    <s v=""/>
    <d v="2010-01-14T00:00:00"/>
    <d v="2010-01-14T00:00:00"/>
    <n v="120000"/>
    <s v="773"/>
    <x v="0"/>
    <x v="2"/>
    <x v="2"/>
    <x v="0"/>
    <x v="0"/>
  </r>
  <r>
    <n v="7735110117"/>
    <x v="11"/>
    <n v="48705670"/>
    <x v="2"/>
    <s v="SSALLONDONO"/>
    <s v="NOMINA SEGUNDA QUINCENA E"/>
    <s v="Obl,lab,salariosxpag"/>
    <s v=""/>
    <s v=""/>
    <d v="2010-01-27T00:00:00"/>
    <d v="2010-01-27T00:00:00"/>
    <n v="360000"/>
    <s v="773"/>
    <x v="0"/>
    <x v="2"/>
    <x v="2"/>
    <x v="0"/>
    <x v="0"/>
  </r>
  <r>
    <n v="7735110119"/>
    <x v="12"/>
    <n v="48705670"/>
    <x v="2"/>
    <s v="SSJFLOPEZ"/>
    <s v=""/>
    <s v="INDUSTRIAS Y CONFECCIONES INDUCON L"/>
    <s v="Pantalon dril blanco enresortado"/>
    <s v="Pantalon dril blanco enresortado"/>
    <d v="2010-01-17T00:00:00"/>
    <d v="2010-01-22T00:00:00"/>
    <n v="165226"/>
    <s v="773"/>
    <x v="0"/>
    <x v="2"/>
    <x v="2"/>
    <x v="0"/>
    <x v="1"/>
  </r>
  <r>
    <n v="7735110119"/>
    <x v="12"/>
    <n v="48705670"/>
    <x v="2"/>
    <s v="SSJFLOPEZ"/>
    <s v=""/>
    <s v="INDUSTRIAS Y CONFECCIONES INDUCON L"/>
    <s v="Camisa dacron blanca logo LITO"/>
    <s v="Camisa dacron blanca logo LITO"/>
    <d v="2010-01-17T00:00:00"/>
    <d v="2010-01-22T00:00:00"/>
    <n v="60801"/>
    <s v="773"/>
    <x v="0"/>
    <x v="2"/>
    <x v="2"/>
    <x v="0"/>
    <x v="1"/>
  </r>
  <r>
    <n v="7735110119"/>
    <x v="12"/>
    <n v="48705670"/>
    <x v="2"/>
    <s v="SSJFLOPEZ"/>
    <s v=""/>
    <s v="INDUSTRIAS Y CONFECCIONES INDUCON L"/>
    <s v="Bata M/C dacron BLA lider vivo azul LITO"/>
    <s v="Bata M/C dacron BLA lider vivo azul LITO"/>
    <d v="2010-01-17T00:00:00"/>
    <d v="2010-01-22T00:00:00"/>
    <n v="27564"/>
    <s v="773"/>
    <x v="0"/>
    <x v="2"/>
    <x v="2"/>
    <x v="0"/>
    <x v="1"/>
  </r>
  <r>
    <n v="7735110124"/>
    <x v="13"/>
    <n v="48705670"/>
    <x v="2"/>
    <s v="SSALLONDONO"/>
    <s v="PROVISIONES  ENERO 2010"/>
    <s v="Prov,lab,cesa.aprop."/>
    <s v=""/>
    <s v=""/>
    <d v="2010-01-28T00:00:00"/>
    <d v="2010-01-28T00:00:00"/>
    <n v="25378"/>
    <s v="773"/>
    <x v="0"/>
    <x v="2"/>
    <x v="2"/>
    <x v="0"/>
    <x v="0"/>
  </r>
  <r>
    <n v="7735110127"/>
    <x v="14"/>
    <n v="48705670"/>
    <x v="2"/>
    <s v="SSALLONDONO"/>
    <s v="SEGURIDAD SOCIAL   ENERO"/>
    <s v="Ret,apor,nomi, seg.s"/>
    <s v=""/>
    <s v=""/>
    <d v="2010-01-28T00:00:00"/>
    <d v="2010-01-28T00:00:00"/>
    <n v="23600"/>
    <s v="773"/>
    <x v="0"/>
    <x v="2"/>
    <x v="2"/>
    <x v="0"/>
    <x v="0"/>
  </r>
  <r>
    <n v="7735110128"/>
    <x v="15"/>
    <n v="48705670"/>
    <x v="2"/>
    <s v="SSALLONDONO"/>
    <s v="SEGURIDAD SOCIAL   ENERO"/>
    <s v="Ret,apor,nomi, seg.s"/>
    <s v=""/>
    <s v=""/>
    <d v="2010-01-28T00:00:00"/>
    <d v="2010-01-28T00:00:00"/>
    <n v="-106295"/>
    <s v="773"/>
    <x v="0"/>
    <x v="2"/>
    <x v="2"/>
    <x v="0"/>
    <x v="0"/>
  </r>
  <r>
    <n v="7735110128"/>
    <x v="15"/>
    <n v="48705670"/>
    <x v="2"/>
    <s v="SSALLONDONO"/>
    <s v="SEGURIDAD SOCIAL   ENERO"/>
    <s v="Ret,apor,nomi, seg.s"/>
    <s v=""/>
    <s v=""/>
    <d v="2010-01-28T00:00:00"/>
    <d v="2010-01-28T00:00:00"/>
    <n v="367000"/>
    <s v="773"/>
    <x v="0"/>
    <x v="2"/>
    <x v="2"/>
    <x v="0"/>
    <x v="0"/>
  </r>
  <r>
    <n v="7735110129"/>
    <x v="16"/>
    <n v="48705670"/>
    <x v="2"/>
    <s v="SSALLONDONO"/>
    <s v="SEGURIDAD SOCIAL   ENERO"/>
    <s v="Ret,apor,nomi, seg.s"/>
    <s v=""/>
    <s v=""/>
    <d v="2010-01-28T00:00:00"/>
    <d v="2010-01-28T00:00:00"/>
    <n v="-106295"/>
    <s v="773"/>
    <x v="0"/>
    <x v="2"/>
    <x v="2"/>
    <x v="0"/>
    <x v="0"/>
  </r>
  <r>
    <n v="7735110129"/>
    <x v="16"/>
    <n v="48705670"/>
    <x v="2"/>
    <s v="SSALLONDONO"/>
    <s v="SEGURIDAD SOCIAL   ENERO"/>
    <s v="Ret,apor,nomi, seg.s"/>
    <s v=""/>
    <s v=""/>
    <d v="2010-01-28T00:00:00"/>
    <d v="2010-01-28T00:00:00"/>
    <n v="469700"/>
    <s v="773"/>
    <x v="0"/>
    <x v="2"/>
    <x v="2"/>
    <x v="0"/>
    <x v="0"/>
  </r>
  <r>
    <n v="7735110131"/>
    <x v="17"/>
    <n v="48705670"/>
    <x v="2"/>
    <s v="SSALLONDONO"/>
    <s v="SEGURIDAD SOCIAL   ENERO"/>
    <s v="Ret,apor,nomi, seg.s"/>
    <s v=""/>
    <s v=""/>
    <d v="2010-01-28T00:00:00"/>
    <d v="2010-01-28T00:00:00"/>
    <n v="106320"/>
    <s v="773"/>
    <x v="0"/>
    <x v="2"/>
    <x v="2"/>
    <x v="0"/>
    <x v="0"/>
  </r>
  <r>
    <n v="7735110133"/>
    <x v="18"/>
    <n v="48705670"/>
    <x v="2"/>
    <s v="SSALLONDONO"/>
    <s v="SEGURIDAD SOCIAL   ENERO"/>
    <s v="Ret,apor,nomi, seg.s"/>
    <s v=""/>
    <s v=""/>
    <d v="2010-01-28T00:00:00"/>
    <d v="2010-01-28T00:00:00"/>
    <n v="79700"/>
    <s v="773"/>
    <x v="0"/>
    <x v="2"/>
    <x v="2"/>
    <x v="0"/>
    <x v="0"/>
  </r>
  <r>
    <n v="7735110134"/>
    <x v="19"/>
    <n v="48705670"/>
    <x v="2"/>
    <s v="SSALLONDONO"/>
    <s v="SEGURIDAD SOCIAL   ENERO"/>
    <s v="Ret,apor,nomi, seg.s"/>
    <s v=""/>
    <s v=""/>
    <d v="2010-01-28T00:00:00"/>
    <d v="2010-01-28T00:00:00"/>
    <n v="53200"/>
    <s v="773"/>
    <x v="0"/>
    <x v="2"/>
    <x v="2"/>
    <x v="0"/>
    <x v="0"/>
  </r>
  <r>
    <n v="7735113507"/>
    <x v="0"/>
    <n v="48705670"/>
    <x v="2"/>
    <s v="SSJFLOPEZ"/>
    <s v="Arrendamiento 30/01/2010"/>
    <s v="LEASING BANCOLOMBIA SA"/>
    <s v=""/>
    <s v=""/>
    <d v="2010-01-13T00:00:00"/>
    <d v="2010-01-27T00:00:00"/>
    <n v="26282"/>
    <s v="773"/>
    <x v="0"/>
    <x v="2"/>
    <x v="0"/>
    <x v="0"/>
    <x v="0"/>
  </r>
  <r>
    <n v="7735113507"/>
    <x v="0"/>
    <n v="48705670"/>
    <x v="2"/>
    <s v="SSJFLOPEZ"/>
    <s v="Arrendamiento 30/01/2010"/>
    <s v="LEASING BANCOLOMBIA SA"/>
    <s v=""/>
    <s v=""/>
    <d v="2010-01-13T00:00:00"/>
    <d v="2010-01-27T00:00:00"/>
    <n v="35960"/>
    <s v="773"/>
    <x v="0"/>
    <x v="2"/>
    <x v="0"/>
    <x v="0"/>
    <x v="0"/>
  </r>
  <r>
    <n v="7735113507"/>
    <x v="0"/>
    <n v="48705670"/>
    <x v="2"/>
    <s v="SSJFLOPEZ"/>
    <s v="Arrendamiento 30/01/2010"/>
    <s v="LEASING BANCOLOMBIA SA"/>
    <s v=""/>
    <s v=""/>
    <d v="2010-01-13T00:00:00"/>
    <d v="2010-01-27T00:00:00"/>
    <n v="26282"/>
    <s v="773"/>
    <x v="0"/>
    <x v="2"/>
    <x v="0"/>
    <x v="0"/>
    <x v="0"/>
  </r>
  <r>
    <n v="7735113507"/>
    <x v="0"/>
    <n v="48705670"/>
    <x v="2"/>
    <s v="SSJFLOPEZ"/>
    <s v="Arrendamiento 30/01/2010"/>
    <s v="LEASING BANCOLOMBIA SA"/>
    <s v=""/>
    <s v=""/>
    <d v="2010-01-13T00:00:00"/>
    <d v="2010-01-27T00:00:00"/>
    <n v="35960"/>
    <s v="773"/>
    <x v="0"/>
    <x v="2"/>
    <x v="0"/>
    <x v="0"/>
    <x v="0"/>
  </r>
  <r>
    <n v="7735116403"/>
    <x v="20"/>
    <n v="48705670"/>
    <x v="2"/>
    <s v="SSJFLOPEZ"/>
    <s v="NOMINA SOMOS SEM 2"/>
    <s v="SOMOS SUMINISTRO TEMPORAL S.A."/>
    <s v=""/>
    <s v=""/>
    <d v="2010-01-14T00:00:00"/>
    <d v="2010-01-19T00:00:00"/>
    <n v="255178"/>
    <s v="773"/>
    <x v="0"/>
    <x v="2"/>
    <x v="3"/>
    <x v="0"/>
    <x v="1"/>
  </r>
  <r>
    <n v="7735116403"/>
    <x v="20"/>
    <n v="48705670"/>
    <x v="2"/>
    <s v="SSJFLOPEZ"/>
    <s v="NOMINA SOMOS SEM 2-1"/>
    <s v="SOMOS SUMINISTRO TEMPORAL S.A."/>
    <s v=""/>
    <s v=""/>
    <d v="2010-01-21T00:00:00"/>
    <d v="2010-01-26T00:00:00"/>
    <n v="291632"/>
    <s v="773"/>
    <x v="0"/>
    <x v="2"/>
    <x v="3"/>
    <x v="0"/>
    <x v="1"/>
  </r>
  <r>
    <n v="7735116408"/>
    <x v="1"/>
    <n v="48705670"/>
    <x v="2"/>
    <s v="SSJFLOPEZ"/>
    <s v="FACTURA TIGO"/>
    <s v="COLOMBIA MOVIL S.A. E.S.P."/>
    <s v=""/>
    <s v=""/>
    <d v="2009-12-28T00:00:00"/>
    <d v="2010-01-12T00:00:00"/>
    <n v="372"/>
    <s v="773"/>
    <x v="0"/>
    <x v="2"/>
    <x v="1"/>
    <x v="0"/>
    <x v="0"/>
  </r>
  <r>
    <n v="7735116408"/>
    <x v="1"/>
    <n v="48705670"/>
    <x v="2"/>
    <s v="SSJFLOPEZ"/>
    <s v="FACTURA UNE"/>
    <s v="EPM TELECOMUNICACIONES S.A."/>
    <s v=""/>
    <s v=""/>
    <d v="2010-01-09T00:00:00"/>
    <d v="2010-01-13T00:00:00"/>
    <n v="834"/>
    <s v="773"/>
    <x v="0"/>
    <x v="2"/>
    <x v="1"/>
    <x v="0"/>
    <x v="0"/>
  </r>
  <r>
    <n v="7735116408"/>
    <x v="1"/>
    <n v="48705670"/>
    <x v="2"/>
    <s v="SSJFLOPEZ"/>
    <s v="FACTURA UNE"/>
    <s v="EPM TELECOMUNICACIONES S.A."/>
    <s v=""/>
    <s v=""/>
    <d v="2010-01-09T00:00:00"/>
    <d v="2010-01-13T00:00:00"/>
    <n v="498"/>
    <s v="773"/>
    <x v="0"/>
    <x v="2"/>
    <x v="1"/>
    <x v="0"/>
    <x v="0"/>
  </r>
  <r>
    <n v="7735116408"/>
    <x v="1"/>
    <n v="48705670"/>
    <x v="2"/>
    <s v="SSJFLOPEZ"/>
    <s v="FACTURA UNE"/>
    <s v="EPM TELECOMUNICACIONES S.A."/>
    <s v=""/>
    <s v=""/>
    <d v="2010-01-09T00:00:00"/>
    <d v="2010-01-13T00:00:00"/>
    <n v="53083"/>
    <s v="773"/>
    <x v="0"/>
    <x v="2"/>
    <x v="1"/>
    <x v="0"/>
    <x v="0"/>
  </r>
  <r>
    <n v="7735116408"/>
    <x v="1"/>
    <n v="48705670"/>
    <x v="2"/>
    <s v="SSJFLOPEZ"/>
    <s v="FACTURA UNE"/>
    <s v="EPM TELECOMUNICACIONES S.A."/>
    <s v=""/>
    <s v=""/>
    <d v="2010-01-09T00:00:00"/>
    <d v="2010-01-13T00:00:00"/>
    <n v="456"/>
    <s v="773"/>
    <x v="0"/>
    <x v="2"/>
    <x v="1"/>
    <x v="0"/>
    <x v="0"/>
  </r>
  <r>
    <n v="7735116408"/>
    <x v="1"/>
    <n v="48705670"/>
    <x v="2"/>
    <s v="SSJFLOPEZ"/>
    <s v="SERVICIO TELEFONICO"/>
    <s v="EPM TELECOMUNICACIONES S.A."/>
    <s v=""/>
    <s v=""/>
    <d v="2010-01-09T00:00:00"/>
    <d v="2010-01-13T00:00:00"/>
    <n v="4622"/>
    <s v="773"/>
    <x v="0"/>
    <x v="2"/>
    <x v="1"/>
    <x v="0"/>
    <x v="0"/>
  </r>
  <r>
    <n v="7735116408"/>
    <x v="1"/>
    <n v="48705670"/>
    <x v="2"/>
    <s v="SSJFLOPEZ"/>
    <s v="SERVICIO TELEFONICO"/>
    <s v="EPM TELECOMUNICACIONES S.A."/>
    <s v=""/>
    <s v=""/>
    <d v="2010-01-09T00:00:00"/>
    <d v="2010-01-13T00:00:00"/>
    <n v="2981"/>
    <s v="773"/>
    <x v="0"/>
    <x v="2"/>
    <x v="1"/>
    <x v="0"/>
    <x v="0"/>
  </r>
  <r>
    <n v="7735116408"/>
    <x v="1"/>
    <n v="48705670"/>
    <x v="2"/>
    <s v="SSJFLOPEZ"/>
    <s v="SERVICIO TELEFONICO"/>
    <s v="EPM TELECOMUNICACIONES S.A."/>
    <s v=""/>
    <s v=""/>
    <d v="2010-01-09T00:00:00"/>
    <d v="2010-01-13T00:00:00"/>
    <n v="16146"/>
    <s v="773"/>
    <x v="0"/>
    <x v="2"/>
    <x v="1"/>
    <x v="0"/>
    <x v="0"/>
  </r>
  <r>
    <n v="7735116408"/>
    <x v="1"/>
    <n v="48705670"/>
    <x v="2"/>
    <s v="SSJFLOPEZ"/>
    <s v="SERVICIO TELEFONICO"/>
    <s v="EPM TELECOMUNICACIONES S.A."/>
    <s v=""/>
    <s v=""/>
    <d v="2010-01-09T00:00:00"/>
    <d v="2010-01-13T00:00:00"/>
    <n v="956"/>
    <s v="773"/>
    <x v="0"/>
    <x v="2"/>
    <x v="1"/>
    <x v="0"/>
    <x v="0"/>
  </r>
  <r>
    <n v="7735122503"/>
    <x v="23"/>
    <n v="48705670"/>
    <x v="2"/>
    <s v="SSRMSALAZAR"/>
    <s v=""/>
    <s v="Depr.acum.maq.op."/>
    <s v=""/>
    <s v=""/>
    <d v="2010-01-31T00:00:00"/>
    <d v="2010-01-31T00:00:00"/>
    <n v="229835"/>
    <s v="773"/>
    <x v="0"/>
    <x v="2"/>
    <x v="4"/>
    <x v="0"/>
    <x v="2"/>
  </r>
  <r>
    <n v="7735122503"/>
    <x v="23"/>
    <n v="48705670"/>
    <x v="2"/>
    <s v="SSRMSALAZAR"/>
    <s v=""/>
    <s v="Depr.acum.edif,op."/>
    <s v=""/>
    <s v=""/>
    <d v="2010-01-31T00:00:00"/>
    <d v="2010-01-31T00:00:00"/>
    <n v="850"/>
    <s v="773"/>
    <x v="0"/>
    <x v="2"/>
    <x v="4"/>
    <x v="0"/>
    <x v="2"/>
  </r>
  <r>
    <n v="7735124012"/>
    <x v="24"/>
    <n v="48705670"/>
    <x v="2"/>
    <s v="LTMCRAGA"/>
    <s v=""/>
    <s v="Material,y,repuestos"/>
    <s v="Brocha de 3pul perfect china"/>
    <s v=""/>
    <d v="2010-01-25T00:00:00"/>
    <d v="2010-01-25T00:00:00"/>
    <n v="6634"/>
    <s v="773"/>
    <x v="0"/>
    <x v="2"/>
    <x v="6"/>
    <x v="0"/>
    <x v="2"/>
  </r>
  <r>
    <n v="7735124504"/>
    <x v="25"/>
    <n v="48705670"/>
    <x v="2"/>
    <s v="SSJFLOPEZ"/>
    <s v=""/>
    <s v="PIEDRAHITA GIL MARIA JACQUELINE"/>
    <s v="Accesorio para oficina negocio 16%"/>
    <s v="Accesorio para oficina negocio 16%"/>
    <d v="2010-01-28T00:00:00"/>
    <d v="2010-01-30T00:00:00"/>
    <n v="11374"/>
    <s v="773"/>
    <x v="0"/>
    <x v="2"/>
    <x v="5"/>
    <x v="0"/>
    <x v="0"/>
  </r>
  <r>
    <n v="7735124701"/>
    <x v="26"/>
    <n v="48705670"/>
    <x v="2"/>
    <s v="SSJFLOPEZ"/>
    <s v=""/>
    <s v="EMPAQUETADURAS Y EMPAQUES S.A."/>
    <s v="Limpion Wypall"/>
    <s v="Limpion Wypall"/>
    <d v="2010-01-06T00:00:00"/>
    <d v="2010-01-13T00:00:00"/>
    <n v="22040"/>
    <s v="773"/>
    <x v="0"/>
    <x v="2"/>
    <x v="5"/>
    <x v="0"/>
    <x v="0"/>
  </r>
  <r>
    <n v="7735124701"/>
    <x v="26"/>
    <n v="48705670"/>
    <x v="2"/>
    <s v="SSJFLOPEZ"/>
    <s v=""/>
    <s v="EMPAQUETADURAS Y EMPAQUES S.A."/>
    <s v="Limpion Wypall"/>
    <s v="Limpion Wypall"/>
    <d v="2010-01-04T00:00:00"/>
    <d v="2010-01-13T00:00:00"/>
    <n v="13224"/>
    <s v="773"/>
    <x v="0"/>
    <x v="2"/>
    <x v="5"/>
    <x v="0"/>
    <x v="0"/>
  </r>
  <r>
    <n v="7735124703"/>
    <x v="22"/>
    <n v="48705670"/>
    <x v="2"/>
    <s v="SSJFLOPEZ"/>
    <s v="IMPRESION LITO ENERO"/>
    <s v="COMPUNET SA"/>
    <s v=""/>
    <s v=""/>
    <d v="2010-01-25T00:00:00"/>
    <d v="2010-01-28T00:00:00"/>
    <n v="194838"/>
    <s v="773"/>
    <x v="0"/>
    <x v="2"/>
    <x v="5"/>
    <x v="0"/>
    <x v="0"/>
  </r>
  <r>
    <n v="7735124704"/>
    <x v="27"/>
    <n v="48705670"/>
    <x v="2"/>
    <s v="EXEAGUTIERRE"/>
    <s v=""/>
    <s v="cta pte,prov,prd.no,"/>
    <s v="Organizador d/docum.x6 norma 7833"/>
    <s v="Organizador d/docum.x6 norma 7833"/>
    <d v="2010-01-19T00:00:00"/>
    <d v="2010-01-20T00:00:00"/>
    <n v="10810"/>
    <s v="773"/>
    <x v="0"/>
    <x v="2"/>
    <x v="5"/>
    <x v="0"/>
    <x v="0"/>
  </r>
  <r>
    <n v="7735124704"/>
    <x v="27"/>
    <n v="48705670"/>
    <x v="2"/>
    <s v="EXEAGUTIERRE"/>
    <s v=""/>
    <s v="cta pte,prov,prd.no,"/>
    <s v="Marcador perm.sanford ngo"/>
    <s v="Marcador perm.sanford ngo"/>
    <d v="2010-01-19T00:00:00"/>
    <d v="2010-01-20T00:00:00"/>
    <n v="1930"/>
    <s v="773"/>
    <x v="0"/>
    <x v="2"/>
    <x v="5"/>
    <x v="0"/>
    <x v="0"/>
  </r>
  <r>
    <n v="7735124704"/>
    <x v="27"/>
    <n v="48705670"/>
    <x v="2"/>
    <s v="EXEAGUTIERRE"/>
    <s v=""/>
    <s v="cta pte,prov,prd.no,"/>
    <s v="Regla x 30cm rapid 147 economica"/>
    <s v="Regla x 30cm rapid 147 economica"/>
    <d v="2010-01-19T00:00:00"/>
    <d v="2010-01-20T00:00:00"/>
    <n v="560"/>
    <s v="773"/>
    <x v="0"/>
    <x v="2"/>
    <x v="5"/>
    <x v="0"/>
    <x v="0"/>
  </r>
  <r>
    <n v="7735124704"/>
    <x v="27"/>
    <n v="48705670"/>
    <x v="2"/>
    <s v="EXEAGUTIERRE"/>
    <s v=""/>
    <s v="cta pte,prov,prd.no,"/>
    <s v="Folder plast.of.horiz.keeper 101 ngo"/>
    <s v="Folder plast.of.horiz.keeper 101 ngo"/>
    <d v="2010-01-19T00:00:00"/>
    <d v="2010-01-20T00:00:00"/>
    <n v="8754"/>
    <s v="773"/>
    <x v="0"/>
    <x v="2"/>
    <x v="5"/>
    <x v="0"/>
    <x v="0"/>
  </r>
  <r>
    <n v="7735124704"/>
    <x v="27"/>
    <n v="48705670"/>
    <x v="2"/>
    <s v="EXEAGUTIERRE"/>
    <s v=""/>
    <s v="cta pte,prov,prd.no,"/>
    <s v="Tijera"/>
    <s v="Tijera"/>
    <d v="2010-01-19T00:00:00"/>
    <d v="2010-01-20T00:00:00"/>
    <n v="1236"/>
    <s v="773"/>
    <x v="0"/>
    <x v="2"/>
    <x v="5"/>
    <x v="0"/>
    <x v="0"/>
  </r>
  <r>
    <n v="7735124704"/>
    <x v="27"/>
    <n v="48705670"/>
    <x v="2"/>
    <s v="EXEAGUTIERRE"/>
    <s v=""/>
    <s v="cta pte,prov,prd.no,"/>
    <s v="Bisturi gde metal"/>
    <s v="Bisturi gde metal"/>
    <d v="2010-01-19T00:00:00"/>
    <d v="2010-01-20T00:00:00"/>
    <n v="4000"/>
    <s v="773"/>
    <x v="0"/>
    <x v="2"/>
    <x v="5"/>
    <x v="0"/>
    <x v="0"/>
  </r>
  <r>
    <n v="7735124704"/>
    <x v="27"/>
    <n v="48705670"/>
    <x v="2"/>
    <s v="EXEAGUTIERRE"/>
    <s v=""/>
    <s v="cta pte,prov,prd.no,"/>
    <s v="Papel carta multip.x500 blco"/>
    <s v="Papel carta multip.x500 blco"/>
    <d v="2010-01-19T00:00:00"/>
    <d v="2010-01-20T00:00:00"/>
    <n v="7300"/>
    <s v="773"/>
    <x v="0"/>
    <x v="2"/>
    <x v="5"/>
    <x v="0"/>
    <x v="0"/>
  </r>
  <r>
    <n v="7735116411"/>
    <x v="28"/>
    <n v="48705770"/>
    <x v="3"/>
    <s v="LTJFLOPEZ"/>
    <s v=""/>
    <s v="cta pte,prov,prd.Inv"/>
    <s v=""/>
    <s v="Servicio de transporte"/>
    <d v="2010-01-13T00:00:00"/>
    <d v="2010-01-13T00:00:00"/>
    <n v="38625"/>
    <s v="773"/>
    <x v="0"/>
    <x v="3"/>
    <x v="7"/>
    <x v="0"/>
    <x v="1"/>
  </r>
  <r>
    <n v="7735116411"/>
    <x v="28"/>
    <n v="48705770"/>
    <x v="3"/>
    <s v="LTJFLOPEZ"/>
    <s v=""/>
    <s v="cta pte,prov,prd.Inv"/>
    <s v=""/>
    <s v="Servicio de transporte"/>
    <d v="2010-01-18T00:00:00"/>
    <d v="2010-01-18T00:00:00"/>
    <n v="122125"/>
    <s v="773"/>
    <x v="0"/>
    <x v="3"/>
    <x v="7"/>
    <x v="0"/>
    <x v="1"/>
  </r>
  <r>
    <n v="7735116411"/>
    <x v="28"/>
    <n v="48705770"/>
    <x v="3"/>
    <s v="LTJFLOPEZ"/>
    <s v=""/>
    <s v="cta pte,prov,prd.Inv"/>
    <s v=""/>
    <s v="Servicio de transporte"/>
    <d v="2010-01-28T00:00:00"/>
    <d v="2010-01-28T00:00:00"/>
    <n v="48850"/>
    <s v="773"/>
    <x v="0"/>
    <x v="3"/>
    <x v="7"/>
    <x v="0"/>
    <x v="1"/>
  </r>
  <r>
    <n v="7735116411"/>
    <x v="28"/>
    <n v="48710070"/>
    <x v="4"/>
    <s v="SSLFMESA"/>
    <s v="RECLAS CIF LITO  ENE 2010"/>
    <s v="CIF,serv,de restaura"/>
    <s v=""/>
    <s v=""/>
    <d v="2010-01-29T00:00:00"/>
    <d v="2010-01-29T00:00:00"/>
    <n v="-27360"/>
    <s v="773"/>
    <x v="0"/>
    <x v="4"/>
    <x v="7"/>
    <x v="0"/>
    <x v="1"/>
  </r>
  <r>
    <n v="7735116411"/>
    <x v="28"/>
    <n v="48710070"/>
    <x v="4"/>
    <s v="LTJFLOPEZ"/>
    <s v=""/>
    <s v="cta pte,prov,prd.Inv"/>
    <s v=""/>
    <s v="Transporte mercancia via terrestre"/>
    <d v="2010-01-27T00:00:00"/>
    <d v="2010-01-27T00:00:00"/>
    <n v="27360"/>
    <s v="773"/>
    <x v="0"/>
    <x v="4"/>
    <x v="7"/>
    <x v="0"/>
    <x v="1"/>
  </r>
  <r>
    <n v="7735122503"/>
    <x v="23"/>
    <n v="48710070"/>
    <x v="4"/>
    <s v="SSRMSALAZAR"/>
    <s v=""/>
    <s v="Depr.acum.maq.op."/>
    <s v=""/>
    <s v=""/>
    <d v="2010-01-31T00:00:00"/>
    <d v="2010-01-31T00:00:00"/>
    <n v="112466"/>
    <s v="773"/>
    <x v="0"/>
    <x v="4"/>
    <x v="4"/>
    <x v="0"/>
    <x v="2"/>
  </r>
  <r>
    <n v="7735122503"/>
    <x v="23"/>
    <n v="48710070"/>
    <x v="4"/>
    <s v="SSRMSALAZAR"/>
    <s v=""/>
    <s v="Depr.acum.edif,op."/>
    <s v=""/>
    <s v=""/>
    <d v="2010-01-31T00:00:00"/>
    <d v="2010-01-31T00:00:00"/>
    <n v="35072"/>
    <s v="773"/>
    <x v="0"/>
    <x v="4"/>
    <x v="4"/>
    <x v="0"/>
    <x v="2"/>
  </r>
  <r>
    <n v="7735116120"/>
    <x v="29"/>
    <n v="48710170"/>
    <x v="5"/>
    <s v="SSLFMESA"/>
    <s v="RECLAS CIF LITO  ENE 2010"/>
    <s v="CIF,serv,de restaura"/>
    <s v=""/>
    <s v=""/>
    <d v="2010-01-29T00:00:00"/>
    <d v="2010-01-29T00:00:00"/>
    <n v="-23200"/>
    <s v="773"/>
    <x v="0"/>
    <x v="4"/>
    <x v="5"/>
    <x v="0"/>
    <x v="0"/>
  </r>
  <r>
    <n v="7735116120"/>
    <x v="29"/>
    <n v="48710170"/>
    <x v="5"/>
    <s v="LTNASANCHEZ"/>
    <s v=""/>
    <s v="Caja men RgMedellin"/>
    <s v=""/>
    <s v=""/>
    <d v="2010-01-08T00:00:00"/>
    <d v="2010-01-08T00:00:00"/>
    <n v="23200"/>
    <s v="773"/>
    <x v="0"/>
    <x v="4"/>
    <x v="5"/>
    <x v="0"/>
    <x v="0"/>
  </r>
  <r>
    <n v="7735122503"/>
    <x v="23"/>
    <n v="48710170"/>
    <x v="5"/>
    <s v="SSRMSALAZAR"/>
    <s v=""/>
    <s v="Depr.acum.maq.op."/>
    <s v=""/>
    <s v=""/>
    <d v="2010-01-31T00:00:00"/>
    <d v="2010-01-31T00:00:00"/>
    <n v="121472"/>
    <s v="773"/>
    <x v="0"/>
    <x v="4"/>
    <x v="4"/>
    <x v="0"/>
    <x v="2"/>
  </r>
  <r>
    <n v="7735122503"/>
    <x v="23"/>
    <n v="48710170"/>
    <x v="5"/>
    <s v="SSRMSALAZAR"/>
    <s v=""/>
    <s v="Depr.acum.edif,op."/>
    <s v=""/>
    <s v=""/>
    <d v="2010-01-31T00:00:00"/>
    <d v="2010-01-31T00:00:00"/>
    <n v="19381"/>
    <s v="773"/>
    <x v="0"/>
    <x v="4"/>
    <x v="4"/>
    <x v="0"/>
    <x v="2"/>
  </r>
  <r>
    <n v="7735122503"/>
    <x v="23"/>
    <n v="48710370"/>
    <x v="6"/>
    <s v="SSRMSALAZAR"/>
    <s v=""/>
    <s v="Depr.acum.maq.op."/>
    <s v=""/>
    <s v=""/>
    <d v="2010-01-31T00:00:00"/>
    <d v="2010-01-31T00:00:00"/>
    <n v="511243"/>
    <s v="773"/>
    <x v="0"/>
    <x v="4"/>
    <x v="4"/>
    <x v="0"/>
    <x v="2"/>
  </r>
  <r>
    <n v="7735122503"/>
    <x v="23"/>
    <n v="48710370"/>
    <x v="6"/>
    <s v="SSRMSALAZAR"/>
    <s v=""/>
    <s v="Depr.acum.edif,op."/>
    <s v=""/>
    <s v=""/>
    <d v="2010-01-31T00:00:00"/>
    <d v="2010-01-31T00:00:00"/>
    <n v="93919"/>
    <s v="773"/>
    <x v="0"/>
    <x v="4"/>
    <x v="4"/>
    <x v="0"/>
    <x v="2"/>
  </r>
  <r>
    <n v="7735122503"/>
    <x v="23"/>
    <n v="48710470"/>
    <x v="7"/>
    <s v="SSRMSALAZAR"/>
    <s v=""/>
    <s v="Depr.acum.maq.op."/>
    <s v=""/>
    <s v=""/>
    <d v="2010-01-31T00:00:00"/>
    <d v="2010-01-31T00:00:00"/>
    <n v="16569"/>
    <s v="773"/>
    <x v="0"/>
    <x v="4"/>
    <x v="4"/>
    <x v="0"/>
    <x v="2"/>
  </r>
  <r>
    <n v="7735122503"/>
    <x v="23"/>
    <n v="48710470"/>
    <x v="7"/>
    <s v="SSRMSALAZAR"/>
    <s v=""/>
    <s v="Depr.acum.edif,op."/>
    <s v=""/>
    <s v=""/>
    <d v="2010-01-31T00:00:00"/>
    <d v="2010-01-31T00:00:00"/>
    <n v="3821"/>
    <s v="773"/>
    <x v="0"/>
    <x v="4"/>
    <x v="4"/>
    <x v="0"/>
    <x v="2"/>
  </r>
  <r>
    <n v="7735122503"/>
    <x v="23"/>
    <n v="48710570"/>
    <x v="8"/>
    <s v="SSRMSALAZAR"/>
    <s v=""/>
    <s v="Depr.acum.maq.op."/>
    <s v=""/>
    <s v=""/>
    <d v="2010-01-31T00:00:00"/>
    <d v="2010-01-31T00:00:00"/>
    <n v="16782"/>
    <s v="773"/>
    <x v="0"/>
    <x v="4"/>
    <x v="4"/>
    <x v="0"/>
    <x v="2"/>
  </r>
  <r>
    <n v="7735122503"/>
    <x v="23"/>
    <n v="48710570"/>
    <x v="8"/>
    <s v="SSRMSALAZAR"/>
    <s v=""/>
    <s v="Depr.acum.edif,op."/>
    <s v=""/>
    <s v=""/>
    <d v="2010-01-31T00:00:00"/>
    <d v="2010-01-31T00:00:00"/>
    <n v="585"/>
    <s v="773"/>
    <x v="0"/>
    <x v="4"/>
    <x v="4"/>
    <x v="0"/>
    <x v="2"/>
  </r>
  <r>
    <n v="7735122503"/>
    <x v="23"/>
    <n v="48710670"/>
    <x v="9"/>
    <s v="SSRMSALAZAR"/>
    <s v=""/>
    <s v="Depr.acum.maq.op."/>
    <s v=""/>
    <s v=""/>
    <d v="2010-01-31T00:00:00"/>
    <d v="2010-01-31T00:00:00"/>
    <n v="1430"/>
    <s v="773"/>
    <x v="0"/>
    <x v="4"/>
    <x v="4"/>
    <x v="0"/>
    <x v="2"/>
  </r>
  <r>
    <n v="7735122503"/>
    <x v="23"/>
    <n v="48710670"/>
    <x v="9"/>
    <s v="SSRMSALAZAR"/>
    <s v=""/>
    <s v="Depr.acum.edif,op."/>
    <s v=""/>
    <s v=""/>
    <d v="2010-01-31T00:00:00"/>
    <d v="2010-01-31T00:00:00"/>
    <n v="345"/>
    <s v="773"/>
    <x v="0"/>
    <x v="4"/>
    <x v="4"/>
    <x v="0"/>
    <x v="2"/>
  </r>
  <r>
    <n v="7735122503"/>
    <x v="23"/>
    <n v="48710770"/>
    <x v="10"/>
    <s v="SSRMSALAZAR"/>
    <s v=""/>
    <s v="Depr.acum.maq.op."/>
    <s v=""/>
    <s v=""/>
    <d v="2010-01-31T00:00:00"/>
    <d v="2010-01-31T00:00:00"/>
    <n v="1443"/>
    <s v="773"/>
    <x v="0"/>
    <x v="4"/>
    <x v="4"/>
    <x v="0"/>
    <x v="2"/>
  </r>
  <r>
    <n v="7735122503"/>
    <x v="23"/>
    <n v="48710770"/>
    <x v="10"/>
    <s v="SSRMSALAZAR"/>
    <s v=""/>
    <s v="Depr.acum.edif,op."/>
    <s v=""/>
    <s v=""/>
    <d v="2010-01-31T00:00:00"/>
    <d v="2010-01-31T00:00:00"/>
    <n v="300"/>
    <s v="773"/>
    <x v="0"/>
    <x v="4"/>
    <x v="4"/>
    <x v="0"/>
    <x v="2"/>
  </r>
  <r>
    <n v="7735122503"/>
    <x v="23"/>
    <n v="48711070"/>
    <x v="11"/>
    <s v="SSRMSALAZAR"/>
    <s v=""/>
    <s v="Depr.acum.maq.op."/>
    <s v=""/>
    <s v=""/>
    <d v="2010-01-31T00:00:00"/>
    <d v="2010-01-31T00:00:00"/>
    <n v="11208"/>
    <s v="773"/>
    <x v="0"/>
    <x v="4"/>
    <x v="4"/>
    <x v="0"/>
    <x v="2"/>
  </r>
  <r>
    <n v="7735122503"/>
    <x v="23"/>
    <n v="48711070"/>
    <x v="11"/>
    <s v="SSRMSALAZAR"/>
    <s v=""/>
    <s v="Depr.acum.edif,op."/>
    <s v=""/>
    <s v=""/>
    <d v="2010-01-31T00:00:00"/>
    <d v="2010-01-31T00:00:00"/>
    <n v="2477"/>
    <s v="773"/>
    <x v="0"/>
    <x v="4"/>
    <x v="4"/>
    <x v="0"/>
    <x v="2"/>
  </r>
  <r>
    <n v="7735122503"/>
    <x v="23"/>
    <n v="48711370"/>
    <x v="12"/>
    <s v="SSRMSALAZAR"/>
    <s v=""/>
    <s v="Depr.acum.maq.op."/>
    <s v=""/>
    <s v=""/>
    <d v="2010-01-31T00:00:00"/>
    <d v="2010-01-31T00:00:00"/>
    <n v="9656"/>
    <s v="773"/>
    <x v="0"/>
    <x v="4"/>
    <x v="4"/>
    <x v="0"/>
    <x v="2"/>
  </r>
  <r>
    <n v="7735122503"/>
    <x v="23"/>
    <n v="48711370"/>
    <x v="12"/>
    <s v="SSRMSALAZAR"/>
    <s v=""/>
    <s v="Depr.acum.edif,op."/>
    <s v=""/>
    <s v=""/>
    <d v="2010-01-31T00:00:00"/>
    <d v="2010-01-31T00:00:00"/>
    <n v="1506"/>
    <s v="773"/>
    <x v="0"/>
    <x v="4"/>
    <x v="4"/>
    <x v="0"/>
    <x v="2"/>
  </r>
  <r>
    <n v="7735122503"/>
    <x v="23"/>
    <n v="48711470"/>
    <x v="13"/>
    <s v="SSRMSALAZAR"/>
    <s v=""/>
    <s v="Depr.acum.maq.op."/>
    <s v=""/>
    <s v=""/>
    <d v="2010-01-31T00:00:00"/>
    <d v="2010-01-31T00:00:00"/>
    <n v="12968"/>
    <s v="773"/>
    <x v="0"/>
    <x v="4"/>
    <x v="4"/>
    <x v="0"/>
    <x v="2"/>
  </r>
  <r>
    <n v="7735122503"/>
    <x v="23"/>
    <n v="48711470"/>
    <x v="13"/>
    <s v="SSRMSALAZAR"/>
    <s v=""/>
    <s v="Depr.acum.edif,op."/>
    <s v=""/>
    <s v=""/>
    <d v="2010-01-31T00:00:00"/>
    <d v="2010-01-31T00:00:00"/>
    <n v="3718"/>
    <s v="773"/>
    <x v="0"/>
    <x v="4"/>
    <x v="4"/>
    <x v="0"/>
    <x v="2"/>
  </r>
  <r>
    <n v="7735122503"/>
    <x v="23"/>
    <n v="48711970"/>
    <x v="14"/>
    <s v="SSRMSALAZAR"/>
    <s v=""/>
    <s v="Depr.acum.maq.op."/>
    <s v=""/>
    <s v=""/>
    <d v="2010-01-31T00:00:00"/>
    <d v="2010-01-31T00:00:00"/>
    <n v="4294"/>
    <s v="773"/>
    <x v="0"/>
    <x v="4"/>
    <x v="4"/>
    <x v="0"/>
    <x v="2"/>
  </r>
  <r>
    <n v="7735122503"/>
    <x v="23"/>
    <n v="48711970"/>
    <x v="14"/>
    <s v="SSRMSALAZAR"/>
    <s v=""/>
    <s v="Depr.acum.edif,op."/>
    <s v=""/>
    <s v=""/>
    <d v="2010-01-31T00:00:00"/>
    <d v="2010-01-31T00:00:00"/>
    <n v="50"/>
    <s v="773"/>
    <x v="0"/>
    <x v="4"/>
    <x v="4"/>
    <x v="0"/>
    <x v="2"/>
  </r>
  <r>
    <n v="7735122503"/>
    <x v="23"/>
    <n v="48712270"/>
    <x v="15"/>
    <s v="SSRMSALAZAR"/>
    <s v=""/>
    <s v="Depr.acum.maq.op."/>
    <s v=""/>
    <s v=""/>
    <d v="2010-01-31T00:00:00"/>
    <d v="2010-01-31T00:00:00"/>
    <n v="3068"/>
    <s v="773"/>
    <x v="0"/>
    <x v="3"/>
    <x v="4"/>
    <x v="0"/>
    <x v="2"/>
  </r>
  <r>
    <n v="7735122503"/>
    <x v="23"/>
    <n v="48712270"/>
    <x v="15"/>
    <s v="SSRMSALAZAR"/>
    <s v=""/>
    <s v="Depr.acum.edif,op."/>
    <s v=""/>
    <s v=""/>
    <d v="2010-01-31T00:00:00"/>
    <d v="2010-01-31T00:00:00"/>
    <n v="1364"/>
    <s v="773"/>
    <x v="0"/>
    <x v="3"/>
    <x v="4"/>
    <x v="0"/>
    <x v="2"/>
  </r>
  <r>
    <n v="7735122503"/>
    <x v="23"/>
    <n v="48712370"/>
    <x v="16"/>
    <s v="SSRMSALAZAR"/>
    <s v=""/>
    <s v="Depr.acum.maq.op."/>
    <s v=""/>
    <s v=""/>
    <d v="2010-01-31T00:00:00"/>
    <d v="2010-01-31T00:00:00"/>
    <n v="494"/>
    <s v="773"/>
    <x v="0"/>
    <x v="3"/>
    <x v="4"/>
    <x v="0"/>
    <x v="2"/>
  </r>
  <r>
    <n v="7735122503"/>
    <x v="23"/>
    <n v="48712370"/>
    <x v="16"/>
    <s v="SSRMSALAZAR"/>
    <s v=""/>
    <s v="Depr.acum.edif,op."/>
    <s v=""/>
    <s v=""/>
    <d v="2010-01-31T00:00:00"/>
    <d v="2010-01-31T00:00:00"/>
    <n v="141"/>
    <s v="773"/>
    <x v="0"/>
    <x v="3"/>
    <x v="4"/>
    <x v="0"/>
    <x v="2"/>
  </r>
  <r>
    <n v="7735122503"/>
    <x v="23"/>
    <n v="48712470"/>
    <x v="17"/>
    <s v="SSRMSALAZAR"/>
    <s v=""/>
    <s v="Depr.acum.maq.op."/>
    <s v=""/>
    <s v=""/>
    <d v="2010-01-31T00:00:00"/>
    <d v="2010-01-31T00:00:00"/>
    <n v="19612"/>
    <s v="773"/>
    <x v="0"/>
    <x v="3"/>
    <x v="4"/>
    <x v="0"/>
    <x v="2"/>
  </r>
  <r>
    <n v="7735122503"/>
    <x v="23"/>
    <n v="48712570"/>
    <x v="18"/>
    <s v="SSRMSALAZAR"/>
    <s v=""/>
    <s v="Depr.acum.maq.op."/>
    <s v=""/>
    <s v=""/>
    <d v="2010-01-31T00:00:00"/>
    <d v="2010-01-31T00:00:00"/>
    <n v="172"/>
    <s v="773"/>
    <x v="0"/>
    <x v="3"/>
    <x v="4"/>
    <x v="0"/>
    <x v="2"/>
  </r>
  <r>
    <n v="7735122503"/>
    <x v="23"/>
    <n v="48712570"/>
    <x v="18"/>
    <s v="SSRMSALAZAR"/>
    <s v=""/>
    <s v="Depr.acum.edif,op."/>
    <s v=""/>
    <s v=""/>
    <d v="2010-01-31T00:00:00"/>
    <d v="2010-01-31T00:00:00"/>
    <n v="70"/>
    <s v="773"/>
    <x v="0"/>
    <x v="3"/>
    <x v="4"/>
    <x v="0"/>
    <x v="2"/>
  </r>
  <r>
    <n v="7735122503"/>
    <x v="23"/>
    <n v="48712670"/>
    <x v="19"/>
    <s v="SSRMSALAZAR"/>
    <s v=""/>
    <s v="Depr.acum.maq.op."/>
    <s v=""/>
    <s v=""/>
    <d v="2010-01-31T00:00:00"/>
    <d v="2010-01-31T00:00:00"/>
    <n v="23357"/>
    <s v="773"/>
    <x v="0"/>
    <x v="3"/>
    <x v="4"/>
    <x v="0"/>
    <x v="2"/>
  </r>
  <r>
    <n v="7735122503"/>
    <x v="23"/>
    <n v="48712670"/>
    <x v="19"/>
    <s v="SSRMSALAZAR"/>
    <s v=""/>
    <s v="Depr.acum.edif,op."/>
    <s v=""/>
    <s v=""/>
    <d v="2010-01-31T00:00:00"/>
    <d v="2010-01-31T00:00:00"/>
    <n v="4615"/>
    <s v="773"/>
    <x v="0"/>
    <x v="3"/>
    <x v="4"/>
    <x v="0"/>
    <x v="2"/>
  </r>
  <r>
    <n v="7735122503"/>
    <x v="23"/>
    <n v="48712870"/>
    <x v="20"/>
    <s v="SSRMSALAZAR"/>
    <s v=""/>
    <s v="Depr.acum.maq.op."/>
    <s v=""/>
    <s v=""/>
    <d v="2010-01-31T00:00:00"/>
    <d v="2010-01-31T00:00:00"/>
    <n v="8607"/>
    <s v="773"/>
    <x v="0"/>
    <x v="4"/>
    <x v="4"/>
    <x v="0"/>
    <x v="2"/>
  </r>
  <r>
    <n v="7735122503"/>
    <x v="23"/>
    <n v="48712870"/>
    <x v="20"/>
    <s v="SSRMSALAZAR"/>
    <s v=""/>
    <s v="Depr.acum.edif,op."/>
    <s v=""/>
    <s v=""/>
    <d v="2010-01-31T00:00:00"/>
    <d v="2010-01-31T00:00:00"/>
    <n v="887"/>
    <s v="773"/>
    <x v="0"/>
    <x v="4"/>
    <x v="4"/>
    <x v="0"/>
    <x v="2"/>
  </r>
  <r>
    <n v="7735122503"/>
    <x v="23"/>
    <n v="48713270"/>
    <x v="21"/>
    <s v="SSRMSALAZAR"/>
    <s v=""/>
    <s v="Depr.acum.maq.op."/>
    <s v=""/>
    <s v=""/>
    <d v="2010-01-31T00:00:00"/>
    <d v="2010-01-31T00:00:00"/>
    <n v="194313"/>
    <s v="773"/>
    <x v="0"/>
    <x v="4"/>
    <x v="4"/>
    <x v="0"/>
    <x v="2"/>
  </r>
  <r>
    <n v="7735116120"/>
    <x v="29"/>
    <n v="48713470"/>
    <x v="22"/>
    <s v="SSLFMESA"/>
    <s v="RECLAS CIF LITO  ENE 2010"/>
    <s v="CIF,serv,de restaura"/>
    <s v=""/>
    <s v=""/>
    <d v="2010-01-29T00:00:00"/>
    <d v="2010-01-29T00:00:00"/>
    <n v="-1259813"/>
    <s v="773"/>
    <x v="0"/>
    <x v="5"/>
    <x v="5"/>
    <x v="0"/>
    <x v="0"/>
  </r>
  <r>
    <n v="7735116120"/>
    <x v="29"/>
    <n v="48713470"/>
    <x v="22"/>
    <s v="LTICPOSADA"/>
    <s v=""/>
    <s v="cta pte,prov,prd.Inv"/>
    <s v=""/>
    <s v="Alimentacion personal inhouse Noel"/>
    <d v="2010-01-29T00:00:00"/>
    <d v="2010-01-29T00:00:00"/>
    <n v="1259813"/>
    <s v="773"/>
    <x v="0"/>
    <x v="5"/>
    <x v="5"/>
    <x v="0"/>
    <x v="0"/>
  </r>
  <r>
    <n v="7735110102"/>
    <x v="2"/>
    <n v="48910270"/>
    <x v="23"/>
    <s v="SSALLONDONO"/>
    <s v="NOMINA PRIMERA QUINCENA E"/>
    <s v="Obl,lab,salariosxpag"/>
    <s v=""/>
    <s v=""/>
    <d v="2010-01-14T00:00:00"/>
    <d v="2010-01-14T00:00:00"/>
    <n v="853940"/>
    <s v="773"/>
    <x v="0"/>
    <x v="3"/>
    <x v="2"/>
    <x v="0"/>
    <x v="0"/>
  </r>
  <r>
    <n v="7735110102"/>
    <x v="2"/>
    <n v="48910270"/>
    <x v="23"/>
    <s v="SSALLONDONO"/>
    <s v="NOMINA SEGUNDA QUINCENA E"/>
    <s v="Obl,lab,salariosxpag"/>
    <s v=""/>
    <s v=""/>
    <d v="2010-01-27T00:00:00"/>
    <d v="2010-01-27T00:00:00"/>
    <n v="932498"/>
    <s v="773"/>
    <x v="0"/>
    <x v="3"/>
    <x v="2"/>
    <x v="0"/>
    <x v="0"/>
  </r>
  <r>
    <n v="7735110104"/>
    <x v="3"/>
    <n v="48910270"/>
    <x v="23"/>
    <s v="SSALLONDONO"/>
    <s v="NOMINA SEGUNDA QUINCENA E"/>
    <s v="Prov,lab,int.cesa,pa"/>
    <s v=""/>
    <s v=""/>
    <d v="2010-01-27T00:00:00"/>
    <d v="2010-01-27T00:00:00"/>
    <n v="-219729"/>
    <s v="773"/>
    <x v="0"/>
    <x v="3"/>
    <x v="2"/>
    <x v="0"/>
    <x v="1"/>
  </r>
  <r>
    <n v="7735110104"/>
    <x v="3"/>
    <n v="48910270"/>
    <x v="23"/>
    <s v="SSALLONDONO"/>
    <s v="NOMINA PRIMERA QUINCENA E"/>
    <s v="Obl,lab,salariosxpag"/>
    <s v=""/>
    <s v=""/>
    <d v="2010-01-14T00:00:00"/>
    <d v="2010-01-14T00:00:00"/>
    <n v="219729"/>
    <s v="773"/>
    <x v="0"/>
    <x v="3"/>
    <x v="2"/>
    <x v="0"/>
    <x v="1"/>
  </r>
  <r>
    <n v="7735110110"/>
    <x v="5"/>
    <n v="48910270"/>
    <x v="23"/>
    <s v="SSALLONDONO"/>
    <s v="NOMINA PRIMERA QUINCENA E"/>
    <s v="Obl,lab,salariosxpag"/>
    <s v=""/>
    <s v=""/>
    <d v="2010-01-14T00:00:00"/>
    <d v="2010-01-14T00:00:00"/>
    <n v="90200"/>
    <s v="773"/>
    <x v="0"/>
    <x v="3"/>
    <x v="2"/>
    <x v="0"/>
    <x v="0"/>
  </r>
  <r>
    <n v="7735110110"/>
    <x v="5"/>
    <n v="48910270"/>
    <x v="23"/>
    <s v="SSALLONDONO"/>
    <s v="NOMINA SEGUNDA QUINCENA E"/>
    <s v="Obl,lab,salariosxpag"/>
    <s v=""/>
    <s v=""/>
    <d v="2010-01-27T00:00:00"/>
    <d v="2010-01-27T00:00:00"/>
    <n v="61500"/>
    <s v="773"/>
    <x v="0"/>
    <x v="3"/>
    <x v="2"/>
    <x v="0"/>
    <x v="0"/>
  </r>
  <r>
    <n v="7735110111"/>
    <x v="6"/>
    <n v="48910270"/>
    <x v="23"/>
    <s v="SSALLONDONO"/>
    <s v="PROVISIONES  ENERO 2010"/>
    <s v="Prov,lab,cesa.aprop."/>
    <s v=""/>
    <s v=""/>
    <d v="2010-01-28T00:00:00"/>
    <d v="2010-01-28T00:00:00"/>
    <n v="184123"/>
    <s v="773"/>
    <x v="0"/>
    <x v="3"/>
    <x v="2"/>
    <x v="0"/>
    <x v="0"/>
  </r>
  <r>
    <n v="7735110112"/>
    <x v="7"/>
    <n v="48910270"/>
    <x v="23"/>
    <s v="SSALLONDONO"/>
    <s v="PROVISIONES  ENERO 2010"/>
    <s v="Prov,lab,cesa.aprop."/>
    <s v=""/>
    <s v=""/>
    <d v="2010-01-28T00:00:00"/>
    <d v="2010-01-28T00:00:00"/>
    <n v="38763"/>
    <s v="773"/>
    <x v="0"/>
    <x v="3"/>
    <x v="2"/>
    <x v="0"/>
    <x v="0"/>
  </r>
  <r>
    <n v="7735110113"/>
    <x v="8"/>
    <n v="48910270"/>
    <x v="23"/>
    <s v="SSALLONDONO"/>
    <s v="PROVISIONES  ENERO 2010"/>
    <s v="Prov,lab,cesa.aprop."/>
    <s v=""/>
    <s v=""/>
    <d v="2010-01-28T00:00:00"/>
    <d v="2010-01-28T00:00:00"/>
    <n v="184123"/>
    <s v="773"/>
    <x v="0"/>
    <x v="3"/>
    <x v="2"/>
    <x v="0"/>
    <x v="0"/>
  </r>
  <r>
    <n v="7735110114"/>
    <x v="9"/>
    <n v="48910270"/>
    <x v="23"/>
    <s v="SSALLONDONO"/>
    <s v="PROVISIONES  ENERO 2010"/>
    <s v="Prov,lab,cesa.aprop."/>
    <s v=""/>
    <s v=""/>
    <d v="2010-01-28T00:00:00"/>
    <d v="2010-01-28T00:00:00"/>
    <n v="106598"/>
    <s v="773"/>
    <x v="0"/>
    <x v="3"/>
    <x v="2"/>
    <x v="0"/>
    <x v="0"/>
  </r>
  <r>
    <n v="7735110116"/>
    <x v="10"/>
    <n v="48910270"/>
    <x v="23"/>
    <s v="SSALLONDONO"/>
    <s v="PROVISIONES  ENERO 2010"/>
    <s v="Prov,lab,cesa.aprop."/>
    <s v=""/>
    <s v=""/>
    <d v="2010-01-28T00:00:00"/>
    <d v="2010-01-28T00:00:00"/>
    <n v="174432"/>
    <s v="773"/>
    <x v="0"/>
    <x v="3"/>
    <x v="2"/>
    <x v="0"/>
    <x v="0"/>
  </r>
  <r>
    <n v="7735110117"/>
    <x v="11"/>
    <n v="48910270"/>
    <x v="23"/>
    <s v="SSALLONDONO"/>
    <s v="NOMINA PRIMERA QUINCENA E"/>
    <s v="Obl,lab,salariosxpag"/>
    <s v=""/>
    <s v=""/>
    <d v="2010-01-14T00:00:00"/>
    <d v="2010-01-14T00:00:00"/>
    <n v="240000"/>
    <s v="773"/>
    <x v="0"/>
    <x v="3"/>
    <x v="2"/>
    <x v="0"/>
    <x v="0"/>
  </r>
  <r>
    <n v="7735110119"/>
    <x v="12"/>
    <n v="48910270"/>
    <x v="23"/>
    <s v="SSJFLOPEZ"/>
    <s v=""/>
    <s v="INDUSTRIAS Y CONFECCIONES INDUCON L"/>
    <s v="Pantalon dril blanco enresortado"/>
    <s v="Pantalon dril blanco enresortado"/>
    <d v="2010-01-17T00:00:00"/>
    <d v="2010-01-22T00:00:00"/>
    <n v="82605"/>
    <s v="773"/>
    <x v="0"/>
    <x v="3"/>
    <x v="2"/>
    <x v="0"/>
    <x v="1"/>
  </r>
  <r>
    <n v="7735110119"/>
    <x v="12"/>
    <n v="48910270"/>
    <x v="23"/>
    <s v="SSJFLOPEZ"/>
    <s v=""/>
    <s v="INDUSTRIAS Y CONFECCIONES INDUCON L"/>
    <s v="Camisa dacron blanca logo LITO"/>
    <s v="Camisa dacron blanca logo LITO"/>
    <d v="2010-01-17T00:00:00"/>
    <d v="2010-01-22T00:00:00"/>
    <n v="40534"/>
    <s v="773"/>
    <x v="0"/>
    <x v="3"/>
    <x v="2"/>
    <x v="0"/>
    <x v="1"/>
  </r>
  <r>
    <n v="7735110119"/>
    <x v="12"/>
    <n v="48910270"/>
    <x v="23"/>
    <s v="SSJFLOPEZ"/>
    <s v=""/>
    <s v="INDUSTRIAS Y CONFECCIONES INDUCON L"/>
    <s v="Bata M/C dacron BLA lider vivo azul LITO"/>
    <s v="Bata M/C dacron BLA lider vivo azul LITO"/>
    <d v="2010-01-17T00:00:00"/>
    <d v="2010-01-22T00:00:00"/>
    <n v="27564"/>
    <s v="773"/>
    <x v="0"/>
    <x v="3"/>
    <x v="2"/>
    <x v="0"/>
    <x v="1"/>
  </r>
  <r>
    <n v="7735110124"/>
    <x v="13"/>
    <n v="48910270"/>
    <x v="23"/>
    <s v="SSALLONDONO"/>
    <s v="PROVISIONES  ENERO 2010"/>
    <s v="Prov,lab,cesa.aprop."/>
    <s v=""/>
    <s v=""/>
    <d v="2010-01-28T00:00:00"/>
    <d v="2010-01-28T00:00:00"/>
    <n v="20158"/>
    <s v="773"/>
    <x v="0"/>
    <x v="3"/>
    <x v="2"/>
    <x v="0"/>
    <x v="0"/>
  </r>
  <r>
    <n v="7735110127"/>
    <x v="14"/>
    <n v="48910270"/>
    <x v="23"/>
    <s v="SSALLONDONO"/>
    <s v="SEGURIDAD SOCIAL   ENERO"/>
    <s v="Ret,apor,nomi, seg.s"/>
    <s v=""/>
    <s v=""/>
    <d v="2010-01-28T00:00:00"/>
    <d v="2010-01-28T00:00:00"/>
    <n v="54900"/>
    <s v="773"/>
    <x v="0"/>
    <x v="3"/>
    <x v="2"/>
    <x v="0"/>
    <x v="0"/>
  </r>
  <r>
    <n v="7735110128"/>
    <x v="15"/>
    <n v="48910270"/>
    <x v="23"/>
    <s v="SSALLONDONO"/>
    <s v="SEGURIDAD SOCIAL   ENERO"/>
    <s v="Ret,apor,nomi, seg.s"/>
    <s v=""/>
    <s v=""/>
    <d v="2010-01-28T00:00:00"/>
    <d v="2010-01-28T00:00:00"/>
    <n v="-90477"/>
    <s v="773"/>
    <x v="0"/>
    <x v="3"/>
    <x v="2"/>
    <x v="0"/>
    <x v="0"/>
  </r>
  <r>
    <n v="7735110128"/>
    <x v="15"/>
    <n v="48910270"/>
    <x v="23"/>
    <s v="SSALLONDONO"/>
    <s v="SEGURIDAD SOCIAL   ENERO"/>
    <s v="Ret,apor,nomi, seg.s"/>
    <s v=""/>
    <s v=""/>
    <d v="2010-01-28T00:00:00"/>
    <d v="2010-01-28T00:00:00"/>
    <n v="283700"/>
    <s v="773"/>
    <x v="0"/>
    <x v="3"/>
    <x v="2"/>
    <x v="0"/>
    <x v="0"/>
  </r>
  <r>
    <n v="7735110129"/>
    <x v="16"/>
    <n v="48910270"/>
    <x v="23"/>
    <s v="SSALLONDONO"/>
    <s v="SEGURIDAD SOCIAL   ENERO"/>
    <s v="Ret,apor,nomi, seg.s"/>
    <s v=""/>
    <s v=""/>
    <d v="2010-01-28T00:00:00"/>
    <d v="2010-01-28T00:00:00"/>
    <n v="-90477"/>
    <s v="773"/>
    <x v="0"/>
    <x v="3"/>
    <x v="2"/>
    <x v="0"/>
    <x v="0"/>
  </r>
  <r>
    <n v="7735110129"/>
    <x v="16"/>
    <n v="48910270"/>
    <x v="23"/>
    <s v="SSALLONDONO"/>
    <s v="SEGURIDAD SOCIAL   ENERO"/>
    <s v="Ret,apor,nomi, seg.s"/>
    <s v=""/>
    <s v=""/>
    <d v="2010-01-28T00:00:00"/>
    <d v="2010-01-28T00:00:00"/>
    <n v="368500"/>
    <s v="773"/>
    <x v="0"/>
    <x v="3"/>
    <x v="2"/>
    <x v="0"/>
    <x v="0"/>
  </r>
  <r>
    <n v="7735110131"/>
    <x v="17"/>
    <n v="48910270"/>
    <x v="23"/>
    <s v="SSALLONDONO"/>
    <s v="SEGURIDAD SOCIAL   ENERO"/>
    <s v="Ret,apor,nomi, seg.s"/>
    <s v=""/>
    <s v=""/>
    <d v="2010-01-28T00:00:00"/>
    <d v="2010-01-28T00:00:00"/>
    <n v="90400"/>
    <s v="773"/>
    <x v="0"/>
    <x v="3"/>
    <x v="2"/>
    <x v="0"/>
    <x v="0"/>
  </r>
  <r>
    <n v="7735110133"/>
    <x v="18"/>
    <n v="48910270"/>
    <x v="23"/>
    <s v="SSALLONDONO"/>
    <s v="SEGURIDAD SOCIAL   ENERO"/>
    <s v="Ret,apor,nomi, seg.s"/>
    <s v=""/>
    <s v=""/>
    <d v="2010-01-28T00:00:00"/>
    <d v="2010-01-28T00:00:00"/>
    <n v="67800"/>
    <s v="773"/>
    <x v="0"/>
    <x v="3"/>
    <x v="2"/>
    <x v="0"/>
    <x v="0"/>
  </r>
  <r>
    <n v="7735110134"/>
    <x v="19"/>
    <n v="48910270"/>
    <x v="23"/>
    <s v="SSALLONDONO"/>
    <s v="SEGURIDAD SOCIAL   ENERO"/>
    <s v="Ret,apor,nomi, seg.s"/>
    <s v=""/>
    <s v=""/>
    <d v="2010-01-28T00:00:00"/>
    <d v="2010-01-28T00:00:00"/>
    <n v="45300"/>
    <s v="773"/>
    <x v="0"/>
    <x v="3"/>
    <x v="2"/>
    <x v="0"/>
    <x v="0"/>
  </r>
  <r>
    <n v="7735113507"/>
    <x v="0"/>
    <n v="48910270"/>
    <x v="23"/>
    <s v="SSJFLOPEZ"/>
    <s v="Arrendamiento 30/01/2010"/>
    <s v="LEASING BANCOLOMBIA SA"/>
    <s v=""/>
    <s v=""/>
    <d v="2010-01-13T00:00:00"/>
    <d v="2010-01-27T00:00:00"/>
    <n v="26282"/>
    <s v="773"/>
    <x v="0"/>
    <x v="3"/>
    <x v="0"/>
    <x v="0"/>
    <x v="0"/>
  </r>
  <r>
    <n v="7735113507"/>
    <x v="0"/>
    <n v="48910270"/>
    <x v="23"/>
    <s v="SSJFLOPEZ"/>
    <s v="Arrendamiento 30/01/2010"/>
    <s v="LEASING BANCOLOMBIA SA"/>
    <s v=""/>
    <s v=""/>
    <d v="2010-01-13T00:00:00"/>
    <d v="2010-01-27T00:00:00"/>
    <n v="35960"/>
    <s v="773"/>
    <x v="0"/>
    <x v="3"/>
    <x v="0"/>
    <x v="0"/>
    <x v="0"/>
  </r>
  <r>
    <n v="7735116403"/>
    <x v="20"/>
    <n v="48910270"/>
    <x v="23"/>
    <s v="SSJFLOPEZ"/>
    <s v="NOMINA SOMOS SEM 2"/>
    <s v="SOMOS SUMINISTRO TEMPORAL S.A."/>
    <s v=""/>
    <s v=""/>
    <d v="2010-01-14T00:00:00"/>
    <d v="2010-01-19T00:00:00"/>
    <n v="551896"/>
    <s v="773"/>
    <x v="0"/>
    <x v="3"/>
    <x v="3"/>
    <x v="0"/>
    <x v="1"/>
  </r>
  <r>
    <n v="7735116403"/>
    <x v="20"/>
    <n v="48910270"/>
    <x v="23"/>
    <s v="SSJFLOPEZ"/>
    <s v="NOMINA SOMOS SEM 2-1"/>
    <s v="SOMOS SUMINISTRO TEMPORAL S.A."/>
    <s v=""/>
    <s v=""/>
    <d v="2010-01-21T00:00:00"/>
    <d v="2010-01-26T00:00:00"/>
    <n v="495039"/>
    <s v="773"/>
    <x v="0"/>
    <x v="3"/>
    <x v="3"/>
    <x v="0"/>
    <x v="1"/>
  </r>
  <r>
    <n v="7735116403"/>
    <x v="20"/>
    <n v="48910270"/>
    <x v="23"/>
    <s v="SSJFLOPEZ"/>
    <s v="NOMINA SOMOS SEM 3"/>
    <s v="SOMOS SUMINISTRO TEMPORAL S.A."/>
    <s v=""/>
    <s v=""/>
    <d v="2010-01-28T00:00:00"/>
    <d v="2010-01-30T00:00:00"/>
    <n v="631235"/>
    <s v="773"/>
    <x v="0"/>
    <x v="3"/>
    <x v="3"/>
    <x v="0"/>
    <x v="1"/>
  </r>
  <r>
    <n v="7735116408"/>
    <x v="1"/>
    <n v="48910270"/>
    <x v="23"/>
    <s v="SSJFLOPEZ"/>
    <s v="FACTURA TIGO"/>
    <s v="COLOMBIA MOVIL S.A. E.S.P."/>
    <s v=""/>
    <s v=""/>
    <d v="2009-12-28T00:00:00"/>
    <d v="2010-01-12T00:00:00"/>
    <n v="559"/>
    <s v="773"/>
    <x v="0"/>
    <x v="3"/>
    <x v="1"/>
    <x v="0"/>
    <x v="0"/>
  </r>
  <r>
    <n v="7735116408"/>
    <x v="1"/>
    <n v="48910270"/>
    <x v="23"/>
    <s v="SSJFLOPEZ"/>
    <s v="FACTURA UNE"/>
    <s v="EPM TELECOMUNICACIONES S.A."/>
    <s v=""/>
    <s v=""/>
    <d v="2010-01-09T00:00:00"/>
    <d v="2010-01-13T00:00:00"/>
    <n v="259"/>
    <s v="773"/>
    <x v="0"/>
    <x v="3"/>
    <x v="1"/>
    <x v="0"/>
    <x v="0"/>
  </r>
  <r>
    <n v="7735116408"/>
    <x v="1"/>
    <n v="48910270"/>
    <x v="23"/>
    <s v="SSJFLOPEZ"/>
    <s v="FACTURA UNE"/>
    <s v="EPM TELECOMUNICACIONES S.A."/>
    <s v=""/>
    <s v=""/>
    <d v="2010-01-09T00:00:00"/>
    <d v="2010-01-13T00:00:00"/>
    <n v="155"/>
    <s v="773"/>
    <x v="0"/>
    <x v="3"/>
    <x v="1"/>
    <x v="0"/>
    <x v="0"/>
  </r>
  <r>
    <n v="7735116408"/>
    <x v="1"/>
    <n v="48910270"/>
    <x v="23"/>
    <s v="SSJFLOPEZ"/>
    <s v="FACTURA UNE"/>
    <s v="EPM TELECOMUNICACIONES S.A."/>
    <s v=""/>
    <s v=""/>
    <d v="2010-01-09T00:00:00"/>
    <d v="2010-01-13T00:00:00"/>
    <n v="16509"/>
    <s v="773"/>
    <x v="0"/>
    <x v="3"/>
    <x v="1"/>
    <x v="0"/>
    <x v="0"/>
  </r>
  <r>
    <n v="7735116408"/>
    <x v="1"/>
    <n v="48910270"/>
    <x v="23"/>
    <s v="SSJFLOPEZ"/>
    <s v="FACTURA UNE"/>
    <s v="EPM TELECOMUNICACIONES S.A."/>
    <s v=""/>
    <s v=""/>
    <d v="2010-01-09T00:00:00"/>
    <d v="2010-01-13T00:00:00"/>
    <n v="142"/>
    <s v="773"/>
    <x v="0"/>
    <x v="3"/>
    <x v="1"/>
    <x v="0"/>
    <x v="0"/>
  </r>
  <r>
    <n v="7735116408"/>
    <x v="1"/>
    <n v="48910270"/>
    <x v="23"/>
    <s v="SSJFLOPEZ"/>
    <s v="SERVICIO TELEFONICO"/>
    <s v="EPM TELECOMUNICACIONES S.A."/>
    <s v=""/>
    <s v=""/>
    <d v="2010-01-09T00:00:00"/>
    <d v="2010-01-13T00:00:00"/>
    <n v="1437"/>
    <s v="773"/>
    <x v="0"/>
    <x v="3"/>
    <x v="1"/>
    <x v="0"/>
    <x v="0"/>
  </r>
  <r>
    <n v="7735116408"/>
    <x v="1"/>
    <n v="48910270"/>
    <x v="23"/>
    <s v="SSJFLOPEZ"/>
    <s v="SERVICIO TELEFONICO"/>
    <s v="EPM TELECOMUNICACIONES S.A."/>
    <s v=""/>
    <s v=""/>
    <d v="2010-01-09T00:00:00"/>
    <d v="2010-01-13T00:00:00"/>
    <n v="927"/>
    <s v="773"/>
    <x v="0"/>
    <x v="3"/>
    <x v="1"/>
    <x v="0"/>
    <x v="0"/>
  </r>
  <r>
    <n v="7735116408"/>
    <x v="1"/>
    <n v="48910270"/>
    <x v="23"/>
    <s v="SSJFLOPEZ"/>
    <s v="SERVICIO TELEFONICO"/>
    <s v="EPM TELECOMUNICACIONES S.A."/>
    <s v=""/>
    <s v=""/>
    <d v="2010-01-09T00:00:00"/>
    <d v="2010-01-13T00:00:00"/>
    <n v="5017"/>
    <s v="773"/>
    <x v="0"/>
    <x v="3"/>
    <x v="1"/>
    <x v="0"/>
    <x v="0"/>
  </r>
  <r>
    <n v="7735116408"/>
    <x v="1"/>
    <n v="48910270"/>
    <x v="23"/>
    <s v="SSJFLOPEZ"/>
    <s v="SERVICIO TELEFONICO"/>
    <s v="EPM TELECOMUNICACIONES S.A."/>
    <s v=""/>
    <s v=""/>
    <d v="2010-01-09T00:00:00"/>
    <d v="2010-01-13T00:00:00"/>
    <n v="297"/>
    <s v="773"/>
    <x v="0"/>
    <x v="3"/>
    <x v="1"/>
    <x v="0"/>
    <x v="0"/>
  </r>
  <r>
    <n v="7735122503"/>
    <x v="23"/>
    <n v="48910270"/>
    <x v="23"/>
    <s v="SSRMSALAZAR"/>
    <s v=""/>
    <s v="Depr.acum.maq.op."/>
    <s v=""/>
    <s v=""/>
    <d v="2010-01-31T00:00:00"/>
    <d v="2010-01-31T00:00:00"/>
    <n v="228517"/>
    <s v="773"/>
    <x v="0"/>
    <x v="3"/>
    <x v="4"/>
    <x v="0"/>
    <x v="2"/>
  </r>
  <r>
    <n v="7735124701"/>
    <x v="26"/>
    <n v="48910270"/>
    <x v="23"/>
    <s v="SSJFLOPEZ"/>
    <s v=""/>
    <s v="EMPAQUETADURAS Y EMPAQUES S.A."/>
    <s v="Limpion Wypall"/>
    <s v="Limpion Wypall"/>
    <d v="2010-01-06T00:00:00"/>
    <d v="2010-01-13T00:00:00"/>
    <n v="22040"/>
    <s v="773"/>
    <x v="0"/>
    <x v="3"/>
    <x v="5"/>
    <x v="0"/>
    <x v="0"/>
  </r>
  <r>
    <n v="7735124701"/>
    <x v="26"/>
    <n v="48910270"/>
    <x v="23"/>
    <s v="SSJFLOPEZ"/>
    <s v=""/>
    <s v="EMPAQUETADURAS Y EMPAQUES S.A."/>
    <s v="Limpion Wypall"/>
    <s v="Limpion Wypall"/>
    <d v="2010-01-04T00:00:00"/>
    <d v="2010-01-13T00:00:00"/>
    <n v="13224"/>
    <s v="773"/>
    <x v="0"/>
    <x v="3"/>
    <x v="5"/>
    <x v="0"/>
    <x v="0"/>
  </r>
  <r>
    <n v="7735124703"/>
    <x v="22"/>
    <n v="48910270"/>
    <x v="23"/>
    <s v="EXEAGUTIERRE"/>
    <s v=""/>
    <s v="cta pte,prov,prd.no,"/>
    <s v="Papel laser troquelado 90g facturacion"/>
    <s v="Papel laser troquelado 90g facturacion"/>
    <d v="2010-01-06T00:00:00"/>
    <d v="2010-01-12T00:00:00"/>
    <n v="20000"/>
    <s v="773"/>
    <x v="0"/>
    <x v="3"/>
    <x v="5"/>
    <x v="0"/>
    <x v="0"/>
  </r>
  <r>
    <n v="7735124703"/>
    <x v="22"/>
    <n v="48910270"/>
    <x v="23"/>
    <s v="SSJFLOPEZ"/>
    <s v="IMPRESION LITO ENERO"/>
    <s v="COMPUNET SA"/>
    <s v=""/>
    <s v=""/>
    <d v="2010-01-25T00:00:00"/>
    <d v="2010-01-28T00:00:00"/>
    <n v="209948"/>
    <s v="773"/>
    <x v="0"/>
    <x v="3"/>
    <x v="5"/>
    <x v="0"/>
    <x v="0"/>
  </r>
  <r>
    <n v="7735124704"/>
    <x v="27"/>
    <n v="48910270"/>
    <x v="23"/>
    <s v="EXEAGUTIERRE"/>
    <s v=""/>
    <s v="cta pte,prov,prd.no,"/>
    <s v="Grapa   26x  6mm x5000 triton galvaniz."/>
    <s v="Grapa   26x  6mm x5000 triton galvaniz."/>
    <d v="2010-01-19T00:00:00"/>
    <d v="2010-01-20T00:00:00"/>
    <n v="1782"/>
    <s v="773"/>
    <x v="0"/>
    <x v="3"/>
    <x v="5"/>
    <x v="0"/>
    <x v="0"/>
  </r>
  <r>
    <n v="7735124704"/>
    <x v="27"/>
    <n v="48910270"/>
    <x v="23"/>
    <s v="EXEAGUTIERRE"/>
    <s v=""/>
    <s v="cta pte,prov,prd.no,"/>
    <s v="Boligrafo kilom.retractil ngo"/>
    <s v="Boligrafo kilom.retractil ngo"/>
    <d v="2010-01-19T00:00:00"/>
    <d v="2010-01-20T00:00:00"/>
    <n v="7368"/>
    <s v="773"/>
    <x v="0"/>
    <x v="3"/>
    <x v="5"/>
    <x v="0"/>
    <x v="0"/>
  </r>
  <r>
    <n v="7735124704"/>
    <x v="27"/>
    <n v="48910270"/>
    <x v="23"/>
    <s v="EXEAGUTIERRE"/>
    <s v=""/>
    <s v="cta pte,prov,prd.no,"/>
    <s v="Sacagrapas studmark 4402"/>
    <s v="Sacagrapas montuno"/>
    <d v="2010-01-19T00:00:00"/>
    <d v="2010-01-20T00:00:00"/>
    <n v="803"/>
    <s v="773"/>
    <x v="0"/>
    <x v="3"/>
    <x v="5"/>
    <x v="0"/>
    <x v="0"/>
  </r>
  <r>
    <n v="7735124704"/>
    <x v="27"/>
    <n v="48910270"/>
    <x v="23"/>
    <s v="EXEAGUTIERRE"/>
    <s v=""/>
    <s v="cta pte,prov,prd.no,"/>
    <s v="Clip mariposa gigante triton x12"/>
    <s v="Clip mariposa gigante triton x12"/>
    <d v="2010-01-19T00:00:00"/>
    <d v="2010-01-20T00:00:00"/>
    <n v="1050"/>
    <s v="773"/>
    <x v="0"/>
    <x v="3"/>
    <x v="5"/>
    <x v="0"/>
    <x v="0"/>
  </r>
  <r>
    <n v="7735110102"/>
    <x v="2"/>
    <n v="48921370"/>
    <x v="24"/>
    <s v="SSALLONDONO"/>
    <s v="NOMINA PRIMERA QUINCENA E"/>
    <s v="Obl,lab,salariosxpag"/>
    <s v=""/>
    <s v=""/>
    <d v="2010-01-14T00:00:00"/>
    <d v="2010-01-14T00:00:00"/>
    <n v="86309"/>
    <s v="773"/>
    <x v="0"/>
    <x v="4"/>
    <x v="2"/>
    <x v="0"/>
    <x v="0"/>
  </r>
  <r>
    <n v="7735110102"/>
    <x v="2"/>
    <n v="48921370"/>
    <x v="24"/>
    <s v="SSALLONDONO"/>
    <s v="NOMINA SEGUNDA QUINCENA E"/>
    <s v="Obl,lab,salariosxpag"/>
    <s v=""/>
    <s v=""/>
    <d v="2010-01-27T00:00:00"/>
    <d v="2010-01-27T00:00:00"/>
    <n v="261293"/>
    <s v="773"/>
    <x v="0"/>
    <x v="4"/>
    <x v="2"/>
    <x v="0"/>
    <x v="0"/>
  </r>
  <r>
    <n v="7735110110"/>
    <x v="5"/>
    <n v="48921370"/>
    <x v="24"/>
    <s v="SSALLONDONO"/>
    <s v="NOMINA SEGUNDA QUINCENA E"/>
    <s v="Obl,lab,salariosxpag"/>
    <s v=""/>
    <s v=""/>
    <d v="2010-01-27T00:00:00"/>
    <d v="2010-01-27T00:00:00"/>
    <n v="18450"/>
    <s v="773"/>
    <x v="0"/>
    <x v="4"/>
    <x v="2"/>
    <x v="0"/>
    <x v="0"/>
  </r>
  <r>
    <n v="7735110111"/>
    <x v="6"/>
    <n v="48921370"/>
    <x v="24"/>
    <s v="SSALLONDONO"/>
    <s v="PROVISIONES  ENERO 2010"/>
    <s v="Prov,lab,cesa.aprop."/>
    <s v=""/>
    <s v=""/>
    <d v="2010-01-28T00:00:00"/>
    <d v="2010-01-28T00:00:00"/>
    <n v="26871"/>
    <s v="773"/>
    <x v="0"/>
    <x v="4"/>
    <x v="2"/>
    <x v="0"/>
    <x v="0"/>
  </r>
  <r>
    <n v="7735110112"/>
    <x v="7"/>
    <n v="48921370"/>
    <x v="24"/>
    <s v="SSALLONDONO"/>
    <s v="PROVISIONES  ENERO 2010"/>
    <s v="Prov,lab,cesa.aprop."/>
    <s v=""/>
    <s v=""/>
    <d v="2010-01-28T00:00:00"/>
    <d v="2010-01-28T00:00:00"/>
    <n v="5657"/>
    <s v="773"/>
    <x v="0"/>
    <x v="4"/>
    <x v="2"/>
    <x v="0"/>
    <x v="0"/>
  </r>
  <r>
    <n v="7735110113"/>
    <x v="8"/>
    <n v="48921370"/>
    <x v="24"/>
    <s v="SSALLONDONO"/>
    <s v="PROVISIONES  ENERO 2010"/>
    <s v="Prov,lab,cesa.aprop."/>
    <s v=""/>
    <s v=""/>
    <d v="2010-01-28T00:00:00"/>
    <d v="2010-01-28T00:00:00"/>
    <n v="26871"/>
    <s v="773"/>
    <x v="0"/>
    <x v="4"/>
    <x v="2"/>
    <x v="0"/>
    <x v="0"/>
  </r>
  <r>
    <n v="7735110114"/>
    <x v="9"/>
    <n v="48921370"/>
    <x v="24"/>
    <s v="SSALLONDONO"/>
    <s v="PROVISIONES  ENERO 2010"/>
    <s v="Prov,lab,cesa.aprop."/>
    <s v=""/>
    <s v=""/>
    <d v="2010-01-28T00:00:00"/>
    <d v="2010-01-28T00:00:00"/>
    <n v="15557"/>
    <s v="773"/>
    <x v="0"/>
    <x v="4"/>
    <x v="2"/>
    <x v="0"/>
    <x v="0"/>
  </r>
  <r>
    <n v="7735110116"/>
    <x v="10"/>
    <n v="48921370"/>
    <x v="24"/>
    <s v="SSALLONDONO"/>
    <s v="PROVISIONES  ENERO 2010"/>
    <s v="Prov,lab,cesa.aprop."/>
    <s v=""/>
    <s v=""/>
    <d v="2010-01-28T00:00:00"/>
    <d v="2010-01-28T00:00:00"/>
    <n v="25456"/>
    <s v="773"/>
    <x v="0"/>
    <x v="4"/>
    <x v="2"/>
    <x v="0"/>
    <x v="0"/>
  </r>
  <r>
    <n v="7735110119"/>
    <x v="12"/>
    <n v="48921370"/>
    <x v="24"/>
    <s v="SSJFLOPEZ"/>
    <s v=""/>
    <s v="DEDERLE DE COSSIO BLANCA NINFA"/>
    <s v="Redecilla para el cabello color Bca"/>
    <s v="Redecilla para el cabello color Bca"/>
    <d v="2010-01-04T00:00:00"/>
    <d v="2010-01-13T00:00:00"/>
    <n v="35000"/>
    <s v="773"/>
    <x v="0"/>
    <x v="4"/>
    <x v="2"/>
    <x v="0"/>
    <x v="1"/>
  </r>
  <r>
    <n v="7735110119"/>
    <x v="12"/>
    <n v="48921370"/>
    <x v="24"/>
    <s v="SSJFLOPEZ"/>
    <s v=""/>
    <s v="DEDERLE DE COSSIO BLANCA NINFA"/>
    <s v="Redecilla para cabello amarillo dotacion"/>
    <s v="Redecilla para cabello amarillo dotacion"/>
    <d v="2010-01-04T00:00:00"/>
    <d v="2010-01-13T00:00:00"/>
    <n v="35000"/>
    <s v="773"/>
    <x v="0"/>
    <x v="4"/>
    <x v="2"/>
    <x v="0"/>
    <x v="1"/>
  </r>
  <r>
    <n v="7735110119"/>
    <x v="12"/>
    <n v="48921370"/>
    <x v="24"/>
    <s v="SSJFLOPEZ"/>
    <s v=""/>
    <s v="DEDERLE DE COSSIO BLANCA NINFA"/>
    <s v="Redecilla para el cabello color Bca"/>
    <s v="Redecilla para el cabello color Bca"/>
    <d v="2010-01-08T00:00:00"/>
    <d v="2010-01-13T00:00:00"/>
    <n v="35000"/>
    <s v="773"/>
    <x v="0"/>
    <x v="4"/>
    <x v="2"/>
    <x v="0"/>
    <x v="1"/>
  </r>
  <r>
    <n v="7735110119"/>
    <x v="12"/>
    <n v="48921370"/>
    <x v="24"/>
    <s v="SSJFLOPEZ"/>
    <s v=""/>
    <s v="DEDERLE DE COSSIO BLANCA NINFA"/>
    <s v="Redecilla para cabello amarillo dotacion"/>
    <s v="Redecilla para cabello amarillo dotacion"/>
    <d v="2010-01-08T00:00:00"/>
    <d v="2010-01-13T00:00:00"/>
    <n v="35000"/>
    <s v="773"/>
    <x v="0"/>
    <x v="4"/>
    <x v="2"/>
    <x v="0"/>
    <x v="1"/>
  </r>
  <r>
    <n v="7735110119"/>
    <x v="12"/>
    <n v="48921370"/>
    <x v="24"/>
    <s v="SSJFLOPEZ"/>
    <s v=""/>
    <s v="PALACIO DE GONZALEZ HONORATA DE JES"/>
    <s v="Delantal en dril blanco"/>
    <s v="Delantal en dril blanco"/>
    <d v="2010-01-19T00:00:00"/>
    <d v="2010-01-21T00:00:00"/>
    <n v="60000"/>
    <s v="773"/>
    <x v="0"/>
    <x v="4"/>
    <x v="2"/>
    <x v="0"/>
    <x v="1"/>
  </r>
  <r>
    <n v="7735110119"/>
    <x v="12"/>
    <n v="48921370"/>
    <x v="24"/>
    <s v="SSJFLOPEZ"/>
    <s v=""/>
    <s v="DEDERLE DE COSSIO BLANCA NINFA"/>
    <s v="Redecilla para el cabello color Bca"/>
    <s v="Redecilla para el cabello color Bca"/>
    <d v="2010-01-20T00:00:00"/>
    <d v="2010-01-21T00:00:00"/>
    <n v="17500"/>
    <s v="773"/>
    <x v="0"/>
    <x v="4"/>
    <x v="2"/>
    <x v="0"/>
    <x v="1"/>
  </r>
  <r>
    <n v="7735110119"/>
    <x v="12"/>
    <n v="48921370"/>
    <x v="24"/>
    <s v="SSJFLOPEZ"/>
    <s v=""/>
    <s v="DEDERLE DE COSSIO BLANCA NINFA"/>
    <s v="Redecilla para cabello azul dotacion"/>
    <s v="Redecilla para cabello azul dotacion"/>
    <d v="2010-01-20T00:00:00"/>
    <d v="2010-01-21T00:00:00"/>
    <n v="17500"/>
    <s v="773"/>
    <x v="0"/>
    <x v="4"/>
    <x v="2"/>
    <x v="0"/>
    <x v="1"/>
  </r>
  <r>
    <n v="7735110119"/>
    <x v="12"/>
    <n v="48921370"/>
    <x v="24"/>
    <s v="SSJFLOPEZ"/>
    <s v=""/>
    <s v="INDUSTRIAS Y CONFECCIONES INDUCON L"/>
    <s v="Pantalon dril blanco enresortado"/>
    <s v="Pantalon dril blanco enresortado"/>
    <d v="2010-01-17T00:00:00"/>
    <d v="2010-01-22T00:00:00"/>
    <n v="618581"/>
    <s v="773"/>
    <x v="0"/>
    <x v="4"/>
    <x v="2"/>
    <x v="0"/>
    <x v="1"/>
  </r>
  <r>
    <n v="7735110119"/>
    <x v="12"/>
    <n v="48921370"/>
    <x v="24"/>
    <s v="SSJFLOPEZ"/>
    <s v=""/>
    <s v="INDUSTRIAS Y CONFECCIONES INDUCON L"/>
    <s v="Bata blanca dacron M/C logo LITO"/>
    <s v="Bata blanca dacron M/C logo LITO"/>
    <d v="2010-01-17T00:00:00"/>
    <d v="2010-01-22T00:00:00"/>
    <n v="30458"/>
    <s v="773"/>
    <x v="0"/>
    <x v="4"/>
    <x v="2"/>
    <x v="0"/>
    <x v="1"/>
  </r>
  <r>
    <n v="7735110119"/>
    <x v="12"/>
    <n v="48921370"/>
    <x v="24"/>
    <s v="SSJFLOPEZ"/>
    <s v=""/>
    <s v="INDUSTRIAS Y CONFECCIONES INDUCON L"/>
    <s v="Camisa dacron blanca logo LITO"/>
    <s v="Camisa dacron blanca logo LITO"/>
    <d v="2010-01-17T00:00:00"/>
    <d v="2010-01-22T00:00:00"/>
    <n v="425631"/>
    <s v="773"/>
    <x v="0"/>
    <x v="4"/>
    <x v="2"/>
    <x v="0"/>
    <x v="1"/>
  </r>
  <r>
    <n v="7735110119"/>
    <x v="12"/>
    <n v="48921370"/>
    <x v="24"/>
    <s v="SSJFLOPEZ"/>
    <s v=""/>
    <s v="INDUSTRIAS Y CONFECCIONES INDUCON L"/>
    <s v="Camisa dacron BLA brigada logo LITO"/>
    <s v="Camisa dacron BLA brigada logo LITO"/>
    <d v="2010-01-17T00:00:00"/>
    <d v="2010-01-22T00:00:00"/>
    <n v="37119"/>
    <s v="773"/>
    <x v="0"/>
    <x v="4"/>
    <x v="2"/>
    <x v="0"/>
    <x v="1"/>
  </r>
  <r>
    <n v="7735110119"/>
    <x v="12"/>
    <n v="48921370"/>
    <x v="24"/>
    <s v="SSJFLOPEZ"/>
    <s v=""/>
    <s v="DEDERLE DE COSSIO BLANCA NINFA"/>
    <s v="Redecilla para cabello amarillo dotacion"/>
    <s v="Redecilla para cabello amarillo dotacion"/>
    <d v="2010-01-20T00:00:00"/>
    <d v="2010-01-22T00:00:00"/>
    <n v="17500"/>
    <s v="773"/>
    <x v="0"/>
    <x v="4"/>
    <x v="2"/>
    <x v="0"/>
    <x v="1"/>
  </r>
  <r>
    <n v="7735110119"/>
    <x v="12"/>
    <n v="48921370"/>
    <x v="24"/>
    <s v="SSJFLOPEZ"/>
    <s v=""/>
    <s v="DEDERLE DE COSSIO BLANCA NINFA"/>
    <s v="Redecilla para cabello azul dotacion"/>
    <s v="Redecilla para cabello azul dotacion"/>
    <d v="2010-01-22T00:00:00"/>
    <d v="2010-01-26T00:00:00"/>
    <n v="35000"/>
    <s v="773"/>
    <x v="0"/>
    <x v="4"/>
    <x v="2"/>
    <x v="0"/>
    <x v="1"/>
  </r>
  <r>
    <n v="7735110119"/>
    <x v="12"/>
    <n v="48921370"/>
    <x v="24"/>
    <s v="SSJFLOPEZ"/>
    <s v=""/>
    <s v="DEDERLE DE COSSIO BLANCA NINFA"/>
    <s v="Redecilla para cabello amarillo dotacion"/>
    <s v="Redecilla para cabello amarillo dotacion"/>
    <d v="2010-01-27T00:00:00"/>
    <d v="2010-01-28T00:00:00"/>
    <n v="35000"/>
    <s v="773"/>
    <x v="0"/>
    <x v="4"/>
    <x v="2"/>
    <x v="0"/>
    <x v="1"/>
  </r>
  <r>
    <n v="7735110119"/>
    <x v="12"/>
    <n v="48921370"/>
    <x v="24"/>
    <s v="SSJFLOPEZ"/>
    <s v=""/>
    <s v="DEDERLE DE COSSIO BLANCA NINFA"/>
    <s v="Redecilla para el cabello color Bca"/>
    <s v="Redecilla para el cabello color Bca"/>
    <d v="2010-01-27T00:00:00"/>
    <d v="2010-01-28T00:00:00"/>
    <n v="17500"/>
    <s v="773"/>
    <x v="0"/>
    <x v="4"/>
    <x v="2"/>
    <x v="0"/>
    <x v="1"/>
  </r>
  <r>
    <n v="7735110119"/>
    <x v="12"/>
    <n v="48921370"/>
    <x v="24"/>
    <s v="SSJFLOPEZ"/>
    <s v=""/>
    <s v="INDUSTRIAS Y CONFECCIONES INDUCON L"/>
    <s v="Camisa dacron BLA brigada T mision"/>
    <s v="Camisa dacron BLA brigada T mision"/>
    <d v="2010-01-15T00:00:00"/>
    <d v="2010-01-30T00:00:00"/>
    <n v="23546"/>
    <s v="773"/>
    <x v="0"/>
    <x v="4"/>
    <x v="2"/>
    <x v="0"/>
    <x v="1"/>
  </r>
  <r>
    <n v="7735110124"/>
    <x v="13"/>
    <n v="48921370"/>
    <x v="24"/>
    <s v="SSALLONDONO"/>
    <s v="PROVISIONES  ENERO 2010"/>
    <s v="Prov,lab,cesa.aprop."/>
    <s v=""/>
    <s v=""/>
    <d v="2010-01-28T00:00:00"/>
    <d v="2010-01-28T00:00:00"/>
    <n v="2942"/>
    <s v="773"/>
    <x v="0"/>
    <x v="4"/>
    <x v="2"/>
    <x v="0"/>
    <x v="0"/>
  </r>
  <r>
    <n v="7735110127"/>
    <x v="14"/>
    <n v="48921370"/>
    <x v="24"/>
    <s v="SSALLONDONO"/>
    <s v="SEGURIDAD SOCIAL   ENERO"/>
    <s v="Ret,apor,nomi, seg.s"/>
    <s v=""/>
    <s v=""/>
    <d v="2010-01-28T00:00:00"/>
    <d v="2010-01-28T00:00:00"/>
    <n v="16000"/>
    <s v="773"/>
    <x v="0"/>
    <x v="4"/>
    <x v="2"/>
    <x v="0"/>
    <x v="0"/>
  </r>
  <r>
    <n v="7735110128"/>
    <x v="15"/>
    <n v="48921370"/>
    <x v="24"/>
    <s v="SSALLONDONO"/>
    <s v="SEGURIDAD SOCIAL   ENERO"/>
    <s v="Ret,apor,nomi, seg.s"/>
    <s v=""/>
    <s v=""/>
    <d v="2010-01-28T00:00:00"/>
    <d v="2010-01-28T00:00:00"/>
    <n v="-11322"/>
    <s v="773"/>
    <x v="0"/>
    <x v="4"/>
    <x v="2"/>
    <x v="0"/>
    <x v="0"/>
  </r>
  <r>
    <n v="7735110128"/>
    <x v="15"/>
    <n v="48921370"/>
    <x v="24"/>
    <s v="SSALLONDONO"/>
    <s v="SEGURIDAD SOCIAL   ENERO"/>
    <s v="Ret,apor,nomi, seg.s"/>
    <s v=""/>
    <s v=""/>
    <d v="2010-01-28T00:00:00"/>
    <d v="2010-01-28T00:00:00"/>
    <n v="108900"/>
    <s v="773"/>
    <x v="0"/>
    <x v="4"/>
    <x v="2"/>
    <x v="0"/>
    <x v="0"/>
  </r>
  <r>
    <n v="7735110129"/>
    <x v="16"/>
    <n v="48921370"/>
    <x v="24"/>
    <s v="SSALLONDONO"/>
    <s v="SEGURIDAD SOCIAL   ENERO"/>
    <s v="Ret,apor,nomi, seg.s"/>
    <s v=""/>
    <s v=""/>
    <d v="2010-01-28T00:00:00"/>
    <d v="2010-01-28T00:00:00"/>
    <n v="-11322"/>
    <s v="773"/>
    <x v="0"/>
    <x v="4"/>
    <x v="2"/>
    <x v="0"/>
    <x v="0"/>
  </r>
  <r>
    <n v="7735110129"/>
    <x v="16"/>
    <n v="48921370"/>
    <x v="24"/>
    <s v="SSALLONDONO"/>
    <s v="SEGURIDAD SOCIAL   ENERO"/>
    <s v="Ret,apor,nomi, seg.s"/>
    <s v=""/>
    <s v=""/>
    <d v="2010-01-28T00:00:00"/>
    <d v="2010-01-28T00:00:00"/>
    <n v="139400"/>
    <s v="773"/>
    <x v="0"/>
    <x v="4"/>
    <x v="2"/>
    <x v="0"/>
    <x v="0"/>
  </r>
  <r>
    <n v="7735110131"/>
    <x v="17"/>
    <n v="48921370"/>
    <x v="24"/>
    <s v="SSALLONDONO"/>
    <s v="SEGURIDAD SOCIAL   ENERO"/>
    <s v="Ret,apor,nomi, seg.s"/>
    <s v=""/>
    <s v=""/>
    <d v="2010-01-28T00:00:00"/>
    <d v="2010-01-28T00:00:00"/>
    <n v="11320"/>
    <s v="773"/>
    <x v="0"/>
    <x v="4"/>
    <x v="2"/>
    <x v="0"/>
    <x v="0"/>
  </r>
  <r>
    <n v="7735110133"/>
    <x v="18"/>
    <n v="48921370"/>
    <x v="24"/>
    <s v="SSALLONDONO"/>
    <s v="SEGURIDAD SOCIAL   ENERO"/>
    <s v="Ret,apor,nomi, seg.s"/>
    <s v=""/>
    <s v=""/>
    <d v="2010-01-28T00:00:00"/>
    <d v="2010-01-28T00:00:00"/>
    <n v="8500"/>
    <s v="773"/>
    <x v="0"/>
    <x v="4"/>
    <x v="2"/>
    <x v="0"/>
    <x v="0"/>
  </r>
  <r>
    <n v="7735110134"/>
    <x v="19"/>
    <n v="48921370"/>
    <x v="24"/>
    <s v="SSALLONDONO"/>
    <s v="SEGURIDAD SOCIAL   ENERO"/>
    <s v="Ret,apor,nomi, seg.s"/>
    <s v=""/>
    <s v=""/>
    <d v="2010-01-28T00:00:00"/>
    <d v="2010-01-28T00:00:00"/>
    <n v="5700"/>
    <s v="773"/>
    <x v="0"/>
    <x v="4"/>
    <x v="2"/>
    <x v="0"/>
    <x v="0"/>
  </r>
  <r>
    <n v="7735111156"/>
    <x v="30"/>
    <n v="48921370"/>
    <x v="24"/>
    <s v="SSLFMESA"/>
    <s v="RECLAS CIF LITO  ENE 2010"/>
    <s v="CIF,serv,de restaura"/>
    <s v=""/>
    <s v=""/>
    <d v="2010-01-29T00:00:00"/>
    <d v="2010-01-29T00:00:00"/>
    <n v="-942500"/>
    <s v="773"/>
    <x v="0"/>
    <x v="4"/>
    <x v="8"/>
    <x v="0"/>
    <x v="0"/>
  </r>
  <r>
    <n v="7735111156"/>
    <x v="30"/>
    <n v="48921370"/>
    <x v="24"/>
    <s v="LTICPOSADA"/>
    <s v=""/>
    <s v="cta pte,prov,prd.Inv"/>
    <s v=""/>
    <s v="HONORARIOS ESCUELA DE LITOGRAFÌA"/>
    <d v="2010-01-29T00:00:00"/>
    <d v="2010-01-29T00:00:00"/>
    <n v="942500"/>
    <s v="773"/>
    <x v="0"/>
    <x v="4"/>
    <x v="8"/>
    <x v="0"/>
    <x v="0"/>
  </r>
  <r>
    <n v="7735113506"/>
    <x v="31"/>
    <n v="48921370"/>
    <x v="24"/>
    <s v="LTMAMEJIA"/>
    <s v=""/>
    <s v="cta pte,prov,prd.Inv"/>
    <s v=""/>
    <s v="Servicio de Montacargas"/>
    <d v="2010-01-26T00:00:00"/>
    <d v="2010-01-26T00:00:00"/>
    <n v="863088"/>
    <s v="773"/>
    <x v="0"/>
    <x v="4"/>
    <x v="0"/>
    <x v="0"/>
    <x v="1"/>
  </r>
  <r>
    <n v="7735113506"/>
    <x v="31"/>
    <n v="48921370"/>
    <x v="24"/>
    <s v="LTMAMEJIA"/>
    <s v=""/>
    <s v="cta pte,prov,prd.Inv"/>
    <s v=""/>
    <s v="Servicio de Montacargas"/>
    <d v="2010-01-26T00:00:00"/>
    <d v="2010-01-26T00:00:00"/>
    <n v="863088"/>
    <s v="773"/>
    <x v="0"/>
    <x v="4"/>
    <x v="0"/>
    <x v="0"/>
    <x v="1"/>
  </r>
  <r>
    <n v="7735113506"/>
    <x v="31"/>
    <n v="48921370"/>
    <x v="24"/>
    <s v="LTMAMEJIA"/>
    <s v=""/>
    <s v="cta pte,prov,prd.Inv"/>
    <s v=""/>
    <s v="Servicio de Montacargas"/>
    <d v="2010-01-29T00:00:00"/>
    <d v="2010-01-29T00:00:00"/>
    <n v="880560"/>
    <s v="773"/>
    <x v="0"/>
    <x v="4"/>
    <x v="0"/>
    <x v="0"/>
    <x v="1"/>
  </r>
  <r>
    <n v="7735113506"/>
    <x v="31"/>
    <n v="48921370"/>
    <x v="24"/>
    <s v="LTMAMEJIA"/>
    <s v=""/>
    <s v="cta pte,prov,prd.Inv"/>
    <s v=""/>
    <s v="Servicio de Montacargas"/>
    <d v="2010-01-29T00:00:00"/>
    <d v="2010-01-29T00:00:00"/>
    <n v="880560"/>
    <s v="773"/>
    <x v="0"/>
    <x v="4"/>
    <x v="0"/>
    <x v="0"/>
    <x v="1"/>
  </r>
  <r>
    <n v="7735113506"/>
    <x v="31"/>
    <n v="48921370"/>
    <x v="24"/>
    <s v="LTMAMEJIA"/>
    <s v=""/>
    <s v="cta pte,prov,prd.Inv"/>
    <s v=""/>
    <s v="Servicio de Montacargas"/>
    <d v="2010-01-29T00:00:00"/>
    <d v="2010-01-29T00:00:00"/>
    <n v="143848"/>
    <s v="773"/>
    <x v="0"/>
    <x v="4"/>
    <x v="0"/>
    <x v="0"/>
    <x v="1"/>
  </r>
  <r>
    <n v="7735113506"/>
    <x v="31"/>
    <n v="48921370"/>
    <x v="24"/>
    <s v="LTMAMEJIA"/>
    <s v=""/>
    <s v="cta pte,prov,prd.Inv"/>
    <s v=""/>
    <s v="Servicio de Montacargas"/>
    <d v="2010-01-29T00:00:00"/>
    <d v="2010-01-29T00:00:00"/>
    <n v="143848"/>
    <s v="773"/>
    <x v="0"/>
    <x v="4"/>
    <x v="0"/>
    <x v="0"/>
    <x v="1"/>
  </r>
  <r>
    <n v="7735113506"/>
    <x v="31"/>
    <n v="48921370"/>
    <x v="24"/>
    <s v="LTMAMEJIA"/>
    <s v=""/>
    <s v="cta pte,prov,prd.Inv"/>
    <s v=""/>
    <s v="Servicio de Montacargas"/>
    <d v="2010-01-29T00:00:00"/>
    <d v="2010-01-29T00:00:00"/>
    <n v="633840"/>
    <s v="773"/>
    <x v="0"/>
    <x v="4"/>
    <x v="0"/>
    <x v="0"/>
    <x v="1"/>
  </r>
  <r>
    <n v="7735113506"/>
    <x v="31"/>
    <n v="48921370"/>
    <x v="24"/>
    <s v="LTMAMEJIA"/>
    <s v=""/>
    <s v="cta pte,prov,prd.Inv"/>
    <s v=""/>
    <s v="Servicio de Montacargas"/>
    <d v="2010-01-29T00:00:00"/>
    <d v="2010-01-29T00:00:00"/>
    <n v="633840"/>
    <s v="773"/>
    <x v="0"/>
    <x v="4"/>
    <x v="0"/>
    <x v="0"/>
    <x v="1"/>
  </r>
  <r>
    <n v="7735116120"/>
    <x v="29"/>
    <n v="48921370"/>
    <x v="24"/>
    <s v="SSLFMESA"/>
    <s v="RECLAS CIF LITO  ENE 2010"/>
    <s v="CIF,serv,de restaura"/>
    <s v=""/>
    <s v=""/>
    <d v="2010-01-29T00:00:00"/>
    <d v="2010-01-29T00:00:00"/>
    <n v="23200"/>
    <s v="773"/>
    <x v="0"/>
    <x v="4"/>
    <x v="5"/>
    <x v="0"/>
    <x v="0"/>
  </r>
  <r>
    <n v="7735116403"/>
    <x v="20"/>
    <n v="48921370"/>
    <x v="24"/>
    <s v="SSJFLOPEZ"/>
    <s v="NOMINA SOMOS SEM 2"/>
    <s v="SOMOS SUMINISTRO TEMPORAL S.A."/>
    <s v=""/>
    <s v=""/>
    <d v="2010-01-14T00:00:00"/>
    <d v="2010-01-19T00:00:00"/>
    <n v="300914"/>
    <s v="773"/>
    <x v="0"/>
    <x v="4"/>
    <x v="3"/>
    <x v="0"/>
    <x v="1"/>
  </r>
  <r>
    <n v="7735116403"/>
    <x v="20"/>
    <n v="48921370"/>
    <x v="24"/>
    <s v="SSJFLOPEZ"/>
    <s v="NOMINA SOMOS SEM 2-1"/>
    <s v="SOMOS SUMINISTRO TEMPORAL S.A."/>
    <s v=""/>
    <s v=""/>
    <d v="2010-01-21T00:00:00"/>
    <d v="2010-01-26T00:00:00"/>
    <n v="300911"/>
    <s v="773"/>
    <x v="0"/>
    <x v="4"/>
    <x v="3"/>
    <x v="0"/>
    <x v="1"/>
  </r>
  <r>
    <n v="7735116403"/>
    <x v="20"/>
    <n v="48921370"/>
    <x v="24"/>
    <s v="SSJFLOPEZ"/>
    <s v="NOMINA SOMOS SEM 3"/>
    <s v="SOMOS SUMINISTRO TEMPORAL S.A."/>
    <s v=""/>
    <s v=""/>
    <d v="2010-01-28T00:00:00"/>
    <d v="2010-01-30T00:00:00"/>
    <n v="300914"/>
    <s v="773"/>
    <x v="0"/>
    <x v="4"/>
    <x v="3"/>
    <x v="0"/>
    <x v="1"/>
  </r>
  <r>
    <n v="7735116408"/>
    <x v="1"/>
    <n v="48921370"/>
    <x v="24"/>
    <s v="SSJFLOPEZ"/>
    <s v="FACTURA COMCEL"/>
    <s v="COMUNICACION CELULAR S.A. COMCEL"/>
    <s v=""/>
    <s v=""/>
    <d v="2009-12-25T00:00:00"/>
    <d v="2010-01-12T00:00:00"/>
    <n v="17"/>
    <s v="773"/>
    <x v="0"/>
    <x v="4"/>
    <x v="1"/>
    <x v="0"/>
    <x v="0"/>
  </r>
  <r>
    <n v="7735116408"/>
    <x v="1"/>
    <n v="48921370"/>
    <x v="24"/>
    <s v="SSJFLOPEZ"/>
    <s v="FACTURA UNE"/>
    <s v="EPM TELECOMUNICACIONES S.A."/>
    <s v=""/>
    <s v=""/>
    <d v="2010-01-09T00:00:00"/>
    <d v="2010-01-13T00:00:00"/>
    <n v="2"/>
    <s v="773"/>
    <x v="0"/>
    <x v="4"/>
    <x v="1"/>
    <x v="0"/>
    <x v="0"/>
  </r>
  <r>
    <n v="7735116408"/>
    <x v="1"/>
    <n v="48921370"/>
    <x v="24"/>
    <s v="SSJFLOPEZ"/>
    <s v="FACTURA UNE"/>
    <s v="EPM TELECOMUNICACIONES S.A."/>
    <s v=""/>
    <s v=""/>
    <d v="2010-01-09T00:00:00"/>
    <d v="2010-01-13T00:00:00"/>
    <n v="1"/>
    <s v="773"/>
    <x v="0"/>
    <x v="4"/>
    <x v="1"/>
    <x v="0"/>
    <x v="0"/>
  </r>
  <r>
    <n v="7735116408"/>
    <x v="1"/>
    <n v="48921370"/>
    <x v="24"/>
    <s v="SSJFLOPEZ"/>
    <s v="FACTURA UNE"/>
    <s v="EPM TELECOMUNICACIONES S.A."/>
    <s v=""/>
    <s v=""/>
    <d v="2010-01-09T00:00:00"/>
    <d v="2010-01-13T00:00:00"/>
    <n v="113"/>
    <s v="773"/>
    <x v="0"/>
    <x v="4"/>
    <x v="1"/>
    <x v="0"/>
    <x v="0"/>
  </r>
  <r>
    <n v="7735116408"/>
    <x v="1"/>
    <n v="48921370"/>
    <x v="24"/>
    <s v="SSJFLOPEZ"/>
    <s v="FACTURA UNE"/>
    <s v="EPM TELECOMUNICACIONES S.A."/>
    <s v=""/>
    <s v=""/>
    <d v="2010-01-09T00:00:00"/>
    <d v="2010-01-13T00:00:00"/>
    <n v="1"/>
    <s v="773"/>
    <x v="0"/>
    <x v="4"/>
    <x v="1"/>
    <x v="0"/>
    <x v="0"/>
  </r>
  <r>
    <n v="7735116408"/>
    <x v="1"/>
    <n v="48921370"/>
    <x v="24"/>
    <s v="SSJFLOPEZ"/>
    <s v="SERVICIO TELEFONICO"/>
    <s v="EPM TELECOMUNICACIONES S.A."/>
    <s v=""/>
    <s v=""/>
    <d v="2010-01-09T00:00:00"/>
    <d v="2010-01-13T00:00:00"/>
    <n v="9"/>
    <s v="773"/>
    <x v="0"/>
    <x v="4"/>
    <x v="1"/>
    <x v="0"/>
    <x v="0"/>
  </r>
  <r>
    <n v="7735116408"/>
    <x v="1"/>
    <n v="48921370"/>
    <x v="24"/>
    <s v="SSJFLOPEZ"/>
    <s v="SERVICIO TELEFONICO"/>
    <s v="EPM TELECOMUNICACIONES S.A."/>
    <s v=""/>
    <s v=""/>
    <d v="2010-01-09T00:00:00"/>
    <d v="2010-01-13T00:00:00"/>
    <n v="6"/>
    <s v="773"/>
    <x v="0"/>
    <x v="4"/>
    <x v="1"/>
    <x v="0"/>
    <x v="0"/>
  </r>
  <r>
    <n v="7735116408"/>
    <x v="1"/>
    <n v="48921370"/>
    <x v="24"/>
    <s v="SSJFLOPEZ"/>
    <s v="SERVICIO TELEFONICO"/>
    <s v="EPM TELECOMUNICACIONES S.A."/>
    <s v=""/>
    <s v=""/>
    <d v="2010-01-09T00:00:00"/>
    <d v="2010-01-13T00:00:00"/>
    <n v="39"/>
    <s v="773"/>
    <x v="0"/>
    <x v="4"/>
    <x v="1"/>
    <x v="0"/>
    <x v="0"/>
  </r>
  <r>
    <n v="7735116408"/>
    <x v="1"/>
    <n v="48921370"/>
    <x v="24"/>
    <s v="SSJFLOPEZ"/>
    <s v="SERVICIO TELEFONICO"/>
    <s v="EPM TELECOMUNICACIONES S.A."/>
    <s v=""/>
    <s v=""/>
    <d v="2010-01-09T00:00:00"/>
    <d v="2010-01-13T00:00:00"/>
    <n v="2"/>
    <s v="773"/>
    <x v="0"/>
    <x v="4"/>
    <x v="1"/>
    <x v="0"/>
    <x v="0"/>
  </r>
  <r>
    <n v="7735116411"/>
    <x v="28"/>
    <n v="48921370"/>
    <x v="24"/>
    <s v="SSLFMESA"/>
    <s v="RECLAS CIF LITO  ENE 2010"/>
    <s v="CIF,serv,de restaura"/>
    <s v=""/>
    <s v=""/>
    <d v="2010-01-29T00:00:00"/>
    <d v="2010-01-29T00:00:00"/>
    <n v="27360"/>
    <s v="773"/>
    <x v="0"/>
    <x v="4"/>
    <x v="7"/>
    <x v="0"/>
    <x v="1"/>
  </r>
  <r>
    <n v="7735116432"/>
    <x v="32"/>
    <n v="48921370"/>
    <x v="24"/>
    <s v="LTMAMEJIA"/>
    <s v=""/>
    <s v="cta pte,prov,prd.Inv"/>
    <s v=""/>
    <s v="Servicio de incineración"/>
    <d v="2010-01-26T00:00:00"/>
    <d v="2010-01-26T00:00:00"/>
    <n v="1432723"/>
    <s v="773"/>
    <x v="0"/>
    <x v="4"/>
    <x v="5"/>
    <x v="0"/>
    <x v="0"/>
  </r>
  <r>
    <n v="7735116874"/>
    <x v="33"/>
    <n v="48921370"/>
    <x v="24"/>
    <s v="LTJFLOPEZ"/>
    <s v=""/>
    <s v="cta pte,prov,prd.Inv"/>
    <s v=""/>
    <s v="Servicio de Preprensa"/>
    <d v="2010-01-27T00:00:00"/>
    <d v="2010-01-27T00:00:00"/>
    <n v="542698"/>
    <s v="773"/>
    <x v="0"/>
    <x v="4"/>
    <x v="5"/>
    <x v="0"/>
    <x v="1"/>
  </r>
  <r>
    <n v="7735116874"/>
    <x v="33"/>
    <n v="48921370"/>
    <x v="24"/>
    <s v="LTJFLOPEZ"/>
    <s v=""/>
    <s v="cta pte,prov,prd.Inv"/>
    <s v=""/>
    <s v="Servicio de Preprensa"/>
    <d v="2010-01-27T00:00:00"/>
    <d v="2010-01-27T00:00:00"/>
    <n v="1235596"/>
    <s v="773"/>
    <x v="0"/>
    <x v="4"/>
    <x v="5"/>
    <x v="0"/>
    <x v="1"/>
  </r>
  <r>
    <n v="7735122503"/>
    <x v="23"/>
    <n v="48921370"/>
    <x v="24"/>
    <s v="SSRMSALAZAR"/>
    <s v=""/>
    <s v="Depr.acum.maq.op."/>
    <s v=""/>
    <s v=""/>
    <d v="2010-01-31T00:00:00"/>
    <d v="2010-01-31T00:00:00"/>
    <n v="2568928"/>
    <s v="773"/>
    <x v="0"/>
    <x v="4"/>
    <x v="4"/>
    <x v="0"/>
    <x v="2"/>
  </r>
  <r>
    <n v="7735122503"/>
    <x v="23"/>
    <n v="48921370"/>
    <x v="24"/>
    <s v="SSRMSALAZAR"/>
    <s v=""/>
    <s v="Depr.acum.edif,op."/>
    <s v=""/>
    <s v=""/>
    <d v="2010-01-31T00:00:00"/>
    <d v="2010-01-31T00:00:00"/>
    <n v="599583"/>
    <s v="773"/>
    <x v="0"/>
    <x v="4"/>
    <x v="4"/>
    <x v="0"/>
    <x v="2"/>
  </r>
  <r>
    <n v="7735124012"/>
    <x v="24"/>
    <n v="48921370"/>
    <x v="24"/>
    <s v="LTMCRAGA"/>
    <s v=""/>
    <s v="Material,y,repuestos"/>
    <s v="Brocha de 3pul perfect china"/>
    <s v=""/>
    <d v="2010-01-09T00:00:00"/>
    <d v="2010-01-09T00:00:00"/>
    <n v="6634"/>
    <s v="773"/>
    <x v="0"/>
    <x v="4"/>
    <x v="6"/>
    <x v="0"/>
    <x v="2"/>
  </r>
  <r>
    <n v="7735124701"/>
    <x v="26"/>
    <n v="48921370"/>
    <x v="24"/>
    <s v="SSJFLOPEZ"/>
    <s v=""/>
    <s v="EMPAQUETADURAS Y EMPAQUES S.A."/>
    <s v="Limpion Wypall"/>
    <s v="Limpion Wypall"/>
    <d v="2010-01-06T00:00:00"/>
    <d v="2010-01-13T00:00:00"/>
    <n v="617120"/>
    <s v="773"/>
    <x v="0"/>
    <x v="4"/>
    <x v="5"/>
    <x v="0"/>
    <x v="0"/>
  </r>
  <r>
    <n v="7735124701"/>
    <x v="26"/>
    <n v="48921370"/>
    <x v="24"/>
    <s v="SSJFLOPEZ"/>
    <s v=""/>
    <s v="EMPAQUETADURAS Y EMPAQUES S.A."/>
    <s v="Limpion Wypall"/>
    <s v="Limpion Wypall"/>
    <d v="2010-01-04T00:00:00"/>
    <d v="2010-01-13T00:00:00"/>
    <n v="370272"/>
    <s v="773"/>
    <x v="0"/>
    <x v="4"/>
    <x v="5"/>
    <x v="0"/>
    <x v="0"/>
  </r>
  <r>
    <n v="7735124703"/>
    <x v="22"/>
    <n v="48921370"/>
    <x v="24"/>
    <s v="LTNJRODRIGUE"/>
    <s v=""/>
    <s v="cta pte,prov,prd.Inv"/>
    <s v=""/>
    <s v="Servicio de Fotocopias"/>
    <d v="2010-01-26T00:00:00"/>
    <d v="2010-01-26T00:00:00"/>
    <n v="14953"/>
    <s v="773"/>
    <x v="0"/>
    <x v="4"/>
    <x v="5"/>
    <x v="0"/>
    <x v="0"/>
  </r>
  <r>
    <n v="7735124708"/>
    <x v="34"/>
    <n v="48921370"/>
    <x v="24"/>
    <s v="EXGAVELASQUE"/>
    <s v=""/>
    <s v="Mat,combust.y,lubric"/>
    <s v="Wash a_230 X GLN"/>
    <s v=""/>
    <d v="2010-01-08T00:00:00"/>
    <d v="2010-01-08T00:00:00"/>
    <n v="1500000"/>
    <s v="773"/>
    <x v="0"/>
    <x v="4"/>
    <x v="6"/>
    <x v="0"/>
    <x v="2"/>
  </r>
  <r>
    <n v="7735124708"/>
    <x v="34"/>
    <n v="48921370"/>
    <x v="24"/>
    <s v="EXGAVELASQUE"/>
    <s v=""/>
    <s v="Mat,combust.y,lubric"/>
    <s v="Ajustador_21209_pintuco X GLN"/>
    <s v=""/>
    <d v="2010-01-08T00:00:00"/>
    <d v="2010-01-08T00:00:00"/>
    <n v="767960"/>
    <s v="773"/>
    <x v="0"/>
    <x v="4"/>
    <x v="6"/>
    <x v="0"/>
    <x v="2"/>
  </r>
  <r>
    <n v="7735124708"/>
    <x v="34"/>
    <n v="48921370"/>
    <x v="24"/>
    <s v="EXEAGUTIERRE"/>
    <s v=""/>
    <s v="Mat,combust.y,lubric"/>
    <s v="Solucion fuente opti_print1 X GLN"/>
    <s v=""/>
    <d v="2010-01-15T00:00:00"/>
    <d v="2010-01-15T00:00:00"/>
    <n v="30255"/>
    <s v="773"/>
    <x v="0"/>
    <x v="4"/>
    <x v="6"/>
    <x v="0"/>
    <x v="2"/>
  </r>
  <r>
    <n v="7735124708"/>
    <x v="34"/>
    <n v="48921370"/>
    <x v="24"/>
    <s v="EXEAGUTIERRE"/>
    <s v=""/>
    <s v="Mat,combust.y,lubric"/>
    <s v="Lavador_planchas CPC Plate cleaner X L"/>
    <s v=""/>
    <d v="2010-01-16T00:00:00"/>
    <d v="2010-01-16T00:00:00"/>
    <n v="46372"/>
    <s v="773"/>
    <x v="0"/>
    <x v="4"/>
    <x v="6"/>
    <x v="0"/>
    <x v="2"/>
  </r>
  <r>
    <n v="7735124708"/>
    <x v="34"/>
    <n v="48921370"/>
    <x v="24"/>
    <s v="EXEAGUTIERRE"/>
    <s v=""/>
    <s v="Mat,combust.y,lubric"/>
    <s v="Lavador_planchas CPC Plate cleaner X L"/>
    <s v=""/>
    <d v="2010-01-21T00:00:00"/>
    <d v="2010-01-22T00:00:00"/>
    <n v="46371"/>
    <s v="773"/>
    <x v="0"/>
    <x v="4"/>
    <x v="6"/>
    <x v="0"/>
    <x v="2"/>
  </r>
  <r>
    <n v="7735124708"/>
    <x v="34"/>
    <n v="48921370"/>
    <x v="24"/>
    <s v="EXEAGUTIERRE"/>
    <s v=""/>
    <s v="Mat,combust.y,lubric"/>
    <s v="Wash a_230 X GLN"/>
    <s v=""/>
    <d v="2010-01-22T00:00:00"/>
    <d v="2010-01-22T00:00:00"/>
    <n v="1500000"/>
    <s v="773"/>
    <x v="0"/>
    <x v="4"/>
    <x v="6"/>
    <x v="0"/>
    <x v="2"/>
  </r>
  <r>
    <n v="7735124708"/>
    <x v="34"/>
    <n v="48921370"/>
    <x v="24"/>
    <s v="EXEAGUTIERRE"/>
    <s v=""/>
    <s v="Mat,combust.y,lubric"/>
    <s v="Ajustador_21209_pintuco X GLN"/>
    <s v=""/>
    <d v="2010-01-22T00:00:00"/>
    <d v="2010-01-22T00:00:00"/>
    <n v="767960"/>
    <s v="773"/>
    <x v="0"/>
    <x v="4"/>
    <x v="6"/>
    <x v="0"/>
    <x v="2"/>
  </r>
  <r>
    <n v="7735124708"/>
    <x v="34"/>
    <n v="48921370"/>
    <x v="24"/>
    <s v="LTMCRAGA"/>
    <s v=""/>
    <s v="Mat,combust.y,lubric"/>
    <s v="Lavador_planchas CPC Plate cleaner X L"/>
    <s v=""/>
    <d v="2010-01-26T00:00:00"/>
    <d v="2010-01-26T00:00:00"/>
    <n v="92743"/>
    <s v="773"/>
    <x v="0"/>
    <x v="4"/>
    <x v="6"/>
    <x v="0"/>
    <x v="2"/>
  </r>
  <r>
    <n v="7735124708"/>
    <x v="34"/>
    <n v="48921370"/>
    <x v="24"/>
    <s v="LTMCRAGA"/>
    <s v=""/>
    <s v="Mat,combust.y,lubric"/>
    <s v="Goma protec_planchas X GLN"/>
    <s v=""/>
    <d v="2010-01-26T00:00:00"/>
    <d v="2010-01-26T00:00:00"/>
    <n v="28631"/>
    <s v="773"/>
    <x v="0"/>
    <x v="4"/>
    <x v="6"/>
    <x v="0"/>
    <x v="2"/>
  </r>
  <r>
    <n v="7735124708"/>
    <x v="34"/>
    <n v="48921370"/>
    <x v="24"/>
    <s v="EXEAGUTIERRE"/>
    <s v=""/>
    <s v="Mat,combust.y,lubric"/>
    <s v="Ajustador_21209_pintuco X GLN"/>
    <s v=""/>
    <d v="2010-01-29T00:00:00"/>
    <d v="2010-01-29T00:00:00"/>
    <n v="767960"/>
    <s v="773"/>
    <x v="0"/>
    <x v="4"/>
    <x v="6"/>
    <x v="0"/>
    <x v="2"/>
  </r>
  <r>
    <n v="7735124713"/>
    <x v="35"/>
    <n v="48921370"/>
    <x v="24"/>
    <s v="SSJFLOPEZ"/>
    <s v=""/>
    <s v="EDIVA S.A."/>
    <s v="Strech 44CMx457M x .6"/>
    <s v="Strech 44CMx457M x .6"/>
    <d v="2010-01-21T00:00:00"/>
    <d v="2010-01-22T00:00:00"/>
    <n v="100000"/>
    <s v="773"/>
    <x v="0"/>
    <x v="4"/>
    <x v="5"/>
    <x v="0"/>
    <x v="1"/>
  </r>
  <r>
    <n v="7735611158"/>
    <x v="36"/>
    <n v="48921370"/>
    <x v="24"/>
    <s v="SSLFMESA"/>
    <s v="RECLAS CIF LITO  ENE 2010"/>
    <s v="CIF,serv,de restaura"/>
    <s v=""/>
    <s v=""/>
    <d v="2010-01-29T00:00:00"/>
    <d v="2010-01-29T00:00:00"/>
    <n v="942500"/>
    <s v="773"/>
    <x v="0"/>
    <x v="4"/>
    <x v="5"/>
    <x v="0"/>
    <x v="0"/>
  </r>
  <r>
    <n v="7735110102"/>
    <x v="2"/>
    <n v="48921470"/>
    <x v="25"/>
    <s v="SSALLONDONO"/>
    <s v="NOMINA PRIMERA QUINCENA E"/>
    <s v="Obl,lab,salariosxpag"/>
    <s v=""/>
    <s v=""/>
    <d v="2010-01-14T00:00:00"/>
    <d v="2010-01-14T00:00:00"/>
    <n v="2370244"/>
    <s v="773"/>
    <x v="0"/>
    <x v="4"/>
    <x v="2"/>
    <x v="0"/>
    <x v="0"/>
  </r>
  <r>
    <n v="7735110102"/>
    <x v="2"/>
    <n v="48921470"/>
    <x v="25"/>
    <s v="SSALLONDONO"/>
    <s v="NOMINA SEGUNDA QUINCENA E"/>
    <s v="Obl,lab,salariosxpag"/>
    <s v=""/>
    <s v=""/>
    <d v="2010-01-27T00:00:00"/>
    <d v="2010-01-27T00:00:00"/>
    <n v="3119250"/>
    <s v="773"/>
    <x v="0"/>
    <x v="4"/>
    <x v="2"/>
    <x v="0"/>
    <x v="0"/>
  </r>
  <r>
    <n v="7735110110"/>
    <x v="5"/>
    <n v="48921470"/>
    <x v="25"/>
    <s v="SSALLONDONO"/>
    <s v="NOMINA PRIMERA QUINCENA E"/>
    <s v="Obl,lab,salariosxpag"/>
    <s v=""/>
    <s v=""/>
    <d v="2010-01-14T00:00:00"/>
    <d v="2010-01-14T00:00:00"/>
    <n v="108650"/>
    <s v="773"/>
    <x v="0"/>
    <x v="4"/>
    <x v="2"/>
    <x v="0"/>
    <x v="0"/>
  </r>
  <r>
    <n v="7735110110"/>
    <x v="5"/>
    <n v="48921470"/>
    <x v="25"/>
    <s v="SSALLONDONO"/>
    <s v="NOMINA SEGUNDA QUINCENA E"/>
    <s v="Obl,lab,salariosxpag"/>
    <s v=""/>
    <s v=""/>
    <d v="2010-01-27T00:00:00"/>
    <d v="2010-01-27T00:00:00"/>
    <n v="116850"/>
    <s v="773"/>
    <x v="0"/>
    <x v="4"/>
    <x v="2"/>
    <x v="0"/>
    <x v="0"/>
  </r>
  <r>
    <n v="7735110111"/>
    <x v="6"/>
    <n v="48921470"/>
    <x v="25"/>
    <s v="SSALLONDONO"/>
    <s v="PROVISIONES  ENERO 2010"/>
    <s v="Prov,lab,cesa.aprop."/>
    <s v=""/>
    <s v=""/>
    <d v="2010-01-28T00:00:00"/>
    <d v="2010-01-28T00:00:00"/>
    <n v="506584"/>
    <s v="773"/>
    <x v="0"/>
    <x v="4"/>
    <x v="2"/>
    <x v="0"/>
    <x v="0"/>
  </r>
  <r>
    <n v="7735110112"/>
    <x v="7"/>
    <n v="48921470"/>
    <x v="25"/>
    <s v="SSALLONDONO"/>
    <s v="PROVISIONES  ENERO 2010"/>
    <s v="Prov,lab,cesa.aprop."/>
    <s v=""/>
    <s v=""/>
    <d v="2010-01-28T00:00:00"/>
    <d v="2010-01-28T00:00:00"/>
    <n v="106650"/>
    <s v="773"/>
    <x v="0"/>
    <x v="4"/>
    <x v="2"/>
    <x v="0"/>
    <x v="0"/>
  </r>
  <r>
    <n v="7735110113"/>
    <x v="8"/>
    <n v="48921470"/>
    <x v="25"/>
    <s v="SSALLONDONO"/>
    <s v="PROVISIONES  ENERO 2010"/>
    <s v="Prov,lab,cesa.aprop."/>
    <s v=""/>
    <s v=""/>
    <d v="2010-01-28T00:00:00"/>
    <d v="2010-01-28T00:00:00"/>
    <n v="506584"/>
    <s v="773"/>
    <x v="0"/>
    <x v="4"/>
    <x v="2"/>
    <x v="0"/>
    <x v="0"/>
  </r>
  <r>
    <n v="7735110114"/>
    <x v="9"/>
    <n v="48921470"/>
    <x v="25"/>
    <s v="SSALLONDONO"/>
    <s v="PROVISIONES  ENERO 2010"/>
    <s v="Prov,lab,cesa.aprop."/>
    <s v=""/>
    <s v=""/>
    <d v="2010-01-28T00:00:00"/>
    <d v="2010-01-28T00:00:00"/>
    <n v="293284"/>
    <s v="773"/>
    <x v="0"/>
    <x v="4"/>
    <x v="2"/>
    <x v="0"/>
    <x v="0"/>
  </r>
  <r>
    <n v="7735110116"/>
    <x v="10"/>
    <n v="48921470"/>
    <x v="25"/>
    <s v="SSALLONDONO"/>
    <s v="PROVISIONES  ENERO 2010"/>
    <s v="Prov,lab,cesa.aprop."/>
    <s v=""/>
    <s v=""/>
    <d v="2010-01-28T00:00:00"/>
    <d v="2010-01-28T00:00:00"/>
    <n v="479920"/>
    <s v="773"/>
    <x v="0"/>
    <x v="4"/>
    <x v="2"/>
    <x v="0"/>
    <x v="0"/>
  </r>
  <r>
    <n v="7735110117"/>
    <x v="11"/>
    <n v="48921470"/>
    <x v="25"/>
    <s v="SSALLONDONO"/>
    <s v="NOMINA PRIMERA QUINCENA E"/>
    <s v="Obl,lab,salariosxpag"/>
    <s v=""/>
    <s v=""/>
    <d v="2010-01-14T00:00:00"/>
    <d v="2010-01-14T00:00:00"/>
    <n v="860000"/>
    <s v="773"/>
    <x v="0"/>
    <x v="4"/>
    <x v="2"/>
    <x v="0"/>
    <x v="0"/>
  </r>
  <r>
    <n v="7735110117"/>
    <x v="11"/>
    <n v="48921470"/>
    <x v="25"/>
    <s v="SSALLONDONO"/>
    <s v="NOMINA SEGUNDA QUINCENA E"/>
    <s v="Obl,lab,salariosxpag"/>
    <s v=""/>
    <s v=""/>
    <d v="2010-01-27T00:00:00"/>
    <d v="2010-01-27T00:00:00"/>
    <n v="120000"/>
    <s v="773"/>
    <x v="0"/>
    <x v="4"/>
    <x v="2"/>
    <x v="0"/>
    <x v="0"/>
  </r>
  <r>
    <n v="7735110119"/>
    <x v="12"/>
    <n v="48921470"/>
    <x v="25"/>
    <s v="EXEAGUTIERRE"/>
    <s v=""/>
    <s v="cta pte,prov,prd.no,"/>
    <s v="Bata blanca dacron M/L logo LITO"/>
    <s v="Bata blanca dacron M/L logo LITO"/>
    <d v="2010-01-17T00:00:00"/>
    <d v="2010-01-20T00:00:00"/>
    <n v="-17548"/>
    <s v="773"/>
    <x v="0"/>
    <x v="4"/>
    <x v="2"/>
    <x v="0"/>
    <x v="1"/>
  </r>
  <r>
    <n v="7735110119"/>
    <x v="12"/>
    <n v="48921470"/>
    <x v="25"/>
    <s v="LTMCRAGA"/>
    <s v=""/>
    <s v="cta pte,prov,prd.no,"/>
    <s v="Bata blanca dacron M/L logo LITO"/>
    <s v="Bata blanca dacron M/L logo LITO"/>
    <d v="2010-01-17T00:00:00"/>
    <d v="2010-01-19T00:00:00"/>
    <n v="-17548"/>
    <s v="773"/>
    <x v="0"/>
    <x v="4"/>
    <x v="2"/>
    <x v="0"/>
    <x v="1"/>
  </r>
  <r>
    <n v="7735110119"/>
    <x v="12"/>
    <n v="48921470"/>
    <x v="25"/>
    <s v="SSJFLOPEZ"/>
    <s v=""/>
    <s v="DEDERLE DE COSSIO BLANCA NINFA"/>
    <s v="Redecilla para el cabello color Bca"/>
    <s v="Redecilla para el cabello color Bca"/>
    <d v="2010-01-04T00:00:00"/>
    <d v="2010-01-13T00:00:00"/>
    <n v="42000"/>
    <s v="773"/>
    <x v="0"/>
    <x v="4"/>
    <x v="2"/>
    <x v="0"/>
    <x v="1"/>
  </r>
  <r>
    <n v="7735110119"/>
    <x v="12"/>
    <n v="48921470"/>
    <x v="25"/>
    <s v="SSJFLOPEZ"/>
    <s v=""/>
    <s v="DEDERLE DE COSSIO BLANCA NINFA"/>
    <s v="Redecilla para cabello amarillo dotacion"/>
    <s v="Redecilla para cabello amarillo dotacion"/>
    <d v="2010-01-04T00:00:00"/>
    <d v="2010-01-13T00:00:00"/>
    <n v="42000"/>
    <s v="773"/>
    <x v="0"/>
    <x v="4"/>
    <x v="2"/>
    <x v="0"/>
    <x v="1"/>
  </r>
  <r>
    <n v="7735110119"/>
    <x v="12"/>
    <n v="48921470"/>
    <x v="25"/>
    <s v="SSJFLOPEZ"/>
    <s v=""/>
    <s v="DEDERLE DE COSSIO BLANCA NINFA"/>
    <s v="Redecilla para el cabello color Bca"/>
    <s v="Redecilla para el cabello color Bca"/>
    <d v="2010-01-08T00:00:00"/>
    <d v="2010-01-13T00:00:00"/>
    <n v="42000"/>
    <s v="773"/>
    <x v="0"/>
    <x v="4"/>
    <x v="2"/>
    <x v="0"/>
    <x v="1"/>
  </r>
  <r>
    <n v="7735110119"/>
    <x v="12"/>
    <n v="48921470"/>
    <x v="25"/>
    <s v="SSJFLOPEZ"/>
    <s v=""/>
    <s v="DEDERLE DE COSSIO BLANCA NINFA"/>
    <s v="Redecilla para cabello amarillo dotacion"/>
    <s v="Redecilla para cabello amarillo dotacion"/>
    <d v="2010-01-08T00:00:00"/>
    <d v="2010-01-13T00:00:00"/>
    <n v="42000"/>
    <s v="773"/>
    <x v="0"/>
    <x v="4"/>
    <x v="2"/>
    <x v="0"/>
    <x v="1"/>
  </r>
  <r>
    <n v="7735110119"/>
    <x v="12"/>
    <n v="48921470"/>
    <x v="25"/>
    <s v="SSJFLOPEZ"/>
    <s v=""/>
    <s v="INDUSTRIAS Y CONFECCIONES INDUCON L"/>
    <s v="Camisa dacron blanca trabajador mision"/>
    <s v="Camisa dacron blanca trabajador mision"/>
    <d v="2010-01-13T00:00:00"/>
    <d v="2010-01-18T00:00:00"/>
    <n v="754602"/>
    <s v="773"/>
    <x v="0"/>
    <x v="4"/>
    <x v="2"/>
    <x v="0"/>
    <x v="1"/>
  </r>
  <r>
    <n v="7735110119"/>
    <x v="12"/>
    <n v="48921470"/>
    <x v="25"/>
    <s v="SSJFLOPEZ"/>
    <s v=""/>
    <s v="INDUSTRIAS Y CONFECCIONES INDUCON L"/>
    <s v="Pantalon dril blanco enresortado"/>
    <s v="Pantalon dril blanco enresortado"/>
    <d v="2010-01-13T00:00:00"/>
    <d v="2010-01-18T00:00:00"/>
    <n v="919672"/>
    <s v="773"/>
    <x v="0"/>
    <x v="4"/>
    <x v="2"/>
    <x v="0"/>
    <x v="1"/>
  </r>
  <r>
    <n v="7735110119"/>
    <x v="12"/>
    <n v="48921470"/>
    <x v="25"/>
    <s v="EXEAGUTIERRE"/>
    <s v=""/>
    <s v="cta pte,prov,prd.no,"/>
    <s v="Bata blanca dacron M/L logo LITO"/>
    <s v="Bata blanca dacron M/L logo LITO"/>
    <d v="2010-01-17T00:00:00"/>
    <d v="2010-01-20T00:00:00"/>
    <n v="17548"/>
    <s v="773"/>
    <x v="0"/>
    <x v="4"/>
    <x v="2"/>
    <x v="0"/>
    <x v="1"/>
  </r>
  <r>
    <n v="7735110119"/>
    <x v="12"/>
    <n v="48921470"/>
    <x v="25"/>
    <s v="SSJFLOPEZ"/>
    <s v=""/>
    <s v="PALACIO DE GONZALEZ HONORATA DE JES"/>
    <s v="Delantal en dril blanco"/>
    <s v="Delantal en dril blanco"/>
    <d v="2010-01-19T00:00:00"/>
    <d v="2010-01-21T00:00:00"/>
    <n v="180000"/>
    <s v="773"/>
    <x v="0"/>
    <x v="4"/>
    <x v="2"/>
    <x v="0"/>
    <x v="1"/>
  </r>
  <r>
    <n v="7735110119"/>
    <x v="12"/>
    <n v="48921470"/>
    <x v="25"/>
    <s v="SSJFLOPEZ"/>
    <s v=""/>
    <s v="DEDERLE DE COSSIO BLANCA NINFA"/>
    <s v="Redecilla para el cabello color Bca"/>
    <s v="Redecilla para el cabello color Bca"/>
    <d v="2010-01-20T00:00:00"/>
    <d v="2010-01-21T00:00:00"/>
    <n v="21000"/>
    <s v="773"/>
    <x v="0"/>
    <x v="4"/>
    <x v="2"/>
    <x v="0"/>
    <x v="1"/>
  </r>
  <r>
    <n v="7735110119"/>
    <x v="12"/>
    <n v="48921470"/>
    <x v="25"/>
    <s v="SSJFLOPEZ"/>
    <s v=""/>
    <s v="DEDERLE DE COSSIO BLANCA NINFA"/>
    <s v="Redecilla para cabello azul dotacion"/>
    <s v="Redecilla para cabello azul dotacion"/>
    <d v="2010-01-20T00:00:00"/>
    <d v="2010-01-21T00:00:00"/>
    <n v="21000"/>
    <s v="773"/>
    <x v="0"/>
    <x v="4"/>
    <x v="2"/>
    <x v="0"/>
    <x v="1"/>
  </r>
  <r>
    <n v="7735110119"/>
    <x v="12"/>
    <n v="48921470"/>
    <x v="25"/>
    <s v="LTMCRAGA"/>
    <s v=""/>
    <s v="cta pte,prov,prd.no,"/>
    <s v="Bata blanca dacron M/L logo LITO"/>
    <s v="Bata blanca dacron M/L logo LITO"/>
    <d v="2010-01-17T00:00:00"/>
    <d v="2010-01-19T00:00:00"/>
    <n v="17548"/>
    <s v="773"/>
    <x v="0"/>
    <x v="4"/>
    <x v="2"/>
    <x v="0"/>
    <x v="1"/>
  </r>
  <r>
    <n v="7735110119"/>
    <x v="12"/>
    <n v="48921470"/>
    <x v="25"/>
    <s v="LTMCRAGA"/>
    <s v=""/>
    <s v="cta pte,prov,prd.no,"/>
    <s v="Bata blanca dacron M/L logo LITO"/>
    <s v="Bata blanca dacron M/L logo LITO"/>
    <d v="2010-01-17T00:00:00"/>
    <d v="2010-01-21T00:00:00"/>
    <n v="17548"/>
    <s v="773"/>
    <x v="0"/>
    <x v="4"/>
    <x v="2"/>
    <x v="0"/>
    <x v="1"/>
  </r>
  <r>
    <n v="7735110119"/>
    <x v="12"/>
    <n v="48921470"/>
    <x v="25"/>
    <s v="SSJFLOPEZ"/>
    <s v=""/>
    <s v="INDUSTRIAS Y CONFECCIONES INDUCON L"/>
    <s v="Pantalon dril blanco enresortado"/>
    <s v="Pantalon dril blanco enresortado"/>
    <d v="2010-01-17T00:00:00"/>
    <d v="2010-01-22T00:00:00"/>
    <n v="578267"/>
    <s v="773"/>
    <x v="0"/>
    <x v="4"/>
    <x v="2"/>
    <x v="0"/>
    <x v="1"/>
  </r>
  <r>
    <n v="7735110119"/>
    <x v="12"/>
    <n v="48921470"/>
    <x v="25"/>
    <s v="SSJFLOPEZ"/>
    <s v=""/>
    <s v="INDUSTRIAS Y CONFECCIONES INDUCON L"/>
    <s v="Bata blanca dacron M/C logo LITO"/>
    <s v="Bata blanca dacron M/C logo LITO"/>
    <d v="2010-01-17T00:00:00"/>
    <d v="2010-01-22T00:00:00"/>
    <n v="30458"/>
    <s v="773"/>
    <x v="0"/>
    <x v="4"/>
    <x v="2"/>
    <x v="0"/>
    <x v="1"/>
  </r>
  <r>
    <n v="7735110119"/>
    <x v="12"/>
    <n v="48921470"/>
    <x v="25"/>
    <s v="SSJFLOPEZ"/>
    <s v=""/>
    <s v="INDUSTRIAS Y CONFECCIONES INDUCON L"/>
    <s v="Camisa dacron blanca logo LITO"/>
    <s v="Camisa dacron blanca logo LITO"/>
    <d v="2010-01-17T00:00:00"/>
    <d v="2010-01-22T00:00:00"/>
    <n v="243216"/>
    <s v="773"/>
    <x v="0"/>
    <x v="4"/>
    <x v="2"/>
    <x v="0"/>
    <x v="1"/>
  </r>
  <r>
    <n v="7735110119"/>
    <x v="12"/>
    <n v="48921470"/>
    <x v="25"/>
    <s v="SSJFLOPEZ"/>
    <s v=""/>
    <s v="INDUSTRIAS Y CONFECCIONES INDUCON L"/>
    <s v="Bata M/C dacron BLA lider vivo azul LITO"/>
    <s v="Bata M/C dacron BLA lider vivo azul LITO"/>
    <d v="2010-01-17T00:00:00"/>
    <d v="2010-01-22T00:00:00"/>
    <n v="192906"/>
    <s v="773"/>
    <x v="0"/>
    <x v="4"/>
    <x v="2"/>
    <x v="0"/>
    <x v="1"/>
  </r>
  <r>
    <n v="7735110119"/>
    <x v="12"/>
    <n v="48921470"/>
    <x v="25"/>
    <s v="SSJFLOPEZ"/>
    <s v=""/>
    <s v="INDUSTRIAS Y CONFECCIONES INDUCON L"/>
    <s v="Bata M/C BLA lider brig. vivo azul LITO"/>
    <s v="Bata M/C BLA lider brig. vivo azul LITO"/>
    <d v="2010-01-17T00:00:00"/>
    <d v="2010-01-22T00:00:00"/>
    <n v="33026"/>
    <s v="773"/>
    <x v="0"/>
    <x v="4"/>
    <x v="2"/>
    <x v="0"/>
    <x v="1"/>
  </r>
  <r>
    <n v="7735110119"/>
    <x v="12"/>
    <n v="48921470"/>
    <x v="25"/>
    <s v="SSJFLOPEZ"/>
    <s v=""/>
    <s v="INDUSTRIAS Y CONFECCIONES INDUCON L"/>
    <s v="Bata blanca dacron M/L logo LITO"/>
    <s v="Bata blanca dacron M/L logo LITO"/>
    <d v="2010-01-17T00:00:00"/>
    <d v="2010-01-22T00:00:00"/>
    <n v="35096"/>
    <s v="773"/>
    <x v="0"/>
    <x v="4"/>
    <x v="2"/>
    <x v="0"/>
    <x v="1"/>
  </r>
  <r>
    <n v="7735110119"/>
    <x v="12"/>
    <n v="48921470"/>
    <x v="25"/>
    <s v="SSJFLOPEZ"/>
    <s v=""/>
    <s v="DEDERLE DE COSSIO BLANCA NINFA"/>
    <s v="Redecilla para cabello amarillo dotacion"/>
    <s v="Redecilla para cabello amarillo dotacion"/>
    <d v="2010-01-20T00:00:00"/>
    <d v="2010-01-22T00:00:00"/>
    <n v="21000"/>
    <s v="773"/>
    <x v="0"/>
    <x v="4"/>
    <x v="2"/>
    <x v="0"/>
    <x v="1"/>
  </r>
  <r>
    <n v="7735110119"/>
    <x v="12"/>
    <n v="48921470"/>
    <x v="25"/>
    <s v="SSJFLOPEZ"/>
    <s v=""/>
    <s v="DEDERLE DE COSSIO BLANCA NINFA"/>
    <s v="Redecilla para cabello azul dotacion"/>
    <s v="Redecilla para cabello azul dotacion"/>
    <d v="2010-01-22T00:00:00"/>
    <d v="2010-01-26T00:00:00"/>
    <n v="42000"/>
    <s v="773"/>
    <x v="0"/>
    <x v="4"/>
    <x v="2"/>
    <x v="0"/>
    <x v="1"/>
  </r>
  <r>
    <n v="7735110119"/>
    <x v="12"/>
    <n v="48921470"/>
    <x v="25"/>
    <s v="SSJFLOPEZ"/>
    <s v=""/>
    <s v="DEDERLE DE COSSIO BLANCA NINFA"/>
    <s v="Redecilla para cabello amarillo dotacion"/>
    <s v="Redecilla para cabello amarillo dotacion"/>
    <d v="2010-01-27T00:00:00"/>
    <d v="2010-01-28T00:00:00"/>
    <n v="42000"/>
    <s v="773"/>
    <x v="0"/>
    <x v="4"/>
    <x v="2"/>
    <x v="0"/>
    <x v="1"/>
  </r>
  <r>
    <n v="7735110119"/>
    <x v="12"/>
    <n v="48921470"/>
    <x v="25"/>
    <s v="SSJFLOPEZ"/>
    <s v=""/>
    <s v="DEDERLE DE COSSIO BLANCA NINFA"/>
    <s v="Redecilla para el cabello color Bca"/>
    <s v="Redecilla para el cabello color Bca"/>
    <d v="2010-01-27T00:00:00"/>
    <d v="2010-01-28T00:00:00"/>
    <n v="21000"/>
    <s v="773"/>
    <x v="0"/>
    <x v="4"/>
    <x v="2"/>
    <x v="0"/>
    <x v="1"/>
  </r>
  <r>
    <n v="7735110119"/>
    <x v="12"/>
    <n v="48921470"/>
    <x v="25"/>
    <s v="SSJFLOPEZ"/>
    <s v=""/>
    <s v="INDUSTRIAS Y CONFECCIONES INDUCON L"/>
    <s v="Camisa dacron blanca trabajador mision"/>
    <s v="Camisa dacron blanca trabajador mision"/>
    <d v="2010-01-15T00:00:00"/>
    <d v="2010-01-30T00:00:00"/>
    <n v="67518"/>
    <s v="773"/>
    <x v="0"/>
    <x v="4"/>
    <x v="2"/>
    <x v="0"/>
    <x v="1"/>
  </r>
  <r>
    <n v="7735110119"/>
    <x v="12"/>
    <n v="48921470"/>
    <x v="25"/>
    <s v="SSJFLOPEZ"/>
    <s v=""/>
    <s v="INDUSTRIAS Y CONFECCIONES INDUCON L"/>
    <s v="Pantalon dril blanco enresortado"/>
    <s v="Pantalon dril blanco enresortado"/>
    <d v="2010-01-15T00:00:00"/>
    <d v="2010-01-30T00:00:00"/>
    <n v="77448"/>
    <s v="773"/>
    <x v="0"/>
    <x v="4"/>
    <x v="2"/>
    <x v="0"/>
    <x v="1"/>
  </r>
  <r>
    <n v="7735110119"/>
    <x v="12"/>
    <n v="48921470"/>
    <x v="25"/>
    <s v="SSJFLOPEZ"/>
    <s v=""/>
    <s v="INDUSTRIAS Y CONFECCIONES INDUCON L"/>
    <s v="Camisa dacron BLA brigada T mision"/>
    <s v="Camisa dacron BLA brigada T mision"/>
    <d v="2010-01-15T00:00:00"/>
    <d v="2010-01-30T00:00:00"/>
    <n v="141276"/>
    <s v="773"/>
    <x v="0"/>
    <x v="4"/>
    <x v="2"/>
    <x v="0"/>
    <x v="1"/>
  </r>
  <r>
    <n v="7735110124"/>
    <x v="13"/>
    <n v="48921470"/>
    <x v="25"/>
    <s v="SSALLONDONO"/>
    <s v="PROVISIONES  ENERO 2010"/>
    <s v="Prov,lab,cesa.aprop."/>
    <s v=""/>
    <s v=""/>
    <d v="2010-01-28T00:00:00"/>
    <d v="2010-01-28T00:00:00"/>
    <n v="55456"/>
    <s v="773"/>
    <x v="0"/>
    <x v="4"/>
    <x v="2"/>
    <x v="0"/>
    <x v="0"/>
  </r>
  <r>
    <n v="7735110127"/>
    <x v="14"/>
    <n v="48921470"/>
    <x v="25"/>
    <s v="SSALLONDONO"/>
    <s v="SEGURIDAD SOCIAL   ENERO"/>
    <s v="Ret,apor,nomi, seg.s"/>
    <s v=""/>
    <s v=""/>
    <d v="2010-01-28T00:00:00"/>
    <d v="2010-01-28T00:00:00"/>
    <n v="243300"/>
    <s v="773"/>
    <x v="0"/>
    <x v="4"/>
    <x v="2"/>
    <x v="0"/>
    <x v="0"/>
  </r>
  <r>
    <n v="7735110128"/>
    <x v="15"/>
    <n v="48921470"/>
    <x v="25"/>
    <s v="SSALLONDONO"/>
    <s v="SEGURIDAD SOCIAL   ENERO"/>
    <s v="Ret,apor,nomi, seg.s"/>
    <s v=""/>
    <s v=""/>
    <d v="2010-01-28T00:00:00"/>
    <d v="2010-01-28T00:00:00"/>
    <n v="-225878"/>
    <s v="773"/>
    <x v="0"/>
    <x v="4"/>
    <x v="2"/>
    <x v="0"/>
    <x v="0"/>
  </r>
  <r>
    <n v="7735110128"/>
    <x v="15"/>
    <n v="48921470"/>
    <x v="25"/>
    <s v="SSALLONDONO"/>
    <s v="SEGURIDAD SOCIAL   ENERO"/>
    <s v="Ret,apor,nomi, seg.s"/>
    <s v=""/>
    <s v=""/>
    <d v="2010-01-28T00:00:00"/>
    <d v="2010-01-28T00:00:00"/>
    <n v="1030700"/>
    <s v="773"/>
    <x v="0"/>
    <x v="4"/>
    <x v="2"/>
    <x v="0"/>
    <x v="0"/>
  </r>
  <r>
    <n v="7735110129"/>
    <x v="16"/>
    <n v="48921470"/>
    <x v="25"/>
    <s v="SSALLONDONO"/>
    <s v="SEGURIDAD SOCIAL   ENERO"/>
    <s v="Ret,apor,nomi, seg.s"/>
    <s v=""/>
    <s v=""/>
    <d v="2010-01-28T00:00:00"/>
    <d v="2010-01-28T00:00:00"/>
    <n v="-225878"/>
    <s v="773"/>
    <x v="0"/>
    <x v="4"/>
    <x v="2"/>
    <x v="0"/>
    <x v="0"/>
  </r>
  <r>
    <n v="7735110129"/>
    <x v="16"/>
    <n v="48921470"/>
    <x v="25"/>
    <s v="SSALLONDONO"/>
    <s v="SEGURIDAD SOCIAL   ENERO"/>
    <s v="Ret,apor,nomi, seg.s"/>
    <s v=""/>
    <s v=""/>
    <d v="2010-01-28T00:00:00"/>
    <d v="2010-01-28T00:00:00"/>
    <n v="1319400"/>
    <s v="773"/>
    <x v="0"/>
    <x v="4"/>
    <x v="2"/>
    <x v="0"/>
    <x v="0"/>
  </r>
  <r>
    <n v="7735110131"/>
    <x v="17"/>
    <n v="48921470"/>
    <x v="25"/>
    <s v="SSALLONDONO"/>
    <s v="SEGURIDAD SOCIAL   ENERO"/>
    <s v="Ret,apor,nomi, seg.s"/>
    <s v=""/>
    <s v=""/>
    <d v="2010-01-28T00:00:00"/>
    <d v="2010-01-28T00:00:00"/>
    <n v="226000"/>
    <s v="773"/>
    <x v="0"/>
    <x v="4"/>
    <x v="2"/>
    <x v="0"/>
    <x v="0"/>
  </r>
  <r>
    <n v="7735110133"/>
    <x v="18"/>
    <n v="48921470"/>
    <x v="25"/>
    <s v="SSALLONDONO"/>
    <s v="SEGURIDAD SOCIAL   ENERO"/>
    <s v="Ret,apor,nomi, seg.s"/>
    <s v=""/>
    <s v=""/>
    <d v="2010-01-28T00:00:00"/>
    <d v="2010-01-28T00:00:00"/>
    <n v="169400"/>
    <s v="773"/>
    <x v="0"/>
    <x v="4"/>
    <x v="2"/>
    <x v="0"/>
    <x v="0"/>
  </r>
  <r>
    <n v="7735110134"/>
    <x v="19"/>
    <n v="48921470"/>
    <x v="25"/>
    <s v="SSALLONDONO"/>
    <s v="SEGURIDAD SOCIAL   ENERO"/>
    <s v="Ret,apor,nomi, seg.s"/>
    <s v=""/>
    <s v=""/>
    <d v="2010-01-28T00:00:00"/>
    <d v="2010-01-28T00:00:00"/>
    <n v="113000"/>
    <s v="773"/>
    <x v="0"/>
    <x v="4"/>
    <x v="2"/>
    <x v="0"/>
    <x v="0"/>
  </r>
  <r>
    <n v="7735111156"/>
    <x v="30"/>
    <n v="48921470"/>
    <x v="25"/>
    <s v="LTNJRODRIGUE"/>
    <s v=""/>
    <s v=""/>
    <s v=""/>
    <s v=""/>
    <d v="2010-02-01T00:00:00"/>
    <d v="2010-01-31T00:00:00"/>
    <n v="15959"/>
    <s v="773"/>
    <x v="0"/>
    <x v="4"/>
    <x v="8"/>
    <x v="0"/>
    <x v="0"/>
  </r>
  <r>
    <n v="7735113507"/>
    <x v="0"/>
    <n v="48921470"/>
    <x v="25"/>
    <s v="SSJFLOPEZ"/>
    <s v="Arrendamiento 16/01/2010"/>
    <s v="LEASING BANCOLOMBIA SA"/>
    <s v=""/>
    <s v=""/>
    <d v="2010-01-06T00:00:00"/>
    <d v="2010-01-12T00:00:00"/>
    <n v="20783"/>
    <s v="773"/>
    <x v="0"/>
    <x v="4"/>
    <x v="0"/>
    <x v="0"/>
    <x v="0"/>
  </r>
  <r>
    <n v="7735113507"/>
    <x v="0"/>
    <n v="48921470"/>
    <x v="25"/>
    <s v="SSJFLOPEZ"/>
    <s v="Arrendamiento 16/01/2010"/>
    <s v="LEASING BANCOLOMBIA SA"/>
    <s v=""/>
    <s v=""/>
    <d v="2010-01-06T00:00:00"/>
    <d v="2010-01-12T00:00:00"/>
    <n v="25101"/>
    <s v="773"/>
    <x v="0"/>
    <x v="4"/>
    <x v="0"/>
    <x v="0"/>
    <x v="0"/>
  </r>
  <r>
    <n v="7735113507"/>
    <x v="0"/>
    <n v="48921470"/>
    <x v="25"/>
    <s v="SSJFLOPEZ"/>
    <s v="Arrendamiento 01/2010"/>
    <s v="LEASING DE OCCIDENTE S.A. C.F.C."/>
    <s v=""/>
    <s v=""/>
    <d v="2010-01-14T00:00:00"/>
    <d v="2010-01-26T00:00:00"/>
    <n v="32811"/>
    <s v="773"/>
    <x v="0"/>
    <x v="4"/>
    <x v="0"/>
    <x v="0"/>
    <x v="0"/>
  </r>
  <r>
    <n v="7735113507"/>
    <x v="0"/>
    <n v="48921470"/>
    <x v="25"/>
    <s v="SSJFLOPEZ"/>
    <s v="Arrendamiento 01/2010"/>
    <s v="LEASING DE OCCIDENTE S.A. C.F.C."/>
    <s v=""/>
    <s v=""/>
    <d v="2010-01-14T00:00:00"/>
    <d v="2010-01-26T00:00:00"/>
    <n v="44090"/>
    <s v="773"/>
    <x v="0"/>
    <x v="4"/>
    <x v="0"/>
    <x v="0"/>
    <x v="0"/>
  </r>
  <r>
    <n v="7735113507"/>
    <x v="0"/>
    <n v="48921470"/>
    <x v="25"/>
    <s v="SSJFLOPEZ"/>
    <s v="Arrendamiento 30/01/2010"/>
    <s v="LEASING BANCOLOMBIA SA"/>
    <s v=""/>
    <s v=""/>
    <d v="2010-01-13T00:00:00"/>
    <d v="2010-01-27T00:00:00"/>
    <n v="26282"/>
    <s v="773"/>
    <x v="0"/>
    <x v="4"/>
    <x v="0"/>
    <x v="0"/>
    <x v="0"/>
  </r>
  <r>
    <n v="7735113507"/>
    <x v="0"/>
    <n v="48921470"/>
    <x v="25"/>
    <s v="SSJFLOPEZ"/>
    <s v="Arrendamiento 30/01/2010"/>
    <s v="LEASING BANCOLOMBIA SA"/>
    <s v=""/>
    <s v=""/>
    <d v="2010-01-13T00:00:00"/>
    <d v="2010-01-27T00:00:00"/>
    <n v="35960"/>
    <s v="773"/>
    <x v="0"/>
    <x v="4"/>
    <x v="0"/>
    <x v="0"/>
    <x v="0"/>
  </r>
  <r>
    <n v="7735113507"/>
    <x v="0"/>
    <n v="48921470"/>
    <x v="25"/>
    <s v="SSJFLOPEZ"/>
    <s v="Arrendamiento 30/01/2010"/>
    <s v="LEASING BANCOLOMBIA SA"/>
    <s v=""/>
    <s v=""/>
    <d v="2010-01-13T00:00:00"/>
    <d v="2010-01-27T00:00:00"/>
    <n v="26282"/>
    <s v="773"/>
    <x v="0"/>
    <x v="4"/>
    <x v="0"/>
    <x v="0"/>
    <x v="0"/>
  </r>
  <r>
    <n v="7735113507"/>
    <x v="0"/>
    <n v="48921470"/>
    <x v="25"/>
    <s v="SSJFLOPEZ"/>
    <s v="Arrendamiento 30/01/2010"/>
    <s v="LEASING BANCOLOMBIA SA"/>
    <s v=""/>
    <s v=""/>
    <d v="2010-01-13T00:00:00"/>
    <d v="2010-01-27T00:00:00"/>
    <n v="35960"/>
    <s v="773"/>
    <x v="0"/>
    <x v="4"/>
    <x v="0"/>
    <x v="0"/>
    <x v="0"/>
  </r>
  <r>
    <n v="7735113507"/>
    <x v="0"/>
    <n v="48921470"/>
    <x v="25"/>
    <s v="SSJFLOPEZ"/>
    <s v="Arrendamiento 30/01/2010"/>
    <s v="LEASING BANCOLOMBIA SA"/>
    <s v=""/>
    <s v=""/>
    <d v="2010-01-13T00:00:00"/>
    <d v="2010-01-27T00:00:00"/>
    <n v="26282"/>
    <s v="773"/>
    <x v="0"/>
    <x v="4"/>
    <x v="0"/>
    <x v="0"/>
    <x v="0"/>
  </r>
  <r>
    <n v="7735113507"/>
    <x v="0"/>
    <n v="48921470"/>
    <x v="25"/>
    <s v="SSJFLOPEZ"/>
    <s v="Arrendamiento 30/01/2010"/>
    <s v="LEASING BANCOLOMBIA SA"/>
    <s v=""/>
    <s v=""/>
    <d v="2010-01-13T00:00:00"/>
    <d v="2010-01-27T00:00:00"/>
    <n v="35960"/>
    <s v="773"/>
    <x v="0"/>
    <x v="4"/>
    <x v="0"/>
    <x v="0"/>
    <x v="0"/>
  </r>
  <r>
    <n v="7735113507"/>
    <x v="0"/>
    <n v="48921470"/>
    <x v="25"/>
    <s v="SSJFLOPEZ"/>
    <s v="Arrendamiento 30/01/2010"/>
    <s v="LEASING BANCOLOMBIA SA"/>
    <s v=""/>
    <s v=""/>
    <d v="2010-01-13T00:00:00"/>
    <d v="2010-01-27T00:00:00"/>
    <n v="26282"/>
    <s v="773"/>
    <x v="0"/>
    <x v="4"/>
    <x v="0"/>
    <x v="0"/>
    <x v="0"/>
  </r>
  <r>
    <n v="7735113507"/>
    <x v="0"/>
    <n v="48921470"/>
    <x v="25"/>
    <s v="SSJFLOPEZ"/>
    <s v="Arrendamiento 30/01/2010"/>
    <s v="LEASING BANCOLOMBIA SA"/>
    <s v=""/>
    <s v=""/>
    <d v="2010-01-13T00:00:00"/>
    <d v="2010-01-27T00:00:00"/>
    <n v="35960"/>
    <s v="773"/>
    <x v="0"/>
    <x v="4"/>
    <x v="0"/>
    <x v="0"/>
    <x v="0"/>
  </r>
  <r>
    <n v="7735116403"/>
    <x v="20"/>
    <n v="48921470"/>
    <x v="25"/>
    <s v="SSJFLOPEZ"/>
    <s v="NOMINA AHORA AJUS SEM 53-"/>
    <s v="A'HORA S.A SERVICIOS TEMPORALES"/>
    <s v=""/>
    <s v=""/>
    <d v="2010-01-01T00:00:00"/>
    <d v="2010-01-18T00:00:00"/>
    <n v="162469"/>
    <s v="773"/>
    <x v="0"/>
    <x v="4"/>
    <x v="3"/>
    <x v="0"/>
    <x v="1"/>
  </r>
  <r>
    <n v="7735116403"/>
    <x v="20"/>
    <n v="48921470"/>
    <x v="25"/>
    <s v="SSJFLOPEZ"/>
    <s v="NOMINA SOMOS SEM 2"/>
    <s v="SOMOS SUMINISTRO TEMPORAL S.A."/>
    <s v=""/>
    <s v=""/>
    <d v="2010-01-14T00:00:00"/>
    <d v="2010-01-19T00:00:00"/>
    <n v="1018632"/>
    <s v="773"/>
    <x v="0"/>
    <x v="4"/>
    <x v="3"/>
    <x v="0"/>
    <x v="1"/>
  </r>
  <r>
    <n v="7735116403"/>
    <x v="20"/>
    <n v="48921470"/>
    <x v="25"/>
    <s v="SSJFLOPEZ"/>
    <s v="NOMINA SOMOS SEM 2-1"/>
    <s v="SOMOS SUMINISTRO TEMPORAL S.A."/>
    <s v=""/>
    <s v=""/>
    <d v="2010-01-21T00:00:00"/>
    <d v="2010-01-26T00:00:00"/>
    <n v="1103344"/>
    <s v="773"/>
    <x v="0"/>
    <x v="4"/>
    <x v="3"/>
    <x v="0"/>
    <x v="1"/>
  </r>
  <r>
    <n v="7735116403"/>
    <x v="20"/>
    <n v="48921470"/>
    <x v="25"/>
    <s v="SSJFLOPEZ"/>
    <s v="NOMINA SOMOS SEM 3"/>
    <s v="SOMOS SUMINISTRO TEMPORAL S.A."/>
    <s v=""/>
    <s v=""/>
    <d v="2010-01-28T00:00:00"/>
    <d v="2010-01-30T00:00:00"/>
    <n v="1627925"/>
    <s v="773"/>
    <x v="0"/>
    <x v="4"/>
    <x v="3"/>
    <x v="0"/>
    <x v="1"/>
  </r>
  <r>
    <n v="7735116408"/>
    <x v="1"/>
    <n v="48921470"/>
    <x v="25"/>
    <s v="SSJFLOPEZ"/>
    <s v="FACTURA TIGO"/>
    <s v="COLOMBIA MOVIL S.A. E.S.P."/>
    <s v=""/>
    <s v=""/>
    <d v="2009-12-28T00:00:00"/>
    <d v="2010-01-12T00:00:00"/>
    <n v="1123"/>
    <s v="773"/>
    <x v="0"/>
    <x v="4"/>
    <x v="1"/>
    <x v="0"/>
    <x v="0"/>
  </r>
  <r>
    <n v="7735116408"/>
    <x v="1"/>
    <n v="48921470"/>
    <x v="25"/>
    <s v="SSJFLOPEZ"/>
    <s v="FACTURA COMCEL"/>
    <s v="COMUNICACION CELULAR S.A. COMCEL"/>
    <s v=""/>
    <s v=""/>
    <d v="2009-12-25T00:00:00"/>
    <d v="2010-01-12T00:00:00"/>
    <n v="5397"/>
    <s v="773"/>
    <x v="0"/>
    <x v="4"/>
    <x v="1"/>
    <x v="0"/>
    <x v="0"/>
  </r>
  <r>
    <n v="7735116408"/>
    <x v="1"/>
    <n v="48921470"/>
    <x v="25"/>
    <s v="SSJFLOPEZ"/>
    <s v="FACTURA MOVISTAR"/>
    <s v="TELEFONICA MOVILES COLOMBIA S.A."/>
    <s v=""/>
    <s v=""/>
    <d v="2010-01-02T00:00:00"/>
    <d v="2010-01-12T00:00:00"/>
    <n v="2456"/>
    <s v="773"/>
    <x v="0"/>
    <x v="4"/>
    <x v="1"/>
    <x v="0"/>
    <x v="0"/>
  </r>
  <r>
    <n v="7735116408"/>
    <x v="1"/>
    <n v="48921470"/>
    <x v="25"/>
    <s v="SSJFLOPEZ"/>
    <s v="FACTURA UNE"/>
    <s v="EPM TELECOMUNICACIONES S.A."/>
    <s v=""/>
    <s v=""/>
    <d v="2010-01-09T00:00:00"/>
    <d v="2010-01-13T00:00:00"/>
    <n v="22586"/>
    <s v="773"/>
    <x v="0"/>
    <x v="4"/>
    <x v="1"/>
    <x v="0"/>
    <x v="0"/>
  </r>
  <r>
    <n v="7735116408"/>
    <x v="1"/>
    <n v="48921470"/>
    <x v="25"/>
    <s v="SSJFLOPEZ"/>
    <s v="FACTURA UNE"/>
    <s v="EPM TELECOMUNICACIONES S.A."/>
    <s v=""/>
    <s v=""/>
    <d v="2010-01-09T00:00:00"/>
    <d v="2010-01-13T00:00:00"/>
    <n v="8471"/>
    <s v="773"/>
    <x v="0"/>
    <x v="4"/>
    <x v="1"/>
    <x v="0"/>
    <x v="0"/>
  </r>
  <r>
    <n v="7735116408"/>
    <x v="1"/>
    <n v="48921470"/>
    <x v="25"/>
    <s v="SSJFLOPEZ"/>
    <s v="FACTURA UNE"/>
    <s v="EPM TELECOMUNICACIONES S.A."/>
    <s v=""/>
    <s v=""/>
    <d v="2010-01-09T00:00:00"/>
    <d v="2010-01-13T00:00:00"/>
    <n v="79"/>
    <s v="773"/>
    <x v="0"/>
    <x v="4"/>
    <x v="1"/>
    <x v="0"/>
    <x v="0"/>
  </r>
  <r>
    <n v="7735116408"/>
    <x v="1"/>
    <n v="48921470"/>
    <x v="25"/>
    <s v="SSJFLOPEZ"/>
    <s v="FACTURA UNE"/>
    <s v="EPM TELECOMUNICACIONES S.A."/>
    <s v=""/>
    <s v=""/>
    <d v="2010-01-09T00:00:00"/>
    <d v="2010-01-13T00:00:00"/>
    <n v="2487"/>
    <s v="773"/>
    <x v="0"/>
    <x v="4"/>
    <x v="1"/>
    <x v="0"/>
    <x v="0"/>
  </r>
  <r>
    <n v="7735116408"/>
    <x v="1"/>
    <n v="48921470"/>
    <x v="25"/>
    <s v="SSJFLOPEZ"/>
    <s v="FACTURA UNE"/>
    <s v="EPM TELECOMUNICACIONES S.A."/>
    <s v=""/>
    <s v=""/>
    <d v="2010-01-09T00:00:00"/>
    <d v="2010-01-13T00:00:00"/>
    <n v="1483"/>
    <s v="773"/>
    <x v="0"/>
    <x v="4"/>
    <x v="1"/>
    <x v="0"/>
    <x v="0"/>
  </r>
  <r>
    <n v="7735116408"/>
    <x v="1"/>
    <n v="48921470"/>
    <x v="25"/>
    <s v="SSJFLOPEZ"/>
    <s v="FACTURA UNE"/>
    <s v="EPM TELECOMUNICACIONES S.A."/>
    <s v=""/>
    <s v=""/>
    <d v="2010-01-09T00:00:00"/>
    <d v="2010-01-13T00:00:00"/>
    <n v="158241"/>
    <s v="773"/>
    <x v="0"/>
    <x v="4"/>
    <x v="1"/>
    <x v="0"/>
    <x v="0"/>
  </r>
  <r>
    <n v="7735116408"/>
    <x v="1"/>
    <n v="48921470"/>
    <x v="25"/>
    <s v="SSJFLOPEZ"/>
    <s v="FACTURA UNE"/>
    <s v="EPM TELECOMUNICACIONES S.A."/>
    <s v=""/>
    <s v=""/>
    <d v="2010-01-09T00:00:00"/>
    <d v="2010-01-13T00:00:00"/>
    <n v="1360"/>
    <s v="773"/>
    <x v="0"/>
    <x v="4"/>
    <x v="1"/>
    <x v="0"/>
    <x v="0"/>
  </r>
  <r>
    <n v="7735116408"/>
    <x v="1"/>
    <n v="48921470"/>
    <x v="25"/>
    <s v="SSJFLOPEZ"/>
    <s v="SERVICIO TELEFONICO"/>
    <s v="EPM TELECOMUNICACIONES S.A."/>
    <s v=""/>
    <s v=""/>
    <d v="2010-01-09T00:00:00"/>
    <d v="2010-01-13T00:00:00"/>
    <n v="13778"/>
    <s v="773"/>
    <x v="0"/>
    <x v="4"/>
    <x v="1"/>
    <x v="0"/>
    <x v="0"/>
  </r>
  <r>
    <n v="7735116408"/>
    <x v="1"/>
    <n v="48921470"/>
    <x v="25"/>
    <s v="SSJFLOPEZ"/>
    <s v="SERVICIO TELEFONICO"/>
    <s v="EPM TELECOMUNICACIONES S.A."/>
    <s v=""/>
    <s v=""/>
    <d v="2010-01-09T00:00:00"/>
    <d v="2010-01-13T00:00:00"/>
    <n v="8886"/>
    <s v="773"/>
    <x v="0"/>
    <x v="4"/>
    <x v="1"/>
    <x v="0"/>
    <x v="0"/>
  </r>
  <r>
    <n v="7735116408"/>
    <x v="1"/>
    <n v="48921470"/>
    <x v="25"/>
    <s v="SSJFLOPEZ"/>
    <s v="SERVICIO TELEFONICO"/>
    <s v="EPM TELECOMUNICACIONES S.A."/>
    <s v=""/>
    <s v=""/>
    <d v="2010-01-09T00:00:00"/>
    <d v="2010-01-13T00:00:00"/>
    <n v="48130"/>
    <s v="773"/>
    <x v="0"/>
    <x v="4"/>
    <x v="1"/>
    <x v="0"/>
    <x v="0"/>
  </r>
  <r>
    <n v="7735116408"/>
    <x v="1"/>
    <n v="48921470"/>
    <x v="25"/>
    <s v="SSJFLOPEZ"/>
    <s v="SERVICIO TELEFONICO"/>
    <s v="EPM TELECOMUNICACIONES S.A."/>
    <s v=""/>
    <s v=""/>
    <d v="2010-01-09T00:00:00"/>
    <d v="2010-01-13T00:00:00"/>
    <n v="2851"/>
    <s v="773"/>
    <x v="0"/>
    <x v="4"/>
    <x v="1"/>
    <x v="0"/>
    <x v="0"/>
  </r>
  <r>
    <n v="7735116408"/>
    <x v="1"/>
    <n v="48921470"/>
    <x v="25"/>
    <s v="SSJFLOPEZ"/>
    <s v="FACTURA UNE"/>
    <s v="EPM TELECOMUNICACIONES S.A."/>
    <s v=""/>
    <s v=""/>
    <d v="2010-01-06T00:00:00"/>
    <d v="2010-01-21T00:00:00"/>
    <n v="554"/>
    <s v="773"/>
    <x v="0"/>
    <x v="4"/>
    <x v="1"/>
    <x v="0"/>
    <x v="0"/>
  </r>
  <r>
    <n v="7735116502"/>
    <x v="37"/>
    <n v="48921470"/>
    <x v="25"/>
    <s v="LTNJRODRIGUE"/>
    <s v=""/>
    <s v=""/>
    <s v=""/>
    <s v=""/>
    <d v="2010-02-01T00:00:00"/>
    <d v="2010-01-31T00:00:00"/>
    <n v="307017"/>
    <s v="773"/>
    <x v="0"/>
    <x v="4"/>
    <x v="6"/>
    <x v="0"/>
    <x v="0"/>
  </r>
  <r>
    <n v="7735116503"/>
    <x v="38"/>
    <n v="48921470"/>
    <x v="25"/>
    <s v="LTMAMEJIA"/>
    <s v=""/>
    <s v="cta pte,prov,prd.Inv"/>
    <s v=""/>
    <s v="Mtto Relojes de Marcacion"/>
    <d v="2010-01-15T00:00:00"/>
    <d v="2010-01-15T00:00:00"/>
    <n v="80000"/>
    <s v="773"/>
    <x v="0"/>
    <x v="4"/>
    <x v="6"/>
    <x v="0"/>
    <x v="2"/>
  </r>
  <r>
    <n v="7735122502"/>
    <x v="21"/>
    <n v="48921470"/>
    <x v="25"/>
    <s v="SSRMSALAZAR"/>
    <s v=""/>
    <s v="Depr.acum.maq.op."/>
    <s v=""/>
    <s v=""/>
    <d v="2010-01-31T00:00:00"/>
    <d v="2010-01-31T00:00:00"/>
    <n v="2595397"/>
    <s v="773"/>
    <x v="0"/>
    <x v="4"/>
    <x v="4"/>
    <x v="0"/>
    <x v="0"/>
  </r>
  <r>
    <n v="7735122502"/>
    <x v="21"/>
    <n v="48921470"/>
    <x v="25"/>
    <s v="SSRMSALAZAR"/>
    <s v=""/>
    <s v="Depr.acum.edif,op."/>
    <s v=""/>
    <s v=""/>
    <d v="2010-01-31T00:00:00"/>
    <d v="2010-01-31T00:00:00"/>
    <n v="4800878"/>
    <s v="773"/>
    <x v="0"/>
    <x v="4"/>
    <x v="4"/>
    <x v="0"/>
    <x v="0"/>
  </r>
  <r>
    <n v="7735122503"/>
    <x v="23"/>
    <n v="48921470"/>
    <x v="25"/>
    <s v="SSRMSALAZAR"/>
    <s v=""/>
    <s v="Depr.acum.maq.op."/>
    <s v=""/>
    <s v=""/>
    <d v="2010-01-31T00:00:00"/>
    <d v="2010-01-31T00:00:00"/>
    <n v="111588"/>
    <s v="773"/>
    <x v="0"/>
    <x v="4"/>
    <x v="4"/>
    <x v="0"/>
    <x v="2"/>
  </r>
  <r>
    <n v="7735122503"/>
    <x v="23"/>
    <n v="48921470"/>
    <x v="25"/>
    <s v="SSRMSALAZAR"/>
    <s v=""/>
    <s v="Depr.acum.edif,op."/>
    <s v=""/>
    <s v=""/>
    <d v="2010-01-31T00:00:00"/>
    <d v="2010-01-31T00:00:00"/>
    <n v="28756"/>
    <s v="773"/>
    <x v="0"/>
    <x v="4"/>
    <x v="4"/>
    <x v="0"/>
    <x v="2"/>
  </r>
  <r>
    <n v="7735124012"/>
    <x v="24"/>
    <n v="48921470"/>
    <x v="25"/>
    <s v="EXEAGUTIERRE"/>
    <s v=""/>
    <s v="Material,y,repuestos"/>
    <s v="Regla lubricadora 20 x 300mm"/>
    <s v=""/>
    <d v="2010-01-13T00:00:00"/>
    <d v="2010-01-13T00:00:00"/>
    <n v="12000"/>
    <s v="773"/>
    <x v="0"/>
    <x v="4"/>
    <x v="6"/>
    <x v="0"/>
    <x v="2"/>
  </r>
  <r>
    <n v="7735124701"/>
    <x v="26"/>
    <n v="48921470"/>
    <x v="25"/>
    <s v="SSJFLOPEZ"/>
    <s v=""/>
    <s v="EMPAQUETADURAS Y EMPAQUES S.A."/>
    <s v="Limpion Wypall"/>
    <s v="Limpion Wypall"/>
    <d v="2010-01-06T00:00:00"/>
    <d v="2010-01-13T00:00:00"/>
    <n v="176320"/>
    <s v="773"/>
    <x v="0"/>
    <x v="4"/>
    <x v="5"/>
    <x v="0"/>
    <x v="0"/>
  </r>
  <r>
    <n v="7735124701"/>
    <x v="26"/>
    <n v="48921470"/>
    <x v="25"/>
    <s v="SSJFLOPEZ"/>
    <s v=""/>
    <s v="EMPAQUETADURAS Y EMPAQUES S.A."/>
    <s v="Limpion Wypall"/>
    <s v="Limpion Wypall"/>
    <d v="2010-01-04T00:00:00"/>
    <d v="2010-01-13T00:00:00"/>
    <n v="105792"/>
    <s v="773"/>
    <x v="0"/>
    <x v="4"/>
    <x v="5"/>
    <x v="0"/>
    <x v="0"/>
  </r>
  <r>
    <n v="7735124703"/>
    <x v="22"/>
    <n v="48921470"/>
    <x v="25"/>
    <s v="EXEAGUTIERRE"/>
    <s v=""/>
    <s v="cta pte,prov,prd.no,"/>
    <s v="Form lito 116 TALON.ingreso produccion"/>
    <s v="FL-116 TALON.ingreso produccion"/>
    <d v="2010-01-12T00:00:00"/>
    <d v="2010-01-12T00:00:00"/>
    <n v="86220"/>
    <s v="773"/>
    <x v="0"/>
    <x v="4"/>
    <x v="5"/>
    <x v="0"/>
    <x v="0"/>
  </r>
  <r>
    <n v="7735124703"/>
    <x v="22"/>
    <n v="48921470"/>
    <x v="25"/>
    <s v="LTNJRODRIGUE"/>
    <s v=""/>
    <s v="cta pte,prov,prd.Inv"/>
    <s v=""/>
    <s v="Servicio de Fotocopias"/>
    <d v="2010-01-15T00:00:00"/>
    <d v="2010-01-15T00:00:00"/>
    <n v="45461"/>
    <s v="773"/>
    <x v="0"/>
    <x v="4"/>
    <x v="5"/>
    <x v="0"/>
    <x v="0"/>
  </r>
  <r>
    <n v="7735124703"/>
    <x v="22"/>
    <n v="48921470"/>
    <x v="25"/>
    <s v="LTNJRODRIGUE"/>
    <s v=""/>
    <s v="cta pte,prov,prd.Inv"/>
    <s v=""/>
    <s v="Servicio de Fotocopias"/>
    <d v="2010-01-26T00:00:00"/>
    <d v="2010-01-26T00:00:00"/>
    <n v="79752"/>
    <s v="773"/>
    <x v="0"/>
    <x v="4"/>
    <x v="5"/>
    <x v="0"/>
    <x v="0"/>
  </r>
  <r>
    <n v="7735124708"/>
    <x v="34"/>
    <n v="48921470"/>
    <x v="25"/>
    <s v="EXEAGUTIERRE"/>
    <s v=""/>
    <s v="Mat,combust.y,lubric"/>
    <s v="Aceite mineral polar c18 x  GLN"/>
    <s v=""/>
    <d v="2010-01-25T00:00:00"/>
    <d v="2010-01-25T00:00:00"/>
    <n v="140000"/>
    <s v="773"/>
    <x v="0"/>
    <x v="4"/>
    <x v="6"/>
    <x v="0"/>
    <x v="2"/>
  </r>
  <r>
    <n v="7735124713"/>
    <x v="35"/>
    <n v="48921470"/>
    <x v="25"/>
    <s v="SSJFLOPEZ"/>
    <s v=""/>
    <s v="EDIVA S.A."/>
    <s v="Strech 44CMx457M x .6"/>
    <s v="Strech 44CMx457M x .6"/>
    <d v="2010-01-21T00:00:00"/>
    <d v="2010-01-22T00:00:00"/>
    <n v="400000"/>
    <s v="773"/>
    <x v="0"/>
    <x v="4"/>
    <x v="5"/>
    <x v="0"/>
    <x v="1"/>
  </r>
  <r>
    <n v="7735110102"/>
    <x v="2"/>
    <n v="48921570"/>
    <x v="26"/>
    <s v="SSALLONDONO"/>
    <s v="NOMINA PRIMERA QUINCENA E"/>
    <s v="Obl,lab,salariosxpag"/>
    <s v=""/>
    <s v=""/>
    <d v="2010-01-14T00:00:00"/>
    <d v="2010-01-14T00:00:00"/>
    <n v="4807570"/>
    <s v="773"/>
    <x v="0"/>
    <x v="3"/>
    <x v="2"/>
    <x v="0"/>
    <x v="0"/>
  </r>
  <r>
    <n v="7735110102"/>
    <x v="2"/>
    <n v="48921570"/>
    <x v="26"/>
    <s v="SSALLONDONO"/>
    <s v="NOMINA SEGUNDA QUINCENA E"/>
    <s v="Obl,lab,salariosxpag"/>
    <s v=""/>
    <s v=""/>
    <d v="2010-01-27T00:00:00"/>
    <d v="2010-01-27T00:00:00"/>
    <n v="4542207"/>
    <s v="773"/>
    <x v="0"/>
    <x v="3"/>
    <x v="2"/>
    <x v="0"/>
    <x v="0"/>
  </r>
  <r>
    <n v="7735110103"/>
    <x v="39"/>
    <n v="48921570"/>
    <x v="26"/>
    <s v="SSALLONDONO"/>
    <s v="NOMINA PRIMERA QUINCENA E"/>
    <s v="Obl,lab,salariosxpag"/>
    <s v=""/>
    <s v=""/>
    <d v="2010-01-14T00:00:00"/>
    <d v="2010-01-14T00:00:00"/>
    <n v="288150"/>
    <s v="773"/>
    <x v="0"/>
    <x v="3"/>
    <x v="2"/>
    <x v="0"/>
    <x v="0"/>
  </r>
  <r>
    <n v="7735110103"/>
    <x v="39"/>
    <n v="48921570"/>
    <x v="26"/>
    <s v="SSALLONDONO"/>
    <s v="NOMINA SEGUNDA QUINCENA E"/>
    <s v="Obl,lab,salariosxpag"/>
    <s v=""/>
    <s v=""/>
    <d v="2010-01-27T00:00:00"/>
    <d v="2010-01-27T00:00:00"/>
    <n v="518670"/>
    <s v="773"/>
    <x v="0"/>
    <x v="3"/>
    <x v="2"/>
    <x v="0"/>
    <x v="0"/>
  </r>
  <r>
    <n v="7735110110"/>
    <x v="5"/>
    <n v="48921570"/>
    <x v="26"/>
    <s v="SSALLONDONO"/>
    <s v="NOMINA PRIMERA QUINCENA E"/>
    <s v="Obl,lab,salariosxpag"/>
    <s v=""/>
    <s v=""/>
    <d v="2010-01-14T00:00:00"/>
    <d v="2010-01-14T00:00:00"/>
    <n v="215250"/>
    <s v="773"/>
    <x v="0"/>
    <x v="3"/>
    <x v="2"/>
    <x v="0"/>
    <x v="0"/>
  </r>
  <r>
    <n v="7735110110"/>
    <x v="5"/>
    <n v="48921570"/>
    <x v="26"/>
    <s v="SSALLONDONO"/>
    <s v="NOMINA SEGUNDA QUINCENA E"/>
    <s v="Obl,lab,salariosxpag"/>
    <s v=""/>
    <s v=""/>
    <d v="2010-01-27T00:00:00"/>
    <d v="2010-01-27T00:00:00"/>
    <n v="258300"/>
    <s v="773"/>
    <x v="0"/>
    <x v="3"/>
    <x v="2"/>
    <x v="0"/>
    <x v="0"/>
  </r>
  <r>
    <n v="7735110111"/>
    <x v="6"/>
    <n v="48921570"/>
    <x v="26"/>
    <s v="SSALLONDONO"/>
    <s v="PROVISIONES  ENERO 2010"/>
    <s v="Prov,lab,cesa.aprop."/>
    <s v=""/>
    <s v=""/>
    <d v="2010-01-28T00:00:00"/>
    <d v="2010-01-28T00:00:00"/>
    <n v="813266"/>
    <s v="773"/>
    <x v="0"/>
    <x v="3"/>
    <x v="2"/>
    <x v="0"/>
    <x v="0"/>
  </r>
  <r>
    <n v="7735110112"/>
    <x v="7"/>
    <n v="48921570"/>
    <x v="26"/>
    <s v="SSALLONDONO"/>
    <s v="PROVISIONES  ENERO 2010"/>
    <s v="Prov,lab,cesa.aprop."/>
    <s v=""/>
    <s v=""/>
    <d v="2010-01-28T00:00:00"/>
    <d v="2010-01-28T00:00:00"/>
    <n v="171214"/>
    <s v="773"/>
    <x v="0"/>
    <x v="3"/>
    <x v="2"/>
    <x v="0"/>
    <x v="0"/>
  </r>
  <r>
    <n v="7735110113"/>
    <x v="8"/>
    <n v="48921570"/>
    <x v="26"/>
    <s v="SSALLONDONO"/>
    <s v="PROVISIONES  ENERO 2010"/>
    <s v="Prov,lab,cesa.aprop."/>
    <s v=""/>
    <s v=""/>
    <d v="2010-01-28T00:00:00"/>
    <d v="2010-01-28T00:00:00"/>
    <n v="813266"/>
    <s v="773"/>
    <x v="0"/>
    <x v="3"/>
    <x v="2"/>
    <x v="0"/>
    <x v="0"/>
  </r>
  <r>
    <n v="7735110114"/>
    <x v="9"/>
    <n v="48921570"/>
    <x v="26"/>
    <s v="SSALLONDONO"/>
    <s v="PROVISIONES  ENERO 2010"/>
    <s v="Prov,lab,cesa.aprop."/>
    <s v=""/>
    <s v=""/>
    <d v="2010-01-28T00:00:00"/>
    <d v="2010-01-28T00:00:00"/>
    <n v="470835"/>
    <s v="773"/>
    <x v="0"/>
    <x v="3"/>
    <x v="2"/>
    <x v="0"/>
    <x v="0"/>
  </r>
  <r>
    <n v="7735110116"/>
    <x v="10"/>
    <n v="48921570"/>
    <x v="26"/>
    <s v="SSALLONDONO"/>
    <s v="PROVISIONES  ENERO 2010"/>
    <s v="Prov,lab,cesa.aprop."/>
    <s v=""/>
    <s v=""/>
    <d v="2010-01-28T00:00:00"/>
    <d v="2010-01-28T00:00:00"/>
    <n v="770462"/>
    <s v="773"/>
    <x v="0"/>
    <x v="3"/>
    <x v="2"/>
    <x v="0"/>
    <x v="0"/>
  </r>
  <r>
    <n v="7735110117"/>
    <x v="11"/>
    <n v="48921570"/>
    <x v="26"/>
    <s v="SSALLONDONO"/>
    <s v="NOMINA PRIMERA QUINCENA E"/>
    <s v="Obl,lab,salariosxpag"/>
    <s v=""/>
    <s v=""/>
    <d v="2010-01-14T00:00:00"/>
    <d v="2010-01-14T00:00:00"/>
    <n v="360000"/>
    <s v="773"/>
    <x v="0"/>
    <x v="3"/>
    <x v="2"/>
    <x v="0"/>
    <x v="0"/>
  </r>
  <r>
    <n v="7735110117"/>
    <x v="11"/>
    <n v="48921570"/>
    <x v="26"/>
    <s v="SSALLONDONO"/>
    <s v="NOMINA SEGUNDA QUINCENA E"/>
    <s v="Obl,lab,salariosxpag"/>
    <s v=""/>
    <s v=""/>
    <d v="2010-01-27T00:00:00"/>
    <d v="2010-01-27T00:00:00"/>
    <n v="360000"/>
    <s v="773"/>
    <x v="0"/>
    <x v="3"/>
    <x v="2"/>
    <x v="0"/>
    <x v="0"/>
  </r>
  <r>
    <n v="7735110119"/>
    <x v="12"/>
    <n v="48921570"/>
    <x v="26"/>
    <s v="LTMCRAGA"/>
    <s v=""/>
    <s v="cta pte,prov,prd.no,"/>
    <s v="Delantal guitarra talla unica"/>
    <s v="Delantal guitarra talla unica"/>
    <d v="2010-01-15T00:00:00"/>
    <d v="2010-01-19T00:00:00"/>
    <n v="-4039260"/>
    <s v="773"/>
    <x v="0"/>
    <x v="3"/>
    <x v="2"/>
    <x v="0"/>
    <x v="1"/>
  </r>
  <r>
    <n v="7735110119"/>
    <x v="12"/>
    <n v="48921570"/>
    <x v="26"/>
    <s v="LTMCRAGA"/>
    <s v=""/>
    <s v="cta pte,prov,prd.no,"/>
    <s v="Bata M/C dacron lider vivo azul T mision"/>
    <s v="Bata M/C dacron lider vivo azul T mision"/>
    <d v="2010-01-15T00:00:00"/>
    <d v="2010-01-19T00:00:00"/>
    <n v="-123304"/>
    <s v="773"/>
    <x v="0"/>
    <x v="3"/>
    <x v="2"/>
    <x v="0"/>
    <x v="1"/>
  </r>
  <r>
    <n v="7735110119"/>
    <x v="12"/>
    <n v="48921570"/>
    <x v="26"/>
    <s v="EXGAVELASQUE"/>
    <s v=""/>
    <s v="cta pte,prov,prd.no,"/>
    <s v="Guante plastico deshechable dotacion"/>
    <s v="Guante plastico deshechable dotacion"/>
    <d v="2010-01-05T00:00:00"/>
    <d v="2010-01-06T00:00:00"/>
    <n v="13000"/>
    <s v="773"/>
    <x v="0"/>
    <x v="3"/>
    <x v="2"/>
    <x v="0"/>
    <x v="1"/>
  </r>
  <r>
    <n v="7735110119"/>
    <x v="12"/>
    <n v="48921570"/>
    <x v="26"/>
    <s v="SSJFLOPEZ"/>
    <s v=""/>
    <s v="DEDERLE DE COSSIO BLANCA NINFA"/>
    <s v="Redecilla para el cabello color Bca"/>
    <s v="Redecilla para el cabello color Bca"/>
    <d v="2010-01-04T00:00:00"/>
    <d v="2010-01-13T00:00:00"/>
    <n v="56000"/>
    <s v="773"/>
    <x v="0"/>
    <x v="3"/>
    <x v="2"/>
    <x v="0"/>
    <x v="1"/>
  </r>
  <r>
    <n v="7735110119"/>
    <x v="12"/>
    <n v="48921570"/>
    <x v="26"/>
    <s v="SSJFLOPEZ"/>
    <s v=""/>
    <s v="DEDERLE DE COSSIO BLANCA NINFA"/>
    <s v="Redecilla para cabello amarillo dotacion"/>
    <s v="Redecilla para cabello amarillo dotacion"/>
    <d v="2010-01-04T00:00:00"/>
    <d v="2010-01-13T00:00:00"/>
    <n v="56000"/>
    <s v="773"/>
    <x v="0"/>
    <x v="3"/>
    <x v="2"/>
    <x v="0"/>
    <x v="1"/>
  </r>
  <r>
    <n v="7735110119"/>
    <x v="12"/>
    <n v="48921570"/>
    <x v="26"/>
    <s v="SSJFLOPEZ"/>
    <s v=""/>
    <s v="DEDERLE DE COSSIO BLANCA NINFA"/>
    <s v="Redecilla para el cabello color Bca"/>
    <s v="Redecilla para el cabello color Bca"/>
    <d v="2010-01-08T00:00:00"/>
    <d v="2010-01-13T00:00:00"/>
    <n v="56000"/>
    <s v="773"/>
    <x v="0"/>
    <x v="3"/>
    <x v="2"/>
    <x v="0"/>
    <x v="1"/>
  </r>
  <r>
    <n v="7735110119"/>
    <x v="12"/>
    <n v="48921570"/>
    <x v="26"/>
    <s v="SSJFLOPEZ"/>
    <s v=""/>
    <s v="DEDERLE DE COSSIO BLANCA NINFA"/>
    <s v="Redecilla para cabello amarillo dotacion"/>
    <s v="Redecilla para cabello amarillo dotacion"/>
    <d v="2010-01-08T00:00:00"/>
    <d v="2010-01-13T00:00:00"/>
    <n v="56000"/>
    <s v="773"/>
    <x v="0"/>
    <x v="3"/>
    <x v="2"/>
    <x v="0"/>
    <x v="1"/>
  </r>
  <r>
    <n v="7735110119"/>
    <x v="12"/>
    <n v="48921570"/>
    <x v="26"/>
    <s v="SSJFLOPEZ"/>
    <s v=""/>
    <s v="INDUSTRIAS Y CONFECCIONES INDUCON L"/>
    <s v="Camisa dacron blanca trabajador mision"/>
    <s v="Camisa dacron blanca trabajador mision"/>
    <d v="2010-01-13T00:00:00"/>
    <d v="2010-01-18T00:00:00"/>
    <n v="8192878"/>
    <s v="773"/>
    <x v="0"/>
    <x v="3"/>
    <x v="2"/>
    <x v="0"/>
    <x v="1"/>
  </r>
  <r>
    <n v="7735110119"/>
    <x v="12"/>
    <n v="48921570"/>
    <x v="26"/>
    <s v="SSJFLOPEZ"/>
    <s v=""/>
    <s v="INDUSTRIAS Y CONFECCIONES INDUCON L"/>
    <s v="Pantalon dril blanco enresortado"/>
    <s v="Pantalon dril blanco enresortado"/>
    <d v="2010-01-13T00:00:00"/>
    <d v="2010-01-18T00:00:00"/>
    <n v="10921128"/>
    <s v="773"/>
    <x v="0"/>
    <x v="3"/>
    <x v="2"/>
    <x v="0"/>
    <x v="1"/>
  </r>
  <r>
    <n v="7735110119"/>
    <x v="12"/>
    <n v="48921570"/>
    <x v="26"/>
    <s v="LTMCRAGA"/>
    <s v=""/>
    <s v="cta pte,prov,prd.no,"/>
    <s v="Delantal guitarra talla unica"/>
    <s v="Delantal guitarra talla unica"/>
    <d v="2010-01-15T00:00:00"/>
    <d v="2010-01-19T00:00:00"/>
    <n v="4039260"/>
    <s v="773"/>
    <x v="0"/>
    <x v="3"/>
    <x v="2"/>
    <x v="0"/>
    <x v="1"/>
  </r>
  <r>
    <n v="7735110119"/>
    <x v="12"/>
    <n v="48921570"/>
    <x v="26"/>
    <s v="LTMCRAGA"/>
    <s v=""/>
    <s v="cta pte,prov,prd.no,"/>
    <s v="Bata M/C dacron lider vivo azul T mision"/>
    <s v="Bata M/C dacron lider vivo azul T mision"/>
    <d v="2010-01-15T00:00:00"/>
    <d v="2010-01-19T00:00:00"/>
    <n v="123304"/>
    <s v="773"/>
    <x v="0"/>
    <x v="3"/>
    <x v="2"/>
    <x v="0"/>
    <x v="1"/>
  </r>
  <r>
    <n v="7735110119"/>
    <x v="12"/>
    <n v="48921570"/>
    <x v="26"/>
    <s v="EXEAGUTIERRE"/>
    <s v=""/>
    <s v="cta pte,prov,prd.no,"/>
    <s v="Delantal guitarra talla unica"/>
    <s v="Delantal guitarra talla unica"/>
    <d v="2010-01-15T00:00:00"/>
    <d v="2010-01-19T00:00:00"/>
    <n v="4039260"/>
    <s v="773"/>
    <x v="0"/>
    <x v="3"/>
    <x v="2"/>
    <x v="0"/>
    <x v="1"/>
  </r>
  <r>
    <n v="7735110119"/>
    <x v="12"/>
    <n v="48921570"/>
    <x v="26"/>
    <s v="EXEAGUTIERRE"/>
    <s v=""/>
    <s v="cta pte,prov,prd.no,"/>
    <s v="Bata M/C dacron lider vivo azul T mision"/>
    <s v="Bata M/C dacron lider vivo azul T mision"/>
    <d v="2010-01-15T00:00:00"/>
    <d v="2010-01-19T00:00:00"/>
    <n v="117032"/>
    <s v="773"/>
    <x v="0"/>
    <x v="3"/>
    <x v="2"/>
    <x v="0"/>
    <x v="1"/>
  </r>
  <r>
    <n v="7735110119"/>
    <x v="12"/>
    <n v="48921570"/>
    <x v="26"/>
    <s v="SSJFLOPEZ"/>
    <s v=""/>
    <s v="PALACIO DE GONZALEZ HONORATA DE JES"/>
    <s v="Delantal en dril blanco"/>
    <s v="Delantal en dril blanco"/>
    <d v="2010-01-19T00:00:00"/>
    <d v="2010-01-21T00:00:00"/>
    <n v="60000"/>
    <s v="773"/>
    <x v="0"/>
    <x v="3"/>
    <x v="2"/>
    <x v="0"/>
    <x v="1"/>
  </r>
  <r>
    <n v="7735110119"/>
    <x v="12"/>
    <n v="48921570"/>
    <x v="26"/>
    <s v="SSJFLOPEZ"/>
    <s v=""/>
    <s v="DEDERLE DE COSSIO BLANCA NINFA"/>
    <s v="Redecilla para el cabello color Bca"/>
    <s v="Redecilla para el cabello color Bca"/>
    <d v="2010-01-20T00:00:00"/>
    <d v="2010-01-21T00:00:00"/>
    <n v="28000"/>
    <s v="773"/>
    <x v="0"/>
    <x v="3"/>
    <x v="2"/>
    <x v="0"/>
    <x v="1"/>
  </r>
  <r>
    <n v="7735110119"/>
    <x v="12"/>
    <n v="48921570"/>
    <x v="26"/>
    <s v="SSJFLOPEZ"/>
    <s v=""/>
    <s v="DEDERLE DE COSSIO BLANCA NINFA"/>
    <s v="Redecilla para cabello azul dotacion"/>
    <s v="Redecilla para cabello azul dotacion"/>
    <d v="2010-01-20T00:00:00"/>
    <d v="2010-01-21T00:00:00"/>
    <n v="28000"/>
    <s v="773"/>
    <x v="0"/>
    <x v="3"/>
    <x v="2"/>
    <x v="0"/>
    <x v="1"/>
  </r>
  <r>
    <n v="7735110119"/>
    <x v="12"/>
    <n v="48921570"/>
    <x v="26"/>
    <s v="SSJFLOPEZ"/>
    <s v=""/>
    <s v="INDUSTRIAS Y CONFECCIONES INDUCON L"/>
    <s v="Pantalon dril blanco enresortado"/>
    <s v="Pantalon dril blanco enresortado"/>
    <d v="2010-01-17T00:00:00"/>
    <d v="2010-01-22T00:00:00"/>
    <n v="578267"/>
    <s v="773"/>
    <x v="0"/>
    <x v="3"/>
    <x v="2"/>
    <x v="0"/>
    <x v="1"/>
  </r>
  <r>
    <n v="7735110119"/>
    <x v="12"/>
    <n v="48921570"/>
    <x v="26"/>
    <s v="SSJFLOPEZ"/>
    <s v=""/>
    <s v="INDUSTRIAS Y CONFECCIONES INDUCON L"/>
    <s v="Bata blanca dacron M/C logo LITO"/>
    <s v="Bata blanca dacron M/C logo LITO"/>
    <d v="2010-01-17T00:00:00"/>
    <d v="2010-01-22T00:00:00"/>
    <n v="91374"/>
    <s v="773"/>
    <x v="0"/>
    <x v="3"/>
    <x v="2"/>
    <x v="0"/>
    <x v="1"/>
  </r>
  <r>
    <n v="7735110119"/>
    <x v="12"/>
    <n v="48921570"/>
    <x v="26"/>
    <s v="SSJFLOPEZ"/>
    <s v=""/>
    <s v="INDUSTRIAS Y CONFECCIONES INDUCON L"/>
    <s v="Bata M/C dacron BLA lider vivo azul LITO"/>
    <s v="Bata M/C dacron BLA lider vivo azul LITO"/>
    <d v="2010-01-17T00:00:00"/>
    <d v="2010-01-22T00:00:00"/>
    <n v="496024"/>
    <s v="773"/>
    <x v="0"/>
    <x v="3"/>
    <x v="2"/>
    <x v="0"/>
    <x v="1"/>
  </r>
  <r>
    <n v="7735110119"/>
    <x v="12"/>
    <n v="48921570"/>
    <x v="26"/>
    <s v="SSJFLOPEZ"/>
    <s v=""/>
    <s v="INDUSTRIAS Y CONFECCIONES INDUCON L"/>
    <s v="Bata M/C BLA lider brig. vivo azul LITO"/>
    <s v="Bata M/C BLA lider brig. vivo azul LITO"/>
    <d v="2010-01-17T00:00:00"/>
    <d v="2010-01-22T00:00:00"/>
    <n v="33026"/>
    <s v="773"/>
    <x v="0"/>
    <x v="3"/>
    <x v="2"/>
    <x v="0"/>
    <x v="1"/>
  </r>
  <r>
    <n v="7735110119"/>
    <x v="12"/>
    <n v="48921570"/>
    <x v="26"/>
    <s v="SSJFLOPEZ"/>
    <s v=""/>
    <s v="DEDERLE DE COSSIO BLANCA NINFA"/>
    <s v="Redecilla para cabello amarillo dotacion"/>
    <s v="Redecilla para cabello amarillo dotacion"/>
    <d v="2010-01-20T00:00:00"/>
    <d v="2010-01-22T00:00:00"/>
    <n v="28000"/>
    <s v="773"/>
    <x v="0"/>
    <x v="3"/>
    <x v="2"/>
    <x v="0"/>
    <x v="1"/>
  </r>
  <r>
    <n v="7735110119"/>
    <x v="12"/>
    <n v="48921570"/>
    <x v="26"/>
    <s v="SSJFLOPEZ"/>
    <s v=""/>
    <s v="DEDERLE DE COSSIO BLANCA NINFA"/>
    <s v="Redecilla para cabello azul dotacion"/>
    <s v="Redecilla para cabello azul dotacion"/>
    <d v="2010-01-22T00:00:00"/>
    <d v="2010-01-26T00:00:00"/>
    <n v="56000"/>
    <s v="773"/>
    <x v="0"/>
    <x v="3"/>
    <x v="2"/>
    <x v="0"/>
    <x v="1"/>
  </r>
  <r>
    <n v="7735110119"/>
    <x v="12"/>
    <n v="48921570"/>
    <x v="26"/>
    <s v="EXEAGUTIERRE"/>
    <s v=""/>
    <s v="cta pte,prov,prd.no,"/>
    <s v="Guante lycra blanco seg indus"/>
    <s v="Guante lycra blanco seg indus"/>
    <d v="2010-01-26T00:00:00"/>
    <d v="2010-01-26T00:00:00"/>
    <n v="84000"/>
    <s v="773"/>
    <x v="0"/>
    <x v="3"/>
    <x v="2"/>
    <x v="0"/>
    <x v="1"/>
  </r>
  <r>
    <n v="7735110119"/>
    <x v="12"/>
    <n v="48921570"/>
    <x v="26"/>
    <s v="SSJFLOPEZ"/>
    <s v=""/>
    <s v="DEDERLE DE COSSIO BLANCA NINFA"/>
    <s v="Redecilla para cabello amarillo dotacion"/>
    <s v="Redecilla para cabello amarillo dotacion"/>
    <d v="2010-01-27T00:00:00"/>
    <d v="2010-01-28T00:00:00"/>
    <n v="56000"/>
    <s v="773"/>
    <x v="0"/>
    <x v="3"/>
    <x v="2"/>
    <x v="0"/>
    <x v="1"/>
  </r>
  <r>
    <n v="7735110119"/>
    <x v="12"/>
    <n v="48921570"/>
    <x v="26"/>
    <s v="SSJFLOPEZ"/>
    <s v=""/>
    <s v="DEDERLE DE COSSIO BLANCA NINFA"/>
    <s v="Redecilla para el cabello color Bca"/>
    <s v="Redecilla para el cabello color Bca"/>
    <d v="2010-01-27T00:00:00"/>
    <d v="2010-01-28T00:00:00"/>
    <n v="28000"/>
    <s v="773"/>
    <x v="0"/>
    <x v="3"/>
    <x v="2"/>
    <x v="0"/>
    <x v="1"/>
  </r>
  <r>
    <n v="7735110119"/>
    <x v="12"/>
    <n v="48921570"/>
    <x v="26"/>
    <s v="SSJFLOPEZ"/>
    <s v=""/>
    <s v="INDUSTRIAS Y CONFECCIONES INDUCON L"/>
    <s v="Camisa dacron blanca trabajador mision"/>
    <s v="Camisa dacron blanca trabajador mision"/>
    <d v="2010-01-15T00:00:00"/>
    <d v="2010-01-30T00:00:00"/>
    <n v="733046"/>
    <s v="773"/>
    <x v="0"/>
    <x v="3"/>
    <x v="2"/>
    <x v="0"/>
    <x v="1"/>
  </r>
  <r>
    <n v="7735110119"/>
    <x v="12"/>
    <n v="48921570"/>
    <x v="26"/>
    <s v="SSJFLOPEZ"/>
    <s v=""/>
    <s v="INDUSTRIAS Y CONFECCIONES INDUCON L"/>
    <s v="Pantalon dril blanco enresortado"/>
    <s v="Pantalon dril blanco enresortado"/>
    <d v="2010-01-15T00:00:00"/>
    <d v="2010-01-30T00:00:00"/>
    <n v="919672"/>
    <s v="773"/>
    <x v="0"/>
    <x v="3"/>
    <x v="2"/>
    <x v="0"/>
    <x v="1"/>
  </r>
  <r>
    <n v="7735110124"/>
    <x v="13"/>
    <n v="48921570"/>
    <x v="26"/>
    <s v="SSALLONDONO"/>
    <s v="PROVISIONES  ENERO 2010"/>
    <s v="Prov,lab,cesa.aprop."/>
    <s v=""/>
    <s v=""/>
    <d v="2010-01-28T00:00:00"/>
    <d v="2010-01-28T00:00:00"/>
    <n v="89033"/>
    <s v="773"/>
    <x v="0"/>
    <x v="3"/>
    <x v="2"/>
    <x v="0"/>
    <x v="0"/>
  </r>
  <r>
    <n v="7735110127"/>
    <x v="14"/>
    <n v="48921570"/>
    <x v="26"/>
    <s v="SSALLONDONO"/>
    <s v="SEGURIDAD SOCIAL   ENERO"/>
    <s v="Ret,apor,nomi, seg.s"/>
    <s v=""/>
    <s v=""/>
    <d v="2010-01-28T00:00:00"/>
    <d v="2010-01-28T00:00:00"/>
    <n v="99500"/>
    <s v="773"/>
    <x v="0"/>
    <x v="3"/>
    <x v="2"/>
    <x v="0"/>
    <x v="0"/>
  </r>
  <r>
    <n v="7735110128"/>
    <x v="15"/>
    <n v="48921570"/>
    <x v="26"/>
    <s v="SSALLONDONO"/>
    <s v="SEGURIDAD SOCIAL   ENERO"/>
    <s v="Ret,apor,nomi, seg.s"/>
    <s v=""/>
    <s v=""/>
    <d v="2010-01-28T00:00:00"/>
    <d v="2010-01-28T00:00:00"/>
    <n v="-414468"/>
    <s v="773"/>
    <x v="0"/>
    <x v="3"/>
    <x v="2"/>
    <x v="0"/>
    <x v="0"/>
  </r>
  <r>
    <n v="7735110128"/>
    <x v="15"/>
    <n v="48921570"/>
    <x v="26"/>
    <s v="SSALLONDONO"/>
    <s v="SEGURIDAD SOCIAL   ENERO"/>
    <s v="Ret,apor,nomi, seg.s"/>
    <s v=""/>
    <s v=""/>
    <d v="2010-01-28T00:00:00"/>
    <d v="2010-01-28T00:00:00"/>
    <n v="1539400"/>
    <s v="773"/>
    <x v="0"/>
    <x v="3"/>
    <x v="2"/>
    <x v="0"/>
    <x v="0"/>
  </r>
  <r>
    <n v="7735110129"/>
    <x v="16"/>
    <n v="48921570"/>
    <x v="26"/>
    <s v="SSALLONDONO"/>
    <s v="SEGURIDAD SOCIAL   ENERO"/>
    <s v="Ret,apor,nomi, seg.s"/>
    <s v=""/>
    <s v=""/>
    <d v="2010-01-28T00:00:00"/>
    <d v="2010-01-28T00:00:00"/>
    <n v="-414468"/>
    <s v="773"/>
    <x v="0"/>
    <x v="3"/>
    <x v="2"/>
    <x v="0"/>
    <x v="0"/>
  </r>
  <r>
    <n v="7735110129"/>
    <x v="16"/>
    <n v="48921570"/>
    <x v="26"/>
    <s v="SSALLONDONO"/>
    <s v="SEGURIDAD SOCIAL   ENERO"/>
    <s v="Ret,apor,nomi, seg.s"/>
    <s v=""/>
    <s v=""/>
    <d v="2010-01-28T00:00:00"/>
    <d v="2010-01-28T00:00:00"/>
    <n v="1970500"/>
    <s v="773"/>
    <x v="0"/>
    <x v="3"/>
    <x v="2"/>
    <x v="0"/>
    <x v="0"/>
  </r>
  <r>
    <n v="7735110131"/>
    <x v="17"/>
    <n v="48921570"/>
    <x v="26"/>
    <s v="SSALLONDONO"/>
    <s v="SEGURIDAD SOCIAL   ENERO"/>
    <s v="Ret,apor,nomi, seg.s"/>
    <s v=""/>
    <s v=""/>
    <d v="2010-01-28T00:00:00"/>
    <d v="2010-01-28T00:00:00"/>
    <n v="414660"/>
    <s v="773"/>
    <x v="0"/>
    <x v="3"/>
    <x v="2"/>
    <x v="0"/>
    <x v="0"/>
  </r>
  <r>
    <n v="7735110132"/>
    <x v="40"/>
    <n v="48921570"/>
    <x v="26"/>
    <s v="SSALLONDONO"/>
    <s v="SEGURIDAD SOCIAL   ENERO"/>
    <s v="Ret,apor,nomi, seg.s"/>
    <s v=""/>
    <s v=""/>
    <d v="2010-01-28T00:00:00"/>
    <d v="2010-01-28T00:00:00"/>
    <n v="100900"/>
    <s v="773"/>
    <x v="0"/>
    <x v="3"/>
    <x v="2"/>
    <x v="0"/>
    <x v="0"/>
  </r>
  <r>
    <n v="7735110133"/>
    <x v="18"/>
    <n v="48921570"/>
    <x v="26"/>
    <s v="SSALLONDONO"/>
    <s v="SEGURIDAD SOCIAL   ENERO"/>
    <s v="Ret,apor,nomi, seg.s"/>
    <s v=""/>
    <s v=""/>
    <d v="2010-01-28T00:00:00"/>
    <d v="2010-01-28T00:00:00"/>
    <n v="311100"/>
    <s v="773"/>
    <x v="0"/>
    <x v="3"/>
    <x v="2"/>
    <x v="0"/>
    <x v="0"/>
  </r>
  <r>
    <n v="7735110134"/>
    <x v="19"/>
    <n v="48921570"/>
    <x v="26"/>
    <s v="SSALLONDONO"/>
    <s v="SEGURIDAD SOCIAL   ENERO"/>
    <s v="Ret,apor,nomi, seg.s"/>
    <s v=""/>
    <s v=""/>
    <d v="2010-01-28T00:00:00"/>
    <d v="2010-01-28T00:00:00"/>
    <n v="207400"/>
    <s v="773"/>
    <x v="0"/>
    <x v="3"/>
    <x v="2"/>
    <x v="0"/>
    <x v="0"/>
  </r>
  <r>
    <n v="7735113507"/>
    <x v="0"/>
    <n v="48921570"/>
    <x v="26"/>
    <s v="SSJFLOPEZ"/>
    <s v="Arrendamiento 01/2010"/>
    <s v="LEASING DE OCCIDENTE S.A. C.F.C."/>
    <s v=""/>
    <s v=""/>
    <d v="2010-01-14T00:00:00"/>
    <d v="2010-01-26T00:00:00"/>
    <n v="27771"/>
    <s v="773"/>
    <x v="0"/>
    <x v="3"/>
    <x v="0"/>
    <x v="0"/>
    <x v="0"/>
  </r>
  <r>
    <n v="7735113507"/>
    <x v="0"/>
    <n v="48921570"/>
    <x v="26"/>
    <s v="SSJFLOPEZ"/>
    <s v="Arrendamiento 01/2010"/>
    <s v="LEASING DE OCCIDENTE S.A. C.F.C."/>
    <s v=""/>
    <s v=""/>
    <d v="2010-01-14T00:00:00"/>
    <d v="2010-01-26T00:00:00"/>
    <n v="35927"/>
    <s v="773"/>
    <x v="0"/>
    <x v="3"/>
    <x v="0"/>
    <x v="0"/>
    <x v="0"/>
  </r>
  <r>
    <n v="7735113507"/>
    <x v="0"/>
    <n v="48921570"/>
    <x v="26"/>
    <s v="SSJFLOPEZ"/>
    <s v="Arrendamiento 30/01/2010"/>
    <s v="LEASING BANCOLOMBIA SA"/>
    <s v=""/>
    <s v=""/>
    <d v="2010-01-13T00:00:00"/>
    <d v="2010-01-27T00:00:00"/>
    <n v="26278"/>
    <s v="773"/>
    <x v="0"/>
    <x v="3"/>
    <x v="0"/>
    <x v="0"/>
    <x v="0"/>
  </r>
  <r>
    <n v="7735113507"/>
    <x v="0"/>
    <n v="48921570"/>
    <x v="26"/>
    <s v="SSJFLOPEZ"/>
    <s v="Arrendamiento 30/01/2010"/>
    <s v="LEASING BANCOLOMBIA SA"/>
    <s v=""/>
    <s v=""/>
    <d v="2010-01-13T00:00:00"/>
    <d v="2010-01-27T00:00:00"/>
    <n v="35950"/>
    <s v="773"/>
    <x v="0"/>
    <x v="3"/>
    <x v="0"/>
    <x v="0"/>
    <x v="0"/>
  </r>
  <r>
    <n v="7735113507"/>
    <x v="0"/>
    <n v="48921570"/>
    <x v="26"/>
    <s v="SSJFLOPEZ"/>
    <s v="Arrendamiento 30/01/2010"/>
    <s v="LEASING BANCOLOMBIA SA"/>
    <s v=""/>
    <s v=""/>
    <d v="2010-01-13T00:00:00"/>
    <d v="2010-01-27T00:00:00"/>
    <n v="26282"/>
    <s v="773"/>
    <x v="0"/>
    <x v="3"/>
    <x v="0"/>
    <x v="0"/>
    <x v="0"/>
  </r>
  <r>
    <n v="7735113507"/>
    <x v="0"/>
    <n v="48921570"/>
    <x v="26"/>
    <s v="SSJFLOPEZ"/>
    <s v="Arrendamiento 30/01/2010"/>
    <s v="LEASING BANCOLOMBIA SA"/>
    <s v=""/>
    <s v=""/>
    <d v="2010-01-13T00:00:00"/>
    <d v="2010-01-27T00:00:00"/>
    <n v="35960"/>
    <s v="773"/>
    <x v="0"/>
    <x v="3"/>
    <x v="0"/>
    <x v="0"/>
    <x v="0"/>
  </r>
  <r>
    <n v="7735113507"/>
    <x v="0"/>
    <n v="48921570"/>
    <x v="26"/>
    <s v="SSJFLOPEZ"/>
    <s v="Arrendamiento 30/01/2010"/>
    <s v="LEASING BANCOLOMBIA SA"/>
    <s v=""/>
    <s v=""/>
    <d v="2010-01-13T00:00:00"/>
    <d v="2010-01-27T00:00:00"/>
    <n v="26282"/>
    <s v="773"/>
    <x v="0"/>
    <x v="3"/>
    <x v="0"/>
    <x v="0"/>
    <x v="0"/>
  </r>
  <r>
    <n v="7735113507"/>
    <x v="0"/>
    <n v="48921570"/>
    <x v="26"/>
    <s v="SSJFLOPEZ"/>
    <s v="Arrendamiento 30/01/2010"/>
    <s v="LEASING BANCOLOMBIA SA"/>
    <s v=""/>
    <s v=""/>
    <d v="2010-01-13T00:00:00"/>
    <d v="2010-01-27T00:00:00"/>
    <n v="35960"/>
    <s v="773"/>
    <x v="0"/>
    <x v="3"/>
    <x v="0"/>
    <x v="0"/>
    <x v="0"/>
  </r>
  <r>
    <n v="7735113507"/>
    <x v="0"/>
    <n v="48921570"/>
    <x v="26"/>
    <s v="SSJFLOPEZ"/>
    <s v="Arrendamiento 30/01/2010"/>
    <s v="LEASING BANCOLOMBIA SA"/>
    <s v=""/>
    <s v=""/>
    <d v="2010-01-13T00:00:00"/>
    <d v="2010-01-27T00:00:00"/>
    <n v="26282"/>
    <s v="773"/>
    <x v="0"/>
    <x v="3"/>
    <x v="0"/>
    <x v="0"/>
    <x v="0"/>
  </r>
  <r>
    <n v="7735113507"/>
    <x v="0"/>
    <n v="48921570"/>
    <x v="26"/>
    <s v="SSJFLOPEZ"/>
    <s v="Arrendamiento 30/01/2010"/>
    <s v="LEASING BANCOLOMBIA SA"/>
    <s v=""/>
    <s v=""/>
    <d v="2010-01-13T00:00:00"/>
    <d v="2010-01-27T00:00:00"/>
    <n v="35960"/>
    <s v="773"/>
    <x v="0"/>
    <x v="3"/>
    <x v="0"/>
    <x v="0"/>
    <x v="0"/>
  </r>
  <r>
    <n v="7735113507"/>
    <x v="0"/>
    <n v="48921570"/>
    <x v="26"/>
    <s v="SSJFLOPEZ"/>
    <s v="Arrendamiento 30/01/2010"/>
    <s v="LEASING BANCOLOMBIA SA"/>
    <s v=""/>
    <s v=""/>
    <d v="2010-01-13T00:00:00"/>
    <d v="2010-01-27T00:00:00"/>
    <n v="26282"/>
    <s v="773"/>
    <x v="0"/>
    <x v="3"/>
    <x v="0"/>
    <x v="0"/>
    <x v="0"/>
  </r>
  <r>
    <n v="7735113507"/>
    <x v="0"/>
    <n v="48921570"/>
    <x v="26"/>
    <s v="SSJFLOPEZ"/>
    <s v="Arrendamiento 30/01/2010"/>
    <s v="LEASING BANCOLOMBIA SA"/>
    <s v=""/>
    <s v=""/>
    <d v="2010-01-13T00:00:00"/>
    <d v="2010-01-27T00:00:00"/>
    <n v="35960"/>
    <s v="773"/>
    <x v="0"/>
    <x v="3"/>
    <x v="0"/>
    <x v="0"/>
    <x v="0"/>
  </r>
  <r>
    <n v="7735113507"/>
    <x v="0"/>
    <n v="48921570"/>
    <x v="26"/>
    <s v="SSJFLOPEZ"/>
    <s v="Arrendamiento 30/01/2010"/>
    <s v="LEASING BANCOLOMBIA SA"/>
    <s v=""/>
    <s v=""/>
    <d v="2010-01-13T00:00:00"/>
    <d v="2010-01-27T00:00:00"/>
    <n v="26282"/>
    <s v="773"/>
    <x v="0"/>
    <x v="3"/>
    <x v="0"/>
    <x v="0"/>
    <x v="0"/>
  </r>
  <r>
    <n v="7735113507"/>
    <x v="0"/>
    <n v="48921570"/>
    <x v="26"/>
    <s v="SSJFLOPEZ"/>
    <s v="Arrendamiento 30/01/2010"/>
    <s v="LEASING BANCOLOMBIA SA"/>
    <s v=""/>
    <s v=""/>
    <d v="2010-01-13T00:00:00"/>
    <d v="2010-01-27T00:00:00"/>
    <n v="35960"/>
    <s v="773"/>
    <x v="0"/>
    <x v="3"/>
    <x v="0"/>
    <x v="0"/>
    <x v="0"/>
  </r>
  <r>
    <n v="7735113507"/>
    <x v="0"/>
    <n v="48921570"/>
    <x v="26"/>
    <s v="SSJFLOPEZ"/>
    <s v="Arrendamiento 30/01/2010"/>
    <s v="LEASING BANCOLOMBIA SA"/>
    <s v=""/>
    <s v=""/>
    <d v="2010-01-13T00:00:00"/>
    <d v="2010-01-27T00:00:00"/>
    <n v="26282"/>
    <s v="773"/>
    <x v="0"/>
    <x v="3"/>
    <x v="0"/>
    <x v="0"/>
    <x v="0"/>
  </r>
  <r>
    <n v="7735113507"/>
    <x v="0"/>
    <n v="48921570"/>
    <x v="26"/>
    <s v="SSJFLOPEZ"/>
    <s v="Arrendamiento 30/01/2010"/>
    <s v="LEASING BANCOLOMBIA SA"/>
    <s v=""/>
    <s v=""/>
    <d v="2010-01-13T00:00:00"/>
    <d v="2010-01-27T00:00:00"/>
    <n v="35960"/>
    <s v="773"/>
    <x v="0"/>
    <x v="3"/>
    <x v="0"/>
    <x v="0"/>
    <x v="0"/>
  </r>
  <r>
    <n v="7735113507"/>
    <x v="0"/>
    <n v="48921570"/>
    <x v="26"/>
    <s v="SSJFLOPEZ"/>
    <s v="Arrendamiento 30/01/2010"/>
    <s v="LEASING BANCOLOMBIA SA"/>
    <s v=""/>
    <s v=""/>
    <d v="2010-01-13T00:00:00"/>
    <d v="2010-01-27T00:00:00"/>
    <n v="26282"/>
    <s v="773"/>
    <x v="0"/>
    <x v="3"/>
    <x v="0"/>
    <x v="0"/>
    <x v="0"/>
  </r>
  <r>
    <n v="7735113507"/>
    <x v="0"/>
    <n v="48921570"/>
    <x v="26"/>
    <s v="SSJFLOPEZ"/>
    <s v="Arrendamiento 30/01/2010"/>
    <s v="LEASING BANCOLOMBIA SA"/>
    <s v=""/>
    <s v=""/>
    <d v="2010-01-13T00:00:00"/>
    <d v="2010-01-27T00:00:00"/>
    <n v="35960"/>
    <s v="773"/>
    <x v="0"/>
    <x v="3"/>
    <x v="0"/>
    <x v="0"/>
    <x v="0"/>
  </r>
  <r>
    <n v="7735116120"/>
    <x v="29"/>
    <n v="48921570"/>
    <x v="26"/>
    <s v="LTNASANCHEZ"/>
    <s v=""/>
    <s v="Caja men RgMedellin"/>
    <s v=""/>
    <s v=""/>
    <d v="2010-01-08T00:00:00"/>
    <d v="2010-01-08T00:00:00"/>
    <n v="18500"/>
    <s v="773"/>
    <x v="0"/>
    <x v="3"/>
    <x v="5"/>
    <x v="0"/>
    <x v="0"/>
  </r>
  <r>
    <n v="7735116403"/>
    <x v="20"/>
    <n v="48921570"/>
    <x v="26"/>
    <s v="SSJFLOPEZ"/>
    <s v="NOMINA AHORA AJUS SEM 53-"/>
    <s v="A'HORA S.A SERVICIOS TEMPORALES"/>
    <s v=""/>
    <s v=""/>
    <d v="2010-01-01T00:00:00"/>
    <d v="2010-01-18T00:00:00"/>
    <n v="397821"/>
    <s v="773"/>
    <x v="0"/>
    <x v="3"/>
    <x v="3"/>
    <x v="0"/>
    <x v="1"/>
  </r>
  <r>
    <n v="7735116403"/>
    <x v="20"/>
    <n v="48921570"/>
    <x v="26"/>
    <s v="SSJFLOPEZ"/>
    <s v="NOMINA AHORA SEMANA 1"/>
    <s v="A'HORA S.A SERVICIOS TEMPORALES"/>
    <s v=""/>
    <s v=""/>
    <d v="2010-01-14T00:00:00"/>
    <d v="2010-01-22T00:00:00"/>
    <n v="2495810"/>
    <s v="773"/>
    <x v="0"/>
    <x v="3"/>
    <x v="3"/>
    <x v="0"/>
    <x v="1"/>
  </r>
  <r>
    <n v="7735116403"/>
    <x v="20"/>
    <n v="48921570"/>
    <x v="26"/>
    <s v="SSJFLOPEZ"/>
    <s v="NOMINA AHORA SEMANA 2"/>
    <s v="A'HORA S.A SERVICIOS TEMPORALES"/>
    <s v=""/>
    <s v=""/>
    <d v="2010-01-21T00:00:00"/>
    <d v="2010-01-22T00:00:00"/>
    <n v="3329301"/>
    <s v="773"/>
    <x v="0"/>
    <x v="3"/>
    <x v="3"/>
    <x v="0"/>
    <x v="1"/>
  </r>
  <r>
    <n v="7735116403"/>
    <x v="20"/>
    <n v="48921570"/>
    <x v="26"/>
    <s v="SSJFLOPEZ"/>
    <s v="NOMINA AHORA SEMANA 3"/>
    <s v="A'HORA S.A SERVICIOS TEMPORALES"/>
    <s v=""/>
    <s v=""/>
    <d v="2010-01-28T00:00:00"/>
    <d v="2010-01-30T00:00:00"/>
    <n v="4362259"/>
    <s v="773"/>
    <x v="0"/>
    <x v="3"/>
    <x v="3"/>
    <x v="0"/>
    <x v="1"/>
  </r>
  <r>
    <n v="7735116408"/>
    <x v="1"/>
    <n v="48921570"/>
    <x v="26"/>
    <s v="SSJFLOPEZ"/>
    <s v="FACTURA TIGO"/>
    <s v="COLOMBIA MOVIL S.A. E.S.P."/>
    <s v=""/>
    <s v=""/>
    <d v="2009-12-28T00:00:00"/>
    <d v="2010-01-12T00:00:00"/>
    <n v="2527"/>
    <s v="773"/>
    <x v="0"/>
    <x v="3"/>
    <x v="1"/>
    <x v="0"/>
    <x v="0"/>
  </r>
  <r>
    <n v="7735116408"/>
    <x v="1"/>
    <n v="48921570"/>
    <x v="26"/>
    <s v="SSJFLOPEZ"/>
    <s v="FACTURA COMCEL"/>
    <s v="COMUNICACION CELULAR S.A. COMCEL"/>
    <s v=""/>
    <s v=""/>
    <d v="2009-12-25T00:00:00"/>
    <d v="2010-01-12T00:00:00"/>
    <n v="3757"/>
    <s v="773"/>
    <x v="0"/>
    <x v="3"/>
    <x v="1"/>
    <x v="0"/>
    <x v="0"/>
  </r>
  <r>
    <n v="7735116408"/>
    <x v="1"/>
    <n v="48921570"/>
    <x v="26"/>
    <s v="SSJFLOPEZ"/>
    <s v="FACTURA MOVISTAR"/>
    <s v="TELEFONICA MOVILES COLOMBIA S.A."/>
    <s v=""/>
    <s v=""/>
    <d v="2010-01-02T00:00:00"/>
    <d v="2010-01-12T00:00:00"/>
    <n v="11047"/>
    <s v="773"/>
    <x v="0"/>
    <x v="3"/>
    <x v="1"/>
    <x v="0"/>
    <x v="0"/>
  </r>
  <r>
    <n v="7735116408"/>
    <x v="1"/>
    <n v="48921570"/>
    <x v="26"/>
    <s v="SSJFLOPEZ"/>
    <s v="FACTURA UNE"/>
    <s v="EPM TELECOMUNICACIONES S.A."/>
    <s v=""/>
    <s v=""/>
    <d v="2010-01-09T00:00:00"/>
    <d v="2010-01-13T00:00:00"/>
    <n v="5280"/>
    <s v="773"/>
    <x v="0"/>
    <x v="3"/>
    <x v="1"/>
    <x v="0"/>
    <x v="0"/>
  </r>
  <r>
    <n v="7735116408"/>
    <x v="1"/>
    <n v="48921570"/>
    <x v="26"/>
    <s v="SSJFLOPEZ"/>
    <s v="FACTURA UNE"/>
    <s v="EPM TELECOMUNICACIONES S.A."/>
    <s v=""/>
    <s v=""/>
    <d v="2010-01-09T00:00:00"/>
    <d v="2010-01-13T00:00:00"/>
    <n v="3148"/>
    <s v="773"/>
    <x v="0"/>
    <x v="3"/>
    <x v="1"/>
    <x v="0"/>
    <x v="0"/>
  </r>
  <r>
    <n v="7735116408"/>
    <x v="1"/>
    <n v="48921570"/>
    <x v="26"/>
    <s v="SSJFLOPEZ"/>
    <s v="FACTURA UNE"/>
    <s v="EPM TELECOMUNICACIONES S.A."/>
    <s v=""/>
    <s v=""/>
    <d v="2010-01-09T00:00:00"/>
    <d v="2010-01-13T00:00:00"/>
    <n v="335863"/>
    <s v="773"/>
    <x v="0"/>
    <x v="3"/>
    <x v="1"/>
    <x v="0"/>
    <x v="0"/>
  </r>
  <r>
    <n v="7735116408"/>
    <x v="1"/>
    <n v="48921570"/>
    <x v="26"/>
    <s v="SSJFLOPEZ"/>
    <s v="FACTURA UNE"/>
    <s v="EPM TELECOMUNICACIONES S.A."/>
    <s v=""/>
    <s v=""/>
    <d v="2010-01-09T00:00:00"/>
    <d v="2010-01-13T00:00:00"/>
    <n v="2887"/>
    <s v="773"/>
    <x v="0"/>
    <x v="3"/>
    <x v="1"/>
    <x v="0"/>
    <x v="0"/>
  </r>
  <r>
    <n v="7735116408"/>
    <x v="1"/>
    <n v="48921570"/>
    <x v="26"/>
    <s v="SSJFLOPEZ"/>
    <s v="SERVICIO TELEFONICO"/>
    <s v="EPM TELECOMUNICACIONES S.A."/>
    <s v=""/>
    <s v=""/>
    <d v="2010-01-09T00:00:00"/>
    <d v="2010-01-13T00:00:00"/>
    <n v="29243"/>
    <s v="773"/>
    <x v="0"/>
    <x v="3"/>
    <x v="1"/>
    <x v="0"/>
    <x v="0"/>
  </r>
  <r>
    <n v="7735116408"/>
    <x v="1"/>
    <n v="48921570"/>
    <x v="26"/>
    <s v="SSJFLOPEZ"/>
    <s v="SERVICIO TELEFONICO"/>
    <s v="EPM TELECOMUNICACIONES S.A."/>
    <s v=""/>
    <s v=""/>
    <d v="2010-01-09T00:00:00"/>
    <d v="2010-01-13T00:00:00"/>
    <n v="18859"/>
    <s v="773"/>
    <x v="0"/>
    <x v="3"/>
    <x v="1"/>
    <x v="0"/>
    <x v="0"/>
  </r>
  <r>
    <n v="7735116408"/>
    <x v="1"/>
    <n v="48921570"/>
    <x v="26"/>
    <s v="SSJFLOPEZ"/>
    <s v="SERVICIO TELEFONICO"/>
    <s v="EPM TELECOMUNICACIONES S.A."/>
    <s v=""/>
    <s v=""/>
    <d v="2010-01-09T00:00:00"/>
    <d v="2010-01-13T00:00:00"/>
    <n v="5160"/>
    <s v="773"/>
    <x v="0"/>
    <x v="3"/>
    <x v="1"/>
    <x v="0"/>
    <x v="0"/>
  </r>
  <r>
    <n v="7735116408"/>
    <x v="1"/>
    <n v="48921570"/>
    <x v="26"/>
    <s v="SSJFLOPEZ"/>
    <s v="SERVICIO TELEFONICO"/>
    <s v="EPM TELECOMUNICACIONES S.A."/>
    <s v=""/>
    <s v=""/>
    <d v="2010-01-09T00:00:00"/>
    <d v="2010-01-13T00:00:00"/>
    <n v="102148"/>
    <s v="773"/>
    <x v="0"/>
    <x v="3"/>
    <x v="1"/>
    <x v="0"/>
    <x v="0"/>
  </r>
  <r>
    <n v="7735116408"/>
    <x v="1"/>
    <n v="48921570"/>
    <x v="26"/>
    <s v="SSJFLOPEZ"/>
    <s v="SERVICIO TELEFONICO"/>
    <s v="EPM TELECOMUNICACIONES S.A."/>
    <s v=""/>
    <s v=""/>
    <d v="2010-01-09T00:00:00"/>
    <d v="2010-01-13T00:00:00"/>
    <n v="6051"/>
    <s v="773"/>
    <x v="0"/>
    <x v="3"/>
    <x v="1"/>
    <x v="0"/>
    <x v="0"/>
  </r>
  <r>
    <n v="7735116503"/>
    <x v="38"/>
    <n v="48921570"/>
    <x v="26"/>
    <s v="LTMAMEJIA"/>
    <s v=""/>
    <s v="cta pte,prov,prd.Inv"/>
    <s v=""/>
    <s v="Mtto Relojes de Marcacion"/>
    <d v="2010-01-15T00:00:00"/>
    <d v="2010-01-15T00:00:00"/>
    <n v="80000"/>
    <s v="773"/>
    <x v="0"/>
    <x v="3"/>
    <x v="6"/>
    <x v="0"/>
    <x v="2"/>
  </r>
  <r>
    <n v="7735122503"/>
    <x v="23"/>
    <n v="48921570"/>
    <x v="26"/>
    <s v="SSRMSALAZAR"/>
    <s v=""/>
    <s v="Depr.acum.maq.op."/>
    <s v=""/>
    <s v=""/>
    <d v="2010-01-31T00:00:00"/>
    <d v="2010-01-31T00:00:00"/>
    <n v="2083505"/>
    <s v="773"/>
    <x v="0"/>
    <x v="3"/>
    <x v="4"/>
    <x v="0"/>
    <x v="2"/>
  </r>
  <r>
    <n v="7735122503"/>
    <x v="23"/>
    <n v="48921570"/>
    <x v="26"/>
    <s v="SSRMSALAZAR"/>
    <s v=""/>
    <s v="Depr.acum.edif,op."/>
    <s v=""/>
    <s v=""/>
    <d v="2010-01-31T00:00:00"/>
    <d v="2010-01-31T00:00:00"/>
    <n v="246784"/>
    <s v="773"/>
    <x v="0"/>
    <x v="3"/>
    <x v="4"/>
    <x v="0"/>
    <x v="2"/>
  </r>
  <r>
    <n v="7735124012"/>
    <x v="24"/>
    <n v="48921570"/>
    <x v="26"/>
    <s v="LTMCRAGA"/>
    <s v=""/>
    <s v="Material,y,repuestos"/>
    <s v="Cinta teflon 3/4 (p/calor)"/>
    <s v=""/>
    <d v="2010-01-20T00:00:00"/>
    <d v="2010-01-20T00:00:00"/>
    <n v="68000"/>
    <s v="773"/>
    <x v="0"/>
    <x v="3"/>
    <x v="6"/>
    <x v="0"/>
    <x v="2"/>
  </r>
  <r>
    <n v="7735124012"/>
    <x v="24"/>
    <n v="48921570"/>
    <x v="26"/>
    <s v="EXEAGUTIERRE"/>
    <s v=""/>
    <s v="Material,y,repuestos"/>
    <s v="Cinta teflon 3/4 (p/calor)"/>
    <s v=""/>
    <d v="2010-01-25T00:00:00"/>
    <d v="2010-01-25T00:00:00"/>
    <n v="68000"/>
    <s v="773"/>
    <x v="0"/>
    <x v="3"/>
    <x v="6"/>
    <x v="0"/>
    <x v="2"/>
  </r>
  <r>
    <n v="7735124012"/>
    <x v="24"/>
    <n v="48921570"/>
    <x v="26"/>
    <s v="LTMCRAGA"/>
    <s v=""/>
    <s v="Material,y,repuestos"/>
    <s v="Cinta teflon 3/4 (p/calor)"/>
    <s v=""/>
    <d v="2010-01-28T00:00:00"/>
    <d v="2010-01-28T00:00:00"/>
    <n v="68000"/>
    <s v="773"/>
    <x v="0"/>
    <x v="3"/>
    <x v="6"/>
    <x v="0"/>
    <x v="2"/>
  </r>
  <r>
    <n v="7735124503"/>
    <x v="41"/>
    <n v="48921570"/>
    <x v="26"/>
    <s v="EXGAVELASQUE"/>
    <s v=""/>
    <s v="cta pte,prov,prd.no,"/>
    <s v="Silicona roja alta temperatuta loctite"/>
    <s v="Silicona roja alta temperatuta loctite"/>
    <d v="2010-01-04T00:00:00"/>
    <d v="2010-01-04T00:00:00"/>
    <n v="29600"/>
    <s v="773"/>
    <x v="0"/>
    <x v="3"/>
    <x v="6"/>
    <x v="0"/>
    <x v="2"/>
  </r>
  <r>
    <n v="7735124701"/>
    <x v="26"/>
    <n v="48921570"/>
    <x v="26"/>
    <s v="SSJFLOPEZ"/>
    <s v=""/>
    <s v="EMPAQUETADURAS Y EMPAQUES S.A."/>
    <s v="Limpion Wypall"/>
    <s v="Limpion Wypall"/>
    <d v="2010-01-06T00:00:00"/>
    <d v="2010-01-13T00:00:00"/>
    <n v="132240"/>
    <s v="773"/>
    <x v="0"/>
    <x v="3"/>
    <x v="5"/>
    <x v="0"/>
    <x v="0"/>
  </r>
  <r>
    <n v="7735124701"/>
    <x v="26"/>
    <n v="48921570"/>
    <x v="26"/>
    <s v="SSJFLOPEZ"/>
    <s v=""/>
    <s v="EMPAQUETADURAS Y EMPAQUES S.A."/>
    <s v="Limpion Wypall"/>
    <s v="Limpion Wypall"/>
    <d v="2010-01-04T00:00:00"/>
    <d v="2010-01-13T00:00:00"/>
    <n v="79344"/>
    <s v="773"/>
    <x v="0"/>
    <x v="3"/>
    <x v="5"/>
    <x v="0"/>
    <x v="0"/>
  </r>
  <r>
    <n v="7735124703"/>
    <x v="22"/>
    <n v="48921570"/>
    <x v="26"/>
    <s v="LTNJRODRIGUE"/>
    <s v=""/>
    <s v="cta pte,prov,prd.Inv"/>
    <s v=""/>
    <s v="Servicio de Fotocopias"/>
    <d v="2010-01-15T00:00:00"/>
    <d v="2010-01-15T00:00:00"/>
    <n v="25256"/>
    <s v="773"/>
    <x v="0"/>
    <x v="3"/>
    <x v="5"/>
    <x v="0"/>
    <x v="0"/>
  </r>
  <r>
    <n v="7735124703"/>
    <x v="22"/>
    <n v="48921570"/>
    <x v="26"/>
    <s v="LTNJRODRIGUE"/>
    <s v=""/>
    <s v="cta pte,prov,prd.Inv"/>
    <s v=""/>
    <s v="Servicio de Fotocopias"/>
    <d v="2010-01-26T00:00:00"/>
    <d v="2010-01-26T00:00:00"/>
    <n v="14953"/>
    <s v="773"/>
    <x v="0"/>
    <x v="3"/>
    <x v="5"/>
    <x v="0"/>
    <x v="0"/>
  </r>
  <r>
    <n v="7735124704"/>
    <x v="27"/>
    <n v="48921570"/>
    <x v="26"/>
    <s v="LTMCRAGA"/>
    <s v=""/>
    <s v="cta pte,prov,prd.no,"/>
    <s v="Papel carta multip.x500 blco"/>
    <s v="Papel carta multip.x500 blco"/>
    <d v="2010-01-13T00:00:00"/>
    <d v="2010-01-14T00:00:00"/>
    <n v="7300"/>
    <s v="773"/>
    <x v="0"/>
    <x v="3"/>
    <x v="5"/>
    <x v="0"/>
    <x v="0"/>
  </r>
  <r>
    <n v="7735124704"/>
    <x v="27"/>
    <n v="48921570"/>
    <x v="26"/>
    <s v="LTMCRAGA"/>
    <s v=""/>
    <s v="cta pte,prov,prd.no,"/>
    <s v="Tinta p/sello d/caucho spektra x30cc"/>
    <s v="Tinta p/sello d/caucho spektra x30cc"/>
    <d v="2010-01-13T00:00:00"/>
    <d v="2010-01-14T00:00:00"/>
    <n v="22600"/>
    <s v="773"/>
    <x v="0"/>
    <x v="3"/>
    <x v="5"/>
    <x v="0"/>
    <x v="0"/>
  </r>
  <r>
    <n v="7735124704"/>
    <x v="27"/>
    <n v="48921570"/>
    <x v="26"/>
    <s v="LTMCRAGA"/>
    <s v=""/>
    <s v="cta pte,prov,prd.no,"/>
    <s v="Repuesto bisturi peq.x10"/>
    <s v="Repuesto bisturi peq.x10"/>
    <d v="2010-01-13T00:00:00"/>
    <d v="2010-01-14T00:00:00"/>
    <n v="876"/>
    <s v="773"/>
    <x v="0"/>
    <x v="3"/>
    <x v="5"/>
    <x v="0"/>
    <x v="0"/>
  </r>
  <r>
    <n v="7735124704"/>
    <x v="27"/>
    <n v="48921570"/>
    <x v="26"/>
    <s v="LTMCRAGA"/>
    <s v=""/>
    <s v="cta pte,prov,prd.no,"/>
    <s v="Boligrafo kilom.retractil ngo"/>
    <s v="Boligrafo kilom.retractil ngo"/>
    <d v="2010-01-13T00:00:00"/>
    <d v="2010-01-14T00:00:00"/>
    <n v="1842"/>
    <s v="773"/>
    <x v="0"/>
    <x v="3"/>
    <x v="5"/>
    <x v="0"/>
    <x v="0"/>
  </r>
  <r>
    <n v="7735124704"/>
    <x v="27"/>
    <n v="48921570"/>
    <x v="26"/>
    <s v="LTMCRAGA"/>
    <s v=""/>
    <s v="cta pte,prov,prd.no,"/>
    <s v="Cuaderno argolla 85 econ.cuad"/>
    <s v="Cuaderno argolla 85 econ.cuad"/>
    <d v="2010-01-13T00:00:00"/>
    <d v="2010-01-14T00:00:00"/>
    <n v="7312"/>
    <s v="773"/>
    <x v="0"/>
    <x v="3"/>
    <x v="5"/>
    <x v="0"/>
    <x v="0"/>
  </r>
  <r>
    <n v="7735124704"/>
    <x v="27"/>
    <n v="48921570"/>
    <x v="26"/>
    <s v="LTMCRAGA"/>
    <s v=""/>
    <s v="cta pte,prov,prd.no,"/>
    <s v="Cuaderno"/>
    <s v="Cuaderno"/>
    <d v="2010-01-13T00:00:00"/>
    <d v="2010-01-14T00:00:00"/>
    <n v="16236"/>
    <s v="773"/>
    <x v="0"/>
    <x v="3"/>
    <x v="5"/>
    <x v="0"/>
    <x v="0"/>
  </r>
  <r>
    <n v="7735124704"/>
    <x v="27"/>
    <n v="48921570"/>
    <x v="26"/>
    <s v="LTMCRAGA"/>
    <s v=""/>
    <s v="cta pte,prov,prd.no,"/>
    <s v="Marcador borrable expo azul"/>
    <s v="Marcador borrable expo azul"/>
    <d v="2010-01-13T00:00:00"/>
    <d v="2010-01-14T00:00:00"/>
    <n v="7572"/>
    <s v="773"/>
    <x v="0"/>
    <x v="3"/>
    <x v="5"/>
    <x v="0"/>
    <x v="0"/>
  </r>
  <r>
    <n v="7735124704"/>
    <x v="27"/>
    <n v="48921570"/>
    <x v="26"/>
    <s v="LTMCRAGA"/>
    <s v=""/>
    <s v="cta pte,prov,prd.no,"/>
    <s v="Marcador borrable expo ngo"/>
    <s v="Marcador borrable expo ngo"/>
    <d v="2010-01-13T00:00:00"/>
    <d v="2010-01-14T00:00:00"/>
    <n v="7572"/>
    <s v="773"/>
    <x v="0"/>
    <x v="3"/>
    <x v="5"/>
    <x v="0"/>
    <x v="0"/>
  </r>
  <r>
    <n v="7735124704"/>
    <x v="27"/>
    <n v="48921570"/>
    <x v="26"/>
    <s v="LTMCRAGA"/>
    <s v=""/>
    <s v="cta pte,prov,prd.no,"/>
    <s v="Marcador borrable expo rjo"/>
    <s v="Marcador borrable expo rjo"/>
    <d v="2010-01-13T00:00:00"/>
    <d v="2010-01-14T00:00:00"/>
    <n v="7572"/>
    <s v="773"/>
    <x v="0"/>
    <x v="3"/>
    <x v="5"/>
    <x v="0"/>
    <x v="0"/>
  </r>
  <r>
    <n v="7735124704"/>
    <x v="27"/>
    <n v="48921570"/>
    <x v="26"/>
    <s v="LTMCRAGA"/>
    <s v=""/>
    <s v="cta pte,prov,prd.no,"/>
    <s v="Marcador borrable expo vde"/>
    <s v="Marcador borrable expo vde"/>
    <d v="2010-01-13T00:00:00"/>
    <d v="2010-01-14T00:00:00"/>
    <n v="7572"/>
    <s v="773"/>
    <x v="0"/>
    <x v="3"/>
    <x v="5"/>
    <x v="0"/>
    <x v="0"/>
  </r>
  <r>
    <n v="7735124704"/>
    <x v="27"/>
    <n v="48921570"/>
    <x v="26"/>
    <s v="LTMCRAGA"/>
    <s v=""/>
    <s v="cta pte,prov,prd.no,"/>
    <s v="Perforadora x2h x1.6mm rank 41038"/>
    <s v="Perforadora x2h x1.6mm rank 41038"/>
    <d v="2010-01-13T00:00:00"/>
    <d v="2010-01-14T00:00:00"/>
    <n v="6700"/>
    <s v="773"/>
    <x v="0"/>
    <x v="3"/>
    <x v="5"/>
    <x v="0"/>
    <x v="0"/>
  </r>
  <r>
    <n v="7735124704"/>
    <x v="27"/>
    <n v="48921570"/>
    <x v="26"/>
    <s v="LTMCRAGA"/>
    <s v=""/>
    <s v="cta pte,prov,prd.no,"/>
    <s v="Tinta p/imp.hp 1400 c9351 ngo"/>
    <s v="Tinta p/imp.hp 1400 c9351 ngo"/>
    <d v="2010-01-13T00:00:00"/>
    <d v="2010-01-14T00:00:00"/>
    <n v="36235"/>
    <s v="773"/>
    <x v="0"/>
    <x v="3"/>
    <x v="5"/>
    <x v="0"/>
    <x v="0"/>
  </r>
  <r>
    <n v="7735124704"/>
    <x v="27"/>
    <n v="48921570"/>
    <x v="26"/>
    <s v="EXEAGUTIERRE"/>
    <s v=""/>
    <s v="cta pte,prov,prd.no,"/>
    <s v="Papelería y útiles de oficina 16%"/>
    <s v="Papelería y útiles de oficina 16%"/>
    <d v="2010-01-27T00:00:00"/>
    <d v="2010-01-27T00:00:00"/>
    <n v="48000"/>
    <s v="773"/>
    <x v="0"/>
    <x v="3"/>
    <x v="5"/>
    <x v="0"/>
    <x v="0"/>
  </r>
  <r>
    <n v="7735124708"/>
    <x v="34"/>
    <n v="48921570"/>
    <x v="26"/>
    <s v="EXEAGUTIERRE"/>
    <s v=""/>
    <s v="Mat,combust.y,lubric"/>
    <s v="Alcohol_indust_95% X GLN"/>
    <s v=""/>
    <d v="2010-01-22T00:00:00"/>
    <d v="2010-01-22T00:00:00"/>
    <n v="11200"/>
    <s v="773"/>
    <x v="0"/>
    <x v="3"/>
    <x v="6"/>
    <x v="0"/>
    <x v="2"/>
  </r>
  <r>
    <n v="7735124713"/>
    <x v="35"/>
    <n v="48921570"/>
    <x v="26"/>
    <s v="SSJFLOPEZ"/>
    <s v=""/>
    <s v="EDIVA S.A."/>
    <s v="Strech 44CMx457M x .6"/>
    <s v="Strech 44CMx457M x .6"/>
    <d v="2010-01-21T00:00:00"/>
    <d v="2010-01-22T00:00:00"/>
    <n v="100000"/>
    <s v="773"/>
    <x v="0"/>
    <x v="3"/>
    <x v="5"/>
    <x v="0"/>
    <x v="1"/>
  </r>
  <r>
    <n v="7735124713"/>
    <x v="35"/>
    <n v="48921570"/>
    <x v="26"/>
    <s v="EXEAGUTIERRE"/>
    <s v=""/>
    <s v="cta pte,prov,prd.no,"/>
    <s v="Hilo polipropileno 4MM"/>
    <s v="Hilo polipropileno 4MM"/>
    <d v="2010-01-29T00:00:00"/>
    <d v="2010-01-29T00:00:00"/>
    <n v="196000"/>
    <s v="773"/>
    <x v="0"/>
    <x v="3"/>
    <x v="5"/>
    <x v="0"/>
    <x v="1"/>
  </r>
  <r>
    <n v="7735124719"/>
    <x v="42"/>
    <n v="48921570"/>
    <x v="26"/>
    <s v="EXEAGUTIERRE"/>
    <s v=""/>
    <s v="cta pte,prov,prd.no,"/>
    <s v="Boletin comunicaciones internas 16%"/>
    <s v="Boletin comunicaciones internas 16%"/>
    <d v="2010-01-28T00:00:00"/>
    <d v="2010-01-28T00:00:00"/>
    <n v="12000"/>
    <s v="773"/>
    <x v="0"/>
    <x v="3"/>
    <x v="5"/>
    <x v="0"/>
    <x v="0"/>
  </r>
  <r>
    <n v="7735125759"/>
    <x v="43"/>
    <n v="48921570"/>
    <x v="26"/>
    <s v="LTNJRODRIGUE"/>
    <s v=""/>
    <s v="cta pte,prov,prd.Inv"/>
    <s v=""/>
    <s v="Servicio de Transporte por vale"/>
    <d v="2010-01-29T00:00:00"/>
    <d v="2010-01-29T00:00:00"/>
    <n v="6764"/>
    <s v="773"/>
    <x v="0"/>
    <x v="3"/>
    <x v="5"/>
    <x v="0"/>
    <x v="0"/>
  </r>
  <r>
    <n v="7735125759"/>
    <x v="43"/>
    <n v="48921570"/>
    <x v="26"/>
    <s v="LTNJRODRIGUE"/>
    <s v=""/>
    <s v="cta pte,prov,prd.Inv"/>
    <s v=""/>
    <s v="Servicio de Transporte por vale"/>
    <d v="2010-01-29T00:00:00"/>
    <d v="2010-01-29T00:00:00"/>
    <n v="2367"/>
    <s v="773"/>
    <x v="0"/>
    <x v="3"/>
    <x v="5"/>
    <x v="0"/>
    <x v="0"/>
  </r>
  <r>
    <n v="7735110102"/>
    <x v="2"/>
    <n v="48921670"/>
    <x v="27"/>
    <s v="SSALLONDONO"/>
    <s v="NOMINA PRIMERA QUINCENA E"/>
    <s v="Obl,lab,salariosxpag"/>
    <s v=""/>
    <s v=""/>
    <d v="2010-01-14T00:00:00"/>
    <d v="2010-01-14T00:00:00"/>
    <n v="2516538"/>
    <s v="773"/>
    <x v="0"/>
    <x v="5"/>
    <x v="2"/>
    <x v="0"/>
    <x v="0"/>
  </r>
  <r>
    <n v="7735110102"/>
    <x v="2"/>
    <n v="48921670"/>
    <x v="27"/>
    <s v="SSALLONDONO"/>
    <s v="NOMINA SEGUNDA QUINCENA E"/>
    <s v="Obl,lab,salariosxpag"/>
    <s v=""/>
    <s v=""/>
    <d v="2010-01-27T00:00:00"/>
    <d v="2010-01-27T00:00:00"/>
    <n v="2486261"/>
    <s v="773"/>
    <x v="0"/>
    <x v="5"/>
    <x v="2"/>
    <x v="0"/>
    <x v="0"/>
  </r>
  <r>
    <n v="7735110104"/>
    <x v="3"/>
    <n v="48921670"/>
    <x v="27"/>
    <s v="SSALLONDONO"/>
    <s v="NOMINA PRIMERA QUINCENA E"/>
    <s v="Obl,lab,salariosxpag"/>
    <s v=""/>
    <s v=""/>
    <d v="2010-01-14T00:00:00"/>
    <d v="2010-01-14T00:00:00"/>
    <n v="702224"/>
    <s v="773"/>
    <x v="0"/>
    <x v="5"/>
    <x v="2"/>
    <x v="0"/>
    <x v="1"/>
  </r>
  <r>
    <n v="7735110104"/>
    <x v="3"/>
    <n v="48921670"/>
    <x v="27"/>
    <s v="SSALLONDONO"/>
    <s v="NOMINA SEGUNDA QUINCENA E"/>
    <s v="Obl,lab,salariosxpag"/>
    <s v=""/>
    <s v=""/>
    <d v="2010-01-27T00:00:00"/>
    <d v="2010-01-27T00:00:00"/>
    <n v="415563"/>
    <s v="773"/>
    <x v="0"/>
    <x v="5"/>
    <x v="2"/>
    <x v="0"/>
    <x v="1"/>
  </r>
  <r>
    <n v="7735110110"/>
    <x v="5"/>
    <n v="48921670"/>
    <x v="27"/>
    <s v="SSALLONDONO"/>
    <s v="NOMINA PRIMERA QUINCENA E"/>
    <s v="Obl,lab,salariosxpag"/>
    <s v=""/>
    <s v=""/>
    <d v="2010-01-14T00:00:00"/>
    <d v="2010-01-14T00:00:00"/>
    <n v="194750"/>
    <s v="773"/>
    <x v="0"/>
    <x v="5"/>
    <x v="2"/>
    <x v="0"/>
    <x v="0"/>
  </r>
  <r>
    <n v="7735110110"/>
    <x v="5"/>
    <n v="48921670"/>
    <x v="27"/>
    <s v="SSALLONDONO"/>
    <s v="NOMINA SEGUNDA QUINCENA E"/>
    <s v="Obl,lab,salariosxpag"/>
    <s v=""/>
    <s v=""/>
    <d v="2010-01-27T00:00:00"/>
    <d v="2010-01-27T00:00:00"/>
    <n v="159900"/>
    <s v="773"/>
    <x v="0"/>
    <x v="5"/>
    <x v="2"/>
    <x v="0"/>
    <x v="0"/>
  </r>
  <r>
    <n v="7735110111"/>
    <x v="6"/>
    <n v="48921670"/>
    <x v="27"/>
    <s v="SSALLONDONO"/>
    <s v="PROVISIONES  ENERO 2010"/>
    <s v="Prov,lab,cesa.aprop."/>
    <s v=""/>
    <s v=""/>
    <d v="2010-01-28T00:00:00"/>
    <d v="2010-01-28T00:00:00"/>
    <n v="595005"/>
    <s v="773"/>
    <x v="0"/>
    <x v="5"/>
    <x v="2"/>
    <x v="0"/>
    <x v="0"/>
  </r>
  <r>
    <n v="7735110112"/>
    <x v="7"/>
    <n v="48921670"/>
    <x v="27"/>
    <s v="SSALLONDONO"/>
    <s v="PROVISIONES  ENERO 2010"/>
    <s v="Prov,lab,cesa.aprop."/>
    <s v=""/>
    <s v=""/>
    <d v="2010-01-28T00:00:00"/>
    <d v="2010-01-28T00:00:00"/>
    <n v="125264"/>
    <s v="773"/>
    <x v="0"/>
    <x v="5"/>
    <x v="2"/>
    <x v="0"/>
    <x v="0"/>
  </r>
  <r>
    <n v="7735110113"/>
    <x v="8"/>
    <n v="48921670"/>
    <x v="27"/>
    <s v="SSALLONDONO"/>
    <s v="PROVISIONES  ENERO 2010"/>
    <s v="Prov,lab,cesa.aprop."/>
    <s v=""/>
    <s v=""/>
    <d v="2010-01-28T00:00:00"/>
    <d v="2010-01-28T00:00:00"/>
    <n v="595005"/>
    <s v="773"/>
    <x v="0"/>
    <x v="5"/>
    <x v="2"/>
    <x v="0"/>
    <x v="0"/>
  </r>
  <r>
    <n v="7735110114"/>
    <x v="9"/>
    <n v="48921670"/>
    <x v="27"/>
    <s v="SSALLONDONO"/>
    <s v="PROVISIONES  ENERO 2010"/>
    <s v="Prov,lab,cesa.aprop."/>
    <s v=""/>
    <s v=""/>
    <d v="2010-01-28T00:00:00"/>
    <d v="2010-01-28T00:00:00"/>
    <n v="344476"/>
    <s v="773"/>
    <x v="0"/>
    <x v="5"/>
    <x v="2"/>
    <x v="0"/>
    <x v="0"/>
  </r>
  <r>
    <n v="7735110116"/>
    <x v="10"/>
    <n v="48921670"/>
    <x v="27"/>
    <s v="SSALLONDONO"/>
    <s v="PROVISIONES  ENERO 2010"/>
    <s v="Prov,lab,cesa.aprop."/>
    <s v=""/>
    <s v=""/>
    <d v="2010-01-28T00:00:00"/>
    <d v="2010-01-28T00:00:00"/>
    <n v="563688"/>
    <s v="773"/>
    <x v="0"/>
    <x v="5"/>
    <x v="2"/>
    <x v="0"/>
    <x v="0"/>
  </r>
  <r>
    <n v="7735110117"/>
    <x v="11"/>
    <n v="48921670"/>
    <x v="27"/>
    <s v="SSALLONDONO"/>
    <s v="NOMINA SEGUNDA QUINCENA E"/>
    <s v="Obl,lab,salariosxpag"/>
    <s v=""/>
    <s v=""/>
    <d v="2010-01-27T00:00:00"/>
    <d v="2010-01-27T00:00:00"/>
    <n v="240000"/>
    <s v="773"/>
    <x v="0"/>
    <x v="5"/>
    <x v="2"/>
    <x v="0"/>
    <x v="0"/>
  </r>
  <r>
    <n v="7735110119"/>
    <x v="12"/>
    <n v="48921670"/>
    <x v="27"/>
    <s v="SSJFLOPEZ"/>
    <s v=""/>
    <s v="DEDERLE DE COSSIO BLANCA NINFA"/>
    <s v="Redecilla para el cabello color Bca"/>
    <s v="Redecilla para el cabello color Bca"/>
    <d v="2010-01-04T00:00:00"/>
    <d v="2010-01-13T00:00:00"/>
    <n v="56000"/>
    <s v="773"/>
    <x v="0"/>
    <x v="5"/>
    <x v="2"/>
    <x v="0"/>
    <x v="1"/>
  </r>
  <r>
    <n v="7735110119"/>
    <x v="12"/>
    <n v="48921670"/>
    <x v="27"/>
    <s v="SSJFLOPEZ"/>
    <s v=""/>
    <s v="DEDERLE DE COSSIO BLANCA NINFA"/>
    <s v="Redecilla para cabello amarillo dotacion"/>
    <s v="Redecilla para cabello amarillo dotacion"/>
    <d v="2010-01-04T00:00:00"/>
    <d v="2010-01-13T00:00:00"/>
    <n v="56000"/>
    <s v="773"/>
    <x v="0"/>
    <x v="5"/>
    <x v="2"/>
    <x v="0"/>
    <x v="1"/>
  </r>
  <r>
    <n v="7735110119"/>
    <x v="12"/>
    <n v="48921670"/>
    <x v="27"/>
    <s v="SSJFLOPEZ"/>
    <s v=""/>
    <s v="DEDERLE DE COSSIO BLANCA NINFA"/>
    <s v="Redecilla para el cabello color Bca"/>
    <s v="Redecilla para el cabello color Bca"/>
    <d v="2010-01-08T00:00:00"/>
    <d v="2010-01-13T00:00:00"/>
    <n v="56000"/>
    <s v="773"/>
    <x v="0"/>
    <x v="5"/>
    <x v="2"/>
    <x v="0"/>
    <x v="1"/>
  </r>
  <r>
    <n v="7735110119"/>
    <x v="12"/>
    <n v="48921670"/>
    <x v="27"/>
    <s v="SSJFLOPEZ"/>
    <s v=""/>
    <s v="DEDERLE DE COSSIO BLANCA NINFA"/>
    <s v="Redecilla para cabello amarillo dotacion"/>
    <s v="Redecilla para cabello amarillo dotacion"/>
    <d v="2010-01-08T00:00:00"/>
    <d v="2010-01-13T00:00:00"/>
    <n v="56000"/>
    <s v="773"/>
    <x v="0"/>
    <x v="5"/>
    <x v="2"/>
    <x v="0"/>
    <x v="1"/>
  </r>
  <r>
    <n v="7735110119"/>
    <x v="12"/>
    <n v="48921670"/>
    <x v="27"/>
    <s v="SSJFLOPEZ"/>
    <s v=""/>
    <s v="DEDERLE DE COSSIO BLANCA NINFA"/>
    <s v="Redecilla para el cabello color Bca"/>
    <s v="Redecilla para el cabello color Bca"/>
    <d v="2010-01-20T00:00:00"/>
    <d v="2010-01-21T00:00:00"/>
    <n v="28000"/>
    <s v="773"/>
    <x v="0"/>
    <x v="5"/>
    <x v="2"/>
    <x v="0"/>
    <x v="1"/>
  </r>
  <r>
    <n v="7735110119"/>
    <x v="12"/>
    <n v="48921670"/>
    <x v="27"/>
    <s v="SSJFLOPEZ"/>
    <s v=""/>
    <s v="DEDERLE DE COSSIO BLANCA NINFA"/>
    <s v="Redecilla para cabello azul dotacion"/>
    <s v="Redecilla para cabello azul dotacion"/>
    <d v="2010-01-20T00:00:00"/>
    <d v="2010-01-21T00:00:00"/>
    <n v="28000"/>
    <s v="773"/>
    <x v="0"/>
    <x v="5"/>
    <x v="2"/>
    <x v="0"/>
    <x v="1"/>
  </r>
  <r>
    <n v="7735110119"/>
    <x v="12"/>
    <n v="48921670"/>
    <x v="27"/>
    <s v="SSJFLOPEZ"/>
    <s v=""/>
    <s v="DEDERLE DE COSSIO BLANCA NINFA"/>
    <s v="Redecilla para cabello amarillo dotacion"/>
    <s v="Redecilla para cabello amarillo dotacion"/>
    <d v="2010-01-20T00:00:00"/>
    <d v="2010-01-22T00:00:00"/>
    <n v="28000"/>
    <s v="773"/>
    <x v="0"/>
    <x v="5"/>
    <x v="2"/>
    <x v="0"/>
    <x v="1"/>
  </r>
  <r>
    <n v="7735110119"/>
    <x v="12"/>
    <n v="48921670"/>
    <x v="27"/>
    <s v="SSJFLOPEZ"/>
    <s v=""/>
    <s v="DEDERLE DE COSSIO BLANCA NINFA"/>
    <s v="Redecilla para cabello azul dotacion"/>
    <s v="Redecilla para cabello azul dotacion"/>
    <d v="2010-01-22T00:00:00"/>
    <d v="2010-01-26T00:00:00"/>
    <n v="56000"/>
    <s v="773"/>
    <x v="0"/>
    <x v="5"/>
    <x v="2"/>
    <x v="0"/>
    <x v="1"/>
  </r>
  <r>
    <n v="7735110119"/>
    <x v="12"/>
    <n v="48921670"/>
    <x v="27"/>
    <s v="SSJFLOPEZ"/>
    <s v=""/>
    <s v="DEDERLE DE COSSIO BLANCA NINFA"/>
    <s v="Redecilla para cabello amarillo dotacion"/>
    <s v="Redecilla para cabello amarillo dotacion"/>
    <d v="2010-01-27T00:00:00"/>
    <d v="2010-01-28T00:00:00"/>
    <n v="56000"/>
    <s v="773"/>
    <x v="0"/>
    <x v="5"/>
    <x v="2"/>
    <x v="0"/>
    <x v="1"/>
  </r>
  <r>
    <n v="7735110119"/>
    <x v="12"/>
    <n v="48921670"/>
    <x v="27"/>
    <s v="SSJFLOPEZ"/>
    <s v=""/>
    <s v="DEDERLE DE COSSIO BLANCA NINFA"/>
    <s v="Redecilla para el cabello color Bca"/>
    <s v="Redecilla para el cabello color Bca"/>
    <d v="2010-01-27T00:00:00"/>
    <d v="2010-01-28T00:00:00"/>
    <n v="28000"/>
    <s v="773"/>
    <x v="0"/>
    <x v="5"/>
    <x v="2"/>
    <x v="0"/>
    <x v="1"/>
  </r>
  <r>
    <n v="7735110124"/>
    <x v="13"/>
    <n v="48921670"/>
    <x v="27"/>
    <s v="SSALLONDONO"/>
    <s v="PROVISIONES  ENERO 2010"/>
    <s v="Prov,lab,cesa.aprop."/>
    <s v=""/>
    <s v=""/>
    <d v="2010-01-28T00:00:00"/>
    <d v="2010-01-28T00:00:00"/>
    <n v="65138"/>
    <s v="773"/>
    <x v="0"/>
    <x v="5"/>
    <x v="2"/>
    <x v="0"/>
    <x v="0"/>
  </r>
  <r>
    <n v="7735110127"/>
    <x v="14"/>
    <n v="48921670"/>
    <x v="27"/>
    <s v="SSALLONDONO"/>
    <s v="SEGURIDAD SOCIAL   ENERO"/>
    <s v="Ret,apor,nomi, seg.s"/>
    <s v=""/>
    <s v=""/>
    <d v="2010-01-28T00:00:00"/>
    <d v="2010-01-28T00:00:00"/>
    <n v="64100"/>
    <s v="773"/>
    <x v="0"/>
    <x v="5"/>
    <x v="2"/>
    <x v="0"/>
    <x v="0"/>
  </r>
  <r>
    <n v="7735110128"/>
    <x v="15"/>
    <n v="48921670"/>
    <x v="27"/>
    <s v="SSALLONDONO"/>
    <s v="SEGURIDAD SOCIAL   ENERO"/>
    <s v="Ret,apor,nomi, seg.s"/>
    <s v=""/>
    <s v=""/>
    <d v="2010-01-28T00:00:00"/>
    <d v="2010-01-28T00:00:00"/>
    <n v="-256356"/>
    <s v="773"/>
    <x v="0"/>
    <x v="5"/>
    <x v="2"/>
    <x v="0"/>
    <x v="0"/>
  </r>
  <r>
    <n v="7735110128"/>
    <x v="15"/>
    <n v="48921670"/>
    <x v="27"/>
    <s v="SSALLONDONO"/>
    <s v="SEGURIDAD SOCIAL   ENERO"/>
    <s v="Ret,apor,nomi, seg.s"/>
    <s v=""/>
    <s v=""/>
    <d v="2010-01-28T00:00:00"/>
    <d v="2010-01-28T00:00:00"/>
    <n v="867300"/>
    <s v="773"/>
    <x v="0"/>
    <x v="5"/>
    <x v="2"/>
    <x v="0"/>
    <x v="0"/>
  </r>
  <r>
    <n v="7735110129"/>
    <x v="16"/>
    <n v="48921670"/>
    <x v="27"/>
    <s v="SSALLONDONO"/>
    <s v="SEGURIDAD SOCIAL   ENERO"/>
    <s v="Ret,apor,nomi, seg.s"/>
    <s v=""/>
    <s v=""/>
    <d v="2010-01-28T00:00:00"/>
    <d v="2010-01-28T00:00:00"/>
    <n v="-256356"/>
    <s v="773"/>
    <x v="0"/>
    <x v="5"/>
    <x v="2"/>
    <x v="0"/>
    <x v="0"/>
  </r>
  <r>
    <n v="7735110129"/>
    <x v="16"/>
    <n v="48921670"/>
    <x v="27"/>
    <s v="SSALLONDONO"/>
    <s v="SEGURIDAD SOCIAL   ENERO"/>
    <s v="Ret,apor,nomi, seg.s"/>
    <s v=""/>
    <s v=""/>
    <d v="2010-01-28T00:00:00"/>
    <d v="2010-01-28T00:00:00"/>
    <n v="1110300"/>
    <s v="773"/>
    <x v="0"/>
    <x v="5"/>
    <x v="2"/>
    <x v="0"/>
    <x v="0"/>
  </r>
  <r>
    <n v="7735110131"/>
    <x v="17"/>
    <n v="48921670"/>
    <x v="27"/>
    <s v="SSALLONDONO"/>
    <s v="SEGURIDAD SOCIAL   ENERO"/>
    <s v="Ret,apor,nomi, seg.s"/>
    <s v=""/>
    <s v=""/>
    <d v="2010-01-28T00:00:00"/>
    <d v="2010-01-28T00:00:00"/>
    <n v="256320"/>
    <s v="773"/>
    <x v="0"/>
    <x v="5"/>
    <x v="2"/>
    <x v="0"/>
    <x v="0"/>
  </r>
  <r>
    <n v="7735110133"/>
    <x v="18"/>
    <n v="48921670"/>
    <x v="27"/>
    <s v="SSALLONDONO"/>
    <s v="SEGURIDAD SOCIAL   ENERO"/>
    <s v="Ret,apor,nomi, seg.s"/>
    <s v=""/>
    <s v=""/>
    <d v="2010-01-28T00:00:00"/>
    <d v="2010-01-28T00:00:00"/>
    <n v="192240"/>
    <s v="773"/>
    <x v="0"/>
    <x v="5"/>
    <x v="2"/>
    <x v="0"/>
    <x v="0"/>
  </r>
  <r>
    <n v="7735110134"/>
    <x v="19"/>
    <n v="48921670"/>
    <x v="27"/>
    <s v="SSALLONDONO"/>
    <s v="SEGURIDAD SOCIAL   ENERO"/>
    <s v="Ret,apor,nomi, seg.s"/>
    <s v=""/>
    <s v=""/>
    <d v="2010-01-28T00:00:00"/>
    <d v="2010-01-28T00:00:00"/>
    <n v="128100"/>
    <s v="773"/>
    <x v="0"/>
    <x v="5"/>
    <x v="2"/>
    <x v="0"/>
    <x v="0"/>
  </r>
  <r>
    <n v="7735125759"/>
    <x v="43"/>
    <n v="48921670"/>
    <x v="27"/>
    <s v="LTNJRODRIGUE"/>
    <s v=""/>
    <s v="cta pte,prov,prd.Inv"/>
    <s v=""/>
    <s v="Servicio de Transporte por vale"/>
    <d v="2010-01-29T00:00:00"/>
    <d v="2010-01-29T00:00:00"/>
    <n v="72713"/>
    <s v="773"/>
    <x v="0"/>
    <x v="5"/>
    <x v="5"/>
    <x v="0"/>
    <x v="0"/>
  </r>
  <r>
    <n v="7735125759"/>
    <x v="43"/>
    <n v="48921670"/>
    <x v="27"/>
    <s v="LTNJRODRIGUE"/>
    <s v=""/>
    <s v="cta pte,prov,prd.Inv"/>
    <s v=""/>
    <s v="Servicio de Transporte por vale"/>
    <d v="2010-01-29T00:00:00"/>
    <d v="2010-01-29T00:00:00"/>
    <n v="2708"/>
    <s v="773"/>
    <x v="0"/>
    <x v="5"/>
    <x v="5"/>
    <x v="0"/>
    <x v="0"/>
  </r>
  <r>
    <n v="7735110102"/>
    <x v="2"/>
    <n v="48921770"/>
    <x v="28"/>
    <s v="SSALLONDONO"/>
    <s v="NOMINA PRIMERA QUINCENA E"/>
    <s v="Obl,lab,salariosxpag"/>
    <s v=""/>
    <s v=""/>
    <d v="2010-01-14T00:00:00"/>
    <d v="2010-01-14T00:00:00"/>
    <n v="829394"/>
    <s v="773"/>
    <x v="0"/>
    <x v="5"/>
    <x v="2"/>
    <x v="0"/>
    <x v="0"/>
  </r>
  <r>
    <n v="7735110102"/>
    <x v="2"/>
    <n v="48921770"/>
    <x v="28"/>
    <s v="SSALLONDONO"/>
    <s v="NOMINA SEGUNDA QUINCENA E"/>
    <s v="Obl,lab,salariosxpag"/>
    <s v=""/>
    <s v=""/>
    <d v="2010-01-27T00:00:00"/>
    <d v="2010-01-27T00:00:00"/>
    <n v="829394"/>
    <s v="773"/>
    <x v="0"/>
    <x v="5"/>
    <x v="2"/>
    <x v="0"/>
    <x v="0"/>
  </r>
  <r>
    <n v="7735110110"/>
    <x v="5"/>
    <n v="48921770"/>
    <x v="28"/>
    <s v="SSALLONDONO"/>
    <s v="NOMINA PRIMERA QUINCENA E"/>
    <s v="Obl,lab,salariosxpag"/>
    <s v=""/>
    <s v=""/>
    <d v="2010-01-14T00:00:00"/>
    <d v="2010-01-14T00:00:00"/>
    <n v="61500"/>
    <s v="773"/>
    <x v="0"/>
    <x v="5"/>
    <x v="2"/>
    <x v="0"/>
    <x v="0"/>
  </r>
  <r>
    <n v="7735110110"/>
    <x v="5"/>
    <n v="48921770"/>
    <x v="28"/>
    <s v="SSALLONDONO"/>
    <s v="NOMINA SEGUNDA QUINCENA E"/>
    <s v="Obl,lab,salariosxpag"/>
    <s v=""/>
    <s v=""/>
    <d v="2010-01-27T00:00:00"/>
    <d v="2010-01-27T00:00:00"/>
    <n v="61500"/>
    <s v="773"/>
    <x v="0"/>
    <x v="5"/>
    <x v="2"/>
    <x v="0"/>
    <x v="0"/>
  </r>
  <r>
    <n v="7735110111"/>
    <x v="6"/>
    <n v="48921770"/>
    <x v="28"/>
    <s v="SSALLONDONO"/>
    <s v="PROVISIONES  ENERO 2010"/>
    <s v="Prov,lab,cesa.aprop."/>
    <s v=""/>
    <s v=""/>
    <d v="2010-01-28T00:00:00"/>
    <d v="2010-01-28T00:00:00"/>
    <n v="169270"/>
    <s v="773"/>
    <x v="0"/>
    <x v="5"/>
    <x v="2"/>
    <x v="0"/>
    <x v="0"/>
  </r>
  <r>
    <n v="7735110112"/>
    <x v="7"/>
    <n v="48921770"/>
    <x v="28"/>
    <s v="SSALLONDONO"/>
    <s v="PROVISIONES  ENERO 2010"/>
    <s v="Prov,lab,cesa.aprop."/>
    <s v=""/>
    <s v=""/>
    <d v="2010-01-28T00:00:00"/>
    <d v="2010-01-28T00:00:00"/>
    <n v="35636"/>
    <s v="773"/>
    <x v="0"/>
    <x v="5"/>
    <x v="2"/>
    <x v="0"/>
    <x v="0"/>
  </r>
  <r>
    <n v="7735110113"/>
    <x v="8"/>
    <n v="48921770"/>
    <x v="28"/>
    <s v="SSALLONDONO"/>
    <s v="PROVISIONES  ENERO 2010"/>
    <s v="Prov,lab,cesa.aprop."/>
    <s v=""/>
    <s v=""/>
    <d v="2010-01-28T00:00:00"/>
    <d v="2010-01-28T00:00:00"/>
    <n v="169270"/>
    <s v="773"/>
    <x v="0"/>
    <x v="5"/>
    <x v="2"/>
    <x v="0"/>
    <x v="0"/>
  </r>
  <r>
    <n v="7735110114"/>
    <x v="9"/>
    <n v="48921770"/>
    <x v="28"/>
    <s v="SSALLONDONO"/>
    <s v="PROVISIONES  ENERO 2010"/>
    <s v="Prov,lab,cesa.aprop."/>
    <s v=""/>
    <s v=""/>
    <d v="2010-01-28T00:00:00"/>
    <d v="2010-01-28T00:00:00"/>
    <n v="97998"/>
    <s v="773"/>
    <x v="0"/>
    <x v="5"/>
    <x v="2"/>
    <x v="0"/>
    <x v="0"/>
  </r>
  <r>
    <n v="7735110116"/>
    <x v="10"/>
    <n v="48921770"/>
    <x v="28"/>
    <s v="SSALLONDONO"/>
    <s v="PROVISIONES  ENERO 2010"/>
    <s v="Prov,lab,cesa.aprop."/>
    <s v=""/>
    <s v=""/>
    <d v="2010-01-28T00:00:00"/>
    <d v="2010-01-28T00:00:00"/>
    <n v="160360"/>
    <s v="773"/>
    <x v="0"/>
    <x v="5"/>
    <x v="2"/>
    <x v="0"/>
    <x v="0"/>
  </r>
  <r>
    <n v="7735110119"/>
    <x v="12"/>
    <n v="48921770"/>
    <x v="28"/>
    <s v="SSJFLOPEZ"/>
    <s v=""/>
    <s v="DEDERLE DE COSSIO BLANCA NINFA"/>
    <s v="Redecilla para el cabello color Bca"/>
    <s v="Redecilla para el cabello color Bca"/>
    <d v="2010-01-04T00:00:00"/>
    <d v="2010-01-13T00:00:00"/>
    <n v="56000"/>
    <s v="773"/>
    <x v="0"/>
    <x v="5"/>
    <x v="2"/>
    <x v="0"/>
    <x v="1"/>
  </r>
  <r>
    <n v="7735110119"/>
    <x v="12"/>
    <n v="48921770"/>
    <x v="28"/>
    <s v="SSJFLOPEZ"/>
    <s v=""/>
    <s v="DEDERLE DE COSSIO BLANCA NINFA"/>
    <s v="Redecilla para cabello amarillo dotacion"/>
    <s v="Redecilla para cabello amarillo dotacion"/>
    <d v="2010-01-04T00:00:00"/>
    <d v="2010-01-13T00:00:00"/>
    <n v="56000"/>
    <s v="773"/>
    <x v="0"/>
    <x v="5"/>
    <x v="2"/>
    <x v="0"/>
    <x v="1"/>
  </r>
  <r>
    <n v="7735110119"/>
    <x v="12"/>
    <n v="48921770"/>
    <x v="28"/>
    <s v="SSJFLOPEZ"/>
    <s v=""/>
    <s v="DEDERLE DE COSSIO BLANCA NINFA"/>
    <s v="Redecilla para el cabello color Bca"/>
    <s v="Redecilla para el cabello color Bca"/>
    <d v="2010-01-08T00:00:00"/>
    <d v="2010-01-13T00:00:00"/>
    <n v="56000"/>
    <s v="773"/>
    <x v="0"/>
    <x v="5"/>
    <x v="2"/>
    <x v="0"/>
    <x v="1"/>
  </r>
  <r>
    <n v="7735110119"/>
    <x v="12"/>
    <n v="48921770"/>
    <x v="28"/>
    <s v="SSJFLOPEZ"/>
    <s v=""/>
    <s v="DEDERLE DE COSSIO BLANCA NINFA"/>
    <s v="Redecilla para cabello amarillo dotacion"/>
    <s v="Redecilla para cabello amarillo dotacion"/>
    <d v="2010-01-08T00:00:00"/>
    <d v="2010-01-13T00:00:00"/>
    <n v="56000"/>
    <s v="773"/>
    <x v="0"/>
    <x v="5"/>
    <x v="2"/>
    <x v="0"/>
    <x v="1"/>
  </r>
  <r>
    <n v="7735110119"/>
    <x v="12"/>
    <n v="48921770"/>
    <x v="28"/>
    <s v="SSJFLOPEZ"/>
    <s v=""/>
    <s v="DEDERLE DE COSSIO BLANCA NINFA"/>
    <s v="Redecilla para el cabello color Bca"/>
    <s v="Redecilla para el cabello color Bca"/>
    <d v="2010-01-20T00:00:00"/>
    <d v="2010-01-21T00:00:00"/>
    <n v="28000"/>
    <s v="773"/>
    <x v="0"/>
    <x v="5"/>
    <x v="2"/>
    <x v="0"/>
    <x v="1"/>
  </r>
  <r>
    <n v="7735110119"/>
    <x v="12"/>
    <n v="48921770"/>
    <x v="28"/>
    <s v="SSJFLOPEZ"/>
    <s v=""/>
    <s v="DEDERLE DE COSSIO BLANCA NINFA"/>
    <s v="Redecilla para cabello azul dotacion"/>
    <s v="Redecilla para cabello azul dotacion"/>
    <d v="2010-01-20T00:00:00"/>
    <d v="2010-01-21T00:00:00"/>
    <n v="28000"/>
    <s v="773"/>
    <x v="0"/>
    <x v="5"/>
    <x v="2"/>
    <x v="0"/>
    <x v="1"/>
  </r>
  <r>
    <n v="7735110119"/>
    <x v="12"/>
    <n v="48921770"/>
    <x v="28"/>
    <s v="SSJFLOPEZ"/>
    <s v=""/>
    <s v="DEDERLE DE COSSIO BLANCA NINFA"/>
    <s v="Redecilla para cabello amarillo dotacion"/>
    <s v="Redecilla para cabello amarillo dotacion"/>
    <d v="2010-01-20T00:00:00"/>
    <d v="2010-01-22T00:00:00"/>
    <n v="28000"/>
    <s v="773"/>
    <x v="0"/>
    <x v="5"/>
    <x v="2"/>
    <x v="0"/>
    <x v="1"/>
  </r>
  <r>
    <n v="7735110119"/>
    <x v="12"/>
    <n v="48921770"/>
    <x v="28"/>
    <s v="SSJFLOPEZ"/>
    <s v=""/>
    <s v="DEDERLE DE COSSIO BLANCA NINFA"/>
    <s v="Redecilla para cabello azul dotacion"/>
    <s v="Redecilla para cabello azul dotacion"/>
    <d v="2010-01-22T00:00:00"/>
    <d v="2010-01-26T00:00:00"/>
    <n v="56000"/>
    <s v="773"/>
    <x v="0"/>
    <x v="5"/>
    <x v="2"/>
    <x v="0"/>
    <x v="1"/>
  </r>
  <r>
    <n v="7735110119"/>
    <x v="12"/>
    <n v="48921770"/>
    <x v="28"/>
    <s v="SSJFLOPEZ"/>
    <s v=""/>
    <s v="DEDERLE DE COSSIO BLANCA NINFA"/>
    <s v="Redecilla para cabello amarillo dotacion"/>
    <s v="Redecilla para cabello amarillo dotacion"/>
    <d v="2010-01-27T00:00:00"/>
    <d v="2010-01-28T00:00:00"/>
    <n v="56000"/>
    <s v="773"/>
    <x v="0"/>
    <x v="5"/>
    <x v="2"/>
    <x v="0"/>
    <x v="1"/>
  </r>
  <r>
    <n v="7735110119"/>
    <x v="12"/>
    <n v="48921770"/>
    <x v="28"/>
    <s v="SSJFLOPEZ"/>
    <s v=""/>
    <s v="DEDERLE DE COSSIO BLANCA NINFA"/>
    <s v="Redecilla para el cabello color Bca"/>
    <s v="Redecilla para el cabello color Bca"/>
    <d v="2010-01-27T00:00:00"/>
    <d v="2010-01-28T00:00:00"/>
    <n v="28000"/>
    <s v="773"/>
    <x v="0"/>
    <x v="5"/>
    <x v="2"/>
    <x v="0"/>
    <x v="1"/>
  </r>
  <r>
    <n v="7735110124"/>
    <x v="13"/>
    <n v="48921770"/>
    <x v="28"/>
    <s v="SSALLONDONO"/>
    <s v="PROVISIONES  ENERO 2010"/>
    <s v="Prov,lab,cesa.aprop."/>
    <s v=""/>
    <s v=""/>
    <d v="2010-01-28T00:00:00"/>
    <d v="2010-01-28T00:00:00"/>
    <n v="18530"/>
    <s v="773"/>
    <x v="0"/>
    <x v="5"/>
    <x v="2"/>
    <x v="0"/>
    <x v="0"/>
  </r>
  <r>
    <n v="7735110127"/>
    <x v="14"/>
    <n v="48921770"/>
    <x v="28"/>
    <s v="SSALLONDONO"/>
    <s v="SEGURIDAD SOCIAL   ENERO"/>
    <s v="Ret,apor,nomi, seg.s"/>
    <s v=""/>
    <s v=""/>
    <d v="2010-01-28T00:00:00"/>
    <d v="2010-01-28T00:00:00"/>
    <n v="17400"/>
    <s v="773"/>
    <x v="0"/>
    <x v="5"/>
    <x v="2"/>
    <x v="0"/>
    <x v="0"/>
  </r>
  <r>
    <n v="7735110128"/>
    <x v="15"/>
    <n v="48921770"/>
    <x v="28"/>
    <s v="SSALLONDONO"/>
    <s v="SEGURIDAD SOCIAL   ENERO"/>
    <s v="Ret,apor,nomi, seg.s"/>
    <s v=""/>
    <s v=""/>
    <d v="2010-01-28T00:00:00"/>
    <d v="2010-01-28T00:00:00"/>
    <n v="-66352"/>
    <s v="773"/>
    <x v="0"/>
    <x v="5"/>
    <x v="2"/>
    <x v="0"/>
    <x v="0"/>
  </r>
  <r>
    <n v="7735110128"/>
    <x v="15"/>
    <n v="48921770"/>
    <x v="28"/>
    <s v="SSALLONDONO"/>
    <s v="SEGURIDAD SOCIAL   ENERO"/>
    <s v="Ret,apor,nomi, seg.s"/>
    <s v=""/>
    <s v=""/>
    <d v="2010-01-28T00:00:00"/>
    <d v="2010-01-28T00:00:00"/>
    <n v="207200"/>
    <s v="773"/>
    <x v="0"/>
    <x v="5"/>
    <x v="2"/>
    <x v="0"/>
    <x v="0"/>
  </r>
  <r>
    <n v="7735110129"/>
    <x v="16"/>
    <n v="48921770"/>
    <x v="28"/>
    <s v="SSALLONDONO"/>
    <s v="SEGURIDAD SOCIAL   ENERO"/>
    <s v="Ret,apor,nomi, seg.s"/>
    <s v=""/>
    <s v=""/>
    <d v="2010-01-28T00:00:00"/>
    <d v="2010-01-28T00:00:00"/>
    <n v="-66352"/>
    <s v="773"/>
    <x v="0"/>
    <x v="5"/>
    <x v="2"/>
    <x v="0"/>
    <x v="0"/>
  </r>
  <r>
    <n v="7735110129"/>
    <x v="16"/>
    <n v="48921770"/>
    <x v="28"/>
    <s v="SSALLONDONO"/>
    <s v="SEGURIDAD SOCIAL   ENERO"/>
    <s v="Ret,apor,nomi, seg.s"/>
    <s v=""/>
    <s v=""/>
    <d v="2010-01-28T00:00:00"/>
    <d v="2010-01-28T00:00:00"/>
    <n v="265200"/>
    <s v="773"/>
    <x v="0"/>
    <x v="5"/>
    <x v="2"/>
    <x v="0"/>
    <x v="0"/>
  </r>
  <r>
    <n v="7735110131"/>
    <x v="17"/>
    <n v="48921770"/>
    <x v="28"/>
    <s v="SSALLONDONO"/>
    <s v="SEGURIDAD SOCIAL   ENERO"/>
    <s v="Ret,apor,nomi, seg.s"/>
    <s v=""/>
    <s v=""/>
    <d v="2010-01-28T00:00:00"/>
    <d v="2010-01-28T00:00:00"/>
    <n v="66400"/>
    <s v="773"/>
    <x v="0"/>
    <x v="5"/>
    <x v="2"/>
    <x v="0"/>
    <x v="0"/>
  </r>
  <r>
    <n v="7735110133"/>
    <x v="18"/>
    <n v="48921770"/>
    <x v="28"/>
    <s v="SSALLONDONO"/>
    <s v="SEGURIDAD SOCIAL   ENERO"/>
    <s v="Ret,apor,nomi, seg.s"/>
    <s v=""/>
    <s v=""/>
    <d v="2010-01-28T00:00:00"/>
    <d v="2010-01-28T00:00:00"/>
    <n v="49800"/>
    <s v="773"/>
    <x v="0"/>
    <x v="5"/>
    <x v="2"/>
    <x v="0"/>
    <x v="0"/>
  </r>
  <r>
    <n v="7735110134"/>
    <x v="19"/>
    <n v="48921770"/>
    <x v="28"/>
    <s v="SSALLONDONO"/>
    <s v="SEGURIDAD SOCIAL   ENERO"/>
    <s v="Ret,apor,nomi, seg.s"/>
    <s v=""/>
    <s v=""/>
    <d v="2010-01-28T00:00:00"/>
    <d v="2010-01-28T00:00:00"/>
    <n v="33200"/>
    <s v="773"/>
    <x v="0"/>
    <x v="5"/>
    <x v="2"/>
    <x v="0"/>
    <x v="0"/>
  </r>
  <r>
    <n v="7735116120"/>
    <x v="29"/>
    <n v="48921770"/>
    <x v="28"/>
    <s v="SSLFMESA"/>
    <s v="RECLAS CIF LITO  ENE 2010"/>
    <s v="CIF,serv,de restaura"/>
    <s v=""/>
    <s v=""/>
    <d v="2010-01-29T00:00:00"/>
    <d v="2010-01-29T00:00:00"/>
    <n v="1259813"/>
    <s v="773"/>
    <x v="0"/>
    <x v="5"/>
    <x v="5"/>
    <x v="0"/>
    <x v="0"/>
  </r>
  <r>
    <n v="7735116403"/>
    <x v="20"/>
    <n v="48921770"/>
    <x v="28"/>
    <s v="SSJFLOPEZ"/>
    <s v="NOMINA SOMOS SEM 2"/>
    <s v="SOMOS SUMINISTRO TEMPORAL S.A."/>
    <s v=""/>
    <s v=""/>
    <d v="2010-01-14T00:00:00"/>
    <d v="2010-01-19T00:00:00"/>
    <n v="1323520"/>
    <s v="773"/>
    <x v="0"/>
    <x v="5"/>
    <x v="3"/>
    <x v="0"/>
    <x v="1"/>
  </r>
  <r>
    <n v="7735116403"/>
    <x v="20"/>
    <n v="48921770"/>
    <x v="28"/>
    <s v="SSJFLOPEZ"/>
    <s v="NOMINA SOMOS SEM 2-1"/>
    <s v="SOMOS SUMINISTRO TEMPORAL S.A."/>
    <s v=""/>
    <s v=""/>
    <d v="2010-01-21T00:00:00"/>
    <d v="2010-01-26T00:00:00"/>
    <n v="1323520"/>
    <s v="773"/>
    <x v="0"/>
    <x v="5"/>
    <x v="3"/>
    <x v="0"/>
    <x v="1"/>
  </r>
  <r>
    <n v="7735116403"/>
    <x v="20"/>
    <n v="48921770"/>
    <x v="28"/>
    <s v="SSJFLOPEZ"/>
    <s v="NOMINA SOMOS SEM 3"/>
    <s v="SOMOS SUMINISTRO TEMPORAL S.A."/>
    <s v=""/>
    <s v=""/>
    <d v="2010-01-28T00:00:00"/>
    <d v="2010-01-30T00:00:00"/>
    <n v="1336556"/>
    <s v="773"/>
    <x v="0"/>
    <x v="5"/>
    <x v="3"/>
    <x v="0"/>
    <x v="1"/>
  </r>
  <r>
    <n v="7735116407"/>
    <x v="44"/>
    <n v="48970070"/>
    <x v="29"/>
    <s v="SSJFLOPEZ"/>
    <s v="FACTURA ENERGÍA"/>
    <s v="EMPRESAS PUBLICAS DE MEDELLIN E.S.P"/>
    <s v=""/>
    <s v=""/>
    <d v="2010-01-01T00:00:00"/>
    <d v="2010-01-20T00:00:00"/>
    <n v="14287913"/>
    <s v="773"/>
    <x v="0"/>
    <x v="6"/>
    <x v="1"/>
    <x v="0"/>
    <x v="2"/>
  </r>
  <r>
    <n v="7735122503"/>
    <x v="23"/>
    <n v="48970070"/>
    <x v="29"/>
    <s v="SSRMSALAZAR"/>
    <s v=""/>
    <s v="Depr.acum.maq.op."/>
    <s v=""/>
    <s v=""/>
    <d v="2010-01-31T00:00:00"/>
    <d v="2010-01-31T00:00:00"/>
    <n v="759521"/>
    <s v="773"/>
    <x v="0"/>
    <x v="6"/>
    <x v="4"/>
    <x v="0"/>
    <x v="2"/>
  </r>
  <r>
    <n v="7735122503"/>
    <x v="23"/>
    <n v="48970070"/>
    <x v="29"/>
    <s v="SSRMSALAZAR"/>
    <s v=""/>
    <s v="Depr.acum.edif,op."/>
    <s v=""/>
    <s v=""/>
    <d v="2010-01-31T00:00:00"/>
    <d v="2010-01-31T00:00:00"/>
    <n v="200020"/>
    <s v="773"/>
    <x v="0"/>
    <x v="6"/>
    <x v="4"/>
    <x v="0"/>
    <x v="2"/>
  </r>
  <r>
    <n v="7735116406"/>
    <x v="45"/>
    <n v="48970270"/>
    <x v="30"/>
    <s v="SSJFLOPEZ"/>
    <s v="FACTURAS EPM"/>
    <s v="EMPRESAS PUBLICAS DE MEDELLIN E.S.P"/>
    <s v=""/>
    <s v=""/>
    <d v="2010-01-27T00:00:00"/>
    <d v="2010-01-30T00:00:00"/>
    <n v="91735"/>
    <s v="773"/>
    <x v="0"/>
    <x v="7"/>
    <x v="1"/>
    <x v="0"/>
    <x v="0"/>
  </r>
  <r>
    <n v="7735116406"/>
    <x v="45"/>
    <n v="48970270"/>
    <x v="30"/>
    <s v="SSJFLOPEZ"/>
    <s v="FACTURAS EPM"/>
    <s v="EMPRESAS PUBLICAS DE MEDELLIN E.S.P"/>
    <s v=""/>
    <s v=""/>
    <d v="2010-01-27T00:00:00"/>
    <d v="2010-01-30T00:00:00"/>
    <n v="439764"/>
    <s v="773"/>
    <x v="0"/>
    <x v="7"/>
    <x v="1"/>
    <x v="0"/>
    <x v="0"/>
  </r>
  <r>
    <n v="7735116406"/>
    <x v="45"/>
    <n v="48970270"/>
    <x v="30"/>
    <s v="SSJFLOPEZ"/>
    <s v="FACTURAS EPM"/>
    <s v="EMPRESAS PUBLICAS DE MEDELLIN E.S.P"/>
    <s v=""/>
    <s v=""/>
    <d v="2010-01-27T00:00:00"/>
    <d v="2010-01-30T00:00:00"/>
    <n v="197993"/>
    <s v="773"/>
    <x v="0"/>
    <x v="7"/>
    <x v="1"/>
    <x v="0"/>
    <x v="0"/>
  </r>
  <r>
    <n v="7735116406"/>
    <x v="45"/>
    <n v="48970270"/>
    <x v="30"/>
    <s v="SSJFLOPEZ"/>
    <s v="FACTURAS EPM"/>
    <s v="EMPRESAS PUBLICAS DE MEDELLIN E.S.P"/>
    <s v=""/>
    <s v=""/>
    <d v="2010-01-27T00:00:00"/>
    <d v="2010-01-30T00:00:00"/>
    <n v="289908"/>
    <s v="773"/>
    <x v="0"/>
    <x v="7"/>
    <x v="1"/>
    <x v="0"/>
    <x v="0"/>
  </r>
  <r>
    <n v="7735116412"/>
    <x v="46"/>
    <n v="48970370"/>
    <x v="31"/>
    <s v="SSJFLOPEZ"/>
    <s v="FACTURA ENERGÍA-GAS"/>
    <s v="EMPRESAS PUBLICAS DE MEDELLIN E.S.P"/>
    <s v=""/>
    <s v=""/>
    <d v="2010-01-01T00:00:00"/>
    <d v="2010-01-20T00:00:00"/>
    <n v="16549360"/>
    <s v="773"/>
    <x v="0"/>
    <x v="8"/>
    <x v="1"/>
    <x v="0"/>
    <x v="2"/>
  </r>
  <r>
    <n v="7735122503"/>
    <x v="23"/>
    <n v="48970370"/>
    <x v="31"/>
    <s v="SSRMSALAZAR"/>
    <s v=""/>
    <s v="Depr.acum.maq.op."/>
    <s v=""/>
    <s v=""/>
    <d v="2010-01-31T00:00:00"/>
    <d v="2010-01-31T00:00:00"/>
    <n v="994279"/>
    <s v="773"/>
    <x v="0"/>
    <x v="8"/>
    <x v="4"/>
    <x v="0"/>
    <x v="2"/>
  </r>
  <r>
    <n v="7735122503"/>
    <x v="23"/>
    <n v="48970370"/>
    <x v="31"/>
    <s v="SSRMSALAZAR"/>
    <s v=""/>
    <s v="Depr.acum.edif,op."/>
    <s v=""/>
    <s v=""/>
    <d v="2010-01-31T00:00:00"/>
    <d v="2010-01-31T00:00:00"/>
    <n v="314114"/>
    <s v="773"/>
    <x v="0"/>
    <x v="8"/>
    <x v="4"/>
    <x v="0"/>
    <x v="2"/>
  </r>
  <r>
    <n v="7735122503"/>
    <x v="23"/>
    <n v="48970470"/>
    <x v="32"/>
    <s v="SSRMSALAZAR"/>
    <s v=""/>
    <s v="Depr.acum.maq.op."/>
    <s v=""/>
    <s v=""/>
    <d v="2010-01-31T00:00:00"/>
    <d v="2010-01-31T00:00:00"/>
    <n v="162672"/>
    <s v="773"/>
    <x v="0"/>
    <x v="9"/>
    <x v="4"/>
    <x v="0"/>
    <x v="2"/>
  </r>
  <r>
    <n v="7735122503"/>
    <x v="23"/>
    <n v="48970470"/>
    <x v="32"/>
    <s v="SSRMSALAZAR"/>
    <s v=""/>
    <s v="Depr.acum.edif,op."/>
    <s v=""/>
    <s v=""/>
    <d v="2010-01-31T00:00:00"/>
    <d v="2010-01-31T00:00:00"/>
    <n v="1180"/>
    <s v="773"/>
    <x v="0"/>
    <x v="9"/>
    <x v="4"/>
    <x v="0"/>
    <x v="2"/>
  </r>
  <r>
    <n v="7735122503"/>
    <x v="23"/>
    <n v="48970570"/>
    <x v="33"/>
    <s v="SSRMSALAZAR"/>
    <s v=""/>
    <s v="Depr.acum.maq.op."/>
    <s v=""/>
    <s v=""/>
    <d v="2010-01-31T00:00:00"/>
    <d v="2010-01-31T00:00:00"/>
    <n v="1580699"/>
    <s v="773"/>
    <x v="0"/>
    <x v="10"/>
    <x v="4"/>
    <x v="0"/>
    <x v="2"/>
  </r>
  <r>
    <n v="7735110102"/>
    <x v="2"/>
    <n v="48980070"/>
    <x v="34"/>
    <s v="SSALLONDONO"/>
    <s v="NOMINA PRIMERA QUINCENA E"/>
    <s v="Obl,lab,salariosxpag"/>
    <s v=""/>
    <s v=""/>
    <d v="2010-01-14T00:00:00"/>
    <d v="2010-01-14T00:00:00"/>
    <n v="2766430"/>
    <s v="773"/>
    <x v="0"/>
    <x v="11"/>
    <x v="2"/>
    <x v="0"/>
    <x v="0"/>
  </r>
  <r>
    <n v="7735110102"/>
    <x v="2"/>
    <n v="48980070"/>
    <x v="34"/>
    <s v="SSALLONDONO"/>
    <s v="NOMINA SEGUNDA QUINCENA E"/>
    <s v="Obl,lab,salariosxpag"/>
    <s v=""/>
    <s v=""/>
    <d v="2010-01-27T00:00:00"/>
    <d v="2010-01-27T00:00:00"/>
    <n v="4109450"/>
    <s v="773"/>
    <x v="0"/>
    <x v="11"/>
    <x v="2"/>
    <x v="0"/>
    <x v="0"/>
  </r>
  <r>
    <n v="7735110104"/>
    <x v="3"/>
    <n v="48980070"/>
    <x v="34"/>
    <s v="SSALLONDONO"/>
    <s v="NOMINA PRIMERA QUINCENA E"/>
    <s v="Obl,lab,salariosxpag"/>
    <s v=""/>
    <s v=""/>
    <d v="2010-01-14T00:00:00"/>
    <d v="2010-01-14T00:00:00"/>
    <n v="4320"/>
    <s v="773"/>
    <x v="0"/>
    <x v="11"/>
    <x v="2"/>
    <x v="0"/>
    <x v="1"/>
  </r>
  <r>
    <n v="7735110110"/>
    <x v="5"/>
    <n v="48980070"/>
    <x v="34"/>
    <s v="SSALLONDONO"/>
    <s v="NOMINA PRIMERA QUINCENA E"/>
    <s v="Obl,lab,salariosxpag"/>
    <s v=""/>
    <s v=""/>
    <d v="2010-01-14T00:00:00"/>
    <d v="2010-01-14T00:00:00"/>
    <n v="75850"/>
    <s v="773"/>
    <x v="0"/>
    <x v="11"/>
    <x v="2"/>
    <x v="0"/>
    <x v="0"/>
  </r>
  <r>
    <n v="7735110110"/>
    <x v="5"/>
    <n v="48980070"/>
    <x v="34"/>
    <s v="SSALLONDONO"/>
    <s v="NOMINA SEGUNDA QUINCENA E"/>
    <s v="Obl,lab,salariosxpag"/>
    <s v=""/>
    <s v=""/>
    <d v="2010-01-27T00:00:00"/>
    <d v="2010-01-27T00:00:00"/>
    <n v="157850"/>
    <s v="773"/>
    <x v="0"/>
    <x v="11"/>
    <x v="2"/>
    <x v="0"/>
    <x v="0"/>
  </r>
  <r>
    <n v="7735110111"/>
    <x v="6"/>
    <n v="48980070"/>
    <x v="34"/>
    <s v="SSALLONDONO"/>
    <s v="PROVISIONES  ENERO 2010"/>
    <s v="Prov,lab,cesa.aprop."/>
    <s v=""/>
    <s v=""/>
    <d v="2010-01-28T00:00:00"/>
    <d v="2010-01-28T00:00:00"/>
    <n v="573572"/>
    <s v="773"/>
    <x v="0"/>
    <x v="11"/>
    <x v="2"/>
    <x v="0"/>
    <x v="0"/>
  </r>
  <r>
    <n v="7735110112"/>
    <x v="7"/>
    <n v="48980070"/>
    <x v="34"/>
    <s v="SSALLONDONO"/>
    <s v="PROVISIONES  ENERO 2010"/>
    <s v="Prov,lab,cesa.aprop."/>
    <s v=""/>
    <s v=""/>
    <d v="2010-01-28T00:00:00"/>
    <d v="2010-01-28T00:00:00"/>
    <n v="120752"/>
    <s v="773"/>
    <x v="0"/>
    <x v="11"/>
    <x v="2"/>
    <x v="0"/>
    <x v="0"/>
  </r>
  <r>
    <n v="7735110113"/>
    <x v="8"/>
    <n v="48980070"/>
    <x v="34"/>
    <s v="SSALLONDONO"/>
    <s v="PROVISIONES  ENERO 2010"/>
    <s v="Prov,lab,cesa.aprop."/>
    <s v=""/>
    <s v=""/>
    <d v="2010-01-28T00:00:00"/>
    <d v="2010-01-28T00:00:00"/>
    <n v="573572"/>
    <s v="773"/>
    <x v="0"/>
    <x v="11"/>
    <x v="2"/>
    <x v="0"/>
    <x v="0"/>
  </r>
  <r>
    <n v="7735110114"/>
    <x v="9"/>
    <n v="48980070"/>
    <x v="34"/>
    <s v="SSALLONDONO"/>
    <s v="PROVISIONES  ENERO 2010"/>
    <s v="Prov,lab,cesa.aprop."/>
    <s v=""/>
    <s v=""/>
    <d v="2010-01-28T00:00:00"/>
    <d v="2010-01-28T00:00:00"/>
    <n v="332068"/>
    <s v="773"/>
    <x v="0"/>
    <x v="11"/>
    <x v="2"/>
    <x v="0"/>
    <x v="0"/>
  </r>
  <r>
    <n v="7735110116"/>
    <x v="10"/>
    <n v="48980070"/>
    <x v="34"/>
    <s v="SSALLONDONO"/>
    <s v="PROVISIONES  ENERO 2010"/>
    <s v="Prov,lab,cesa.aprop."/>
    <s v=""/>
    <s v=""/>
    <d v="2010-01-28T00:00:00"/>
    <d v="2010-01-28T00:00:00"/>
    <n v="543382"/>
    <s v="773"/>
    <x v="0"/>
    <x v="11"/>
    <x v="2"/>
    <x v="0"/>
    <x v="0"/>
  </r>
  <r>
    <n v="7735110117"/>
    <x v="11"/>
    <n v="48980070"/>
    <x v="34"/>
    <s v="SSALLONDONO"/>
    <s v="NOMINA PRIMERA QUINCENA E"/>
    <s v="Obl,lab,salariosxpag"/>
    <s v=""/>
    <s v=""/>
    <d v="2010-01-14T00:00:00"/>
    <d v="2010-01-14T00:00:00"/>
    <n v="240000"/>
    <s v="773"/>
    <x v="0"/>
    <x v="11"/>
    <x v="2"/>
    <x v="0"/>
    <x v="0"/>
  </r>
  <r>
    <n v="7735110117"/>
    <x v="11"/>
    <n v="48980070"/>
    <x v="34"/>
    <s v="SSALLONDONO"/>
    <s v="NOMINA SEGUNDA QUINCENA E"/>
    <s v="Obl,lab,salariosxpag"/>
    <s v=""/>
    <s v=""/>
    <d v="2010-01-27T00:00:00"/>
    <d v="2010-01-27T00:00:00"/>
    <n v="360000"/>
    <s v="773"/>
    <x v="0"/>
    <x v="11"/>
    <x v="2"/>
    <x v="0"/>
    <x v="0"/>
  </r>
  <r>
    <n v="7735110119"/>
    <x v="12"/>
    <n v="48980070"/>
    <x v="34"/>
    <s v="EXEAGUTIERRE"/>
    <s v=""/>
    <s v="cta pte,prov,prd.no,"/>
    <s v="Camisa dacron BLA brigada logo LITO"/>
    <s v="Camisa dacron BLA brigada logo LITO"/>
    <d v="2010-01-17T00:00:00"/>
    <d v="2010-01-20T00:00:00"/>
    <n v="-24746"/>
    <s v="773"/>
    <x v="0"/>
    <x v="11"/>
    <x v="2"/>
    <x v="0"/>
    <x v="1"/>
  </r>
  <r>
    <n v="7735110119"/>
    <x v="12"/>
    <n v="48980070"/>
    <x v="34"/>
    <s v="LTMCRAGA"/>
    <s v=""/>
    <s v="cta pte,prov,prd.no,"/>
    <s v="Camisa dacron BLA brigada logo LITO"/>
    <s v="Camisa dacron BLA brigada logo LITO"/>
    <d v="2010-01-17T00:00:00"/>
    <d v="2010-01-19T00:00:00"/>
    <n v="-24746"/>
    <s v="773"/>
    <x v="0"/>
    <x v="11"/>
    <x v="2"/>
    <x v="0"/>
    <x v="1"/>
  </r>
  <r>
    <n v="7735110119"/>
    <x v="12"/>
    <n v="48980070"/>
    <x v="34"/>
    <s v="EXEAGUTIERRE"/>
    <s v=""/>
    <s v="cta pte,prov,prd.no,"/>
    <s v="Camisa dacron BLA brigada logo LITO"/>
    <s v="Camisa dacron BLA brigada logo LITO"/>
    <d v="2010-01-17T00:00:00"/>
    <d v="2010-01-20T00:00:00"/>
    <n v="24746"/>
    <s v="773"/>
    <x v="0"/>
    <x v="11"/>
    <x v="2"/>
    <x v="0"/>
    <x v="1"/>
  </r>
  <r>
    <n v="7735110119"/>
    <x v="12"/>
    <n v="48980070"/>
    <x v="34"/>
    <s v="LTMCRAGA"/>
    <s v=""/>
    <s v="cta pte,prov,prd.no,"/>
    <s v="Camisa dacron BLA brigada logo LITO"/>
    <s v="Camisa dacron BLA brigada logo LITO"/>
    <d v="2010-01-17T00:00:00"/>
    <d v="2010-01-19T00:00:00"/>
    <n v="24746"/>
    <s v="773"/>
    <x v="0"/>
    <x v="11"/>
    <x v="2"/>
    <x v="0"/>
    <x v="1"/>
  </r>
  <r>
    <n v="7735110119"/>
    <x v="12"/>
    <n v="48980070"/>
    <x v="34"/>
    <s v="LTMCRAGA"/>
    <s v=""/>
    <s v="cta pte,prov,prd.no,"/>
    <s v="Camisa dacron BLA brigada logo LITO"/>
    <s v="Camisa dacron BLA brigada logo LITO"/>
    <d v="2010-01-17T00:00:00"/>
    <d v="2010-01-21T00:00:00"/>
    <n v="24746"/>
    <s v="773"/>
    <x v="0"/>
    <x v="11"/>
    <x v="2"/>
    <x v="0"/>
    <x v="1"/>
  </r>
  <r>
    <n v="7735110119"/>
    <x v="12"/>
    <n v="48980070"/>
    <x v="34"/>
    <s v="SSJFLOPEZ"/>
    <s v=""/>
    <s v="INDUSTRIAS Y CONFECCIONES INDUCON L"/>
    <s v="Pantalon dril blanco enresortado"/>
    <s v="Pantalon dril blanco enresortado"/>
    <d v="2010-01-17T00:00:00"/>
    <d v="2010-01-22T00:00:00"/>
    <n v="220301"/>
    <s v="773"/>
    <x v="0"/>
    <x v="11"/>
    <x v="2"/>
    <x v="0"/>
    <x v="1"/>
  </r>
  <r>
    <n v="7735110119"/>
    <x v="12"/>
    <n v="48980070"/>
    <x v="34"/>
    <s v="SSJFLOPEZ"/>
    <s v=""/>
    <s v="INDUSTRIAS Y CONFECCIONES INDUCON L"/>
    <s v="Bata blanca dacron M/C logo LITO"/>
    <s v="Bata blanca dacron M/C logo LITO"/>
    <d v="2010-01-17T00:00:00"/>
    <d v="2010-01-22T00:00:00"/>
    <n v="213206"/>
    <s v="773"/>
    <x v="0"/>
    <x v="11"/>
    <x v="2"/>
    <x v="0"/>
    <x v="1"/>
  </r>
  <r>
    <n v="7735110119"/>
    <x v="12"/>
    <n v="48980070"/>
    <x v="34"/>
    <s v="SSJFLOPEZ"/>
    <s v=""/>
    <s v="INDUSTRIAS Y CONFECCIONES INDUCON L"/>
    <s v="Bata blanca dacron M/L logo LITO"/>
    <s v="Bata blanca dacron M/L logo LITO"/>
    <d v="2010-01-17T00:00:00"/>
    <d v="2010-01-22T00:00:00"/>
    <n v="35096"/>
    <s v="773"/>
    <x v="0"/>
    <x v="11"/>
    <x v="2"/>
    <x v="0"/>
    <x v="1"/>
  </r>
  <r>
    <n v="7735110124"/>
    <x v="13"/>
    <n v="48980070"/>
    <x v="34"/>
    <s v="SSALLONDONO"/>
    <s v="PROVISIONES  ENERO 2010"/>
    <s v="Prov,lab,cesa.aprop."/>
    <s v=""/>
    <s v=""/>
    <d v="2010-01-28T00:00:00"/>
    <d v="2010-01-28T00:00:00"/>
    <n v="62790"/>
    <s v="773"/>
    <x v="0"/>
    <x v="11"/>
    <x v="2"/>
    <x v="0"/>
    <x v="0"/>
  </r>
  <r>
    <n v="7735110127"/>
    <x v="14"/>
    <n v="48980070"/>
    <x v="34"/>
    <s v="SSALLONDONO"/>
    <s v="SEGURIDAD SOCIAL   ENERO"/>
    <s v="Ret,apor,nomi, seg.s"/>
    <s v=""/>
    <s v=""/>
    <d v="2010-01-28T00:00:00"/>
    <d v="2010-01-28T00:00:00"/>
    <n v="116200"/>
    <s v="773"/>
    <x v="0"/>
    <x v="11"/>
    <x v="2"/>
    <x v="0"/>
    <x v="0"/>
  </r>
  <r>
    <n v="7735110128"/>
    <x v="15"/>
    <n v="48980070"/>
    <x v="34"/>
    <s v="SSALLONDONO"/>
    <s v="SEGURIDAD SOCIAL   ENERO"/>
    <s v="Ret,apor,nomi, seg.s"/>
    <s v=""/>
    <s v=""/>
    <d v="2010-01-28T00:00:00"/>
    <d v="2010-01-28T00:00:00"/>
    <n v="-237067"/>
    <s v="773"/>
    <x v="0"/>
    <x v="11"/>
    <x v="2"/>
    <x v="0"/>
    <x v="0"/>
  </r>
  <r>
    <n v="7735110128"/>
    <x v="15"/>
    <n v="48980070"/>
    <x v="34"/>
    <s v="SSALLONDONO"/>
    <s v="SEGURIDAD SOCIAL   ENERO"/>
    <s v="Ret,apor,nomi, seg.s"/>
    <s v=""/>
    <s v=""/>
    <d v="2010-01-28T00:00:00"/>
    <d v="2010-01-28T00:00:00"/>
    <n v="1402800"/>
    <s v="773"/>
    <x v="0"/>
    <x v="11"/>
    <x v="2"/>
    <x v="0"/>
    <x v="0"/>
  </r>
  <r>
    <n v="7735110129"/>
    <x v="16"/>
    <n v="48980070"/>
    <x v="34"/>
    <s v="SSALLONDONO"/>
    <s v="SEGURIDAD SOCIAL   ENERO"/>
    <s v="Ret,apor,nomi, seg.s"/>
    <s v=""/>
    <s v=""/>
    <d v="2010-01-28T00:00:00"/>
    <d v="2010-01-28T00:00:00"/>
    <n v="-245971"/>
    <s v="773"/>
    <x v="0"/>
    <x v="11"/>
    <x v="2"/>
    <x v="0"/>
    <x v="0"/>
  </r>
  <r>
    <n v="7735110129"/>
    <x v="16"/>
    <n v="48980070"/>
    <x v="34"/>
    <s v="SSALLONDONO"/>
    <s v="SEGURIDAD SOCIAL   ENERO"/>
    <s v="Ret,apor,nomi, seg.s"/>
    <s v=""/>
    <s v=""/>
    <d v="2010-01-28T00:00:00"/>
    <d v="2010-01-28T00:00:00"/>
    <n v="1822800"/>
    <s v="773"/>
    <x v="0"/>
    <x v="11"/>
    <x v="2"/>
    <x v="0"/>
    <x v="0"/>
  </r>
  <r>
    <n v="7735110131"/>
    <x v="17"/>
    <n v="48980070"/>
    <x v="34"/>
    <s v="SSALLONDONO"/>
    <s v="SEGURIDAD SOCIAL   ENERO"/>
    <s v="Ret,apor,nomi, seg.s"/>
    <s v=""/>
    <s v=""/>
    <d v="2010-01-28T00:00:00"/>
    <d v="2010-01-28T00:00:00"/>
    <n v="237140"/>
    <s v="773"/>
    <x v="0"/>
    <x v="11"/>
    <x v="2"/>
    <x v="0"/>
    <x v="0"/>
  </r>
  <r>
    <n v="7735110133"/>
    <x v="18"/>
    <n v="48980070"/>
    <x v="34"/>
    <s v="SSALLONDONO"/>
    <s v="SEGURIDAD SOCIAL   ENERO"/>
    <s v="Ret,apor,nomi, seg.s"/>
    <s v=""/>
    <s v=""/>
    <d v="2010-01-28T00:00:00"/>
    <d v="2010-01-28T00:00:00"/>
    <n v="177800"/>
    <s v="773"/>
    <x v="0"/>
    <x v="11"/>
    <x v="2"/>
    <x v="0"/>
    <x v="0"/>
  </r>
  <r>
    <n v="7735110134"/>
    <x v="19"/>
    <n v="48980070"/>
    <x v="34"/>
    <s v="SSALLONDONO"/>
    <s v="SEGURIDAD SOCIAL   ENERO"/>
    <s v="Ret,apor,nomi, seg.s"/>
    <s v=""/>
    <s v=""/>
    <d v="2010-01-28T00:00:00"/>
    <d v="2010-01-28T00:00:00"/>
    <n v="118500"/>
    <s v="773"/>
    <x v="0"/>
    <x v="11"/>
    <x v="2"/>
    <x v="0"/>
    <x v="0"/>
  </r>
  <r>
    <n v="7735113507"/>
    <x v="0"/>
    <n v="48980070"/>
    <x v="34"/>
    <s v="SSJFLOPEZ"/>
    <s v="Arrendamiento 01/2010"/>
    <s v="LEASING DE OCCIDENTE S.A. C.F.C."/>
    <s v=""/>
    <s v=""/>
    <d v="2010-01-14T00:00:00"/>
    <d v="2010-01-26T00:00:00"/>
    <n v="27771"/>
    <s v="773"/>
    <x v="0"/>
    <x v="11"/>
    <x v="0"/>
    <x v="0"/>
    <x v="0"/>
  </r>
  <r>
    <n v="7735113507"/>
    <x v="0"/>
    <n v="48980070"/>
    <x v="34"/>
    <s v="SSJFLOPEZ"/>
    <s v="Arrendamiento 01/2010"/>
    <s v="LEASING DE OCCIDENTE S.A. C.F.C."/>
    <s v=""/>
    <s v=""/>
    <d v="2010-01-14T00:00:00"/>
    <d v="2010-01-26T00:00:00"/>
    <n v="35927"/>
    <s v="773"/>
    <x v="0"/>
    <x v="11"/>
    <x v="0"/>
    <x v="0"/>
    <x v="0"/>
  </r>
  <r>
    <n v="7735113507"/>
    <x v="0"/>
    <n v="48980070"/>
    <x v="34"/>
    <s v="SSJFLOPEZ"/>
    <s v="Arrendamiento 01/2010"/>
    <s v="LEASING DE OCCIDENTE S.A. C.F.C."/>
    <s v=""/>
    <s v=""/>
    <d v="2010-01-14T00:00:00"/>
    <d v="2010-01-26T00:00:00"/>
    <n v="32812"/>
    <s v="773"/>
    <x v="0"/>
    <x v="11"/>
    <x v="0"/>
    <x v="0"/>
    <x v="0"/>
  </r>
  <r>
    <n v="7735113507"/>
    <x v="0"/>
    <n v="48980070"/>
    <x v="34"/>
    <s v="SSJFLOPEZ"/>
    <s v="Arrendamiento 01/2010"/>
    <s v="LEASING DE OCCIDENTE S.A. C.F.C."/>
    <s v=""/>
    <s v=""/>
    <d v="2010-01-14T00:00:00"/>
    <d v="2010-01-26T00:00:00"/>
    <n v="44091"/>
    <s v="773"/>
    <x v="0"/>
    <x v="11"/>
    <x v="0"/>
    <x v="0"/>
    <x v="0"/>
  </r>
  <r>
    <n v="7735113507"/>
    <x v="0"/>
    <n v="48980070"/>
    <x v="34"/>
    <s v="SSJFLOPEZ"/>
    <s v="Arrendamiento 30/01/2010"/>
    <s v="LEASING BANCOLOMBIA SA"/>
    <s v=""/>
    <s v=""/>
    <d v="2010-01-13T00:00:00"/>
    <d v="2010-01-27T00:00:00"/>
    <n v="53116"/>
    <s v="773"/>
    <x v="0"/>
    <x v="11"/>
    <x v="0"/>
    <x v="0"/>
    <x v="0"/>
  </r>
  <r>
    <n v="7735113507"/>
    <x v="0"/>
    <n v="48980070"/>
    <x v="34"/>
    <s v="SSJFLOPEZ"/>
    <s v="Arrendamiento 30/01/2010"/>
    <s v="LEASING BANCOLOMBIA SA"/>
    <s v=""/>
    <s v=""/>
    <d v="2010-01-13T00:00:00"/>
    <d v="2010-01-27T00:00:00"/>
    <n v="72676"/>
    <s v="773"/>
    <x v="0"/>
    <x v="11"/>
    <x v="0"/>
    <x v="0"/>
    <x v="0"/>
  </r>
  <r>
    <n v="7735113507"/>
    <x v="0"/>
    <n v="48980070"/>
    <x v="34"/>
    <s v="SSJFLOPEZ"/>
    <s v="Arrendamiento 30/01/2010"/>
    <s v="LEASING BANCOLOMBIA SA"/>
    <s v=""/>
    <s v=""/>
    <d v="2010-01-13T00:00:00"/>
    <d v="2010-01-27T00:00:00"/>
    <n v="26282"/>
    <s v="773"/>
    <x v="0"/>
    <x v="11"/>
    <x v="0"/>
    <x v="0"/>
    <x v="0"/>
  </r>
  <r>
    <n v="7735113507"/>
    <x v="0"/>
    <n v="48980070"/>
    <x v="34"/>
    <s v="SSJFLOPEZ"/>
    <s v="Arrendamiento 30/01/2010"/>
    <s v="LEASING BANCOLOMBIA SA"/>
    <s v=""/>
    <s v=""/>
    <d v="2010-01-13T00:00:00"/>
    <d v="2010-01-27T00:00:00"/>
    <n v="35960"/>
    <s v="773"/>
    <x v="0"/>
    <x v="11"/>
    <x v="0"/>
    <x v="0"/>
    <x v="0"/>
  </r>
  <r>
    <n v="7735113507"/>
    <x v="0"/>
    <n v="48980070"/>
    <x v="34"/>
    <s v="SSJFLOPEZ"/>
    <s v="Arrendamiento 30/01/2010"/>
    <s v="LEASING BANCOLOMBIA SA"/>
    <s v=""/>
    <s v=""/>
    <d v="2010-01-13T00:00:00"/>
    <d v="2010-01-27T00:00:00"/>
    <n v="18841"/>
    <s v="773"/>
    <x v="0"/>
    <x v="11"/>
    <x v="0"/>
    <x v="0"/>
    <x v="0"/>
  </r>
  <r>
    <n v="7735113507"/>
    <x v="0"/>
    <n v="48980070"/>
    <x v="34"/>
    <s v="SSJFLOPEZ"/>
    <s v="Arrendamiento 30/01/2010"/>
    <s v="LEASING BANCOLOMBIA SA"/>
    <s v=""/>
    <s v=""/>
    <d v="2010-01-13T00:00:00"/>
    <d v="2010-01-27T00:00:00"/>
    <n v="26407"/>
    <s v="773"/>
    <x v="0"/>
    <x v="11"/>
    <x v="0"/>
    <x v="0"/>
    <x v="0"/>
  </r>
  <r>
    <n v="7735116403"/>
    <x v="20"/>
    <n v="48980070"/>
    <x v="34"/>
    <s v="SSJFLOPEZ"/>
    <s v="NOMINA SOMOS SEM 2"/>
    <s v="SOMOS SUMINISTRO TEMPORAL S.A."/>
    <s v=""/>
    <s v=""/>
    <d v="2010-01-14T00:00:00"/>
    <d v="2010-01-19T00:00:00"/>
    <n v="320567"/>
    <s v="773"/>
    <x v="0"/>
    <x v="11"/>
    <x v="3"/>
    <x v="0"/>
    <x v="1"/>
  </r>
  <r>
    <n v="7735116408"/>
    <x v="1"/>
    <n v="48980070"/>
    <x v="34"/>
    <s v="SSJFLOPEZ"/>
    <s v="FACTURA TIGO"/>
    <s v="COLOMBIA MOVIL S.A. E.S.P."/>
    <s v=""/>
    <s v=""/>
    <d v="2009-12-28T00:00:00"/>
    <d v="2010-01-12T00:00:00"/>
    <n v="446"/>
    <s v="773"/>
    <x v="0"/>
    <x v="11"/>
    <x v="1"/>
    <x v="0"/>
    <x v="0"/>
  </r>
  <r>
    <n v="7735116408"/>
    <x v="1"/>
    <n v="48980070"/>
    <x v="34"/>
    <s v="SSJFLOPEZ"/>
    <s v="FACTURA MOVISTAR"/>
    <s v="TELEFONICA MOVILES COLOMBIA S.A."/>
    <s v=""/>
    <s v=""/>
    <d v="2010-01-02T00:00:00"/>
    <d v="2010-01-12T00:00:00"/>
    <n v="200"/>
    <s v="773"/>
    <x v="0"/>
    <x v="11"/>
    <x v="1"/>
    <x v="0"/>
    <x v="0"/>
  </r>
  <r>
    <n v="7735116408"/>
    <x v="1"/>
    <n v="48980070"/>
    <x v="34"/>
    <s v="SSJFLOPEZ"/>
    <s v="FACTURA UNE"/>
    <s v="EPM TELECOMUNICACIONES S.A."/>
    <s v=""/>
    <s v=""/>
    <d v="2010-01-09T00:00:00"/>
    <d v="2010-01-13T00:00:00"/>
    <n v="2688"/>
    <s v="773"/>
    <x v="0"/>
    <x v="11"/>
    <x v="1"/>
    <x v="0"/>
    <x v="0"/>
  </r>
  <r>
    <n v="7735116408"/>
    <x v="1"/>
    <n v="48980070"/>
    <x v="34"/>
    <s v="SSJFLOPEZ"/>
    <s v="FACTURA UNE"/>
    <s v="EPM TELECOMUNICACIONES S.A."/>
    <s v=""/>
    <s v=""/>
    <d v="2010-01-09T00:00:00"/>
    <d v="2010-01-13T00:00:00"/>
    <n v="1603"/>
    <s v="773"/>
    <x v="0"/>
    <x v="11"/>
    <x v="1"/>
    <x v="0"/>
    <x v="0"/>
  </r>
  <r>
    <n v="7735116408"/>
    <x v="1"/>
    <n v="48980070"/>
    <x v="34"/>
    <s v="SSJFLOPEZ"/>
    <s v="FACTURA UNE"/>
    <s v="EPM TELECOMUNICACIONES S.A."/>
    <s v=""/>
    <s v=""/>
    <d v="2010-01-09T00:00:00"/>
    <d v="2010-01-13T00:00:00"/>
    <n v="171026"/>
    <s v="773"/>
    <x v="0"/>
    <x v="11"/>
    <x v="1"/>
    <x v="0"/>
    <x v="0"/>
  </r>
  <r>
    <n v="7735116408"/>
    <x v="1"/>
    <n v="48980070"/>
    <x v="34"/>
    <s v="SSJFLOPEZ"/>
    <s v="FACTURA UNE"/>
    <s v="EPM TELECOMUNICACIONES S.A."/>
    <s v=""/>
    <s v=""/>
    <d v="2010-01-09T00:00:00"/>
    <d v="2010-01-13T00:00:00"/>
    <n v="1470"/>
    <s v="773"/>
    <x v="0"/>
    <x v="11"/>
    <x v="1"/>
    <x v="0"/>
    <x v="0"/>
  </r>
  <r>
    <n v="7735116408"/>
    <x v="1"/>
    <n v="48980070"/>
    <x v="34"/>
    <s v="SSJFLOPEZ"/>
    <s v="SERVICIO TELEFONICO"/>
    <s v="EPM TELECOMUNICACIONES S.A."/>
    <s v=""/>
    <s v=""/>
    <d v="2010-01-09T00:00:00"/>
    <d v="2010-01-13T00:00:00"/>
    <n v="14891"/>
    <s v="773"/>
    <x v="0"/>
    <x v="11"/>
    <x v="1"/>
    <x v="0"/>
    <x v="0"/>
  </r>
  <r>
    <n v="7735116408"/>
    <x v="1"/>
    <n v="48980070"/>
    <x v="34"/>
    <s v="SSJFLOPEZ"/>
    <s v="SERVICIO TELEFONICO"/>
    <s v="EPM TELECOMUNICACIONES S.A."/>
    <s v=""/>
    <s v=""/>
    <d v="2010-01-09T00:00:00"/>
    <d v="2010-01-13T00:00:00"/>
    <n v="9603"/>
    <s v="773"/>
    <x v="0"/>
    <x v="11"/>
    <x v="1"/>
    <x v="0"/>
    <x v="0"/>
  </r>
  <r>
    <n v="7735116408"/>
    <x v="1"/>
    <n v="48980070"/>
    <x v="34"/>
    <s v="SSJFLOPEZ"/>
    <s v="SERVICIO TELEFONICO"/>
    <s v="EPM TELECOMUNICACIONES S.A."/>
    <s v=""/>
    <s v=""/>
    <d v="2010-01-09T00:00:00"/>
    <d v="2010-01-13T00:00:00"/>
    <n v="52016"/>
    <s v="773"/>
    <x v="0"/>
    <x v="11"/>
    <x v="1"/>
    <x v="0"/>
    <x v="0"/>
  </r>
  <r>
    <n v="7735116408"/>
    <x v="1"/>
    <n v="48980070"/>
    <x v="34"/>
    <s v="SSJFLOPEZ"/>
    <s v="SERVICIO TELEFONICO"/>
    <s v="EPM TELECOMUNICACIONES S.A."/>
    <s v=""/>
    <s v=""/>
    <d v="2010-01-09T00:00:00"/>
    <d v="2010-01-13T00:00:00"/>
    <n v="3081"/>
    <s v="773"/>
    <x v="0"/>
    <x v="11"/>
    <x v="1"/>
    <x v="0"/>
    <x v="0"/>
  </r>
  <r>
    <n v="7735124703"/>
    <x v="22"/>
    <n v="48980070"/>
    <x v="34"/>
    <s v="LTNJRODRIGUE"/>
    <s v=""/>
    <s v="cta pte,prov,prd.Inv"/>
    <s v=""/>
    <s v="Servicio de Fotocopias"/>
    <d v="2010-01-15T00:00:00"/>
    <d v="2010-01-15T00:00:00"/>
    <n v="33674"/>
    <s v="773"/>
    <x v="0"/>
    <x v="11"/>
    <x v="5"/>
    <x v="0"/>
    <x v="0"/>
  </r>
  <r>
    <n v="7735124703"/>
    <x v="22"/>
    <n v="48980070"/>
    <x v="34"/>
    <s v="LTNJRODRIGUE"/>
    <s v=""/>
    <s v="cta pte,prov,prd.Inv"/>
    <s v=""/>
    <s v="Servicio de Fotocopias"/>
    <d v="2010-01-26T00:00:00"/>
    <d v="2010-01-26T00:00:00"/>
    <n v="4984"/>
    <s v="773"/>
    <x v="0"/>
    <x v="11"/>
    <x v="5"/>
    <x v="0"/>
    <x v="0"/>
  </r>
  <r>
    <n v="7735124704"/>
    <x v="27"/>
    <n v="48980070"/>
    <x v="34"/>
    <s v="LTMCRAGA"/>
    <s v=""/>
    <s v="cta pte,prov,prd.no,"/>
    <s v="Portaminas 0.5 faber poly ice/tri"/>
    <s v="Portaminas 0.5 faber poly ice/tri"/>
    <d v="2010-01-13T00:00:00"/>
    <d v="2010-01-14T00:00:00"/>
    <n v="1882"/>
    <s v="773"/>
    <x v="0"/>
    <x v="11"/>
    <x v="5"/>
    <x v="0"/>
    <x v="0"/>
  </r>
  <r>
    <n v="7735124704"/>
    <x v="27"/>
    <n v="48980070"/>
    <x v="34"/>
    <s v="LTMCRAGA"/>
    <s v=""/>
    <s v="cta pte,prov,prd.no,"/>
    <s v="Corrector liq.lapiz berol"/>
    <s v="Corrector liq.lapiz berol"/>
    <d v="2010-01-13T00:00:00"/>
    <d v="2010-01-14T00:00:00"/>
    <n v="1500"/>
    <s v="773"/>
    <x v="0"/>
    <x v="11"/>
    <x v="5"/>
    <x v="0"/>
    <x v="0"/>
  </r>
  <r>
    <n v="7735124704"/>
    <x v="27"/>
    <n v="48980070"/>
    <x v="34"/>
    <s v="LTMCRAGA"/>
    <s v=""/>
    <s v="cta pte,prov,prd.no,"/>
    <s v="Bolsillo carta polip.x1 beautone"/>
    <s v="Bolsillo carta polip.x1 beautone"/>
    <d v="2010-01-13T00:00:00"/>
    <d v="2010-01-14T00:00:00"/>
    <n v="100"/>
    <s v="773"/>
    <x v="0"/>
    <x v="11"/>
    <x v="5"/>
    <x v="0"/>
    <x v="0"/>
  </r>
  <r>
    <n v="7735124704"/>
    <x v="27"/>
    <n v="48980070"/>
    <x v="34"/>
    <s v="LTMCRAGA"/>
    <s v=""/>
    <s v="cta pte,prov,prd.no,"/>
    <s v="Resaltador d/bols.bic brite rsdo"/>
    <s v="Resaltador d/bols.bic brite rsdo"/>
    <d v="2010-01-13T00:00:00"/>
    <d v="2010-01-14T00:00:00"/>
    <n v="796"/>
    <s v="773"/>
    <x v="0"/>
    <x v="11"/>
    <x v="5"/>
    <x v="0"/>
    <x v="0"/>
  </r>
  <r>
    <n v="7735124704"/>
    <x v="27"/>
    <n v="48980070"/>
    <x v="34"/>
    <s v="LTMCRAGA"/>
    <s v=""/>
    <s v="cta pte,prov,prd.no,"/>
    <s v="Boligrafo kilom.retractil ngo"/>
    <s v="Boligrafo kilom.retractil ngo"/>
    <d v="2010-01-13T00:00:00"/>
    <d v="2010-01-14T00:00:00"/>
    <n v="614"/>
    <s v="773"/>
    <x v="0"/>
    <x v="11"/>
    <x v="5"/>
    <x v="0"/>
    <x v="0"/>
  </r>
  <r>
    <n v="7735124704"/>
    <x v="27"/>
    <n v="48980070"/>
    <x v="34"/>
    <s v="LTMCRAGA"/>
    <s v=""/>
    <s v="cta pte,prov,prd.no,"/>
    <s v="Cuaderno argolla 85 econ.ray"/>
    <s v="Cuaderno argolla 85 econ.ray"/>
    <d v="2010-01-13T00:00:00"/>
    <d v="2010-01-14T00:00:00"/>
    <n v="1828"/>
    <s v="773"/>
    <x v="0"/>
    <x v="11"/>
    <x v="5"/>
    <x v="0"/>
    <x v="0"/>
  </r>
  <r>
    <n v="7735124704"/>
    <x v="27"/>
    <n v="48980070"/>
    <x v="34"/>
    <s v="LTMCRAGA"/>
    <s v=""/>
    <s v="cta pte,prov,prd.no,"/>
    <s v="Pasta 105 x1.5r cartop.257 blca c/b"/>
    <s v="Pasta 105 x1.5r cartop.257 blca c/b"/>
    <d v="2010-01-13T00:00:00"/>
    <d v="2010-01-14T00:00:00"/>
    <n v="22500"/>
    <s v="773"/>
    <x v="0"/>
    <x v="11"/>
    <x v="5"/>
    <x v="0"/>
    <x v="0"/>
  </r>
  <r>
    <n v="7735124704"/>
    <x v="27"/>
    <n v="48980070"/>
    <x v="34"/>
    <s v="LTMCRAGA"/>
    <s v=""/>
    <s v="cta pte,prov,prd.no,"/>
    <s v="Libro cid 100-e of.ray 200 fol"/>
    <s v="Libro cid 100-e of.ray 200 fol"/>
    <d v="2010-01-13T00:00:00"/>
    <d v="2010-01-14T00:00:00"/>
    <n v="7213"/>
    <s v="773"/>
    <x v="0"/>
    <x v="11"/>
    <x v="5"/>
    <x v="0"/>
    <x v="0"/>
  </r>
  <r>
    <n v="7735124704"/>
    <x v="27"/>
    <n v="48980070"/>
    <x v="34"/>
    <s v="LTMCRAGA"/>
    <s v=""/>
    <s v="cta pte,prov,prd.no,"/>
    <s v="Plumigrafo pelikan microp.157 ngo"/>
    <s v="Plumigrafo pelikan microp.157 ngo"/>
    <d v="2010-01-13T00:00:00"/>
    <d v="2010-01-14T00:00:00"/>
    <n v="1116"/>
    <s v="773"/>
    <x v="0"/>
    <x v="11"/>
    <x v="5"/>
    <x v="0"/>
    <x v="0"/>
  </r>
  <r>
    <n v="7735111156"/>
    <x v="30"/>
    <n v="48980170"/>
    <x v="35"/>
    <s v="LTRCMAZO"/>
    <s v=""/>
    <s v="cta pte,prov,prd.Inv"/>
    <s v=""/>
    <s v="Servicio de Laboratorio FROTIS"/>
    <d v="2010-01-22T00:00:00"/>
    <d v="2010-01-22T00:00:00"/>
    <n v="153000"/>
    <s v="773"/>
    <x v="0"/>
    <x v="12"/>
    <x v="8"/>
    <x v="0"/>
    <x v="0"/>
  </r>
  <r>
    <n v="7735111156"/>
    <x v="30"/>
    <n v="48980170"/>
    <x v="35"/>
    <s v="LTRCMAZO"/>
    <s v=""/>
    <s v="cta pte,prov,prd.Inv"/>
    <s v=""/>
    <s v="Servicio de Laboratorio FROTIS"/>
    <d v="2010-01-22T00:00:00"/>
    <d v="2010-01-22T00:00:00"/>
    <n v="13900"/>
    <s v="773"/>
    <x v="0"/>
    <x v="12"/>
    <x v="8"/>
    <x v="0"/>
    <x v="0"/>
  </r>
  <r>
    <n v="7735111156"/>
    <x v="30"/>
    <n v="48980170"/>
    <x v="35"/>
    <s v="LTRCMAZO"/>
    <s v=""/>
    <s v="cta pte,prov,prd.Inv"/>
    <s v=""/>
    <s v="Servicio de Laboratorio FROTIS"/>
    <d v="2010-01-22T00:00:00"/>
    <d v="2010-01-22T00:00:00"/>
    <n v="24200"/>
    <s v="773"/>
    <x v="0"/>
    <x v="12"/>
    <x v="8"/>
    <x v="0"/>
    <x v="0"/>
  </r>
  <r>
    <n v="7735110102"/>
    <x v="2"/>
    <n v="48982070"/>
    <x v="36"/>
    <s v="SSALLONDONO"/>
    <s v="NOMINA PRIMERA QUINCENA E"/>
    <s v="Obl,lab,salariosxpag"/>
    <s v=""/>
    <s v=""/>
    <d v="2010-01-14T00:00:00"/>
    <d v="2010-01-14T00:00:00"/>
    <n v="433158"/>
    <s v="773"/>
    <x v="0"/>
    <x v="13"/>
    <x v="2"/>
    <x v="0"/>
    <x v="0"/>
  </r>
  <r>
    <n v="7735110102"/>
    <x v="2"/>
    <n v="48982070"/>
    <x v="36"/>
    <s v="SSALLONDONO"/>
    <s v="NOMINA SEGUNDA QUINCENA E"/>
    <s v="Obl,lab,salariosxpag"/>
    <s v=""/>
    <s v=""/>
    <d v="2010-01-27T00:00:00"/>
    <d v="2010-01-27T00:00:00"/>
    <n v="85340"/>
    <s v="773"/>
    <x v="0"/>
    <x v="13"/>
    <x v="2"/>
    <x v="0"/>
    <x v="0"/>
  </r>
  <r>
    <n v="7735110103"/>
    <x v="39"/>
    <n v="48982070"/>
    <x v="36"/>
    <s v="SSALLONDONO"/>
    <s v="NOMINA PRIMERA QUINCENA E"/>
    <s v="Obl,lab,salariosxpag"/>
    <s v=""/>
    <s v=""/>
    <d v="2010-01-14T00:00:00"/>
    <d v="2010-01-14T00:00:00"/>
    <n v="193125"/>
    <s v="773"/>
    <x v="0"/>
    <x v="13"/>
    <x v="2"/>
    <x v="0"/>
    <x v="0"/>
  </r>
  <r>
    <n v="7735110103"/>
    <x v="39"/>
    <n v="48982070"/>
    <x v="36"/>
    <s v="SSALLONDONO"/>
    <s v="NOMINA SEGUNDA QUINCENA E"/>
    <s v="Obl,lab,salariosxpag"/>
    <s v=""/>
    <s v=""/>
    <d v="2010-01-27T00:00:00"/>
    <d v="2010-01-27T00:00:00"/>
    <n v="193125"/>
    <s v="773"/>
    <x v="0"/>
    <x v="13"/>
    <x v="2"/>
    <x v="0"/>
    <x v="0"/>
  </r>
  <r>
    <n v="7735110111"/>
    <x v="6"/>
    <n v="48982070"/>
    <x v="36"/>
    <s v="SSALLONDONO"/>
    <s v="PROVISIONES  ENERO 2010"/>
    <s v="Prov,lab,cesa.aprop."/>
    <s v=""/>
    <s v=""/>
    <d v="2010-01-28T00:00:00"/>
    <d v="2010-01-28T00:00:00"/>
    <n v="9698"/>
    <s v="773"/>
    <x v="0"/>
    <x v="13"/>
    <x v="2"/>
    <x v="0"/>
    <x v="0"/>
  </r>
  <r>
    <n v="7735110112"/>
    <x v="7"/>
    <n v="48982070"/>
    <x v="36"/>
    <s v="SSALLONDONO"/>
    <s v="PROVISIONES  ENERO 2010"/>
    <s v="Prov,lab,cesa.aprop."/>
    <s v=""/>
    <s v=""/>
    <d v="2010-01-28T00:00:00"/>
    <d v="2010-01-28T00:00:00"/>
    <n v="2042"/>
    <s v="773"/>
    <x v="0"/>
    <x v="13"/>
    <x v="2"/>
    <x v="0"/>
    <x v="0"/>
  </r>
  <r>
    <n v="7735110113"/>
    <x v="8"/>
    <n v="48982070"/>
    <x v="36"/>
    <s v="SSALLONDONO"/>
    <s v="PROVISIONES  ENERO 2010"/>
    <s v="Prov,lab,cesa.aprop."/>
    <s v=""/>
    <s v=""/>
    <d v="2010-01-28T00:00:00"/>
    <d v="2010-01-28T00:00:00"/>
    <n v="9698"/>
    <s v="773"/>
    <x v="0"/>
    <x v="13"/>
    <x v="2"/>
    <x v="0"/>
    <x v="0"/>
  </r>
  <r>
    <n v="7735110114"/>
    <x v="9"/>
    <n v="48982070"/>
    <x v="36"/>
    <s v="SSALLONDONO"/>
    <s v="PROVISIONES  ENERO 2010"/>
    <s v="Prov,lab,cesa.aprop."/>
    <s v=""/>
    <s v=""/>
    <d v="2010-01-28T00:00:00"/>
    <d v="2010-01-28T00:00:00"/>
    <n v="5615"/>
    <s v="773"/>
    <x v="0"/>
    <x v="13"/>
    <x v="2"/>
    <x v="0"/>
    <x v="0"/>
  </r>
  <r>
    <n v="7735110116"/>
    <x v="10"/>
    <n v="48982070"/>
    <x v="36"/>
    <s v="SSALLONDONO"/>
    <s v="PROVISIONES  ENERO 2010"/>
    <s v="Prov,lab,cesa.aprop."/>
    <s v=""/>
    <s v=""/>
    <d v="2010-01-28T00:00:00"/>
    <d v="2010-01-28T00:00:00"/>
    <n v="9188"/>
    <s v="773"/>
    <x v="0"/>
    <x v="13"/>
    <x v="2"/>
    <x v="0"/>
    <x v="0"/>
  </r>
  <r>
    <n v="7735110117"/>
    <x v="11"/>
    <n v="48982070"/>
    <x v="36"/>
    <s v="SSALLONDONO"/>
    <s v="NOMINA SEGUNDA QUINCENA E"/>
    <s v="Obl,lab,salariosxpag"/>
    <s v=""/>
    <s v=""/>
    <d v="2010-01-27T00:00:00"/>
    <d v="2010-01-27T00:00:00"/>
    <n v="120000"/>
    <s v="773"/>
    <x v="0"/>
    <x v="13"/>
    <x v="2"/>
    <x v="0"/>
    <x v="0"/>
  </r>
  <r>
    <n v="7735110119"/>
    <x v="12"/>
    <n v="48982070"/>
    <x v="36"/>
    <s v="SSJFLOPEZ"/>
    <s v=""/>
    <s v="INDUSTRIAS Y CONFECCIONES INDUCON L"/>
    <s v="Bata blanca dacron M/C logo LITO"/>
    <s v="Bata blanca dacron M/C logo LITO"/>
    <d v="2010-01-17T00:00:00"/>
    <d v="2010-01-22T00:00:00"/>
    <n v="30458"/>
    <s v="773"/>
    <x v="0"/>
    <x v="13"/>
    <x v="2"/>
    <x v="0"/>
    <x v="1"/>
  </r>
  <r>
    <n v="7735110124"/>
    <x v="13"/>
    <n v="48982070"/>
    <x v="36"/>
    <s v="SSALLONDONO"/>
    <s v="PROVISIONES  ENERO 2010"/>
    <s v="Prov,lab,cesa.aprop."/>
    <s v=""/>
    <s v=""/>
    <d v="2010-01-28T00:00:00"/>
    <d v="2010-01-28T00:00:00"/>
    <n v="1062"/>
    <s v="773"/>
    <x v="0"/>
    <x v="13"/>
    <x v="2"/>
    <x v="0"/>
    <x v="0"/>
  </r>
  <r>
    <n v="7735110127"/>
    <x v="14"/>
    <n v="48982070"/>
    <x v="36"/>
    <s v="SSALLONDONO"/>
    <s v="SEGURIDAD SOCIAL   ENERO"/>
    <s v="Ret,apor,nomi, seg.s"/>
    <s v=""/>
    <s v=""/>
    <d v="2010-01-28T00:00:00"/>
    <d v="2010-01-28T00:00:00"/>
    <n v="8400"/>
    <s v="773"/>
    <x v="0"/>
    <x v="13"/>
    <x v="2"/>
    <x v="0"/>
    <x v="0"/>
  </r>
  <r>
    <n v="7735110128"/>
    <x v="15"/>
    <n v="48982070"/>
    <x v="36"/>
    <s v="SSALLONDONO"/>
    <s v="SEGURIDAD SOCIAL   ENERO"/>
    <s v="Ret,apor,nomi, seg.s"/>
    <s v=""/>
    <s v=""/>
    <d v="2010-01-28T00:00:00"/>
    <d v="2010-01-28T00:00:00"/>
    <n v="-5119"/>
    <s v="773"/>
    <x v="0"/>
    <x v="13"/>
    <x v="2"/>
    <x v="0"/>
    <x v="0"/>
  </r>
  <r>
    <n v="7735110128"/>
    <x v="15"/>
    <n v="48982070"/>
    <x v="36"/>
    <s v="SSALLONDONO"/>
    <s v="SEGURIDAD SOCIAL   ENERO"/>
    <s v="Ret,apor,nomi, seg.s"/>
    <s v=""/>
    <s v=""/>
    <d v="2010-01-28T00:00:00"/>
    <d v="2010-01-28T00:00:00"/>
    <n v="160000"/>
    <s v="773"/>
    <x v="0"/>
    <x v="13"/>
    <x v="2"/>
    <x v="0"/>
    <x v="0"/>
  </r>
  <r>
    <n v="7735110129"/>
    <x v="16"/>
    <n v="48982070"/>
    <x v="36"/>
    <s v="SSALLONDONO"/>
    <s v="SEGURIDAD SOCIAL   ENERO"/>
    <s v="Ret,apor,nomi, seg.s"/>
    <s v=""/>
    <s v=""/>
    <d v="2010-01-28T00:00:00"/>
    <d v="2010-01-28T00:00:00"/>
    <n v="-5119"/>
    <s v="773"/>
    <x v="0"/>
    <x v="13"/>
    <x v="2"/>
    <x v="0"/>
    <x v="0"/>
  </r>
  <r>
    <n v="7735110129"/>
    <x v="16"/>
    <n v="48982070"/>
    <x v="36"/>
    <s v="SSALLONDONO"/>
    <s v="SEGURIDAD SOCIAL   ENERO"/>
    <s v="Ret,apor,nomi, seg.s"/>
    <s v=""/>
    <s v=""/>
    <d v="2010-01-28T00:00:00"/>
    <d v="2010-01-28T00:00:00"/>
    <n v="204800"/>
    <s v="773"/>
    <x v="0"/>
    <x v="13"/>
    <x v="2"/>
    <x v="0"/>
    <x v="0"/>
  </r>
  <r>
    <n v="7735110131"/>
    <x v="17"/>
    <n v="48982070"/>
    <x v="36"/>
    <s v="SSALLONDONO"/>
    <s v="SEGURIDAD SOCIAL   ENERO"/>
    <s v="Ret,apor,nomi, seg.s"/>
    <s v=""/>
    <s v=""/>
    <d v="2010-01-28T00:00:00"/>
    <d v="2010-01-28T00:00:00"/>
    <n v="5120"/>
    <s v="773"/>
    <x v="0"/>
    <x v="13"/>
    <x v="2"/>
    <x v="0"/>
    <x v="0"/>
  </r>
  <r>
    <n v="7735110132"/>
    <x v="40"/>
    <n v="48982070"/>
    <x v="36"/>
    <s v="SSALLONDONO"/>
    <s v="SEGURIDAD SOCIAL   ENERO"/>
    <s v="Ret,apor,nomi, seg.s"/>
    <s v=""/>
    <s v=""/>
    <d v="2010-01-28T00:00:00"/>
    <d v="2010-01-28T00:00:00"/>
    <n v="64400"/>
    <s v="773"/>
    <x v="0"/>
    <x v="13"/>
    <x v="2"/>
    <x v="0"/>
    <x v="0"/>
  </r>
  <r>
    <n v="7735110133"/>
    <x v="18"/>
    <n v="48982070"/>
    <x v="36"/>
    <s v="SSALLONDONO"/>
    <s v="SEGURIDAD SOCIAL   ENERO"/>
    <s v="Ret,apor,nomi, seg.s"/>
    <s v=""/>
    <s v=""/>
    <d v="2010-01-28T00:00:00"/>
    <d v="2010-01-28T00:00:00"/>
    <n v="3840"/>
    <s v="773"/>
    <x v="0"/>
    <x v="13"/>
    <x v="2"/>
    <x v="0"/>
    <x v="0"/>
  </r>
  <r>
    <n v="7735110134"/>
    <x v="19"/>
    <n v="48982070"/>
    <x v="36"/>
    <s v="SSALLONDONO"/>
    <s v="SEGURIDAD SOCIAL   ENERO"/>
    <s v="Ret,apor,nomi, seg.s"/>
    <s v=""/>
    <s v=""/>
    <d v="2010-01-28T00:00:00"/>
    <d v="2010-01-28T00:00:00"/>
    <n v="2600"/>
    <s v="773"/>
    <x v="0"/>
    <x v="13"/>
    <x v="2"/>
    <x v="0"/>
    <x v="0"/>
  </r>
  <r>
    <n v="7735116408"/>
    <x v="1"/>
    <n v="48982070"/>
    <x v="36"/>
    <s v="SSJFLOPEZ"/>
    <s v="FACTURA TIGO"/>
    <s v="COLOMBIA MOVIL S.A. E.S.P."/>
    <s v=""/>
    <s v=""/>
    <d v="2009-12-28T00:00:00"/>
    <d v="2010-01-12T00:00:00"/>
    <n v="5478"/>
    <s v="773"/>
    <x v="0"/>
    <x v="13"/>
    <x v="1"/>
    <x v="0"/>
    <x v="0"/>
  </r>
  <r>
    <n v="7735116408"/>
    <x v="1"/>
    <n v="48982070"/>
    <x v="36"/>
    <s v="SSJFLOPEZ"/>
    <s v="FACTURA COMCEL"/>
    <s v="COMUNICACION CELULAR S.A. COMCEL"/>
    <s v=""/>
    <s v=""/>
    <d v="2009-12-25T00:00:00"/>
    <d v="2010-01-12T00:00:00"/>
    <n v="1631"/>
    <s v="773"/>
    <x v="0"/>
    <x v="13"/>
    <x v="1"/>
    <x v="0"/>
    <x v="0"/>
  </r>
  <r>
    <n v="7735116408"/>
    <x v="1"/>
    <n v="48982070"/>
    <x v="36"/>
    <s v="SSJFLOPEZ"/>
    <s v="FACTURA MOVISTAR"/>
    <s v="TELEFONICA MOVILES COLOMBIA S.A."/>
    <s v=""/>
    <s v=""/>
    <d v="2010-01-02T00:00:00"/>
    <d v="2010-01-12T00:00:00"/>
    <n v="247"/>
    <s v="773"/>
    <x v="0"/>
    <x v="13"/>
    <x v="1"/>
    <x v="0"/>
    <x v="0"/>
  </r>
  <r>
    <n v="7735116408"/>
    <x v="1"/>
    <n v="48982070"/>
    <x v="36"/>
    <s v="SSJFLOPEZ"/>
    <s v="FACTURA UNE"/>
    <s v="EPM TELECOMUNICACIONES S.A."/>
    <s v=""/>
    <s v=""/>
    <d v="2010-01-09T00:00:00"/>
    <d v="2010-01-13T00:00:00"/>
    <n v="904"/>
    <s v="773"/>
    <x v="0"/>
    <x v="13"/>
    <x v="1"/>
    <x v="0"/>
    <x v="0"/>
  </r>
  <r>
    <n v="7735116408"/>
    <x v="1"/>
    <n v="48982070"/>
    <x v="36"/>
    <s v="SSJFLOPEZ"/>
    <s v="FACTURA UNE"/>
    <s v="EPM TELECOMUNICACIONES S.A."/>
    <s v=""/>
    <s v=""/>
    <d v="2010-01-09T00:00:00"/>
    <d v="2010-01-13T00:00:00"/>
    <n v="540"/>
    <s v="773"/>
    <x v="0"/>
    <x v="13"/>
    <x v="1"/>
    <x v="0"/>
    <x v="0"/>
  </r>
  <r>
    <n v="7735116408"/>
    <x v="1"/>
    <n v="48982070"/>
    <x v="36"/>
    <s v="SSJFLOPEZ"/>
    <s v="FACTURA UNE"/>
    <s v="EPM TELECOMUNICACIONES S.A."/>
    <s v=""/>
    <s v=""/>
    <d v="2010-01-09T00:00:00"/>
    <d v="2010-01-13T00:00:00"/>
    <n v="57559"/>
    <s v="773"/>
    <x v="0"/>
    <x v="13"/>
    <x v="1"/>
    <x v="0"/>
    <x v="0"/>
  </r>
  <r>
    <n v="7735116408"/>
    <x v="1"/>
    <n v="48982070"/>
    <x v="36"/>
    <s v="SSJFLOPEZ"/>
    <s v="FACTURA UNE"/>
    <s v="EPM TELECOMUNICACIONES S.A."/>
    <s v=""/>
    <s v=""/>
    <d v="2010-01-09T00:00:00"/>
    <d v="2010-01-13T00:00:00"/>
    <n v="495"/>
    <s v="773"/>
    <x v="0"/>
    <x v="13"/>
    <x v="1"/>
    <x v="0"/>
    <x v="0"/>
  </r>
  <r>
    <n v="7735116408"/>
    <x v="1"/>
    <n v="48982070"/>
    <x v="36"/>
    <s v="SSJFLOPEZ"/>
    <s v="SERVICIO TELEFONICO"/>
    <s v="EPM TELECOMUNICACIONES S.A."/>
    <s v=""/>
    <s v=""/>
    <d v="2010-01-09T00:00:00"/>
    <d v="2010-01-13T00:00:00"/>
    <n v="5011"/>
    <s v="773"/>
    <x v="0"/>
    <x v="13"/>
    <x v="1"/>
    <x v="0"/>
    <x v="0"/>
  </r>
  <r>
    <n v="7735116408"/>
    <x v="1"/>
    <n v="48982070"/>
    <x v="36"/>
    <s v="SSJFLOPEZ"/>
    <s v="SERVICIO TELEFONICO"/>
    <s v="EPM TELECOMUNICACIONES S.A."/>
    <s v=""/>
    <s v=""/>
    <d v="2010-01-09T00:00:00"/>
    <d v="2010-01-13T00:00:00"/>
    <n v="3232"/>
    <s v="773"/>
    <x v="0"/>
    <x v="13"/>
    <x v="1"/>
    <x v="0"/>
    <x v="0"/>
  </r>
  <r>
    <n v="7735116408"/>
    <x v="1"/>
    <n v="48982070"/>
    <x v="36"/>
    <s v="SSJFLOPEZ"/>
    <s v="SERVICIO TELEFONICO"/>
    <s v="EPM TELECOMUNICACIONES S.A."/>
    <s v=""/>
    <s v=""/>
    <d v="2010-01-09T00:00:00"/>
    <d v="2010-01-13T00:00:00"/>
    <n v="17508"/>
    <s v="773"/>
    <x v="0"/>
    <x v="13"/>
    <x v="1"/>
    <x v="0"/>
    <x v="0"/>
  </r>
  <r>
    <n v="7735116408"/>
    <x v="1"/>
    <n v="48982070"/>
    <x v="36"/>
    <s v="SSJFLOPEZ"/>
    <s v="SERVICIO TELEFONICO"/>
    <s v="EPM TELECOMUNICACIONES S.A."/>
    <s v=""/>
    <s v=""/>
    <d v="2010-01-09T00:00:00"/>
    <d v="2010-01-13T00:00:00"/>
    <n v="1037"/>
    <s v="773"/>
    <x v="0"/>
    <x v="13"/>
    <x v="1"/>
    <x v="0"/>
    <x v="0"/>
  </r>
  <r>
    <n v="7735116507"/>
    <x v="47"/>
    <n v="48982070"/>
    <x v="36"/>
    <s v="LTICPOSADA"/>
    <s v=""/>
    <s v="cta pte,prov,prd.Inv"/>
    <s v=""/>
    <s v="recarga tonner urgente"/>
    <d v="2010-01-18T00:00:00"/>
    <d v="2010-01-18T00:00:00"/>
    <n v="10344"/>
    <s v="773"/>
    <x v="0"/>
    <x v="13"/>
    <x v="5"/>
    <x v="0"/>
    <x v="0"/>
  </r>
  <r>
    <n v="7735116507"/>
    <x v="47"/>
    <n v="48982070"/>
    <x v="36"/>
    <s v="LTICPOSADA"/>
    <s v=""/>
    <s v="cta pte,prov,prd.Inv"/>
    <s v=""/>
    <s v="RECARGA COLOR"/>
    <d v="2010-01-18T00:00:00"/>
    <d v="2010-01-18T00:00:00"/>
    <n v="8621"/>
    <s v="773"/>
    <x v="0"/>
    <x v="13"/>
    <x v="5"/>
    <x v="0"/>
    <x v="0"/>
  </r>
  <r>
    <n v="7735116507"/>
    <x v="47"/>
    <n v="48982070"/>
    <x v="36"/>
    <s v="SSJFLOPEZ"/>
    <s v=""/>
    <s v="TONER EXPRESS LTDA"/>
    <s v=""/>
    <s v="RECARGA COLOR"/>
    <d v="2010-01-18T00:00:00"/>
    <d v="2010-01-28T00:00:00"/>
    <n v="1"/>
    <s v="773"/>
    <x v="0"/>
    <x v="13"/>
    <x v="5"/>
    <x v="0"/>
    <x v="0"/>
  </r>
  <r>
    <n v="7735124503"/>
    <x v="41"/>
    <n v="48982070"/>
    <x v="36"/>
    <s v="EXEAGUTIERRE"/>
    <s v=""/>
    <s v="cta pte,prov,prd.no,"/>
    <s v="Cable"/>
    <s v="Cable"/>
    <d v="2010-01-19T00:00:00"/>
    <d v="2010-01-20T00:00:00"/>
    <n v="-6000"/>
    <s v="773"/>
    <x v="0"/>
    <x v="13"/>
    <x v="6"/>
    <x v="0"/>
    <x v="2"/>
  </r>
  <r>
    <n v="7735124503"/>
    <x v="41"/>
    <n v="48982070"/>
    <x v="36"/>
    <s v="EXEAGUTIERRE"/>
    <s v=""/>
    <s v="cta pte,prov,prd.no,"/>
    <s v="Cable"/>
    <s v="Cable"/>
    <d v="2010-01-19T00:00:00"/>
    <d v="2010-01-20T00:00:00"/>
    <n v="6000"/>
    <s v="773"/>
    <x v="0"/>
    <x v="13"/>
    <x v="6"/>
    <x v="0"/>
    <x v="2"/>
  </r>
  <r>
    <n v="7735124503"/>
    <x v="41"/>
    <n v="48982070"/>
    <x v="36"/>
    <s v="EXEAGUTIERRE"/>
    <s v=""/>
    <s v="cta pte,prov,prd.no,"/>
    <s v="Cable"/>
    <s v="Cable"/>
    <d v="2010-01-19T00:00:00"/>
    <d v="2010-01-20T00:00:00"/>
    <n v="6000"/>
    <s v="773"/>
    <x v="0"/>
    <x v="13"/>
    <x v="6"/>
    <x v="0"/>
    <x v="2"/>
  </r>
  <r>
    <n v="7735124703"/>
    <x v="22"/>
    <n v="48982070"/>
    <x v="36"/>
    <s v="LTNJRODRIGUE"/>
    <s v=""/>
    <s v="cta pte,prov,prd.Inv"/>
    <s v=""/>
    <s v="PLOTER PARA TPM"/>
    <d v="2010-01-29T00:00:00"/>
    <d v="2010-01-29T00:00:00"/>
    <n v="-100"/>
    <s v="773"/>
    <x v="0"/>
    <x v="13"/>
    <x v="5"/>
    <x v="0"/>
    <x v="0"/>
  </r>
  <r>
    <n v="7735124703"/>
    <x v="22"/>
    <n v="48982070"/>
    <x v="36"/>
    <s v="LTNJRODRIGUE"/>
    <s v=""/>
    <s v="cta pte,prov,prd.Inv"/>
    <s v=""/>
    <s v="Servicio de Fotocopias"/>
    <d v="2010-01-15T00:00:00"/>
    <d v="2010-01-15T00:00:00"/>
    <n v="11786"/>
    <s v="773"/>
    <x v="0"/>
    <x v="13"/>
    <x v="5"/>
    <x v="0"/>
    <x v="0"/>
  </r>
  <r>
    <n v="7735124703"/>
    <x v="22"/>
    <n v="48982070"/>
    <x v="36"/>
    <s v="LTNJRODRIGUE"/>
    <s v=""/>
    <s v="cta pte,prov,prd.Inv"/>
    <s v=""/>
    <s v="PLOTER PARA TPM"/>
    <d v="2010-01-29T00:00:00"/>
    <d v="2010-01-29T00:00:00"/>
    <n v="100"/>
    <s v="773"/>
    <x v="0"/>
    <x v="13"/>
    <x v="5"/>
    <x v="0"/>
    <x v="0"/>
  </r>
  <r>
    <n v="7735124704"/>
    <x v="27"/>
    <n v="48982070"/>
    <x v="36"/>
    <s v="LTMCRAGA"/>
    <s v=""/>
    <s v="cta pte,prov,prd.no,"/>
    <s v="Adhesivo barra faber x20gr con visor"/>
    <s v="Adhesivo barra faber x20gr con visor"/>
    <d v="2010-01-13T00:00:00"/>
    <d v="2010-01-14T00:00:00"/>
    <n v="3500"/>
    <s v="773"/>
    <x v="0"/>
    <x v="13"/>
    <x v="5"/>
    <x v="0"/>
    <x v="0"/>
  </r>
  <r>
    <n v="7735124704"/>
    <x v="27"/>
    <n v="48982070"/>
    <x v="36"/>
    <s v="LTMCRAGA"/>
    <s v=""/>
    <s v="cta pte,prov,prd.no,"/>
    <s v="Boligrafo kilom.retractil ngo"/>
    <s v="Boligrafo kilom.retractil ngo"/>
    <d v="2010-01-13T00:00:00"/>
    <d v="2010-01-14T00:00:00"/>
    <n v="1228"/>
    <s v="773"/>
    <x v="0"/>
    <x v="13"/>
    <x v="5"/>
    <x v="0"/>
    <x v="0"/>
  </r>
  <r>
    <n v="7735124704"/>
    <x v="27"/>
    <n v="48982070"/>
    <x v="36"/>
    <s v="LTMCRAGA"/>
    <s v=""/>
    <s v="cta pte,prov,prd.no,"/>
    <s v="Borrador kira aw-20"/>
    <s v="Borrador kira aw-20"/>
    <d v="2010-01-13T00:00:00"/>
    <d v="2010-01-14T00:00:00"/>
    <n v="474"/>
    <s v="773"/>
    <x v="0"/>
    <x v="13"/>
    <x v="5"/>
    <x v="0"/>
    <x v="0"/>
  </r>
  <r>
    <n v="7735124704"/>
    <x v="27"/>
    <n v="48982070"/>
    <x v="36"/>
    <s v="LTMCRAGA"/>
    <s v=""/>
    <s v="cta pte,prov,prd.no,"/>
    <s v="Organizador d/docum.x6 norma 7833"/>
    <s v="Organizador d/docum.x6 norma 7833"/>
    <d v="2010-01-13T00:00:00"/>
    <d v="2010-01-14T00:00:00"/>
    <n v="5405"/>
    <s v="773"/>
    <x v="0"/>
    <x v="13"/>
    <x v="5"/>
    <x v="0"/>
    <x v="0"/>
  </r>
  <r>
    <n v="7735124704"/>
    <x v="27"/>
    <n v="48982070"/>
    <x v="36"/>
    <s v="LTMCRAGA"/>
    <s v=""/>
    <s v="cta pte,prov,prd.no,"/>
    <s v="Corrector liq.lapiz berol"/>
    <s v="Corrector liq.lapiz berol"/>
    <d v="2010-01-13T00:00:00"/>
    <d v="2010-01-14T00:00:00"/>
    <n v="1500"/>
    <s v="773"/>
    <x v="0"/>
    <x v="13"/>
    <x v="5"/>
    <x v="0"/>
    <x v="0"/>
  </r>
  <r>
    <n v="7735124704"/>
    <x v="27"/>
    <n v="48982070"/>
    <x v="36"/>
    <s v="LTMCRAGA"/>
    <s v=""/>
    <s v="cta pte,prov,prd.no,"/>
    <s v="Cuaderno"/>
    <s v="Cuaderno"/>
    <d v="2010-01-13T00:00:00"/>
    <d v="2010-01-14T00:00:00"/>
    <n v="2706"/>
    <s v="773"/>
    <x v="0"/>
    <x v="13"/>
    <x v="5"/>
    <x v="0"/>
    <x v="0"/>
  </r>
  <r>
    <n v="7735124704"/>
    <x v="27"/>
    <n v="48982070"/>
    <x v="36"/>
    <s v="LTMCRAGA"/>
    <s v=""/>
    <s v="cta pte,prov,prd.no,"/>
    <s v="Cuaderno argolla 105 econ.ray."/>
    <s v="Cuaderno argolla 105 econ.ray."/>
    <d v="2010-01-13T00:00:00"/>
    <d v="2010-01-14T00:00:00"/>
    <n v="2706"/>
    <s v="773"/>
    <x v="0"/>
    <x v="13"/>
    <x v="5"/>
    <x v="0"/>
    <x v="0"/>
  </r>
  <r>
    <n v="7735124704"/>
    <x v="27"/>
    <n v="48982070"/>
    <x v="36"/>
    <s v="LTMCRAGA"/>
    <s v=""/>
    <s v="cta pte,prov,prd.no,"/>
    <s v="Lapiz ngo #2 stabilo"/>
    <s v="Lapiz ngo #2 stabilo"/>
    <d v="2010-01-13T00:00:00"/>
    <d v="2010-01-14T00:00:00"/>
    <n v="390"/>
    <s v="773"/>
    <x v="0"/>
    <x v="13"/>
    <x v="5"/>
    <x v="0"/>
    <x v="0"/>
  </r>
  <r>
    <n v="7735124704"/>
    <x v="27"/>
    <n v="48982070"/>
    <x v="36"/>
    <s v="LTMCRAGA"/>
    <s v=""/>
    <s v="cta pte,prov,prd.no,"/>
    <s v="Plumigrafo stabilo 88 microp.violeta"/>
    <s v="Plumigrafo stabilo 88 microp.violeta"/>
    <d v="2010-01-13T00:00:00"/>
    <d v="2010-01-14T00:00:00"/>
    <n v="1233"/>
    <s v="773"/>
    <x v="0"/>
    <x v="13"/>
    <x v="5"/>
    <x v="0"/>
    <x v="0"/>
  </r>
  <r>
    <n v="7735124704"/>
    <x v="27"/>
    <n v="48982070"/>
    <x v="36"/>
    <s v="LTMCRAGA"/>
    <s v=""/>
    <s v="cta pte,prov,prd.no,"/>
    <s v="Tajalapiz metalico"/>
    <s v="Tajalapiz metalico"/>
    <d v="2010-01-13T00:00:00"/>
    <d v="2010-01-14T00:00:00"/>
    <n v="800"/>
    <s v="773"/>
    <x v="0"/>
    <x v="13"/>
    <x v="5"/>
    <x v="0"/>
    <x v="0"/>
  </r>
  <r>
    <n v="7735124719"/>
    <x v="42"/>
    <n v="48982070"/>
    <x v="36"/>
    <s v="LTMCRAGA"/>
    <s v=""/>
    <s v="cta pte,prov,prd.no,"/>
    <s v="Boletin comunicaciones internas 16%"/>
    <s v="Boletin comunicaciones internas 16%"/>
    <d v="2010-01-18T00:00:00"/>
    <d v="2010-01-18T00:00:00"/>
    <n v="30500"/>
    <s v="773"/>
    <x v="0"/>
    <x v="13"/>
    <x v="5"/>
    <x v="0"/>
    <x v="0"/>
  </r>
  <r>
    <n v="7735124719"/>
    <x v="42"/>
    <n v="48982070"/>
    <x v="36"/>
    <s v="LTMCRAGA"/>
    <s v=""/>
    <s v="cta pte,prov,prd.no,"/>
    <s v="Boletin comunicaciones internas 16%"/>
    <s v="Boletin comunicaciones internas 16%"/>
    <d v="2010-01-18T00:00:00"/>
    <d v="2010-01-18T00:00:00"/>
    <n v="7500"/>
    <s v="773"/>
    <x v="0"/>
    <x v="13"/>
    <x v="5"/>
    <x v="0"/>
    <x v="0"/>
  </r>
  <r>
    <n v="7735124719"/>
    <x v="42"/>
    <n v="48982070"/>
    <x v="36"/>
    <s v="SSJFLOPEZ"/>
    <s v=""/>
    <s v="SALAZAR MEJIA MARIA PATRICIA"/>
    <s v="Volante comunicaciones internas 16%"/>
    <s v="3olante comunicaciones internas 16%"/>
    <d v="2010-01-18T00:00:00"/>
    <d v="2010-01-20T00:00:00"/>
    <n v="480000"/>
    <s v="773"/>
    <x v="0"/>
    <x v="13"/>
    <x v="5"/>
    <x v="0"/>
    <x v="0"/>
  </r>
  <r>
    <n v="7735110102"/>
    <x v="2"/>
    <n v="48984270"/>
    <x v="37"/>
    <s v="SSALLONDONO"/>
    <s v="NOMINA PRIMERA QUINCENA E"/>
    <s v="Obl,lab,salariosxpag"/>
    <s v=""/>
    <s v=""/>
    <d v="2010-01-14T00:00:00"/>
    <d v="2010-01-14T00:00:00"/>
    <n v="859742"/>
    <s v="773"/>
    <x v="0"/>
    <x v="14"/>
    <x v="2"/>
    <x v="0"/>
    <x v="0"/>
  </r>
  <r>
    <n v="7735110102"/>
    <x v="2"/>
    <n v="48984270"/>
    <x v="37"/>
    <s v="SSALLONDONO"/>
    <s v="NOMINA SEGUNDA QUINCENA E"/>
    <s v="Obl,lab,salariosxpag"/>
    <s v=""/>
    <s v=""/>
    <d v="2010-01-27T00:00:00"/>
    <d v="2010-01-27T00:00:00"/>
    <n v="995138"/>
    <s v="773"/>
    <x v="0"/>
    <x v="14"/>
    <x v="2"/>
    <x v="0"/>
    <x v="0"/>
  </r>
  <r>
    <n v="7735110111"/>
    <x v="6"/>
    <n v="48984270"/>
    <x v="37"/>
    <s v="SSALLONDONO"/>
    <s v="PROVISIONES  ENERO 2010"/>
    <s v="Prov,lab,cesa.aprop."/>
    <s v=""/>
    <s v=""/>
    <d v="2010-01-28T00:00:00"/>
    <d v="2010-01-28T00:00:00"/>
    <n v="97696"/>
    <s v="773"/>
    <x v="0"/>
    <x v="14"/>
    <x v="2"/>
    <x v="0"/>
    <x v="0"/>
  </r>
  <r>
    <n v="7735110112"/>
    <x v="7"/>
    <n v="48984270"/>
    <x v="37"/>
    <s v="SSALLONDONO"/>
    <s v="PROVISIONES  ENERO 2010"/>
    <s v="Prov,lab,cesa.aprop."/>
    <s v=""/>
    <s v=""/>
    <d v="2010-01-28T00:00:00"/>
    <d v="2010-01-28T00:00:00"/>
    <n v="20568"/>
    <s v="773"/>
    <x v="0"/>
    <x v="14"/>
    <x v="2"/>
    <x v="0"/>
    <x v="0"/>
  </r>
  <r>
    <n v="7735110113"/>
    <x v="8"/>
    <n v="48984270"/>
    <x v="37"/>
    <s v="SSALLONDONO"/>
    <s v="PROVISIONES  ENERO 2010"/>
    <s v="Prov,lab,cesa.aprop."/>
    <s v=""/>
    <s v=""/>
    <d v="2010-01-28T00:00:00"/>
    <d v="2010-01-28T00:00:00"/>
    <n v="97696"/>
    <s v="773"/>
    <x v="0"/>
    <x v="14"/>
    <x v="2"/>
    <x v="0"/>
    <x v="0"/>
  </r>
  <r>
    <n v="7735110114"/>
    <x v="9"/>
    <n v="48984270"/>
    <x v="37"/>
    <s v="SSALLONDONO"/>
    <s v="PROVISIONES  ENERO 2010"/>
    <s v="Prov,lab,cesa.aprop."/>
    <s v=""/>
    <s v=""/>
    <d v="2010-01-28T00:00:00"/>
    <d v="2010-01-28T00:00:00"/>
    <n v="56561"/>
    <s v="773"/>
    <x v="0"/>
    <x v="14"/>
    <x v="2"/>
    <x v="0"/>
    <x v="0"/>
  </r>
  <r>
    <n v="7735110116"/>
    <x v="10"/>
    <n v="48984270"/>
    <x v="37"/>
    <s v="SSALLONDONO"/>
    <s v="PROVISIONES  ENERO 2010"/>
    <s v="Prov,lab,cesa.aprop."/>
    <s v=""/>
    <s v=""/>
    <d v="2010-01-28T00:00:00"/>
    <d v="2010-01-28T00:00:00"/>
    <n v="92554"/>
    <s v="773"/>
    <x v="0"/>
    <x v="14"/>
    <x v="2"/>
    <x v="0"/>
    <x v="0"/>
  </r>
  <r>
    <n v="7735110117"/>
    <x v="11"/>
    <n v="48984270"/>
    <x v="37"/>
    <s v="SSALLONDONO"/>
    <s v="NOMINA PRIMERA QUINCENA E"/>
    <s v="Obl,lab,salariosxpag"/>
    <s v=""/>
    <s v=""/>
    <d v="2010-01-14T00:00:00"/>
    <d v="2010-01-14T00:00:00"/>
    <n v="120000"/>
    <s v="773"/>
    <x v="0"/>
    <x v="14"/>
    <x v="2"/>
    <x v="0"/>
    <x v="0"/>
  </r>
  <r>
    <n v="7735110124"/>
    <x v="13"/>
    <n v="48984270"/>
    <x v="37"/>
    <s v="SSALLONDONO"/>
    <s v="PROVISIONES  ENERO 2010"/>
    <s v="Prov,lab,cesa.aprop."/>
    <s v=""/>
    <s v=""/>
    <d v="2010-01-28T00:00:00"/>
    <d v="2010-01-28T00:00:00"/>
    <n v="10695"/>
    <s v="773"/>
    <x v="0"/>
    <x v="14"/>
    <x v="2"/>
    <x v="0"/>
    <x v="0"/>
  </r>
  <r>
    <n v="7735110127"/>
    <x v="14"/>
    <n v="48984270"/>
    <x v="37"/>
    <s v="SSALLONDONO"/>
    <s v="SEGURIDAD SOCIAL   ENERO"/>
    <s v="Ret,apor,nomi, seg.s"/>
    <s v=""/>
    <s v=""/>
    <d v="2010-01-28T00:00:00"/>
    <d v="2010-01-28T00:00:00"/>
    <n v="61900"/>
    <s v="773"/>
    <x v="0"/>
    <x v="14"/>
    <x v="2"/>
    <x v="0"/>
    <x v="0"/>
  </r>
  <r>
    <n v="7735110128"/>
    <x v="15"/>
    <n v="48984270"/>
    <x v="37"/>
    <s v="SSALLONDONO"/>
    <s v="SEGURIDAD SOCIAL   ENERO"/>
    <s v="Ret,apor,nomi, seg.s"/>
    <s v=""/>
    <s v=""/>
    <d v="2010-01-28T00:00:00"/>
    <d v="2010-01-28T00:00:00"/>
    <n v="-45052"/>
    <s v="773"/>
    <x v="0"/>
    <x v="14"/>
    <x v="2"/>
    <x v="0"/>
    <x v="0"/>
  </r>
  <r>
    <n v="7735110128"/>
    <x v="15"/>
    <n v="48984270"/>
    <x v="37"/>
    <s v="SSALLONDONO"/>
    <s v="SEGURIDAD SOCIAL   ENERO"/>
    <s v="Ret,apor,nomi, seg.s"/>
    <s v=""/>
    <s v=""/>
    <d v="2010-01-28T00:00:00"/>
    <d v="2010-01-28T00:00:00"/>
    <n v="583900"/>
    <s v="773"/>
    <x v="0"/>
    <x v="14"/>
    <x v="2"/>
    <x v="0"/>
    <x v="0"/>
  </r>
  <r>
    <n v="7735110129"/>
    <x v="16"/>
    <n v="48984270"/>
    <x v="37"/>
    <s v="SSALLONDONO"/>
    <s v="SEGURIDAD SOCIAL   ENERO"/>
    <s v="Ret,apor,nomi, seg.s"/>
    <s v=""/>
    <s v=""/>
    <d v="2010-01-28T00:00:00"/>
    <d v="2010-01-28T00:00:00"/>
    <n v="-56315"/>
    <s v="773"/>
    <x v="0"/>
    <x v="14"/>
    <x v="2"/>
    <x v="0"/>
    <x v="0"/>
  </r>
  <r>
    <n v="7735110129"/>
    <x v="16"/>
    <n v="48984270"/>
    <x v="37"/>
    <s v="SSALLONDONO"/>
    <s v="SEGURIDAD SOCIAL   ENERO"/>
    <s v="Ret,apor,nomi, seg.s"/>
    <s v=""/>
    <s v=""/>
    <d v="2010-01-28T00:00:00"/>
    <d v="2010-01-28T00:00:00"/>
    <n v="776700"/>
    <s v="773"/>
    <x v="0"/>
    <x v="14"/>
    <x v="2"/>
    <x v="0"/>
    <x v="0"/>
  </r>
  <r>
    <n v="7735110131"/>
    <x v="17"/>
    <n v="48984270"/>
    <x v="37"/>
    <s v="SSALLONDONO"/>
    <s v="SEGURIDAD SOCIAL   ENERO"/>
    <s v="Ret,apor,nomi, seg.s"/>
    <s v=""/>
    <s v=""/>
    <d v="2010-01-28T00:00:00"/>
    <d v="2010-01-28T00:00:00"/>
    <n v="45100"/>
    <s v="773"/>
    <x v="0"/>
    <x v="14"/>
    <x v="2"/>
    <x v="0"/>
    <x v="0"/>
  </r>
  <r>
    <n v="7735110133"/>
    <x v="18"/>
    <n v="48984270"/>
    <x v="37"/>
    <s v="SSALLONDONO"/>
    <s v="SEGURIDAD SOCIAL   ENERO"/>
    <s v="Ret,apor,nomi, seg.s"/>
    <s v=""/>
    <s v=""/>
    <d v="2010-01-28T00:00:00"/>
    <d v="2010-01-28T00:00:00"/>
    <n v="33820"/>
    <s v="773"/>
    <x v="0"/>
    <x v="14"/>
    <x v="2"/>
    <x v="0"/>
    <x v="0"/>
  </r>
  <r>
    <n v="7735110134"/>
    <x v="19"/>
    <n v="48984270"/>
    <x v="37"/>
    <s v="SSALLONDONO"/>
    <s v="SEGURIDAD SOCIAL   ENERO"/>
    <s v="Ret,apor,nomi, seg.s"/>
    <s v=""/>
    <s v=""/>
    <d v="2010-01-28T00:00:00"/>
    <d v="2010-01-28T00:00:00"/>
    <n v="22500"/>
    <s v="773"/>
    <x v="0"/>
    <x v="14"/>
    <x v="2"/>
    <x v="0"/>
    <x v="0"/>
  </r>
  <r>
    <n v="7735112206"/>
    <x v="48"/>
    <n v="48984270"/>
    <x v="37"/>
    <s v="SSJMGONZALEZ"/>
    <s v="PROV PRORRATEO LITO ENERO"/>
    <s v="Iva,prop,prorrateo"/>
    <s v=""/>
    <s v=""/>
    <d v="2010-01-26T00:00:00"/>
    <d v="2010-01-26T00:00:00"/>
    <n v="14143980"/>
    <s v="773"/>
    <x v="0"/>
    <x v="14"/>
    <x v="9"/>
    <x v="0"/>
    <x v="1"/>
  </r>
  <r>
    <n v="7735113504"/>
    <x v="49"/>
    <n v="48984270"/>
    <x v="37"/>
    <s v="LTJFLOPEZ"/>
    <s v=""/>
    <s v="cta pte,prov,prd.Inv"/>
    <s v=""/>
    <s v="Alquiler estibas"/>
    <d v="2010-01-28T00:00:00"/>
    <d v="2010-01-28T00:00:00"/>
    <n v="279000"/>
    <s v="773"/>
    <x v="0"/>
    <x v="14"/>
    <x v="0"/>
    <x v="0"/>
    <x v="0"/>
  </r>
  <r>
    <n v="7735113507"/>
    <x v="0"/>
    <n v="48984270"/>
    <x v="37"/>
    <s v="SSJFLOPEZ"/>
    <s v="Arrendamiento 30/01/2010"/>
    <s v="LEASING BANCOLOMBIA SA"/>
    <s v=""/>
    <s v=""/>
    <d v="2010-01-13T00:00:00"/>
    <d v="2010-01-27T00:00:00"/>
    <n v="53116"/>
    <s v="773"/>
    <x v="0"/>
    <x v="14"/>
    <x v="0"/>
    <x v="0"/>
    <x v="0"/>
  </r>
  <r>
    <n v="7735113507"/>
    <x v="0"/>
    <n v="48984270"/>
    <x v="37"/>
    <s v="SSJFLOPEZ"/>
    <s v="Arrendamiento 30/01/2010"/>
    <s v="LEASING BANCOLOMBIA SA"/>
    <s v=""/>
    <s v=""/>
    <d v="2010-01-13T00:00:00"/>
    <d v="2010-01-27T00:00:00"/>
    <n v="72676"/>
    <s v="773"/>
    <x v="0"/>
    <x v="14"/>
    <x v="0"/>
    <x v="0"/>
    <x v="0"/>
  </r>
  <r>
    <n v="7735113507"/>
    <x v="0"/>
    <n v="48984270"/>
    <x v="37"/>
    <s v="SSJFLOPEZ"/>
    <s v="Arrendamiento 30/01/2010"/>
    <s v="LEASING BANCOLOMBIA SA"/>
    <s v=""/>
    <s v=""/>
    <d v="2010-01-13T00:00:00"/>
    <d v="2010-01-27T00:00:00"/>
    <n v="26282"/>
    <s v="773"/>
    <x v="0"/>
    <x v="14"/>
    <x v="0"/>
    <x v="0"/>
    <x v="0"/>
  </r>
  <r>
    <n v="7735113507"/>
    <x v="0"/>
    <n v="48984270"/>
    <x v="37"/>
    <s v="SSJFLOPEZ"/>
    <s v="Arrendamiento 30/01/2010"/>
    <s v="LEASING BANCOLOMBIA SA"/>
    <s v=""/>
    <s v=""/>
    <d v="2010-01-13T00:00:00"/>
    <d v="2010-01-27T00:00:00"/>
    <n v="35960"/>
    <s v="773"/>
    <x v="0"/>
    <x v="14"/>
    <x v="0"/>
    <x v="0"/>
    <x v="0"/>
  </r>
  <r>
    <n v="7735116120"/>
    <x v="29"/>
    <n v="48984270"/>
    <x v="37"/>
    <s v="LTNJRODRIGUE"/>
    <s v=""/>
    <s v="cta pte,prov,prd.Inv"/>
    <s v=""/>
    <s v="Refrigerio"/>
    <d v="2010-01-15T00:00:00"/>
    <d v="2010-01-15T00:00:00"/>
    <n v="8800"/>
    <s v="773"/>
    <x v="0"/>
    <x v="14"/>
    <x v="5"/>
    <x v="0"/>
    <x v="0"/>
  </r>
  <r>
    <n v="7735116120"/>
    <x v="29"/>
    <n v="48984270"/>
    <x v="37"/>
    <s v="LTNJRODRIGUE"/>
    <s v=""/>
    <s v="cta pte,prov,prd.Inv"/>
    <s v=""/>
    <s v="Refrigerio"/>
    <d v="2010-01-15T00:00:00"/>
    <d v="2010-01-15T00:00:00"/>
    <n v="19600"/>
    <s v="773"/>
    <x v="0"/>
    <x v="14"/>
    <x v="5"/>
    <x v="0"/>
    <x v="0"/>
  </r>
  <r>
    <n v="7735116120"/>
    <x v="29"/>
    <n v="48984270"/>
    <x v="37"/>
    <s v="LTNJRODRIGUE"/>
    <s v=""/>
    <s v="cta pte,prov,prd.Inv"/>
    <s v=""/>
    <s v="Refrigerio"/>
    <d v="2010-01-15T00:00:00"/>
    <d v="2010-01-15T00:00:00"/>
    <n v="2700"/>
    <s v="773"/>
    <x v="0"/>
    <x v="14"/>
    <x v="5"/>
    <x v="0"/>
    <x v="0"/>
  </r>
  <r>
    <n v="7735116120"/>
    <x v="29"/>
    <n v="48984270"/>
    <x v="37"/>
    <s v="LTNJRODRIGUE"/>
    <s v=""/>
    <s v="cta pte,prov,prd.Inv"/>
    <s v=""/>
    <s v="Refrigerio"/>
    <d v="2010-01-15T00:00:00"/>
    <d v="2010-01-15T00:00:00"/>
    <n v="3600"/>
    <s v="773"/>
    <x v="0"/>
    <x v="14"/>
    <x v="5"/>
    <x v="0"/>
    <x v="0"/>
  </r>
  <r>
    <n v="7735116120"/>
    <x v="29"/>
    <n v="48984270"/>
    <x v="37"/>
    <s v="LTNASANCHEZ"/>
    <s v=""/>
    <s v="Caja men RgMedellin"/>
    <s v=""/>
    <s v=""/>
    <d v="2010-01-08T00:00:00"/>
    <d v="2010-01-08T00:00:00"/>
    <n v="57000"/>
    <s v="773"/>
    <x v="0"/>
    <x v="14"/>
    <x v="5"/>
    <x v="0"/>
    <x v="0"/>
  </r>
  <r>
    <n v="7735116408"/>
    <x v="1"/>
    <n v="48984270"/>
    <x v="37"/>
    <s v="SSJFLOPEZ"/>
    <s v="FACTURA TIGO"/>
    <s v="COLOMBIA MOVIL S.A. E.S.P."/>
    <s v=""/>
    <s v=""/>
    <d v="2009-12-28T00:00:00"/>
    <d v="2010-01-12T00:00:00"/>
    <n v="322"/>
    <s v="773"/>
    <x v="0"/>
    <x v="14"/>
    <x v="1"/>
    <x v="0"/>
    <x v="0"/>
  </r>
  <r>
    <n v="7735116408"/>
    <x v="1"/>
    <n v="48984270"/>
    <x v="37"/>
    <s v="SSJFLOPEZ"/>
    <s v="FACTURA COMCEL"/>
    <s v="COMUNICACION CELULAR S.A. COMCEL"/>
    <s v=""/>
    <s v=""/>
    <d v="2009-12-25T00:00:00"/>
    <d v="2010-01-12T00:00:00"/>
    <n v="5137"/>
    <s v="773"/>
    <x v="0"/>
    <x v="14"/>
    <x v="1"/>
    <x v="0"/>
    <x v="0"/>
  </r>
  <r>
    <n v="7735116408"/>
    <x v="1"/>
    <n v="48984270"/>
    <x v="37"/>
    <s v="SSJFLOPEZ"/>
    <s v="FACTURA MOVISTAR"/>
    <s v="TELEFONICA MOVILES COLOMBIA S.A."/>
    <s v=""/>
    <s v=""/>
    <d v="2010-01-02T00:00:00"/>
    <d v="2010-01-12T00:00:00"/>
    <n v="771"/>
    <s v="773"/>
    <x v="0"/>
    <x v="14"/>
    <x v="1"/>
    <x v="0"/>
    <x v="0"/>
  </r>
  <r>
    <n v="7735116408"/>
    <x v="1"/>
    <n v="48984270"/>
    <x v="37"/>
    <s v="SSJFLOPEZ"/>
    <s v="FACTURA UNE"/>
    <s v="EPM TELECOMUNICACIONES S.A."/>
    <s v=""/>
    <s v=""/>
    <d v="2010-01-09T00:00:00"/>
    <d v="2010-01-13T00:00:00"/>
    <n v="346"/>
    <s v="773"/>
    <x v="0"/>
    <x v="14"/>
    <x v="1"/>
    <x v="0"/>
    <x v="0"/>
  </r>
  <r>
    <n v="7735116408"/>
    <x v="1"/>
    <n v="48984270"/>
    <x v="37"/>
    <s v="SSJFLOPEZ"/>
    <s v="FACTURA UNE"/>
    <s v="EPM TELECOMUNICACIONES S.A."/>
    <s v=""/>
    <s v=""/>
    <d v="2010-01-09T00:00:00"/>
    <d v="2010-01-13T00:00:00"/>
    <n v="206"/>
    <s v="773"/>
    <x v="0"/>
    <x v="14"/>
    <x v="1"/>
    <x v="0"/>
    <x v="0"/>
  </r>
  <r>
    <n v="7735116408"/>
    <x v="1"/>
    <n v="48984270"/>
    <x v="37"/>
    <s v="SSJFLOPEZ"/>
    <s v="FACTURA UNE"/>
    <s v="EPM TELECOMUNICACIONES S.A."/>
    <s v=""/>
    <s v=""/>
    <d v="2010-01-09T00:00:00"/>
    <d v="2010-01-13T00:00:00"/>
    <n v="21978"/>
    <s v="773"/>
    <x v="0"/>
    <x v="14"/>
    <x v="1"/>
    <x v="0"/>
    <x v="0"/>
  </r>
  <r>
    <n v="7735116408"/>
    <x v="1"/>
    <n v="48984270"/>
    <x v="37"/>
    <s v="SSJFLOPEZ"/>
    <s v="FACTURA UNE"/>
    <s v="EPM TELECOMUNICACIONES S.A."/>
    <s v=""/>
    <s v=""/>
    <d v="2010-01-09T00:00:00"/>
    <d v="2010-01-13T00:00:00"/>
    <n v="189"/>
    <s v="773"/>
    <x v="0"/>
    <x v="14"/>
    <x v="1"/>
    <x v="0"/>
    <x v="0"/>
  </r>
  <r>
    <n v="7735116408"/>
    <x v="1"/>
    <n v="48984270"/>
    <x v="37"/>
    <s v="SSJFLOPEZ"/>
    <s v="SERVICIO TELEFONICO"/>
    <s v="EPM TELECOMUNICACIONES S.A."/>
    <s v=""/>
    <s v=""/>
    <d v="2010-01-09T00:00:00"/>
    <d v="2010-01-13T00:00:00"/>
    <n v="1914"/>
    <s v="773"/>
    <x v="0"/>
    <x v="14"/>
    <x v="1"/>
    <x v="0"/>
    <x v="0"/>
  </r>
  <r>
    <n v="7735116408"/>
    <x v="1"/>
    <n v="48984270"/>
    <x v="37"/>
    <s v="SSJFLOPEZ"/>
    <s v="SERVICIO TELEFONICO"/>
    <s v="EPM TELECOMUNICACIONES S.A."/>
    <s v=""/>
    <s v=""/>
    <d v="2010-01-09T00:00:00"/>
    <d v="2010-01-13T00:00:00"/>
    <n v="1234"/>
    <s v="773"/>
    <x v="0"/>
    <x v="14"/>
    <x v="1"/>
    <x v="0"/>
    <x v="0"/>
  </r>
  <r>
    <n v="7735116408"/>
    <x v="1"/>
    <n v="48984270"/>
    <x v="37"/>
    <s v="SSJFLOPEZ"/>
    <s v="SERVICIO TELEFONICO"/>
    <s v="EPM TELECOMUNICACIONES S.A."/>
    <s v=""/>
    <s v=""/>
    <d v="2010-01-09T00:00:00"/>
    <d v="2010-01-13T00:00:00"/>
    <n v="6686"/>
    <s v="773"/>
    <x v="0"/>
    <x v="14"/>
    <x v="1"/>
    <x v="0"/>
    <x v="0"/>
  </r>
  <r>
    <n v="7735116408"/>
    <x v="1"/>
    <n v="48984270"/>
    <x v="37"/>
    <s v="SSJFLOPEZ"/>
    <s v="SERVICIO TELEFONICO"/>
    <s v="EPM TELECOMUNICACIONES S.A."/>
    <s v=""/>
    <s v=""/>
    <d v="2010-01-09T00:00:00"/>
    <d v="2010-01-13T00:00:00"/>
    <n v="396"/>
    <s v="773"/>
    <x v="0"/>
    <x v="14"/>
    <x v="1"/>
    <x v="0"/>
    <x v="0"/>
  </r>
  <r>
    <n v="7735116408"/>
    <x v="1"/>
    <n v="48984270"/>
    <x v="37"/>
    <s v="SSJFLOPEZ"/>
    <s v="FACTURA UNE"/>
    <s v="EPM TELECOMUNICACIONES S.A."/>
    <s v=""/>
    <s v=""/>
    <d v="2010-01-06T00:00:00"/>
    <d v="2010-01-21T00:00:00"/>
    <n v="3342"/>
    <s v="773"/>
    <x v="0"/>
    <x v="14"/>
    <x v="1"/>
    <x v="0"/>
    <x v="0"/>
  </r>
  <r>
    <n v="7735122502"/>
    <x v="21"/>
    <n v="48984270"/>
    <x v="37"/>
    <s v="SSRMSALAZAR"/>
    <s v=""/>
    <s v="Depr.acum.maq.op."/>
    <s v=""/>
    <s v=""/>
    <d v="2010-01-31T00:00:00"/>
    <d v="2010-01-31T00:00:00"/>
    <n v="626679"/>
    <s v="773"/>
    <x v="0"/>
    <x v="14"/>
    <x v="4"/>
    <x v="0"/>
    <x v="0"/>
  </r>
  <r>
    <n v="7735122502"/>
    <x v="21"/>
    <n v="48984270"/>
    <x v="37"/>
    <s v="SSRMSALAZAR"/>
    <s v=""/>
    <s v="Depr.acum.edif,op."/>
    <s v=""/>
    <s v=""/>
    <d v="2010-01-31T00:00:00"/>
    <d v="2010-01-31T00:00:00"/>
    <n v="818470"/>
    <s v="773"/>
    <x v="0"/>
    <x v="14"/>
    <x v="4"/>
    <x v="0"/>
    <x v="0"/>
  </r>
  <r>
    <n v="7735122503"/>
    <x v="23"/>
    <n v="48984270"/>
    <x v="37"/>
    <s v="SSRMSALAZAR"/>
    <s v=""/>
    <s v="Depr.acum.maq.op."/>
    <s v=""/>
    <s v=""/>
    <d v="2010-01-31T00:00:00"/>
    <d v="2010-01-31T00:00:00"/>
    <n v="257116"/>
    <s v="773"/>
    <x v="0"/>
    <x v="14"/>
    <x v="4"/>
    <x v="0"/>
    <x v="2"/>
  </r>
  <r>
    <n v="7735122503"/>
    <x v="23"/>
    <n v="48984270"/>
    <x v="37"/>
    <s v="SSRMSALAZAR"/>
    <s v=""/>
    <s v="Depr.acum.edif,op."/>
    <s v=""/>
    <s v=""/>
    <d v="2010-01-31T00:00:00"/>
    <d v="2010-01-31T00:00:00"/>
    <n v="78709"/>
    <s v="773"/>
    <x v="0"/>
    <x v="14"/>
    <x v="4"/>
    <x v="0"/>
    <x v="2"/>
  </r>
  <r>
    <n v="7735124701"/>
    <x v="26"/>
    <n v="48984270"/>
    <x v="37"/>
    <s v="LTMCRAGA"/>
    <s v=""/>
    <s v="cta pte,prov,prd.no,"/>
    <s v="Agua desmineralizada x 500 CM3"/>
    <s v="Agua desmineralizada x 500 CM3"/>
    <d v="2010-01-14T00:00:00"/>
    <d v="2010-01-14T00:00:00"/>
    <n v="32400"/>
    <s v="773"/>
    <x v="0"/>
    <x v="14"/>
    <x v="5"/>
    <x v="0"/>
    <x v="0"/>
  </r>
  <r>
    <n v="7735124704"/>
    <x v="27"/>
    <n v="48984270"/>
    <x v="37"/>
    <s v="EXEAGUTIERRE"/>
    <s v=""/>
    <s v="cta pte,prov,prd.no,"/>
    <s v="Memoria USB utiles de oficina"/>
    <s v="Memoria USB utiles de oficina"/>
    <d v="2010-01-13T00:00:00"/>
    <d v="2010-01-13T00:00:00"/>
    <n v="-26000"/>
    <s v="773"/>
    <x v="0"/>
    <x v="14"/>
    <x v="5"/>
    <x v="0"/>
    <x v="0"/>
  </r>
  <r>
    <n v="7735124704"/>
    <x v="27"/>
    <n v="48984270"/>
    <x v="37"/>
    <s v="EXEAGUTIERRE"/>
    <s v=""/>
    <s v="cta pte,prov,prd.no,"/>
    <s v="Memoria USB utiles de oficina"/>
    <s v="Memoria USB utiles de oficina"/>
    <d v="2010-01-13T00:00:00"/>
    <d v="2010-01-13T00:00:00"/>
    <n v="26000"/>
    <s v="773"/>
    <x v="0"/>
    <x v="14"/>
    <x v="5"/>
    <x v="0"/>
    <x v="0"/>
  </r>
  <r>
    <n v="7735124704"/>
    <x v="27"/>
    <n v="48984270"/>
    <x v="37"/>
    <s v="EXEAGUTIERRE"/>
    <s v=""/>
    <s v="cta pte,prov,prd.no,"/>
    <s v="Memoria USB utiles de oficina"/>
    <s v="Memoria USB utiles de oficina"/>
    <d v="2010-01-05T00:00:00"/>
    <d v="2010-01-13T00:00:00"/>
    <n v="26000"/>
    <s v="773"/>
    <x v="0"/>
    <x v="14"/>
    <x v="5"/>
    <x v="0"/>
    <x v="0"/>
  </r>
  <r>
    <n v="7735124713"/>
    <x v="35"/>
    <n v="48984270"/>
    <x v="37"/>
    <s v="LTMCRAGA"/>
    <s v=""/>
    <s v="cta pte,prov,prd.no,"/>
    <s v="Papel periodico X 500"/>
    <s v="Papel periodico X 500"/>
    <d v="2010-01-27T00:00:00"/>
    <d v="2010-01-27T00:00:00"/>
    <n v="57500"/>
    <s v="773"/>
    <x v="0"/>
    <x v="14"/>
    <x v="5"/>
    <x v="0"/>
    <x v="1"/>
  </r>
  <r>
    <n v="7735124713"/>
    <x v="35"/>
    <n v="48984270"/>
    <x v="37"/>
    <s v="EXEAGUTIERRE"/>
    <s v=""/>
    <s v="cta pte,prov,prd.no,"/>
    <s v="Papel periodico X 500"/>
    <s v="Papel periodico X 500"/>
    <d v="2010-01-27T00:00:00"/>
    <d v="2010-01-28T00:00:00"/>
    <n v="59000"/>
    <s v="773"/>
    <x v="0"/>
    <x v="14"/>
    <x v="5"/>
    <x v="0"/>
    <x v="1"/>
  </r>
  <r>
    <n v="7735124719"/>
    <x v="42"/>
    <n v="48984270"/>
    <x v="37"/>
    <s v="EXEAGUTIERRE"/>
    <s v=""/>
    <s v="cta pte,prov,prd.no,"/>
    <s v="Volante comunicaciones internas 16%"/>
    <s v="3olante comunicaciones internas 16%"/>
    <d v="2010-01-26T00:00:00"/>
    <d v="2010-01-26T00:00:00"/>
    <n v="211200"/>
    <s v="773"/>
    <x v="0"/>
    <x v="14"/>
    <x v="5"/>
    <x v="0"/>
    <x v="0"/>
  </r>
  <r>
    <n v="7735124719"/>
    <x v="42"/>
    <n v="48984270"/>
    <x v="37"/>
    <s v="EXEAGUTIERRE"/>
    <s v=""/>
    <s v="cta pte,prov,prd.no,"/>
    <s v="Volante comunicaciones internas 16%"/>
    <s v="3olante comunicaciones internas 16%"/>
    <d v="2010-01-26T00:00:00"/>
    <d v="2010-01-26T00:00:00"/>
    <n v="5000"/>
    <s v="773"/>
    <x v="0"/>
    <x v="14"/>
    <x v="5"/>
    <x v="0"/>
    <x v="0"/>
  </r>
  <r>
    <n v="7735110102"/>
    <x v="2"/>
    <n v="48986070"/>
    <x v="38"/>
    <s v="SSALLONDONO"/>
    <s v="NOMINA PRIMERA QUINCENA E"/>
    <s v="Obl,lab,salariosxpag"/>
    <s v=""/>
    <s v=""/>
    <d v="2010-01-14T00:00:00"/>
    <d v="2010-01-14T00:00:00"/>
    <n v="105988"/>
    <s v="773"/>
    <x v="0"/>
    <x v="15"/>
    <x v="2"/>
    <x v="0"/>
    <x v="0"/>
  </r>
  <r>
    <n v="7735110102"/>
    <x v="2"/>
    <n v="48986070"/>
    <x v="38"/>
    <s v="SSALLONDONO"/>
    <s v="NOMINA SEGUNDA QUINCENA E"/>
    <s v="Obl,lab,salariosxpag"/>
    <s v=""/>
    <s v=""/>
    <d v="2010-01-27T00:00:00"/>
    <d v="2010-01-27T00:00:00"/>
    <n v="344543"/>
    <s v="773"/>
    <x v="0"/>
    <x v="15"/>
    <x v="2"/>
    <x v="0"/>
    <x v="0"/>
  </r>
  <r>
    <n v="7735110111"/>
    <x v="6"/>
    <n v="48986070"/>
    <x v="38"/>
    <s v="SSALLONDONO"/>
    <s v="PROVISIONES  ENERO 2010"/>
    <s v="Prov,lab,cesa.aprop."/>
    <s v=""/>
    <s v=""/>
    <d v="2010-01-28T00:00:00"/>
    <d v="2010-01-28T00:00:00"/>
    <n v="33121"/>
    <s v="773"/>
    <x v="0"/>
    <x v="15"/>
    <x v="2"/>
    <x v="0"/>
    <x v="0"/>
  </r>
  <r>
    <n v="7735110112"/>
    <x v="7"/>
    <n v="48986070"/>
    <x v="38"/>
    <s v="SSALLONDONO"/>
    <s v="PROVISIONES  ENERO 2010"/>
    <s v="Prov,lab,cesa.aprop."/>
    <s v=""/>
    <s v=""/>
    <d v="2010-01-28T00:00:00"/>
    <d v="2010-01-28T00:00:00"/>
    <n v="6973"/>
    <s v="773"/>
    <x v="0"/>
    <x v="15"/>
    <x v="2"/>
    <x v="0"/>
    <x v="0"/>
  </r>
  <r>
    <n v="7735110113"/>
    <x v="8"/>
    <n v="48986070"/>
    <x v="38"/>
    <s v="SSALLONDONO"/>
    <s v="PROVISIONES  ENERO 2010"/>
    <s v="Prov,lab,cesa.aprop."/>
    <s v=""/>
    <s v=""/>
    <d v="2010-01-28T00:00:00"/>
    <d v="2010-01-28T00:00:00"/>
    <n v="33121"/>
    <s v="773"/>
    <x v="0"/>
    <x v="15"/>
    <x v="2"/>
    <x v="0"/>
    <x v="0"/>
  </r>
  <r>
    <n v="7735110114"/>
    <x v="9"/>
    <n v="48986070"/>
    <x v="38"/>
    <s v="SSALLONDONO"/>
    <s v="PROVISIONES  ENERO 2010"/>
    <s v="Prov,lab,cesa.aprop."/>
    <s v=""/>
    <s v=""/>
    <d v="2010-01-28T00:00:00"/>
    <d v="2010-01-28T00:00:00"/>
    <n v="19175"/>
    <s v="773"/>
    <x v="0"/>
    <x v="15"/>
    <x v="2"/>
    <x v="0"/>
    <x v="0"/>
  </r>
  <r>
    <n v="7735110116"/>
    <x v="10"/>
    <n v="48986070"/>
    <x v="38"/>
    <s v="SSALLONDONO"/>
    <s v="PROVISIONES  ENERO 2010"/>
    <s v="Prov,lab,cesa.aprop."/>
    <s v=""/>
    <s v=""/>
    <d v="2010-01-28T00:00:00"/>
    <d v="2010-01-28T00:00:00"/>
    <n v="31378"/>
    <s v="773"/>
    <x v="0"/>
    <x v="15"/>
    <x v="2"/>
    <x v="0"/>
    <x v="0"/>
  </r>
  <r>
    <n v="7735110117"/>
    <x v="11"/>
    <n v="48986070"/>
    <x v="38"/>
    <s v="SSALLONDONO"/>
    <s v="NOMINA PRIMERA QUINCENA E"/>
    <s v="Obl,lab,salariosxpag"/>
    <s v=""/>
    <s v=""/>
    <d v="2010-01-14T00:00:00"/>
    <d v="2010-01-14T00:00:00"/>
    <n v="120000"/>
    <s v="773"/>
    <x v="0"/>
    <x v="15"/>
    <x v="2"/>
    <x v="0"/>
    <x v="0"/>
  </r>
  <r>
    <n v="7735110119"/>
    <x v="12"/>
    <n v="48986070"/>
    <x v="38"/>
    <s v="EXGAVELASQUE"/>
    <s v=""/>
    <s v="cta pte,prov,prd.no,"/>
    <s v="Mascarilla 3m REF. 8577"/>
    <s v="Mascarilla 3m REF. 8577"/>
    <d v="2010-01-05T00:00:00"/>
    <d v="2010-01-07T00:00:00"/>
    <n v="403380"/>
    <s v="773"/>
    <x v="0"/>
    <x v="15"/>
    <x v="2"/>
    <x v="0"/>
    <x v="1"/>
  </r>
  <r>
    <n v="7735110119"/>
    <x v="12"/>
    <n v="48986070"/>
    <x v="38"/>
    <s v="EXEAGUTIERRE"/>
    <s v=""/>
    <s v="cta pte,prov,prd.no,"/>
    <s v="Guante nitrilo mapa 13 pul t. 8 seg indu"/>
    <s v="Guante nitrilo mapa 13 pul t. 8 seg indu"/>
    <d v="2010-01-12T00:00:00"/>
    <d v="2010-01-12T00:00:00"/>
    <n v="330000"/>
    <s v="773"/>
    <x v="0"/>
    <x v="15"/>
    <x v="2"/>
    <x v="0"/>
    <x v="1"/>
  </r>
  <r>
    <n v="7735110119"/>
    <x v="12"/>
    <n v="48986070"/>
    <x v="38"/>
    <s v="EXEAGUTIERRE"/>
    <s v=""/>
    <s v="cta pte,prov,prd.no,"/>
    <s v="Guante lycra blanco seg indus"/>
    <s v="Guante lycra blanco seg indus"/>
    <d v="2010-01-12T00:00:00"/>
    <d v="2010-01-12T00:00:00"/>
    <n v="84000"/>
    <s v="773"/>
    <x v="0"/>
    <x v="15"/>
    <x v="2"/>
    <x v="0"/>
    <x v="1"/>
  </r>
  <r>
    <n v="7735110119"/>
    <x v="12"/>
    <n v="48986070"/>
    <x v="38"/>
    <s v="EXEAGUTIERRE"/>
    <s v=""/>
    <s v="cta pte,prov,prd.no,"/>
    <s v="Guante power flex t 7 seg indus"/>
    <s v="Guante power flex t 7 seg indus"/>
    <d v="2010-01-12T00:00:00"/>
    <d v="2010-01-12T00:00:00"/>
    <n v="570000"/>
    <s v="773"/>
    <x v="0"/>
    <x v="15"/>
    <x v="2"/>
    <x v="0"/>
    <x v="1"/>
  </r>
  <r>
    <n v="7735110119"/>
    <x v="12"/>
    <n v="48986070"/>
    <x v="38"/>
    <s v="EXEAGUTIERRE"/>
    <s v=""/>
    <s v="cta pte,prov,prd.no,"/>
    <s v="Kit de silicona para proteccion auditiva"/>
    <s v="Kit de silicona para proteccion auditiva"/>
    <d v="2010-01-12T00:00:00"/>
    <d v="2010-01-15T00:00:00"/>
    <n v="600000"/>
    <s v="773"/>
    <x v="0"/>
    <x v="15"/>
    <x v="2"/>
    <x v="0"/>
    <x v="1"/>
  </r>
  <r>
    <n v="7735110119"/>
    <x v="12"/>
    <n v="48986070"/>
    <x v="38"/>
    <s v="SSJFLOPEZ"/>
    <s v=""/>
    <s v="INDUSTRIAS Y CONFECCIONES INDUCON L"/>
    <s v="Pantalon dril blanco enresortado"/>
    <s v="Pantalon dril blanco enresortado"/>
    <d v="2010-01-17T00:00:00"/>
    <d v="2010-01-22T00:00:00"/>
    <n v="55075"/>
    <s v="773"/>
    <x v="0"/>
    <x v="15"/>
    <x v="2"/>
    <x v="0"/>
    <x v="1"/>
  </r>
  <r>
    <n v="7735110119"/>
    <x v="12"/>
    <n v="48986070"/>
    <x v="38"/>
    <s v="SSJFLOPEZ"/>
    <s v=""/>
    <s v="INDUSTRIAS Y CONFECCIONES INDUCON L"/>
    <s v="Bata blanca dacron M/C logo LITO"/>
    <s v="Bata blanca dacron M/C logo LITO"/>
    <d v="2010-01-17T00:00:00"/>
    <d v="2010-01-22T00:00:00"/>
    <n v="30458"/>
    <s v="773"/>
    <x v="0"/>
    <x v="15"/>
    <x v="2"/>
    <x v="0"/>
    <x v="1"/>
  </r>
  <r>
    <n v="7735110119"/>
    <x v="12"/>
    <n v="48986070"/>
    <x v="38"/>
    <s v="SSJFLOPEZ"/>
    <s v=""/>
    <s v="INDUSTRIAS Y CONFECCIONES INDUCON L"/>
    <s v="Camisa dacron BLA brigada logo LITO"/>
    <s v="Camisa dacron BLA brigada logo LITO"/>
    <d v="2010-01-17T00:00:00"/>
    <d v="2010-01-22T00:00:00"/>
    <n v="24746"/>
    <s v="773"/>
    <x v="0"/>
    <x v="15"/>
    <x v="2"/>
    <x v="0"/>
    <x v="1"/>
  </r>
  <r>
    <n v="7735110124"/>
    <x v="13"/>
    <n v="48986070"/>
    <x v="38"/>
    <s v="SSALLONDONO"/>
    <s v="PROVISIONES  ENERO 2010"/>
    <s v="Prov,lab,cesa.aprop."/>
    <s v=""/>
    <s v=""/>
    <d v="2010-01-28T00:00:00"/>
    <d v="2010-01-28T00:00:00"/>
    <n v="3626"/>
    <s v="773"/>
    <x v="0"/>
    <x v="15"/>
    <x v="2"/>
    <x v="0"/>
    <x v="0"/>
  </r>
  <r>
    <n v="7735110127"/>
    <x v="14"/>
    <n v="48986070"/>
    <x v="38"/>
    <s v="SSALLONDONO"/>
    <s v="SEGURIDAD SOCIAL   ENERO"/>
    <s v="Ret,apor,nomi, seg.s"/>
    <s v=""/>
    <s v=""/>
    <d v="2010-01-28T00:00:00"/>
    <d v="2010-01-28T00:00:00"/>
    <n v="2500"/>
    <s v="773"/>
    <x v="0"/>
    <x v="15"/>
    <x v="2"/>
    <x v="0"/>
    <x v="0"/>
  </r>
  <r>
    <n v="7735110128"/>
    <x v="15"/>
    <n v="48986070"/>
    <x v="38"/>
    <s v="SSALLONDONO"/>
    <s v="SEGURIDAD SOCIAL   ENERO"/>
    <s v="Ret,apor,nomi, seg.s"/>
    <s v=""/>
    <s v=""/>
    <d v="2010-01-28T00:00:00"/>
    <d v="2010-01-28T00:00:00"/>
    <n v="-14929"/>
    <s v="773"/>
    <x v="0"/>
    <x v="15"/>
    <x v="2"/>
    <x v="0"/>
    <x v="0"/>
  </r>
  <r>
    <n v="7735110128"/>
    <x v="15"/>
    <n v="48986070"/>
    <x v="38"/>
    <s v="SSALLONDONO"/>
    <s v="SEGURIDAD SOCIAL   ENERO"/>
    <s v="Ret,apor,nomi, seg.s"/>
    <s v=""/>
    <s v=""/>
    <d v="2010-01-28T00:00:00"/>
    <d v="2010-01-28T00:00:00"/>
    <n v="143500"/>
    <s v="773"/>
    <x v="0"/>
    <x v="15"/>
    <x v="2"/>
    <x v="0"/>
    <x v="0"/>
  </r>
  <r>
    <n v="7735110129"/>
    <x v="16"/>
    <n v="48986070"/>
    <x v="38"/>
    <s v="SSALLONDONO"/>
    <s v="SEGURIDAD SOCIAL   ENERO"/>
    <s v="Ret,apor,nomi, seg.s"/>
    <s v=""/>
    <s v=""/>
    <d v="2010-01-28T00:00:00"/>
    <d v="2010-01-28T00:00:00"/>
    <n v="-14929"/>
    <s v="773"/>
    <x v="0"/>
    <x v="15"/>
    <x v="2"/>
    <x v="0"/>
    <x v="0"/>
  </r>
  <r>
    <n v="7735110129"/>
    <x v="16"/>
    <n v="48986070"/>
    <x v="38"/>
    <s v="SSALLONDONO"/>
    <s v="SEGURIDAD SOCIAL   ENERO"/>
    <s v="Ret,apor,nomi, seg.s"/>
    <s v=""/>
    <s v=""/>
    <d v="2010-01-28T00:00:00"/>
    <d v="2010-01-28T00:00:00"/>
    <n v="183700"/>
    <s v="773"/>
    <x v="0"/>
    <x v="15"/>
    <x v="2"/>
    <x v="0"/>
    <x v="0"/>
  </r>
  <r>
    <n v="7735110131"/>
    <x v="17"/>
    <n v="48986070"/>
    <x v="38"/>
    <s v="SSALLONDONO"/>
    <s v="SEGURIDAD SOCIAL   ENERO"/>
    <s v="Ret,apor,nomi, seg.s"/>
    <s v=""/>
    <s v=""/>
    <d v="2010-01-28T00:00:00"/>
    <d v="2010-01-28T00:00:00"/>
    <n v="14920"/>
    <s v="773"/>
    <x v="0"/>
    <x v="15"/>
    <x v="2"/>
    <x v="0"/>
    <x v="0"/>
  </r>
  <r>
    <n v="7735110133"/>
    <x v="18"/>
    <n v="48986070"/>
    <x v="38"/>
    <s v="SSALLONDONO"/>
    <s v="SEGURIDAD SOCIAL   ENERO"/>
    <s v="Ret,apor,nomi, seg.s"/>
    <s v=""/>
    <s v=""/>
    <d v="2010-01-28T00:00:00"/>
    <d v="2010-01-28T00:00:00"/>
    <n v="11200"/>
    <s v="773"/>
    <x v="0"/>
    <x v="15"/>
    <x v="2"/>
    <x v="0"/>
    <x v="0"/>
  </r>
  <r>
    <n v="7735110134"/>
    <x v="19"/>
    <n v="48986070"/>
    <x v="38"/>
    <s v="SSALLONDONO"/>
    <s v="SEGURIDAD SOCIAL   ENERO"/>
    <s v="Ret,apor,nomi, seg.s"/>
    <s v=""/>
    <s v=""/>
    <d v="2010-01-28T00:00:00"/>
    <d v="2010-01-28T00:00:00"/>
    <n v="7500"/>
    <s v="773"/>
    <x v="0"/>
    <x v="15"/>
    <x v="2"/>
    <x v="0"/>
    <x v="0"/>
  </r>
  <r>
    <n v="7735110136"/>
    <x v="50"/>
    <n v="48986070"/>
    <x v="38"/>
    <s v="LTICPOSADA"/>
    <s v=""/>
    <s v="cta pte,prov,prd.Inv"/>
    <s v=""/>
    <s v="Examenes medicos personal"/>
    <d v="2010-01-26T00:00:00"/>
    <d v="2010-01-26T00:00:00"/>
    <n v="1413500"/>
    <s v="773"/>
    <x v="0"/>
    <x v="15"/>
    <x v="2"/>
    <x v="0"/>
    <x v="1"/>
  </r>
  <r>
    <n v="7735110136"/>
    <x v="50"/>
    <n v="48986070"/>
    <x v="38"/>
    <s v="LTICPOSADA"/>
    <s v=""/>
    <s v="cta pte,prov,prd.Inv"/>
    <s v=""/>
    <s v="Examenes medicos personal"/>
    <d v="2010-01-26T00:00:00"/>
    <d v="2010-01-26T00:00:00"/>
    <n v="95000"/>
    <s v="773"/>
    <x v="0"/>
    <x v="15"/>
    <x v="2"/>
    <x v="0"/>
    <x v="1"/>
  </r>
  <r>
    <n v="7735116408"/>
    <x v="1"/>
    <n v="48986070"/>
    <x v="38"/>
    <s v="SSJFLOPEZ"/>
    <s v="FACTURA UNE"/>
    <s v="EPM TELECOMUNICACIONES S.A."/>
    <s v=""/>
    <s v=""/>
    <d v="2010-01-09T00:00:00"/>
    <d v="2010-01-13T00:00:00"/>
    <n v="1694"/>
    <s v="773"/>
    <x v="0"/>
    <x v="15"/>
    <x v="1"/>
    <x v="0"/>
    <x v="0"/>
  </r>
  <r>
    <n v="7735116408"/>
    <x v="1"/>
    <n v="48986070"/>
    <x v="38"/>
    <s v="SSJFLOPEZ"/>
    <s v="FACTURA UNE"/>
    <s v="EPM TELECOMUNICACIONES S.A."/>
    <s v=""/>
    <s v=""/>
    <d v="2010-01-09T00:00:00"/>
    <d v="2010-01-13T00:00:00"/>
    <n v="635"/>
    <s v="773"/>
    <x v="0"/>
    <x v="15"/>
    <x v="1"/>
    <x v="0"/>
    <x v="0"/>
  </r>
  <r>
    <n v="7735116408"/>
    <x v="1"/>
    <n v="48986070"/>
    <x v="38"/>
    <s v="SSJFLOPEZ"/>
    <s v="FACTURA UNE"/>
    <s v="EPM TELECOMUNICACIONES S.A."/>
    <s v=""/>
    <s v=""/>
    <d v="2010-01-09T00:00:00"/>
    <d v="2010-01-13T00:00:00"/>
    <n v="6"/>
    <s v="773"/>
    <x v="0"/>
    <x v="15"/>
    <x v="1"/>
    <x v="0"/>
    <x v="0"/>
  </r>
  <r>
    <n v="7735116408"/>
    <x v="1"/>
    <n v="48986070"/>
    <x v="38"/>
    <s v="SSJFLOPEZ"/>
    <s v="FACTURA UNE"/>
    <s v="EPM TELECOMUNICACIONES S.A."/>
    <s v=""/>
    <s v=""/>
    <d v="2010-01-09T00:00:00"/>
    <d v="2010-01-13T00:00:00"/>
    <n v="786"/>
    <s v="773"/>
    <x v="0"/>
    <x v="15"/>
    <x v="1"/>
    <x v="0"/>
    <x v="0"/>
  </r>
  <r>
    <n v="7735116408"/>
    <x v="1"/>
    <n v="48986070"/>
    <x v="38"/>
    <s v="SSJFLOPEZ"/>
    <s v="FACTURA UNE"/>
    <s v="EPM TELECOMUNICACIONES S.A."/>
    <s v=""/>
    <s v=""/>
    <d v="2010-01-09T00:00:00"/>
    <d v="2010-01-13T00:00:00"/>
    <n v="469"/>
    <s v="773"/>
    <x v="0"/>
    <x v="15"/>
    <x v="1"/>
    <x v="0"/>
    <x v="0"/>
  </r>
  <r>
    <n v="7735116408"/>
    <x v="1"/>
    <n v="48986070"/>
    <x v="38"/>
    <s v="SSJFLOPEZ"/>
    <s v="FACTURA UNE"/>
    <s v="EPM TELECOMUNICACIONES S.A."/>
    <s v=""/>
    <s v=""/>
    <d v="2010-01-09T00:00:00"/>
    <d v="2010-01-13T00:00:00"/>
    <n v="50028"/>
    <s v="773"/>
    <x v="0"/>
    <x v="15"/>
    <x v="1"/>
    <x v="0"/>
    <x v="0"/>
  </r>
  <r>
    <n v="7735116408"/>
    <x v="1"/>
    <n v="48986070"/>
    <x v="38"/>
    <s v="SSJFLOPEZ"/>
    <s v="FACTURA UNE"/>
    <s v="EPM TELECOMUNICACIONES S.A."/>
    <s v=""/>
    <s v=""/>
    <d v="2010-01-09T00:00:00"/>
    <d v="2010-01-13T00:00:00"/>
    <n v="430"/>
    <s v="773"/>
    <x v="0"/>
    <x v="15"/>
    <x v="1"/>
    <x v="0"/>
    <x v="0"/>
  </r>
  <r>
    <n v="7735116408"/>
    <x v="1"/>
    <n v="48986070"/>
    <x v="38"/>
    <s v="SSJFLOPEZ"/>
    <s v="SERVICIO TELEFONICO"/>
    <s v="EPM TELECOMUNICACIONES S.A."/>
    <s v=""/>
    <s v=""/>
    <d v="2010-01-09T00:00:00"/>
    <d v="2010-01-13T00:00:00"/>
    <n v="4356"/>
    <s v="773"/>
    <x v="0"/>
    <x v="15"/>
    <x v="1"/>
    <x v="0"/>
    <x v="0"/>
  </r>
  <r>
    <n v="7735116408"/>
    <x v="1"/>
    <n v="48986070"/>
    <x v="38"/>
    <s v="SSJFLOPEZ"/>
    <s v="SERVICIO TELEFONICO"/>
    <s v="EPM TELECOMUNICACIONES S.A."/>
    <s v=""/>
    <s v=""/>
    <d v="2010-01-09T00:00:00"/>
    <d v="2010-01-13T00:00:00"/>
    <n v="2809"/>
    <s v="773"/>
    <x v="0"/>
    <x v="15"/>
    <x v="1"/>
    <x v="0"/>
    <x v="0"/>
  </r>
  <r>
    <n v="7735116408"/>
    <x v="1"/>
    <n v="48986070"/>
    <x v="38"/>
    <s v="SSJFLOPEZ"/>
    <s v="SERVICIO TELEFONICO"/>
    <s v="EPM TELECOMUNICACIONES S.A."/>
    <s v=""/>
    <s v=""/>
    <d v="2010-01-09T00:00:00"/>
    <d v="2010-01-13T00:00:00"/>
    <n v="15216"/>
    <s v="773"/>
    <x v="0"/>
    <x v="15"/>
    <x v="1"/>
    <x v="0"/>
    <x v="0"/>
  </r>
  <r>
    <n v="7735116408"/>
    <x v="1"/>
    <n v="48986070"/>
    <x v="38"/>
    <s v="SSJFLOPEZ"/>
    <s v="SERVICIO TELEFONICO"/>
    <s v="EPM TELECOMUNICACIONES S.A."/>
    <s v=""/>
    <s v=""/>
    <d v="2010-01-09T00:00:00"/>
    <d v="2010-01-13T00:00:00"/>
    <n v="901"/>
    <s v="773"/>
    <x v="0"/>
    <x v="15"/>
    <x v="1"/>
    <x v="0"/>
    <x v="0"/>
  </r>
  <r>
    <n v="7735124012"/>
    <x v="24"/>
    <n v="48986070"/>
    <x v="38"/>
    <s v="LTMCRAGA"/>
    <s v=""/>
    <s v="Material,y,repuestos"/>
    <s v="Papel agua N_80"/>
    <s v=""/>
    <d v="2010-01-09T00:00:00"/>
    <d v="2010-01-09T00:00:00"/>
    <n v="928"/>
    <s v="773"/>
    <x v="0"/>
    <x v="15"/>
    <x v="6"/>
    <x v="0"/>
    <x v="2"/>
  </r>
  <r>
    <n v="7735124703"/>
    <x v="22"/>
    <n v="48986070"/>
    <x v="38"/>
    <s v="LTNJRODRIGUE"/>
    <s v=""/>
    <s v="cta pte,prov,prd.Inv"/>
    <s v=""/>
    <s v="Servicio de Fotocopias"/>
    <d v="2010-01-15T00:00:00"/>
    <d v="2010-01-15T00:00:00"/>
    <n v="3367"/>
    <s v="773"/>
    <x v="0"/>
    <x v="15"/>
    <x v="5"/>
    <x v="0"/>
    <x v="0"/>
  </r>
  <r>
    <n v="7735124703"/>
    <x v="22"/>
    <n v="48986070"/>
    <x v="38"/>
    <s v="LTNJRODRIGUE"/>
    <s v=""/>
    <s v="cta pte,prov,prd.Inv"/>
    <s v=""/>
    <s v="Servicio de Fotocopias"/>
    <d v="2010-01-26T00:00:00"/>
    <d v="2010-01-26T00:00:00"/>
    <n v="51506"/>
    <s v="773"/>
    <x v="0"/>
    <x v="15"/>
    <x v="5"/>
    <x v="0"/>
    <x v="0"/>
  </r>
  <r>
    <n v="7735124704"/>
    <x v="27"/>
    <n v="48986070"/>
    <x v="38"/>
    <s v="EXEAGUTIERRE"/>
    <s v=""/>
    <s v="cta pte,prov,prd.no,"/>
    <s v="Boligrafo kilom.retractil ngo"/>
    <s v="Boligrafo kilom.retractil ngo"/>
    <d v="2010-01-19T00:00:00"/>
    <d v="2010-01-20T00:00:00"/>
    <n v="-7368"/>
    <s v="773"/>
    <x v="0"/>
    <x v="15"/>
    <x v="5"/>
    <x v="0"/>
    <x v="0"/>
  </r>
  <r>
    <n v="7735124704"/>
    <x v="27"/>
    <n v="48986070"/>
    <x v="38"/>
    <s v="EXEAGUTIERRE"/>
    <s v=""/>
    <s v="cta pte,prov,prd.no,"/>
    <s v="Pila aa x2 alkal.eveready gold-blist"/>
    <s v="Pila aa x2 alkal.eveready gold-blist"/>
    <d v="2010-01-19T00:00:00"/>
    <d v="2010-01-20T00:00:00"/>
    <n v="-1450"/>
    <s v="773"/>
    <x v="0"/>
    <x v="15"/>
    <x v="5"/>
    <x v="0"/>
    <x v="0"/>
  </r>
  <r>
    <n v="7735124704"/>
    <x v="27"/>
    <n v="48986070"/>
    <x v="38"/>
    <s v="EXEAGUTIERRE"/>
    <s v=""/>
    <s v="cta pte,prov,prd.no,"/>
    <s v="Boligrafo kilom.retractil ngo"/>
    <s v="Boligrafo kilom.retractil ngo"/>
    <d v="2010-01-19T00:00:00"/>
    <d v="2010-01-20T00:00:00"/>
    <n v="7368"/>
    <s v="773"/>
    <x v="0"/>
    <x v="15"/>
    <x v="5"/>
    <x v="0"/>
    <x v="0"/>
  </r>
  <r>
    <n v="7735124704"/>
    <x v="27"/>
    <n v="48986070"/>
    <x v="38"/>
    <s v="EXEAGUTIERRE"/>
    <s v=""/>
    <s v="cta pte,prov,prd.no,"/>
    <s v="Pila aa x2 alkal.eveready gold-blist"/>
    <s v="Pila aa x2 alkal.eveready gold-blist"/>
    <d v="2010-01-19T00:00:00"/>
    <d v="2010-01-20T00:00:00"/>
    <n v="1450"/>
    <s v="773"/>
    <x v="0"/>
    <x v="15"/>
    <x v="5"/>
    <x v="0"/>
    <x v="0"/>
  </r>
  <r>
    <n v="7735124704"/>
    <x v="27"/>
    <n v="48986070"/>
    <x v="38"/>
    <s v="EXEAGUTIERRE"/>
    <s v=""/>
    <s v="cta pte,prov,prd.no,"/>
    <s v="Boligrafo kilom.retractil ngo"/>
    <s v="Boligrafo kilom.retractil ngo"/>
    <d v="2010-01-19T00:00:00"/>
    <d v="2010-01-20T00:00:00"/>
    <n v="7368"/>
    <s v="773"/>
    <x v="0"/>
    <x v="15"/>
    <x v="5"/>
    <x v="0"/>
    <x v="0"/>
  </r>
  <r>
    <n v="7735124704"/>
    <x v="27"/>
    <n v="48986070"/>
    <x v="38"/>
    <s v="EXEAGUTIERRE"/>
    <s v=""/>
    <s v="cta pte,prov,prd.no,"/>
    <s v="Pila aa x2 alkal.eveready gold-blist"/>
    <s v="Pila aa x2 alkal.eveready gold-blist"/>
    <d v="2010-01-19T00:00:00"/>
    <d v="2010-01-20T00:00:00"/>
    <n v="1450"/>
    <s v="773"/>
    <x v="0"/>
    <x v="15"/>
    <x v="5"/>
    <x v="0"/>
    <x v="0"/>
  </r>
  <r>
    <n v="7735124704"/>
    <x v="27"/>
    <n v="48986070"/>
    <x v="38"/>
    <s v="SSJFLOPEZ"/>
    <s v=""/>
    <s v="MARION SA"/>
    <s v="Papel carta multip.x500 blco"/>
    <s v="Papel carta multip.x500 blco"/>
    <d v="2010-01-19T00:00:00"/>
    <d v="2010-01-22T00:00:00"/>
    <n v="7300"/>
    <s v="773"/>
    <x v="0"/>
    <x v="15"/>
    <x v="5"/>
    <x v="0"/>
    <x v="0"/>
  </r>
  <r>
    <n v="7735124704"/>
    <x v="27"/>
    <n v="48986070"/>
    <x v="38"/>
    <s v="SSJFLOPEZ"/>
    <s v=""/>
    <s v="MARION SA"/>
    <s v="Calculadora casio hl 820lc d/bol x8dig"/>
    <s v="Calculadora casio hl 820lc d/bol x8dig"/>
    <d v="2010-01-19T00:00:00"/>
    <d v="2010-01-22T00:00:00"/>
    <n v="8300"/>
    <s v="773"/>
    <x v="0"/>
    <x v="15"/>
    <x v="5"/>
    <x v="0"/>
    <x v="0"/>
  </r>
  <r>
    <n v="7735116120"/>
    <x v="29"/>
    <n v="48986170"/>
    <x v="39"/>
    <s v="LTICPOSADA"/>
    <s v=""/>
    <s v="cta pte,prov,prd.Inv"/>
    <s v=""/>
    <s v="Refrigerio"/>
    <d v="2010-01-29T00:00:00"/>
    <d v="2010-01-29T00:00:00"/>
    <n v="4400"/>
    <s v="773"/>
    <x v="0"/>
    <x v="16"/>
    <x v="5"/>
    <x v="0"/>
    <x v="0"/>
  </r>
  <r>
    <n v="7735116120"/>
    <x v="29"/>
    <n v="48986170"/>
    <x v="39"/>
    <s v="LTICPOSADA"/>
    <s v=""/>
    <s v="cta pte,prov,prd.Inv"/>
    <s v=""/>
    <s v="Refrigerio"/>
    <d v="2010-01-29T00:00:00"/>
    <d v="2010-01-29T00:00:00"/>
    <n v="8400"/>
    <s v="773"/>
    <x v="0"/>
    <x v="16"/>
    <x v="5"/>
    <x v="0"/>
    <x v="0"/>
  </r>
  <r>
    <n v="7735116120"/>
    <x v="29"/>
    <n v="48986170"/>
    <x v="39"/>
    <s v="LTICPOSADA"/>
    <s v=""/>
    <s v="cta pte,prov,prd.Inv"/>
    <s v=""/>
    <s v="Refrigerio"/>
    <d v="2010-01-29T00:00:00"/>
    <d v="2010-01-29T00:00:00"/>
    <n v="40500"/>
    <s v="773"/>
    <x v="0"/>
    <x v="16"/>
    <x v="5"/>
    <x v="0"/>
    <x v="0"/>
  </r>
  <r>
    <n v="7735124702"/>
    <x v="51"/>
    <n v="48986170"/>
    <x v="39"/>
    <s v="LTNASANCHEZ"/>
    <s v=""/>
    <s v="Caja men RgMedellin"/>
    <s v=""/>
    <s v=""/>
    <d v="2010-01-08T00:00:00"/>
    <d v="2010-01-08T00:00:00"/>
    <n v="18000"/>
    <s v="773"/>
    <x v="0"/>
    <x v="16"/>
    <x v="5"/>
    <x v="0"/>
    <x v="0"/>
  </r>
  <r>
    <n v="7735124719"/>
    <x v="42"/>
    <n v="48986170"/>
    <x v="39"/>
    <s v="EXEAGUTIERRE"/>
    <s v=""/>
    <s v="cta pte,prov,prd.no,"/>
    <s v="Volante comunicaciones internas 16%"/>
    <s v="3olante comunicaciones internas 16%"/>
    <d v="2010-01-27T00:00:00"/>
    <d v="2010-01-27T00:00:00"/>
    <n v="11600"/>
    <s v="773"/>
    <x v="0"/>
    <x v="16"/>
    <x v="5"/>
    <x v="0"/>
    <x v="0"/>
  </r>
  <r>
    <n v="7735125759"/>
    <x v="43"/>
    <n v="48986170"/>
    <x v="39"/>
    <s v="LTNASANCHEZ"/>
    <s v=""/>
    <s v="Caja men RgMedellin"/>
    <s v=""/>
    <s v=""/>
    <d v="2010-01-08T00:00:00"/>
    <d v="2010-01-08T00:00:00"/>
    <n v="30000"/>
    <s v="773"/>
    <x v="0"/>
    <x v="16"/>
    <x v="5"/>
    <x v="0"/>
    <x v="0"/>
  </r>
  <r>
    <n v="7735110102"/>
    <x v="2"/>
    <n v="48988070"/>
    <x v="40"/>
    <s v="SSALLONDONO"/>
    <s v="NOMINA PRIMERA QUINCENA E"/>
    <s v="Obl,lab,salariosxpag"/>
    <s v=""/>
    <s v=""/>
    <d v="2010-01-14T00:00:00"/>
    <d v="2010-01-14T00:00:00"/>
    <n v="406455"/>
    <s v="773"/>
    <x v="0"/>
    <x v="17"/>
    <x v="2"/>
    <x v="0"/>
    <x v="0"/>
  </r>
  <r>
    <n v="7735110102"/>
    <x v="2"/>
    <n v="48988070"/>
    <x v="40"/>
    <s v="SSALLONDONO"/>
    <s v="NOMINA SEGUNDA QUINCENA E"/>
    <s v="Obl,lab,salariosxpag"/>
    <s v=""/>
    <s v=""/>
    <d v="2010-01-27T00:00:00"/>
    <d v="2010-01-27T00:00:00"/>
    <n v="435488"/>
    <s v="773"/>
    <x v="0"/>
    <x v="17"/>
    <x v="2"/>
    <x v="0"/>
    <x v="0"/>
  </r>
  <r>
    <n v="7735110110"/>
    <x v="5"/>
    <n v="48988070"/>
    <x v="40"/>
    <s v="SSALLONDONO"/>
    <s v="NOMINA PRIMERA QUINCENA E"/>
    <s v="Obl,lab,salariosxpag"/>
    <s v=""/>
    <s v=""/>
    <d v="2010-01-14T00:00:00"/>
    <d v="2010-01-14T00:00:00"/>
    <n v="28700"/>
    <s v="773"/>
    <x v="0"/>
    <x v="17"/>
    <x v="2"/>
    <x v="0"/>
    <x v="0"/>
  </r>
  <r>
    <n v="7735110110"/>
    <x v="5"/>
    <n v="48988070"/>
    <x v="40"/>
    <s v="SSALLONDONO"/>
    <s v="NOMINA SEGUNDA QUINCENA E"/>
    <s v="Obl,lab,salariosxpag"/>
    <s v=""/>
    <s v=""/>
    <d v="2010-01-27T00:00:00"/>
    <d v="2010-01-27T00:00:00"/>
    <n v="30750"/>
    <s v="773"/>
    <x v="0"/>
    <x v="17"/>
    <x v="2"/>
    <x v="0"/>
    <x v="0"/>
  </r>
  <r>
    <n v="7735110111"/>
    <x v="6"/>
    <n v="48988070"/>
    <x v="40"/>
    <s v="SSALLONDONO"/>
    <s v="PROVISIONES  ENERO 2010"/>
    <s v="Prov,lab,cesa.aprop."/>
    <s v=""/>
    <s v=""/>
    <d v="2010-01-28T00:00:00"/>
    <d v="2010-01-28T00:00:00"/>
    <n v="85632"/>
    <s v="773"/>
    <x v="0"/>
    <x v="17"/>
    <x v="2"/>
    <x v="0"/>
    <x v="0"/>
  </r>
  <r>
    <n v="7735110112"/>
    <x v="7"/>
    <n v="48988070"/>
    <x v="40"/>
    <s v="SSALLONDONO"/>
    <s v="PROVISIONES  ENERO 2010"/>
    <s v="Prov,lab,cesa.aprop."/>
    <s v=""/>
    <s v=""/>
    <d v="2010-01-28T00:00:00"/>
    <d v="2010-01-28T00:00:00"/>
    <n v="18028"/>
    <s v="773"/>
    <x v="0"/>
    <x v="17"/>
    <x v="2"/>
    <x v="0"/>
    <x v="0"/>
  </r>
  <r>
    <n v="7735110113"/>
    <x v="8"/>
    <n v="48988070"/>
    <x v="40"/>
    <s v="SSALLONDONO"/>
    <s v="PROVISIONES  ENERO 2010"/>
    <s v="Prov,lab,cesa.aprop."/>
    <s v=""/>
    <s v=""/>
    <d v="2010-01-28T00:00:00"/>
    <d v="2010-01-28T00:00:00"/>
    <n v="85632"/>
    <s v="773"/>
    <x v="0"/>
    <x v="17"/>
    <x v="2"/>
    <x v="0"/>
    <x v="0"/>
  </r>
  <r>
    <n v="7735110114"/>
    <x v="9"/>
    <n v="48988070"/>
    <x v="40"/>
    <s v="SSALLONDONO"/>
    <s v="PROVISIONES  ENERO 2010"/>
    <s v="Prov,lab,cesa.aprop."/>
    <s v=""/>
    <s v=""/>
    <d v="2010-01-28T00:00:00"/>
    <d v="2010-01-28T00:00:00"/>
    <n v="49577"/>
    <s v="773"/>
    <x v="0"/>
    <x v="17"/>
    <x v="2"/>
    <x v="0"/>
    <x v="0"/>
  </r>
  <r>
    <n v="7735110116"/>
    <x v="10"/>
    <n v="48988070"/>
    <x v="40"/>
    <s v="SSALLONDONO"/>
    <s v="PROVISIONES  ENERO 2010"/>
    <s v="Prov,lab,cesa.aprop."/>
    <s v=""/>
    <s v=""/>
    <d v="2010-01-28T00:00:00"/>
    <d v="2010-01-28T00:00:00"/>
    <n v="81126"/>
    <s v="773"/>
    <x v="0"/>
    <x v="17"/>
    <x v="2"/>
    <x v="0"/>
    <x v="0"/>
  </r>
  <r>
    <n v="7735110124"/>
    <x v="13"/>
    <n v="48988070"/>
    <x v="40"/>
    <s v="SSALLONDONO"/>
    <s v="PROVISIONES  ENERO 2010"/>
    <s v="Prov,lab,cesa.aprop."/>
    <s v=""/>
    <s v=""/>
    <d v="2010-01-28T00:00:00"/>
    <d v="2010-01-28T00:00:00"/>
    <n v="9374"/>
    <s v="773"/>
    <x v="0"/>
    <x v="17"/>
    <x v="2"/>
    <x v="0"/>
    <x v="0"/>
  </r>
  <r>
    <n v="7735110127"/>
    <x v="14"/>
    <n v="48988070"/>
    <x v="40"/>
    <s v="SSALLONDONO"/>
    <s v="SEGURIDAD SOCIAL   ENERO"/>
    <s v="Ret,apor,nomi, seg.s"/>
    <s v=""/>
    <s v=""/>
    <d v="2010-01-28T00:00:00"/>
    <d v="2010-01-28T00:00:00"/>
    <n v="36600"/>
    <s v="773"/>
    <x v="0"/>
    <x v="17"/>
    <x v="2"/>
    <x v="0"/>
    <x v="0"/>
  </r>
  <r>
    <n v="7735110128"/>
    <x v="15"/>
    <n v="48988070"/>
    <x v="40"/>
    <s v="SSALLONDONO"/>
    <s v="SEGURIDAD SOCIAL   ENERO"/>
    <s v="Ret,apor,nomi, seg.s"/>
    <s v=""/>
    <s v=""/>
    <d v="2010-01-28T00:00:00"/>
    <d v="2010-01-28T00:00:00"/>
    <n v="-33678"/>
    <s v="773"/>
    <x v="0"/>
    <x v="17"/>
    <x v="2"/>
    <x v="0"/>
    <x v="0"/>
  </r>
  <r>
    <n v="7735110128"/>
    <x v="15"/>
    <n v="48988070"/>
    <x v="40"/>
    <s v="SSALLONDONO"/>
    <s v="SEGURIDAD SOCIAL   ENERO"/>
    <s v="Ret,apor,nomi, seg.s"/>
    <s v=""/>
    <s v=""/>
    <d v="2010-01-28T00:00:00"/>
    <d v="2010-01-28T00:00:00"/>
    <n v="108700"/>
    <s v="773"/>
    <x v="0"/>
    <x v="17"/>
    <x v="2"/>
    <x v="0"/>
    <x v="0"/>
  </r>
  <r>
    <n v="7735110129"/>
    <x v="16"/>
    <n v="48988070"/>
    <x v="40"/>
    <s v="SSALLONDONO"/>
    <s v="SEGURIDAD SOCIAL   ENERO"/>
    <s v="Ret,apor,nomi, seg.s"/>
    <s v=""/>
    <s v=""/>
    <d v="2010-01-28T00:00:00"/>
    <d v="2010-01-28T00:00:00"/>
    <n v="-33678"/>
    <s v="773"/>
    <x v="0"/>
    <x v="17"/>
    <x v="2"/>
    <x v="0"/>
    <x v="0"/>
  </r>
  <r>
    <n v="7735110129"/>
    <x v="16"/>
    <n v="48988070"/>
    <x v="40"/>
    <s v="SSALLONDONO"/>
    <s v="SEGURIDAD SOCIAL   ENERO"/>
    <s v="Ret,apor,nomi, seg.s"/>
    <s v=""/>
    <s v=""/>
    <d v="2010-01-28T00:00:00"/>
    <d v="2010-01-28T00:00:00"/>
    <n v="139200"/>
    <s v="773"/>
    <x v="0"/>
    <x v="17"/>
    <x v="2"/>
    <x v="0"/>
    <x v="0"/>
  </r>
  <r>
    <n v="7735110131"/>
    <x v="17"/>
    <n v="48988070"/>
    <x v="40"/>
    <s v="SSALLONDONO"/>
    <s v="SEGURIDAD SOCIAL   ENERO"/>
    <s v="Ret,apor,nomi, seg.s"/>
    <s v=""/>
    <s v=""/>
    <d v="2010-01-28T00:00:00"/>
    <d v="2010-01-28T00:00:00"/>
    <n v="33700"/>
    <s v="773"/>
    <x v="0"/>
    <x v="17"/>
    <x v="2"/>
    <x v="0"/>
    <x v="0"/>
  </r>
  <r>
    <n v="7735110133"/>
    <x v="18"/>
    <n v="48988070"/>
    <x v="40"/>
    <s v="SSALLONDONO"/>
    <s v="SEGURIDAD SOCIAL   ENERO"/>
    <s v="Ret,apor,nomi, seg.s"/>
    <s v=""/>
    <s v=""/>
    <d v="2010-01-28T00:00:00"/>
    <d v="2010-01-28T00:00:00"/>
    <n v="25300"/>
    <s v="773"/>
    <x v="0"/>
    <x v="17"/>
    <x v="2"/>
    <x v="0"/>
    <x v="0"/>
  </r>
  <r>
    <n v="7735110134"/>
    <x v="19"/>
    <n v="48988070"/>
    <x v="40"/>
    <s v="SSALLONDONO"/>
    <s v="SEGURIDAD SOCIAL   ENERO"/>
    <s v="Ret,apor,nomi, seg.s"/>
    <s v=""/>
    <s v=""/>
    <d v="2010-01-28T00:00:00"/>
    <d v="2010-01-28T00:00:00"/>
    <n v="16800"/>
    <s v="773"/>
    <x v="0"/>
    <x v="17"/>
    <x v="2"/>
    <x v="0"/>
    <x v="0"/>
  </r>
  <r>
    <n v="7735113507"/>
    <x v="0"/>
    <n v="48988070"/>
    <x v="40"/>
    <s v="SSJFLOPEZ"/>
    <s v="Arrendamiento 30/01/2010"/>
    <s v="LEASING BANCOLOMBIA SA"/>
    <s v=""/>
    <s v=""/>
    <d v="2010-01-13T00:00:00"/>
    <d v="2010-01-27T00:00:00"/>
    <n v="26282"/>
    <s v="773"/>
    <x v="0"/>
    <x v="17"/>
    <x v="0"/>
    <x v="0"/>
    <x v="0"/>
  </r>
  <r>
    <n v="7735113507"/>
    <x v="0"/>
    <n v="48988070"/>
    <x v="40"/>
    <s v="SSJFLOPEZ"/>
    <s v="Arrendamiento 30/01/2010"/>
    <s v="LEASING BANCOLOMBIA SA"/>
    <s v=""/>
    <s v=""/>
    <d v="2010-01-13T00:00:00"/>
    <d v="2010-01-27T00:00:00"/>
    <n v="35960"/>
    <s v="773"/>
    <x v="0"/>
    <x v="17"/>
    <x v="0"/>
    <x v="0"/>
    <x v="0"/>
  </r>
  <r>
    <n v="7735116408"/>
    <x v="1"/>
    <n v="48988070"/>
    <x v="40"/>
    <s v="SSJFLOPEZ"/>
    <s v="FACTURA UNE"/>
    <s v="EPM TELECOMUNICACIONES S.A."/>
    <s v=""/>
    <s v=""/>
    <d v="2010-01-09T00:00:00"/>
    <d v="2010-01-13T00:00:00"/>
    <n v="380"/>
    <s v="773"/>
    <x v="0"/>
    <x v="17"/>
    <x v="1"/>
    <x v="0"/>
    <x v="0"/>
  </r>
  <r>
    <n v="7735116408"/>
    <x v="1"/>
    <n v="48988070"/>
    <x v="40"/>
    <s v="SSJFLOPEZ"/>
    <s v="FACTURA UNE"/>
    <s v="EPM TELECOMUNICACIONES S.A."/>
    <s v=""/>
    <s v=""/>
    <d v="2010-01-09T00:00:00"/>
    <d v="2010-01-13T00:00:00"/>
    <n v="227"/>
    <s v="773"/>
    <x v="0"/>
    <x v="17"/>
    <x v="1"/>
    <x v="0"/>
    <x v="0"/>
  </r>
  <r>
    <n v="7735116408"/>
    <x v="1"/>
    <n v="48988070"/>
    <x v="40"/>
    <s v="SSJFLOPEZ"/>
    <s v="FACTURA UNE"/>
    <s v="EPM TELECOMUNICACIONES S.A."/>
    <s v=""/>
    <s v=""/>
    <d v="2010-01-09T00:00:00"/>
    <d v="2010-01-13T00:00:00"/>
    <n v="24187"/>
    <s v="773"/>
    <x v="0"/>
    <x v="17"/>
    <x v="1"/>
    <x v="0"/>
    <x v="0"/>
  </r>
  <r>
    <n v="7735116408"/>
    <x v="1"/>
    <n v="48988070"/>
    <x v="40"/>
    <s v="SSJFLOPEZ"/>
    <s v="FACTURA UNE"/>
    <s v="EPM TELECOMUNICACIONES S.A."/>
    <s v=""/>
    <s v=""/>
    <d v="2010-01-09T00:00:00"/>
    <d v="2010-01-13T00:00:00"/>
    <n v="208"/>
    <s v="773"/>
    <x v="0"/>
    <x v="17"/>
    <x v="1"/>
    <x v="0"/>
    <x v="0"/>
  </r>
  <r>
    <n v="7735116408"/>
    <x v="1"/>
    <n v="48988070"/>
    <x v="40"/>
    <s v="SSJFLOPEZ"/>
    <s v="SERVICIO TELEFONICO"/>
    <s v="EPM TELECOMUNICACIONES S.A."/>
    <s v=""/>
    <s v=""/>
    <d v="2010-01-09T00:00:00"/>
    <d v="2010-01-13T00:00:00"/>
    <n v="2106"/>
    <s v="773"/>
    <x v="0"/>
    <x v="17"/>
    <x v="1"/>
    <x v="0"/>
    <x v="0"/>
  </r>
  <r>
    <n v="7735116408"/>
    <x v="1"/>
    <n v="48988070"/>
    <x v="40"/>
    <s v="SSJFLOPEZ"/>
    <s v="SERVICIO TELEFONICO"/>
    <s v="EPM TELECOMUNICACIONES S.A."/>
    <s v=""/>
    <s v=""/>
    <d v="2010-01-09T00:00:00"/>
    <d v="2010-01-13T00:00:00"/>
    <n v="1358"/>
    <s v="773"/>
    <x v="0"/>
    <x v="17"/>
    <x v="1"/>
    <x v="0"/>
    <x v="0"/>
  </r>
  <r>
    <n v="7735116408"/>
    <x v="1"/>
    <n v="48988070"/>
    <x v="40"/>
    <s v="SSJFLOPEZ"/>
    <s v="SERVICIO TELEFONICO"/>
    <s v="EPM TELECOMUNICACIONES S.A."/>
    <s v=""/>
    <s v=""/>
    <d v="2010-01-09T00:00:00"/>
    <d v="2010-01-13T00:00:00"/>
    <n v="7358"/>
    <s v="773"/>
    <x v="0"/>
    <x v="17"/>
    <x v="1"/>
    <x v="0"/>
    <x v="0"/>
  </r>
  <r>
    <n v="7735116408"/>
    <x v="1"/>
    <n v="48988070"/>
    <x v="40"/>
    <s v="SSJFLOPEZ"/>
    <s v="SERVICIO TELEFONICO"/>
    <s v="EPM TELECOMUNICACIONES S.A."/>
    <s v=""/>
    <s v=""/>
    <d v="2010-01-09T00:00:00"/>
    <d v="2010-01-13T00:00:00"/>
    <n v="436"/>
    <s v="773"/>
    <x v="0"/>
    <x v="17"/>
    <x v="1"/>
    <x v="0"/>
    <x v="0"/>
  </r>
  <r>
    <n v="7735122502"/>
    <x v="21"/>
    <n v="48988070"/>
    <x v="40"/>
    <s v="SSRMSALAZAR"/>
    <s v=""/>
    <s v="Depr.acum.maq.op."/>
    <s v=""/>
    <s v=""/>
    <d v="2010-01-31T00:00:00"/>
    <d v="2010-01-31T00:00:00"/>
    <n v="1063347"/>
    <s v="773"/>
    <x v="0"/>
    <x v="17"/>
    <x v="4"/>
    <x v="0"/>
    <x v="0"/>
  </r>
  <r>
    <n v="7735122502"/>
    <x v="21"/>
    <n v="48988070"/>
    <x v="40"/>
    <s v="SSRMSALAZAR"/>
    <s v=""/>
    <s v="Depr.acum.edif,op."/>
    <s v=""/>
    <s v=""/>
    <d v="2010-01-31T00:00:00"/>
    <d v="2010-01-31T00:00:00"/>
    <n v="33476"/>
    <s v="773"/>
    <x v="0"/>
    <x v="17"/>
    <x v="4"/>
    <x v="0"/>
    <x v="0"/>
  </r>
  <r>
    <n v="7735124704"/>
    <x v="27"/>
    <n v="48988070"/>
    <x v="40"/>
    <s v="EXEAGUTIERRE"/>
    <s v=""/>
    <s v="cta pte,prov,prd.no,"/>
    <s v="Tablero poliestileno"/>
    <s v="Tablero poliestileno"/>
    <d v="2010-01-29T00:00:00"/>
    <d v="2010-01-29T00:00:00"/>
    <n v="98000"/>
    <s v="773"/>
    <x v="0"/>
    <x v="17"/>
    <x v="5"/>
    <x v="0"/>
    <x v="0"/>
  </r>
  <r>
    <n v="7735111156"/>
    <x v="30"/>
    <n v="48988170"/>
    <x v="41"/>
    <s v="LTNJRODRIGUE"/>
    <s v=""/>
    <s v=""/>
    <s v=""/>
    <s v=""/>
    <d v="2010-02-01T00:00:00"/>
    <d v="2010-01-31T00:00:00"/>
    <n v="83787"/>
    <s v="773"/>
    <x v="0"/>
    <x v="18"/>
    <x v="8"/>
    <x v="0"/>
    <x v="0"/>
  </r>
  <r>
    <n v="7735111156"/>
    <x v="30"/>
    <n v="48988170"/>
    <x v="41"/>
    <s v="LTNJRODRIGUE"/>
    <s v=""/>
    <s v=""/>
    <s v=""/>
    <s v=""/>
    <d v="2010-02-01T00:00:00"/>
    <d v="2010-01-31T00:00:00"/>
    <n v="-83787"/>
    <s v="773"/>
    <x v="0"/>
    <x v="18"/>
    <x v="8"/>
    <x v="0"/>
    <x v="0"/>
  </r>
  <r>
    <n v="7735111156"/>
    <x v="30"/>
    <n v="48988170"/>
    <x v="41"/>
    <s v="LTNJRODRIGUE"/>
    <s v=""/>
    <s v=""/>
    <s v=""/>
    <s v=""/>
    <d v="2010-02-01T00:00:00"/>
    <d v="2010-01-31T00:00:00"/>
    <n v="83787"/>
    <s v="773"/>
    <x v="0"/>
    <x v="18"/>
    <x v="8"/>
    <x v="0"/>
    <x v="0"/>
  </r>
  <r>
    <n v="7735116502"/>
    <x v="37"/>
    <n v="48988170"/>
    <x v="41"/>
    <s v="LTNJRODRIGUE"/>
    <s v=""/>
    <s v=""/>
    <s v=""/>
    <s v=""/>
    <d v="2010-02-01T00:00:00"/>
    <d v="2010-01-31T00:00:00"/>
    <n v="1611838"/>
    <s v="773"/>
    <x v="0"/>
    <x v="18"/>
    <x v="6"/>
    <x v="0"/>
    <x v="0"/>
  </r>
  <r>
    <n v="7735116502"/>
    <x v="37"/>
    <n v="48988170"/>
    <x v="41"/>
    <s v="LTNJRODRIGUE"/>
    <s v=""/>
    <s v=""/>
    <s v=""/>
    <s v=""/>
    <d v="2010-02-01T00:00:00"/>
    <d v="2010-01-31T00:00:00"/>
    <n v="-1611838"/>
    <s v="773"/>
    <x v="0"/>
    <x v="18"/>
    <x v="6"/>
    <x v="0"/>
    <x v="0"/>
  </r>
  <r>
    <n v="7735116502"/>
    <x v="37"/>
    <n v="48988170"/>
    <x v="41"/>
    <s v="LTNJRODRIGUE"/>
    <s v=""/>
    <s v=""/>
    <s v=""/>
    <s v=""/>
    <d v="2010-02-01T00:00:00"/>
    <d v="2010-01-31T00:00:00"/>
    <n v="1611838"/>
    <s v="773"/>
    <x v="0"/>
    <x v="18"/>
    <x v="6"/>
    <x v="0"/>
    <x v="0"/>
  </r>
  <r>
    <n v="7735116401"/>
    <x v="52"/>
    <n v="48988270"/>
    <x v="42"/>
    <s v="LTRCMAZO"/>
    <s v=""/>
    <s v="cta pte,prov,prd.Inv"/>
    <s v=""/>
    <s v="SERVICIO DE LIMPIEZA"/>
    <d v="2010-01-22T00:00:00"/>
    <d v="2010-01-22T00:00:00"/>
    <n v="20300132"/>
    <s v="773"/>
    <x v="0"/>
    <x v="19"/>
    <x v="5"/>
    <x v="0"/>
    <x v="0"/>
  </r>
  <r>
    <n v="7735116401"/>
    <x v="52"/>
    <n v="48988270"/>
    <x v="42"/>
    <s v="LTRCMAZO"/>
    <s v=""/>
    <s v="cta pte,prov,prd.Inv"/>
    <s v=""/>
    <s v="SERVICIO DE LIMPIEZA"/>
    <d v="2010-01-22T00:00:00"/>
    <d v="2010-01-22T00:00:00"/>
    <n v="7318484"/>
    <s v="773"/>
    <x v="0"/>
    <x v="19"/>
    <x v="5"/>
    <x v="0"/>
    <x v="0"/>
  </r>
  <r>
    <n v="7735116401"/>
    <x v="52"/>
    <n v="48988270"/>
    <x v="42"/>
    <s v="LTRCMAZO"/>
    <s v=""/>
    <s v="cta pte,prov,prd.Inv"/>
    <s v=""/>
    <s v="Control de Plagas"/>
    <d v="2010-01-22T00:00:00"/>
    <d v="2010-01-22T00:00:00"/>
    <n v="164700"/>
    <s v="773"/>
    <x v="0"/>
    <x v="19"/>
    <x v="5"/>
    <x v="0"/>
    <x v="0"/>
  </r>
  <r>
    <n v="7735116401"/>
    <x v="52"/>
    <n v="48988270"/>
    <x v="42"/>
    <s v="LTRCMAZO"/>
    <s v=""/>
    <s v="cta pte,prov,prd.Inv"/>
    <s v=""/>
    <s v="Control de Plagas"/>
    <d v="2010-01-22T00:00:00"/>
    <d v="2010-01-22T00:00:00"/>
    <n v="144200"/>
    <s v="773"/>
    <x v="0"/>
    <x v="19"/>
    <x v="5"/>
    <x v="0"/>
    <x v="0"/>
  </r>
  <r>
    <n v="7735116401"/>
    <x v="52"/>
    <n v="48988270"/>
    <x v="42"/>
    <s v="LTRCMAZO"/>
    <s v=""/>
    <s v="cta pte,prov,prd.Inv"/>
    <s v=""/>
    <s v="Control de Plagas"/>
    <d v="2010-01-22T00:00:00"/>
    <d v="2010-01-22T00:00:00"/>
    <n v="52500"/>
    <s v="773"/>
    <x v="0"/>
    <x v="19"/>
    <x v="5"/>
    <x v="0"/>
    <x v="0"/>
  </r>
  <r>
    <n v="7735116408"/>
    <x v="1"/>
    <n v="48988270"/>
    <x v="42"/>
    <s v="SSJFLOPEZ"/>
    <s v="FACTURA UNE"/>
    <s v="EPM TELECOMUNICACIONES S.A."/>
    <s v=""/>
    <s v=""/>
    <d v="2010-01-09T00:00:00"/>
    <d v="2010-01-13T00:00:00"/>
    <n v="965"/>
    <s v="773"/>
    <x v="0"/>
    <x v="19"/>
    <x v="1"/>
    <x v="0"/>
    <x v="0"/>
  </r>
  <r>
    <n v="7735116408"/>
    <x v="1"/>
    <n v="48988270"/>
    <x v="42"/>
    <s v="SSJFLOPEZ"/>
    <s v="FACTURA UNE"/>
    <s v="EPM TELECOMUNICACIONES S.A."/>
    <s v=""/>
    <s v=""/>
    <d v="2010-01-09T00:00:00"/>
    <d v="2010-01-13T00:00:00"/>
    <n v="575"/>
    <s v="773"/>
    <x v="0"/>
    <x v="19"/>
    <x v="1"/>
    <x v="0"/>
    <x v="0"/>
  </r>
  <r>
    <n v="7735116408"/>
    <x v="1"/>
    <n v="48988270"/>
    <x v="42"/>
    <s v="SSJFLOPEZ"/>
    <s v="FACTURA UNE"/>
    <s v="EPM TELECOMUNICACIONES S.A."/>
    <s v=""/>
    <s v=""/>
    <d v="2010-01-09T00:00:00"/>
    <d v="2010-01-13T00:00:00"/>
    <n v="61385"/>
    <s v="773"/>
    <x v="0"/>
    <x v="19"/>
    <x v="1"/>
    <x v="0"/>
    <x v="0"/>
  </r>
  <r>
    <n v="7735116408"/>
    <x v="1"/>
    <n v="48988270"/>
    <x v="42"/>
    <s v="SSJFLOPEZ"/>
    <s v="FACTURA UNE"/>
    <s v="EPM TELECOMUNICACIONES S.A."/>
    <s v=""/>
    <s v=""/>
    <d v="2010-01-09T00:00:00"/>
    <d v="2010-01-13T00:00:00"/>
    <n v="528"/>
    <s v="773"/>
    <x v="0"/>
    <x v="19"/>
    <x v="1"/>
    <x v="0"/>
    <x v="0"/>
  </r>
  <r>
    <n v="7735116408"/>
    <x v="1"/>
    <n v="48988270"/>
    <x v="42"/>
    <s v="SSJFLOPEZ"/>
    <s v="SERVICIO TELEFONICO"/>
    <s v="EPM TELECOMUNICACIONES S.A."/>
    <s v=""/>
    <s v=""/>
    <d v="2010-01-09T00:00:00"/>
    <d v="2010-01-13T00:00:00"/>
    <n v="5345"/>
    <s v="773"/>
    <x v="0"/>
    <x v="19"/>
    <x v="1"/>
    <x v="0"/>
    <x v="0"/>
  </r>
  <r>
    <n v="7735116408"/>
    <x v="1"/>
    <n v="48988270"/>
    <x v="42"/>
    <s v="SSJFLOPEZ"/>
    <s v="SERVICIO TELEFONICO"/>
    <s v="EPM TELECOMUNICACIONES S.A."/>
    <s v=""/>
    <s v=""/>
    <d v="2010-01-09T00:00:00"/>
    <d v="2010-01-13T00:00:00"/>
    <n v="3447"/>
    <s v="773"/>
    <x v="0"/>
    <x v="19"/>
    <x v="1"/>
    <x v="0"/>
    <x v="0"/>
  </r>
  <r>
    <n v="7735116408"/>
    <x v="1"/>
    <n v="48988270"/>
    <x v="42"/>
    <s v="SSJFLOPEZ"/>
    <s v="SERVICIO TELEFONICO"/>
    <s v="EPM TELECOMUNICACIONES S.A."/>
    <s v=""/>
    <s v=""/>
    <d v="2010-01-09T00:00:00"/>
    <d v="2010-01-13T00:00:00"/>
    <n v="18669"/>
    <s v="773"/>
    <x v="0"/>
    <x v="19"/>
    <x v="1"/>
    <x v="0"/>
    <x v="0"/>
  </r>
  <r>
    <n v="7735116408"/>
    <x v="1"/>
    <n v="48988270"/>
    <x v="42"/>
    <s v="SSJFLOPEZ"/>
    <s v="SERVICIO TELEFONICO"/>
    <s v="EPM TELECOMUNICACIONES S.A."/>
    <s v=""/>
    <s v=""/>
    <d v="2010-01-09T00:00:00"/>
    <d v="2010-01-13T00:00:00"/>
    <n v="1106"/>
    <s v="773"/>
    <x v="0"/>
    <x v="19"/>
    <x v="1"/>
    <x v="0"/>
    <x v="0"/>
  </r>
  <r>
    <n v="7735116418"/>
    <x v="53"/>
    <n v="48988270"/>
    <x v="42"/>
    <s v="LTRCMAZO"/>
    <s v=""/>
    <s v="cta pte,prov,prd.Inv"/>
    <s v=""/>
    <s v="Control de Plagas"/>
    <d v="2010-01-22T00:00:00"/>
    <d v="2010-01-22T00:00:00"/>
    <n v="144450"/>
    <s v="773"/>
    <x v="0"/>
    <x v="19"/>
    <x v="5"/>
    <x v="0"/>
    <x v="0"/>
  </r>
  <r>
    <n v="7735115355"/>
    <x v="54"/>
    <n v="48988470"/>
    <x v="43"/>
    <s v="SSJFLOPEZ"/>
    <s v="POLIZA VIDA ENERO 2010"/>
    <s v="RESTREPO HENAO S.A.CORREDORES DE SE"/>
    <s v=""/>
    <s v=""/>
    <d v="2010-01-04T00:00:00"/>
    <d v="2010-01-15T00:00:00"/>
    <n v="388717"/>
    <s v="773"/>
    <x v="0"/>
    <x v="20"/>
    <x v="10"/>
    <x v="0"/>
    <x v="0"/>
  </r>
  <r>
    <n v="7735115370"/>
    <x v="55"/>
    <n v="48988470"/>
    <x v="43"/>
    <s v="SSJFLOPEZ"/>
    <s v="POLIZA ACCIDENTES ENERO"/>
    <s v="RESTREPO HENAO S.A.CORREDORES DE SE"/>
    <s v=""/>
    <s v=""/>
    <d v="2010-01-04T00:00:00"/>
    <d v="2010-01-15T00:00:00"/>
    <n v="97262"/>
    <s v="773"/>
    <x v="0"/>
    <x v="20"/>
    <x v="10"/>
    <x v="0"/>
    <x v="0"/>
  </r>
  <r>
    <n v="7735116402"/>
    <x v="56"/>
    <n v="48988570"/>
    <x v="44"/>
    <s v="LTNJRODRIGUE"/>
    <s v=""/>
    <s v="cta pte,prov,prd.Inv"/>
    <s v=""/>
    <s v="Servicio de Vigilancia"/>
    <d v="2010-01-26T00:00:00"/>
    <d v="2010-01-26T00:00:00"/>
    <n v="11746482"/>
    <s v="773"/>
    <x v="0"/>
    <x v="21"/>
    <x v="5"/>
    <x v="0"/>
    <x v="0"/>
  </r>
  <r>
    <n v="7735116408"/>
    <x v="1"/>
    <n v="48988570"/>
    <x v="44"/>
    <s v="SSJFLOPEZ"/>
    <s v="FACTURA TIGO"/>
    <s v="COLOMBIA MOVIL S.A. E.S.P."/>
    <s v=""/>
    <s v=""/>
    <d v="2009-12-28T00:00:00"/>
    <d v="2010-01-12T00:00:00"/>
    <n v="294"/>
    <s v="773"/>
    <x v="0"/>
    <x v="21"/>
    <x v="1"/>
    <x v="0"/>
    <x v="0"/>
  </r>
  <r>
    <n v="7735116408"/>
    <x v="1"/>
    <n v="48988570"/>
    <x v="44"/>
    <s v="SSJFLOPEZ"/>
    <s v="FACTURA COMCEL"/>
    <s v="COMUNICACION CELULAR S.A. COMCEL"/>
    <s v=""/>
    <s v=""/>
    <d v="2009-12-25T00:00:00"/>
    <d v="2010-01-12T00:00:00"/>
    <n v="16"/>
    <s v="773"/>
    <x v="0"/>
    <x v="21"/>
    <x v="1"/>
    <x v="0"/>
    <x v="0"/>
  </r>
  <r>
    <n v="7735116408"/>
    <x v="1"/>
    <n v="48988570"/>
    <x v="44"/>
    <s v="SSJFLOPEZ"/>
    <s v="FACTURA MOVISTAR"/>
    <s v="TELEFONICA MOVILES COLOMBIA S.A."/>
    <s v=""/>
    <s v=""/>
    <d v="2010-01-02T00:00:00"/>
    <d v="2010-01-12T00:00:00"/>
    <n v="1844"/>
    <s v="773"/>
    <x v="0"/>
    <x v="21"/>
    <x v="1"/>
    <x v="0"/>
    <x v="0"/>
  </r>
  <r>
    <n v="7735116408"/>
    <x v="1"/>
    <n v="48988570"/>
    <x v="44"/>
    <s v="SSJFLOPEZ"/>
    <s v="FACTURA UNE"/>
    <s v="EPM TELECOMUNICACIONES S.A."/>
    <s v=""/>
    <s v=""/>
    <d v="2010-01-09T00:00:00"/>
    <d v="2010-01-13T00:00:00"/>
    <n v="2623"/>
    <s v="773"/>
    <x v="0"/>
    <x v="21"/>
    <x v="1"/>
    <x v="0"/>
    <x v="0"/>
  </r>
  <r>
    <n v="7735116408"/>
    <x v="1"/>
    <n v="48988570"/>
    <x v="44"/>
    <s v="SSJFLOPEZ"/>
    <s v="FACTURA UNE"/>
    <s v="EPM TELECOMUNICACIONES S.A."/>
    <s v=""/>
    <s v=""/>
    <d v="2010-01-09T00:00:00"/>
    <d v="2010-01-13T00:00:00"/>
    <n v="1564"/>
    <s v="773"/>
    <x v="0"/>
    <x v="21"/>
    <x v="1"/>
    <x v="0"/>
    <x v="0"/>
  </r>
  <r>
    <n v="7735116408"/>
    <x v="1"/>
    <n v="48988570"/>
    <x v="44"/>
    <s v="SSJFLOPEZ"/>
    <s v="FACTURA UNE"/>
    <s v="EPM TELECOMUNICACIONES S.A."/>
    <s v=""/>
    <s v=""/>
    <d v="2010-01-09T00:00:00"/>
    <d v="2010-01-13T00:00:00"/>
    <n v="166879"/>
    <s v="773"/>
    <x v="0"/>
    <x v="21"/>
    <x v="1"/>
    <x v="0"/>
    <x v="0"/>
  </r>
  <r>
    <n v="7735116408"/>
    <x v="1"/>
    <n v="48988570"/>
    <x v="44"/>
    <s v="SSJFLOPEZ"/>
    <s v="FACTURA UNE"/>
    <s v="EPM TELECOMUNICACIONES S.A."/>
    <s v=""/>
    <s v=""/>
    <d v="2010-01-09T00:00:00"/>
    <d v="2010-01-13T00:00:00"/>
    <n v="1434"/>
    <s v="773"/>
    <x v="0"/>
    <x v="21"/>
    <x v="1"/>
    <x v="0"/>
    <x v="0"/>
  </r>
  <r>
    <n v="7735116408"/>
    <x v="1"/>
    <n v="48988570"/>
    <x v="44"/>
    <s v="SSJFLOPEZ"/>
    <s v="SERVICIO TELEFONICO"/>
    <s v="EPM TELECOMUNICACIONES S.A."/>
    <s v=""/>
    <s v=""/>
    <d v="2010-01-09T00:00:00"/>
    <d v="2010-01-13T00:00:00"/>
    <n v="14529"/>
    <s v="773"/>
    <x v="0"/>
    <x v="21"/>
    <x v="1"/>
    <x v="0"/>
    <x v="0"/>
  </r>
  <r>
    <n v="7735116408"/>
    <x v="1"/>
    <n v="48988570"/>
    <x v="44"/>
    <s v="SSJFLOPEZ"/>
    <s v="SERVICIO TELEFONICO"/>
    <s v="EPM TELECOMUNICACIONES S.A."/>
    <s v=""/>
    <s v=""/>
    <d v="2010-01-09T00:00:00"/>
    <d v="2010-01-13T00:00:00"/>
    <n v="9370"/>
    <s v="773"/>
    <x v="0"/>
    <x v="21"/>
    <x v="1"/>
    <x v="0"/>
    <x v="0"/>
  </r>
  <r>
    <n v="7735116408"/>
    <x v="1"/>
    <n v="48988570"/>
    <x v="44"/>
    <s v="SSJFLOPEZ"/>
    <s v="SERVICIO TELEFONICO"/>
    <s v="EPM TELECOMUNICACIONES S.A."/>
    <s v=""/>
    <s v=""/>
    <d v="2010-01-09T00:00:00"/>
    <d v="2010-01-13T00:00:00"/>
    <n v="50759"/>
    <s v="773"/>
    <x v="0"/>
    <x v="21"/>
    <x v="1"/>
    <x v="0"/>
    <x v="0"/>
  </r>
  <r>
    <n v="7735116408"/>
    <x v="1"/>
    <n v="48988570"/>
    <x v="44"/>
    <s v="SSJFLOPEZ"/>
    <s v="SERVICIO TELEFONICO"/>
    <s v="EPM TELECOMUNICACIONES S.A."/>
    <s v=""/>
    <s v=""/>
    <d v="2010-01-09T00:00:00"/>
    <d v="2010-01-13T00:00:00"/>
    <n v="3007"/>
    <s v="773"/>
    <x v="0"/>
    <x v="21"/>
    <x v="1"/>
    <x v="0"/>
    <x v="0"/>
  </r>
  <r>
    <n v="7735124703"/>
    <x v="22"/>
    <n v="48988570"/>
    <x v="44"/>
    <s v="LTNJRODRIGUE"/>
    <s v=""/>
    <s v="cta pte,prov,prd.Inv"/>
    <s v=""/>
    <s v="Servicio de Fotocopias"/>
    <d v="2010-01-15T00:00:00"/>
    <d v="2010-01-15T00:00:00"/>
    <n v="8419"/>
    <s v="773"/>
    <x v="0"/>
    <x v="21"/>
    <x v="5"/>
    <x v="0"/>
    <x v="0"/>
  </r>
  <r>
    <n v="7735110102"/>
    <x v="2"/>
    <n v="48992070"/>
    <x v="45"/>
    <s v="SSALLONDONO"/>
    <s v="NOMINA PRIMERA QUINCENA E"/>
    <s v="Obl,lab,salariosxpag"/>
    <s v=""/>
    <s v=""/>
    <d v="2010-01-14T00:00:00"/>
    <d v="2010-01-14T00:00:00"/>
    <n v="2406598"/>
    <s v="773"/>
    <x v="0"/>
    <x v="22"/>
    <x v="2"/>
    <x v="0"/>
    <x v="0"/>
  </r>
  <r>
    <n v="7735110102"/>
    <x v="2"/>
    <n v="48992070"/>
    <x v="45"/>
    <s v="SSALLONDONO"/>
    <s v="NOMINA SEGUNDA QUINCENA E"/>
    <s v="Obl,lab,salariosxpag"/>
    <s v=""/>
    <s v=""/>
    <d v="2010-01-27T00:00:00"/>
    <d v="2010-01-27T00:00:00"/>
    <n v="2551464"/>
    <s v="773"/>
    <x v="0"/>
    <x v="22"/>
    <x v="2"/>
    <x v="0"/>
    <x v="0"/>
  </r>
  <r>
    <n v="7735110103"/>
    <x v="39"/>
    <n v="48992070"/>
    <x v="45"/>
    <s v="SSALLONDONO"/>
    <s v="NOMINA PRIMERA QUINCENA E"/>
    <s v="Obl,lab,salariosxpag"/>
    <s v=""/>
    <s v=""/>
    <d v="2010-01-14T00:00:00"/>
    <d v="2010-01-14T00:00:00"/>
    <n v="128750"/>
    <s v="773"/>
    <x v="0"/>
    <x v="22"/>
    <x v="2"/>
    <x v="0"/>
    <x v="0"/>
  </r>
  <r>
    <n v="7735110103"/>
    <x v="39"/>
    <n v="48992070"/>
    <x v="45"/>
    <s v="SSALLONDONO"/>
    <s v="NOMINA SEGUNDA QUINCENA E"/>
    <s v="Obl,lab,salariosxpag"/>
    <s v=""/>
    <s v=""/>
    <d v="2010-01-27T00:00:00"/>
    <d v="2010-01-27T00:00:00"/>
    <n v="128750"/>
    <s v="773"/>
    <x v="0"/>
    <x v="22"/>
    <x v="2"/>
    <x v="0"/>
    <x v="0"/>
  </r>
  <r>
    <n v="7735110110"/>
    <x v="5"/>
    <n v="48992070"/>
    <x v="45"/>
    <s v="SSALLONDONO"/>
    <s v="NOMINA PRIMERA QUINCENA E"/>
    <s v="Obl,lab,salariosxpag"/>
    <s v=""/>
    <s v=""/>
    <d v="2010-01-14T00:00:00"/>
    <d v="2010-01-14T00:00:00"/>
    <n v="100450"/>
    <s v="773"/>
    <x v="0"/>
    <x v="22"/>
    <x v="2"/>
    <x v="0"/>
    <x v="0"/>
  </r>
  <r>
    <n v="7735110110"/>
    <x v="5"/>
    <n v="48992070"/>
    <x v="45"/>
    <s v="SSALLONDONO"/>
    <s v="NOMINA SEGUNDA QUINCENA E"/>
    <s v="Obl,lab,salariosxpag"/>
    <s v=""/>
    <s v=""/>
    <d v="2010-01-27T00:00:00"/>
    <d v="2010-01-27T00:00:00"/>
    <n v="79950"/>
    <s v="773"/>
    <x v="0"/>
    <x v="22"/>
    <x v="2"/>
    <x v="0"/>
    <x v="0"/>
  </r>
  <r>
    <n v="7735110111"/>
    <x v="6"/>
    <n v="48992070"/>
    <x v="45"/>
    <s v="SSALLONDONO"/>
    <s v="PROVISIONES  ENERO 2010"/>
    <s v="Prov,lab,cesa.aprop."/>
    <s v=""/>
    <s v=""/>
    <d v="2010-01-28T00:00:00"/>
    <d v="2010-01-28T00:00:00"/>
    <n v="454910"/>
    <s v="773"/>
    <x v="0"/>
    <x v="22"/>
    <x v="2"/>
    <x v="0"/>
    <x v="0"/>
  </r>
  <r>
    <n v="7735110112"/>
    <x v="7"/>
    <n v="48992070"/>
    <x v="45"/>
    <s v="SSALLONDONO"/>
    <s v="PROVISIONES  ENERO 2010"/>
    <s v="Prov,lab,cesa.aprop."/>
    <s v=""/>
    <s v=""/>
    <d v="2010-01-28T00:00:00"/>
    <d v="2010-01-28T00:00:00"/>
    <n v="95771"/>
    <s v="773"/>
    <x v="0"/>
    <x v="22"/>
    <x v="2"/>
    <x v="0"/>
    <x v="0"/>
  </r>
  <r>
    <n v="7735110113"/>
    <x v="8"/>
    <n v="48992070"/>
    <x v="45"/>
    <s v="SSALLONDONO"/>
    <s v="PROVISIONES  ENERO 2010"/>
    <s v="Prov,lab,cesa.aprop."/>
    <s v=""/>
    <s v=""/>
    <d v="2010-01-28T00:00:00"/>
    <d v="2010-01-28T00:00:00"/>
    <n v="454910"/>
    <s v="773"/>
    <x v="0"/>
    <x v="22"/>
    <x v="2"/>
    <x v="0"/>
    <x v="0"/>
  </r>
  <r>
    <n v="7735110114"/>
    <x v="9"/>
    <n v="48992070"/>
    <x v="45"/>
    <s v="SSALLONDONO"/>
    <s v="PROVISIONES  ENERO 2010"/>
    <s v="Prov,lab,cesa.aprop."/>
    <s v=""/>
    <s v=""/>
    <d v="2010-01-28T00:00:00"/>
    <d v="2010-01-28T00:00:00"/>
    <n v="263369"/>
    <s v="773"/>
    <x v="0"/>
    <x v="22"/>
    <x v="2"/>
    <x v="0"/>
    <x v="0"/>
  </r>
  <r>
    <n v="7735110116"/>
    <x v="10"/>
    <n v="48992070"/>
    <x v="45"/>
    <s v="SSALLONDONO"/>
    <s v="PROVISIONES  ENERO 2010"/>
    <s v="Prov,lab,cesa.aprop."/>
    <s v=""/>
    <s v=""/>
    <d v="2010-01-28T00:00:00"/>
    <d v="2010-01-28T00:00:00"/>
    <n v="430968"/>
    <s v="773"/>
    <x v="0"/>
    <x v="22"/>
    <x v="2"/>
    <x v="0"/>
    <x v="0"/>
  </r>
  <r>
    <n v="7735110117"/>
    <x v="11"/>
    <n v="48992070"/>
    <x v="45"/>
    <s v="SSALLONDONO"/>
    <s v="NOMINA PRIMERA QUINCENA E"/>
    <s v="Obl,lab,salariosxpag"/>
    <s v=""/>
    <s v=""/>
    <d v="2010-01-14T00:00:00"/>
    <d v="2010-01-14T00:00:00"/>
    <n v="480000"/>
    <s v="773"/>
    <x v="0"/>
    <x v="22"/>
    <x v="2"/>
    <x v="0"/>
    <x v="0"/>
  </r>
  <r>
    <n v="7735110117"/>
    <x v="11"/>
    <n v="48992070"/>
    <x v="45"/>
    <s v="SSALLONDONO"/>
    <s v="NOMINA SEGUNDA QUINCENA E"/>
    <s v="Obl,lab,salariosxpag"/>
    <s v=""/>
    <s v=""/>
    <d v="2010-01-27T00:00:00"/>
    <d v="2010-01-27T00:00:00"/>
    <n v="120000"/>
    <s v="773"/>
    <x v="0"/>
    <x v="22"/>
    <x v="2"/>
    <x v="0"/>
    <x v="0"/>
  </r>
  <r>
    <n v="7735110119"/>
    <x v="12"/>
    <n v="48992070"/>
    <x v="45"/>
    <s v="SSJFLOPEZ"/>
    <s v=""/>
    <s v="INDUSTRIAS Y CONFECCIONES INDUCON L"/>
    <s v="Pantalon dril blanco enresortado"/>
    <s v="Pantalon dril blanco enresortado"/>
    <d v="2010-01-17T00:00:00"/>
    <d v="2010-01-22T00:00:00"/>
    <n v="577278"/>
    <s v="773"/>
    <x v="0"/>
    <x v="22"/>
    <x v="2"/>
    <x v="0"/>
    <x v="1"/>
  </r>
  <r>
    <n v="7735110119"/>
    <x v="12"/>
    <n v="48992070"/>
    <x v="45"/>
    <s v="SSJFLOPEZ"/>
    <s v=""/>
    <s v="INDUSTRIAS Y CONFECCIONES INDUCON L"/>
    <s v="Bata blanca dacron M/C logo LITO"/>
    <s v="Bata blanca dacron M/C logo LITO"/>
    <d v="2010-01-17T00:00:00"/>
    <d v="2010-01-22T00:00:00"/>
    <n v="30458"/>
    <s v="773"/>
    <x v="0"/>
    <x v="22"/>
    <x v="2"/>
    <x v="0"/>
    <x v="1"/>
  </r>
  <r>
    <n v="7735110119"/>
    <x v="12"/>
    <n v="48992070"/>
    <x v="45"/>
    <s v="SSJFLOPEZ"/>
    <s v=""/>
    <s v="INDUSTRIAS Y CONFECCIONES INDUCON L"/>
    <s v="Bata blanca dacron M/C logo LITO"/>
    <s v="Bata blanca dacron M/C logo LITO"/>
    <d v="2010-01-17T00:00:00"/>
    <d v="2010-01-22T00:00:00"/>
    <n v="91374"/>
    <s v="773"/>
    <x v="0"/>
    <x v="22"/>
    <x v="2"/>
    <x v="0"/>
    <x v="1"/>
  </r>
  <r>
    <n v="7735110119"/>
    <x v="12"/>
    <n v="48992070"/>
    <x v="45"/>
    <s v="SSJFLOPEZ"/>
    <s v=""/>
    <s v="INDUSTRIAS Y CONFECCIONES INDUCON L"/>
    <s v="Camisa dacron blanca logo LITO"/>
    <s v="Camisa dacron blanca logo LITO"/>
    <d v="2010-01-17T00:00:00"/>
    <d v="2010-01-22T00:00:00"/>
    <n v="273617"/>
    <s v="773"/>
    <x v="0"/>
    <x v="22"/>
    <x v="2"/>
    <x v="0"/>
    <x v="1"/>
  </r>
  <r>
    <n v="7735110119"/>
    <x v="12"/>
    <n v="48992070"/>
    <x v="45"/>
    <s v="SSJFLOPEZ"/>
    <s v=""/>
    <s v="INDUSTRIAS Y CONFECCIONES INDUCON L"/>
    <s v="Bata M/C dacron BLA lider vivo azul LITO"/>
    <s v="Bata M/C dacron BLA lider vivo azul LITO"/>
    <d v="2010-01-17T00:00:00"/>
    <d v="2010-01-22T00:00:00"/>
    <n v="124010"/>
    <s v="773"/>
    <x v="0"/>
    <x v="22"/>
    <x v="2"/>
    <x v="0"/>
    <x v="1"/>
  </r>
  <r>
    <n v="7735110124"/>
    <x v="13"/>
    <n v="48992070"/>
    <x v="45"/>
    <s v="SSALLONDONO"/>
    <s v="PROVISIONES  ENERO 2010"/>
    <s v="Prov,lab,cesa.aprop."/>
    <s v=""/>
    <s v=""/>
    <d v="2010-01-28T00:00:00"/>
    <d v="2010-01-28T00:00:00"/>
    <n v="49801"/>
    <s v="773"/>
    <x v="0"/>
    <x v="22"/>
    <x v="2"/>
    <x v="0"/>
    <x v="0"/>
  </r>
  <r>
    <n v="7735110127"/>
    <x v="14"/>
    <n v="48992070"/>
    <x v="45"/>
    <s v="SSALLONDONO"/>
    <s v="SEGURIDAD SOCIAL   ENERO"/>
    <s v="Ret,apor,nomi, seg.s"/>
    <s v=""/>
    <s v=""/>
    <d v="2010-01-28T00:00:00"/>
    <d v="2010-01-28T00:00:00"/>
    <n v="162602"/>
    <s v="773"/>
    <x v="0"/>
    <x v="22"/>
    <x v="2"/>
    <x v="0"/>
    <x v="0"/>
  </r>
  <r>
    <n v="7735110128"/>
    <x v="15"/>
    <n v="48992070"/>
    <x v="45"/>
    <s v="SSALLONDONO"/>
    <s v="SEGURIDAD SOCIAL   ENERO"/>
    <s v="Ret,apor,nomi, seg.s"/>
    <s v=""/>
    <s v=""/>
    <d v="2010-01-28T00:00:00"/>
    <d v="2010-01-28T00:00:00"/>
    <n v="-209262"/>
    <s v="773"/>
    <x v="0"/>
    <x v="22"/>
    <x v="2"/>
    <x v="0"/>
    <x v="0"/>
  </r>
  <r>
    <n v="7735110128"/>
    <x v="15"/>
    <n v="48992070"/>
    <x v="45"/>
    <s v="SSALLONDONO"/>
    <s v="SEGURIDAD SOCIAL   ENERO"/>
    <s v="Ret,apor,nomi, seg.s"/>
    <s v=""/>
    <s v=""/>
    <d v="2010-01-28T00:00:00"/>
    <d v="2010-01-28T00:00:00"/>
    <n v="832400"/>
    <s v="773"/>
    <x v="0"/>
    <x v="22"/>
    <x v="2"/>
    <x v="0"/>
    <x v="0"/>
  </r>
  <r>
    <n v="7735110129"/>
    <x v="16"/>
    <n v="48992070"/>
    <x v="45"/>
    <s v="SSALLONDONO"/>
    <s v="SEGURIDAD SOCIAL   ENERO"/>
    <s v="Ret,apor,nomi, seg.s"/>
    <s v=""/>
    <s v=""/>
    <d v="2010-01-28T00:00:00"/>
    <d v="2010-01-28T00:00:00"/>
    <n v="-209262"/>
    <s v="773"/>
    <x v="0"/>
    <x v="22"/>
    <x v="2"/>
    <x v="0"/>
    <x v="0"/>
  </r>
  <r>
    <n v="7735110129"/>
    <x v="16"/>
    <n v="48992070"/>
    <x v="45"/>
    <s v="SSALLONDONO"/>
    <s v="SEGURIDAD SOCIAL   ENERO"/>
    <s v="Ret,apor,nomi, seg.s"/>
    <s v=""/>
    <s v=""/>
    <d v="2010-01-28T00:00:00"/>
    <d v="2010-01-28T00:00:00"/>
    <n v="1067300"/>
    <s v="773"/>
    <x v="0"/>
    <x v="22"/>
    <x v="2"/>
    <x v="0"/>
    <x v="0"/>
  </r>
  <r>
    <n v="7735110131"/>
    <x v="17"/>
    <n v="48992070"/>
    <x v="45"/>
    <s v="SSALLONDONO"/>
    <s v="SEGURIDAD SOCIAL   ENERO"/>
    <s v="Ret,apor,nomi, seg.s"/>
    <s v=""/>
    <s v=""/>
    <d v="2010-01-28T00:00:00"/>
    <d v="2010-01-28T00:00:00"/>
    <n v="209340"/>
    <s v="773"/>
    <x v="0"/>
    <x v="22"/>
    <x v="2"/>
    <x v="0"/>
    <x v="0"/>
  </r>
  <r>
    <n v="7735110132"/>
    <x v="40"/>
    <n v="48992070"/>
    <x v="45"/>
    <s v="SSALLONDONO"/>
    <s v="SEGURIDAD SOCIAL   ENERO"/>
    <s v="Ret,apor,nomi, seg.s"/>
    <s v=""/>
    <s v=""/>
    <d v="2010-01-28T00:00:00"/>
    <d v="2010-01-28T00:00:00"/>
    <n v="64400"/>
    <s v="773"/>
    <x v="0"/>
    <x v="22"/>
    <x v="2"/>
    <x v="0"/>
    <x v="0"/>
  </r>
  <r>
    <n v="7735110133"/>
    <x v="18"/>
    <n v="48992070"/>
    <x v="45"/>
    <s v="SSALLONDONO"/>
    <s v="SEGURIDAD SOCIAL   ENERO"/>
    <s v="Ret,apor,nomi, seg.s"/>
    <s v=""/>
    <s v=""/>
    <d v="2010-01-28T00:00:00"/>
    <d v="2010-01-28T00:00:00"/>
    <n v="156850"/>
    <s v="773"/>
    <x v="0"/>
    <x v="22"/>
    <x v="2"/>
    <x v="0"/>
    <x v="0"/>
  </r>
  <r>
    <n v="7735110134"/>
    <x v="19"/>
    <n v="48992070"/>
    <x v="45"/>
    <s v="SSALLONDONO"/>
    <s v="SEGURIDAD SOCIAL   ENERO"/>
    <s v="Ret,apor,nomi, seg.s"/>
    <s v=""/>
    <s v=""/>
    <d v="2010-01-28T00:00:00"/>
    <d v="2010-01-28T00:00:00"/>
    <n v="104620"/>
    <s v="773"/>
    <x v="0"/>
    <x v="22"/>
    <x v="2"/>
    <x v="0"/>
    <x v="0"/>
  </r>
  <r>
    <n v="7735113507"/>
    <x v="0"/>
    <n v="48992070"/>
    <x v="45"/>
    <s v="SSJFLOPEZ"/>
    <s v="Arrendamiento 16/01/2010"/>
    <s v="LEASING BANCOLOMBIA SA"/>
    <s v=""/>
    <s v=""/>
    <d v="2010-01-06T00:00:00"/>
    <d v="2010-01-12T00:00:00"/>
    <n v="20784"/>
    <s v="773"/>
    <x v="0"/>
    <x v="22"/>
    <x v="0"/>
    <x v="0"/>
    <x v="0"/>
  </r>
  <r>
    <n v="7735113507"/>
    <x v="0"/>
    <n v="48992070"/>
    <x v="45"/>
    <s v="SSJFLOPEZ"/>
    <s v="Arrendamiento 16/01/2010"/>
    <s v="LEASING BANCOLOMBIA SA"/>
    <s v=""/>
    <s v=""/>
    <d v="2010-01-06T00:00:00"/>
    <d v="2010-01-12T00:00:00"/>
    <n v="25101"/>
    <s v="773"/>
    <x v="0"/>
    <x v="22"/>
    <x v="0"/>
    <x v="0"/>
    <x v="0"/>
  </r>
  <r>
    <n v="7735113507"/>
    <x v="0"/>
    <n v="48992070"/>
    <x v="45"/>
    <s v="SSJFLOPEZ"/>
    <s v="Arrendamiento 01/2010"/>
    <s v="LEASING DE OCCIDENTE S.A. C.F.C."/>
    <s v=""/>
    <s v=""/>
    <d v="2010-01-14T00:00:00"/>
    <d v="2010-01-26T00:00:00"/>
    <n v="27771"/>
    <s v="773"/>
    <x v="0"/>
    <x v="22"/>
    <x v="0"/>
    <x v="0"/>
    <x v="0"/>
  </r>
  <r>
    <n v="7735113507"/>
    <x v="0"/>
    <n v="48992070"/>
    <x v="45"/>
    <s v="SSJFLOPEZ"/>
    <s v="Arrendamiento 01/2010"/>
    <s v="LEASING DE OCCIDENTE S.A. C.F.C."/>
    <s v=""/>
    <s v=""/>
    <d v="2010-01-14T00:00:00"/>
    <d v="2010-01-26T00:00:00"/>
    <n v="35927"/>
    <s v="773"/>
    <x v="0"/>
    <x v="22"/>
    <x v="0"/>
    <x v="0"/>
    <x v="0"/>
  </r>
  <r>
    <n v="7735113507"/>
    <x v="0"/>
    <n v="48992070"/>
    <x v="45"/>
    <s v="SSJFLOPEZ"/>
    <s v="Prorroga mes 37  215-1"/>
    <s v="LEASING BANCOLOMBIA SA"/>
    <s v=""/>
    <s v=""/>
    <d v="2010-01-04T00:00:00"/>
    <d v="2010-01-27T00:00:00"/>
    <n v="25556"/>
    <s v="773"/>
    <x v="0"/>
    <x v="22"/>
    <x v="0"/>
    <x v="0"/>
    <x v="0"/>
  </r>
  <r>
    <n v="7735113507"/>
    <x v="0"/>
    <n v="48992070"/>
    <x v="45"/>
    <s v="SSJFLOPEZ"/>
    <s v="Prorroga mes 37  215-1"/>
    <s v="LEASING BANCOLOMBIA SA"/>
    <s v=""/>
    <s v=""/>
    <d v="2010-01-04T00:00:00"/>
    <d v="2010-01-27T00:00:00"/>
    <n v="35911"/>
    <s v="773"/>
    <x v="0"/>
    <x v="22"/>
    <x v="0"/>
    <x v="0"/>
    <x v="0"/>
  </r>
  <r>
    <n v="7735113507"/>
    <x v="0"/>
    <n v="48992070"/>
    <x v="45"/>
    <s v="SSJFLOPEZ"/>
    <s v="Arrendamiento 30/01/2010"/>
    <s v="LEASING BANCOLOMBIA SA"/>
    <s v=""/>
    <s v=""/>
    <d v="2010-01-13T00:00:00"/>
    <d v="2010-01-27T00:00:00"/>
    <n v="26282"/>
    <s v="773"/>
    <x v="0"/>
    <x v="22"/>
    <x v="0"/>
    <x v="0"/>
    <x v="0"/>
  </r>
  <r>
    <n v="7735113507"/>
    <x v="0"/>
    <n v="48992070"/>
    <x v="45"/>
    <s v="SSJFLOPEZ"/>
    <s v="Arrendamiento 30/01/2010"/>
    <s v="LEASING BANCOLOMBIA SA"/>
    <s v=""/>
    <s v=""/>
    <d v="2010-01-13T00:00:00"/>
    <d v="2010-01-27T00:00:00"/>
    <n v="35960"/>
    <s v="773"/>
    <x v="0"/>
    <x v="22"/>
    <x v="0"/>
    <x v="0"/>
    <x v="0"/>
  </r>
  <r>
    <n v="7735113507"/>
    <x v="0"/>
    <n v="48992070"/>
    <x v="45"/>
    <s v="SSJFLOPEZ"/>
    <s v="Arrendamiento 30/01/2010"/>
    <s v="LEASING BANCOLOMBIA SA"/>
    <s v=""/>
    <s v=""/>
    <d v="2010-01-13T00:00:00"/>
    <d v="2010-01-27T00:00:00"/>
    <n v="26282"/>
    <s v="773"/>
    <x v="0"/>
    <x v="22"/>
    <x v="0"/>
    <x v="0"/>
    <x v="0"/>
  </r>
  <r>
    <n v="7735113507"/>
    <x v="0"/>
    <n v="48992070"/>
    <x v="45"/>
    <s v="SSJFLOPEZ"/>
    <s v="Arrendamiento 30/01/2010"/>
    <s v="LEASING BANCOLOMBIA SA"/>
    <s v=""/>
    <s v=""/>
    <d v="2010-01-13T00:00:00"/>
    <d v="2010-01-27T00:00:00"/>
    <n v="35960"/>
    <s v="773"/>
    <x v="0"/>
    <x v="22"/>
    <x v="0"/>
    <x v="0"/>
    <x v="0"/>
  </r>
  <r>
    <n v="7735116403"/>
    <x v="20"/>
    <n v="48992070"/>
    <x v="45"/>
    <s v="SSJFLOPEZ"/>
    <s v="NOMINA SOMOS SEM 3"/>
    <s v="SOMOS SUMINISTRO TEMPORAL S.A."/>
    <s v=""/>
    <s v=""/>
    <d v="2010-01-28T00:00:00"/>
    <d v="2010-01-30T00:00:00"/>
    <n v="255178"/>
    <s v="773"/>
    <x v="0"/>
    <x v="22"/>
    <x v="3"/>
    <x v="0"/>
    <x v="1"/>
  </r>
  <r>
    <n v="7735116408"/>
    <x v="1"/>
    <n v="48992070"/>
    <x v="45"/>
    <s v="SSJFLOPEZ"/>
    <s v="FACTURA TIGO"/>
    <s v="COLOMBIA MOVIL S.A. E.S.P."/>
    <s v=""/>
    <s v=""/>
    <d v="2009-12-28T00:00:00"/>
    <d v="2010-01-12T00:00:00"/>
    <n v="4256"/>
    <s v="773"/>
    <x v="0"/>
    <x v="22"/>
    <x v="1"/>
    <x v="0"/>
    <x v="0"/>
  </r>
  <r>
    <n v="7735116408"/>
    <x v="1"/>
    <n v="48992070"/>
    <x v="45"/>
    <s v="SSJFLOPEZ"/>
    <s v="FACTURA COMCEL"/>
    <s v="COMUNICACION CELULAR S.A. COMCEL"/>
    <s v=""/>
    <s v=""/>
    <d v="2009-12-25T00:00:00"/>
    <d v="2010-01-12T00:00:00"/>
    <n v="11588"/>
    <s v="773"/>
    <x v="0"/>
    <x v="22"/>
    <x v="1"/>
    <x v="0"/>
    <x v="0"/>
  </r>
  <r>
    <n v="7735116408"/>
    <x v="1"/>
    <n v="48992070"/>
    <x v="45"/>
    <s v="SSJFLOPEZ"/>
    <s v="FACTURA MOVISTAR"/>
    <s v="TELEFONICA MOVILES COLOMBIA S.A."/>
    <s v=""/>
    <s v=""/>
    <d v="2010-01-02T00:00:00"/>
    <d v="2010-01-12T00:00:00"/>
    <n v="26658"/>
    <s v="773"/>
    <x v="0"/>
    <x v="22"/>
    <x v="1"/>
    <x v="0"/>
    <x v="0"/>
  </r>
  <r>
    <n v="7735116408"/>
    <x v="1"/>
    <n v="48992070"/>
    <x v="45"/>
    <s v="SSJFLOPEZ"/>
    <s v="FACTURA UNE"/>
    <s v="EPM TELECOMUNICACIONES S.A."/>
    <s v=""/>
    <s v=""/>
    <d v="2010-01-09T00:00:00"/>
    <d v="2010-01-13T00:00:00"/>
    <n v="6211"/>
    <s v="773"/>
    <x v="0"/>
    <x v="22"/>
    <x v="1"/>
    <x v="0"/>
    <x v="0"/>
  </r>
  <r>
    <n v="7735116408"/>
    <x v="1"/>
    <n v="48992070"/>
    <x v="45"/>
    <s v="SSJFLOPEZ"/>
    <s v="FACTURA UNE"/>
    <s v="EPM TELECOMUNICACIONES S.A."/>
    <s v=""/>
    <s v=""/>
    <d v="2010-01-09T00:00:00"/>
    <d v="2010-01-13T00:00:00"/>
    <n v="2330"/>
    <s v="773"/>
    <x v="0"/>
    <x v="22"/>
    <x v="1"/>
    <x v="0"/>
    <x v="0"/>
  </r>
  <r>
    <n v="7735116408"/>
    <x v="1"/>
    <n v="48992070"/>
    <x v="45"/>
    <s v="SSJFLOPEZ"/>
    <s v="FACTURA UNE"/>
    <s v="EPM TELECOMUNICACIONES S.A."/>
    <s v=""/>
    <s v=""/>
    <d v="2010-01-09T00:00:00"/>
    <d v="2010-01-13T00:00:00"/>
    <n v="22"/>
    <s v="773"/>
    <x v="0"/>
    <x v="22"/>
    <x v="1"/>
    <x v="0"/>
    <x v="0"/>
  </r>
  <r>
    <n v="7735116408"/>
    <x v="1"/>
    <n v="48992070"/>
    <x v="45"/>
    <s v="SSJFLOPEZ"/>
    <s v="FACTURA UNE"/>
    <s v="EPM TELECOMUNICACIONES S.A."/>
    <s v=""/>
    <s v=""/>
    <d v="2010-01-09T00:00:00"/>
    <d v="2010-01-13T00:00:00"/>
    <n v="3053"/>
    <s v="773"/>
    <x v="0"/>
    <x v="22"/>
    <x v="1"/>
    <x v="0"/>
    <x v="0"/>
  </r>
  <r>
    <n v="7735116408"/>
    <x v="1"/>
    <n v="48992070"/>
    <x v="45"/>
    <s v="SSJFLOPEZ"/>
    <s v="FACTURA UNE"/>
    <s v="EPM TELECOMUNICACIONES S.A."/>
    <s v=""/>
    <s v=""/>
    <d v="2010-01-09T00:00:00"/>
    <d v="2010-01-13T00:00:00"/>
    <n v="1824"/>
    <s v="773"/>
    <x v="0"/>
    <x v="22"/>
    <x v="1"/>
    <x v="0"/>
    <x v="0"/>
  </r>
  <r>
    <n v="7735116408"/>
    <x v="1"/>
    <n v="48992070"/>
    <x v="45"/>
    <s v="SSJFLOPEZ"/>
    <s v="FACTURA UNE"/>
    <s v="EPM TELECOMUNICACIONES S.A."/>
    <s v=""/>
    <s v=""/>
    <d v="2010-01-09T00:00:00"/>
    <d v="2010-01-13T00:00:00"/>
    <n v="194233"/>
    <s v="773"/>
    <x v="0"/>
    <x v="22"/>
    <x v="1"/>
    <x v="0"/>
    <x v="0"/>
  </r>
  <r>
    <n v="7735116408"/>
    <x v="1"/>
    <n v="48992070"/>
    <x v="45"/>
    <s v="SSJFLOPEZ"/>
    <s v="FACTURA UNE"/>
    <s v="EPM TELECOMUNICACIONES S.A."/>
    <s v=""/>
    <s v=""/>
    <d v="2010-01-09T00:00:00"/>
    <d v="2010-01-13T00:00:00"/>
    <n v="1669"/>
    <s v="773"/>
    <x v="0"/>
    <x v="22"/>
    <x v="1"/>
    <x v="0"/>
    <x v="0"/>
  </r>
  <r>
    <n v="7735116408"/>
    <x v="1"/>
    <n v="48992070"/>
    <x v="45"/>
    <s v="SSJFLOPEZ"/>
    <s v="SERVICIO TELEFONICO"/>
    <s v="EPM TELECOMUNICACIONES S.A."/>
    <s v=""/>
    <s v=""/>
    <d v="2010-01-09T00:00:00"/>
    <d v="2010-01-13T00:00:00"/>
    <n v="16911"/>
    <s v="773"/>
    <x v="0"/>
    <x v="22"/>
    <x v="1"/>
    <x v="0"/>
    <x v="0"/>
  </r>
  <r>
    <n v="7735116408"/>
    <x v="1"/>
    <n v="48992070"/>
    <x v="45"/>
    <s v="SSJFLOPEZ"/>
    <s v="SERVICIO TELEFONICO"/>
    <s v="EPM TELECOMUNICACIONES S.A."/>
    <s v=""/>
    <s v=""/>
    <d v="2010-01-09T00:00:00"/>
    <d v="2010-01-13T00:00:00"/>
    <n v="10906"/>
    <s v="773"/>
    <x v="0"/>
    <x v="22"/>
    <x v="1"/>
    <x v="0"/>
    <x v="0"/>
  </r>
  <r>
    <n v="7735116408"/>
    <x v="1"/>
    <n v="48992070"/>
    <x v="45"/>
    <s v="SSJFLOPEZ"/>
    <s v="SERVICIO TELEFONICO"/>
    <s v="EPM TELECOMUNICACIONES S.A."/>
    <s v=""/>
    <s v=""/>
    <d v="2010-01-09T00:00:00"/>
    <d v="2010-01-13T00:00:00"/>
    <n v="59076"/>
    <s v="773"/>
    <x v="0"/>
    <x v="22"/>
    <x v="1"/>
    <x v="0"/>
    <x v="0"/>
  </r>
  <r>
    <n v="7735116408"/>
    <x v="1"/>
    <n v="48992070"/>
    <x v="45"/>
    <s v="SSJFLOPEZ"/>
    <s v="SERVICIO TELEFONICO"/>
    <s v="EPM TELECOMUNICACIONES S.A."/>
    <s v=""/>
    <s v=""/>
    <d v="2010-01-09T00:00:00"/>
    <d v="2010-01-13T00:00:00"/>
    <n v="3499"/>
    <s v="773"/>
    <x v="0"/>
    <x v="22"/>
    <x v="1"/>
    <x v="0"/>
    <x v="0"/>
  </r>
  <r>
    <n v="7735116408"/>
    <x v="1"/>
    <n v="48992070"/>
    <x v="45"/>
    <s v="SSJFLOPEZ"/>
    <s v="FACTURA UNE"/>
    <s v="EPM TELECOMUNICACIONES S.A."/>
    <s v=""/>
    <s v=""/>
    <d v="2010-01-06T00:00:00"/>
    <d v="2010-01-21T00:00:00"/>
    <n v="1091"/>
    <s v="773"/>
    <x v="0"/>
    <x v="22"/>
    <x v="1"/>
    <x v="0"/>
    <x v="0"/>
  </r>
  <r>
    <n v="7735125759"/>
    <x v="43"/>
    <n v="48992070"/>
    <x v="45"/>
    <s v="LTNJRODRIGUE"/>
    <s v=""/>
    <s v="cta pte,prov,prd.Inv"/>
    <s v=""/>
    <s v="Servicio de Transporte por vale"/>
    <d v="2010-01-29T00:00:00"/>
    <d v="2010-01-29T00:00:00"/>
    <n v="11837"/>
    <s v="773"/>
    <x v="0"/>
    <x v="22"/>
    <x v="5"/>
    <x v="0"/>
    <x v="0"/>
  </r>
  <r>
    <n v="7735125759"/>
    <x v="43"/>
    <n v="48992070"/>
    <x v="45"/>
    <s v="LTNJRODRIGUE"/>
    <s v=""/>
    <s v="cta pte,prov,prd.Inv"/>
    <s v=""/>
    <s v="Servicio de Transporte por vale"/>
    <d v="2010-01-29T00:00:00"/>
    <d v="2010-01-29T00:00:00"/>
    <n v="2367"/>
    <s v="773"/>
    <x v="0"/>
    <x v="22"/>
    <x v="5"/>
    <x v="0"/>
    <x v="0"/>
  </r>
  <r>
    <n v="7735110102"/>
    <x v="2"/>
    <n v="48992170"/>
    <x v="46"/>
    <s v="SSALLONDONO"/>
    <s v="NOMINA PRIMERA QUINCENA E"/>
    <s v="Obl,lab,salariosxpag"/>
    <s v=""/>
    <s v=""/>
    <d v="2010-01-14T00:00:00"/>
    <d v="2010-01-14T00:00:00"/>
    <n v="2725531"/>
    <s v="773"/>
    <x v="0"/>
    <x v="23"/>
    <x v="2"/>
    <x v="0"/>
    <x v="0"/>
  </r>
  <r>
    <n v="7735110102"/>
    <x v="2"/>
    <n v="48992170"/>
    <x v="46"/>
    <s v="SSALLONDONO"/>
    <s v="NOMINA SEGUNDA QUINCENA E"/>
    <s v="Obl,lab,salariosxpag"/>
    <s v=""/>
    <s v=""/>
    <d v="2010-01-27T00:00:00"/>
    <d v="2010-01-27T00:00:00"/>
    <n v="2339929"/>
    <s v="773"/>
    <x v="0"/>
    <x v="23"/>
    <x v="2"/>
    <x v="0"/>
    <x v="0"/>
  </r>
  <r>
    <n v="7735110108"/>
    <x v="4"/>
    <n v="48992170"/>
    <x v="46"/>
    <s v="SSALLONDONO"/>
    <s v="NOMINA SEGUNDA QUINCENA E"/>
    <s v="Obl,lab,salariosxpag"/>
    <s v=""/>
    <s v=""/>
    <d v="2010-01-27T00:00:00"/>
    <d v="2010-01-27T00:00:00"/>
    <n v="65800"/>
    <s v="773"/>
    <x v="0"/>
    <x v="23"/>
    <x v="2"/>
    <x v="0"/>
    <x v="1"/>
  </r>
  <r>
    <n v="7735110110"/>
    <x v="5"/>
    <n v="48992170"/>
    <x v="46"/>
    <s v="SSALLONDONO"/>
    <s v="NOMINA PRIMERA QUINCENA E"/>
    <s v="Obl,lab,salariosxpag"/>
    <s v=""/>
    <s v=""/>
    <d v="2010-01-14T00:00:00"/>
    <d v="2010-01-14T00:00:00"/>
    <n v="143500"/>
    <s v="773"/>
    <x v="0"/>
    <x v="23"/>
    <x v="2"/>
    <x v="0"/>
    <x v="0"/>
  </r>
  <r>
    <n v="7735110110"/>
    <x v="5"/>
    <n v="48992170"/>
    <x v="46"/>
    <s v="SSALLONDONO"/>
    <s v="NOMINA SEGUNDA QUINCENA E"/>
    <s v="Obl,lab,salariosxpag"/>
    <s v=""/>
    <s v=""/>
    <d v="2010-01-27T00:00:00"/>
    <d v="2010-01-27T00:00:00"/>
    <n v="153750"/>
    <s v="773"/>
    <x v="0"/>
    <x v="23"/>
    <x v="2"/>
    <x v="0"/>
    <x v="0"/>
  </r>
  <r>
    <n v="7735110111"/>
    <x v="6"/>
    <n v="48992170"/>
    <x v="46"/>
    <s v="SSALLONDONO"/>
    <s v="PROVISIONES  ENERO 2010"/>
    <s v="Prov,lab,cesa.aprop."/>
    <s v=""/>
    <s v=""/>
    <d v="2010-01-28T00:00:00"/>
    <d v="2010-01-28T00:00:00"/>
    <n v="462716"/>
    <s v="773"/>
    <x v="0"/>
    <x v="23"/>
    <x v="2"/>
    <x v="0"/>
    <x v="0"/>
  </r>
  <r>
    <n v="7735110112"/>
    <x v="7"/>
    <n v="48992170"/>
    <x v="46"/>
    <s v="SSALLONDONO"/>
    <s v="PROVISIONES  ENERO 2010"/>
    <s v="Prov,lab,cesa.aprop."/>
    <s v=""/>
    <s v=""/>
    <d v="2010-01-28T00:00:00"/>
    <d v="2010-01-28T00:00:00"/>
    <n v="97415"/>
    <s v="773"/>
    <x v="0"/>
    <x v="23"/>
    <x v="2"/>
    <x v="0"/>
    <x v="0"/>
  </r>
  <r>
    <n v="7735110113"/>
    <x v="8"/>
    <n v="48992170"/>
    <x v="46"/>
    <s v="SSALLONDONO"/>
    <s v="PROVISIONES  ENERO 2010"/>
    <s v="Prov,lab,cesa.aprop."/>
    <s v=""/>
    <s v=""/>
    <d v="2010-01-28T00:00:00"/>
    <d v="2010-01-28T00:00:00"/>
    <n v="462716"/>
    <s v="773"/>
    <x v="0"/>
    <x v="23"/>
    <x v="2"/>
    <x v="0"/>
    <x v="0"/>
  </r>
  <r>
    <n v="7735110114"/>
    <x v="9"/>
    <n v="48992170"/>
    <x v="46"/>
    <s v="SSALLONDONO"/>
    <s v="PROVISIONES  ENERO 2010"/>
    <s v="Prov,lab,cesa.aprop."/>
    <s v=""/>
    <s v=""/>
    <d v="2010-01-28T00:00:00"/>
    <d v="2010-01-28T00:00:00"/>
    <n v="267887"/>
    <s v="773"/>
    <x v="0"/>
    <x v="23"/>
    <x v="2"/>
    <x v="0"/>
    <x v="0"/>
  </r>
  <r>
    <n v="7735110116"/>
    <x v="10"/>
    <n v="48992170"/>
    <x v="46"/>
    <s v="SSALLONDONO"/>
    <s v="PROVISIONES  ENERO 2010"/>
    <s v="Prov,lab,cesa.aprop."/>
    <s v=""/>
    <s v=""/>
    <d v="2010-01-28T00:00:00"/>
    <d v="2010-01-28T00:00:00"/>
    <n v="438362"/>
    <s v="773"/>
    <x v="0"/>
    <x v="23"/>
    <x v="2"/>
    <x v="0"/>
    <x v="0"/>
  </r>
  <r>
    <n v="7735110117"/>
    <x v="11"/>
    <n v="48992170"/>
    <x v="46"/>
    <s v="SSALLONDONO"/>
    <s v="NOMINA PRIMERA QUINCENA E"/>
    <s v="Obl,lab,salariosxpag"/>
    <s v=""/>
    <s v=""/>
    <d v="2010-01-14T00:00:00"/>
    <d v="2010-01-14T00:00:00"/>
    <n v="360000"/>
    <s v="773"/>
    <x v="0"/>
    <x v="23"/>
    <x v="2"/>
    <x v="0"/>
    <x v="0"/>
  </r>
  <r>
    <n v="7735110117"/>
    <x v="11"/>
    <n v="48992170"/>
    <x v="46"/>
    <s v="SSALLONDONO"/>
    <s v="NOMINA SEGUNDA QUINCENA E"/>
    <s v="Obl,lab,salariosxpag"/>
    <s v=""/>
    <s v=""/>
    <d v="2010-01-27T00:00:00"/>
    <d v="2010-01-27T00:00:00"/>
    <n v="480000"/>
    <s v="773"/>
    <x v="0"/>
    <x v="23"/>
    <x v="2"/>
    <x v="0"/>
    <x v="0"/>
  </r>
  <r>
    <n v="7735110119"/>
    <x v="12"/>
    <n v="48992170"/>
    <x v="46"/>
    <s v="SSJFLOPEZ"/>
    <s v=""/>
    <s v="DEDERLE DE COSSIO BLANCA NINFA"/>
    <s v="Redecilla para el cabello color Bca"/>
    <s v="Redecilla para el cabello color Bca"/>
    <d v="2010-01-04T00:00:00"/>
    <d v="2010-01-13T00:00:00"/>
    <n v="35000"/>
    <s v="773"/>
    <x v="0"/>
    <x v="23"/>
    <x v="2"/>
    <x v="0"/>
    <x v="1"/>
  </r>
  <r>
    <n v="7735110119"/>
    <x v="12"/>
    <n v="48992170"/>
    <x v="46"/>
    <s v="SSJFLOPEZ"/>
    <s v=""/>
    <s v="DEDERLE DE COSSIO BLANCA NINFA"/>
    <s v="Redecilla para cabello amarillo dotacion"/>
    <s v="Redecilla para cabello amarillo dotacion"/>
    <d v="2010-01-04T00:00:00"/>
    <d v="2010-01-13T00:00:00"/>
    <n v="35000"/>
    <s v="773"/>
    <x v="0"/>
    <x v="23"/>
    <x v="2"/>
    <x v="0"/>
    <x v="1"/>
  </r>
  <r>
    <n v="7735110119"/>
    <x v="12"/>
    <n v="48992170"/>
    <x v="46"/>
    <s v="SSJFLOPEZ"/>
    <s v=""/>
    <s v="DEDERLE DE COSSIO BLANCA NINFA"/>
    <s v="Redecilla para el cabello color Bca"/>
    <s v="Redecilla para el cabello color Bca"/>
    <d v="2010-01-08T00:00:00"/>
    <d v="2010-01-13T00:00:00"/>
    <n v="35000"/>
    <s v="773"/>
    <x v="0"/>
    <x v="23"/>
    <x v="2"/>
    <x v="0"/>
    <x v="1"/>
  </r>
  <r>
    <n v="7735110119"/>
    <x v="12"/>
    <n v="48992170"/>
    <x v="46"/>
    <s v="SSJFLOPEZ"/>
    <s v=""/>
    <s v="DEDERLE DE COSSIO BLANCA NINFA"/>
    <s v="Redecilla para cabello amarillo dotacion"/>
    <s v="Redecilla para cabello amarillo dotacion"/>
    <d v="2010-01-08T00:00:00"/>
    <d v="2010-01-13T00:00:00"/>
    <n v="35000"/>
    <s v="773"/>
    <x v="0"/>
    <x v="23"/>
    <x v="2"/>
    <x v="0"/>
    <x v="1"/>
  </r>
  <r>
    <n v="7735110119"/>
    <x v="12"/>
    <n v="48992170"/>
    <x v="46"/>
    <s v="SSJFLOPEZ"/>
    <s v=""/>
    <s v="DEDERLE DE COSSIO BLANCA NINFA"/>
    <s v="Redecilla para el cabello color Bca"/>
    <s v="Redecilla para el cabello color Bca"/>
    <d v="2010-01-20T00:00:00"/>
    <d v="2010-01-21T00:00:00"/>
    <n v="17500"/>
    <s v="773"/>
    <x v="0"/>
    <x v="23"/>
    <x v="2"/>
    <x v="0"/>
    <x v="1"/>
  </r>
  <r>
    <n v="7735110119"/>
    <x v="12"/>
    <n v="48992170"/>
    <x v="46"/>
    <s v="SSJFLOPEZ"/>
    <s v=""/>
    <s v="DEDERLE DE COSSIO BLANCA NINFA"/>
    <s v="Redecilla para cabello azul dotacion"/>
    <s v="Redecilla para cabello azul dotacion"/>
    <d v="2010-01-20T00:00:00"/>
    <d v="2010-01-21T00:00:00"/>
    <n v="17500"/>
    <s v="773"/>
    <x v="0"/>
    <x v="23"/>
    <x v="2"/>
    <x v="0"/>
    <x v="1"/>
  </r>
  <r>
    <n v="7735110119"/>
    <x v="12"/>
    <n v="48992170"/>
    <x v="46"/>
    <s v="SSJFLOPEZ"/>
    <s v=""/>
    <s v="DEDERLE DE COSSIO BLANCA NINFA"/>
    <s v="Redecilla para cabello amarillo dotacion"/>
    <s v="Redecilla para cabello amarillo dotacion"/>
    <d v="2010-01-20T00:00:00"/>
    <d v="2010-01-22T00:00:00"/>
    <n v="17500"/>
    <s v="773"/>
    <x v="0"/>
    <x v="23"/>
    <x v="2"/>
    <x v="0"/>
    <x v="1"/>
  </r>
  <r>
    <n v="7735110119"/>
    <x v="12"/>
    <n v="48992170"/>
    <x v="46"/>
    <s v="SSJFLOPEZ"/>
    <s v=""/>
    <s v="DEDERLE DE COSSIO BLANCA NINFA"/>
    <s v="Redecilla para cabello azul dotacion"/>
    <s v="Redecilla para cabello azul dotacion"/>
    <d v="2010-01-22T00:00:00"/>
    <d v="2010-01-26T00:00:00"/>
    <n v="35000"/>
    <s v="773"/>
    <x v="0"/>
    <x v="23"/>
    <x v="2"/>
    <x v="0"/>
    <x v="1"/>
  </r>
  <r>
    <n v="7735110119"/>
    <x v="12"/>
    <n v="48992170"/>
    <x v="46"/>
    <s v="SSJFLOPEZ"/>
    <s v=""/>
    <s v="DEDERLE DE COSSIO BLANCA NINFA"/>
    <s v="Redecilla para cabello amarillo dotacion"/>
    <s v="Redecilla para cabello amarillo dotacion"/>
    <d v="2010-01-27T00:00:00"/>
    <d v="2010-01-28T00:00:00"/>
    <n v="35000"/>
    <s v="773"/>
    <x v="0"/>
    <x v="23"/>
    <x v="2"/>
    <x v="0"/>
    <x v="1"/>
  </r>
  <r>
    <n v="7735110119"/>
    <x v="12"/>
    <n v="48992170"/>
    <x v="46"/>
    <s v="SSJFLOPEZ"/>
    <s v=""/>
    <s v="DEDERLE DE COSSIO BLANCA NINFA"/>
    <s v="Redecilla para el cabello color Bca"/>
    <s v="Redecilla para el cabello color Bca"/>
    <d v="2010-01-27T00:00:00"/>
    <d v="2010-01-28T00:00:00"/>
    <n v="17500"/>
    <s v="773"/>
    <x v="0"/>
    <x v="23"/>
    <x v="2"/>
    <x v="0"/>
    <x v="1"/>
  </r>
  <r>
    <n v="7735110124"/>
    <x v="13"/>
    <n v="48992170"/>
    <x v="46"/>
    <s v="SSALLONDONO"/>
    <s v="PROVISIONES  ENERO 2010"/>
    <s v="Prov,lab,cesa.aprop."/>
    <s v=""/>
    <s v=""/>
    <d v="2010-01-28T00:00:00"/>
    <d v="2010-01-28T00:00:00"/>
    <n v="50656"/>
    <s v="773"/>
    <x v="0"/>
    <x v="23"/>
    <x v="2"/>
    <x v="0"/>
    <x v="0"/>
  </r>
  <r>
    <n v="7735110127"/>
    <x v="14"/>
    <n v="48992170"/>
    <x v="46"/>
    <s v="SSALLONDONO"/>
    <s v="SEGURIDAD SOCIAL   ENERO"/>
    <s v="Ret,apor,nomi, seg.s"/>
    <s v=""/>
    <s v=""/>
    <d v="2010-01-28T00:00:00"/>
    <d v="2010-01-28T00:00:00"/>
    <n v="223300"/>
    <s v="773"/>
    <x v="0"/>
    <x v="23"/>
    <x v="2"/>
    <x v="0"/>
    <x v="0"/>
  </r>
  <r>
    <n v="7735110128"/>
    <x v="15"/>
    <n v="48992170"/>
    <x v="46"/>
    <s v="SSALLONDONO"/>
    <s v="SEGURIDAD SOCIAL   ENERO"/>
    <s v="Ret,apor,nomi, seg.s"/>
    <s v=""/>
    <s v=""/>
    <d v="2010-01-28T00:00:00"/>
    <d v="2010-01-28T00:00:00"/>
    <n v="-206383"/>
    <s v="773"/>
    <x v="0"/>
    <x v="23"/>
    <x v="2"/>
    <x v="0"/>
    <x v="0"/>
  </r>
  <r>
    <n v="7735110128"/>
    <x v="15"/>
    <n v="48992170"/>
    <x v="46"/>
    <s v="SSALLONDONO"/>
    <s v="SEGURIDAD SOCIAL   ENERO"/>
    <s v="Ret,apor,nomi, seg.s"/>
    <s v=""/>
    <s v=""/>
    <d v="2010-01-28T00:00:00"/>
    <d v="2010-01-28T00:00:00"/>
    <n v="998500"/>
    <s v="773"/>
    <x v="0"/>
    <x v="23"/>
    <x v="2"/>
    <x v="0"/>
    <x v="0"/>
  </r>
  <r>
    <n v="7735110129"/>
    <x v="16"/>
    <n v="48992170"/>
    <x v="46"/>
    <s v="SSALLONDONO"/>
    <s v="SEGURIDAD SOCIAL   ENERO"/>
    <s v="Ret,apor,nomi, seg.s"/>
    <s v=""/>
    <s v=""/>
    <d v="2010-01-28T00:00:00"/>
    <d v="2010-01-28T00:00:00"/>
    <n v="-206383"/>
    <s v="773"/>
    <x v="0"/>
    <x v="23"/>
    <x v="2"/>
    <x v="0"/>
    <x v="0"/>
  </r>
  <r>
    <n v="7735110129"/>
    <x v="16"/>
    <n v="48992170"/>
    <x v="46"/>
    <s v="SSALLONDONO"/>
    <s v="SEGURIDAD SOCIAL   ENERO"/>
    <s v="Ret,apor,nomi, seg.s"/>
    <s v=""/>
    <s v=""/>
    <d v="2010-01-28T00:00:00"/>
    <d v="2010-01-28T00:00:00"/>
    <n v="1281300"/>
    <s v="773"/>
    <x v="0"/>
    <x v="23"/>
    <x v="2"/>
    <x v="0"/>
    <x v="0"/>
  </r>
  <r>
    <n v="7735110131"/>
    <x v="17"/>
    <n v="48992170"/>
    <x v="46"/>
    <s v="SSALLONDONO"/>
    <s v="SEGURIDAD SOCIAL   ENERO"/>
    <s v="Ret,apor,nomi, seg.s"/>
    <s v=""/>
    <s v=""/>
    <d v="2010-01-28T00:00:00"/>
    <d v="2010-01-28T00:00:00"/>
    <n v="222040"/>
    <s v="773"/>
    <x v="0"/>
    <x v="23"/>
    <x v="2"/>
    <x v="0"/>
    <x v="0"/>
  </r>
  <r>
    <n v="7735110133"/>
    <x v="18"/>
    <n v="48992170"/>
    <x v="46"/>
    <s v="SSALLONDONO"/>
    <s v="SEGURIDAD SOCIAL   ENERO"/>
    <s v="Ret,apor,nomi, seg.s"/>
    <s v=""/>
    <s v=""/>
    <d v="2010-01-28T00:00:00"/>
    <d v="2010-01-28T00:00:00"/>
    <n v="166620"/>
    <s v="773"/>
    <x v="0"/>
    <x v="23"/>
    <x v="2"/>
    <x v="0"/>
    <x v="0"/>
  </r>
  <r>
    <n v="7735110134"/>
    <x v="19"/>
    <n v="48992170"/>
    <x v="46"/>
    <s v="SSALLONDONO"/>
    <s v="SEGURIDAD SOCIAL   ENERO"/>
    <s v="Ret,apor,nomi, seg.s"/>
    <s v=""/>
    <s v=""/>
    <d v="2010-01-28T00:00:00"/>
    <d v="2010-01-28T00:00:00"/>
    <n v="111020"/>
    <s v="773"/>
    <x v="0"/>
    <x v="23"/>
    <x v="2"/>
    <x v="0"/>
    <x v="0"/>
  </r>
  <r>
    <n v="7735116120"/>
    <x v="29"/>
    <n v="48992170"/>
    <x v="46"/>
    <s v="LTNASANCHEZ"/>
    <s v=""/>
    <s v="Caja men RgMedellin"/>
    <s v=""/>
    <s v=""/>
    <d v="2010-01-08T00:00:00"/>
    <d v="2010-01-08T00:00:00"/>
    <n v="10200"/>
    <s v="773"/>
    <x v="0"/>
    <x v="23"/>
    <x v="5"/>
    <x v="0"/>
    <x v="0"/>
  </r>
  <r>
    <n v="7735116403"/>
    <x v="20"/>
    <n v="48992170"/>
    <x v="46"/>
    <s v="SSJFLOPEZ"/>
    <s v="NOMINA SOMOS SEM 2"/>
    <s v="SOMOS SUMINISTRO TEMPORAL S.A."/>
    <s v=""/>
    <s v=""/>
    <d v="2010-01-14T00:00:00"/>
    <d v="2010-01-19T00:00:00"/>
    <n v="2608660"/>
    <s v="773"/>
    <x v="0"/>
    <x v="23"/>
    <x v="3"/>
    <x v="0"/>
    <x v="1"/>
  </r>
  <r>
    <n v="7735116403"/>
    <x v="20"/>
    <n v="48992170"/>
    <x v="46"/>
    <s v="SSJFLOPEZ"/>
    <s v="NOMINA SOMOS SEM 2-1"/>
    <s v="SOMOS SUMINISTRO TEMPORAL S.A."/>
    <s v=""/>
    <s v=""/>
    <d v="2010-01-21T00:00:00"/>
    <d v="2010-01-26T00:00:00"/>
    <n v="2555308"/>
    <s v="773"/>
    <x v="0"/>
    <x v="23"/>
    <x v="3"/>
    <x v="0"/>
    <x v="1"/>
  </r>
  <r>
    <n v="7735116403"/>
    <x v="20"/>
    <n v="48992170"/>
    <x v="46"/>
    <s v="SSJFLOPEZ"/>
    <s v="NOMINA SOMOS SEM 3"/>
    <s v="SOMOS SUMINISTRO TEMPORAL S.A."/>
    <s v=""/>
    <s v=""/>
    <d v="2010-01-28T00:00:00"/>
    <d v="2010-01-30T00:00:00"/>
    <n v="3102085"/>
    <s v="773"/>
    <x v="0"/>
    <x v="23"/>
    <x v="3"/>
    <x v="0"/>
    <x v="1"/>
  </r>
  <r>
    <n v="7735122503"/>
    <x v="23"/>
    <n v="48992170"/>
    <x v="46"/>
    <s v="SSRMSALAZAR"/>
    <s v=""/>
    <s v="Depr.acum.maq.op."/>
    <s v=""/>
    <s v=""/>
    <d v="2010-01-31T00:00:00"/>
    <d v="2010-01-31T00:00:00"/>
    <n v="27251"/>
    <s v="773"/>
    <x v="0"/>
    <x v="23"/>
    <x v="4"/>
    <x v="0"/>
    <x v="2"/>
  </r>
  <r>
    <n v="7735122503"/>
    <x v="23"/>
    <n v="48992170"/>
    <x v="46"/>
    <s v="SSRMSALAZAR"/>
    <s v=""/>
    <s v="Depr.acum.edif,op."/>
    <s v=""/>
    <s v=""/>
    <d v="2010-01-31T00:00:00"/>
    <d v="2010-01-31T00:00:00"/>
    <n v="11426"/>
    <s v="773"/>
    <x v="0"/>
    <x v="23"/>
    <x v="4"/>
    <x v="0"/>
    <x v="2"/>
  </r>
  <r>
    <n v="7735124701"/>
    <x v="26"/>
    <n v="48992170"/>
    <x v="46"/>
    <s v="SSJFLOPEZ"/>
    <s v=""/>
    <s v="EMPAQUETADURAS Y EMPAQUES S.A."/>
    <s v="Limpion Wypall"/>
    <s v="Limpion Wypall"/>
    <d v="2010-01-06T00:00:00"/>
    <d v="2010-01-13T00:00:00"/>
    <n v="132240"/>
    <s v="773"/>
    <x v="0"/>
    <x v="23"/>
    <x v="5"/>
    <x v="0"/>
    <x v="0"/>
  </r>
  <r>
    <n v="7735124701"/>
    <x v="26"/>
    <n v="48992170"/>
    <x v="46"/>
    <s v="SSJFLOPEZ"/>
    <s v=""/>
    <s v="EMPAQUETADURAS Y EMPAQUES S.A."/>
    <s v="Limpion Wypall"/>
    <s v="Limpion Wypall"/>
    <d v="2010-01-04T00:00:00"/>
    <d v="2010-01-13T00:00:00"/>
    <n v="79344"/>
    <s v="773"/>
    <x v="0"/>
    <x v="23"/>
    <x v="5"/>
    <x v="0"/>
    <x v="0"/>
  </r>
  <r>
    <n v="7735124703"/>
    <x v="22"/>
    <n v="48992170"/>
    <x v="46"/>
    <s v="LTNJRODRIGUE"/>
    <s v=""/>
    <s v="cta pte,prov,prd.Inv"/>
    <s v=""/>
    <s v="Servicio de Fotocopias"/>
    <d v="2010-01-15T00:00:00"/>
    <d v="2010-01-15T00:00:00"/>
    <n v="5051"/>
    <s v="773"/>
    <x v="0"/>
    <x v="23"/>
    <x v="5"/>
    <x v="0"/>
    <x v="0"/>
  </r>
  <r>
    <n v="7735125759"/>
    <x v="43"/>
    <n v="48992170"/>
    <x v="46"/>
    <s v="LTNJRODRIGUE"/>
    <s v=""/>
    <s v="cta pte,prov,prd.Inv"/>
    <s v=""/>
    <s v="Servicio de Transporte por vale"/>
    <d v="2010-01-29T00:00:00"/>
    <d v="2010-01-29T00:00:00"/>
    <n v="18601"/>
    <s v="773"/>
    <x v="0"/>
    <x v="23"/>
    <x v="5"/>
    <x v="0"/>
    <x v="0"/>
  </r>
  <r>
    <n v="7735125759"/>
    <x v="43"/>
    <n v="48992170"/>
    <x v="46"/>
    <s v="LTNJRODRIGUE"/>
    <s v=""/>
    <s v="cta pte,prov,prd.Inv"/>
    <s v=""/>
    <s v="Servicio de Transporte por vale"/>
    <d v="2010-01-29T00:00:00"/>
    <d v="2010-01-29T00:00:00"/>
    <n v="2367"/>
    <s v="773"/>
    <x v="0"/>
    <x v="23"/>
    <x v="5"/>
    <x v="0"/>
    <x v="0"/>
  </r>
  <r>
    <n v="7735122503"/>
    <x v="23"/>
    <n v="48992370"/>
    <x v="47"/>
    <s v="SSRMSALAZAR"/>
    <s v=""/>
    <s v="Depr.acum.maq.op."/>
    <s v=""/>
    <s v=""/>
    <d v="2010-01-31T00:00:00"/>
    <d v="2010-01-31T00:00:00"/>
    <n v="93924"/>
    <s v="773"/>
    <x v="0"/>
    <x v="24"/>
    <x v="4"/>
    <x v="0"/>
    <x v="2"/>
  </r>
  <r>
    <n v="7735122503"/>
    <x v="23"/>
    <n v="48992370"/>
    <x v="47"/>
    <s v="SSRMSALAZAR"/>
    <s v=""/>
    <s v="Depr.acum.edif,op."/>
    <s v=""/>
    <s v=""/>
    <d v="2010-01-31T00:00:00"/>
    <d v="2010-01-31T00:00:00"/>
    <n v="15402"/>
    <s v="773"/>
    <x v="0"/>
    <x v="24"/>
    <x v="4"/>
    <x v="0"/>
    <x v="2"/>
  </r>
  <r>
    <n v="7735122503"/>
    <x v="23"/>
    <n v="48992570"/>
    <x v="48"/>
    <s v="SSRMSALAZAR"/>
    <s v=""/>
    <s v="Depr.acum.maq.op."/>
    <s v=""/>
    <s v=""/>
    <d v="2010-01-31T00:00:00"/>
    <d v="2010-01-31T00:00:00"/>
    <n v="114886"/>
    <s v="773"/>
    <x v="0"/>
    <x v="25"/>
    <x v="4"/>
    <x v="0"/>
    <x v="2"/>
  </r>
  <r>
    <n v="7735122503"/>
    <x v="23"/>
    <n v="48992570"/>
    <x v="48"/>
    <s v="SSRMSALAZAR"/>
    <s v=""/>
    <s v="Depr.acum.edif,op."/>
    <s v=""/>
    <s v=""/>
    <d v="2010-01-31T00:00:00"/>
    <d v="2010-01-31T00:00:00"/>
    <n v="11454"/>
    <s v="773"/>
    <x v="0"/>
    <x v="25"/>
    <x v="4"/>
    <x v="0"/>
    <x v="2"/>
  </r>
  <r>
    <n v="7735124012"/>
    <x v="24"/>
    <n v="48992570"/>
    <x v="48"/>
    <s v="LTMCRAGA"/>
    <s v=""/>
    <s v="Material,y,repuestos"/>
    <s v="Toma aereo polo tierra en caucho"/>
    <s v=""/>
    <d v="2010-01-04T00:00:00"/>
    <d v="2010-01-04T00:00:00"/>
    <n v="2549"/>
    <s v="773"/>
    <x v="0"/>
    <x v="25"/>
    <x v="6"/>
    <x v="0"/>
    <x v="2"/>
  </r>
  <r>
    <n v="7735124012"/>
    <x v="24"/>
    <n v="48992570"/>
    <x v="48"/>
    <s v="LTMCRAGA"/>
    <s v=""/>
    <s v="Material,y,repuestos"/>
    <s v="Enchufe 15A caucho con polo a tierra"/>
    <s v=""/>
    <d v="2010-01-04T00:00:00"/>
    <d v="2010-01-04T00:00:00"/>
    <n v="2084"/>
    <s v="773"/>
    <x v="0"/>
    <x v="25"/>
    <x v="6"/>
    <x v="0"/>
    <x v="2"/>
  </r>
  <r>
    <n v="7735124012"/>
    <x v="24"/>
    <n v="48992570"/>
    <x v="48"/>
    <s v="LTMCRAGA"/>
    <s v=""/>
    <s v="Material,y,repuestos"/>
    <s v="Loctite 242 x 50 ml"/>
    <s v=""/>
    <d v="2010-01-08T00:00:00"/>
    <d v="2010-01-08T00:00:00"/>
    <n v="49714"/>
    <s v="773"/>
    <x v="0"/>
    <x v="25"/>
    <x v="6"/>
    <x v="0"/>
    <x v="2"/>
  </r>
  <r>
    <n v="7735111156"/>
    <x v="30"/>
    <s v="400053"/>
    <x v="49"/>
    <s v="SSMJIMENEZ"/>
    <s v=""/>
    <s v="cta pte,prov,prd.Inv"/>
    <s v=""/>
    <s v="MTTO PLANTA LITO"/>
    <d v="2010-01-22T00:00:00"/>
    <d v="2010-01-25T00:00:00"/>
    <n v="83787"/>
    <m/>
    <x v="0"/>
    <x v="4"/>
    <x v="8"/>
    <x v="0"/>
    <x v="0"/>
  </r>
  <r>
    <n v="7735111156"/>
    <x v="30"/>
    <s v="400053"/>
    <x v="49"/>
    <s v="SSJFLOPEZ"/>
    <s v=""/>
    <s v="FACTOR SEGURIDAD INGENIEROS LTDA"/>
    <s v=""/>
    <s v="MTTO PLANTA LITO"/>
    <d v="2010-01-22T00:00:00"/>
    <d v="2010-01-29T00:00:00"/>
    <n v="0"/>
    <m/>
    <x v="0"/>
    <x v="4"/>
    <x v="8"/>
    <x v="0"/>
    <x v="0"/>
  </r>
  <r>
    <n v="7735111156"/>
    <x v="30"/>
    <s v="400053"/>
    <x v="49"/>
    <s v="LTNJRODRIGUE"/>
    <s v=""/>
    <s v=""/>
    <s v=""/>
    <s v=""/>
    <d v="2010-02-01T00:00:00"/>
    <d v="2010-01-31T00:00:00"/>
    <n v="-83787"/>
    <m/>
    <x v="0"/>
    <x v="4"/>
    <x v="8"/>
    <x v="0"/>
    <x v="0"/>
  </r>
  <r>
    <n v="7735111156"/>
    <x v="30"/>
    <s v="400053"/>
    <x v="49"/>
    <s v="LTNJRODRIGUE"/>
    <s v=""/>
    <s v=""/>
    <s v=""/>
    <s v=""/>
    <d v="2010-02-01T00:00:00"/>
    <d v="2010-01-31T00:00:00"/>
    <n v="83787"/>
    <m/>
    <x v="0"/>
    <x v="4"/>
    <x v="8"/>
    <x v="0"/>
    <x v="0"/>
  </r>
  <r>
    <n v="7735111156"/>
    <x v="30"/>
    <s v="400053"/>
    <x v="49"/>
    <s v="LTNJRODRIGUE"/>
    <s v=""/>
    <s v=""/>
    <s v=""/>
    <s v=""/>
    <d v="2010-02-01T00:00:00"/>
    <d v="2010-01-31T00:00:00"/>
    <n v="-83787"/>
    <m/>
    <x v="0"/>
    <x v="4"/>
    <x v="8"/>
    <x v="0"/>
    <x v="0"/>
  </r>
  <r>
    <n v="7735111156"/>
    <x v="30"/>
    <s v="400265"/>
    <x v="50"/>
    <s v="LTNJRODRIGUE"/>
    <s v=""/>
    <s v=""/>
    <s v=""/>
    <s v=""/>
    <d v="2010-02-01T00:00:00"/>
    <d v="2010-01-31T00:00:00"/>
    <n v="-15959"/>
    <m/>
    <x v="0"/>
    <x v="4"/>
    <x v="8"/>
    <x v="0"/>
    <x v="0"/>
  </r>
  <r>
    <n v="7735111156"/>
    <x v="30"/>
    <s v="400265"/>
    <x v="50"/>
    <s v="SSMJIMENEZ"/>
    <s v=""/>
    <s v="cta pte,prov,prd.Inv"/>
    <s v=""/>
    <s v="MTTO PLANTA LITO"/>
    <d v="2010-01-22T00:00:00"/>
    <d v="2010-01-25T00:00:00"/>
    <n v="15959"/>
    <m/>
    <x v="0"/>
    <x v="4"/>
    <x v="8"/>
    <x v="0"/>
    <x v="0"/>
  </r>
  <r>
    <n v="7735111156"/>
    <x v="30"/>
    <s v="400265"/>
    <x v="50"/>
    <s v="SSJFLOPEZ"/>
    <s v=""/>
    <s v="FACTOR SEGURIDAD INGENIEROS LTDA"/>
    <s v=""/>
    <s v="MTTO PLANTA LITO"/>
    <d v="2010-01-22T00:00:00"/>
    <d v="2010-01-29T00:00:00"/>
    <n v="0"/>
    <m/>
    <x v="0"/>
    <x v="4"/>
    <x v="8"/>
    <x v="0"/>
    <x v="0"/>
  </r>
  <r>
    <n v="7735111156"/>
    <x v="30"/>
    <s v="100084836"/>
    <x v="51"/>
    <s v="LTMAMEJIA"/>
    <s v=""/>
    <s v="cta pte,prov,prd.Inv"/>
    <s v=""/>
    <s v="Evaluac protección integral contra rayos"/>
    <d v="2010-01-22T00:00:00"/>
    <d v="2010-01-22T00:00:00"/>
    <n v="12000000"/>
    <m/>
    <x v="0"/>
    <x v="26"/>
    <x v="8"/>
    <x v="0"/>
    <x v="0"/>
  </r>
  <r>
    <n v="7735111156"/>
    <x v="30"/>
    <s v="100084836"/>
    <x v="51"/>
    <s v="SSJFLOPEZ"/>
    <s v=""/>
    <s v="ELECTROPOL LTDA"/>
    <s v=""/>
    <s v="Evaluac protección integral contra rayos"/>
    <d v="2010-01-14T00:00:00"/>
    <d v="2010-01-30T00:00:00"/>
    <n v="0"/>
    <m/>
    <x v="0"/>
    <x v="26"/>
    <x v="8"/>
    <x v="0"/>
    <x v="0"/>
  </r>
  <r>
    <n v="7735116502"/>
    <x v="37"/>
    <s v="400053"/>
    <x v="49"/>
    <s v="SSMJIMENEZ"/>
    <s v=""/>
    <s v="cta pte,prov,prd.Inv"/>
    <s v=""/>
    <s v="MTTO PLANTA LITO"/>
    <d v="2010-01-22T00:00:00"/>
    <d v="2010-01-25T00:00:00"/>
    <n v="1180272"/>
    <m/>
    <x v="0"/>
    <x v="4"/>
    <x v="6"/>
    <x v="0"/>
    <x v="0"/>
  </r>
  <r>
    <n v="7735116502"/>
    <x v="37"/>
    <s v="400053"/>
    <x v="49"/>
    <s v="SSMJIMENEZ"/>
    <s v=""/>
    <s v="cta pte,prov,prd.Inv"/>
    <s v=""/>
    <s v="MTTO PLANTA LITO"/>
    <d v="2010-01-22T00:00:00"/>
    <d v="2010-01-25T00:00:00"/>
    <n v="64355"/>
    <m/>
    <x v="0"/>
    <x v="4"/>
    <x v="6"/>
    <x v="0"/>
    <x v="0"/>
  </r>
  <r>
    <n v="7735116502"/>
    <x v="37"/>
    <s v="400053"/>
    <x v="49"/>
    <s v="SSMJIMENEZ"/>
    <s v=""/>
    <s v="cta pte,prov,prd.Inv"/>
    <s v=""/>
    <s v="MTTO PLANTA LITO"/>
    <d v="2010-01-22T00:00:00"/>
    <d v="2010-01-25T00:00:00"/>
    <n v="367211"/>
    <m/>
    <x v="0"/>
    <x v="4"/>
    <x v="6"/>
    <x v="0"/>
    <x v="0"/>
  </r>
  <r>
    <n v="7735116502"/>
    <x v="37"/>
    <s v="400053"/>
    <x v="49"/>
    <s v="SSJFLOPEZ"/>
    <s v=""/>
    <s v="FACTOR SEGURIDAD INGENIEROS LTDA"/>
    <s v=""/>
    <s v="MTTO PLANTA LITO"/>
    <d v="2010-01-22T00:00:00"/>
    <d v="2010-01-29T00:00:00"/>
    <n v="0"/>
    <m/>
    <x v="0"/>
    <x v="4"/>
    <x v="6"/>
    <x v="0"/>
    <x v="0"/>
  </r>
  <r>
    <n v="7735116502"/>
    <x v="37"/>
    <s v="400053"/>
    <x v="49"/>
    <s v="SSJFLOPEZ"/>
    <s v=""/>
    <s v="FACTOR SEGURIDAD INGENIEROS LTDA"/>
    <s v=""/>
    <s v="MTTO PLANTA LITO"/>
    <d v="2010-01-22T00:00:00"/>
    <d v="2010-01-29T00:00:00"/>
    <n v="0"/>
    <m/>
    <x v="0"/>
    <x v="4"/>
    <x v="6"/>
    <x v="0"/>
    <x v="0"/>
  </r>
  <r>
    <n v="7735116502"/>
    <x v="37"/>
    <s v="400053"/>
    <x v="49"/>
    <s v="SSJFLOPEZ"/>
    <s v=""/>
    <s v="FACTOR SEGURIDAD INGENIEROS LTDA"/>
    <s v=""/>
    <s v="MTTO PLANTA LITO"/>
    <d v="2010-01-22T00:00:00"/>
    <d v="2010-01-29T00:00:00"/>
    <n v="0"/>
    <m/>
    <x v="0"/>
    <x v="4"/>
    <x v="6"/>
    <x v="0"/>
    <x v="0"/>
  </r>
  <r>
    <n v="7735116502"/>
    <x v="37"/>
    <s v="400053"/>
    <x v="49"/>
    <s v="LTNJRODRIGUE"/>
    <s v=""/>
    <s v=""/>
    <s v=""/>
    <s v=""/>
    <d v="2010-02-01T00:00:00"/>
    <d v="2010-01-31T00:00:00"/>
    <n v="-1611838"/>
    <m/>
    <x v="0"/>
    <x v="4"/>
    <x v="6"/>
    <x v="0"/>
    <x v="0"/>
  </r>
  <r>
    <n v="7735116502"/>
    <x v="37"/>
    <s v="400053"/>
    <x v="49"/>
    <s v="LTNJRODRIGUE"/>
    <s v=""/>
    <s v=""/>
    <s v=""/>
    <s v=""/>
    <d v="2010-02-01T00:00:00"/>
    <d v="2010-01-31T00:00:00"/>
    <n v="1611838"/>
    <m/>
    <x v="0"/>
    <x v="4"/>
    <x v="6"/>
    <x v="0"/>
    <x v="0"/>
  </r>
  <r>
    <n v="7735116502"/>
    <x v="37"/>
    <s v="400053"/>
    <x v="49"/>
    <s v="LTNJRODRIGUE"/>
    <s v=""/>
    <s v=""/>
    <s v=""/>
    <s v=""/>
    <d v="2010-02-01T00:00:00"/>
    <d v="2010-01-31T00:00:00"/>
    <n v="-1611838"/>
    <m/>
    <x v="0"/>
    <x v="4"/>
    <x v="6"/>
    <x v="0"/>
    <x v="0"/>
  </r>
  <r>
    <n v="7735116502"/>
    <x v="37"/>
    <s v="400265"/>
    <x v="50"/>
    <s v="LTNJRODRIGUE"/>
    <s v=""/>
    <s v=""/>
    <s v=""/>
    <s v=""/>
    <d v="2010-02-01T00:00:00"/>
    <d v="2010-01-31T00:00:00"/>
    <n v="-307017"/>
    <m/>
    <x v="0"/>
    <x v="4"/>
    <x v="6"/>
    <x v="0"/>
    <x v="0"/>
  </r>
  <r>
    <n v="7735116502"/>
    <x v="37"/>
    <s v="400265"/>
    <x v="50"/>
    <s v="SSMJIMENEZ"/>
    <s v=""/>
    <s v="cta pte,prov,prd.Inv"/>
    <s v=""/>
    <s v="MTTO PLANTA LITO"/>
    <d v="2010-01-22T00:00:00"/>
    <d v="2010-01-25T00:00:00"/>
    <n v="224814"/>
    <m/>
    <x v="0"/>
    <x v="4"/>
    <x v="6"/>
    <x v="0"/>
    <x v="0"/>
  </r>
  <r>
    <n v="7735116502"/>
    <x v="37"/>
    <s v="400265"/>
    <x v="50"/>
    <s v="SSMJIMENEZ"/>
    <s v=""/>
    <s v="cta pte,prov,prd.Inv"/>
    <s v=""/>
    <s v="MTTO PLANTA LITO"/>
    <d v="2010-01-22T00:00:00"/>
    <d v="2010-01-25T00:00:00"/>
    <n v="12258"/>
    <m/>
    <x v="0"/>
    <x v="4"/>
    <x v="6"/>
    <x v="0"/>
    <x v="0"/>
  </r>
  <r>
    <n v="7735116502"/>
    <x v="37"/>
    <s v="400265"/>
    <x v="50"/>
    <s v="SSMJIMENEZ"/>
    <s v=""/>
    <s v="cta pte,prov,prd.Inv"/>
    <s v=""/>
    <s v="MTTO PLANTA LITO"/>
    <d v="2010-01-22T00:00:00"/>
    <d v="2010-01-25T00:00:00"/>
    <n v="69945"/>
    <m/>
    <x v="0"/>
    <x v="4"/>
    <x v="6"/>
    <x v="0"/>
    <x v="0"/>
  </r>
  <r>
    <n v="7735116502"/>
    <x v="37"/>
    <s v="400265"/>
    <x v="50"/>
    <s v="SSJFLOPEZ"/>
    <s v=""/>
    <s v="FACTOR SEGURIDAD INGENIEROS LTDA"/>
    <s v=""/>
    <s v="MTTO PLANTA LITO"/>
    <d v="2010-01-22T00:00:00"/>
    <d v="2010-01-29T00:00:00"/>
    <n v="0"/>
    <m/>
    <x v="0"/>
    <x v="4"/>
    <x v="6"/>
    <x v="0"/>
    <x v="0"/>
  </r>
  <r>
    <n v="7735116502"/>
    <x v="37"/>
    <s v="400265"/>
    <x v="50"/>
    <s v="SSJFLOPEZ"/>
    <s v=""/>
    <s v="FACTOR SEGURIDAD INGENIEROS LTDA"/>
    <s v=""/>
    <s v="MTTO PLANTA LITO"/>
    <d v="2010-01-22T00:00:00"/>
    <d v="2010-01-29T00:00:00"/>
    <n v="0"/>
    <m/>
    <x v="0"/>
    <x v="4"/>
    <x v="6"/>
    <x v="0"/>
    <x v="0"/>
  </r>
  <r>
    <n v="7735116502"/>
    <x v="37"/>
    <s v="400265"/>
    <x v="50"/>
    <s v="SSJFLOPEZ"/>
    <s v=""/>
    <s v="FACTOR SEGURIDAD INGENIEROS LTDA"/>
    <s v=""/>
    <s v="MTTO PLANTA LITO"/>
    <d v="2010-01-22T00:00:00"/>
    <d v="2010-01-29T00:00:00"/>
    <n v="0"/>
    <m/>
    <x v="0"/>
    <x v="4"/>
    <x v="6"/>
    <x v="0"/>
    <x v="0"/>
  </r>
  <r>
    <n v="7735116503"/>
    <x v="38"/>
    <s v="100072876"/>
    <x v="52"/>
    <s v="SSJFLOPEZ"/>
    <s v=""/>
    <s v="cta pte,prov,prd.Inv"/>
    <s v=""/>
    <s v="MODIFICACION DE GUARDAS DE TROQUELERIA"/>
    <d v="2010-01-06T00:00:00"/>
    <d v="2010-01-14T00:00:00"/>
    <n v="0"/>
    <m/>
    <x v="0"/>
    <x v="4"/>
    <x v="6"/>
    <x v="0"/>
    <x v="2"/>
  </r>
  <r>
    <n v="7735116503"/>
    <x v="38"/>
    <s v="100072876"/>
    <x v="52"/>
    <s v="LTMAMEJIA"/>
    <s v=""/>
    <s v="cta pte,prov,prd.Inv"/>
    <s v=""/>
    <s v="MODIFICACION DE GUARDAS DE TROQUELERIA"/>
    <d v="2010-01-08T00:00:00"/>
    <d v="2010-01-08T00:00:00"/>
    <n v="2895200"/>
    <m/>
    <x v="0"/>
    <x v="4"/>
    <x v="6"/>
    <x v="0"/>
    <x v="2"/>
  </r>
  <r>
    <n v="7735116503"/>
    <x v="38"/>
    <s v="100073891"/>
    <x v="53"/>
    <s v="SSJFLOPEZ"/>
    <s v=""/>
    <s v="cta pte,prov,prd.Inv"/>
    <s v=""/>
    <s v="Modificacion de guardas piqueteadoras"/>
    <d v="2010-01-06T00:00:00"/>
    <d v="2010-01-14T00:00:00"/>
    <n v="0"/>
    <m/>
    <x v="0"/>
    <x v="4"/>
    <x v="6"/>
    <x v="0"/>
    <x v="2"/>
  </r>
  <r>
    <n v="7735116503"/>
    <x v="38"/>
    <s v="100073891"/>
    <x v="53"/>
    <s v="LTMAMEJIA"/>
    <s v=""/>
    <s v="cta pte,prov,prd.Inv"/>
    <s v=""/>
    <s v="Modificacion de guardas piqueteadoras"/>
    <d v="2010-01-08T00:00:00"/>
    <d v="2010-01-08T00:00:00"/>
    <n v="1175000"/>
    <m/>
    <x v="0"/>
    <x v="4"/>
    <x v="6"/>
    <x v="0"/>
    <x v="2"/>
  </r>
  <r>
    <n v="7735116503"/>
    <x v="38"/>
    <s v="100073895"/>
    <x v="54"/>
    <s v="SSJFLOPEZ"/>
    <s v=""/>
    <s v="cta pte,prov,prd.Inv"/>
    <s v=""/>
    <s v="Modificacion guardas biseladora fliar 6"/>
    <d v="2010-01-08T00:00:00"/>
    <d v="2010-01-14T00:00:00"/>
    <n v="0"/>
    <m/>
    <x v="0"/>
    <x v="4"/>
    <x v="6"/>
    <x v="0"/>
    <x v="2"/>
  </r>
  <r>
    <n v="7735116503"/>
    <x v="38"/>
    <s v="100073895"/>
    <x v="54"/>
    <s v="LTMAMEJIA"/>
    <s v=""/>
    <s v="cta pte,prov,prd.Inv"/>
    <s v=""/>
    <s v="Modificacion guardas biseladora fliar 6"/>
    <d v="2010-01-12T00:00:00"/>
    <d v="2010-01-12T00:00:00"/>
    <n v="440000"/>
    <m/>
    <x v="0"/>
    <x v="4"/>
    <x v="6"/>
    <x v="0"/>
    <x v="2"/>
  </r>
  <r>
    <n v="7735116503"/>
    <x v="38"/>
    <s v="100086497"/>
    <x v="55"/>
    <s v="SSJFLOPEZ"/>
    <s v=""/>
    <s v="cta pte,prov,prd.Inv"/>
    <s v=""/>
    <s v="REPARACION HERRADURAS FRENO Prensa 18"/>
    <d v="2010-01-08T00:00:00"/>
    <d v="2010-01-19T00:00:00"/>
    <n v="0"/>
    <m/>
    <x v="0"/>
    <x v="4"/>
    <x v="6"/>
    <x v="0"/>
    <x v="2"/>
  </r>
  <r>
    <n v="7735116503"/>
    <x v="38"/>
    <s v="100086497"/>
    <x v="55"/>
    <s v="LTMAMEJIA"/>
    <s v=""/>
    <s v="cta pte,prov,prd.Inv"/>
    <s v=""/>
    <s v="REPARACION HERRADURAS FRENO Prensa 18"/>
    <d v="2010-01-12T00:00:00"/>
    <d v="2010-01-12T00:00:00"/>
    <n v="899500"/>
    <m/>
    <x v="0"/>
    <x v="4"/>
    <x v="6"/>
    <x v="0"/>
    <x v="2"/>
  </r>
  <r>
    <n v="7735116503"/>
    <x v="38"/>
    <s v="100086497"/>
    <x v="55"/>
    <s v="LTMAMEJIA"/>
    <s v=""/>
    <s v="cta pte,prov,prd.Inv"/>
    <s v=""/>
    <s v="REPARACION Gral PRENSA 18"/>
    <d v="2010-01-22T00:00:00"/>
    <d v="2010-01-22T00:00:00"/>
    <n v="255000"/>
    <m/>
    <x v="0"/>
    <x v="4"/>
    <x v="6"/>
    <x v="0"/>
    <x v="2"/>
  </r>
  <r>
    <n v="7735116503"/>
    <x v="38"/>
    <s v="100086505"/>
    <x v="56"/>
    <s v="LTMAMEJIA"/>
    <s v=""/>
    <s v="cta pte,prov,prd.Inv"/>
    <s v=""/>
    <s v="REPARACION Gral PRENSA 16"/>
    <d v="2010-01-22T00:00:00"/>
    <d v="2010-01-22T00:00:00"/>
    <n v="75000"/>
    <m/>
    <x v="0"/>
    <x v="4"/>
    <x v="6"/>
    <x v="0"/>
    <x v="2"/>
  </r>
  <r>
    <n v="7735116503"/>
    <x v="38"/>
    <s v="100087625"/>
    <x v="57"/>
    <s v="SSJFLOPEZ"/>
    <s v=""/>
    <s v="cta pte,prov,prd.Inv"/>
    <s v=""/>
    <s v="REPARAR TROQUEL FONDO 219 MM N° 2"/>
    <d v="2010-01-04T00:00:00"/>
    <d v="2010-01-18T00:00:00"/>
    <n v="0"/>
    <m/>
    <x v="0"/>
    <x v="4"/>
    <x v="6"/>
    <x v="0"/>
    <x v="2"/>
  </r>
  <r>
    <n v="7735116503"/>
    <x v="38"/>
    <s v="100087625"/>
    <x v="57"/>
    <s v="LTMAMEJIA"/>
    <s v=""/>
    <s v="cta pte,prov,prd.Inv"/>
    <s v=""/>
    <s v="REPARAR TROQUEL FONDO 219 MM N° 2"/>
    <d v="2010-01-12T00:00:00"/>
    <d v="2010-01-12T00:00:00"/>
    <n v="-325000"/>
    <m/>
    <x v="0"/>
    <x v="4"/>
    <x v="6"/>
    <x v="0"/>
    <x v="2"/>
  </r>
  <r>
    <n v="7735116503"/>
    <x v="38"/>
    <s v="100087625"/>
    <x v="57"/>
    <s v="LTMAMEJIA"/>
    <s v=""/>
    <s v="cta pte,prov,prd.Inv"/>
    <s v=""/>
    <s v="REPARAR TROQUEL FONDO 219 MM N° 2"/>
    <d v="2010-01-12T00:00:00"/>
    <d v="2010-01-12T00:00:00"/>
    <n v="325000"/>
    <m/>
    <x v="0"/>
    <x v="4"/>
    <x v="6"/>
    <x v="0"/>
    <x v="2"/>
  </r>
  <r>
    <n v="7735116503"/>
    <x v="38"/>
    <s v="100087625"/>
    <x v="57"/>
    <s v="LTMAMEJIA"/>
    <s v=""/>
    <s v="cta pte,prov,prd.Inv"/>
    <s v=""/>
    <s v="REPARAR TROQUEL FONDO 219 MM N° 2"/>
    <d v="2010-01-12T00:00:00"/>
    <d v="2010-01-12T00:00:00"/>
    <n v="325000"/>
    <m/>
    <x v="0"/>
    <x v="4"/>
    <x v="6"/>
    <x v="0"/>
    <x v="2"/>
  </r>
  <r>
    <n v="7735116503"/>
    <x v="38"/>
    <s v="100087818"/>
    <x v="58"/>
    <s v="SSJFLOPEZ"/>
    <s v=""/>
    <s v="cta pte,prov,prd.Inv"/>
    <s v=""/>
    <s v="REPARAR REBORDEADOR TP 186 MM N° 1"/>
    <d v="2010-01-19T00:00:00"/>
    <d v="2010-01-21T00:00:00"/>
    <n v="0"/>
    <m/>
    <x v="0"/>
    <x v="4"/>
    <x v="6"/>
    <x v="0"/>
    <x v="2"/>
  </r>
  <r>
    <n v="7735116503"/>
    <x v="38"/>
    <s v="100087818"/>
    <x v="58"/>
    <s v="LTMAMEJIA"/>
    <s v=""/>
    <s v="cta pte,prov,prd.Inv"/>
    <s v=""/>
    <s v="REPARAR REBORDEADOR TP 186 MM N° 1"/>
    <d v="2010-01-20T00:00:00"/>
    <d v="2010-01-20T00:00:00"/>
    <n v="275000"/>
    <m/>
    <x v="0"/>
    <x v="4"/>
    <x v="6"/>
    <x v="0"/>
    <x v="2"/>
  </r>
  <r>
    <n v="7735116503"/>
    <x v="38"/>
    <s v="100087822"/>
    <x v="59"/>
    <s v="SSJFLOPEZ"/>
    <s v=""/>
    <s v="cta pte,prov,prd.Inv"/>
    <s v=""/>
    <s v="REPARAR REBORDEADOR TP 186 MM N° 2"/>
    <d v="2010-01-19T00:00:00"/>
    <d v="2010-01-21T00:00:00"/>
    <n v="0"/>
    <m/>
    <x v="0"/>
    <x v="4"/>
    <x v="6"/>
    <x v="0"/>
    <x v="2"/>
  </r>
  <r>
    <n v="7735116503"/>
    <x v="38"/>
    <s v="100087822"/>
    <x v="59"/>
    <s v="LTMAMEJIA"/>
    <s v=""/>
    <s v="cta pte,prov,prd.Inv"/>
    <s v=""/>
    <s v="REPARAR REBORDEADOR TP 186 MM N° 2"/>
    <d v="2010-01-20T00:00:00"/>
    <d v="2010-01-20T00:00:00"/>
    <n v="275000"/>
    <m/>
    <x v="0"/>
    <x v="4"/>
    <x v="6"/>
    <x v="0"/>
    <x v="2"/>
  </r>
  <r>
    <n v="7735116503"/>
    <x v="38"/>
    <s v="100087824"/>
    <x v="60"/>
    <s v="SSJFLOPEZ"/>
    <s v=""/>
    <s v="cta pte,prov,prd.Inv"/>
    <s v=""/>
    <s v="REPARA TROQUEL BANDEJA OVALADA"/>
    <d v="2010-01-04T00:00:00"/>
    <d v="2010-01-18T00:00:00"/>
    <n v="0"/>
    <m/>
    <x v="0"/>
    <x v="4"/>
    <x v="6"/>
    <x v="0"/>
    <x v="2"/>
  </r>
  <r>
    <n v="7735116503"/>
    <x v="38"/>
    <s v="100087824"/>
    <x v="60"/>
    <s v="LTMAMEJIA"/>
    <s v=""/>
    <s v="cta pte,prov,prd.Inv"/>
    <s v=""/>
    <s v="REPARA TROQUEL BANDEJA OVALADA"/>
    <d v="2010-01-12T00:00:00"/>
    <d v="2010-01-12T00:00:00"/>
    <n v="670000"/>
    <m/>
    <x v="0"/>
    <x v="4"/>
    <x v="6"/>
    <x v="0"/>
    <x v="2"/>
  </r>
  <r>
    <n v="7735116503"/>
    <x v="38"/>
    <s v="100087837"/>
    <x v="61"/>
    <s v="SSJFLOPEZ"/>
    <s v=""/>
    <s v="cta pte,prov,prd.Inv"/>
    <s v=""/>
    <s v="REPARAR TROQUEL FONDO BANDEJA OVALADA"/>
    <d v="2010-01-04T00:00:00"/>
    <d v="2010-01-18T00:00:00"/>
    <n v="0"/>
    <m/>
    <x v="0"/>
    <x v="4"/>
    <x v="6"/>
    <x v="0"/>
    <x v="2"/>
  </r>
  <r>
    <n v="7735116503"/>
    <x v="38"/>
    <s v="100087837"/>
    <x v="61"/>
    <s v="LTMAMEJIA"/>
    <s v=""/>
    <s v="cta pte,prov,prd.Inv"/>
    <s v=""/>
    <s v="REPARAR TROQUEL FONDO BANDEJA OVALADA"/>
    <d v="2010-01-12T00:00:00"/>
    <d v="2010-01-12T00:00:00"/>
    <n v="670000"/>
    <m/>
    <x v="0"/>
    <x v="4"/>
    <x v="6"/>
    <x v="0"/>
    <x v="2"/>
  </r>
  <r>
    <n v="7735116503"/>
    <x v="38"/>
    <s v="100087872"/>
    <x v="62"/>
    <s v="SSJFLOPEZ"/>
    <s v=""/>
    <s v="cta pte,prov,prd.Inv"/>
    <s v=""/>
    <s v="REPARAR REBORDEADOR TAPA BOTA"/>
    <d v="2010-01-19T00:00:00"/>
    <d v="2010-01-21T00:00:00"/>
    <n v="0"/>
    <m/>
    <x v="0"/>
    <x v="4"/>
    <x v="6"/>
    <x v="0"/>
    <x v="2"/>
  </r>
  <r>
    <n v="7735116503"/>
    <x v="38"/>
    <s v="100087872"/>
    <x v="62"/>
    <s v="LTMAMEJIA"/>
    <s v=""/>
    <s v="cta pte,prov,prd.Inv"/>
    <s v=""/>
    <s v="REPARAR REBORDEADOR TAPA BOTA"/>
    <d v="2010-01-20T00:00:00"/>
    <d v="2010-01-20T00:00:00"/>
    <n v="550000"/>
    <m/>
    <x v="0"/>
    <x v="4"/>
    <x v="6"/>
    <x v="0"/>
    <x v="2"/>
  </r>
  <r>
    <n v="7735116503"/>
    <x v="38"/>
    <s v="100087882"/>
    <x v="63"/>
    <s v="SSJFLOPEZ"/>
    <s v=""/>
    <s v="cta pte,prov,prd.Inv"/>
    <s v=""/>
    <s v="REPARAR REBORDEADOR TAPA TRIANGULO"/>
    <d v="2010-01-19T00:00:00"/>
    <d v="2010-01-21T00:00:00"/>
    <n v="0"/>
    <m/>
    <x v="0"/>
    <x v="4"/>
    <x v="6"/>
    <x v="0"/>
    <x v="2"/>
  </r>
  <r>
    <n v="7735116503"/>
    <x v="38"/>
    <s v="100087882"/>
    <x v="63"/>
    <s v="LTMAMEJIA"/>
    <s v=""/>
    <s v="cta pte,prov,prd.Inv"/>
    <s v=""/>
    <s v="REPARAR REBORDEADOR TAPA TRIANGULO"/>
    <d v="2010-01-20T00:00:00"/>
    <d v="2010-01-20T00:00:00"/>
    <n v="410000"/>
    <m/>
    <x v="0"/>
    <x v="4"/>
    <x v="6"/>
    <x v="0"/>
    <x v="2"/>
  </r>
  <r>
    <n v="7735116503"/>
    <x v="38"/>
    <s v="100087888"/>
    <x v="64"/>
    <s v="SSJFLOPEZ"/>
    <s v=""/>
    <s v="cta pte,prov,prd.Inv"/>
    <s v=""/>
    <s v="REPARAR REBORDEADOR TAPA CORAZON"/>
    <d v="2010-01-19T00:00:00"/>
    <d v="2010-01-21T00:00:00"/>
    <n v="0"/>
    <m/>
    <x v="0"/>
    <x v="4"/>
    <x v="6"/>
    <x v="0"/>
    <x v="2"/>
  </r>
  <r>
    <n v="7735116503"/>
    <x v="38"/>
    <s v="100087888"/>
    <x v="64"/>
    <s v="LTMAMEJIA"/>
    <s v=""/>
    <s v="cta pte,prov,prd.Inv"/>
    <s v=""/>
    <s v="REPARAR REBORDEADOR TAPA CORAZON"/>
    <d v="2010-01-20T00:00:00"/>
    <d v="2010-01-20T00:00:00"/>
    <n v="290000"/>
    <m/>
    <x v="0"/>
    <x v="4"/>
    <x v="6"/>
    <x v="0"/>
    <x v="2"/>
  </r>
  <r>
    <n v="7735116503"/>
    <x v="38"/>
    <s v="100088268"/>
    <x v="65"/>
    <s v="LTMAMEJIA"/>
    <s v=""/>
    <s v="cta pte,prov,prd.Inv"/>
    <s v=""/>
    <s v="Revisión y Mantenimiento variador de vel"/>
    <d v="2010-01-26T00:00:00"/>
    <d v="2010-01-26T00:00:00"/>
    <n v="160000"/>
    <m/>
    <x v="0"/>
    <x v="4"/>
    <x v="6"/>
    <x v="0"/>
    <x v="2"/>
  </r>
  <r>
    <n v="7735116503"/>
    <x v="38"/>
    <s v="100088268"/>
    <x v="65"/>
    <s v="LTMAMEJIA"/>
    <s v=""/>
    <s v="cta pte,prov,prd.Inv"/>
    <s v=""/>
    <s v="Servicio de reparacion Schuller"/>
    <d v="2010-01-26T00:00:00"/>
    <d v="2010-01-26T00:00:00"/>
    <n v="4871200"/>
    <m/>
    <x v="0"/>
    <x v="4"/>
    <x v="6"/>
    <x v="0"/>
    <x v="2"/>
  </r>
  <r>
    <n v="7735116503"/>
    <x v="38"/>
    <s v="100088268"/>
    <x v="65"/>
    <s v="LTMAMEJIA"/>
    <s v=""/>
    <s v="cta pte,prov,prd.Inv"/>
    <s v=""/>
    <s v="Adicional de cerradora Schiller"/>
    <d v="2010-01-26T00:00:00"/>
    <d v="2010-01-26T00:00:00"/>
    <n v="400000"/>
    <m/>
    <x v="0"/>
    <x v="4"/>
    <x v="6"/>
    <x v="0"/>
    <x v="2"/>
  </r>
  <r>
    <n v="7735116503"/>
    <x v="38"/>
    <s v="100088268"/>
    <x v="65"/>
    <s v="SSJFLOPEZ"/>
    <s v=""/>
    <s v="TALLER INDUSTRIAL GAYJA Y COMPAÑIA"/>
    <s v=""/>
    <s v="Adicional de cerradora Schiller"/>
    <d v="2010-01-20T00:00:00"/>
    <d v="2010-01-28T00:00:00"/>
    <n v="0"/>
    <m/>
    <x v="0"/>
    <x v="4"/>
    <x v="6"/>
    <x v="0"/>
    <x v="2"/>
  </r>
  <r>
    <n v="7735116503"/>
    <x v="38"/>
    <s v="100088268"/>
    <x v="65"/>
    <s v="SSJFLOPEZ"/>
    <s v=""/>
    <s v="TALLER INDUSTRIAL GAYJA Y COMPAÑIA"/>
    <s v=""/>
    <s v="Servicio de reparacion Schuller"/>
    <d v="2010-01-20T00:00:00"/>
    <d v="2010-01-28T00:00:00"/>
    <n v="0"/>
    <m/>
    <x v="0"/>
    <x v="4"/>
    <x v="6"/>
    <x v="0"/>
    <x v="2"/>
  </r>
  <r>
    <n v="7735116503"/>
    <x v="38"/>
    <s v="100088336"/>
    <x v="66"/>
    <s v="LTMAMEJIA"/>
    <s v=""/>
    <s v="cta pte,prov,prd.Inv"/>
    <s v=""/>
    <s v="REPARACION PRENSA N° 26"/>
    <d v="2010-01-22T00:00:00"/>
    <d v="2010-01-22T00:00:00"/>
    <n v="2504000"/>
    <m/>
    <x v="0"/>
    <x v="4"/>
    <x v="6"/>
    <x v="0"/>
    <x v="2"/>
  </r>
  <r>
    <n v="7735116503"/>
    <x v="38"/>
    <s v="100088336"/>
    <x v="66"/>
    <s v="SSJFLOPEZ"/>
    <s v=""/>
    <s v="BERMUDEZ PEREZ GILBERTO DE JESUS"/>
    <s v=""/>
    <s v="REPARACION PRENSA N° 26"/>
    <d v="2010-01-21T00:00:00"/>
    <d v="2010-01-26T00:00:00"/>
    <n v="0"/>
    <m/>
    <x v="0"/>
    <x v="4"/>
    <x v="6"/>
    <x v="0"/>
    <x v="2"/>
  </r>
  <r>
    <n v="7735116503"/>
    <x v="38"/>
    <s v="100089179"/>
    <x v="67"/>
    <s v="LTMAMEJIA"/>
    <s v=""/>
    <s v="cta pte,prov,prd.Inv"/>
    <s v=""/>
    <s v="ADICIONAL AL TRABAJO DE RECTIFICADA"/>
    <d v="2010-01-15T00:00:00"/>
    <d v="2010-01-15T00:00:00"/>
    <n v="432000"/>
    <m/>
    <x v="0"/>
    <x v="4"/>
    <x v="6"/>
    <x v="0"/>
    <x v="2"/>
  </r>
  <r>
    <n v="7735116503"/>
    <x v="38"/>
    <s v="100089179"/>
    <x v="67"/>
    <s v="LTMAMEJIA"/>
    <s v=""/>
    <s v="cta pte,prov,prd.Inv"/>
    <s v=""/>
    <s v="RECTIFICAR CON CROMODURO BARNIZADORA 2"/>
    <d v="2010-01-15T00:00:00"/>
    <d v="2010-01-15T00:00:00"/>
    <n v="5038000"/>
    <m/>
    <x v="0"/>
    <x v="4"/>
    <x v="6"/>
    <x v="0"/>
    <x v="2"/>
  </r>
  <r>
    <n v="7735116503"/>
    <x v="38"/>
    <s v="100089179"/>
    <x v="67"/>
    <s v="SSJFLOPEZ"/>
    <s v=""/>
    <s v="NIQUELADOS COLOMBIANOS S.A."/>
    <s v=""/>
    <s v="RECTIFICAR CON CROMODURO BARNIZADORA 2"/>
    <d v="2010-01-12T00:00:00"/>
    <d v="2010-01-21T00:00:00"/>
    <n v="0"/>
    <m/>
    <x v="0"/>
    <x v="4"/>
    <x v="6"/>
    <x v="0"/>
    <x v="2"/>
  </r>
  <r>
    <n v="7735116503"/>
    <x v="38"/>
    <s v="100089179"/>
    <x v="67"/>
    <s v="SSJFLOPEZ"/>
    <s v=""/>
    <s v="NIQUELADOS COLOMBIANOS S.A."/>
    <s v=""/>
    <s v="ADICIONAL AL TRABAJO DE RECTIFICADA"/>
    <d v="2010-01-12T00:00:00"/>
    <d v="2010-01-21T00:00:00"/>
    <n v="0"/>
    <m/>
    <x v="0"/>
    <x v="4"/>
    <x v="6"/>
    <x v="0"/>
    <x v="2"/>
  </r>
  <r>
    <n v="7735116503"/>
    <x v="38"/>
    <s v="100089199"/>
    <x v="68"/>
    <s v="SSJFLOPEZ"/>
    <s v=""/>
    <s v="cta pte,prov,prd.Inv"/>
    <s v=""/>
    <s v="REPARAR TROQUEL TAPA 141 MM N° 1"/>
    <d v="2010-01-08T00:00:00"/>
    <d v="2010-01-14T00:00:00"/>
    <n v="0"/>
    <m/>
    <x v="0"/>
    <x v="4"/>
    <x v="6"/>
    <x v="0"/>
    <x v="2"/>
  </r>
  <r>
    <n v="7735116503"/>
    <x v="38"/>
    <s v="100089199"/>
    <x v="68"/>
    <s v="LTMAMEJIA"/>
    <s v=""/>
    <s v="cta pte,prov,prd.Inv"/>
    <s v=""/>
    <s v="REPARAR TROQUEL TAPA 141 MM N° 1"/>
    <d v="2010-01-12T00:00:00"/>
    <d v="2010-01-12T00:00:00"/>
    <n v="3500000"/>
    <m/>
    <x v="0"/>
    <x v="4"/>
    <x v="6"/>
    <x v="0"/>
    <x v="2"/>
  </r>
  <r>
    <n v="7735116503"/>
    <x v="38"/>
    <s v="100090857"/>
    <x v="69"/>
    <s v="SSJFLOPEZ"/>
    <s v=""/>
    <s v="cta pte,prov,prd.Inv"/>
    <s v=""/>
    <s v="Reparar rueda y soldar estibador CEL"/>
    <d v="2010-01-06T00:00:00"/>
    <d v="2010-01-14T00:00:00"/>
    <n v="0"/>
    <m/>
    <x v="0"/>
    <x v="26"/>
    <x v="6"/>
    <x v="0"/>
    <x v="2"/>
  </r>
  <r>
    <n v="7735116503"/>
    <x v="38"/>
    <s v="100090857"/>
    <x v="69"/>
    <s v="LTMAMEJIA"/>
    <s v=""/>
    <s v="cta pte,prov,prd.Inv"/>
    <s v=""/>
    <s v="Reparar rueda y soldar estibador CEL"/>
    <d v="2010-01-08T00:00:00"/>
    <d v="2010-01-08T00:00:00"/>
    <n v="130000"/>
    <m/>
    <x v="0"/>
    <x v="26"/>
    <x v="6"/>
    <x v="0"/>
    <x v="2"/>
  </r>
  <r>
    <n v="7735116503"/>
    <x v="38"/>
    <s v="100093103"/>
    <x v="70"/>
    <s v="LTMAMEJIA"/>
    <s v=""/>
    <s v="cta pte,prov,prd.Inv"/>
    <s v=""/>
    <s v="REPARAR PRENSA N° 23"/>
    <d v="2010-01-22T00:00:00"/>
    <d v="2010-01-22T00:00:00"/>
    <n v="1450000"/>
    <m/>
    <x v="0"/>
    <x v="4"/>
    <x v="6"/>
    <x v="0"/>
    <x v="2"/>
  </r>
  <r>
    <n v="7735116503"/>
    <x v="38"/>
    <s v="100094043"/>
    <x v="71"/>
    <s v="LTMAMEJIA"/>
    <s v=""/>
    <s v="cta pte,prov,prd.Inv"/>
    <s v=""/>
    <s v="REPARAR PRENSA N° 08  GUARDA."/>
    <d v="2010-01-22T00:00:00"/>
    <d v="2010-01-22T00:00:00"/>
    <n v="620000"/>
    <m/>
    <x v="0"/>
    <x v="4"/>
    <x v="6"/>
    <x v="0"/>
    <x v="2"/>
  </r>
  <r>
    <n v="7735116503"/>
    <x v="38"/>
    <s v="100094043"/>
    <x v="71"/>
    <s v="SSJFLOPEZ"/>
    <s v=""/>
    <s v="BERMUDEZ PEREZ GILBERTO DE JESUS"/>
    <s v=""/>
    <s v="REPARAR PRENSA N° 08  GUARDA."/>
    <d v="2010-01-21T00:00:00"/>
    <d v="2010-01-26T00:00:00"/>
    <n v="0"/>
    <m/>
    <x v="0"/>
    <x v="4"/>
    <x v="6"/>
    <x v="0"/>
    <x v="2"/>
  </r>
  <r>
    <n v="7735116503"/>
    <x v="38"/>
    <s v="100094423"/>
    <x v="72"/>
    <s v="LTMAMEJIA"/>
    <s v=""/>
    <s v="cta pte,prov,prd.Inv"/>
    <s v=""/>
    <s v="Desmontaje de chimeneas zona litografia"/>
    <d v="2010-01-15T00:00:00"/>
    <d v="2010-01-15T00:00:00"/>
    <n v="2710000"/>
    <m/>
    <x v="0"/>
    <x v="4"/>
    <x v="6"/>
    <x v="0"/>
    <x v="2"/>
  </r>
  <r>
    <n v="7735116503"/>
    <x v="38"/>
    <s v="100094423"/>
    <x v="72"/>
    <s v="SSJFLOPEZ"/>
    <s v=""/>
    <s v="RIOS URIBE HECTOR DE JESUS"/>
    <s v=""/>
    <s v="Desmontaje de chimeneas zona litografia"/>
    <d v="2010-01-13T00:00:00"/>
    <d v="2010-01-21T00:00:00"/>
    <n v="0"/>
    <m/>
    <x v="0"/>
    <x v="4"/>
    <x v="6"/>
    <x v="0"/>
    <x v="2"/>
  </r>
  <r>
    <n v="7735116503"/>
    <x v="38"/>
    <s v="100096069"/>
    <x v="73"/>
    <s v="LTMAMEJIA"/>
    <s v=""/>
    <s v="cta pte,prov,prd.Inv"/>
    <s v=""/>
    <s v="Reparacion ventana motor principal"/>
    <d v="2010-01-15T00:00:00"/>
    <d v="2010-01-15T00:00:00"/>
    <n v="450000"/>
    <m/>
    <x v="0"/>
    <x v="4"/>
    <x v="6"/>
    <x v="0"/>
    <x v="2"/>
  </r>
  <r>
    <n v="7735116503"/>
    <x v="38"/>
    <s v="100096069"/>
    <x v="73"/>
    <s v="SSJFLOPEZ"/>
    <s v=""/>
    <s v="BERMUDEZ PEREZ GILBERTO DE JESUS"/>
    <s v=""/>
    <s v="Reparacion ventana motor principal"/>
    <d v="2010-01-12T00:00:00"/>
    <d v="2010-01-18T00:00:00"/>
    <n v="0"/>
    <m/>
    <x v="0"/>
    <x v="4"/>
    <x v="6"/>
    <x v="0"/>
    <x v="2"/>
  </r>
  <r>
    <n v="7735116503"/>
    <x v="38"/>
    <s v="100096071"/>
    <x v="74"/>
    <s v="LTMAMEJIA"/>
    <s v=""/>
    <s v="cta pte,prov,prd.Inv"/>
    <s v=""/>
    <s v="Reparacion Mojadores"/>
    <d v="2010-01-15T00:00:00"/>
    <d v="2010-01-15T00:00:00"/>
    <n v="850000"/>
    <m/>
    <x v="0"/>
    <x v="4"/>
    <x v="6"/>
    <x v="0"/>
    <x v="2"/>
  </r>
  <r>
    <n v="7735116503"/>
    <x v="38"/>
    <s v="100096071"/>
    <x v="74"/>
    <s v="SSJFLOPEZ"/>
    <s v=""/>
    <s v="BERMUDEZ PEREZ GILBERTO DE JESUS"/>
    <s v=""/>
    <s v="Reparacion Mojadores"/>
    <d v="2010-01-13T00:00:00"/>
    <d v="2010-01-21T00:00:00"/>
    <n v="0"/>
    <m/>
    <x v="0"/>
    <x v="4"/>
    <x v="6"/>
    <x v="0"/>
    <x v="2"/>
  </r>
  <r>
    <n v="7735116503"/>
    <x v="38"/>
    <s v="100096073"/>
    <x v="75"/>
    <s v="SSJFLOPEZ"/>
    <s v=""/>
    <s v="cta pte,prov,prd.Inv"/>
    <s v=""/>
    <s v="Reparacion cubeta de enfriamiento"/>
    <d v="2010-01-12T00:00:00"/>
    <d v="2010-01-18T00:00:00"/>
    <n v="0"/>
    <m/>
    <x v="0"/>
    <x v="4"/>
    <x v="6"/>
    <x v="0"/>
    <x v="2"/>
  </r>
  <r>
    <n v="7735116503"/>
    <x v="38"/>
    <s v="100096073"/>
    <x v="75"/>
    <s v="LTMAMEJIA"/>
    <s v=""/>
    <s v="cta pte,prov,prd.Inv"/>
    <s v=""/>
    <s v="Reparacion cubeta de enfriamiento"/>
    <d v="2010-01-13T00:00:00"/>
    <d v="2010-01-13T00:00:00"/>
    <n v="490000"/>
    <m/>
    <x v="0"/>
    <x v="4"/>
    <x v="6"/>
    <x v="0"/>
    <x v="2"/>
  </r>
  <r>
    <n v="7735116503"/>
    <x v="38"/>
    <s v="100096376"/>
    <x v="76"/>
    <s v="SSJFLOPEZ"/>
    <s v=""/>
    <s v="cta pte,prov,prd.Inv"/>
    <s v=""/>
    <s v="Guarda para prensa urgente"/>
    <d v="2010-01-12T00:00:00"/>
    <d v="2010-01-21T00:00:00"/>
    <n v="0"/>
    <m/>
    <x v="0"/>
    <x v="4"/>
    <x v="6"/>
    <x v="0"/>
    <x v="2"/>
  </r>
  <r>
    <n v="7735116503"/>
    <x v="38"/>
    <s v="100096376"/>
    <x v="76"/>
    <s v="LTMAMEJIA"/>
    <s v=""/>
    <s v="cta pte,prov,prd.Inv"/>
    <s v=""/>
    <s v="Guarda para prensa urgente"/>
    <d v="2010-01-13T00:00:00"/>
    <d v="2010-01-13T00:00:00"/>
    <n v="510000"/>
    <m/>
    <x v="0"/>
    <x v="4"/>
    <x v="6"/>
    <x v="0"/>
    <x v="2"/>
  </r>
  <r>
    <n v="7735116503"/>
    <x v="38"/>
    <s v="100097893"/>
    <x v="77"/>
    <s v="SSJFLOPEZ"/>
    <s v=""/>
    <s v="cta pte,prov,prd.Inv"/>
    <s v=""/>
    <s v="CALIBRACION"/>
    <d v="2010-01-22T00:00:00"/>
    <d v="2010-01-27T00:00:00"/>
    <n v="0"/>
    <m/>
    <x v="0"/>
    <x v="3"/>
    <x v="6"/>
    <x v="0"/>
    <x v="2"/>
  </r>
  <r>
    <n v="7735116503"/>
    <x v="38"/>
    <s v="100097893"/>
    <x v="77"/>
    <s v="LTMAMEJIA"/>
    <s v=""/>
    <s v="cta pte,prov,prd.Inv"/>
    <s v=""/>
    <s v="CALIBRACION"/>
    <d v="2010-01-26T00:00:00"/>
    <d v="2010-01-26T00:00:00"/>
    <n v="266000"/>
    <m/>
    <x v="0"/>
    <x v="3"/>
    <x v="6"/>
    <x v="0"/>
    <x v="2"/>
  </r>
  <r>
    <n v="7735116503"/>
    <x v="38"/>
    <s v="100098455"/>
    <x v="78"/>
    <s v="LTMAMEJIA"/>
    <s v=""/>
    <s v="cta pte,prov,prd.Inv"/>
    <s v=""/>
    <s v="Servicio retificada de troquel 186"/>
    <d v="2010-01-22T00:00:00"/>
    <d v="2010-01-22T00:00:00"/>
    <n v="230000"/>
    <m/>
    <x v="0"/>
    <x v="4"/>
    <x v="6"/>
    <x v="0"/>
    <x v="2"/>
  </r>
  <r>
    <n v="7735116503"/>
    <x v="38"/>
    <s v="100098455"/>
    <x v="78"/>
    <s v="SSJFLOPEZ"/>
    <s v=""/>
    <s v="M Y G TROQUELES LTDA."/>
    <s v=""/>
    <s v="Servicio retificada de troquel 186"/>
    <d v="2010-01-21T00:00:00"/>
    <d v="2010-01-26T00:00:00"/>
    <n v="0"/>
    <m/>
    <x v="0"/>
    <x v="4"/>
    <x v="6"/>
    <x v="0"/>
    <x v="2"/>
  </r>
  <r>
    <n v="7735116503"/>
    <x v="38"/>
    <s v="100099435"/>
    <x v="79"/>
    <s v="LTMAMEJIA"/>
    <s v=""/>
    <s v="cta pte,prov,prd.Inv"/>
    <s v=""/>
    <s v="Servicio adicional de octogonal"/>
    <d v="2010-01-22T00:00:00"/>
    <d v="2010-01-22T00:00:00"/>
    <n v="260000"/>
    <m/>
    <x v="0"/>
    <x v="4"/>
    <x v="6"/>
    <x v="0"/>
    <x v="2"/>
  </r>
  <r>
    <n v="7735116503"/>
    <x v="38"/>
    <s v="100099873"/>
    <x v="80"/>
    <s v="LTMAMEJIA"/>
    <s v=""/>
    <s v="cta pte,prov,prd.Inv"/>
    <s v=""/>
    <s v="recubrir rodillos de arrastre"/>
    <d v="2010-01-29T00:00:00"/>
    <d v="2010-01-29T00:00:00"/>
    <n v="208000"/>
    <m/>
    <x v="0"/>
    <x v="3"/>
    <x v="6"/>
    <x v="0"/>
    <x v="2"/>
  </r>
  <r>
    <n v="7735116503"/>
    <x v="38"/>
    <s v="100099873"/>
    <x v="80"/>
    <s v="SSJFLOPEZ"/>
    <s v=""/>
    <s v="TODO BANDAS SOCIEDAD POR ACCIONES"/>
    <s v=""/>
    <s v="recubrir rodillos de arrastre"/>
    <d v="2010-01-25T00:00:00"/>
    <d v="2010-01-30T00:00:00"/>
    <n v="0"/>
    <m/>
    <x v="0"/>
    <x v="3"/>
    <x v="6"/>
    <x v="0"/>
    <x v="2"/>
  </r>
  <r>
    <n v="7735116507"/>
    <x v="47"/>
    <s v="100092496"/>
    <x v="81"/>
    <s v="LTMAMEJIA"/>
    <s v=""/>
    <s v="cta pte,prov,prd.Inv"/>
    <s v=""/>
    <s v="Servicio de recarga cilindro oxigeno"/>
    <d v="2010-01-18T00:00:00"/>
    <d v="2010-01-18T00:00:00"/>
    <n v="113067"/>
    <m/>
    <x v="0"/>
    <x v="4"/>
    <x v="5"/>
    <x v="0"/>
    <x v="0"/>
  </r>
  <r>
    <n v="7735116507"/>
    <x v="47"/>
    <s v="100092496"/>
    <x v="81"/>
    <s v="SSJFLOPEZ"/>
    <s v=""/>
    <s v="GASES INDUSTRIALES DE COLOMBIA S.A."/>
    <s v=""/>
    <s v="Servicio de recarga cilindro oxigeno"/>
    <d v="2010-01-13T00:00:00"/>
    <d v="2010-01-21T00:00:00"/>
    <n v="0"/>
    <m/>
    <x v="0"/>
    <x v="4"/>
    <x v="5"/>
    <x v="0"/>
    <x v="0"/>
  </r>
  <r>
    <n v="7735124012"/>
    <x v="24"/>
    <s v="100086503"/>
    <x v="82"/>
    <s v="EXGAVELASQUE"/>
    <s v=""/>
    <s v="cta pte,prov,prd.Inv"/>
    <s v="Cuna_emb5_mat_h13_48-52hrc_sp"/>
    <s v="Cuna_emb5_mat_h13_48-52hrc_sp"/>
    <d v="2010-01-06T00:00:00"/>
    <d v="2010-01-06T00:00:00"/>
    <n v="299000"/>
    <m/>
    <x v="0"/>
    <x v="4"/>
    <x v="6"/>
    <x v="0"/>
    <x v="2"/>
  </r>
  <r>
    <n v="7735124012"/>
    <x v="24"/>
    <s v="100088268"/>
    <x v="65"/>
    <s v="EXEAGUTIERRE"/>
    <s v=""/>
    <s v="cta pte,prov,prd.Inv"/>
    <s v="Piñon arrastre bis 8620 72x60mm z22"/>
    <s v="Piñon arrastre bis 8620 72x60mm z22"/>
    <d v="2010-01-20T00:00:00"/>
    <d v="2010-01-26T00:00:00"/>
    <n v="150000"/>
    <m/>
    <x v="0"/>
    <x v="4"/>
    <x v="6"/>
    <x v="0"/>
    <x v="2"/>
  </r>
  <r>
    <n v="7735124012"/>
    <x v="24"/>
    <s v="100088268"/>
    <x v="65"/>
    <s v="SSJFLOPEZ"/>
    <s v=""/>
    <s v="TALLER INDUSTRIAL GAYJA Y COMPAÑIA"/>
    <s v="Piñon arrastre bis 8620 72x60mm z22"/>
    <s v="Piñon arrastre bis 8620 72x60mm z22"/>
    <d v="2010-01-20T00:00:00"/>
    <d v="2010-01-30T00:00:00"/>
    <n v="0"/>
    <m/>
    <x v="0"/>
    <x v="4"/>
    <x v="6"/>
    <x v="0"/>
    <x v="2"/>
  </r>
  <r>
    <n v="7735124012"/>
    <x v="24"/>
    <s v="100088268"/>
    <x v="65"/>
    <s v="EXEAGUTIERRE"/>
    <s v=""/>
    <s v="cta pte,prov,prd.Inv"/>
    <s v="Buje  SAE 65 100x40"/>
    <s v="Buje  SAE 65 100x40"/>
    <d v="2010-01-20T00:00:00"/>
    <d v="2010-01-26T00:00:00"/>
    <n v="90000"/>
    <m/>
    <x v="0"/>
    <x v="4"/>
    <x v="6"/>
    <x v="0"/>
    <x v="2"/>
  </r>
  <r>
    <n v="7735124012"/>
    <x v="24"/>
    <s v="100088268"/>
    <x v="65"/>
    <s v="SSJFLOPEZ"/>
    <s v=""/>
    <s v="TALLER INDUSTRIAL GAYJA Y COMPAÑIA"/>
    <s v="Buje  SAE 65 100x40"/>
    <s v="Buje  SAE 65 100x40"/>
    <d v="2010-01-20T00:00:00"/>
    <d v="2010-01-27T00:00:00"/>
    <n v="0"/>
    <m/>
    <x v="0"/>
    <x v="4"/>
    <x v="6"/>
    <x v="0"/>
    <x v="2"/>
  </r>
  <r>
    <n v="7735124012"/>
    <x v="24"/>
    <s v="100088268"/>
    <x v="65"/>
    <s v="EXEAGUTIERRE"/>
    <s v=""/>
    <s v="cta pte,prov,prd.Inv"/>
    <s v="Buje SAE 65 47x50"/>
    <s v="Buje SAE 65 47x50"/>
    <d v="2010-01-20T00:00:00"/>
    <d v="2010-01-26T00:00:00"/>
    <n v="180000"/>
    <m/>
    <x v="0"/>
    <x v="4"/>
    <x v="6"/>
    <x v="0"/>
    <x v="2"/>
  </r>
  <r>
    <n v="7735124012"/>
    <x v="24"/>
    <s v="100088268"/>
    <x v="65"/>
    <s v="SSJFLOPEZ"/>
    <s v=""/>
    <s v="TALLER INDUSTRIAL GAYJA Y COMPAÑIA"/>
    <s v="Buje SAE 65 47x50"/>
    <s v="Buje SAE 65 47x50"/>
    <d v="2010-01-20T00:00:00"/>
    <d v="2010-01-27T00:00:00"/>
    <n v="0"/>
    <m/>
    <x v="0"/>
    <x v="4"/>
    <x v="6"/>
    <x v="0"/>
    <x v="2"/>
  </r>
  <r>
    <n v="7735124012"/>
    <x v="24"/>
    <s v="100088268"/>
    <x v="65"/>
    <s v="EXEAGUTIERRE"/>
    <s v=""/>
    <s v="cta pte,prov,prd.Inv"/>
    <s v="Cadena DID 40"/>
    <s v="Cadena DID 40"/>
    <d v="2010-01-20T00:00:00"/>
    <d v="2010-01-26T00:00:00"/>
    <n v="640000"/>
    <m/>
    <x v="0"/>
    <x v="4"/>
    <x v="6"/>
    <x v="0"/>
    <x v="2"/>
  </r>
  <r>
    <n v="7735124012"/>
    <x v="24"/>
    <s v="100088268"/>
    <x v="65"/>
    <s v="SSJFLOPEZ"/>
    <s v=""/>
    <s v="TALLER INDUSTRIAL GAYJA Y COMPAÑIA"/>
    <s v="Cadena DID 40"/>
    <s v="Cadena DID 40"/>
    <d v="2010-01-20T00:00:00"/>
    <d v="2010-01-27T00:00:00"/>
    <n v="0"/>
    <m/>
    <x v="0"/>
    <x v="4"/>
    <x v="6"/>
    <x v="0"/>
    <x v="2"/>
  </r>
  <r>
    <n v="7735124012"/>
    <x v="24"/>
    <s v="100088268"/>
    <x v="65"/>
    <s v="EXEAGUTIERRE"/>
    <s v=""/>
    <s v="cta pte,prov,prd.Inv"/>
    <s v="Eje centrador bis 4140 38,5x143cm"/>
    <s v="Eje centrador bis 4140 38,5x143cm"/>
    <d v="2010-01-20T00:00:00"/>
    <d v="2010-01-26T00:00:00"/>
    <n v="450000"/>
    <m/>
    <x v="0"/>
    <x v="4"/>
    <x v="6"/>
    <x v="0"/>
    <x v="2"/>
  </r>
  <r>
    <n v="7735124012"/>
    <x v="24"/>
    <s v="100088268"/>
    <x v="65"/>
    <s v="SSJFLOPEZ"/>
    <s v=""/>
    <s v="TALLER INDUSTRIAL GAYJA Y COMPAÑIA"/>
    <s v="Eje centrador bis 4140 38,5x143cm"/>
    <s v="Eje centrador bis 4140 38,5x143cm"/>
    <d v="2010-01-20T00:00:00"/>
    <d v="2010-01-30T00:00:00"/>
    <n v="0"/>
    <m/>
    <x v="0"/>
    <x v="4"/>
    <x v="6"/>
    <x v="0"/>
    <x v="2"/>
  </r>
  <r>
    <n v="7735124012"/>
    <x v="24"/>
    <s v="100088268"/>
    <x v="65"/>
    <s v="EXEAGUTIERRE"/>
    <s v=""/>
    <s v="cta pte,prov,prd.Inv"/>
    <s v="Buje brazo alimentador SAE 65"/>
    <s v="Buje brazo alimentador SAE 65"/>
    <d v="2010-01-20T00:00:00"/>
    <d v="2010-01-26T00:00:00"/>
    <n v="650000"/>
    <m/>
    <x v="0"/>
    <x v="4"/>
    <x v="6"/>
    <x v="0"/>
    <x v="2"/>
  </r>
  <r>
    <n v="7735124012"/>
    <x v="24"/>
    <s v="100088268"/>
    <x v="65"/>
    <s v="SSJFLOPEZ"/>
    <s v=""/>
    <s v="TALLER INDUSTRIAL GAYJA Y COMPAÑIA"/>
    <s v="Buje brazo alimentador SAE 65"/>
    <s v="Buje brazo alimentador SAE 65"/>
    <d v="2010-01-20T00:00:00"/>
    <d v="2010-01-27T00:00:00"/>
    <n v="0"/>
    <m/>
    <x v="0"/>
    <x v="4"/>
    <x v="6"/>
    <x v="0"/>
    <x v="2"/>
  </r>
  <r>
    <n v="7735124012"/>
    <x v="24"/>
    <s v="100088268"/>
    <x v="65"/>
    <s v="EXEAGUTIERRE"/>
    <s v=""/>
    <s v="cta pte,prov,prd.Inv"/>
    <s v="Eje brazo botador 4140"/>
    <s v="Eje brazo botador 4140"/>
    <d v="2010-01-20T00:00:00"/>
    <d v="2010-01-26T00:00:00"/>
    <n v="90000"/>
    <m/>
    <x v="0"/>
    <x v="4"/>
    <x v="6"/>
    <x v="0"/>
    <x v="2"/>
  </r>
  <r>
    <n v="7735124012"/>
    <x v="24"/>
    <s v="100088268"/>
    <x v="65"/>
    <s v="SSJFLOPEZ"/>
    <s v=""/>
    <s v="TALLER INDUSTRIAL GAYJA Y COMPAÑIA"/>
    <s v="Eje brazo botador 4140"/>
    <s v="Eje brazo botador 4140"/>
    <d v="2010-01-20T00:00:00"/>
    <d v="2010-01-27T00:00:00"/>
    <n v="0"/>
    <m/>
    <x v="0"/>
    <x v="4"/>
    <x v="6"/>
    <x v="0"/>
    <x v="2"/>
  </r>
  <r>
    <n v="7735124012"/>
    <x v="24"/>
    <s v="100088268"/>
    <x v="65"/>
    <s v="EXEAGUTIERRE"/>
    <s v=""/>
    <s v="cta pte,prov,prd.Inv"/>
    <s v="Eje desplazamiento de centro 4140"/>
    <s v="Eje desplazamiento de centro 4140"/>
    <d v="2010-01-20T00:00:00"/>
    <d v="2010-01-26T00:00:00"/>
    <n v="80000"/>
    <m/>
    <x v="0"/>
    <x v="4"/>
    <x v="6"/>
    <x v="0"/>
    <x v="2"/>
  </r>
  <r>
    <n v="7735124012"/>
    <x v="24"/>
    <s v="100088268"/>
    <x v="65"/>
    <s v="SSJFLOPEZ"/>
    <s v=""/>
    <s v="TALLER INDUSTRIAL GAYJA Y COMPAÑIA"/>
    <s v="Eje desplazamiento de centro 4140"/>
    <s v="Eje desplazamiento de centro 4140"/>
    <d v="2010-01-20T00:00:00"/>
    <d v="2010-01-27T00:00:00"/>
    <n v="0"/>
    <m/>
    <x v="0"/>
    <x v="4"/>
    <x v="6"/>
    <x v="0"/>
    <x v="2"/>
  </r>
  <r>
    <n v="7735124012"/>
    <x v="24"/>
    <s v="100088268"/>
    <x v="65"/>
    <s v="EXEAGUTIERRE"/>
    <s v=""/>
    <s v="cta pte,prov,prd.Inv"/>
    <s v="Eje porta polea principal volante 4140"/>
    <s v="Eje porta polea principal volante 4140"/>
    <d v="2010-01-20T00:00:00"/>
    <d v="2010-01-26T00:00:00"/>
    <n v="650000"/>
    <m/>
    <x v="0"/>
    <x v="4"/>
    <x v="6"/>
    <x v="0"/>
    <x v="2"/>
  </r>
  <r>
    <n v="7735124012"/>
    <x v="24"/>
    <s v="100088268"/>
    <x v="65"/>
    <s v="SSJFLOPEZ"/>
    <s v=""/>
    <s v="TALLER INDUSTRIAL GAYJA Y COMPAÑIA"/>
    <s v="Eje porta polea principal volante 4140"/>
    <s v="Eje porta polea principal volante 4140"/>
    <d v="2010-01-20T00:00:00"/>
    <d v="2010-01-27T00:00:00"/>
    <n v="0"/>
    <m/>
    <x v="0"/>
    <x v="4"/>
    <x v="6"/>
    <x v="0"/>
    <x v="2"/>
  </r>
  <r>
    <n v="7735124012"/>
    <x v="24"/>
    <s v="100088268"/>
    <x v="65"/>
    <s v="EXEAGUTIERRE"/>
    <s v=""/>
    <s v="cta pte,prov,prd.Inv"/>
    <s v="Eje superior transmisor movimiento 4140"/>
    <s v="Eje superior transmisor movimiento 4140"/>
    <d v="2010-01-20T00:00:00"/>
    <d v="2010-01-26T00:00:00"/>
    <n v="550000"/>
    <m/>
    <x v="0"/>
    <x v="4"/>
    <x v="6"/>
    <x v="0"/>
    <x v="2"/>
  </r>
  <r>
    <n v="7735124012"/>
    <x v="24"/>
    <s v="100088268"/>
    <x v="65"/>
    <s v="SSJFLOPEZ"/>
    <s v=""/>
    <s v="TALLER INDUSTRIAL GAYJA Y COMPAÑIA"/>
    <s v="Eje superior transmisor movimiento 4140"/>
    <s v="Eje superior transmisor movimiento 4140"/>
    <d v="2010-01-20T00:00:00"/>
    <d v="2010-01-27T00:00:00"/>
    <n v="0"/>
    <m/>
    <x v="0"/>
    <x v="4"/>
    <x v="6"/>
    <x v="0"/>
    <x v="2"/>
  </r>
  <r>
    <n v="7735124012"/>
    <x v="24"/>
    <s v="100088268"/>
    <x v="65"/>
    <s v="EXEAGUTIERRE"/>
    <s v=""/>
    <s v="cta pte,prov,prd.Inv"/>
    <s v="Pasador conexión brazos tranmision mov"/>
    <s v="Pasador conexión brazos tranmision mov"/>
    <d v="2010-01-20T00:00:00"/>
    <d v="2010-01-26T00:00:00"/>
    <n v="600000"/>
    <m/>
    <x v="0"/>
    <x v="4"/>
    <x v="6"/>
    <x v="0"/>
    <x v="2"/>
  </r>
  <r>
    <n v="7735124012"/>
    <x v="24"/>
    <s v="100088268"/>
    <x v="65"/>
    <s v="SSJFLOPEZ"/>
    <s v=""/>
    <s v="TALLER INDUSTRIAL GAYJA Y COMPAÑIA"/>
    <s v="Pasador conexión brazos tranmision mov"/>
    <s v="Pasador conexión brazos tranmision mov"/>
    <d v="2010-01-20T00:00:00"/>
    <d v="2010-01-27T00:00:00"/>
    <n v="0"/>
    <m/>
    <x v="0"/>
    <x v="4"/>
    <x v="6"/>
    <x v="0"/>
    <x v="2"/>
  </r>
  <r>
    <n v="7735124012"/>
    <x v="24"/>
    <s v="100088268"/>
    <x v="65"/>
    <s v="EXEAGUTIERRE"/>
    <s v=""/>
    <s v="cta pte,prov,prd.Inv"/>
    <s v="Sproker alimentador cuerpos z25"/>
    <s v="Sproker alimentador cuerpos z25"/>
    <d v="2010-01-20T00:00:00"/>
    <d v="2010-01-26T00:00:00"/>
    <n v="180000"/>
    <m/>
    <x v="0"/>
    <x v="4"/>
    <x v="6"/>
    <x v="0"/>
    <x v="2"/>
  </r>
  <r>
    <n v="7735124012"/>
    <x v="24"/>
    <s v="100088268"/>
    <x v="65"/>
    <s v="SSJFLOPEZ"/>
    <s v=""/>
    <s v="TALLER INDUSTRIAL GAYJA Y COMPAÑIA"/>
    <s v="Sproker alimentador cuerpos z25"/>
    <s v="Sproker alimentador cuerpos z25"/>
    <d v="2010-01-20T00:00:00"/>
    <d v="2010-01-30T00:00:00"/>
    <n v="0"/>
    <m/>
    <x v="0"/>
    <x v="4"/>
    <x v="6"/>
    <x v="0"/>
    <x v="2"/>
  </r>
  <r>
    <n v="7735124012"/>
    <x v="24"/>
    <s v="100088268"/>
    <x v="65"/>
    <s v="EXEAGUTIERRE"/>
    <s v=""/>
    <s v="cta pte,prov,prd.Inv"/>
    <s v="Alimentador fondos inox"/>
    <s v="Alimentador fondos inox"/>
    <d v="2010-01-20T00:00:00"/>
    <d v="2010-01-26T00:00:00"/>
    <n v="1200000"/>
    <m/>
    <x v="0"/>
    <x v="4"/>
    <x v="6"/>
    <x v="0"/>
    <x v="2"/>
  </r>
  <r>
    <n v="7735124012"/>
    <x v="24"/>
    <s v="100088268"/>
    <x v="65"/>
    <s v="SSJFLOPEZ"/>
    <s v=""/>
    <s v="TALLER INDUSTRIAL GAYJA Y COMPAÑIA"/>
    <s v="Alimentador fondos inox"/>
    <s v="Alimentador fondos inox"/>
    <d v="2010-01-20T00:00:00"/>
    <d v="2010-01-30T00:00:00"/>
    <n v="0"/>
    <m/>
    <x v="0"/>
    <x v="4"/>
    <x v="6"/>
    <x v="0"/>
    <x v="2"/>
  </r>
  <r>
    <n v="7735124012"/>
    <x v="24"/>
    <s v="100088268"/>
    <x v="65"/>
    <s v="EXEAGUTIERRE"/>
    <s v=""/>
    <s v="cta pte,prov,prd.Inv"/>
    <s v="Copa rebordeadora multiple 1045"/>
    <s v="Copa rebordeadora multiple 1045"/>
    <d v="2010-01-20T00:00:00"/>
    <d v="2010-01-26T00:00:00"/>
    <n v="700000"/>
    <m/>
    <x v="0"/>
    <x v="4"/>
    <x v="6"/>
    <x v="0"/>
    <x v="2"/>
  </r>
  <r>
    <n v="7735124012"/>
    <x v="24"/>
    <s v="100088268"/>
    <x v="65"/>
    <s v="SSJFLOPEZ"/>
    <s v=""/>
    <s v="TALLER INDUSTRIAL GAYJA Y COMPAÑIA"/>
    <s v="Copa rebordeadora multiple 1045"/>
    <s v="Copa rebordeadora multiple 1045"/>
    <d v="2010-01-20T00:00:00"/>
    <d v="2010-01-30T00:00:00"/>
    <n v="0"/>
    <m/>
    <x v="0"/>
    <x v="4"/>
    <x v="6"/>
    <x v="0"/>
    <x v="2"/>
  </r>
  <r>
    <n v="7735124012"/>
    <x v="24"/>
    <s v="100088268"/>
    <x v="65"/>
    <s v="EXEAGUTIERRE"/>
    <s v=""/>
    <s v="cta pte,prov,prd.Inv"/>
    <s v="Brazo porta htt 4140  62x42x35mm"/>
    <s v="Brazo porta htt 4140  62x42x35mm"/>
    <d v="2010-01-20T00:00:00"/>
    <d v="2010-01-26T00:00:00"/>
    <n v="180000"/>
    <m/>
    <x v="0"/>
    <x v="4"/>
    <x v="6"/>
    <x v="0"/>
    <x v="2"/>
  </r>
  <r>
    <n v="7735124012"/>
    <x v="24"/>
    <s v="100088268"/>
    <x v="65"/>
    <s v="EXEAGUTIERRE"/>
    <s v=""/>
    <s v="cta pte,prov,prd.Inv"/>
    <s v="Brazo porta htt 4140  62x42x35mm"/>
    <s v="Brazo porta htt 4140  62x42x35mm"/>
    <d v="2010-01-20T00:00:00"/>
    <d v="2010-01-26T00:00:00"/>
    <n v="550000"/>
    <m/>
    <x v="0"/>
    <x v="4"/>
    <x v="6"/>
    <x v="0"/>
    <x v="2"/>
  </r>
  <r>
    <n v="7735124012"/>
    <x v="24"/>
    <s v="100088268"/>
    <x v="65"/>
    <s v="SSJFLOPEZ"/>
    <s v=""/>
    <s v="TALLER INDUSTRIAL GAYJA Y COMPAÑIA"/>
    <s v="Brazo porta htt 4140  62x42x35mm"/>
    <s v="Brazo porta htt 4140  62x42x35mm"/>
    <d v="2010-01-20T00:00:00"/>
    <d v="2010-01-27T00:00:00"/>
    <n v="0"/>
    <m/>
    <x v="0"/>
    <x v="4"/>
    <x v="6"/>
    <x v="0"/>
    <x v="2"/>
  </r>
  <r>
    <n v="7735124012"/>
    <x v="24"/>
    <s v="100088268"/>
    <x v="65"/>
    <s v="SSJFLOPEZ"/>
    <s v=""/>
    <s v="TALLER INDUSTRIAL GAYJA Y COMPAÑIA"/>
    <s v="Brazo porta htt 4140  62x42x35mm"/>
    <s v="Brazo porta htt 4140  62x42x35mm"/>
    <d v="2010-01-20T00:00:00"/>
    <d v="2010-01-30T00:00:00"/>
    <n v="0"/>
    <m/>
    <x v="0"/>
    <x v="4"/>
    <x v="6"/>
    <x v="0"/>
    <x v="2"/>
  </r>
  <r>
    <n v="7735124012"/>
    <x v="24"/>
    <s v="100088268"/>
    <x v="65"/>
    <s v="EXEAGUTIERRE"/>
    <s v=""/>
    <s v="cta pte,prov,prd.Inv"/>
    <s v="Placa tope copa inox 60x47mm E5/8pul"/>
    <s v="Placa tope copa inox 60x47mm E5/8pul"/>
    <d v="2010-01-20T00:00:00"/>
    <d v="2010-01-26T00:00:00"/>
    <n v="1800000"/>
    <m/>
    <x v="0"/>
    <x v="4"/>
    <x v="6"/>
    <x v="0"/>
    <x v="2"/>
  </r>
  <r>
    <n v="7735124012"/>
    <x v="24"/>
    <s v="100088268"/>
    <x v="65"/>
    <s v="SSJFLOPEZ"/>
    <s v=""/>
    <s v="TALLER INDUSTRIAL GAYJA Y COMPAÑIA"/>
    <s v="Placa tope copa inox 60x47mm E5/8pul"/>
    <s v="Placa tope copa inox 60x47mm E5/8pul"/>
    <d v="2010-01-20T00:00:00"/>
    <d v="2010-01-30T00:00:00"/>
    <n v="0"/>
    <m/>
    <x v="0"/>
    <x v="4"/>
    <x v="6"/>
    <x v="0"/>
    <x v="2"/>
  </r>
  <r>
    <n v="7735124012"/>
    <x v="24"/>
    <s v="100088268"/>
    <x v="65"/>
    <s v="EXEAGUTIERRE"/>
    <s v=""/>
    <s v="cta pte,prov,prd.Inv"/>
    <s v="Piñon fusible prolon z55"/>
    <s v="Piñon fusible prolon z55"/>
    <d v="2010-01-20T00:00:00"/>
    <d v="2010-01-26T00:00:00"/>
    <n v="280000"/>
    <m/>
    <x v="0"/>
    <x v="4"/>
    <x v="6"/>
    <x v="0"/>
    <x v="2"/>
  </r>
  <r>
    <n v="7735124012"/>
    <x v="24"/>
    <s v="100088268"/>
    <x v="65"/>
    <s v="SSJFLOPEZ"/>
    <s v=""/>
    <s v="TALLER INDUSTRIAL GAYJA Y COMPAÑIA"/>
    <s v="Piñon fusible prolon z55"/>
    <s v="Piñon fusible prolon z55"/>
    <d v="2010-01-20T00:00:00"/>
    <d v="2010-01-30T00:00:00"/>
    <n v="0"/>
    <m/>
    <x v="0"/>
    <x v="4"/>
    <x v="6"/>
    <x v="0"/>
    <x v="2"/>
  </r>
  <r>
    <n v="7735124012"/>
    <x v="24"/>
    <s v="100088268"/>
    <x v="65"/>
    <s v="EXEAGUTIERRE"/>
    <s v=""/>
    <s v="cta pte,prov,prd.Inv"/>
    <s v="Piñon arrastre bis 8620 25x15x51mm z15"/>
    <s v="Piñon arrastre bis 8620 25x15x51mm z15"/>
    <d v="2010-01-20T00:00:00"/>
    <d v="2010-01-26T00:00:00"/>
    <n v="140000"/>
    <m/>
    <x v="0"/>
    <x v="4"/>
    <x v="6"/>
    <x v="0"/>
    <x v="2"/>
  </r>
  <r>
    <n v="7735124012"/>
    <x v="24"/>
    <s v="100088268"/>
    <x v="65"/>
    <s v="SSJFLOPEZ"/>
    <s v=""/>
    <s v="TALLER INDUSTRIAL GAYJA Y COMPAÑIA"/>
    <s v="Piñon arrastre bis 8620 25x15x51mm z15"/>
    <s v="Piñon arrastre bis 8620 25x15x51mm z15"/>
    <d v="2010-01-20T00:00:00"/>
    <d v="2010-01-27T00:00:00"/>
    <n v="0"/>
    <m/>
    <x v="0"/>
    <x v="4"/>
    <x v="6"/>
    <x v="0"/>
    <x v="2"/>
  </r>
  <r>
    <n v="7735124012"/>
    <x v="24"/>
    <s v="100088268"/>
    <x v="65"/>
    <s v="EXEAGUTIERRE"/>
    <s v=""/>
    <s v="cta pte,prov,prd.Inv"/>
    <s v="Buje SAE 65 43x18x30mm"/>
    <s v="Buje SAE 65 43x18x30mm"/>
    <d v="2010-01-20T00:00:00"/>
    <d v="2010-01-26T00:00:00"/>
    <n v="140000"/>
    <m/>
    <x v="0"/>
    <x v="4"/>
    <x v="6"/>
    <x v="0"/>
    <x v="2"/>
  </r>
  <r>
    <n v="7735124012"/>
    <x v="24"/>
    <s v="100088268"/>
    <x v="65"/>
    <s v="SSJFLOPEZ"/>
    <s v=""/>
    <s v="TALLER INDUSTRIAL GAYJA Y COMPAÑIA"/>
    <s v="Buje SAE 65 43x18x30mm"/>
    <s v="Buje SAE 65 43x18x30mm"/>
    <d v="2010-01-20T00:00:00"/>
    <d v="2010-01-27T00:00:00"/>
    <n v="0"/>
    <m/>
    <x v="0"/>
    <x v="4"/>
    <x v="6"/>
    <x v="0"/>
    <x v="2"/>
  </r>
  <r>
    <n v="7735124012"/>
    <x v="24"/>
    <s v="100088268"/>
    <x v="65"/>
    <s v="EXEAGUTIERRE"/>
    <s v=""/>
    <s v="cta pte,prov,prd.Inv"/>
    <s v="Leva accionamien Htt 8620 220x200x75mm"/>
    <s v="Leva accionamien Htt 8620 220x200x75mm"/>
    <d v="2010-01-20T00:00:00"/>
    <d v="2010-01-26T00:00:00"/>
    <n v="900000"/>
    <m/>
    <x v="0"/>
    <x v="4"/>
    <x v="6"/>
    <x v="0"/>
    <x v="2"/>
  </r>
  <r>
    <n v="7735124012"/>
    <x v="24"/>
    <s v="100088268"/>
    <x v="65"/>
    <s v="SSJFLOPEZ"/>
    <s v=""/>
    <s v="TALLER INDUSTRIAL GAYJA Y COMPAÑIA"/>
    <s v="Leva accionamien Htt 8620 220x200x75mm"/>
    <s v="Leva accionamien Htt 8620 220x200x75mm"/>
    <d v="2010-01-20T00:00:00"/>
    <d v="2010-01-27T00:00:00"/>
    <n v="0"/>
    <m/>
    <x v="0"/>
    <x v="4"/>
    <x v="6"/>
    <x v="0"/>
    <x v="2"/>
  </r>
  <r>
    <n v="7735124012"/>
    <x v="24"/>
    <s v="100088268"/>
    <x v="65"/>
    <s v="EXEAGUTIERRE"/>
    <s v=""/>
    <s v="cta pte,prov,prd.Inv"/>
    <s v="Buje SAE 65 42x35x70mm"/>
    <s v="Buje SAE 65 42x35x70mm"/>
    <d v="2010-01-20T00:00:00"/>
    <d v="2010-01-26T00:00:00"/>
    <n v="720000"/>
    <m/>
    <x v="0"/>
    <x v="4"/>
    <x v="6"/>
    <x v="0"/>
    <x v="2"/>
  </r>
  <r>
    <n v="7735124012"/>
    <x v="24"/>
    <s v="100088268"/>
    <x v="65"/>
    <s v="SSJFLOPEZ"/>
    <s v=""/>
    <s v="TALLER INDUSTRIAL GAYJA Y COMPAÑIA"/>
    <s v="Buje SAE 65 42x35x70mm"/>
    <s v="Buje SAE 65 42x35x70mm"/>
    <d v="2010-01-20T00:00:00"/>
    <d v="2010-01-27T00:00:00"/>
    <n v="0"/>
    <m/>
    <x v="0"/>
    <x v="4"/>
    <x v="6"/>
    <x v="0"/>
    <x v="2"/>
  </r>
  <r>
    <n v="7735124012"/>
    <x v="24"/>
    <s v="100088268"/>
    <x v="65"/>
    <s v="EXEAGUTIERRE"/>
    <s v=""/>
    <s v="cta pte,prov,prd.Inv"/>
    <s v="Buje SAE 65 42x35x50mm"/>
    <s v="Buje SAE 65 42x35x50mm"/>
    <d v="2010-01-20T00:00:00"/>
    <d v="2010-01-26T00:00:00"/>
    <n v="240000"/>
    <m/>
    <x v="0"/>
    <x v="4"/>
    <x v="6"/>
    <x v="0"/>
    <x v="2"/>
  </r>
  <r>
    <n v="7735124012"/>
    <x v="24"/>
    <s v="100088268"/>
    <x v="65"/>
    <s v="SSJFLOPEZ"/>
    <s v=""/>
    <s v="TALLER INDUSTRIAL GAYJA Y COMPAÑIA"/>
    <s v="Buje SAE 65 42x35x50mm"/>
    <s v="Buje SAE 65 42x35x50mm"/>
    <d v="2010-01-20T00:00:00"/>
    <d v="2010-01-27T00:00:00"/>
    <n v="0"/>
    <m/>
    <x v="0"/>
    <x v="4"/>
    <x v="6"/>
    <x v="0"/>
    <x v="2"/>
  </r>
  <r>
    <n v="7735124012"/>
    <x v="24"/>
    <s v="100088268"/>
    <x v="65"/>
    <s v="EXEAGUTIERRE"/>
    <s v=""/>
    <s v="cta pte,prov,prd.Inv"/>
    <s v="Buje SAE 65 50x35x90mm"/>
    <s v="Buje SAE 65 50x35x90mm"/>
    <d v="2010-01-20T00:00:00"/>
    <d v="2010-01-26T00:00:00"/>
    <n v="400000"/>
    <m/>
    <x v="0"/>
    <x v="4"/>
    <x v="6"/>
    <x v="0"/>
    <x v="2"/>
  </r>
  <r>
    <n v="7735124012"/>
    <x v="24"/>
    <s v="100088268"/>
    <x v="65"/>
    <s v="SSJFLOPEZ"/>
    <s v=""/>
    <s v="TALLER INDUSTRIAL GAYJA Y COMPAÑIA"/>
    <s v="Buje SAE 65 50x35x90mm"/>
    <s v="Buje SAE 65 50x35x90mm"/>
    <d v="2010-01-20T00:00:00"/>
    <d v="2010-01-27T00:00:00"/>
    <n v="0"/>
    <m/>
    <x v="0"/>
    <x v="4"/>
    <x v="6"/>
    <x v="0"/>
    <x v="2"/>
  </r>
  <r>
    <n v="7735124012"/>
    <x v="24"/>
    <s v="100088268"/>
    <x v="65"/>
    <s v="EXEAGUTIERRE"/>
    <s v=""/>
    <s v="cta pte,prov,prd.Inv"/>
    <s v="Brazo accionamiento eje biselador 4140"/>
    <s v="Brazo accionamiento eje biselador 4140"/>
    <d v="2010-01-20T00:00:00"/>
    <d v="2010-01-26T00:00:00"/>
    <n v="350000"/>
    <m/>
    <x v="0"/>
    <x v="4"/>
    <x v="6"/>
    <x v="0"/>
    <x v="2"/>
  </r>
  <r>
    <n v="7735124012"/>
    <x v="24"/>
    <s v="100088268"/>
    <x v="65"/>
    <s v="SSJFLOPEZ"/>
    <s v=""/>
    <s v="TALLER INDUSTRIAL GAYJA Y COMPAÑIA"/>
    <s v="Brazo accionamiento eje biselador 4140"/>
    <s v="Brazo accionamiento eje biselador 4140"/>
    <d v="2010-01-20T00:00:00"/>
    <d v="2010-01-27T00:00:00"/>
    <n v="0"/>
    <m/>
    <x v="0"/>
    <x v="4"/>
    <x v="6"/>
    <x v="0"/>
    <x v="2"/>
  </r>
  <r>
    <n v="7735124012"/>
    <x v="24"/>
    <s v="100088268"/>
    <x v="65"/>
    <s v="EXEAGUTIERRE"/>
    <s v=""/>
    <s v="cta pte,prov,prd.Inv"/>
    <s v="Buje SAE 65 42x35x52mm"/>
    <s v="Buje SAE 65 42x35x52mm"/>
    <d v="2010-01-20T00:00:00"/>
    <d v="2010-01-26T00:00:00"/>
    <n v="120000"/>
    <m/>
    <x v="0"/>
    <x v="4"/>
    <x v="6"/>
    <x v="0"/>
    <x v="2"/>
  </r>
  <r>
    <n v="7735124012"/>
    <x v="24"/>
    <s v="100088268"/>
    <x v="65"/>
    <s v="SSJFLOPEZ"/>
    <s v=""/>
    <s v="TALLER INDUSTRIAL GAYJA Y COMPAÑIA"/>
    <s v="Buje SAE 65 42x35x52mm"/>
    <s v="Buje SAE 65 42x35x52mm"/>
    <d v="2010-01-20T00:00:00"/>
    <d v="2010-01-27T00:00:00"/>
    <n v="0"/>
    <m/>
    <x v="0"/>
    <x v="4"/>
    <x v="6"/>
    <x v="0"/>
    <x v="2"/>
  </r>
  <r>
    <n v="7735124012"/>
    <x v="24"/>
    <s v="100088268"/>
    <x v="65"/>
    <s v="EXEAGUTIERRE"/>
    <s v=""/>
    <s v="cta pte,prov,prd.Inv"/>
    <s v="Varilla botador  buje SAE 65 110x18x14mm"/>
    <s v="Varilla botador  buje SAE 65 110x18x14mm"/>
    <d v="2010-01-20T00:00:00"/>
    <d v="2010-01-26T00:00:00"/>
    <n v="400000"/>
    <m/>
    <x v="0"/>
    <x v="4"/>
    <x v="6"/>
    <x v="0"/>
    <x v="2"/>
  </r>
  <r>
    <n v="7735124012"/>
    <x v="24"/>
    <s v="100088268"/>
    <x v="65"/>
    <s v="SSJFLOPEZ"/>
    <s v=""/>
    <s v="TALLER INDUSTRIAL GAYJA Y COMPAÑIA"/>
    <s v="Varilla botador  buje SAE 65 110x18x14mm"/>
    <s v="Varilla botador  buje SAE 65 110x18x14mm"/>
    <d v="2010-01-20T00:00:00"/>
    <d v="2010-01-27T00:00:00"/>
    <n v="0"/>
    <m/>
    <x v="0"/>
    <x v="4"/>
    <x v="6"/>
    <x v="0"/>
    <x v="2"/>
  </r>
  <r>
    <n v="7735124012"/>
    <x v="24"/>
    <s v="100088268"/>
    <x v="65"/>
    <s v="EXEAGUTIERRE"/>
    <s v=""/>
    <s v="cta pte,prov,prd.Inv"/>
    <s v="Eje porta piñon intermedio 4140 42x160mm"/>
    <s v="Eje porta piñon intermedio 4140 42x160mm"/>
    <d v="2010-01-20T00:00:00"/>
    <d v="2010-01-26T00:00:00"/>
    <n v="160000"/>
    <m/>
    <x v="0"/>
    <x v="4"/>
    <x v="6"/>
    <x v="0"/>
    <x v="2"/>
  </r>
  <r>
    <n v="7735124012"/>
    <x v="24"/>
    <s v="100088268"/>
    <x v="65"/>
    <s v="SSJFLOPEZ"/>
    <s v=""/>
    <s v="TALLER INDUSTRIAL GAYJA Y COMPAÑIA"/>
    <s v="Eje porta piñon intermedio 4140 42x160mm"/>
    <s v="Eje porta piñon intermedio 4140 42x160mm"/>
    <d v="2010-01-20T00:00:00"/>
    <d v="2010-01-27T00:00:00"/>
    <n v="0"/>
    <m/>
    <x v="0"/>
    <x v="4"/>
    <x v="6"/>
    <x v="0"/>
    <x v="2"/>
  </r>
  <r>
    <n v="7735124012"/>
    <x v="24"/>
    <s v="100088268"/>
    <x v="65"/>
    <s v="EXEAGUTIERRE"/>
    <s v=""/>
    <s v="cta pte,prov,prd.Inv"/>
    <s v="Piñon arrastre bis 8620 84x68x50mm z26"/>
    <s v="Piñon arrastre bis 8620 84x68x50mm z26"/>
    <d v="2010-01-20T00:00:00"/>
    <d v="2010-01-26T00:00:00"/>
    <n v="140000"/>
    <m/>
    <x v="0"/>
    <x v="4"/>
    <x v="6"/>
    <x v="0"/>
    <x v="2"/>
  </r>
  <r>
    <n v="7735124012"/>
    <x v="24"/>
    <s v="100088268"/>
    <x v="65"/>
    <s v="SSJFLOPEZ"/>
    <s v=""/>
    <s v="TALLER INDUSTRIAL GAYJA Y COMPAÑIA"/>
    <s v="Piñon arrastre bis 8620 84x68x50mm z26"/>
    <s v="Piñon arrastre bis 8620 84x68x50mm z26"/>
    <d v="2010-01-20T00:00:00"/>
    <d v="2010-01-30T00:00:00"/>
    <n v="0"/>
    <m/>
    <x v="0"/>
    <x v="4"/>
    <x v="6"/>
    <x v="0"/>
    <x v="2"/>
  </r>
  <r>
    <n v="7735124012"/>
    <x v="24"/>
    <s v="100088325"/>
    <x v="83"/>
    <s v="LTMCRAGA"/>
    <s v=""/>
    <s v="cta pte,prov,prd.Inv"/>
    <s v="Leva 8620 tt D3-1/4 long 4 pul"/>
    <s v="Leva 8620 tt D3-1/4 long 4 pul"/>
    <d v="2010-01-14T00:00:00"/>
    <d v="2010-01-14T00:00:00"/>
    <n v="425000"/>
    <m/>
    <x v="0"/>
    <x v="4"/>
    <x v="6"/>
    <x v="0"/>
    <x v="2"/>
  </r>
  <r>
    <n v="7735124012"/>
    <x v="24"/>
    <s v="100088336"/>
    <x v="66"/>
    <s v="EXGAVELASQUE"/>
    <s v=""/>
    <s v="cta pte,prov,prd.Inv"/>
    <s v="Cuna_emb_mat_8620_48-52hrc_sp"/>
    <s v="Cuna_emb_mat_8620_48-52hrc_sp"/>
    <d v="2010-01-07T00:00:00"/>
    <d v="2010-01-07T00:00:00"/>
    <n v="385000"/>
    <m/>
    <x v="0"/>
    <x v="4"/>
    <x v="6"/>
    <x v="0"/>
    <x v="2"/>
  </r>
  <r>
    <n v="7735124012"/>
    <x v="24"/>
    <s v="100088358"/>
    <x v="84"/>
    <s v="LTMCRAGA"/>
    <s v=""/>
    <s v="cta pte,prov,prd.Inv"/>
    <s v="Plato cierre Oct 4140 207x104 mm"/>
    <s v="Plato cierre Oct 4140 207x104 mm"/>
    <d v="2010-01-19T00:00:00"/>
    <d v="2010-01-19T00:00:00"/>
    <n v="480000"/>
    <m/>
    <x v="0"/>
    <x v="4"/>
    <x v="6"/>
    <x v="0"/>
    <x v="2"/>
  </r>
  <r>
    <n v="7735124012"/>
    <x v="24"/>
    <s v="100088358"/>
    <x v="84"/>
    <s v="SSJFLOPEZ"/>
    <s v=""/>
    <s v="cta pte,prov,prd.Inv"/>
    <s v="Cilindro  DNC-50-80-PPV-A Festo"/>
    <s v="Cilindro  DNC-50-80-PPV-A Festo"/>
    <d v="2010-01-04T00:00:00"/>
    <d v="2010-01-07T00:00:00"/>
    <n v="0"/>
    <m/>
    <x v="0"/>
    <x v="4"/>
    <x v="6"/>
    <x v="0"/>
    <x v="2"/>
  </r>
  <r>
    <n v="7735124012"/>
    <x v="24"/>
    <s v="100088358"/>
    <x v="84"/>
    <s v="EXGAVELASQUE"/>
    <s v=""/>
    <s v="cta pte,prov,prd.Inv"/>
    <s v="Cilindro  DNC-50-80-PPV-A Festo"/>
    <s v="Cilindro  DNC-50-80-PPV-A Festo"/>
    <d v="2010-01-04T00:00:00"/>
    <d v="2010-01-05T00:00:00"/>
    <n v="400902"/>
    <m/>
    <x v="0"/>
    <x v="4"/>
    <x v="6"/>
    <x v="0"/>
    <x v="2"/>
  </r>
  <r>
    <n v="7735124012"/>
    <x v="24"/>
    <s v="100088361"/>
    <x v="85"/>
    <s v="LTMCRAGA"/>
    <s v=""/>
    <s v="cta pte,prov,prd.Inv"/>
    <s v="Plato cierre Ova 4140  276x202x78 mm"/>
    <s v="Plato cierre Ova 4140  276x202x78 mm"/>
    <d v="2010-01-19T00:00:00"/>
    <d v="2010-01-19T00:00:00"/>
    <n v="440000"/>
    <m/>
    <x v="0"/>
    <x v="4"/>
    <x v="6"/>
    <x v="0"/>
    <x v="2"/>
  </r>
  <r>
    <n v="7735124012"/>
    <x v="24"/>
    <s v="100088361"/>
    <x v="85"/>
    <s v="LTMCRAGA"/>
    <s v=""/>
    <s v="cta pte,prov,prd.Inv"/>
    <s v="Plato cierre Ova 4140  276x202x78 mm"/>
    <s v="Plato cierre Ova 4140  276x202x78 mm"/>
    <d v="2010-01-19T00:00:00"/>
    <d v="2010-01-19T00:00:00"/>
    <n v="440000"/>
    <m/>
    <x v="0"/>
    <x v="4"/>
    <x v="6"/>
    <x v="0"/>
    <x v="2"/>
  </r>
  <r>
    <n v="7735124012"/>
    <x v="24"/>
    <s v="100089198"/>
    <x v="86"/>
    <s v="LTMCRAGA"/>
    <s v=""/>
    <s v="Material,y,repuestos"/>
    <s v="Cinta aislante scotch"/>
    <s v=""/>
    <d v="2010-01-07T00:00:00"/>
    <d v="2010-01-07T00:00:00"/>
    <n v="10800"/>
    <m/>
    <x v="0"/>
    <x v="4"/>
    <x v="6"/>
    <x v="0"/>
    <x v="2"/>
  </r>
  <r>
    <n v="7735124012"/>
    <x v="24"/>
    <s v="100089198"/>
    <x v="86"/>
    <s v="LTMCRAGA"/>
    <s v=""/>
    <s v="Material,y,repuestos"/>
    <s v="Cinta teflon de 1/2pul"/>
    <s v=""/>
    <d v="2010-01-06T00:00:00"/>
    <d v="2010-01-06T00:00:00"/>
    <n v="317"/>
    <m/>
    <x v="0"/>
    <x v="4"/>
    <x v="6"/>
    <x v="0"/>
    <x v="2"/>
  </r>
  <r>
    <n v="7735124012"/>
    <x v="24"/>
    <s v="100089198"/>
    <x v="86"/>
    <s v="EXGAVELASQUE"/>
    <s v=""/>
    <s v="cta pte,prov,prd.Inv"/>
    <s v="Rodamiento INA SCE 59"/>
    <s v="Rodamiento INA SCE 59"/>
    <d v="2010-01-07T00:00:00"/>
    <d v="2010-01-07T00:00:00"/>
    <n v="44640"/>
    <m/>
    <x v="0"/>
    <x v="4"/>
    <x v="6"/>
    <x v="0"/>
    <x v="2"/>
  </r>
  <r>
    <n v="7735124012"/>
    <x v="24"/>
    <s v="100090194"/>
    <x v="87"/>
    <s v="SSJFLOPEZ"/>
    <s v=""/>
    <s v="cta pte,prov,prd.Inv"/>
    <s v="Lampara hermetica beguelli 2x54W  110VAC"/>
    <s v="Lampara hermetica beguelli 2x54W  110VAC"/>
    <d v="2010-01-06T00:00:00"/>
    <d v="2010-01-13T00:00:00"/>
    <n v="0"/>
    <m/>
    <x v="0"/>
    <x v="26"/>
    <x v="6"/>
    <x v="0"/>
    <x v="2"/>
  </r>
  <r>
    <n v="7735124012"/>
    <x v="24"/>
    <s v="100090194"/>
    <x v="87"/>
    <s v="EXGAVELASQUE"/>
    <s v=""/>
    <s v="cta pte,prov,prd.Inv"/>
    <s v="Lampara hermetica beguelli 2x54W  110VAC"/>
    <s v="Lampara hermetica beguelli 2x54W  110VAC"/>
    <d v="2010-01-06T00:00:00"/>
    <d v="2010-01-07T00:00:00"/>
    <n v="125200"/>
    <m/>
    <x v="0"/>
    <x v="26"/>
    <x v="6"/>
    <x v="0"/>
    <x v="2"/>
  </r>
  <r>
    <n v="7735124012"/>
    <x v="24"/>
    <s v="100090194"/>
    <x v="87"/>
    <s v="SSJFLOPEZ"/>
    <s v=""/>
    <s v="cta pte,prov,prd.Inv"/>
    <s v="Canaleta  20x12 blanca dexon"/>
    <s v="Canaleta  20x12 blanca dexon"/>
    <d v="2010-01-07T00:00:00"/>
    <d v="2010-01-13T00:00:00"/>
    <n v="0"/>
    <m/>
    <x v="0"/>
    <x v="26"/>
    <x v="6"/>
    <x v="0"/>
    <x v="2"/>
  </r>
  <r>
    <n v="7735124012"/>
    <x v="24"/>
    <s v="100090194"/>
    <x v="87"/>
    <s v="EXGAVELASQUE"/>
    <s v=""/>
    <s v="cta pte,prov,prd.Inv"/>
    <s v="Canaleta  20x12 blanca dexon"/>
    <s v="Canaleta  20x12 blanca dexon"/>
    <d v="2010-01-07T00:00:00"/>
    <d v="2010-01-08T00:00:00"/>
    <n v="20720"/>
    <m/>
    <x v="0"/>
    <x v="26"/>
    <x v="6"/>
    <x v="0"/>
    <x v="2"/>
  </r>
  <r>
    <n v="7735124012"/>
    <x v="24"/>
    <s v="100090861"/>
    <x v="88"/>
    <s v="EXGAVELASQUE"/>
    <s v=""/>
    <s v="cta pte,prov,prd.Inv"/>
    <s v="Diafragma Neopreno ext880 int585 exp3_mm"/>
    <s v="Diafragma Neopreno ext880 int585 exp3_mm"/>
    <d v="2010-01-06T00:00:00"/>
    <d v="2010-01-06T00:00:00"/>
    <n v="701600"/>
    <m/>
    <x v="0"/>
    <x v="4"/>
    <x v="6"/>
    <x v="0"/>
    <x v="2"/>
  </r>
  <r>
    <n v="7735124012"/>
    <x v="24"/>
    <s v="100090863"/>
    <x v="89"/>
    <s v="EXEAGUTIERRE"/>
    <s v=""/>
    <s v="Material,y,repuestos"/>
    <s v="Papel agua N_80"/>
    <s v=""/>
    <d v="2010-01-13T00:00:00"/>
    <d v="2010-01-13T00:00:00"/>
    <n v="2783"/>
    <m/>
    <x v="0"/>
    <x v="4"/>
    <x v="6"/>
    <x v="0"/>
    <x v="2"/>
  </r>
  <r>
    <n v="7735124012"/>
    <x v="24"/>
    <s v="100090863"/>
    <x v="89"/>
    <s v="EXGAVELASQUE"/>
    <s v=""/>
    <s v="cta pte,prov,prd.Inv"/>
    <s v="Diafragma Neopreno ext880 int585 exp3_mm"/>
    <s v="Diafragma Neopreno ext880 int585 exp3_mm"/>
    <d v="2010-01-06T00:00:00"/>
    <d v="2010-01-06T00:00:00"/>
    <n v="701600"/>
    <m/>
    <x v="0"/>
    <x v="4"/>
    <x v="6"/>
    <x v="0"/>
    <x v="2"/>
  </r>
  <r>
    <n v="7735124012"/>
    <x v="24"/>
    <s v="100090865"/>
    <x v="90"/>
    <s v="EXGAVELASQUE"/>
    <s v=""/>
    <s v="cta pte,prov,prd.Inv"/>
    <s v="Diafragma Neopreno ext880 int585 exp3_mm"/>
    <s v="Diafragma Neopreno ext880 int585 exp3_mm"/>
    <d v="2010-01-06T00:00:00"/>
    <d v="2010-01-06T00:00:00"/>
    <n v="701600"/>
    <m/>
    <x v="0"/>
    <x v="4"/>
    <x v="6"/>
    <x v="0"/>
    <x v="2"/>
  </r>
  <r>
    <n v="7735124012"/>
    <x v="24"/>
    <s v="100091094"/>
    <x v="91"/>
    <s v="SSJFLOPEZ"/>
    <s v=""/>
    <s v="cta pte,prov,prd.Inv"/>
    <s v="Prensa estopa plastica IP67 PG21"/>
    <s v="Prensa estopa plastica IP67 PG21"/>
    <d v="2010-01-06T00:00:00"/>
    <d v="2010-01-13T00:00:00"/>
    <n v="0"/>
    <m/>
    <x v="0"/>
    <x v="26"/>
    <x v="6"/>
    <x v="0"/>
    <x v="2"/>
  </r>
  <r>
    <n v="7735124012"/>
    <x v="24"/>
    <s v="100091094"/>
    <x v="91"/>
    <s v="EXGAVELASQUE"/>
    <s v=""/>
    <s v="cta pte,prov,prd.Inv"/>
    <s v="Prensa estopa plastica IP67 PG21"/>
    <s v="Prensa estopa plastica IP67 PG21"/>
    <d v="2010-01-06T00:00:00"/>
    <d v="2010-01-07T00:00:00"/>
    <n v="33800"/>
    <m/>
    <x v="0"/>
    <x v="26"/>
    <x v="6"/>
    <x v="0"/>
    <x v="2"/>
  </r>
  <r>
    <n v="7735124012"/>
    <x v="24"/>
    <s v="100091456"/>
    <x v="92"/>
    <s v="EXEAGUTIERRE"/>
    <s v=""/>
    <s v="cta pte,prov,prd.Inv"/>
    <s v="Ventilador palstico para eje 24 mm"/>
    <s v="Ventilador palstico para eje 24 mm"/>
    <d v="2010-01-13T00:00:00"/>
    <d v="2010-01-13T00:00:00"/>
    <n v="26000"/>
    <m/>
    <x v="0"/>
    <x v="4"/>
    <x v="6"/>
    <x v="0"/>
    <x v="2"/>
  </r>
  <r>
    <n v="7735124012"/>
    <x v="24"/>
    <s v="100091456"/>
    <x v="92"/>
    <s v="EXEAGUTIERRE"/>
    <s v=""/>
    <s v="cta pte,prov,prd.Inv"/>
    <s v="Rodamiento FAG 6204 2RSR"/>
    <s v="Rodamiento FAG 6204 2RSR"/>
    <d v="2010-01-13T00:00:00"/>
    <d v="2010-01-13T00:00:00"/>
    <n v="40296"/>
    <m/>
    <x v="0"/>
    <x v="4"/>
    <x v="6"/>
    <x v="0"/>
    <x v="2"/>
  </r>
  <r>
    <n v="7735124012"/>
    <x v="24"/>
    <s v="100091808"/>
    <x v="93"/>
    <s v="SSJFLOPEZ"/>
    <s v=""/>
    <s v="cta pte,prov,prd.Inv"/>
    <s v="Horquilla SG-M16x1.5 FESTO"/>
    <s v="Horquilla SG-M16x1.5 FESTO"/>
    <d v="2010-01-04T00:00:00"/>
    <d v="2010-01-13T00:00:00"/>
    <n v="0"/>
    <m/>
    <x v="0"/>
    <x v="4"/>
    <x v="6"/>
    <x v="0"/>
    <x v="2"/>
  </r>
  <r>
    <n v="7735124012"/>
    <x v="24"/>
    <s v="100091808"/>
    <x v="93"/>
    <s v="EXGAVELASQUE"/>
    <s v=""/>
    <s v="cta pte,prov,prd.Inv"/>
    <s v="Horquilla SG-M16x1.5 FESTO"/>
    <s v="Horquilla SG-M16x1.5 FESTO"/>
    <d v="2010-01-04T00:00:00"/>
    <d v="2010-01-05T00:00:00"/>
    <n v="247912"/>
    <m/>
    <x v="0"/>
    <x v="4"/>
    <x v="6"/>
    <x v="0"/>
    <x v="2"/>
  </r>
  <r>
    <n v="7735124012"/>
    <x v="24"/>
    <s v="100091808"/>
    <x v="93"/>
    <s v="SSJFLOPEZ"/>
    <s v=""/>
    <s v="cta pte,prov,prd.Inv"/>
    <s v="Rotula FK-M20X1,5 REF 6143"/>
    <s v="Rotula FK-M20X1,5 REF 6143"/>
    <d v="2010-01-12T00:00:00"/>
    <d v="2010-01-15T00:00:00"/>
    <n v="0"/>
    <m/>
    <x v="0"/>
    <x v="4"/>
    <x v="6"/>
    <x v="0"/>
    <x v="2"/>
  </r>
  <r>
    <n v="7735124012"/>
    <x v="24"/>
    <s v="100091808"/>
    <x v="93"/>
    <s v="EXEAGUTIERRE"/>
    <s v=""/>
    <s v="cta pte,prov,prd.Inv"/>
    <s v="Rotula FK-M20X1,5 REF 6143"/>
    <s v="Rotula FK-M20X1,5 REF 6143"/>
    <d v="2010-01-12T00:00:00"/>
    <d v="2010-01-13T00:00:00"/>
    <n v="161006"/>
    <m/>
    <x v="0"/>
    <x v="4"/>
    <x v="6"/>
    <x v="0"/>
    <x v="2"/>
  </r>
  <r>
    <n v="7735124012"/>
    <x v="24"/>
    <s v="100091808"/>
    <x v="93"/>
    <s v="SSJFLOPEZ"/>
    <s v=""/>
    <s v="cta pte,prov,prd.Inv"/>
    <s v="Rotula FK-M16X1,5 REF 6142"/>
    <s v="Rotula FK-M16X1,5 REF 6142"/>
    <d v="2010-01-04T00:00:00"/>
    <d v="2010-01-13T00:00:00"/>
    <n v="0"/>
    <m/>
    <x v="0"/>
    <x v="4"/>
    <x v="6"/>
    <x v="0"/>
    <x v="2"/>
  </r>
  <r>
    <n v="7735124012"/>
    <x v="24"/>
    <s v="100091808"/>
    <x v="93"/>
    <s v="EXGAVELASQUE"/>
    <s v=""/>
    <s v="cta pte,prov,prd.Inv"/>
    <s v="Rotula FK-M16X1,5 REF 6142"/>
    <s v="Rotula FK-M16X1,5 REF 6142"/>
    <d v="2010-01-04T00:00:00"/>
    <d v="2010-01-05T00:00:00"/>
    <n v="147186"/>
    <m/>
    <x v="0"/>
    <x v="4"/>
    <x v="6"/>
    <x v="0"/>
    <x v="2"/>
  </r>
  <r>
    <n v="7735124012"/>
    <x v="24"/>
    <s v="100092496"/>
    <x v="81"/>
    <s v="LTMCRAGA"/>
    <s v=""/>
    <s v="Material,y,repuestos"/>
    <s v="Papel agua N_220"/>
    <s v=""/>
    <d v="2010-01-12T00:00:00"/>
    <d v="2010-01-12T00:00:00"/>
    <n v="1500"/>
    <m/>
    <x v="0"/>
    <x v="4"/>
    <x v="6"/>
    <x v="0"/>
    <x v="2"/>
  </r>
  <r>
    <n v="7735124012"/>
    <x v="24"/>
    <s v="100092496"/>
    <x v="81"/>
    <s v="EXGAVELASQUE"/>
    <s v=""/>
    <s v="Material,y,repuestos"/>
    <s v="Papel agua Nr 360"/>
    <s v=""/>
    <d v="2010-01-04T00:00:00"/>
    <d v="2010-01-04T00:00:00"/>
    <n v="59"/>
    <m/>
    <x v="0"/>
    <x v="4"/>
    <x v="6"/>
    <x v="0"/>
    <x v="2"/>
  </r>
  <r>
    <n v="7735124012"/>
    <x v="24"/>
    <s v="100092496"/>
    <x v="81"/>
    <s v="LTMCRAGA"/>
    <s v=""/>
    <s v="Material,y,repuestos"/>
    <s v="Papel agua Nr 360"/>
    <s v=""/>
    <d v="2010-01-12T00:00:00"/>
    <d v="2010-01-12T00:00:00"/>
    <n v="30"/>
    <m/>
    <x v="0"/>
    <x v="4"/>
    <x v="6"/>
    <x v="0"/>
    <x v="2"/>
  </r>
  <r>
    <n v="7735124012"/>
    <x v="24"/>
    <s v="100092496"/>
    <x v="81"/>
    <s v="LTMCRAGA"/>
    <s v=""/>
    <s v="Material,y,repuestos"/>
    <s v="Chazo plastico 3/8 con tornillo"/>
    <s v=""/>
    <d v="2010-01-18T00:00:00"/>
    <d v="2010-01-18T00:00:00"/>
    <n v="1600"/>
    <m/>
    <x v="0"/>
    <x v="4"/>
    <x v="6"/>
    <x v="0"/>
    <x v="2"/>
  </r>
  <r>
    <n v="7735124012"/>
    <x v="24"/>
    <s v="100092496"/>
    <x v="81"/>
    <s v="LTMCRAGA"/>
    <s v=""/>
    <s v="Material,y,repuestos"/>
    <s v="Hoja de sierra 12 pul 18 tpi"/>
    <s v=""/>
    <d v="2010-01-05T00:00:00"/>
    <d v="2010-01-05T00:00:00"/>
    <n v="5000"/>
    <m/>
    <x v="0"/>
    <x v="4"/>
    <x v="6"/>
    <x v="0"/>
    <x v="2"/>
  </r>
  <r>
    <n v="7735124012"/>
    <x v="24"/>
    <s v="100092496"/>
    <x v="81"/>
    <s v="EXGAVELASQUE"/>
    <s v=""/>
    <s v="cta pte,prov,prd.Inv"/>
    <s v="Grasera recta 1/8 NPT"/>
    <s v="Grasera recta 1/8 NPT"/>
    <d v="2010-01-08T00:00:00"/>
    <d v="2010-01-08T00:00:00"/>
    <n v="47350"/>
    <m/>
    <x v="0"/>
    <x v="4"/>
    <x v="6"/>
    <x v="0"/>
    <x v="2"/>
  </r>
  <r>
    <n v="7735124012"/>
    <x v="24"/>
    <s v="100092496"/>
    <x v="81"/>
    <s v="EXGAVELASQUE"/>
    <s v=""/>
    <s v="Material,y,repuestos"/>
    <s v="Disco pulidora 7x1/4x7/8 dewalt"/>
    <s v=""/>
    <d v="2010-01-05T00:00:00"/>
    <d v="2010-01-05T00:00:00"/>
    <n v="5203"/>
    <m/>
    <x v="0"/>
    <x v="4"/>
    <x v="6"/>
    <x v="0"/>
    <x v="2"/>
  </r>
  <r>
    <n v="7735124012"/>
    <x v="24"/>
    <s v="100092496"/>
    <x v="81"/>
    <s v="EXGAVELASQUE"/>
    <s v=""/>
    <s v="Material,y,repuestos"/>
    <s v="Abrazadera de 3/4 para manguera"/>
    <s v=""/>
    <d v="2010-01-04T00:00:00"/>
    <d v="2010-01-04T00:00:00"/>
    <n v="800"/>
    <m/>
    <x v="0"/>
    <x v="4"/>
    <x v="6"/>
    <x v="0"/>
    <x v="2"/>
  </r>
  <r>
    <n v="7735124012"/>
    <x v="24"/>
    <s v="100092496"/>
    <x v="81"/>
    <s v="LTMCRAGA"/>
    <s v=""/>
    <s v="Material,y,repuestos"/>
    <s v="Brocha de 3pul perfect china"/>
    <s v=""/>
    <d v="2010-01-06T00:00:00"/>
    <d v="2010-01-06T00:00:00"/>
    <n v="6634"/>
    <m/>
    <x v="0"/>
    <x v="4"/>
    <x v="6"/>
    <x v="0"/>
    <x v="2"/>
  </r>
  <r>
    <n v="7735124012"/>
    <x v="24"/>
    <s v="100092496"/>
    <x v="81"/>
    <s v="LTMCRAGA"/>
    <s v=""/>
    <s v="Material,y,repuestos"/>
    <s v="Brocha de 1pul  perfect china"/>
    <s v=""/>
    <d v="2010-01-06T00:00:00"/>
    <d v="2010-01-06T00:00:00"/>
    <n v="3264"/>
    <m/>
    <x v="0"/>
    <x v="4"/>
    <x v="6"/>
    <x v="0"/>
    <x v="2"/>
  </r>
  <r>
    <n v="7735124012"/>
    <x v="24"/>
    <s v="100092496"/>
    <x v="81"/>
    <s v="SSJFLOPEZ"/>
    <s v=""/>
    <s v="cta pte,prov,prd.Inv"/>
    <s v="Rodamiento 6007"/>
    <s v="Rodamiento 6007"/>
    <d v="2010-01-04T00:00:00"/>
    <d v="2010-01-12T00:00:00"/>
    <n v="0"/>
    <m/>
    <x v="0"/>
    <x v="4"/>
    <x v="6"/>
    <x v="0"/>
    <x v="2"/>
  </r>
  <r>
    <n v="7735124012"/>
    <x v="24"/>
    <s v="100092496"/>
    <x v="81"/>
    <s v="EXGAVELASQUE"/>
    <s v=""/>
    <s v="cta pte,prov,prd.Inv"/>
    <s v="Rodamiento 6007"/>
    <s v="Rodamiento 6007"/>
    <d v="2010-01-04T00:00:00"/>
    <d v="2010-01-05T00:00:00"/>
    <n v="39520"/>
    <m/>
    <x v="0"/>
    <x v="4"/>
    <x v="6"/>
    <x v="0"/>
    <x v="2"/>
  </r>
  <r>
    <n v="7735124012"/>
    <x v="24"/>
    <s v="100092496"/>
    <x v="81"/>
    <s v="EXGAVELASQUE"/>
    <s v=""/>
    <s v="cta pte,prov,prd.Inv"/>
    <s v="Cadena DID 50"/>
    <s v="Cadena DID 50"/>
    <d v="2010-01-08T00:00:00"/>
    <d v="2010-01-08T00:00:00"/>
    <n v="95732"/>
    <m/>
    <x v="0"/>
    <x v="4"/>
    <x v="6"/>
    <x v="0"/>
    <x v="2"/>
  </r>
  <r>
    <n v="7735124012"/>
    <x v="24"/>
    <s v="100092496"/>
    <x v="81"/>
    <s v="EXGAVELASQUE"/>
    <s v=""/>
    <s v="cta pte,prov,prd.Inv"/>
    <s v="Cadena DID 50"/>
    <s v="Cadena DID 50"/>
    <d v="2010-01-08T00:00:00"/>
    <d v="2010-01-08T00:00:00"/>
    <n v="237328"/>
    <m/>
    <x v="0"/>
    <x v="4"/>
    <x v="6"/>
    <x v="0"/>
    <x v="2"/>
  </r>
  <r>
    <n v="7735124012"/>
    <x v="24"/>
    <s v="100092496"/>
    <x v="81"/>
    <s v="EXGAVELASQUE"/>
    <s v=""/>
    <s v="cta pte,prov,prd.Inv"/>
    <s v="Pin de patas de 1/16pulgx1-1/4pulg"/>
    <s v="Pin de patas de 1/16pulgx1-1/4pulg"/>
    <d v="2010-01-08T00:00:00"/>
    <d v="2010-01-08T00:00:00"/>
    <n v="28500"/>
    <m/>
    <x v="0"/>
    <x v="4"/>
    <x v="6"/>
    <x v="0"/>
    <x v="2"/>
  </r>
  <r>
    <n v="7735124012"/>
    <x v="24"/>
    <s v="100092496"/>
    <x v="81"/>
    <s v="EXGAVELASQUE"/>
    <s v=""/>
    <s v="cta pte,prov,prd.Inv"/>
    <s v="Resorte presion Bar  De 1-1/2 A5/16 P1/8"/>
    <s v="Resorte presion Bar  De 1-1/2 A5/16 P1/8"/>
    <d v="2010-01-08T00:00:00"/>
    <d v="2010-01-08T00:00:00"/>
    <n v="60000"/>
    <m/>
    <x v="0"/>
    <x v="4"/>
    <x v="6"/>
    <x v="0"/>
    <x v="2"/>
  </r>
  <r>
    <n v="7735124012"/>
    <x v="24"/>
    <s v="100092496"/>
    <x v="81"/>
    <s v="EXGAVELASQUE"/>
    <s v=""/>
    <s v="cta pte,prov,prd.Inv"/>
    <s v="Grasera de 1/4 NF recta"/>
    <s v="Grasera de 1/4 NF recta"/>
    <d v="2010-01-08T00:00:00"/>
    <d v="2010-01-08T00:00:00"/>
    <n v="24000"/>
    <m/>
    <x v="0"/>
    <x v="4"/>
    <x v="6"/>
    <x v="0"/>
    <x v="2"/>
  </r>
  <r>
    <n v="7735124012"/>
    <x v="24"/>
    <s v="100092496"/>
    <x v="81"/>
    <s v="EXGAVELASQUE"/>
    <s v=""/>
    <s v="cta pte,prov,prd.Inv"/>
    <s v="Grasera de 1/8pul NPT 45°"/>
    <s v="Grasera de 1/8pul NPT 45°"/>
    <d v="2010-01-08T00:00:00"/>
    <d v="2010-01-08T00:00:00"/>
    <n v="77000"/>
    <m/>
    <x v="0"/>
    <x v="4"/>
    <x v="6"/>
    <x v="0"/>
    <x v="2"/>
  </r>
  <r>
    <n v="7735124012"/>
    <x v="24"/>
    <s v="100092496"/>
    <x v="81"/>
    <s v="EXGAVELASQUE"/>
    <s v=""/>
    <s v="cta pte,prov,prd.Inv"/>
    <s v="Grasera de 1/8pul NPT 90°"/>
    <s v="Grasera de 1/8pul NPT 90°"/>
    <d v="2010-01-08T00:00:00"/>
    <d v="2010-01-08T00:00:00"/>
    <n v="78000"/>
    <m/>
    <x v="0"/>
    <x v="4"/>
    <x v="6"/>
    <x v="0"/>
    <x v="2"/>
  </r>
  <r>
    <n v="7735124012"/>
    <x v="24"/>
    <s v="100092496"/>
    <x v="81"/>
    <s v="EXGAVELASQUE"/>
    <s v=""/>
    <s v="cta pte,prov,prd.Inv"/>
    <s v="Grasera M6 x 1"/>
    <s v="Grasera M6 x 1"/>
    <d v="2010-01-08T00:00:00"/>
    <d v="2010-01-08T00:00:00"/>
    <n v="38500"/>
    <m/>
    <x v="0"/>
    <x v="4"/>
    <x v="6"/>
    <x v="0"/>
    <x v="2"/>
  </r>
  <r>
    <n v="7735124012"/>
    <x v="24"/>
    <s v="100092496"/>
    <x v="81"/>
    <s v="EXGAVELASQUE"/>
    <s v=""/>
    <s v="cta pte,prov,prd.Inv"/>
    <s v="Medio empate cadena DID 50"/>
    <s v="Medio empate cadena DID 50"/>
    <d v="2010-01-08T00:00:00"/>
    <d v="2010-01-08T00:00:00"/>
    <n v="34400"/>
    <m/>
    <x v="0"/>
    <x v="4"/>
    <x v="6"/>
    <x v="0"/>
    <x v="2"/>
  </r>
  <r>
    <n v="7735124012"/>
    <x v="24"/>
    <s v="100092496"/>
    <x v="81"/>
    <s v="LTMCRAGA"/>
    <s v=""/>
    <s v="cta pte,prov,prd.Inv"/>
    <s v="Abesto 2 pul 1/8 pulg"/>
    <s v="Abesto 2 pul 1/8 pulg"/>
    <d v="2010-01-13T00:00:00"/>
    <d v="2010-01-13T00:00:00"/>
    <n v="110000"/>
    <m/>
    <x v="0"/>
    <x v="4"/>
    <x v="6"/>
    <x v="0"/>
    <x v="2"/>
  </r>
  <r>
    <n v="7735124012"/>
    <x v="24"/>
    <s v="100092496"/>
    <x v="81"/>
    <s v="EXEAGUTIERRE"/>
    <s v=""/>
    <s v="cta pte,prov,prd.Inv"/>
    <s v="Retenedor 41-54-49"/>
    <s v="Retenedor 41-54-49"/>
    <d v="2010-01-13T00:00:00"/>
    <d v="2010-01-13T00:00:00"/>
    <n v="15097"/>
    <m/>
    <x v="0"/>
    <x v="4"/>
    <x v="6"/>
    <x v="0"/>
    <x v="2"/>
  </r>
  <r>
    <n v="7735124012"/>
    <x v="24"/>
    <s v="100092496"/>
    <x v="81"/>
    <s v="EXEAGUTIERRE"/>
    <s v=""/>
    <s v="cta pte,prov,prd.Inv"/>
    <s v="Retenedor 55-72-10"/>
    <s v="Retenedor 55-72-10"/>
    <d v="2010-01-13T00:00:00"/>
    <d v="2010-01-13T00:00:00"/>
    <n v="2272"/>
    <m/>
    <x v="0"/>
    <x v="4"/>
    <x v="6"/>
    <x v="0"/>
    <x v="2"/>
  </r>
  <r>
    <n v="7735124012"/>
    <x v="24"/>
    <s v="100092496"/>
    <x v="81"/>
    <s v="EXEAGUTIERRE"/>
    <s v=""/>
    <s v="cta pte,prov,prd.Inv"/>
    <s v="Banda plana 1230x30x3mm"/>
    <s v="Banda plana 1230x30x3mm"/>
    <d v="2010-01-13T00:00:00"/>
    <d v="2010-01-14T00:00:00"/>
    <n v="-62000"/>
    <m/>
    <x v="0"/>
    <x v="4"/>
    <x v="6"/>
    <x v="0"/>
    <x v="2"/>
  </r>
  <r>
    <n v="7735124012"/>
    <x v="24"/>
    <s v="100092496"/>
    <x v="81"/>
    <s v="EXEAGUTIERRE"/>
    <s v=""/>
    <s v="cta pte,prov,prd.Inv"/>
    <s v="Banda plana 1230x30x3mm"/>
    <s v="Banda plana 1230x30x3mm"/>
    <d v="2010-01-13T00:00:00"/>
    <d v="2010-01-14T00:00:00"/>
    <n v="62000"/>
    <m/>
    <x v="0"/>
    <x v="4"/>
    <x v="6"/>
    <x v="0"/>
    <x v="2"/>
  </r>
  <r>
    <n v="7735124012"/>
    <x v="24"/>
    <s v="100092496"/>
    <x v="81"/>
    <s v="EXEAGUTIERRE"/>
    <s v=""/>
    <s v="cta pte,prov,prd.Inv"/>
    <s v="Banda plana 1230x30x3mm"/>
    <s v="Banda plana 1230x30x3mm"/>
    <d v="2010-01-13T00:00:00"/>
    <d v="2010-01-14T00:00:00"/>
    <n v="62000"/>
    <m/>
    <x v="0"/>
    <x v="4"/>
    <x v="6"/>
    <x v="0"/>
    <x v="2"/>
  </r>
  <r>
    <n v="7735124012"/>
    <x v="24"/>
    <s v="100092496"/>
    <x v="81"/>
    <s v="SSJFLOPEZ"/>
    <s v=""/>
    <s v="TODO BANDAS SOCIEDAD POR ACCIONES"/>
    <s v="Banda plana 1230x30x3mm"/>
    <s v="Banda plana 1230x30x3mm"/>
    <d v="2010-01-13T00:00:00"/>
    <d v="2010-01-15T00:00:00"/>
    <n v="0"/>
    <m/>
    <x v="0"/>
    <x v="4"/>
    <x v="6"/>
    <x v="0"/>
    <x v="2"/>
  </r>
  <r>
    <n v="7735124012"/>
    <x v="24"/>
    <s v="100092496"/>
    <x v="81"/>
    <s v="EXEAGUTIERRE"/>
    <s v=""/>
    <s v="cta pte,prov,prd.Inv"/>
    <s v="Banda plana 1450x30x3mm"/>
    <s v="Banda plana 1450x30x3mm"/>
    <d v="2010-01-13T00:00:00"/>
    <d v="2010-01-14T00:00:00"/>
    <n v="-75000"/>
    <m/>
    <x v="0"/>
    <x v="4"/>
    <x v="6"/>
    <x v="0"/>
    <x v="2"/>
  </r>
  <r>
    <n v="7735124012"/>
    <x v="24"/>
    <s v="100092496"/>
    <x v="81"/>
    <s v="EXEAGUTIERRE"/>
    <s v=""/>
    <s v="cta pte,prov,prd.Inv"/>
    <s v="Banda plana 1450x30x3mm"/>
    <s v="Banda plana 1450x30x3mm"/>
    <d v="2010-01-13T00:00:00"/>
    <d v="2010-01-14T00:00:00"/>
    <n v="75000"/>
    <m/>
    <x v="0"/>
    <x v="4"/>
    <x v="6"/>
    <x v="0"/>
    <x v="2"/>
  </r>
  <r>
    <n v="7735124012"/>
    <x v="24"/>
    <s v="100092496"/>
    <x v="81"/>
    <s v="EXEAGUTIERRE"/>
    <s v=""/>
    <s v="cta pte,prov,prd.Inv"/>
    <s v="Banda plana 1450x30x3mm"/>
    <s v="Banda plana 1450x30x3mm"/>
    <d v="2010-01-13T00:00:00"/>
    <d v="2010-01-14T00:00:00"/>
    <n v="75000"/>
    <m/>
    <x v="0"/>
    <x v="4"/>
    <x v="6"/>
    <x v="0"/>
    <x v="2"/>
  </r>
  <r>
    <n v="7735124012"/>
    <x v="24"/>
    <s v="100092496"/>
    <x v="81"/>
    <s v="SSJFLOPEZ"/>
    <s v=""/>
    <s v="TODO BANDAS SOCIEDAD POR ACCIONES"/>
    <s v="Banda plana 1450x30x3mm"/>
    <s v="Banda plana 1450x30x3mm"/>
    <d v="2010-01-13T00:00:00"/>
    <d v="2010-01-15T00:00:00"/>
    <n v="0"/>
    <m/>
    <x v="0"/>
    <x v="4"/>
    <x v="6"/>
    <x v="0"/>
    <x v="2"/>
  </r>
  <r>
    <n v="7735124012"/>
    <x v="24"/>
    <s v="100092496"/>
    <x v="81"/>
    <s v="LTMCRAGA"/>
    <s v=""/>
    <s v="cta pte,prov,prd.Inv"/>
    <s v="Retenedor 55-72-12"/>
    <s v="Retenedor 55-72-12"/>
    <d v="2010-01-21T00:00:00"/>
    <d v="2010-01-21T00:00:00"/>
    <n v="4544"/>
    <m/>
    <x v="0"/>
    <x v="4"/>
    <x v="6"/>
    <x v="0"/>
    <x v="2"/>
  </r>
  <r>
    <n v="7735124012"/>
    <x v="24"/>
    <s v="100092496"/>
    <x v="81"/>
    <s v="SSJFLOPEZ"/>
    <s v=""/>
    <s v="cta pte,prov,prd.Inv"/>
    <s v="Rodamiento 6206 2RS C3"/>
    <s v="Rodamiento 6206 2RS C3"/>
    <d v="2010-01-04T00:00:00"/>
    <d v="2010-01-12T00:00:00"/>
    <n v="0"/>
    <m/>
    <x v="0"/>
    <x v="4"/>
    <x v="6"/>
    <x v="0"/>
    <x v="2"/>
  </r>
  <r>
    <n v="7735124012"/>
    <x v="24"/>
    <s v="100092496"/>
    <x v="81"/>
    <s v="EXGAVELASQUE"/>
    <s v=""/>
    <s v="cta pte,prov,prd.Inv"/>
    <s v="Rodamiento 6206 2RS C3"/>
    <s v="Rodamiento 6206 2RS C3"/>
    <d v="2010-01-04T00:00:00"/>
    <d v="2010-01-05T00:00:00"/>
    <n v="57384"/>
    <m/>
    <x v="0"/>
    <x v="4"/>
    <x v="6"/>
    <x v="0"/>
    <x v="2"/>
  </r>
  <r>
    <n v="7735124012"/>
    <x v="24"/>
    <s v="100092496"/>
    <x v="81"/>
    <s v="SSJFLOPEZ"/>
    <s v=""/>
    <s v="cta pte,prov,prd.Inv"/>
    <s v="Rodamiento agujas HK 35/20"/>
    <s v="Rodamiento agujas HK 35/20"/>
    <d v="2010-01-04T00:00:00"/>
    <d v="2010-01-12T00:00:00"/>
    <n v="0"/>
    <m/>
    <x v="0"/>
    <x v="4"/>
    <x v="6"/>
    <x v="0"/>
    <x v="2"/>
  </r>
  <r>
    <n v="7735124012"/>
    <x v="24"/>
    <s v="100092496"/>
    <x v="81"/>
    <s v="EXGAVELASQUE"/>
    <s v=""/>
    <s v="cta pte,prov,prd.Inv"/>
    <s v="Rodamiento agujas HK 35/20"/>
    <s v="Rodamiento agujas HK 35/20"/>
    <d v="2010-01-04T00:00:00"/>
    <d v="2010-01-05T00:00:00"/>
    <n v="8694"/>
    <m/>
    <x v="0"/>
    <x v="4"/>
    <x v="6"/>
    <x v="0"/>
    <x v="2"/>
  </r>
  <r>
    <n v="7735124012"/>
    <x v="24"/>
    <s v="100092496"/>
    <x v="81"/>
    <s v="SSJFLOPEZ"/>
    <s v=""/>
    <s v="cta pte,prov,prd.Inv"/>
    <s v="Rodamiento agujas MR16"/>
    <s v="Rodamiento agujas MR16"/>
    <d v="2010-01-04T00:00:00"/>
    <d v="2010-01-12T00:00:00"/>
    <n v="0"/>
    <m/>
    <x v="0"/>
    <x v="4"/>
    <x v="6"/>
    <x v="0"/>
    <x v="2"/>
  </r>
  <r>
    <n v="7735124012"/>
    <x v="24"/>
    <s v="100092496"/>
    <x v="81"/>
    <s v="EXGAVELASQUE"/>
    <s v=""/>
    <s v="cta pte,prov,prd.Inv"/>
    <s v="Rodamiento agujas MR16"/>
    <s v="Rodamiento agujas MR16"/>
    <d v="2010-01-04T00:00:00"/>
    <d v="2010-01-05T00:00:00"/>
    <n v="19207"/>
    <m/>
    <x v="0"/>
    <x v="4"/>
    <x v="6"/>
    <x v="0"/>
    <x v="2"/>
  </r>
  <r>
    <n v="7735124012"/>
    <x v="24"/>
    <s v="100092496"/>
    <x v="81"/>
    <s v="SSJFLOPEZ"/>
    <s v=""/>
    <s v="cta pte,prov,prd.Inv"/>
    <s v="Rodamiento agujas NA6909"/>
    <s v="Rodamiento agujas NA6909"/>
    <d v="2010-01-04T00:00:00"/>
    <d v="2010-01-12T00:00:00"/>
    <n v="0"/>
    <m/>
    <x v="0"/>
    <x v="4"/>
    <x v="6"/>
    <x v="0"/>
    <x v="2"/>
  </r>
  <r>
    <n v="7735124012"/>
    <x v="24"/>
    <s v="100092496"/>
    <x v="81"/>
    <s v="EXGAVELASQUE"/>
    <s v=""/>
    <s v="cta pte,prov,prd.Inv"/>
    <s v="Rodamiento agujas NA6909"/>
    <s v="Rodamiento agujas NA6909"/>
    <d v="2010-01-04T00:00:00"/>
    <d v="2010-01-05T00:00:00"/>
    <n v="202816"/>
    <m/>
    <x v="0"/>
    <x v="4"/>
    <x v="6"/>
    <x v="0"/>
    <x v="2"/>
  </r>
  <r>
    <n v="7735124012"/>
    <x v="24"/>
    <s v="100092496"/>
    <x v="81"/>
    <s v="SSJFLOPEZ"/>
    <s v=""/>
    <s v="cta pte,prov,prd.Inv"/>
    <s v="Rodamiento agujas NA6912"/>
    <s v="Rodamiento agujas NA6912"/>
    <d v="2010-01-04T00:00:00"/>
    <d v="2010-01-12T00:00:00"/>
    <n v="0"/>
    <m/>
    <x v="0"/>
    <x v="4"/>
    <x v="6"/>
    <x v="0"/>
    <x v="2"/>
  </r>
  <r>
    <n v="7735124012"/>
    <x v="24"/>
    <s v="100092496"/>
    <x v="81"/>
    <s v="EXGAVELASQUE"/>
    <s v=""/>
    <s v="cta pte,prov,prd.Inv"/>
    <s v="Rodamiento agujas NA6912"/>
    <s v="Rodamiento agujas NA6912"/>
    <d v="2010-01-04T00:00:00"/>
    <d v="2010-01-05T00:00:00"/>
    <n v="328788"/>
    <m/>
    <x v="0"/>
    <x v="4"/>
    <x v="6"/>
    <x v="0"/>
    <x v="2"/>
  </r>
  <r>
    <n v="7735124012"/>
    <x v="24"/>
    <s v="100092496"/>
    <x v="81"/>
    <s v="SSJFLOPEZ"/>
    <s v=""/>
    <s v="cta pte,prov,prd.Inv"/>
    <s v="Rodamiento agujas NKI 40/30"/>
    <s v="Rodamiento agujas NKI 40/30"/>
    <d v="2010-01-04T00:00:00"/>
    <d v="2010-01-12T00:00:00"/>
    <n v="0"/>
    <m/>
    <x v="0"/>
    <x v="4"/>
    <x v="6"/>
    <x v="0"/>
    <x v="2"/>
  </r>
  <r>
    <n v="7735124012"/>
    <x v="24"/>
    <s v="100092496"/>
    <x v="81"/>
    <s v="EXGAVELASQUE"/>
    <s v=""/>
    <s v="cta pte,prov,prd.Inv"/>
    <s v="Rodamiento agujas NKI 40/30"/>
    <s v="Rodamiento agujas NKI 40/30"/>
    <d v="2010-01-04T00:00:00"/>
    <d v="2010-01-05T00:00:00"/>
    <n v="132788"/>
    <m/>
    <x v="0"/>
    <x v="4"/>
    <x v="6"/>
    <x v="0"/>
    <x v="2"/>
  </r>
  <r>
    <n v="7735124012"/>
    <x v="24"/>
    <s v="100092496"/>
    <x v="81"/>
    <s v="SSJFLOPEZ"/>
    <s v=""/>
    <s v="cta pte,prov,prd.Inv"/>
    <s v="Rodamiento axial 51111"/>
    <s v="Rodamiento axial 51111"/>
    <d v="2010-01-04T00:00:00"/>
    <d v="2010-01-12T00:00:00"/>
    <n v="0"/>
    <m/>
    <x v="0"/>
    <x v="4"/>
    <x v="6"/>
    <x v="0"/>
    <x v="2"/>
  </r>
  <r>
    <n v="7735124012"/>
    <x v="24"/>
    <s v="100092496"/>
    <x v="81"/>
    <s v="EXGAVELASQUE"/>
    <s v=""/>
    <s v="cta pte,prov,prd.Inv"/>
    <s v="Rodamiento axial 51111"/>
    <s v="Rodamiento axial 51111"/>
    <d v="2010-01-04T00:00:00"/>
    <d v="2010-01-05T00:00:00"/>
    <n v="79514"/>
    <m/>
    <x v="0"/>
    <x v="4"/>
    <x v="6"/>
    <x v="0"/>
    <x v="2"/>
  </r>
  <r>
    <n v="7735124012"/>
    <x v="24"/>
    <s v="100092496"/>
    <x v="81"/>
    <s v="SSJFLOPEZ"/>
    <s v=""/>
    <s v="cta pte,prov,prd.Inv"/>
    <s v="Rodamiento JR 404530"/>
    <s v="Rodamiento JR 404530"/>
    <d v="2010-01-04T00:00:00"/>
    <d v="2010-01-12T00:00:00"/>
    <n v="0"/>
    <m/>
    <x v="0"/>
    <x v="4"/>
    <x v="6"/>
    <x v="0"/>
    <x v="2"/>
  </r>
  <r>
    <n v="7735124012"/>
    <x v="24"/>
    <s v="100092496"/>
    <x v="81"/>
    <s v="EXGAVELASQUE"/>
    <s v=""/>
    <s v="cta pte,prov,prd.Inv"/>
    <s v="Rodamiento JR 404530"/>
    <s v="Rodamiento JR 404530"/>
    <d v="2010-01-04T00:00:00"/>
    <d v="2010-01-05T00:00:00"/>
    <n v="61968"/>
    <m/>
    <x v="0"/>
    <x v="4"/>
    <x v="6"/>
    <x v="0"/>
    <x v="2"/>
  </r>
  <r>
    <n v="7735124012"/>
    <x v="24"/>
    <s v="100092496"/>
    <x v="81"/>
    <s v="SSJFLOPEZ"/>
    <s v=""/>
    <s v="cta pte,prov,prd.Inv"/>
    <s v="Rodamiento S 6205 2RS"/>
    <s v="Rodamiento S 6205 2RS"/>
    <d v="2010-01-04T00:00:00"/>
    <d v="2010-01-12T00:00:00"/>
    <n v="0"/>
    <m/>
    <x v="0"/>
    <x v="4"/>
    <x v="6"/>
    <x v="0"/>
    <x v="2"/>
  </r>
  <r>
    <n v="7735124012"/>
    <x v="24"/>
    <s v="100092496"/>
    <x v="81"/>
    <s v="EXGAVELASQUE"/>
    <s v=""/>
    <s v="cta pte,prov,prd.Inv"/>
    <s v="Rodamiento S 6205 2RS"/>
    <s v="Rodamiento S 6205 2RS"/>
    <d v="2010-01-04T00:00:00"/>
    <d v="2010-01-05T00:00:00"/>
    <n v="56908"/>
    <m/>
    <x v="0"/>
    <x v="4"/>
    <x v="6"/>
    <x v="0"/>
    <x v="2"/>
  </r>
  <r>
    <n v="7735124012"/>
    <x v="24"/>
    <s v="100092496"/>
    <x v="81"/>
    <s v="SSJFLOPEZ"/>
    <s v=""/>
    <s v="cta pte,prov,prd.Inv"/>
    <s v="Rodamiento S 6206 2RS"/>
    <s v="Rodamiento S 6206 2RS"/>
    <d v="2010-01-04T00:00:00"/>
    <d v="2010-01-12T00:00:00"/>
    <n v="0"/>
    <m/>
    <x v="0"/>
    <x v="4"/>
    <x v="6"/>
    <x v="0"/>
    <x v="2"/>
  </r>
  <r>
    <n v="7735124012"/>
    <x v="24"/>
    <s v="100092496"/>
    <x v="81"/>
    <s v="EXGAVELASQUE"/>
    <s v=""/>
    <s v="cta pte,prov,prd.Inv"/>
    <s v="Rodamiento S 6206 2RS"/>
    <s v="Rodamiento S 6206 2RS"/>
    <d v="2010-01-04T00:00:00"/>
    <d v="2010-01-05T00:00:00"/>
    <n v="94848"/>
    <m/>
    <x v="0"/>
    <x v="4"/>
    <x v="6"/>
    <x v="0"/>
    <x v="2"/>
  </r>
  <r>
    <n v="7735124012"/>
    <x v="24"/>
    <s v="100092496"/>
    <x v="81"/>
    <s v="EXGAVELASQUE"/>
    <s v=""/>
    <s v="cta pte,prov,prd.Inv"/>
    <s v="Empate cadena 50 acero"/>
    <s v="Empate cadena 50 acero"/>
    <d v="2010-01-08T00:00:00"/>
    <d v="2010-01-08T00:00:00"/>
    <n v="16000"/>
    <m/>
    <x v="0"/>
    <x v="4"/>
    <x v="6"/>
    <x v="0"/>
    <x v="2"/>
  </r>
  <r>
    <n v="7735124012"/>
    <x v="24"/>
    <s v="100093052"/>
    <x v="94"/>
    <s v="EXEAGUTIERRE"/>
    <s v=""/>
    <s v="cta pte,prov,prd.Inv"/>
    <s v="Cilindro HSC-200-100-S"/>
    <s v="Cilindro HSC-200-100-S"/>
    <d v="2010-01-13T00:00:00"/>
    <d v="2010-01-14T00:00:00"/>
    <n v="1480634"/>
    <m/>
    <x v="0"/>
    <x v="4"/>
    <x v="6"/>
    <x v="0"/>
    <x v="2"/>
  </r>
  <r>
    <n v="7735124012"/>
    <x v="24"/>
    <s v="100093052"/>
    <x v="94"/>
    <s v="SSJFLOPEZ"/>
    <s v=""/>
    <s v="HIDROMECANICA LTDA"/>
    <s v="Cilindro HSC-200-100-S"/>
    <s v="Cilindro HSC-200-100-S"/>
    <d v="2010-01-13T00:00:00"/>
    <d v="2010-01-15T00:00:00"/>
    <n v="0"/>
    <m/>
    <x v="0"/>
    <x v="4"/>
    <x v="6"/>
    <x v="0"/>
    <x v="2"/>
  </r>
  <r>
    <n v="7735124012"/>
    <x v="24"/>
    <s v="100094043"/>
    <x v="71"/>
    <s v="SSJFLOPEZ"/>
    <s v=""/>
    <s v="cta pte,prov,prd.Inv"/>
    <s v="Calzo escalonado 100x60x60mm  acero 1020"/>
    <s v="Calzo escalonado 100x60x60mm  acero 1020"/>
    <d v="2010-01-15T00:00:00"/>
    <d v="2010-01-20T00:00:00"/>
    <n v="0"/>
    <m/>
    <x v="0"/>
    <x v="4"/>
    <x v="6"/>
    <x v="0"/>
    <x v="2"/>
  </r>
  <r>
    <n v="7735124012"/>
    <x v="24"/>
    <s v="100094043"/>
    <x v="71"/>
    <s v="EXEAGUTIERRE"/>
    <s v=""/>
    <s v="cta pte,prov,prd.Inv"/>
    <s v="Calzo escalonado 100x60x60mm  acero 1020"/>
    <s v="Calzo escalonado 100x60x60mm  acero 1020"/>
    <d v="2010-01-15T00:00:00"/>
    <d v="2010-01-18T00:00:00"/>
    <n v="416000"/>
    <m/>
    <x v="0"/>
    <x v="4"/>
    <x v="6"/>
    <x v="0"/>
    <x v="2"/>
  </r>
  <r>
    <n v="7735124012"/>
    <x v="24"/>
    <s v="100094047"/>
    <x v="95"/>
    <s v="LTMCRAGA"/>
    <s v=""/>
    <s v="cta pte,prov,prd.Inv"/>
    <s v="GLYD-RING(.618 X.136) II REF 01-3220-55"/>
    <s v="GLYD-RING(.618 X.136) II REF 01-3220-55"/>
    <d v="2010-01-04T00:00:00"/>
    <d v="2010-01-04T00:00:00"/>
    <n v="41580"/>
    <m/>
    <x v="0"/>
    <x v="4"/>
    <x v="6"/>
    <x v="0"/>
    <x v="2"/>
  </r>
  <r>
    <n v="7735124012"/>
    <x v="24"/>
    <s v="100094047"/>
    <x v="95"/>
    <s v="LTMCRAGA"/>
    <s v=""/>
    <s v="cta pte,prov,prd.Inv"/>
    <s v="SEAT, VALVE, ALUMINUM REF 01-1120-01"/>
    <s v="SEAT, VALVE, ALUMINUM REF 01-1120-01"/>
    <d v="2010-01-04T00:00:00"/>
    <d v="2010-01-04T00:00:00"/>
    <n v="83160"/>
    <m/>
    <x v="0"/>
    <x v="4"/>
    <x v="6"/>
    <x v="0"/>
    <x v="2"/>
  </r>
  <r>
    <n v="7735124012"/>
    <x v="24"/>
    <s v="100094047"/>
    <x v="95"/>
    <s v="SSJFLOPEZ"/>
    <s v=""/>
    <s v="cta pte,prov,prd.Inv"/>
    <s v="Seguidor de leva Mc GILL 3/4 PUL  S"/>
    <s v="Seguidor de leva Mc GILL 3/4 PUL  S"/>
    <d v="2010-01-04T00:00:00"/>
    <d v="2010-01-18T00:00:00"/>
    <n v="0"/>
    <m/>
    <x v="0"/>
    <x v="4"/>
    <x v="6"/>
    <x v="0"/>
    <x v="2"/>
  </r>
  <r>
    <n v="7735124012"/>
    <x v="24"/>
    <s v="100094047"/>
    <x v="95"/>
    <s v="EXGAVELASQUE"/>
    <s v=""/>
    <s v="cta pte,prov,prd.Inv"/>
    <s v="Seguidor de leva Mc GILL 3/4 PUL  S"/>
    <s v="Seguidor de leva Mc GILL 3/4 PUL  S"/>
    <d v="2010-01-04T00:00:00"/>
    <d v="2010-01-05T00:00:00"/>
    <n v="92968"/>
    <m/>
    <x v="0"/>
    <x v="4"/>
    <x v="6"/>
    <x v="0"/>
    <x v="2"/>
  </r>
  <r>
    <n v="7735124012"/>
    <x v="24"/>
    <s v="100094390"/>
    <x v="96"/>
    <s v="SSJFLOPEZ"/>
    <s v=""/>
    <s v="cta pte,prov,prd.Inv"/>
    <s v="Esparrago botador t5"/>
    <s v="Esparrago botador t5"/>
    <d v="2010-01-08T00:00:00"/>
    <d v="2010-01-27T00:00:00"/>
    <n v="0"/>
    <m/>
    <x v="0"/>
    <x v="4"/>
    <x v="6"/>
    <x v="0"/>
    <x v="2"/>
  </r>
  <r>
    <n v="7735124012"/>
    <x v="24"/>
    <s v="100094390"/>
    <x v="96"/>
    <s v="EXEAGUTIERRE"/>
    <s v=""/>
    <s v="cta pte,prov,prd.Inv"/>
    <s v="Esparrago botador t5"/>
    <s v="Esparrago botador t5"/>
    <d v="2010-01-08T00:00:00"/>
    <d v="2010-01-26T00:00:00"/>
    <n v="350000"/>
    <m/>
    <x v="0"/>
    <x v="4"/>
    <x v="6"/>
    <x v="0"/>
    <x v="2"/>
  </r>
  <r>
    <n v="7735124012"/>
    <x v="24"/>
    <s v="100095393"/>
    <x v="97"/>
    <s v="EXEAGUTIERRE"/>
    <s v=""/>
    <s v="cta pte,prov,prd.Inv"/>
    <s v="Eje porta carreta de cer octogonal SP"/>
    <s v="Eje porta carreta de cer octogonal SP"/>
    <d v="2010-01-13T00:00:00"/>
    <d v="2010-01-13T00:00:00"/>
    <n v="780000"/>
    <m/>
    <x v="0"/>
    <x v="4"/>
    <x v="6"/>
    <x v="0"/>
    <x v="2"/>
  </r>
  <r>
    <n v="7735124012"/>
    <x v="24"/>
    <s v="100096071"/>
    <x v="74"/>
    <s v="EXEAGUTIERRE"/>
    <s v=""/>
    <s v="cta pte,prov,prd.Inv"/>
    <s v="Eje N° 2 zona de humedad"/>
    <s v="Eje N° 2 zona de humedad"/>
    <d v="2010-01-12T00:00:00"/>
    <d v="2010-01-12T00:00:00"/>
    <n v="450000"/>
    <m/>
    <x v="0"/>
    <x v="4"/>
    <x v="6"/>
    <x v="0"/>
    <x v="2"/>
  </r>
  <r>
    <n v="7735124012"/>
    <x v="24"/>
    <s v="100096071"/>
    <x v="74"/>
    <s v="EXEAGUTIERRE"/>
    <s v=""/>
    <s v="cta pte,prov,prd.Inv"/>
    <s v="Tornillo mega registro"/>
    <s v="Tornillo mega registro"/>
    <d v="2010-01-12T00:00:00"/>
    <d v="2010-01-12T00:00:00"/>
    <n v="97000"/>
    <m/>
    <x v="0"/>
    <x v="4"/>
    <x v="6"/>
    <x v="0"/>
    <x v="2"/>
  </r>
  <r>
    <n v="7735124012"/>
    <x v="24"/>
    <s v="100096381"/>
    <x v="98"/>
    <s v="EXGAVELASQUE"/>
    <s v=""/>
    <s v="cta pte,prov,prd.Inv"/>
    <s v="Resorte Trac De1-1/8 C3/16 pul  P4mm L62"/>
    <s v="Resorte Trac De1-1/8 C3/16 pul  P4mm L62"/>
    <d v="2010-01-08T00:00:00"/>
    <d v="2010-01-08T00:00:00"/>
    <n v="150000"/>
    <m/>
    <x v="0"/>
    <x v="4"/>
    <x v="6"/>
    <x v="0"/>
    <x v="2"/>
  </r>
  <r>
    <n v="7735124012"/>
    <x v="24"/>
    <s v="100096384"/>
    <x v="99"/>
    <s v="EXEAGUTIERRE"/>
    <s v=""/>
    <s v="cta pte,prov,prd.Inv"/>
    <s v="Lampara indust seguridad 20w iluram s.a"/>
    <s v="Lampara indust seguridad 20w iluram s.a"/>
    <d v="2010-01-12T00:00:00"/>
    <d v="2010-01-12T00:00:00"/>
    <n v="168190"/>
    <m/>
    <x v="0"/>
    <x v="4"/>
    <x v="6"/>
    <x v="0"/>
    <x v="2"/>
  </r>
  <r>
    <n v="7735124012"/>
    <x v="24"/>
    <s v="100096384"/>
    <x v="99"/>
    <s v="LTMCRAGA"/>
    <s v=""/>
    <s v="cta pte,prov,prd.Inv"/>
    <s v="Polea 2 canales D 3 L 2-7/16  Pul TV"/>
    <s v="Polea 2 canales D 3 L 2-7/16  Pul TV"/>
    <d v="2010-01-13T00:00:00"/>
    <d v="2010-01-13T00:00:00"/>
    <n v="87000"/>
    <m/>
    <x v="0"/>
    <x v="4"/>
    <x v="6"/>
    <x v="0"/>
    <x v="2"/>
  </r>
  <r>
    <n v="7735124012"/>
    <x v="24"/>
    <s v="100096384"/>
    <x v="99"/>
    <s v="LTMCRAGA"/>
    <s v=""/>
    <s v="cta pte,prov,prd.Inv"/>
    <s v="Polea 2 canales D204 L65 mm TV"/>
    <s v="Polea 2 canales D204 L65 mm TV"/>
    <d v="2010-01-13T00:00:00"/>
    <d v="2010-01-13T00:00:00"/>
    <n v="33200"/>
    <m/>
    <x v="0"/>
    <x v="4"/>
    <x v="6"/>
    <x v="0"/>
    <x v="2"/>
  </r>
  <r>
    <n v="7735124012"/>
    <x v="24"/>
    <s v="100096384"/>
    <x v="99"/>
    <s v="EXEAGUTIERRE"/>
    <s v=""/>
    <s v="cta pte,prov,prd.Inv"/>
    <s v="Banda B 48"/>
    <s v="Banda B 48"/>
    <d v="2010-01-12T00:00:00"/>
    <d v="2010-01-12T00:00:00"/>
    <n v="42600"/>
    <m/>
    <x v="0"/>
    <x v="4"/>
    <x v="6"/>
    <x v="0"/>
    <x v="2"/>
  </r>
  <r>
    <n v="7735124012"/>
    <x v="24"/>
    <s v="100096466"/>
    <x v="100"/>
    <s v="EXEAGUTIERRE"/>
    <s v=""/>
    <s v="cta pte,prov,prd.Inv"/>
    <s v="Biselador superior #2 Sp"/>
    <s v="Biselador superior #2 Sp"/>
    <d v="2010-01-13T00:00:00"/>
    <d v="2010-01-13T00:00:00"/>
    <n v="370000"/>
    <m/>
    <x v="0"/>
    <x v="4"/>
    <x v="6"/>
    <x v="0"/>
    <x v="2"/>
  </r>
  <r>
    <n v="7735124012"/>
    <x v="24"/>
    <s v="100096466"/>
    <x v="100"/>
    <s v="EXEAGUTIERRE"/>
    <s v=""/>
    <s v="cta pte,prov,prd.Inv"/>
    <s v="Anillo inferior biseladora Sp"/>
    <s v="Anillo inferior biseladora Sp"/>
    <d v="2010-01-13T00:00:00"/>
    <d v="2010-01-13T00:00:00"/>
    <n v="70000"/>
    <m/>
    <x v="0"/>
    <x v="4"/>
    <x v="6"/>
    <x v="0"/>
    <x v="2"/>
  </r>
  <r>
    <n v="7735124012"/>
    <x v="24"/>
    <s v="100096466"/>
    <x v="100"/>
    <s v="EXEAGUTIERRE"/>
    <s v=""/>
    <s v="cta pte,prov,prd.Inv"/>
    <s v="Biselador inferior lateral Sp"/>
    <s v="Biselador inferior lateral Sp"/>
    <d v="2010-01-13T00:00:00"/>
    <d v="2010-01-13T00:00:00"/>
    <n v="270000"/>
    <m/>
    <x v="0"/>
    <x v="4"/>
    <x v="6"/>
    <x v="0"/>
    <x v="2"/>
  </r>
  <r>
    <n v="7735124012"/>
    <x v="24"/>
    <s v="100096466"/>
    <x v="100"/>
    <s v="EXEAGUTIERRE"/>
    <s v=""/>
    <s v="cta pte,prov,prd.Inv"/>
    <s v="Complemento superior biseladora Sp"/>
    <s v="Complemento superior biseladora Sp"/>
    <d v="2010-01-13T00:00:00"/>
    <d v="2010-01-13T00:00:00"/>
    <n v="320000"/>
    <m/>
    <x v="0"/>
    <x v="4"/>
    <x v="6"/>
    <x v="0"/>
    <x v="2"/>
  </r>
  <r>
    <n v="7735124012"/>
    <x v="24"/>
    <s v="100096466"/>
    <x v="100"/>
    <s v="EXEAGUTIERRE"/>
    <s v=""/>
    <s v="cta pte,prov,prd.Inv"/>
    <s v="Manzana biselador inferior Sp"/>
    <s v="Manzana biselador inferior Sp"/>
    <d v="2010-01-13T00:00:00"/>
    <d v="2010-01-13T00:00:00"/>
    <n v="210000"/>
    <m/>
    <x v="0"/>
    <x v="4"/>
    <x v="6"/>
    <x v="0"/>
    <x v="2"/>
  </r>
  <r>
    <n v="7735124012"/>
    <x v="24"/>
    <s v="100096466"/>
    <x v="100"/>
    <s v="EXEAGUTIERRE"/>
    <s v=""/>
    <s v="cta pte,prov,prd.Inv"/>
    <s v="Tope #1 biselador Sp"/>
    <s v="Tope #1 biselador Sp"/>
    <d v="2010-01-13T00:00:00"/>
    <d v="2010-01-13T00:00:00"/>
    <n v="45000"/>
    <m/>
    <x v="0"/>
    <x v="4"/>
    <x v="6"/>
    <x v="0"/>
    <x v="2"/>
  </r>
  <r>
    <n v="7735124012"/>
    <x v="24"/>
    <s v="100096466"/>
    <x v="100"/>
    <s v="EXEAGUTIERRE"/>
    <s v=""/>
    <s v="cta pte,prov,prd.Inv"/>
    <s v="Tope #2 biselador Sp"/>
    <s v="Tope #2 biselador Sp"/>
    <d v="2010-01-13T00:00:00"/>
    <d v="2010-01-13T00:00:00"/>
    <n v="45000"/>
    <m/>
    <x v="0"/>
    <x v="4"/>
    <x v="6"/>
    <x v="0"/>
    <x v="2"/>
  </r>
  <r>
    <n v="7735124012"/>
    <x v="24"/>
    <s v="100096487"/>
    <x v="101"/>
    <s v="EXGAVELASQUE"/>
    <s v=""/>
    <s v="Material,y,repuestos"/>
    <s v="Brocha de 1pul  perfect china"/>
    <s v=""/>
    <d v="2010-01-07T00:00:00"/>
    <d v="2010-01-07T00:00:00"/>
    <n v="3263"/>
    <m/>
    <x v="0"/>
    <x v="26"/>
    <x v="6"/>
    <x v="0"/>
    <x v="2"/>
  </r>
  <r>
    <n v="7735124012"/>
    <x v="24"/>
    <s v="100096487"/>
    <x v="101"/>
    <s v="EXGAVELASQUE"/>
    <s v=""/>
    <s v="cta pte,prov,prd.Inv"/>
    <s v="Eje satelite"/>
    <s v="Eje satelite"/>
    <d v="2010-01-08T00:00:00"/>
    <d v="2010-01-08T00:00:00"/>
    <n v="450000"/>
    <m/>
    <x v="0"/>
    <x v="26"/>
    <x v="6"/>
    <x v="0"/>
    <x v="2"/>
  </r>
  <r>
    <n v="7735124012"/>
    <x v="24"/>
    <s v="100097515"/>
    <x v="102"/>
    <s v="LTMCRAGA"/>
    <s v=""/>
    <s v="Material,y,repuestos"/>
    <s v="Loctite 414 x 28_3 g"/>
    <s v=""/>
    <d v="2010-01-25T00:00:00"/>
    <d v="2010-01-25T00:00:00"/>
    <n v="34500"/>
    <m/>
    <x v="0"/>
    <x v="4"/>
    <x v="6"/>
    <x v="0"/>
    <x v="2"/>
  </r>
  <r>
    <n v="7735124012"/>
    <x v="24"/>
    <s v="100097515"/>
    <x v="102"/>
    <s v="LTMCRAGA"/>
    <s v=""/>
    <s v="Material,y,repuestos"/>
    <s v="Brocha de 1pul  perfect china"/>
    <s v=""/>
    <d v="2010-01-25T00:00:00"/>
    <d v="2010-01-25T00:00:00"/>
    <n v="2600"/>
    <m/>
    <x v="0"/>
    <x v="4"/>
    <x v="6"/>
    <x v="0"/>
    <x v="2"/>
  </r>
  <r>
    <n v="7735124012"/>
    <x v="24"/>
    <s v="100097859"/>
    <x v="103"/>
    <s v="EXEAGUTIERRE"/>
    <s v=""/>
    <s v="Material,y,repuestos"/>
    <s v="Correa plastica 2,5 X 160 MM"/>
    <s v=""/>
    <d v="2010-01-21T00:00:00"/>
    <d v="2010-01-21T00:00:00"/>
    <n v="3000"/>
    <m/>
    <x v="0"/>
    <x v="4"/>
    <x v="6"/>
    <x v="0"/>
    <x v="2"/>
  </r>
  <r>
    <n v="7735124012"/>
    <x v="24"/>
    <s v="100097859"/>
    <x v="103"/>
    <s v="LTMCRAGA"/>
    <s v=""/>
    <s v="Material,y,repuestos"/>
    <s v="Papel  agua N_100"/>
    <s v=""/>
    <d v="2010-01-22T00:00:00"/>
    <d v="2010-01-22T00:00:00"/>
    <n v="592"/>
    <m/>
    <x v="0"/>
    <x v="4"/>
    <x v="6"/>
    <x v="0"/>
    <x v="2"/>
  </r>
  <r>
    <n v="7735124012"/>
    <x v="24"/>
    <s v="100097859"/>
    <x v="103"/>
    <s v="LTMCRAGA"/>
    <s v=""/>
    <s v="Material,y,repuestos"/>
    <s v="Papel agua N_220"/>
    <s v=""/>
    <d v="2010-01-22T00:00:00"/>
    <d v="2010-01-22T00:00:00"/>
    <n v="1500"/>
    <m/>
    <x v="0"/>
    <x v="4"/>
    <x v="6"/>
    <x v="0"/>
    <x v="2"/>
  </r>
  <r>
    <n v="7735124012"/>
    <x v="24"/>
    <s v="100097859"/>
    <x v="103"/>
    <s v="LTMCRAGA"/>
    <s v=""/>
    <s v="Material,y,repuestos"/>
    <s v="Papel agua Nr 360"/>
    <s v=""/>
    <d v="2010-01-22T00:00:00"/>
    <d v="2010-01-22T00:00:00"/>
    <n v="1185"/>
    <m/>
    <x v="0"/>
    <x v="4"/>
    <x v="6"/>
    <x v="0"/>
    <x v="2"/>
  </r>
  <r>
    <n v="7735124012"/>
    <x v="24"/>
    <s v="100097859"/>
    <x v="103"/>
    <s v="LTMCRAGA"/>
    <s v=""/>
    <s v="Material,y,repuestos"/>
    <s v="Papel agua Nr 400"/>
    <s v=""/>
    <d v="2010-01-22T00:00:00"/>
    <d v="2010-01-22T00:00:00"/>
    <n v="649"/>
    <m/>
    <x v="0"/>
    <x v="4"/>
    <x v="6"/>
    <x v="0"/>
    <x v="2"/>
  </r>
  <r>
    <n v="7735124012"/>
    <x v="24"/>
    <s v="100097893"/>
    <x v="77"/>
    <s v="SSJFLOPEZ"/>
    <s v=""/>
    <s v="cta pte,prov,prd.Inv"/>
    <s v="Bateria custom dsp2 3,6v"/>
    <s v="Bateria custom dsp2 3,6v"/>
    <d v="2010-01-25T00:00:00"/>
    <d v="2010-01-28T00:00:00"/>
    <n v="0"/>
    <m/>
    <x v="0"/>
    <x v="3"/>
    <x v="6"/>
    <x v="0"/>
    <x v="2"/>
  </r>
  <r>
    <n v="7735124012"/>
    <x v="24"/>
    <s v="100097893"/>
    <x v="77"/>
    <s v="EXEAGUTIERRE"/>
    <s v=""/>
    <s v="cta pte,prov,prd.Inv"/>
    <s v="Bateria custom dsp2 3,6v"/>
    <s v="Bateria custom dsp2 3,6v"/>
    <d v="2010-01-25T00:00:00"/>
    <d v="2010-01-26T00:00:00"/>
    <n v="56486"/>
    <m/>
    <x v="0"/>
    <x v="3"/>
    <x v="6"/>
    <x v="0"/>
    <x v="2"/>
  </r>
  <r>
    <n v="7735124012"/>
    <x v="24"/>
    <s v="100098444"/>
    <x v="104"/>
    <s v="EXEAGUTIERRE"/>
    <s v=""/>
    <s v="cta pte,prov,prd.Inv"/>
    <s v="Variador de velocidad vlt2822 195N1049"/>
    <s v="Variador de velocidad vlt2822 195N1049"/>
    <d v="2010-01-26T00:00:00"/>
    <d v="2010-01-26T00:00:00"/>
    <n v="1230000"/>
    <m/>
    <x v="0"/>
    <x v="26"/>
    <x v="6"/>
    <x v="0"/>
    <x v="2"/>
  </r>
  <r>
    <n v="7735124012"/>
    <x v="24"/>
    <s v="100098725"/>
    <x v="105"/>
    <s v="EXEAGUTIERRE"/>
    <s v=""/>
    <s v="Material,y,repuestos"/>
    <s v="Tubo T8 32W fluorescente color 841"/>
    <s v=""/>
    <d v="2010-01-20T00:00:00"/>
    <d v="2010-01-20T00:00:00"/>
    <n v="7284"/>
    <m/>
    <x v="0"/>
    <x v="3"/>
    <x v="6"/>
    <x v="0"/>
    <x v="2"/>
  </r>
  <r>
    <n v="7735124012"/>
    <x v="24"/>
    <s v="100099435"/>
    <x v="79"/>
    <s v="LTMCRAGA"/>
    <s v=""/>
    <s v="Material,y,repuestos"/>
    <s v="Hoja de sierra 12 pul 18 tpi"/>
    <s v=""/>
    <d v="2010-01-23T00:00:00"/>
    <d v="2010-01-23T00:00:00"/>
    <n v="5000"/>
    <m/>
    <x v="0"/>
    <x v="4"/>
    <x v="6"/>
    <x v="0"/>
    <x v="2"/>
  </r>
  <r>
    <n v="7735124012"/>
    <x v="24"/>
    <s v="100099435"/>
    <x v="79"/>
    <s v="LTMCRAGA"/>
    <s v=""/>
    <s v="Material,y,repuestos"/>
    <s v="Disco pulidora 7x1/4x7/8 dewalt"/>
    <s v=""/>
    <d v="2010-01-23T00:00:00"/>
    <d v="2010-01-23T00:00:00"/>
    <n v="5204"/>
    <m/>
    <x v="0"/>
    <x v="4"/>
    <x v="6"/>
    <x v="0"/>
    <x v="2"/>
  </r>
  <r>
    <n v="7735124012"/>
    <x v="24"/>
    <s v="100099835"/>
    <x v="106"/>
    <s v="SSJFLOPEZ"/>
    <s v=""/>
    <s v="cta pte,prov,prd.Inv"/>
    <s v="Pedal electrico XPEM110 Telemecanique"/>
    <s v="Pedal electrico XPEM110 Telemecanique"/>
    <d v="2010-01-25T00:00:00"/>
    <d v="2010-01-27T00:00:00"/>
    <n v="0"/>
    <m/>
    <x v="0"/>
    <x v="4"/>
    <x v="6"/>
    <x v="0"/>
    <x v="2"/>
  </r>
  <r>
    <n v="7735124012"/>
    <x v="24"/>
    <s v="100099835"/>
    <x v="106"/>
    <s v="EXEAGUTIERRE"/>
    <s v=""/>
    <s v="cta pte,prov,prd.Inv"/>
    <s v="Pedal electrico XPEM110 Telemecanique"/>
    <s v="Pedal electrico XPEM110 Telemecanique"/>
    <d v="2010-01-25T00:00:00"/>
    <d v="2010-01-26T00:00:00"/>
    <n v="230984"/>
    <m/>
    <x v="0"/>
    <x v="4"/>
    <x v="6"/>
    <x v="0"/>
    <x v="2"/>
  </r>
  <r>
    <n v="7735124012"/>
    <x v="24"/>
    <s v="100099835"/>
    <x v="106"/>
    <s v="SSJFLOPEZ"/>
    <s v=""/>
    <s v="cta pte,prov,prd.Inv"/>
    <s v="Temporizador ladt2 trab.0.1-30"/>
    <s v="Temporizador ladt2 trab.0.1-30"/>
    <d v="2010-01-25T00:00:00"/>
    <d v="2010-01-27T00:00:00"/>
    <n v="0"/>
    <m/>
    <x v="0"/>
    <x v="4"/>
    <x v="6"/>
    <x v="0"/>
    <x v="2"/>
  </r>
  <r>
    <n v="7735124012"/>
    <x v="24"/>
    <s v="100099835"/>
    <x v="106"/>
    <s v="EXEAGUTIERRE"/>
    <s v=""/>
    <s v="cta pte,prov,prd.Inv"/>
    <s v="Temporizador ladt2 trab.0.1-30"/>
    <s v="Temporizador ladt2 trab.0.1-30"/>
    <d v="2010-01-25T00:00:00"/>
    <d v="2010-01-26T00:00:00"/>
    <n v="150176"/>
    <m/>
    <x v="0"/>
    <x v="4"/>
    <x v="6"/>
    <x v="0"/>
    <x v="2"/>
  </r>
  <r>
    <n v="7735124012"/>
    <x v="24"/>
    <s v="100099835"/>
    <x v="106"/>
    <s v="SSJFLOPEZ"/>
    <s v=""/>
    <s v="cta pte,prov,prd.Inv"/>
    <s v="Caja instalacion elec 40x30x20 Rebra"/>
    <s v="Caja instalacion elec 40x30x20 Rebra"/>
    <d v="2010-01-25T00:00:00"/>
    <d v="2010-01-27T00:00:00"/>
    <n v="0"/>
    <m/>
    <x v="0"/>
    <x v="4"/>
    <x v="6"/>
    <x v="0"/>
    <x v="2"/>
  </r>
  <r>
    <n v="7735124012"/>
    <x v="24"/>
    <s v="100099835"/>
    <x v="106"/>
    <s v="EXEAGUTIERRE"/>
    <s v=""/>
    <s v="cta pte,prov,prd.Inv"/>
    <s v="Caja instalacion elec 40x30x20 Rebra"/>
    <s v="Caja instalacion elec 40x30x20 Rebra"/>
    <d v="2010-01-25T00:00:00"/>
    <d v="2010-01-26T00:00:00"/>
    <n v="90827"/>
    <m/>
    <x v="0"/>
    <x v="4"/>
    <x v="6"/>
    <x v="0"/>
    <x v="2"/>
  </r>
  <r>
    <n v="7735124012"/>
    <x v="24"/>
    <s v="100099835"/>
    <x v="106"/>
    <s v="SSJFLOPEZ"/>
    <s v=""/>
    <s v="cta pte,prov,prd.Inv"/>
    <s v="Transformador Laser T1 200w"/>
    <s v="Transformador Laser T1 200w"/>
    <d v="2010-01-25T00:00:00"/>
    <d v="2010-01-27T00:00:00"/>
    <n v="0"/>
    <m/>
    <x v="0"/>
    <x v="4"/>
    <x v="6"/>
    <x v="0"/>
    <x v="2"/>
  </r>
  <r>
    <n v="7735124012"/>
    <x v="24"/>
    <s v="100099835"/>
    <x v="106"/>
    <s v="EXEAGUTIERRE"/>
    <s v=""/>
    <s v="cta pte,prov,prd.Inv"/>
    <s v="Transformador Laser T1 200w"/>
    <s v="Transformador Laser T1 200w"/>
    <d v="2010-01-25T00:00:00"/>
    <d v="2010-01-26T00:00:00"/>
    <n v="59879"/>
    <m/>
    <x v="0"/>
    <x v="4"/>
    <x v="6"/>
    <x v="0"/>
    <x v="2"/>
  </r>
  <r>
    <n v="7735124012"/>
    <x v="24"/>
    <s v="100099835"/>
    <x v="106"/>
    <s v="SSJFLOPEZ"/>
    <s v=""/>
    <s v="cta pte,prov,prd.Inv"/>
    <s v="Relevo 110v 14 pines RXM4AB2F7 Telemec"/>
    <s v="Relevo 110v 14 pines RXM4AB2F7 Telemec"/>
    <d v="2010-01-25T00:00:00"/>
    <d v="2010-01-27T00:00:00"/>
    <n v="0"/>
    <m/>
    <x v="0"/>
    <x v="4"/>
    <x v="6"/>
    <x v="0"/>
    <x v="2"/>
  </r>
  <r>
    <n v="7735124012"/>
    <x v="24"/>
    <s v="100099835"/>
    <x v="106"/>
    <s v="EXEAGUTIERRE"/>
    <s v=""/>
    <s v="cta pte,prov,prd.Inv"/>
    <s v="Relevo 110v 14 pines RXM4AB2F7 Telemec"/>
    <s v="Relevo 110v 14 pines RXM4AB2F7 Telemec"/>
    <d v="2010-01-25T00:00:00"/>
    <d v="2010-01-26T00:00:00"/>
    <n v="56368"/>
    <m/>
    <x v="0"/>
    <x v="4"/>
    <x v="6"/>
    <x v="0"/>
    <x v="2"/>
  </r>
  <r>
    <n v="7735124012"/>
    <x v="24"/>
    <s v="100099835"/>
    <x v="106"/>
    <s v="SSJFLOPEZ"/>
    <s v=""/>
    <s v="cta pte,prov,prd.Inv"/>
    <s v="Bornera tipo tierra Ref 039371 LEGRAND"/>
    <s v="Bornera tipo tierra Ref 039371 LEGRAND"/>
    <d v="2010-01-25T00:00:00"/>
    <d v="2010-01-27T00:00:00"/>
    <n v="0"/>
    <m/>
    <x v="0"/>
    <x v="4"/>
    <x v="6"/>
    <x v="0"/>
    <x v="2"/>
  </r>
  <r>
    <n v="7735124012"/>
    <x v="24"/>
    <s v="100099835"/>
    <x v="106"/>
    <s v="SSJFLOPEZ"/>
    <s v=""/>
    <s v="cta pte,prov,prd.Inv"/>
    <s v="Bornera tipo tierra Ref 039371 LEGRAND"/>
    <s v="Bornera tipo tierra Ref 039371 LEGRAND"/>
    <d v="2010-01-25T00:00:00"/>
    <d v="2010-01-27T00:00:00"/>
    <n v="0"/>
    <m/>
    <x v="0"/>
    <x v="4"/>
    <x v="6"/>
    <x v="0"/>
    <x v="2"/>
  </r>
  <r>
    <n v="7735124012"/>
    <x v="24"/>
    <s v="100099835"/>
    <x v="106"/>
    <s v="EXEAGUTIERRE"/>
    <s v=""/>
    <s v="cta pte,prov,prd.Inv"/>
    <s v="Bornera tipo tierra Ref 039371 LEGRAND"/>
    <s v="Bornera tipo tierra Ref 039371 LEGRAND"/>
    <d v="2010-01-25T00:00:00"/>
    <d v="2010-01-26T00:00:00"/>
    <n v="9875"/>
    <m/>
    <x v="0"/>
    <x v="4"/>
    <x v="6"/>
    <x v="0"/>
    <x v="2"/>
  </r>
  <r>
    <n v="7735124012"/>
    <x v="24"/>
    <s v="100099835"/>
    <x v="106"/>
    <s v="EXEAGUTIERRE"/>
    <s v=""/>
    <s v="cta pte,prov,prd.Inv"/>
    <s v="Bornera tipo tierra Ref 039371 LEGRAND"/>
    <s v="Bornera tipo tierra Ref 039371 LEGRAND"/>
    <d v="2010-01-25T00:00:00"/>
    <d v="2010-01-26T00:00:00"/>
    <n v="98750"/>
    <m/>
    <x v="0"/>
    <x v="4"/>
    <x v="6"/>
    <x v="0"/>
    <x v="2"/>
  </r>
  <r>
    <n v="7735124012"/>
    <x v="24"/>
    <s v="100099835"/>
    <x v="106"/>
    <s v="SSJFLOPEZ"/>
    <s v=""/>
    <s v="cta pte,prov,prd.Inv"/>
    <s v="Base relevo 14 pines"/>
    <s v="Base relevo 14 pines"/>
    <d v="2010-01-25T00:00:00"/>
    <d v="2010-01-27T00:00:00"/>
    <n v="0"/>
    <m/>
    <x v="0"/>
    <x v="4"/>
    <x v="6"/>
    <x v="0"/>
    <x v="2"/>
  </r>
  <r>
    <n v="7735124012"/>
    <x v="24"/>
    <s v="100099835"/>
    <x v="106"/>
    <s v="EXEAGUTIERRE"/>
    <s v=""/>
    <s v="cta pte,prov,prd.Inv"/>
    <s v="Base relevo 14 pines"/>
    <s v="Base relevo 14 pines"/>
    <d v="2010-01-25T00:00:00"/>
    <d v="2010-01-26T00:00:00"/>
    <n v="38480"/>
    <m/>
    <x v="0"/>
    <x v="4"/>
    <x v="6"/>
    <x v="0"/>
    <x v="2"/>
  </r>
  <r>
    <n v="7735124012"/>
    <x v="24"/>
    <s v="100099835"/>
    <x v="106"/>
    <s v="SSJFLOPEZ"/>
    <s v=""/>
    <s v="cta pte,prov,prd.Inv"/>
    <s v="Switch de emergencia telemec xalk174"/>
    <s v="Switch de emergencia telemec xalk174"/>
    <d v="2010-01-25T00:00:00"/>
    <d v="2010-01-27T00:00:00"/>
    <n v="0"/>
    <m/>
    <x v="0"/>
    <x v="4"/>
    <x v="6"/>
    <x v="0"/>
    <x v="2"/>
  </r>
  <r>
    <n v="7735124012"/>
    <x v="24"/>
    <s v="100099835"/>
    <x v="106"/>
    <s v="EXEAGUTIERRE"/>
    <s v=""/>
    <s v="cta pte,prov,prd.Inv"/>
    <s v="Switch de emergencia telemec xalk174"/>
    <s v="Switch de emergencia telemec xalk174"/>
    <d v="2010-01-25T00:00:00"/>
    <d v="2010-01-26T00:00:00"/>
    <n v="73736"/>
    <m/>
    <x v="0"/>
    <x v="4"/>
    <x v="6"/>
    <x v="0"/>
    <x v="2"/>
  </r>
  <r>
    <n v="7735124012"/>
    <x v="24"/>
    <s v="100099835"/>
    <x v="106"/>
    <s v="EXEAGUTIERRE"/>
    <s v=""/>
    <s v="cta pte,prov,prd.Inv"/>
    <s v="Banda B-52"/>
    <s v="Banda B-52"/>
    <d v="2010-01-27T00:00:00"/>
    <d v="2010-01-27T00:00:00"/>
    <n v="40800"/>
    <m/>
    <x v="0"/>
    <x v="4"/>
    <x v="6"/>
    <x v="0"/>
    <x v="2"/>
  </r>
  <r>
    <n v="7735124012"/>
    <x v="24"/>
    <s v="100099835"/>
    <x v="106"/>
    <s v="EXEAGUTIERRE"/>
    <s v=""/>
    <s v="cta pte,prov,prd.Inv"/>
    <s v="Banda B-57"/>
    <s v="Banda B-57"/>
    <d v="2010-01-27T00:00:00"/>
    <d v="2010-01-27T00:00:00"/>
    <n v="44720"/>
    <m/>
    <x v="0"/>
    <x v="4"/>
    <x v="6"/>
    <x v="0"/>
    <x v="2"/>
  </r>
  <r>
    <n v="7735124012"/>
    <x v="24"/>
    <s v="100099873"/>
    <x v="80"/>
    <s v="EXEAGUTIERRE"/>
    <s v=""/>
    <s v="cta pte,prov,prd.Inv"/>
    <s v="Banda clina 09 ancho 350mm largo 12870mm"/>
    <s v="Banda clina 09 ancho 350mm largo 12870mm"/>
    <d v="2010-01-25T00:00:00"/>
    <d v="2010-01-25T00:00:00"/>
    <n v="824000"/>
    <m/>
    <x v="0"/>
    <x v="3"/>
    <x v="6"/>
    <x v="0"/>
    <x v="2"/>
  </r>
  <r>
    <n v="7735124012"/>
    <x v="24"/>
    <s v="100099873"/>
    <x v="80"/>
    <s v="SSJFLOPEZ"/>
    <s v=""/>
    <s v="TODO BANDAS SOCIEDAD POR ACCIONES"/>
    <s v="Banda clina 09 ancho 350mm largo 12870mm"/>
    <s v="Banda clina 09 ancho 350mm largo 12870mm"/>
    <d v="2010-01-25T00:00:00"/>
    <d v="2010-01-27T00:00:00"/>
    <n v="3"/>
    <m/>
    <x v="0"/>
    <x v="3"/>
    <x v="6"/>
    <x v="0"/>
    <x v="2"/>
  </r>
  <r>
    <n v="7735124012"/>
    <x v="24"/>
    <s v="100100577"/>
    <x v="107"/>
    <s v="LTMCRAGA"/>
    <s v=""/>
    <s v="Material,y,repuestos"/>
    <s v="Papel agua N_220"/>
    <s v=""/>
    <d v="2010-01-25T00:00:00"/>
    <d v="2010-01-25T00:00:00"/>
    <n v="1500"/>
    <m/>
    <x v="0"/>
    <x v="3"/>
    <x v="6"/>
    <x v="0"/>
    <x v="2"/>
  </r>
  <r>
    <n v="7735124012"/>
    <x v="24"/>
    <s v="100100833"/>
    <x v="108"/>
    <s v="EXEAGUTIERRE"/>
    <s v=""/>
    <s v="Material,y,repuestos"/>
    <s v="Papel agua Nr 400"/>
    <s v=""/>
    <d v="2010-01-29T00:00:00"/>
    <d v="2010-01-29T00:00:00"/>
    <n v="649"/>
    <m/>
    <x v="0"/>
    <x v="4"/>
    <x v="6"/>
    <x v="0"/>
    <x v="2"/>
  </r>
  <r>
    <n v="7735124012"/>
    <x v="24"/>
    <s v="100100833"/>
    <x v="108"/>
    <s v="EXEAGUTIERRE"/>
    <s v=""/>
    <s v="Material,y,repuestos"/>
    <s v="Papel agua N_60"/>
    <s v=""/>
    <d v="2010-01-29T00:00:00"/>
    <d v="2010-01-29T00:00:00"/>
    <n v="1761"/>
    <m/>
    <x v="0"/>
    <x v="4"/>
    <x v="6"/>
    <x v="0"/>
    <x v="2"/>
  </r>
  <r>
    <n v="7735124012"/>
    <x v="24"/>
    <s v="100100833"/>
    <x v="108"/>
    <s v="EXEAGUTIERRE"/>
    <s v=""/>
    <s v="cta pte,prov,prd.Inv"/>
    <s v="Rodamiento FAG 6205 2RSR C3"/>
    <s v="Rodamiento FAG 6205 2RSR C3"/>
    <d v="2010-01-28T00:00:00"/>
    <d v="2010-01-28T00:00:00"/>
    <n v="23271"/>
    <m/>
    <x v="0"/>
    <x v="4"/>
    <x v="6"/>
    <x v="0"/>
    <x v="2"/>
  </r>
  <r>
    <n v="7735124012"/>
    <x v="24"/>
    <s v="100101400"/>
    <x v="109"/>
    <s v="EXEAGUTIERRE"/>
    <s v=""/>
    <s v="Material,y,repuestos"/>
    <s v="Tubo 48W fluorescente SLIN COOL WHITE"/>
    <s v=""/>
    <d v="2010-01-26T00:00:00"/>
    <d v="2010-01-26T00:00:00"/>
    <n v="2907"/>
    <m/>
    <x v="0"/>
    <x v="26"/>
    <x v="6"/>
    <x v="0"/>
    <x v="2"/>
  </r>
  <r>
    <n v="7735124012"/>
    <x v="24"/>
    <s v="100101400"/>
    <x v="109"/>
    <s v="EXEAGUTIERRE"/>
    <s v=""/>
    <s v="Material,y,repuestos"/>
    <s v="Tubo T8 32W fluorescente color 841"/>
    <s v=""/>
    <d v="2010-01-26T00:00:00"/>
    <d v="2010-01-26T00:00:00"/>
    <n v="3642"/>
    <m/>
    <x v="0"/>
    <x v="26"/>
    <x v="6"/>
    <x v="0"/>
    <x v="2"/>
  </r>
  <r>
    <n v="7735124012"/>
    <x v="24"/>
    <s v="100102487"/>
    <x v="110"/>
    <s v="LTMCRAGA"/>
    <s v=""/>
    <s v="Material,y,repuestos"/>
    <s v="Tubo T8 32W fluorescente color 841"/>
    <s v=""/>
    <d v="2010-01-30T00:00:00"/>
    <d v="2010-01-30T00:00:00"/>
    <n v="10926"/>
    <m/>
    <x v="0"/>
    <x v="4"/>
    <x v="6"/>
    <x v="0"/>
    <x v="2"/>
  </r>
  <r>
    <n v="7735124502"/>
    <x v="57"/>
    <s v="100092496"/>
    <x v="81"/>
    <s v="EXEAGUTIERRE"/>
    <s v=""/>
    <s v="cta pte,prov,prd.no,"/>
    <s v="Tornillo en Pulgadas"/>
    <s v="Tornillo en Pulgadas"/>
    <d v="2010-01-14T00:00:00"/>
    <d v="2010-01-15T00:00:00"/>
    <n v="1700"/>
    <m/>
    <x v="0"/>
    <x v="4"/>
    <x v="6"/>
    <x v="0"/>
    <x v="0"/>
  </r>
  <r>
    <n v="7735124502"/>
    <x v="57"/>
    <s v="100092496"/>
    <x v="81"/>
    <s v="LTMCRAGA"/>
    <s v=""/>
    <s v="cta pte,prov,prd.no,"/>
    <s v="Tornillo en Pulgadas"/>
    <s v="Tornillo en Pulgadas"/>
    <d v="2010-01-20T00:00:00"/>
    <d v="2010-01-21T00:00:00"/>
    <n v="5040"/>
    <m/>
    <x v="0"/>
    <x v="4"/>
    <x v="6"/>
    <x v="0"/>
    <x v="0"/>
  </r>
  <r>
    <n v="7735124502"/>
    <x v="57"/>
    <s v="100095453"/>
    <x v="111"/>
    <s v="EXGAVELASQUE"/>
    <s v=""/>
    <s v="cta pte,prov,prd.no,"/>
    <s v="Pintura y elementos infra. edif."/>
    <s v="Pintura y elementos infra. edif."/>
    <d v="2010-01-08T00:00:00"/>
    <d v="2010-01-08T00:00:00"/>
    <n v="47000"/>
    <m/>
    <x v="0"/>
    <x v="26"/>
    <x v="6"/>
    <x v="0"/>
    <x v="0"/>
  </r>
  <r>
    <n v="7735124503"/>
    <x v="41"/>
    <s v="100090206"/>
    <x v="112"/>
    <s v="EXEAGUTIERRE"/>
    <s v=""/>
    <s v="cta pte,prov,prd.no,"/>
    <s v="Lámpara Fluorescente"/>
    <s v="Lámpara Fluorescente"/>
    <d v="2010-01-12T00:00:00"/>
    <d v="2010-01-12T00:00:00"/>
    <n v="146772"/>
    <m/>
    <x v="0"/>
    <x v="4"/>
    <x v="6"/>
    <x v="0"/>
    <x v="2"/>
  </r>
  <r>
    <n v="7735124503"/>
    <x v="41"/>
    <s v="100092496"/>
    <x v="81"/>
    <s v="EXGAVELASQUE"/>
    <s v=""/>
    <s v="cta pte,prov,prd.no,"/>
    <s v="Pintura esmalte gris plata x gln."/>
    <s v="Pintura esmalte gris plata x gln."/>
    <d v="2010-01-08T00:00:00"/>
    <d v="2010-01-08T00:00:00"/>
    <n v="111800"/>
    <m/>
    <x v="0"/>
    <x v="4"/>
    <x v="6"/>
    <x v="0"/>
    <x v="2"/>
  </r>
  <r>
    <n v="7735124503"/>
    <x v="41"/>
    <s v="100092496"/>
    <x v="81"/>
    <s v="EXEAGUTIERRE"/>
    <s v=""/>
    <s v="cta pte,prov,prd.no,"/>
    <s v="Rodillo felpa de 6&quot;"/>
    <s v="Rodillo felpa de 6&quot;"/>
    <d v="2010-01-14T00:00:00"/>
    <d v="2010-01-15T00:00:00"/>
    <n v="31600"/>
    <m/>
    <x v="0"/>
    <x v="4"/>
    <x v="6"/>
    <x v="0"/>
    <x v="2"/>
  </r>
  <r>
    <n v="7735124503"/>
    <x v="41"/>
    <s v="100092496"/>
    <x v="81"/>
    <s v="EXEAGUTIERRE"/>
    <s v=""/>
    <s v="cta pte,prov,prd.no,"/>
    <s v="Pintura esmalte gris plata x gln."/>
    <s v="Pintura esmalte gris plata x gln."/>
    <d v="2010-01-14T00:00:00"/>
    <d v="2010-01-15T00:00:00"/>
    <n v="118000"/>
    <m/>
    <x v="0"/>
    <x v="4"/>
    <x v="6"/>
    <x v="0"/>
    <x v="2"/>
  </r>
  <r>
    <n v="7735124503"/>
    <x v="41"/>
    <s v="100092496"/>
    <x v="81"/>
    <s v="SSJFLOPEZ"/>
    <s v=""/>
    <s v="FERRETERIA S S LTDA."/>
    <s v="Rodillo felpa de 6&quot;"/>
    <s v="Rodillo felpa de 6&quot;"/>
    <d v="2010-01-14T00:00:00"/>
    <d v="2010-01-18T00:00:00"/>
    <n v="0"/>
    <m/>
    <x v="0"/>
    <x v="4"/>
    <x v="6"/>
    <x v="0"/>
    <x v="2"/>
  </r>
  <r>
    <n v="7735124503"/>
    <x v="41"/>
    <s v="100092496"/>
    <x v="81"/>
    <s v="SSJFLOPEZ"/>
    <s v=""/>
    <s v="FERRETERIA S S LTDA."/>
    <s v="Pintura esmalte gris plata x gln."/>
    <s v="Pintura esmalte gris plata x gln."/>
    <d v="2010-01-14T00:00:00"/>
    <d v="2010-01-18T00:00:00"/>
    <n v="0"/>
    <m/>
    <x v="0"/>
    <x v="4"/>
    <x v="6"/>
    <x v="0"/>
    <x v="2"/>
  </r>
  <r>
    <n v="7735124503"/>
    <x v="41"/>
    <s v="100100833"/>
    <x v="108"/>
    <s v="EXEAGUTIERRE"/>
    <s v=""/>
    <s v="cta pte,prov,prd.no,"/>
    <s v="Pintura esmalte gris plata x gln."/>
    <s v="Pintura esmalte gris plata x gln."/>
    <d v="2010-01-26T00:00:00"/>
    <d v="2010-01-26T00:00:00"/>
    <n v="-111800"/>
    <m/>
    <x v="0"/>
    <x v="4"/>
    <x v="6"/>
    <x v="0"/>
    <x v="2"/>
  </r>
  <r>
    <n v="7735124503"/>
    <x v="41"/>
    <s v="100100833"/>
    <x v="108"/>
    <s v="EXEAGUTIERRE"/>
    <s v=""/>
    <s v="cta pte,prov,prd.no,"/>
    <s v="Pintura esmalte gris plata x gln."/>
    <s v="Pintura esmalte gris plata x gln."/>
    <d v="2010-01-26T00:00:00"/>
    <d v="2010-01-26T00:00:00"/>
    <n v="111800"/>
    <m/>
    <x v="0"/>
    <x v="4"/>
    <x v="6"/>
    <x v="0"/>
    <x v="2"/>
  </r>
  <r>
    <n v="7735124503"/>
    <x v="41"/>
    <s v="100100833"/>
    <x v="108"/>
    <s v="EXEAGUTIERRE"/>
    <s v=""/>
    <s v="cta pte,prov,prd.no,"/>
    <s v="Pintura esmalte gris plata x gln."/>
    <s v="Pintura esmalte gris plata x gln."/>
    <d v="2010-01-26T00:00:00"/>
    <d v="2010-01-27T00:00:00"/>
    <n v="111800"/>
    <m/>
    <x v="0"/>
    <x v="4"/>
    <x v="6"/>
    <x v="0"/>
    <x v="2"/>
  </r>
  <r>
    <n v="7735124503"/>
    <x v="41"/>
    <s v="100100833"/>
    <x v="108"/>
    <s v="SSJFLOPEZ"/>
    <s v=""/>
    <s v="FERRETERIA S S LTDA."/>
    <s v="Pintura esmalte gris plata x gln."/>
    <s v="Pintura esmalte gris plata x gln."/>
    <d v="2010-01-26T00:00:00"/>
    <d v="2010-01-28T00:00:00"/>
    <n v="0"/>
    <m/>
    <x v="0"/>
    <x v="4"/>
    <x v="6"/>
    <x v="0"/>
    <x v="2"/>
  </r>
  <r>
    <n v="7735124504"/>
    <x v="25"/>
    <s v="100092496"/>
    <x v="81"/>
    <s v="EXGAVELASQUE"/>
    <s v=""/>
    <s v="cta pte,prov,prd.no,"/>
    <s v="Mueble enser no Activo fijo negocio 16%"/>
    <s v="Mueble enser no Activo fijo negocio 16%"/>
    <d v="2010-01-08T00:00:00"/>
    <d v="2010-01-08T00:00:00"/>
    <n v="2400"/>
    <m/>
    <x v="0"/>
    <x v="4"/>
    <x v="5"/>
    <x v="0"/>
    <x v="0"/>
  </r>
  <r>
    <n v="7735124701"/>
    <x v="26"/>
    <s v="100090861"/>
    <x v="88"/>
    <s v="EXGAVELASQUE"/>
    <s v=""/>
    <s v="Inv,trans,rptos,sumi"/>
    <s v="Espatula acero inoxidab 5&quot; elemento aseo"/>
    <s v="Espatula acero inoxidab 5&quot; elemento aseo"/>
    <d v="2010-01-08T00:00:00"/>
    <d v="2010-01-08T00:00:00"/>
    <n v="9000"/>
    <m/>
    <x v="0"/>
    <x v="4"/>
    <x v="5"/>
    <x v="0"/>
    <x v="0"/>
  </r>
  <r>
    <n v="7735124701"/>
    <x v="26"/>
    <s v="100092496"/>
    <x v="81"/>
    <s v="SSJFLOPEZ"/>
    <s v=""/>
    <s v="Inv,trans,rptos,sumi"/>
    <s v="Soporte metalico cepillo de piso ase imp"/>
    <s v="Soporte metalico cepillo de piso ase imp"/>
    <d v="2010-01-01T00:00:00"/>
    <d v="2010-01-18T00:00:00"/>
    <n v="0"/>
    <m/>
    <x v="0"/>
    <x v="4"/>
    <x v="5"/>
    <x v="0"/>
    <x v="0"/>
  </r>
  <r>
    <n v="7735124701"/>
    <x v="26"/>
    <s v="100092496"/>
    <x v="81"/>
    <s v="EXEAGUTIERRE"/>
    <s v=""/>
    <s v="Inv,trans,rptos,sumi"/>
    <s v="Soporte metalico cepillo de piso ase imp"/>
    <s v="Soporte metalico cepillo de piso ase imp"/>
    <d v="2010-01-01T00:00:00"/>
    <d v="2010-01-15T00:00:00"/>
    <n v="75600"/>
    <m/>
    <x v="0"/>
    <x v="4"/>
    <x v="5"/>
    <x v="0"/>
    <x v="0"/>
  </r>
  <r>
    <n v="7735124708"/>
    <x v="34"/>
    <s v="100088268"/>
    <x v="65"/>
    <s v="EXEAGUTIERRE"/>
    <s v=""/>
    <s v="Mat,combust.y,lubric"/>
    <s v="Grasa OMEGA 58 X KG"/>
    <s v=""/>
    <d v="2010-01-18T00:00:00"/>
    <d v="2010-01-18T00:00:00"/>
    <n v="700000"/>
    <m/>
    <x v="0"/>
    <x v="4"/>
    <x v="6"/>
    <x v="0"/>
    <x v="2"/>
  </r>
  <r>
    <n v="7735124708"/>
    <x v="34"/>
    <s v="100092496"/>
    <x v="81"/>
    <s v="EXGAVELASQUE"/>
    <s v=""/>
    <s v="Mat,combust.y,lubric"/>
    <s v="Lubricante OKS 451 x 300 spray"/>
    <s v=""/>
    <d v="2010-01-08T00:00:00"/>
    <d v="2010-01-08T00:00:00"/>
    <n v="29860"/>
    <m/>
    <x v="0"/>
    <x v="4"/>
    <x v="6"/>
    <x v="0"/>
    <x v="2"/>
  </r>
  <r>
    <n v="7735124708"/>
    <x v="34"/>
    <s v="100100833"/>
    <x v="108"/>
    <s v="EXEAGUTIERRE"/>
    <s v=""/>
    <s v="Mat,combust.y,lubric"/>
    <s v="Lubricante OKS 451 x 300 spray"/>
    <s v=""/>
    <d v="2010-01-29T00:00:00"/>
    <d v="2010-01-29T00:00:00"/>
    <n v="29860"/>
    <m/>
    <x v="0"/>
    <x v="4"/>
    <x v="6"/>
    <x v="0"/>
    <x v="2"/>
  </r>
  <r>
    <n v="7735124709"/>
    <x v="58"/>
    <s v="100092496"/>
    <x v="81"/>
    <s v="EXGAVELASQUE"/>
    <s v=""/>
    <s v="cta pte,prov,prd.no,"/>
    <s v="Pintura azul español x 1/4"/>
    <s v="Pintura azul español x 1/4"/>
    <d v="2010-01-08T00:00:00"/>
    <d v="2010-01-08T00:00:00"/>
    <n v="59600"/>
    <m/>
    <x v="0"/>
    <x v="4"/>
    <x v="5"/>
    <x v="0"/>
    <x v="1"/>
  </r>
  <r>
    <n v="7735124709"/>
    <x v="58"/>
    <s v="100092496"/>
    <x v="81"/>
    <s v="EXGAVELASQUE"/>
    <s v=""/>
    <s v="cta pte,prov,prd.no,"/>
    <s v="Pintura azul español x 1/4"/>
    <s v="Pintura azul español x 1/4"/>
    <d v="2010-01-08T00:00:00"/>
    <d v="2010-01-08T00:00:00"/>
    <n v="59600"/>
    <m/>
    <x v="0"/>
    <x v="4"/>
    <x v="5"/>
    <x v="0"/>
    <x v="1"/>
  </r>
  <r>
    <n v="7735124709"/>
    <x v="58"/>
    <s v="100092496"/>
    <x v="81"/>
    <s v="EXEAGUTIERRE"/>
    <s v=""/>
    <s v="cta pte,prov,prd.no,"/>
    <s v="Removedor de pintura x 1/4"/>
    <s v="Removedor de pintura x 1/4"/>
    <d v="2010-01-14T00:00:00"/>
    <d v="2010-01-15T00:00:00"/>
    <n v="64400"/>
    <m/>
    <x v="0"/>
    <x v="4"/>
    <x v="5"/>
    <x v="0"/>
    <x v="1"/>
  </r>
  <r>
    <n v="7735124709"/>
    <x v="58"/>
    <s v="100092496"/>
    <x v="81"/>
    <s v="EXEAGUTIERRE"/>
    <s v=""/>
    <s v="cta pte,prov,prd.no,"/>
    <s v="Pintura azul español x 1/4"/>
    <s v="Pintura azul español x 1/4"/>
    <d v="2010-01-14T00:00:00"/>
    <d v="2010-01-15T00:00:00"/>
    <n v="59600"/>
    <m/>
    <x v="0"/>
    <x v="4"/>
    <x v="5"/>
    <x v="0"/>
    <x v="1"/>
  </r>
  <r>
    <n v="7735124709"/>
    <x v="58"/>
    <s v="100092496"/>
    <x v="81"/>
    <s v="EXEAGUTIERRE"/>
    <s v=""/>
    <s v="cta pte,prov,prd.no,"/>
    <s v="Pintura amarillo P 18 x 1/4"/>
    <s v="Pintura amarillo P 18 x 1/4"/>
    <d v="2010-01-14T00:00:00"/>
    <d v="2010-01-15T00:00:00"/>
    <n v="54800"/>
    <m/>
    <x v="0"/>
    <x v="4"/>
    <x v="5"/>
    <x v="0"/>
    <x v="1"/>
  </r>
  <r>
    <n v="7735124709"/>
    <x v="58"/>
    <s v="100092496"/>
    <x v="81"/>
    <s v="SSJFLOPEZ"/>
    <s v=""/>
    <s v="FERRETERIA S S LTDA."/>
    <s v="Removedor de pintura x 1/4"/>
    <s v="Removedor de pintura x 1/4"/>
    <d v="2010-01-14T00:00:00"/>
    <d v="2010-01-18T00:00:00"/>
    <n v="0"/>
    <m/>
    <x v="0"/>
    <x v="4"/>
    <x v="5"/>
    <x v="0"/>
    <x v="1"/>
  </r>
  <r>
    <n v="7735124709"/>
    <x v="58"/>
    <s v="100092496"/>
    <x v="81"/>
    <s v="SSJFLOPEZ"/>
    <s v=""/>
    <s v="FERRETERIA S S LTDA."/>
    <s v="Pintura azul español x 1/4"/>
    <s v="Pintura azul español x 1/4"/>
    <d v="2010-01-14T00:00:00"/>
    <d v="2010-01-18T00:00:00"/>
    <n v="0"/>
    <m/>
    <x v="0"/>
    <x v="4"/>
    <x v="5"/>
    <x v="0"/>
    <x v="1"/>
  </r>
  <r>
    <n v="7735124709"/>
    <x v="58"/>
    <s v="100092496"/>
    <x v="81"/>
    <s v="SSJFLOPEZ"/>
    <s v=""/>
    <s v="FERRETERIA S S LTDA."/>
    <s v="Pintura amarillo P 18 x 1/4"/>
    <s v="Pintura amarillo P 18 x 1/4"/>
    <d v="2010-01-14T00:00:00"/>
    <d v="2010-01-18T00:00:00"/>
    <n v="0"/>
    <m/>
    <x v="0"/>
    <x v="4"/>
    <x v="5"/>
    <x v="0"/>
    <x v="1"/>
  </r>
  <r>
    <n v="7735124709"/>
    <x v="58"/>
    <s v="100100833"/>
    <x v="108"/>
    <s v="EXEAGUTIERRE"/>
    <s v=""/>
    <s v="cta pte,prov,prd.no,"/>
    <s v="Pintura amarillo P 18 x 1/4"/>
    <s v="Pintura amarillo P 18 x 1/4"/>
    <d v="2010-01-26T00:00:00"/>
    <d v="2010-01-26T00:00:00"/>
    <n v="-54800"/>
    <m/>
    <x v="0"/>
    <x v="4"/>
    <x v="5"/>
    <x v="0"/>
    <x v="1"/>
  </r>
  <r>
    <n v="7735124709"/>
    <x v="58"/>
    <s v="100100833"/>
    <x v="108"/>
    <s v="EXEAGUTIERRE"/>
    <s v=""/>
    <s v="cta pte,prov,prd.no,"/>
    <s v="Pintura azul español x 1/4"/>
    <s v="Pintura azul español x 1/4"/>
    <d v="2010-01-26T00:00:00"/>
    <d v="2010-01-26T00:00:00"/>
    <n v="-59600"/>
    <m/>
    <x v="0"/>
    <x v="4"/>
    <x v="5"/>
    <x v="0"/>
    <x v="1"/>
  </r>
  <r>
    <n v="7735124709"/>
    <x v="58"/>
    <s v="100100833"/>
    <x v="108"/>
    <s v="EXEAGUTIERRE"/>
    <s v=""/>
    <s v="cta pte,prov,prd.no,"/>
    <s v="Removedor de pintura x 1/4"/>
    <s v="Removedor de pintura x 1/4"/>
    <d v="2010-01-26T00:00:00"/>
    <d v="2010-01-26T00:00:00"/>
    <n v="-64400"/>
    <m/>
    <x v="0"/>
    <x v="4"/>
    <x v="5"/>
    <x v="0"/>
    <x v="1"/>
  </r>
  <r>
    <n v="7735124709"/>
    <x v="58"/>
    <s v="100100833"/>
    <x v="108"/>
    <s v="EXEAGUTIERRE"/>
    <s v=""/>
    <s v="cta pte,prov,prd.no,"/>
    <s v="Pintura amarillo P 18 x 1/4"/>
    <s v="Pintura amarillo P 18 x 1/4"/>
    <d v="2010-01-26T00:00:00"/>
    <d v="2010-01-26T00:00:00"/>
    <n v="54800"/>
    <m/>
    <x v="0"/>
    <x v="4"/>
    <x v="5"/>
    <x v="0"/>
    <x v="1"/>
  </r>
  <r>
    <n v="7735124709"/>
    <x v="58"/>
    <s v="100100833"/>
    <x v="108"/>
    <s v="EXEAGUTIERRE"/>
    <s v=""/>
    <s v="cta pte,prov,prd.no,"/>
    <s v="Pintura azul español x 1/4"/>
    <s v="Pintura azul español x 1/4"/>
    <d v="2010-01-26T00:00:00"/>
    <d v="2010-01-26T00:00:00"/>
    <n v="59600"/>
    <m/>
    <x v="0"/>
    <x v="4"/>
    <x v="5"/>
    <x v="0"/>
    <x v="1"/>
  </r>
  <r>
    <n v="7735124709"/>
    <x v="58"/>
    <s v="100100833"/>
    <x v="108"/>
    <s v="EXEAGUTIERRE"/>
    <s v=""/>
    <s v="cta pte,prov,prd.no,"/>
    <s v="Removedor de pintura x 1/4"/>
    <s v="Removedor de pintura x 1/4"/>
    <d v="2010-01-26T00:00:00"/>
    <d v="2010-01-26T00:00:00"/>
    <n v="64400"/>
    <m/>
    <x v="0"/>
    <x v="4"/>
    <x v="5"/>
    <x v="0"/>
    <x v="1"/>
  </r>
  <r>
    <n v="7735124709"/>
    <x v="58"/>
    <s v="100100833"/>
    <x v="108"/>
    <s v="EXEAGUTIERRE"/>
    <s v=""/>
    <s v="cta pte,prov,prd.no,"/>
    <s v="Pintura amarillo P 18 x 1/4"/>
    <s v="Pintura amarillo P 18 x 1/4"/>
    <d v="2010-01-26T00:00:00"/>
    <d v="2010-01-27T00:00:00"/>
    <n v="54800"/>
    <m/>
    <x v="0"/>
    <x v="4"/>
    <x v="5"/>
    <x v="0"/>
    <x v="1"/>
  </r>
  <r>
    <n v="7735124709"/>
    <x v="58"/>
    <s v="100100833"/>
    <x v="108"/>
    <s v="EXEAGUTIERRE"/>
    <s v=""/>
    <s v="cta pte,prov,prd.no,"/>
    <s v="Pintura azul español x 1/4"/>
    <s v="Pintura azul español x 1/4"/>
    <d v="2010-01-26T00:00:00"/>
    <d v="2010-01-27T00:00:00"/>
    <n v="54800"/>
    <m/>
    <x v="0"/>
    <x v="4"/>
    <x v="5"/>
    <x v="0"/>
    <x v="1"/>
  </r>
  <r>
    <n v="7735124709"/>
    <x v="58"/>
    <s v="100100833"/>
    <x v="108"/>
    <s v="EXEAGUTIERRE"/>
    <s v=""/>
    <s v="cta pte,prov,prd.no,"/>
    <s v="Removedor de pintura x 1/4"/>
    <s v="Removedor de pintura x 1/4"/>
    <d v="2010-01-26T00:00:00"/>
    <d v="2010-01-27T00:00:00"/>
    <n v="64400"/>
    <m/>
    <x v="0"/>
    <x v="4"/>
    <x v="5"/>
    <x v="0"/>
    <x v="1"/>
  </r>
  <r>
    <n v="7735124709"/>
    <x v="58"/>
    <s v="100100833"/>
    <x v="108"/>
    <s v="SSJFLOPEZ"/>
    <s v=""/>
    <s v="FERRETERIA S S LTDA."/>
    <s v="Pintura amarillo P 18 x 1/4"/>
    <s v="Pintura amarillo P 18 x 1/4"/>
    <d v="2010-01-26T00:00:00"/>
    <d v="2010-01-28T00:00:00"/>
    <n v="0"/>
    <m/>
    <x v="0"/>
    <x v="4"/>
    <x v="5"/>
    <x v="0"/>
    <x v="1"/>
  </r>
  <r>
    <n v="7735124709"/>
    <x v="58"/>
    <s v="100100833"/>
    <x v="108"/>
    <s v="SSJFLOPEZ"/>
    <s v=""/>
    <s v="FERRETERIA S S LTDA."/>
    <s v="Pintura azul español x 1/4"/>
    <s v="Pintura azul español x 1/4"/>
    <d v="2010-01-26T00:00:00"/>
    <d v="2010-01-28T00:00:00"/>
    <n v="0"/>
    <m/>
    <x v="0"/>
    <x v="4"/>
    <x v="5"/>
    <x v="0"/>
    <x v="1"/>
  </r>
  <r>
    <n v="7735124709"/>
    <x v="58"/>
    <s v="100100833"/>
    <x v="108"/>
    <s v="SSJFLOPEZ"/>
    <s v=""/>
    <s v="FERRETERIA S S LTDA."/>
    <s v="Removedor de pintura x 1/4"/>
    <s v="Removedor de pintura x 1/4"/>
    <d v="2010-01-26T00:00:00"/>
    <d v="2010-01-28T00:00:00"/>
    <n v="0"/>
    <m/>
    <x v="0"/>
    <x v="4"/>
    <x v="5"/>
    <x v="0"/>
    <x v="1"/>
  </r>
  <r>
    <n v="7735113507"/>
    <x v="0"/>
    <n v="48700170"/>
    <x v="0"/>
    <s v="SSJFLOPEZ"/>
    <s v="LITO FEB BAN 6706"/>
    <s v="LEASING BANCOLOMBIA SA"/>
    <s v=""/>
    <s v=""/>
    <d v="2010-02-09T00:00:00"/>
    <d v="2010-02-25T00:00:00"/>
    <n v="26282"/>
    <s v="773"/>
    <x v="1"/>
    <x v="0"/>
    <x v="0"/>
    <x v="0"/>
    <x v="0"/>
  </r>
  <r>
    <n v="7735113507"/>
    <x v="0"/>
    <n v="48700170"/>
    <x v="0"/>
    <s v="SSJFLOPEZ"/>
    <s v="LITO FEB BAN 6706"/>
    <s v="LEASING BANCOLOMBIA SA"/>
    <s v=""/>
    <s v=""/>
    <d v="2010-02-09T00:00:00"/>
    <d v="2010-02-25T00:00:00"/>
    <n v="35960"/>
    <s v="773"/>
    <x v="1"/>
    <x v="0"/>
    <x v="0"/>
    <x v="0"/>
    <x v="0"/>
  </r>
  <r>
    <n v="7735116408"/>
    <x v="1"/>
    <n v="48700170"/>
    <x v="0"/>
    <s v="SSJFLOPEZ"/>
    <s v="FACTURA UNE"/>
    <s v="EPM TELECOMUNICACIONES S.A."/>
    <s v=""/>
    <s v=""/>
    <d v="2010-02-12T00:00:00"/>
    <d v="2010-02-15T00:00:00"/>
    <n v="5354"/>
    <s v="773"/>
    <x v="1"/>
    <x v="0"/>
    <x v="1"/>
    <x v="0"/>
    <x v="0"/>
  </r>
  <r>
    <n v="7735116408"/>
    <x v="1"/>
    <n v="48700170"/>
    <x v="0"/>
    <s v="SSJFLOPEZ"/>
    <s v="FACTURA UNE"/>
    <s v="EPM TELECOMUNICACIONES S.A."/>
    <s v=""/>
    <s v=""/>
    <d v="2010-02-12T00:00:00"/>
    <d v="2010-02-15T00:00:00"/>
    <n v="3088"/>
    <s v="773"/>
    <x v="1"/>
    <x v="0"/>
    <x v="1"/>
    <x v="0"/>
    <x v="0"/>
  </r>
  <r>
    <n v="7735116408"/>
    <x v="1"/>
    <n v="48700170"/>
    <x v="0"/>
    <s v="SSJFLOPEZ"/>
    <s v="FACTURA UNE"/>
    <s v="EPM TELECOMUNICACIONES S.A."/>
    <s v=""/>
    <s v=""/>
    <d v="2010-02-12T00:00:00"/>
    <d v="2010-02-15T00:00:00"/>
    <n v="249"/>
    <s v="773"/>
    <x v="1"/>
    <x v="0"/>
    <x v="1"/>
    <x v="0"/>
    <x v="0"/>
  </r>
  <r>
    <n v="7735116408"/>
    <x v="1"/>
    <n v="48700170"/>
    <x v="0"/>
    <s v="SSJFLOPEZ"/>
    <s v="FACTURA UNE"/>
    <s v="EPM TELECOMUNICACIONES S.A."/>
    <s v=""/>
    <s v=""/>
    <d v="2010-02-12T00:00:00"/>
    <d v="2010-02-15T00:00:00"/>
    <n v="38687"/>
    <s v="773"/>
    <x v="1"/>
    <x v="0"/>
    <x v="1"/>
    <x v="0"/>
    <x v="0"/>
  </r>
  <r>
    <n v="7735116408"/>
    <x v="1"/>
    <n v="48700170"/>
    <x v="0"/>
    <s v="SSJFLOPEZ"/>
    <s v="FACTURA UNE"/>
    <s v="EPM TELECOMUNICACIONES S.A."/>
    <s v=""/>
    <s v=""/>
    <d v="2010-02-12T00:00:00"/>
    <d v="2010-02-15T00:00:00"/>
    <n v="22052"/>
    <s v="773"/>
    <x v="1"/>
    <x v="0"/>
    <x v="1"/>
    <x v="0"/>
    <x v="0"/>
  </r>
  <r>
    <n v="7735116408"/>
    <x v="1"/>
    <n v="48700170"/>
    <x v="0"/>
    <s v="SSJFLOPEZ"/>
    <s v="FACTURA UNE"/>
    <s v="EPM TELECOMUNICACIONES S.A."/>
    <s v=""/>
    <s v=""/>
    <d v="2010-02-12T00:00:00"/>
    <d v="2010-02-15T00:00:00"/>
    <n v="20938"/>
    <s v="773"/>
    <x v="1"/>
    <x v="0"/>
    <x v="1"/>
    <x v="0"/>
    <x v="0"/>
  </r>
  <r>
    <n v="7735116408"/>
    <x v="1"/>
    <n v="48700170"/>
    <x v="0"/>
    <s v="SSJFLOPEZ"/>
    <s v="FACTURA UNE"/>
    <s v="EPM TELECOMUNICACIONES S.A."/>
    <s v=""/>
    <s v=""/>
    <d v="2010-02-12T00:00:00"/>
    <d v="2010-02-15T00:00:00"/>
    <n v="11021"/>
    <s v="773"/>
    <x v="1"/>
    <x v="0"/>
    <x v="1"/>
    <x v="0"/>
    <x v="0"/>
  </r>
  <r>
    <n v="7735116408"/>
    <x v="1"/>
    <n v="48700170"/>
    <x v="0"/>
    <s v="SSJFLOPEZ"/>
    <s v="FACTURA UNE"/>
    <s v="EPM TELECOMUNICACIONES S.A."/>
    <s v=""/>
    <s v=""/>
    <d v="2010-02-03T00:00:00"/>
    <d v="2010-02-28T00:00:00"/>
    <n v="2708"/>
    <s v="773"/>
    <x v="1"/>
    <x v="0"/>
    <x v="1"/>
    <x v="0"/>
    <x v="0"/>
  </r>
  <r>
    <n v="7735116409"/>
    <x v="59"/>
    <n v="48700170"/>
    <x v="0"/>
    <s v="LTNASANCHEZ"/>
    <s v=""/>
    <s v="Caja men RgMedellin"/>
    <s v=""/>
    <s v=""/>
    <d v="2010-02-03T00:00:00"/>
    <d v="2010-02-03T00:00:00"/>
    <n v="6200"/>
    <s v="773"/>
    <x v="1"/>
    <x v="0"/>
    <x v="5"/>
    <x v="0"/>
    <x v="0"/>
  </r>
  <r>
    <n v="7735110102"/>
    <x v="2"/>
    <n v="48705370"/>
    <x v="1"/>
    <s v="SSALLONDONO"/>
    <s v="PRIMERA QUINCENA FEBRERO"/>
    <s v="Obl,lab,salariosxpag"/>
    <s v=""/>
    <s v=""/>
    <d v="2010-02-11T00:00:00"/>
    <d v="2010-02-11T00:00:00"/>
    <n v="1507110"/>
    <s v="773"/>
    <x v="1"/>
    <x v="1"/>
    <x v="2"/>
    <x v="0"/>
    <x v="0"/>
  </r>
  <r>
    <n v="7735110102"/>
    <x v="2"/>
    <n v="48705370"/>
    <x v="1"/>
    <s v="SSALLONDONO"/>
    <s v="SEGUNDA QUINCENA FEBRERO"/>
    <s v="Obl,lab,salariosxpag"/>
    <s v=""/>
    <s v=""/>
    <d v="2010-02-24T00:00:00"/>
    <d v="2010-02-24T00:00:00"/>
    <n v="1738188"/>
    <s v="773"/>
    <x v="1"/>
    <x v="1"/>
    <x v="2"/>
    <x v="0"/>
    <x v="0"/>
  </r>
  <r>
    <n v="7735110108"/>
    <x v="4"/>
    <n v="48705370"/>
    <x v="1"/>
    <s v="SSALLONDONO"/>
    <s v="PRIMERA QUINCENA FEBRERO"/>
    <s v="Obl,lab,salariosxpag"/>
    <s v=""/>
    <s v=""/>
    <d v="2010-02-11T00:00:00"/>
    <d v="2010-02-11T00:00:00"/>
    <n v="148556"/>
    <s v="773"/>
    <x v="1"/>
    <x v="1"/>
    <x v="2"/>
    <x v="0"/>
    <x v="1"/>
  </r>
  <r>
    <n v="7735110110"/>
    <x v="5"/>
    <n v="48705370"/>
    <x v="1"/>
    <s v="SSALLONDONO"/>
    <s v="PRIMERA QUINCENA FEBRERO"/>
    <s v="Obl,lab,salariosxpag"/>
    <s v=""/>
    <s v=""/>
    <d v="2010-02-11T00:00:00"/>
    <d v="2010-02-11T00:00:00"/>
    <n v="92250"/>
    <s v="773"/>
    <x v="1"/>
    <x v="1"/>
    <x v="2"/>
    <x v="0"/>
    <x v="0"/>
  </r>
  <r>
    <n v="7735110110"/>
    <x v="5"/>
    <n v="48705370"/>
    <x v="1"/>
    <s v="SSALLONDONO"/>
    <s v="SEGUNDA QUINCENA FEBRERO"/>
    <s v="Obl,lab,salariosxpag"/>
    <s v=""/>
    <s v=""/>
    <d v="2010-02-24T00:00:00"/>
    <d v="2010-02-24T00:00:00"/>
    <n v="92250"/>
    <s v="773"/>
    <x v="1"/>
    <x v="1"/>
    <x v="2"/>
    <x v="0"/>
    <x v="0"/>
  </r>
  <r>
    <n v="7735110111"/>
    <x v="6"/>
    <n v="48705370"/>
    <x v="1"/>
    <s v="SSALLONDONO"/>
    <s v="PROVISION PRESTACIONES SO"/>
    <s v="Prov,lab,cesa.aprop."/>
    <s v=""/>
    <s v=""/>
    <d v="2010-02-24T00:00:00"/>
    <d v="2010-02-24T00:00:00"/>
    <n v="339944"/>
    <s v="773"/>
    <x v="1"/>
    <x v="1"/>
    <x v="2"/>
    <x v="0"/>
    <x v="0"/>
  </r>
  <r>
    <n v="7735110112"/>
    <x v="7"/>
    <n v="48705370"/>
    <x v="1"/>
    <s v="SSALLONDONO"/>
    <s v="PROVISION PRESTACIONES SO"/>
    <s v="Prov,lab,cesa.aprop."/>
    <s v=""/>
    <s v=""/>
    <d v="2010-02-24T00:00:00"/>
    <d v="2010-02-24T00:00:00"/>
    <n v="71567"/>
    <s v="773"/>
    <x v="1"/>
    <x v="1"/>
    <x v="2"/>
    <x v="0"/>
    <x v="0"/>
  </r>
  <r>
    <n v="7735110113"/>
    <x v="8"/>
    <n v="48705370"/>
    <x v="1"/>
    <s v="SSALLONDONO"/>
    <s v="PROVISION PRESTACIONES SO"/>
    <s v="Prov,lab,cesa.aprop."/>
    <s v=""/>
    <s v=""/>
    <d v="2010-02-24T00:00:00"/>
    <d v="2010-02-24T00:00:00"/>
    <n v="339944"/>
    <s v="773"/>
    <x v="1"/>
    <x v="1"/>
    <x v="2"/>
    <x v="0"/>
    <x v="0"/>
  </r>
  <r>
    <n v="7735110114"/>
    <x v="9"/>
    <n v="48705370"/>
    <x v="1"/>
    <s v="SSALLONDONO"/>
    <s v="PROVISION PRESTACIONES SO"/>
    <s v="Prov,lab,cesa.aprop."/>
    <s v=""/>
    <s v=""/>
    <d v="2010-02-24T00:00:00"/>
    <d v="2010-02-24T00:00:00"/>
    <n v="196810"/>
    <s v="773"/>
    <x v="1"/>
    <x v="1"/>
    <x v="2"/>
    <x v="0"/>
    <x v="0"/>
  </r>
  <r>
    <n v="7735110116"/>
    <x v="10"/>
    <n v="48705370"/>
    <x v="1"/>
    <s v="SSALLONDONO"/>
    <s v="PROVISION PRESTACIONES SO"/>
    <s v="Prov,lab,cesa.aprop."/>
    <s v=""/>
    <s v=""/>
    <d v="2010-02-24T00:00:00"/>
    <d v="2010-02-24T00:00:00"/>
    <n v="322052"/>
    <s v="773"/>
    <x v="1"/>
    <x v="1"/>
    <x v="2"/>
    <x v="0"/>
    <x v="0"/>
  </r>
  <r>
    <n v="7735110117"/>
    <x v="11"/>
    <n v="48705370"/>
    <x v="1"/>
    <s v="SSALLONDONO"/>
    <s v="PRIMERA QUINCENA FEBRERO"/>
    <s v="Obl,lab,salariosxpag"/>
    <s v=""/>
    <s v=""/>
    <d v="2010-02-11T00:00:00"/>
    <d v="2010-02-11T00:00:00"/>
    <n v="240000"/>
    <s v="773"/>
    <x v="1"/>
    <x v="1"/>
    <x v="2"/>
    <x v="0"/>
    <x v="0"/>
  </r>
  <r>
    <n v="7735110119"/>
    <x v="12"/>
    <n v="48705370"/>
    <x v="1"/>
    <s v="SSJFLOPEZ"/>
    <s v=""/>
    <s v="cta pte,prov,prd.no,"/>
    <s v="Camisa dacron BLA brigada logo LITO"/>
    <s v="Camisa dacron BLA brigada logo LITO"/>
    <d v="2010-02-10T00:00:00"/>
    <d v="2010-02-12T00:00:00"/>
    <n v="0"/>
    <s v="773"/>
    <x v="1"/>
    <x v="1"/>
    <x v="2"/>
    <x v="0"/>
    <x v="1"/>
  </r>
  <r>
    <n v="7735110119"/>
    <x v="12"/>
    <n v="48705370"/>
    <x v="1"/>
    <s v="SSJFLOPEZ"/>
    <s v=""/>
    <s v="INDUSTRIAS Y CONFECCIONES INDUCON L"/>
    <s v="Pantalon dril blanco enresortado"/>
    <s v="Pantalon dril blanco enresortado"/>
    <d v="2010-02-09T00:00:00"/>
    <d v="2010-02-11T00:00:00"/>
    <n v="4347"/>
    <s v="773"/>
    <x v="1"/>
    <x v="1"/>
    <x v="2"/>
    <x v="0"/>
    <x v="1"/>
  </r>
  <r>
    <n v="7735110119"/>
    <x v="12"/>
    <n v="48705370"/>
    <x v="1"/>
    <s v="SSJFLOPEZ"/>
    <s v=""/>
    <s v="INDUSTRIAS Y CONFECCIONES INDUCON L"/>
    <s v="Camisa dacron blanca logo LITO"/>
    <s v="Camisa dacron blanca logo LITO"/>
    <d v="2010-02-09T00:00:00"/>
    <d v="2010-02-11T00:00:00"/>
    <n v="3539"/>
    <s v="773"/>
    <x v="1"/>
    <x v="1"/>
    <x v="2"/>
    <x v="0"/>
    <x v="1"/>
  </r>
  <r>
    <n v="7735110119"/>
    <x v="12"/>
    <n v="48705370"/>
    <x v="1"/>
    <s v="SSJFLOPEZ"/>
    <s v=""/>
    <s v="INDUSTRIAS Y CONFECCIONES INDUCON L"/>
    <s v="Pantalon dril blanco enresortado"/>
    <s v="Pantalon dril blanco enresortado"/>
    <d v="2010-02-09T00:00:00"/>
    <d v="2010-02-11T00:00:00"/>
    <n v="1153"/>
    <s v="773"/>
    <x v="1"/>
    <x v="1"/>
    <x v="2"/>
    <x v="0"/>
    <x v="1"/>
  </r>
  <r>
    <n v="7735110119"/>
    <x v="12"/>
    <n v="48705370"/>
    <x v="1"/>
    <s v="SSJFLOPEZ"/>
    <s v=""/>
    <s v="INDUSTRIAS Y CONFECCIONES INDUCON L"/>
    <s v="Camisa dacron blanca logo LITO"/>
    <s v="Camisa dacron blanca logo LITO"/>
    <d v="2010-02-09T00:00:00"/>
    <d v="2010-02-11T00:00:00"/>
    <n v="235"/>
    <s v="773"/>
    <x v="1"/>
    <x v="1"/>
    <x v="2"/>
    <x v="0"/>
    <x v="1"/>
  </r>
  <r>
    <n v="7735110119"/>
    <x v="12"/>
    <n v="48705370"/>
    <x v="1"/>
    <s v="EXGAVELASQUE"/>
    <s v=""/>
    <s v="cta pte,prov,prd.no,"/>
    <s v="Camisa dacron BLA brigada logo LITO"/>
    <s v="Camisa dacron BLA brigada logo LITO"/>
    <d v="2010-02-10T00:00:00"/>
    <d v="2010-02-11T00:00:00"/>
    <n v="24746"/>
    <s v="773"/>
    <x v="1"/>
    <x v="1"/>
    <x v="2"/>
    <x v="0"/>
    <x v="1"/>
  </r>
  <r>
    <n v="7735110119"/>
    <x v="12"/>
    <n v="48705370"/>
    <x v="1"/>
    <s v="SSJFLOPEZ"/>
    <s v=""/>
    <s v="INDUSTRIAS Y CONFECCIONES INDUCON L"/>
    <s v="Pantalon dril blanco enresortado"/>
    <s v="Pantalon dril blanco enresortado"/>
    <d v="2010-02-10T00:00:00"/>
    <d v="2010-02-12T00:00:00"/>
    <n v="872"/>
    <s v="773"/>
    <x v="1"/>
    <x v="1"/>
    <x v="2"/>
    <x v="0"/>
    <x v="1"/>
  </r>
  <r>
    <n v="7735110124"/>
    <x v="13"/>
    <n v="48705370"/>
    <x v="1"/>
    <s v="SSALLONDONO"/>
    <s v="PROVISION PRESTACIONES SO"/>
    <s v="Prov,lab,cesa.aprop."/>
    <s v=""/>
    <s v=""/>
    <d v="2010-02-24T00:00:00"/>
    <d v="2010-02-24T00:00:00"/>
    <n v="37214"/>
    <s v="773"/>
    <x v="1"/>
    <x v="1"/>
    <x v="2"/>
    <x v="0"/>
    <x v="0"/>
  </r>
  <r>
    <n v="7735110127"/>
    <x v="14"/>
    <n v="48705370"/>
    <x v="1"/>
    <s v="SSALLONDONO"/>
    <s v="SEGURIDAD SOCIAL  FEBRERO"/>
    <s v="Ret,apor,nomi, seg.s"/>
    <s v=""/>
    <s v=""/>
    <d v="2010-02-24T00:00:00"/>
    <d v="2010-02-24T00:00:00"/>
    <n v="92900"/>
    <s v="773"/>
    <x v="1"/>
    <x v="1"/>
    <x v="2"/>
    <x v="0"/>
    <x v="0"/>
  </r>
  <r>
    <n v="7735110128"/>
    <x v="15"/>
    <n v="48705370"/>
    <x v="1"/>
    <s v="SSALLONDONO"/>
    <s v="SEGURIDAD SOCIAL  FEBRERO"/>
    <s v="Ret,apor,nomi, seg.s"/>
    <s v=""/>
    <s v=""/>
    <d v="2010-02-24T00:00:00"/>
    <d v="2010-02-24T00:00:00"/>
    <n v="-135754"/>
    <s v="773"/>
    <x v="1"/>
    <x v="1"/>
    <x v="2"/>
    <x v="0"/>
    <x v="0"/>
  </r>
  <r>
    <n v="7735110128"/>
    <x v="15"/>
    <n v="48705370"/>
    <x v="1"/>
    <s v="SSALLONDONO"/>
    <s v="SEGURIDAD SOCIAL  FEBRERO"/>
    <s v="Ret,apor,nomi, seg.s"/>
    <s v=""/>
    <s v=""/>
    <d v="2010-02-24T00:00:00"/>
    <d v="2010-02-24T00:00:00"/>
    <n v="424000"/>
    <s v="773"/>
    <x v="1"/>
    <x v="1"/>
    <x v="2"/>
    <x v="0"/>
    <x v="0"/>
  </r>
  <r>
    <n v="7735110129"/>
    <x v="16"/>
    <n v="48705370"/>
    <x v="1"/>
    <s v="SSALLONDONO"/>
    <s v="SEGURIDAD SOCIAL  FEBRERO"/>
    <s v="Ret,apor,nomi, seg.s"/>
    <s v=""/>
    <s v=""/>
    <d v="2010-02-24T00:00:00"/>
    <d v="2010-02-24T00:00:00"/>
    <n v="-135754"/>
    <s v="773"/>
    <x v="1"/>
    <x v="1"/>
    <x v="2"/>
    <x v="0"/>
    <x v="0"/>
  </r>
  <r>
    <n v="7735110129"/>
    <x v="16"/>
    <n v="48705370"/>
    <x v="1"/>
    <s v="SSALLONDONO"/>
    <s v="SEGURIDAD SOCIAL  FEBRERO"/>
    <s v="Ret,apor,nomi, seg.s"/>
    <s v=""/>
    <s v=""/>
    <d v="2010-02-24T00:00:00"/>
    <d v="2010-02-24T00:00:00"/>
    <n v="542800"/>
    <s v="773"/>
    <x v="1"/>
    <x v="1"/>
    <x v="2"/>
    <x v="0"/>
    <x v="0"/>
  </r>
  <r>
    <n v="7735110131"/>
    <x v="17"/>
    <n v="48705370"/>
    <x v="1"/>
    <s v="SSALLONDONO"/>
    <s v="SEGURIDAD SOCIAL  FEBRERO"/>
    <s v="Ret,apor,nomi, seg.s"/>
    <s v=""/>
    <s v=""/>
    <d v="2010-02-24T00:00:00"/>
    <d v="2010-02-24T00:00:00"/>
    <n v="129800"/>
    <s v="773"/>
    <x v="1"/>
    <x v="1"/>
    <x v="2"/>
    <x v="0"/>
    <x v="0"/>
  </r>
  <r>
    <n v="7735110133"/>
    <x v="18"/>
    <n v="48705370"/>
    <x v="1"/>
    <s v="SSALLONDONO"/>
    <s v="SEGURIDAD SOCIAL  FEBRERO"/>
    <s v="Ret,apor,nomi, seg.s"/>
    <s v=""/>
    <s v=""/>
    <d v="2010-02-24T00:00:00"/>
    <d v="2010-02-24T00:00:00"/>
    <n v="97300"/>
    <s v="773"/>
    <x v="1"/>
    <x v="1"/>
    <x v="2"/>
    <x v="0"/>
    <x v="0"/>
  </r>
  <r>
    <n v="7735110134"/>
    <x v="19"/>
    <n v="48705370"/>
    <x v="1"/>
    <s v="SSALLONDONO"/>
    <s v="SEGURIDAD SOCIAL  FEBRERO"/>
    <s v="Ret,apor,nomi, seg.s"/>
    <s v=""/>
    <s v=""/>
    <d v="2010-02-24T00:00:00"/>
    <d v="2010-02-24T00:00:00"/>
    <n v="64900"/>
    <s v="773"/>
    <x v="1"/>
    <x v="1"/>
    <x v="2"/>
    <x v="0"/>
    <x v="0"/>
  </r>
  <r>
    <n v="7735113507"/>
    <x v="0"/>
    <n v="48705370"/>
    <x v="1"/>
    <s v="SSJFLOPEZ"/>
    <s v="LITO FEB 6706"/>
    <s v="LEASING BANCOLOMBIA SA"/>
    <s v=""/>
    <s v=""/>
    <d v="2010-02-03T00:00:00"/>
    <d v="2010-02-12T00:00:00"/>
    <n v="20783"/>
    <s v="773"/>
    <x v="1"/>
    <x v="1"/>
    <x v="0"/>
    <x v="0"/>
    <x v="0"/>
  </r>
  <r>
    <n v="7735113507"/>
    <x v="0"/>
    <n v="48705370"/>
    <x v="1"/>
    <s v="SSJFLOPEZ"/>
    <s v="LITO FEB 6706"/>
    <s v="LEASING BANCOLOMBIA SA"/>
    <s v=""/>
    <s v=""/>
    <d v="2010-02-03T00:00:00"/>
    <d v="2010-02-12T00:00:00"/>
    <n v="25101"/>
    <s v="773"/>
    <x v="1"/>
    <x v="1"/>
    <x v="0"/>
    <x v="0"/>
    <x v="0"/>
  </r>
  <r>
    <n v="7735113507"/>
    <x v="0"/>
    <n v="48705370"/>
    <x v="1"/>
    <s v="SSJFLOPEZ"/>
    <s v="LITO FEB BAN 6706"/>
    <s v="LEASING BANCOLOMBIA SA"/>
    <s v=""/>
    <s v=""/>
    <d v="2010-02-09T00:00:00"/>
    <d v="2010-02-25T00:00:00"/>
    <n v="18841"/>
    <s v="773"/>
    <x v="1"/>
    <x v="1"/>
    <x v="0"/>
    <x v="0"/>
    <x v="0"/>
  </r>
  <r>
    <n v="7735113507"/>
    <x v="0"/>
    <n v="48705370"/>
    <x v="1"/>
    <s v="SSJFLOPEZ"/>
    <s v="LITO FEB BAN 6706"/>
    <s v="LEASING BANCOLOMBIA SA"/>
    <s v=""/>
    <s v=""/>
    <d v="2010-02-09T00:00:00"/>
    <d v="2010-02-25T00:00:00"/>
    <n v="26405"/>
    <s v="773"/>
    <x v="1"/>
    <x v="1"/>
    <x v="0"/>
    <x v="0"/>
    <x v="0"/>
  </r>
  <r>
    <n v="7735116408"/>
    <x v="1"/>
    <n v="48705370"/>
    <x v="1"/>
    <s v="SSJFLOPEZ"/>
    <s v="FACTURA COMCEL"/>
    <s v="COMUNICACION CELULAR S.A. COMCEL"/>
    <s v=""/>
    <s v=""/>
    <d v="2010-01-25T00:00:00"/>
    <d v="2010-02-12T00:00:00"/>
    <n v="89"/>
    <s v="773"/>
    <x v="1"/>
    <x v="1"/>
    <x v="1"/>
    <x v="0"/>
    <x v="0"/>
  </r>
  <r>
    <n v="7735116408"/>
    <x v="1"/>
    <n v="48705370"/>
    <x v="1"/>
    <s v="SSJFLOPEZ"/>
    <s v="FACTURA MOVISTAR"/>
    <s v="TELEFONICA MOVILES COLOMBIA S.A."/>
    <s v=""/>
    <s v=""/>
    <d v="2010-02-02T00:00:00"/>
    <d v="2010-02-12T00:00:00"/>
    <n v="124"/>
    <s v="773"/>
    <x v="1"/>
    <x v="1"/>
    <x v="1"/>
    <x v="0"/>
    <x v="0"/>
  </r>
  <r>
    <n v="7735116408"/>
    <x v="1"/>
    <n v="48705370"/>
    <x v="1"/>
    <s v="SSJFLOPEZ"/>
    <s v="FACTURA UNE"/>
    <s v="EPM TELECOMUNICACIONES S.A."/>
    <s v=""/>
    <s v=""/>
    <d v="2010-02-12T00:00:00"/>
    <d v="2010-02-15T00:00:00"/>
    <n v="5054"/>
    <s v="773"/>
    <x v="1"/>
    <x v="1"/>
    <x v="1"/>
    <x v="0"/>
    <x v="0"/>
  </r>
  <r>
    <n v="7735116408"/>
    <x v="1"/>
    <n v="48705370"/>
    <x v="1"/>
    <s v="SSJFLOPEZ"/>
    <s v="FACTURA UNE"/>
    <s v="EPM TELECOMUNICACIONES S.A."/>
    <s v=""/>
    <s v=""/>
    <d v="2010-02-12T00:00:00"/>
    <d v="2010-02-15T00:00:00"/>
    <n v="3240"/>
    <s v="773"/>
    <x v="1"/>
    <x v="1"/>
    <x v="1"/>
    <x v="0"/>
    <x v="0"/>
  </r>
  <r>
    <n v="7735116408"/>
    <x v="1"/>
    <n v="48705370"/>
    <x v="1"/>
    <s v="SSJFLOPEZ"/>
    <s v="FACTURA UNE"/>
    <s v="EPM TELECOMUNICACIONES S.A."/>
    <s v=""/>
    <s v=""/>
    <d v="2010-02-12T00:00:00"/>
    <d v="2010-02-15T00:00:00"/>
    <n v="931"/>
    <s v="773"/>
    <x v="1"/>
    <x v="1"/>
    <x v="1"/>
    <x v="0"/>
    <x v="0"/>
  </r>
  <r>
    <n v="7735116408"/>
    <x v="1"/>
    <n v="48705370"/>
    <x v="1"/>
    <s v="SSJFLOPEZ"/>
    <s v="FACTURA UNE"/>
    <s v="EPM TELECOMUNICACIONES S.A."/>
    <s v=""/>
    <s v=""/>
    <d v="2010-02-12T00:00:00"/>
    <d v="2010-02-15T00:00:00"/>
    <n v="541"/>
    <s v="773"/>
    <x v="1"/>
    <x v="1"/>
    <x v="1"/>
    <x v="0"/>
    <x v="0"/>
  </r>
  <r>
    <n v="7735116408"/>
    <x v="1"/>
    <n v="48705370"/>
    <x v="1"/>
    <s v="SSJFLOPEZ"/>
    <s v="FACTURA UNE"/>
    <s v="EPM TELECOMUNICACIONES S.A."/>
    <s v=""/>
    <s v=""/>
    <d v="2010-02-12T00:00:00"/>
    <d v="2010-02-15T00:00:00"/>
    <n v="1618"/>
    <s v="773"/>
    <x v="1"/>
    <x v="1"/>
    <x v="1"/>
    <x v="0"/>
    <x v="0"/>
  </r>
  <r>
    <n v="7735116408"/>
    <x v="1"/>
    <n v="48705370"/>
    <x v="1"/>
    <s v="SSJFLOPEZ"/>
    <s v="FACTURA UNE"/>
    <s v="EPM TELECOMUNICACIONES S.A."/>
    <s v=""/>
    <s v=""/>
    <d v="2010-02-12T00:00:00"/>
    <d v="2010-02-15T00:00:00"/>
    <n v="1040"/>
    <s v="773"/>
    <x v="1"/>
    <x v="1"/>
    <x v="1"/>
    <x v="0"/>
    <x v="0"/>
  </r>
  <r>
    <n v="7735116408"/>
    <x v="1"/>
    <n v="48705370"/>
    <x v="1"/>
    <s v="SSJFLOPEZ"/>
    <s v="FACTURA UNE"/>
    <s v="EPM TELECOMUNICACIONES S.A."/>
    <s v=""/>
    <s v=""/>
    <d v="2010-02-12T00:00:00"/>
    <d v="2010-02-15T00:00:00"/>
    <n v="67885"/>
    <s v="773"/>
    <x v="1"/>
    <x v="1"/>
    <x v="1"/>
    <x v="0"/>
    <x v="0"/>
  </r>
  <r>
    <n v="7735116408"/>
    <x v="1"/>
    <n v="48705370"/>
    <x v="1"/>
    <s v="SSJFLOPEZ"/>
    <s v="FACTURA UNE"/>
    <s v="EPM TELECOMUNICACIONES S.A."/>
    <s v=""/>
    <s v=""/>
    <d v="2010-02-12T00:00:00"/>
    <d v="2010-02-15T00:00:00"/>
    <n v="385"/>
    <s v="773"/>
    <x v="1"/>
    <x v="1"/>
    <x v="1"/>
    <x v="0"/>
    <x v="0"/>
  </r>
  <r>
    <n v="7735122502"/>
    <x v="21"/>
    <n v="48705370"/>
    <x v="1"/>
    <s v="SSRMSALAZAR"/>
    <s v=""/>
    <s v="Depr.acum.maq.op."/>
    <s v=""/>
    <s v=""/>
    <d v="2010-02-28T00:00:00"/>
    <d v="2010-02-28T00:00:00"/>
    <n v="7988"/>
    <s v="773"/>
    <x v="1"/>
    <x v="1"/>
    <x v="4"/>
    <x v="0"/>
    <x v="0"/>
  </r>
  <r>
    <n v="7735122502"/>
    <x v="21"/>
    <n v="48705370"/>
    <x v="1"/>
    <s v="SSRMSALAZAR"/>
    <s v=""/>
    <s v="Depr.acum.edif,op."/>
    <s v=""/>
    <s v=""/>
    <d v="2010-02-28T00:00:00"/>
    <d v="2010-02-28T00:00:00"/>
    <n v="9145"/>
    <s v="773"/>
    <x v="1"/>
    <x v="1"/>
    <x v="4"/>
    <x v="0"/>
    <x v="0"/>
  </r>
  <r>
    <n v="7735124703"/>
    <x v="22"/>
    <n v="48705370"/>
    <x v="1"/>
    <s v="EXGAVELASQUE"/>
    <s v=""/>
    <s v="cta pte,prov,prd.no,"/>
    <s v="Form lito 13 Talonario salida almacen"/>
    <s v="Form lito 13 Talonario salida almacen"/>
    <d v="2010-02-25T00:00:00"/>
    <d v="2010-02-25T00:00:00"/>
    <n v="-99330"/>
    <s v="773"/>
    <x v="1"/>
    <x v="1"/>
    <x v="5"/>
    <x v="0"/>
    <x v="0"/>
  </r>
  <r>
    <n v="7735124703"/>
    <x v="22"/>
    <n v="48705370"/>
    <x v="1"/>
    <s v="EXGAVELASQUE"/>
    <s v=""/>
    <s v="cta pte,prov,prd.no,"/>
    <s v="Form lito 186 Talonario de memorando"/>
    <s v="Form lito 186 Talonario de memorando"/>
    <d v="2010-02-25T00:00:00"/>
    <d v="2010-02-25T00:00:00"/>
    <n v="-38430"/>
    <s v="773"/>
    <x v="1"/>
    <x v="1"/>
    <x v="5"/>
    <x v="0"/>
    <x v="0"/>
  </r>
  <r>
    <n v="7735124703"/>
    <x v="22"/>
    <n v="48705370"/>
    <x v="1"/>
    <s v="EXGAVELASQUE"/>
    <s v=""/>
    <s v="cta pte,prov,prd.no,"/>
    <s v="Form lito 146 TALON. devolucion almacen"/>
    <s v="Form lito 146 TALON. devolucion almacen"/>
    <d v="2010-02-25T00:00:00"/>
    <d v="2010-02-25T00:00:00"/>
    <n v="-51150"/>
    <s v="773"/>
    <x v="1"/>
    <x v="1"/>
    <x v="5"/>
    <x v="0"/>
    <x v="0"/>
  </r>
  <r>
    <n v="7735124703"/>
    <x v="22"/>
    <n v="48705370"/>
    <x v="1"/>
    <s v="EXGAVELASQUE"/>
    <s v=""/>
    <s v="cta pte,prov,prd.no,"/>
    <s v="Form lito 13 Talonario salida almacen"/>
    <s v="Form lito 13 Talonario salida almacen"/>
    <d v="2010-02-25T00:00:00"/>
    <d v="2010-02-25T00:00:00"/>
    <n v="99330"/>
    <s v="773"/>
    <x v="1"/>
    <x v="1"/>
    <x v="5"/>
    <x v="0"/>
    <x v="0"/>
  </r>
  <r>
    <n v="7735124703"/>
    <x v="22"/>
    <n v="48705370"/>
    <x v="1"/>
    <s v="EXGAVELASQUE"/>
    <s v=""/>
    <s v="cta pte,prov,prd.no,"/>
    <s v="Form lito 186 Talonario de memorando"/>
    <s v="Form lito 186 Talonario de memorando"/>
    <d v="2010-02-25T00:00:00"/>
    <d v="2010-02-25T00:00:00"/>
    <n v="38430"/>
    <s v="773"/>
    <x v="1"/>
    <x v="1"/>
    <x v="5"/>
    <x v="0"/>
    <x v="0"/>
  </r>
  <r>
    <n v="7735124703"/>
    <x v="22"/>
    <n v="48705370"/>
    <x v="1"/>
    <s v="EXGAVELASQUE"/>
    <s v=""/>
    <s v="cta pte,prov,prd.no,"/>
    <s v="Form lito 146 TALON. devolucion almacen"/>
    <s v="Form lito 146 TALON. devolucion almacen"/>
    <d v="2010-02-25T00:00:00"/>
    <d v="2010-02-25T00:00:00"/>
    <n v="51150"/>
    <s v="773"/>
    <x v="1"/>
    <x v="1"/>
    <x v="5"/>
    <x v="0"/>
    <x v="0"/>
  </r>
  <r>
    <n v="7735124703"/>
    <x v="22"/>
    <n v="48705370"/>
    <x v="1"/>
    <s v="EXGAVELASQUE"/>
    <s v=""/>
    <s v="cta pte,prov,prd.no,"/>
    <s v="Form lito 13 Talonario salida almacen"/>
    <s v="Form lito 13 Talonario salida almacen"/>
    <d v="2010-02-25T00:00:00"/>
    <d v="2010-02-25T00:00:00"/>
    <n v="99330"/>
    <s v="773"/>
    <x v="1"/>
    <x v="1"/>
    <x v="5"/>
    <x v="0"/>
    <x v="0"/>
  </r>
  <r>
    <n v="7735124703"/>
    <x v="22"/>
    <n v="48705370"/>
    <x v="1"/>
    <s v="EXGAVELASQUE"/>
    <s v=""/>
    <s v="cta pte,prov,prd.no,"/>
    <s v="Form lito 186 Talonario de memorando"/>
    <s v="Form lito 186 Talonario de memorando"/>
    <d v="2010-02-25T00:00:00"/>
    <d v="2010-02-25T00:00:00"/>
    <n v="39330"/>
    <s v="773"/>
    <x v="1"/>
    <x v="1"/>
    <x v="5"/>
    <x v="0"/>
    <x v="0"/>
  </r>
  <r>
    <n v="7735124703"/>
    <x v="22"/>
    <n v="48705370"/>
    <x v="1"/>
    <s v="EXGAVELASQUE"/>
    <s v=""/>
    <s v="cta pte,prov,prd.no,"/>
    <s v="Form lito 146 TALON. devolucion almacen"/>
    <s v="Form lito 146 TALON. devolucion almacen"/>
    <d v="2010-02-25T00:00:00"/>
    <d v="2010-02-25T00:00:00"/>
    <n v="51150"/>
    <s v="773"/>
    <x v="1"/>
    <x v="1"/>
    <x v="5"/>
    <x v="0"/>
    <x v="0"/>
  </r>
  <r>
    <n v="7735124704"/>
    <x v="27"/>
    <n v="48705370"/>
    <x v="1"/>
    <s v="EXEAGUTIERRE"/>
    <s v=""/>
    <s v="cta pte,prov,prd.no,"/>
    <s v="Pasta 105 x1.5d cartop.279 blca c/b"/>
    <s v="Pasta 105 x1.5d cartop.279 blca c/b"/>
    <d v="2010-02-18T00:00:00"/>
    <d v="2010-02-19T00:00:00"/>
    <n v="19584"/>
    <s v="773"/>
    <x v="1"/>
    <x v="1"/>
    <x v="5"/>
    <x v="0"/>
    <x v="0"/>
  </r>
  <r>
    <n v="7735124704"/>
    <x v="27"/>
    <n v="48705370"/>
    <x v="1"/>
    <s v="SSJFLOPEZ"/>
    <s v=""/>
    <s v="MARION SA"/>
    <s v="Pasta 105 x1.5d cartop.279 blca c/b"/>
    <s v="Pasta 105 x1.5d cartop.279 blca c/b"/>
    <d v="2010-02-17T00:00:00"/>
    <d v="2010-02-22T00:00:00"/>
    <n v="0"/>
    <s v="773"/>
    <x v="1"/>
    <x v="1"/>
    <x v="5"/>
    <x v="0"/>
    <x v="0"/>
  </r>
  <r>
    <n v="7735110102"/>
    <x v="2"/>
    <n v="48705670"/>
    <x v="2"/>
    <s v="SSALLONDONO"/>
    <s v="PRIMERA QUINCENA FEBRERO"/>
    <s v="Obl,lab,salariosxpag"/>
    <s v=""/>
    <s v=""/>
    <d v="2010-02-11T00:00:00"/>
    <d v="2010-02-11T00:00:00"/>
    <n v="1388874"/>
    <s v="773"/>
    <x v="1"/>
    <x v="2"/>
    <x v="2"/>
    <x v="0"/>
    <x v="0"/>
  </r>
  <r>
    <n v="7735110102"/>
    <x v="2"/>
    <n v="48705670"/>
    <x v="2"/>
    <s v="SSALLONDONO"/>
    <s v="SEGUNDA QUINCENA FEBRERO"/>
    <s v="Obl,lab,salariosxpag"/>
    <s v=""/>
    <s v=""/>
    <d v="2010-02-24T00:00:00"/>
    <d v="2010-02-24T00:00:00"/>
    <n v="1462885"/>
    <s v="773"/>
    <x v="1"/>
    <x v="2"/>
    <x v="2"/>
    <x v="0"/>
    <x v="0"/>
  </r>
  <r>
    <n v="7735110104"/>
    <x v="3"/>
    <n v="48705670"/>
    <x v="2"/>
    <s v="SSALLONDONO"/>
    <s v="PRIMERA QUINCENA FEBRERO"/>
    <s v="Obl,lab,salariosxpag"/>
    <s v=""/>
    <s v=""/>
    <d v="2010-02-11T00:00:00"/>
    <d v="2010-02-11T00:00:00"/>
    <n v="6565"/>
    <s v="773"/>
    <x v="1"/>
    <x v="2"/>
    <x v="2"/>
    <x v="0"/>
    <x v="1"/>
  </r>
  <r>
    <n v="7735110104"/>
    <x v="3"/>
    <n v="48705670"/>
    <x v="2"/>
    <s v="SSALLONDONO"/>
    <s v="SEGUNDA QUINCENA FEBRERO"/>
    <s v="Obl,lab,salariosxpag"/>
    <s v=""/>
    <s v=""/>
    <d v="2010-02-24T00:00:00"/>
    <d v="2010-02-24T00:00:00"/>
    <n v="33684"/>
    <s v="773"/>
    <x v="1"/>
    <x v="2"/>
    <x v="2"/>
    <x v="0"/>
    <x v="1"/>
  </r>
  <r>
    <n v="7735110110"/>
    <x v="5"/>
    <n v="48705670"/>
    <x v="2"/>
    <s v="SSALLONDONO"/>
    <s v="PRIMERA QUINCENA FEBRERO"/>
    <s v="Obl,lab,salariosxpag"/>
    <s v=""/>
    <s v=""/>
    <d v="2010-02-11T00:00:00"/>
    <d v="2010-02-11T00:00:00"/>
    <n v="116850"/>
    <s v="773"/>
    <x v="1"/>
    <x v="2"/>
    <x v="2"/>
    <x v="0"/>
    <x v="0"/>
  </r>
  <r>
    <n v="7735110110"/>
    <x v="5"/>
    <n v="48705670"/>
    <x v="2"/>
    <s v="SSALLONDONO"/>
    <s v="SEGUNDA QUINCENA FEBRERO"/>
    <s v="Obl,lab,salariosxpag"/>
    <s v=""/>
    <s v=""/>
    <d v="2010-02-24T00:00:00"/>
    <d v="2010-02-24T00:00:00"/>
    <n v="123000"/>
    <s v="773"/>
    <x v="1"/>
    <x v="2"/>
    <x v="2"/>
    <x v="0"/>
    <x v="0"/>
  </r>
  <r>
    <n v="7735110111"/>
    <x v="6"/>
    <n v="48705670"/>
    <x v="2"/>
    <s v="SSALLONDONO"/>
    <s v="PROVISION PRESTACIONES SO"/>
    <s v="Prov,lab,cesa.aprop."/>
    <s v=""/>
    <s v=""/>
    <d v="2010-02-24T00:00:00"/>
    <d v="2010-02-24T00:00:00"/>
    <n v="297526"/>
    <s v="773"/>
    <x v="1"/>
    <x v="2"/>
    <x v="2"/>
    <x v="0"/>
    <x v="0"/>
  </r>
  <r>
    <n v="7735110112"/>
    <x v="7"/>
    <n v="48705670"/>
    <x v="2"/>
    <s v="SSALLONDONO"/>
    <s v="PROVISION PRESTACIONES SO"/>
    <s v="Prov,lab,cesa.aprop."/>
    <s v=""/>
    <s v=""/>
    <d v="2010-02-24T00:00:00"/>
    <d v="2010-02-24T00:00:00"/>
    <n v="62637"/>
    <s v="773"/>
    <x v="1"/>
    <x v="2"/>
    <x v="2"/>
    <x v="0"/>
    <x v="0"/>
  </r>
  <r>
    <n v="7735110113"/>
    <x v="8"/>
    <n v="48705670"/>
    <x v="2"/>
    <s v="SSALLONDONO"/>
    <s v="PROVISION PRESTACIONES SO"/>
    <s v="Prov,lab,cesa.aprop."/>
    <s v=""/>
    <s v=""/>
    <d v="2010-02-24T00:00:00"/>
    <d v="2010-02-24T00:00:00"/>
    <n v="297526"/>
    <s v="773"/>
    <x v="1"/>
    <x v="2"/>
    <x v="2"/>
    <x v="0"/>
    <x v="0"/>
  </r>
  <r>
    <n v="7735110114"/>
    <x v="9"/>
    <n v="48705670"/>
    <x v="2"/>
    <s v="SSALLONDONO"/>
    <s v="PROVISION PRESTACIONES SO"/>
    <s v="Prov,lab,cesa.aprop."/>
    <s v=""/>
    <s v=""/>
    <d v="2010-02-24T00:00:00"/>
    <d v="2010-02-24T00:00:00"/>
    <n v="172252"/>
    <s v="773"/>
    <x v="1"/>
    <x v="2"/>
    <x v="2"/>
    <x v="0"/>
    <x v="0"/>
  </r>
  <r>
    <n v="7735110116"/>
    <x v="10"/>
    <n v="48705670"/>
    <x v="2"/>
    <s v="SSALLONDONO"/>
    <s v="PROVISION PRESTACIONES SO"/>
    <s v="Prov,lab,cesa.aprop."/>
    <s v=""/>
    <s v=""/>
    <d v="2010-02-24T00:00:00"/>
    <d v="2010-02-24T00:00:00"/>
    <n v="281868"/>
    <s v="773"/>
    <x v="1"/>
    <x v="2"/>
    <x v="2"/>
    <x v="0"/>
    <x v="0"/>
  </r>
  <r>
    <n v="7735110119"/>
    <x v="12"/>
    <n v="48705670"/>
    <x v="2"/>
    <s v="SSJFLOPEZ"/>
    <s v=""/>
    <s v="INDUSTRIAS Y CONFECCIONES INDUCON L"/>
    <s v="Pantalon dril blanco enresortado"/>
    <s v="Pantalon dril blanco enresortado"/>
    <d v="2010-02-09T00:00:00"/>
    <d v="2010-02-11T00:00:00"/>
    <n v="13040"/>
    <s v="773"/>
    <x v="1"/>
    <x v="2"/>
    <x v="2"/>
    <x v="0"/>
    <x v="1"/>
  </r>
  <r>
    <n v="7735110119"/>
    <x v="12"/>
    <n v="48705670"/>
    <x v="2"/>
    <s v="SSJFLOPEZ"/>
    <s v=""/>
    <s v="INDUSTRIAS Y CONFECCIONES INDUCON L"/>
    <s v="Camisa dacron blanca logo LITO"/>
    <s v="Camisa dacron blanca logo LITO"/>
    <d v="2010-02-09T00:00:00"/>
    <d v="2010-02-11T00:00:00"/>
    <n v="10604"/>
    <s v="773"/>
    <x v="1"/>
    <x v="2"/>
    <x v="2"/>
    <x v="0"/>
    <x v="1"/>
  </r>
  <r>
    <n v="7735110119"/>
    <x v="12"/>
    <n v="48705670"/>
    <x v="2"/>
    <s v="SSJFLOPEZ"/>
    <s v=""/>
    <s v="INDUSTRIAS Y CONFECCIONES INDUCON L"/>
    <s v="Pantalon dril blanco enresortado"/>
    <s v="Pantalon dril blanco enresortado"/>
    <d v="2010-02-09T00:00:00"/>
    <d v="2010-02-11T00:00:00"/>
    <n v="3474"/>
    <s v="773"/>
    <x v="1"/>
    <x v="2"/>
    <x v="2"/>
    <x v="0"/>
    <x v="1"/>
  </r>
  <r>
    <n v="7735110119"/>
    <x v="12"/>
    <n v="48705670"/>
    <x v="2"/>
    <s v="SSJFLOPEZ"/>
    <s v=""/>
    <s v="INDUSTRIAS Y CONFECCIONES INDUCON L"/>
    <s v="Camisa dacron blanca logo LITO"/>
    <s v="Camisa dacron blanca logo LITO"/>
    <d v="2010-02-09T00:00:00"/>
    <d v="2010-02-11T00:00:00"/>
    <n v="705"/>
    <s v="773"/>
    <x v="1"/>
    <x v="2"/>
    <x v="2"/>
    <x v="0"/>
    <x v="1"/>
  </r>
  <r>
    <n v="7735110119"/>
    <x v="12"/>
    <n v="48705670"/>
    <x v="2"/>
    <s v="SSJFLOPEZ"/>
    <s v=""/>
    <s v="INDUSTRIAS Y CONFECCIONES INDUCON L"/>
    <s v="Bata M/C dacron BLA lider vivo azul LITO"/>
    <s v="Bata M/C dacron BLA lider vivo azul LITO"/>
    <d v="2010-02-09T00:00:00"/>
    <d v="2010-02-11T00:00:00"/>
    <n v="959"/>
    <s v="773"/>
    <x v="1"/>
    <x v="2"/>
    <x v="2"/>
    <x v="0"/>
    <x v="1"/>
  </r>
  <r>
    <n v="7735110119"/>
    <x v="12"/>
    <n v="48705670"/>
    <x v="2"/>
    <s v="SSJFLOPEZ"/>
    <s v=""/>
    <s v="INDUSTRIAS Y CONFECCIONES INDUCON L"/>
    <s v="Pantalon dril blanco enresortado"/>
    <s v="Pantalon dril blanco enresortado"/>
    <d v="2010-02-10T00:00:00"/>
    <d v="2010-02-12T00:00:00"/>
    <n v="2602"/>
    <s v="773"/>
    <x v="1"/>
    <x v="2"/>
    <x v="2"/>
    <x v="0"/>
    <x v="1"/>
  </r>
  <r>
    <n v="7735110119"/>
    <x v="12"/>
    <n v="48705670"/>
    <x v="2"/>
    <s v="SSJFLOPEZ"/>
    <s v=""/>
    <s v="INDUSTRIAS Y CONFECCIONES INDUCON L"/>
    <s v="Bata M/C dacron BLA lider vivo azul LITO"/>
    <s v="Bata M/C dacron BLA lider vivo azul LITO"/>
    <d v="2010-02-10T00:00:00"/>
    <d v="2010-02-12T00:00:00"/>
    <n v="959"/>
    <s v="773"/>
    <x v="1"/>
    <x v="2"/>
    <x v="2"/>
    <x v="0"/>
    <x v="1"/>
  </r>
  <r>
    <n v="7735110124"/>
    <x v="13"/>
    <n v="48705670"/>
    <x v="2"/>
    <s v="SSALLONDONO"/>
    <s v="PROVISION PRESTACIONES SO"/>
    <s v="Prov,lab,cesa.aprop."/>
    <s v=""/>
    <s v=""/>
    <d v="2010-02-24T00:00:00"/>
    <d v="2010-02-24T00:00:00"/>
    <n v="32572"/>
    <s v="773"/>
    <x v="1"/>
    <x v="2"/>
    <x v="2"/>
    <x v="0"/>
    <x v="0"/>
  </r>
  <r>
    <n v="7735110127"/>
    <x v="14"/>
    <n v="48705670"/>
    <x v="2"/>
    <s v="SSALLONDONO"/>
    <s v="SEGURIDAD SOCIAL  FEBRERO"/>
    <s v="Ret,apor,nomi, seg.s"/>
    <s v=""/>
    <s v=""/>
    <d v="2010-02-24T00:00:00"/>
    <d v="2010-02-24T00:00:00"/>
    <n v="30200"/>
    <s v="773"/>
    <x v="1"/>
    <x v="2"/>
    <x v="2"/>
    <x v="0"/>
    <x v="0"/>
  </r>
  <r>
    <n v="7735110128"/>
    <x v="15"/>
    <n v="48705670"/>
    <x v="2"/>
    <s v="SSALLONDONO"/>
    <s v="SEGURIDAD SOCIAL  FEBRERO"/>
    <s v="Ret,apor,nomi, seg.s"/>
    <s v=""/>
    <s v=""/>
    <d v="2010-02-24T00:00:00"/>
    <d v="2010-02-24T00:00:00"/>
    <n v="-115681"/>
    <s v="773"/>
    <x v="1"/>
    <x v="2"/>
    <x v="2"/>
    <x v="0"/>
    <x v="0"/>
  </r>
  <r>
    <n v="7735110128"/>
    <x v="15"/>
    <n v="48705670"/>
    <x v="2"/>
    <s v="SSALLONDONO"/>
    <s v="SEGURIDAD SOCIAL  FEBRERO"/>
    <s v="Ret,apor,nomi, seg.s"/>
    <s v=""/>
    <s v=""/>
    <d v="2010-02-24T00:00:00"/>
    <d v="2010-02-24T00:00:00"/>
    <n v="370800"/>
    <s v="773"/>
    <x v="1"/>
    <x v="2"/>
    <x v="2"/>
    <x v="0"/>
    <x v="0"/>
  </r>
  <r>
    <n v="7735110129"/>
    <x v="16"/>
    <n v="48705670"/>
    <x v="2"/>
    <s v="SSALLONDONO"/>
    <s v="SEGURIDAD SOCIAL  FEBRERO"/>
    <s v="Ret,apor,nomi, seg.s"/>
    <s v=""/>
    <s v=""/>
    <d v="2010-02-24T00:00:00"/>
    <d v="2010-02-24T00:00:00"/>
    <n v="-115681"/>
    <s v="773"/>
    <x v="1"/>
    <x v="2"/>
    <x v="2"/>
    <x v="0"/>
    <x v="0"/>
  </r>
  <r>
    <n v="7735110129"/>
    <x v="16"/>
    <n v="48705670"/>
    <x v="2"/>
    <s v="SSALLONDONO"/>
    <s v="SEGURIDAD SOCIAL  FEBRERO"/>
    <s v="Ret,apor,nomi, seg.s"/>
    <s v=""/>
    <s v=""/>
    <d v="2010-02-24T00:00:00"/>
    <d v="2010-02-24T00:00:00"/>
    <n v="474800"/>
    <s v="773"/>
    <x v="1"/>
    <x v="2"/>
    <x v="2"/>
    <x v="0"/>
    <x v="0"/>
  </r>
  <r>
    <n v="7735110131"/>
    <x v="17"/>
    <n v="48705670"/>
    <x v="2"/>
    <s v="SSALLONDONO"/>
    <s v="SEGURIDAD SOCIAL  FEBRERO"/>
    <s v="Ret,apor,nomi, seg.s"/>
    <s v=""/>
    <s v=""/>
    <d v="2010-02-24T00:00:00"/>
    <d v="2010-02-24T00:00:00"/>
    <n v="115600"/>
    <s v="773"/>
    <x v="1"/>
    <x v="2"/>
    <x v="2"/>
    <x v="0"/>
    <x v="0"/>
  </r>
  <r>
    <n v="7735110133"/>
    <x v="18"/>
    <n v="48705670"/>
    <x v="2"/>
    <s v="SSALLONDONO"/>
    <s v="SEGURIDAD SOCIAL  FEBRERO"/>
    <s v="Ret,apor,nomi, seg.s"/>
    <s v=""/>
    <s v=""/>
    <d v="2010-02-24T00:00:00"/>
    <d v="2010-02-24T00:00:00"/>
    <n v="86700"/>
    <s v="773"/>
    <x v="1"/>
    <x v="2"/>
    <x v="2"/>
    <x v="0"/>
    <x v="0"/>
  </r>
  <r>
    <n v="7735110134"/>
    <x v="19"/>
    <n v="48705670"/>
    <x v="2"/>
    <s v="SSALLONDONO"/>
    <s v="SEGURIDAD SOCIAL  FEBRERO"/>
    <s v="Ret,apor,nomi, seg.s"/>
    <s v=""/>
    <s v=""/>
    <d v="2010-02-24T00:00:00"/>
    <d v="2010-02-24T00:00:00"/>
    <n v="57800"/>
    <s v="773"/>
    <x v="1"/>
    <x v="2"/>
    <x v="2"/>
    <x v="0"/>
    <x v="0"/>
  </r>
  <r>
    <n v="7735113507"/>
    <x v="0"/>
    <n v="48705670"/>
    <x v="2"/>
    <s v="SSJFLOPEZ"/>
    <s v="LITO FEB BAN 6706"/>
    <s v="LEASING BANCOLOMBIA SA"/>
    <s v=""/>
    <s v=""/>
    <d v="2010-02-09T00:00:00"/>
    <d v="2010-02-25T00:00:00"/>
    <n v="26282"/>
    <s v="773"/>
    <x v="1"/>
    <x v="2"/>
    <x v="0"/>
    <x v="0"/>
    <x v="0"/>
  </r>
  <r>
    <n v="7735113507"/>
    <x v="0"/>
    <n v="48705670"/>
    <x v="2"/>
    <s v="SSJFLOPEZ"/>
    <s v="LITO FEB BAN 6706"/>
    <s v="LEASING BANCOLOMBIA SA"/>
    <s v=""/>
    <s v=""/>
    <d v="2010-02-09T00:00:00"/>
    <d v="2010-02-25T00:00:00"/>
    <n v="35960"/>
    <s v="773"/>
    <x v="1"/>
    <x v="2"/>
    <x v="0"/>
    <x v="0"/>
    <x v="0"/>
  </r>
  <r>
    <n v="7735113507"/>
    <x v="0"/>
    <n v="48705670"/>
    <x v="2"/>
    <s v="SSJFLOPEZ"/>
    <s v="LITO FEB BAN 6706"/>
    <s v="LEASING BANCOLOMBIA SA"/>
    <s v=""/>
    <s v=""/>
    <d v="2010-02-09T00:00:00"/>
    <d v="2010-02-25T00:00:00"/>
    <n v="26282"/>
    <s v="773"/>
    <x v="1"/>
    <x v="2"/>
    <x v="0"/>
    <x v="0"/>
    <x v="0"/>
  </r>
  <r>
    <n v="7735113507"/>
    <x v="0"/>
    <n v="48705670"/>
    <x v="2"/>
    <s v="SSJFLOPEZ"/>
    <s v="LITO FEB BAN 6706"/>
    <s v="LEASING BANCOLOMBIA SA"/>
    <s v=""/>
    <s v=""/>
    <d v="2010-02-09T00:00:00"/>
    <d v="2010-02-25T00:00:00"/>
    <n v="35960"/>
    <s v="773"/>
    <x v="1"/>
    <x v="2"/>
    <x v="0"/>
    <x v="0"/>
    <x v="0"/>
  </r>
  <r>
    <n v="7735116408"/>
    <x v="1"/>
    <n v="48705670"/>
    <x v="2"/>
    <s v="SSJFLOPEZ"/>
    <s v="FACTURA UNE"/>
    <s v="EPM TELECOMUNICACIONES S.A."/>
    <s v=""/>
    <s v=""/>
    <d v="2010-02-12T00:00:00"/>
    <d v="2010-02-15T00:00:00"/>
    <n v="4000"/>
    <s v="773"/>
    <x v="1"/>
    <x v="2"/>
    <x v="1"/>
    <x v="0"/>
    <x v="0"/>
  </r>
  <r>
    <n v="7735116408"/>
    <x v="1"/>
    <n v="48705670"/>
    <x v="2"/>
    <s v="SSJFLOPEZ"/>
    <s v="FACTURA UNE"/>
    <s v="EPM TELECOMUNICACIONES S.A."/>
    <s v=""/>
    <s v=""/>
    <d v="2010-02-12T00:00:00"/>
    <d v="2010-02-15T00:00:00"/>
    <n v="2564"/>
    <s v="773"/>
    <x v="1"/>
    <x v="2"/>
    <x v="1"/>
    <x v="0"/>
    <x v="0"/>
  </r>
  <r>
    <n v="7735116408"/>
    <x v="1"/>
    <n v="48705670"/>
    <x v="2"/>
    <s v="SSJFLOPEZ"/>
    <s v="FACTURA UNE"/>
    <s v="EPM TELECOMUNICACIONES S.A."/>
    <s v=""/>
    <s v=""/>
    <d v="2010-02-12T00:00:00"/>
    <d v="2010-02-15T00:00:00"/>
    <n v="737"/>
    <s v="773"/>
    <x v="1"/>
    <x v="2"/>
    <x v="1"/>
    <x v="0"/>
    <x v="0"/>
  </r>
  <r>
    <n v="7735116408"/>
    <x v="1"/>
    <n v="48705670"/>
    <x v="2"/>
    <s v="SSJFLOPEZ"/>
    <s v="FACTURA UNE"/>
    <s v="EPM TELECOMUNICACIONES S.A."/>
    <s v=""/>
    <s v=""/>
    <d v="2010-02-12T00:00:00"/>
    <d v="2010-02-15T00:00:00"/>
    <n v="428"/>
    <s v="773"/>
    <x v="1"/>
    <x v="2"/>
    <x v="1"/>
    <x v="0"/>
    <x v="0"/>
  </r>
  <r>
    <n v="7735116408"/>
    <x v="1"/>
    <n v="48705670"/>
    <x v="2"/>
    <s v="SSJFLOPEZ"/>
    <s v="FACTURA UNE"/>
    <s v="EPM TELECOMUNICACIONES S.A."/>
    <s v=""/>
    <s v=""/>
    <d v="2010-02-12T00:00:00"/>
    <d v="2010-02-15T00:00:00"/>
    <n v="1281"/>
    <s v="773"/>
    <x v="1"/>
    <x v="2"/>
    <x v="1"/>
    <x v="0"/>
    <x v="0"/>
  </r>
  <r>
    <n v="7735116408"/>
    <x v="1"/>
    <n v="48705670"/>
    <x v="2"/>
    <s v="SSJFLOPEZ"/>
    <s v="FACTURA UNE"/>
    <s v="EPM TELECOMUNICACIONES S.A."/>
    <s v=""/>
    <s v=""/>
    <d v="2010-02-12T00:00:00"/>
    <d v="2010-02-15T00:00:00"/>
    <n v="823"/>
    <s v="773"/>
    <x v="1"/>
    <x v="2"/>
    <x v="1"/>
    <x v="0"/>
    <x v="0"/>
  </r>
  <r>
    <n v="7735116408"/>
    <x v="1"/>
    <n v="48705670"/>
    <x v="2"/>
    <s v="SSJFLOPEZ"/>
    <s v="FACTURA UNE"/>
    <s v="EPM TELECOMUNICACIONES S.A."/>
    <s v=""/>
    <s v=""/>
    <d v="2010-02-12T00:00:00"/>
    <d v="2010-02-15T00:00:00"/>
    <n v="53729"/>
    <s v="773"/>
    <x v="1"/>
    <x v="2"/>
    <x v="1"/>
    <x v="0"/>
    <x v="0"/>
  </r>
  <r>
    <n v="7735116408"/>
    <x v="1"/>
    <n v="48705670"/>
    <x v="2"/>
    <s v="SSJFLOPEZ"/>
    <s v="FACTURA UNE"/>
    <s v="EPM TELECOMUNICACIONES S.A."/>
    <s v=""/>
    <s v=""/>
    <d v="2010-02-12T00:00:00"/>
    <d v="2010-02-15T00:00:00"/>
    <n v="305"/>
    <s v="773"/>
    <x v="1"/>
    <x v="2"/>
    <x v="1"/>
    <x v="0"/>
    <x v="0"/>
  </r>
  <r>
    <n v="7735116507"/>
    <x v="47"/>
    <n v="48705670"/>
    <x v="2"/>
    <s v="SSJFLOPEZ"/>
    <s v="LITO IMPRESION ENERO"/>
    <s v="COMPUNET SA"/>
    <s v=""/>
    <s v=""/>
    <d v="2010-01-25T00:00:00"/>
    <d v="2010-02-11T00:00:00"/>
    <n v="194838"/>
    <s v="773"/>
    <x v="1"/>
    <x v="2"/>
    <x v="5"/>
    <x v="0"/>
    <x v="0"/>
  </r>
  <r>
    <n v="7735116507"/>
    <x v="47"/>
    <n v="48705670"/>
    <x v="2"/>
    <s v="SSJFLOPEZ"/>
    <s v="IMPRESION FEB LITO"/>
    <s v="COMPUNET SA"/>
    <s v=""/>
    <s v=""/>
    <d v="2010-02-09T00:00:00"/>
    <d v="2010-02-23T00:00:00"/>
    <n v="198771"/>
    <s v="773"/>
    <x v="1"/>
    <x v="2"/>
    <x v="5"/>
    <x v="0"/>
    <x v="0"/>
  </r>
  <r>
    <n v="7735122503"/>
    <x v="23"/>
    <n v="48705670"/>
    <x v="2"/>
    <s v="SSRMSALAZAR"/>
    <s v=""/>
    <s v="Depr.acum.maq.op."/>
    <s v=""/>
    <s v=""/>
    <d v="2010-02-28T00:00:00"/>
    <d v="2010-02-28T00:00:00"/>
    <n v="229834"/>
    <s v="773"/>
    <x v="1"/>
    <x v="2"/>
    <x v="4"/>
    <x v="0"/>
    <x v="2"/>
  </r>
  <r>
    <n v="7735122503"/>
    <x v="23"/>
    <n v="48705670"/>
    <x v="2"/>
    <s v="SSRMSALAZAR"/>
    <s v=""/>
    <s v="Depr.acum.edif,op."/>
    <s v=""/>
    <s v=""/>
    <d v="2010-02-28T00:00:00"/>
    <d v="2010-02-28T00:00:00"/>
    <n v="850"/>
    <s v="773"/>
    <x v="1"/>
    <x v="2"/>
    <x v="4"/>
    <x v="0"/>
    <x v="2"/>
  </r>
  <r>
    <n v="7735124701"/>
    <x v="26"/>
    <n v="48705670"/>
    <x v="2"/>
    <s v="SSJFLOPEZ"/>
    <s v=""/>
    <s v="EMPAQUETADURAS Y EMPAQUES S.A."/>
    <s v="Limpion Wypall"/>
    <s v="Limpion Wypall"/>
    <d v="2010-02-02T00:00:00"/>
    <d v="2010-02-04T00:00:00"/>
    <n v="13224"/>
    <s v="773"/>
    <x v="1"/>
    <x v="2"/>
    <x v="5"/>
    <x v="0"/>
    <x v="0"/>
  </r>
  <r>
    <n v="7735124701"/>
    <x v="26"/>
    <n v="48705670"/>
    <x v="2"/>
    <s v="SSJFLOPEZ"/>
    <s v=""/>
    <s v="EMPAQUETADURAS Y EMPAQUES S.A."/>
    <s v="Limpion Wypall"/>
    <s v="Limpion Wypall"/>
    <d v="2010-02-12T00:00:00"/>
    <d v="2010-02-19T00:00:00"/>
    <n v="13224"/>
    <s v="773"/>
    <x v="1"/>
    <x v="2"/>
    <x v="5"/>
    <x v="0"/>
    <x v="0"/>
  </r>
  <r>
    <n v="7735124703"/>
    <x v="22"/>
    <n v="48705670"/>
    <x v="2"/>
    <s v="SSNSROA"/>
    <s v="IMPRESION LITO ENERO"/>
    <s v="COMPUNET SA"/>
    <s v=""/>
    <s v=""/>
    <d v="2010-01-25T00:00:00"/>
    <d v="2010-02-10T00:00:00"/>
    <n v="-194838"/>
    <s v="773"/>
    <x v="1"/>
    <x v="2"/>
    <x v="5"/>
    <x v="0"/>
    <x v="0"/>
  </r>
  <r>
    <n v="7735124703"/>
    <x v="22"/>
    <n v="48705670"/>
    <x v="2"/>
    <s v="SSJFLOPEZ"/>
    <s v=""/>
    <s v="ASSENDA SA"/>
    <s v="Papel laser troquelado 90g facturacion"/>
    <s v="Papel laser troquelado 90g facturacion"/>
    <d v="2010-02-18T00:00:00"/>
    <d v="2010-02-22T00:00:00"/>
    <n v="20000"/>
    <s v="773"/>
    <x v="1"/>
    <x v="2"/>
    <x v="5"/>
    <x v="0"/>
    <x v="0"/>
  </r>
  <r>
    <n v="7735124704"/>
    <x v="27"/>
    <n v="48705670"/>
    <x v="2"/>
    <s v="EXEAGUTIERRE"/>
    <s v=""/>
    <s v="cta pte,prov,prd.no,"/>
    <s v="Boligrafo kilom.retractil ngo"/>
    <s v="Boligrafo kilom.retractil ngo"/>
    <d v="2010-02-18T00:00:00"/>
    <d v="2010-02-19T00:00:00"/>
    <n v="2404"/>
    <s v="773"/>
    <x v="1"/>
    <x v="2"/>
    <x v="5"/>
    <x v="0"/>
    <x v="0"/>
  </r>
  <r>
    <n v="7735124704"/>
    <x v="27"/>
    <n v="48705670"/>
    <x v="2"/>
    <s v="EXEAGUTIERRE"/>
    <s v=""/>
    <s v="cta pte,prov,prd.no,"/>
    <s v="Borrador kira aw-20"/>
    <s v="Borrador kira aw-20"/>
    <d v="2010-02-18T00:00:00"/>
    <d v="2010-02-19T00:00:00"/>
    <n v="158"/>
    <s v="773"/>
    <x v="1"/>
    <x v="2"/>
    <x v="5"/>
    <x v="0"/>
    <x v="0"/>
  </r>
  <r>
    <n v="7735124704"/>
    <x v="27"/>
    <n v="48705670"/>
    <x v="2"/>
    <s v="SSJFLOPEZ"/>
    <s v=""/>
    <s v="MARION SA"/>
    <s v="Boligrafo kilom.retractil ngo"/>
    <s v="Boligrafo kilom.retractil ngo"/>
    <d v="2010-02-17T00:00:00"/>
    <d v="2010-02-22T00:00:00"/>
    <n v="0"/>
    <s v="773"/>
    <x v="1"/>
    <x v="2"/>
    <x v="5"/>
    <x v="0"/>
    <x v="0"/>
  </r>
  <r>
    <n v="7735124709"/>
    <x v="58"/>
    <n v="48705670"/>
    <x v="2"/>
    <s v="EXEAGUTIERRE"/>
    <s v=""/>
    <s v="cta pte,prov,prd.no,"/>
    <s v="Pintura aerosol azul español 16oz"/>
    <s v="Pintura aerosol azul español 16oz"/>
    <d v="2010-02-12T00:00:00"/>
    <d v="2010-02-12T00:00:00"/>
    <n v="25800"/>
    <s v="773"/>
    <x v="1"/>
    <x v="2"/>
    <x v="5"/>
    <x v="0"/>
    <x v="1"/>
  </r>
  <r>
    <n v="7735116411"/>
    <x v="28"/>
    <n v="48705770"/>
    <x v="3"/>
    <s v="LTJFLOPEZ"/>
    <s v=""/>
    <s v="cta pte,prov,prd.Inv"/>
    <s v=""/>
    <s v="Servicio de transporte"/>
    <d v="2010-02-03T00:00:00"/>
    <d v="2010-02-03T00:00:00"/>
    <n v="77248"/>
    <s v="773"/>
    <x v="1"/>
    <x v="3"/>
    <x v="7"/>
    <x v="0"/>
    <x v="1"/>
  </r>
  <r>
    <n v="7735116411"/>
    <x v="28"/>
    <n v="48705770"/>
    <x v="3"/>
    <s v="LTJFLOPEZ"/>
    <s v=""/>
    <s v="cta pte,prov,prd.Inv"/>
    <s v=""/>
    <s v="Servicio de transporte"/>
    <d v="2010-02-10T00:00:00"/>
    <d v="2010-02-10T00:00:00"/>
    <n v="134050"/>
    <s v="773"/>
    <x v="1"/>
    <x v="3"/>
    <x v="7"/>
    <x v="0"/>
    <x v="1"/>
  </r>
  <r>
    <n v="7735116411"/>
    <x v="28"/>
    <n v="48705770"/>
    <x v="3"/>
    <s v="LTJFLOPEZ"/>
    <s v=""/>
    <s v="cta pte,prov,prd.Inv"/>
    <s v=""/>
    <s v="Servicio de transporte"/>
    <d v="2010-02-22T00:00:00"/>
    <d v="2010-02-22T00:00:00"/>
    <n v="85200"/>
    <s v="773"/>
    <x v="1"/>
    <x v="3"/>
    <x v="7"/>
    <x v="0"/>
    <x v="1"/>
  </r>
  <r>
    <n v="7735116411"/>
    <x v="28"/>
    <n v="48705770"/>
    <x v="3"/>
    <s v="SSJFLOPEZ"/>
    <s v=""/>
    <s v="COOPERATIVA DE TRANSPORTADORES"/>
    <s v=""/>
    <s v="Servicio de transporte"/>
    <d v="2010-02-17T00:00:00"/>
    <d v="2010-02-23T00:00:00"/>
    <n v="0"/>
    <s v="773"/>
    <x v="1"/>
    <x v="3"/>
    <x v="7"/>
    <x v="0"/>
    <x v="1"/>
  </r>
  <r>
    <n v="7735122503"/>
    <x v="23"/>
    <n v="48710070"/>
    <x v="4"/>
    <s v="SSRMSALAZAR"/>
    <s v=""/>
    <s v="Depr.acum.maq.op."/>
    <s v=""/>
    <s v=""/>
    <d v="2010-02-28T00:00:00"/>
    <d v="2010-02-28T00:00:00"/>
    <n v="61132"/>
    <s v="773"/>
    <x v="1"/>
    <x v="4"/>
    <x v="4"/>
    <x v="0"/>
    <x v="2"/>
  </r>
  <r>
    <n v="7735122503"/>
    <x v="23"/>
    <n v="48710070"/>
    <x v="4"/>
    <s v="SSRMSALAZAR"/>
    <s v=""/>
    <s v="Depr.acum.edif,op."/>
    <s v=""/>
    <s v=""/>
    <d v="2010-02-28T00:00:00"/>
    <d v="2010-02-28T00:00:00"/>
    <n v="24729"/>
    <s v="773"/>
    <x v="1"/>
    <x v="4"/>
    <x v="4"/>
    <x v="0"/>
    <x v="2"/>
  </r>
  <r>
    <n v="7735124012"/>
    <x v="24"/>
    <n v="48710070"/>
    <x v="4"/>
    <s v="LTMCRAGA"/>
    <s v=""/>
    <s v="Material,y,repuestos"/>
    <s v="Papel  agua N_100"/>
    <s v=""/>
    <d v="2010-02-20T00:00:00"/>
    <d v="2010-02-20T00:00:00"/>
    <n v="592"/>
    <s v="773"/>
    <x v="1"/>
    <x v="4"/>
    <x v="6"/>
    <x v="0"/>
    <x v="2"/>
  </r>
  <r>
    <n v="7735124012"/>
    <x v="24"/>
    <n v="48710070"/>
    <x v="4"/>
    <s v="EXGAVELASQUE"/>
    <s v=""/>
    <s v="Material,y,repuestos"/>
    <s v="Papel  agua N_100"/>
    <s v=""/>
    <d v="2010-02-26T00:00:00"/>
    <d v="2010-02-26T00:00:00"/>
    <n v="592"/>
    <s v="773"/>
    <x v="1"/>
    <x v="4"/>
    <x v="6"/>
    <x v="0"/>
    <x v="2"/>
  </r>
  <r>
    <n v="7735124012"/>
    <x v="24"/>
    <n v="48710070"/>
    <x v="4"/>
    <s v="SSJFLOPEZ"/>
    <s v=""/>
    <s v="cta pte,prov,prd.Inv"/>
    <s v="Seguidor de leva Mc GILL 3/4 PUL  S"/>
    <s v="Seguidor de leva Mc GILL 3/4 PUL  S"/>
    <d v="2010-01-05T00:00:00"/>
    <d v="2010-02-22T00:00:00"/>
    <n v="0"/>
    <s v="773"/>
    <x v="1"/>
    <x v="4"/>
    <x v="6"/>
    <x v="0"/>
    <x v="2"/>
  </r>
  <r>
    <n v="7735124012"/>
    <x v="24"/>
    <n v="48710070"/>
    <x v="4"/>
    <s v="LTMCRAGA"/>
    <s v=""/>
    <s v="cta pte,prov,prd.Inv"/>
    <s v="Seguidor de leva Mc GILL 3/4 PUL  S"/>
    <s v="Seguidor de leva Mc GILL 3/4 PUL  S"/>
    <d v="2010-01-05T00:00:00"/>
    <d v="2010-02-19T00:00:00"/>
    <n v="113592"/>
    <s v="773"/>
    <x v="1"/>
    <x v="4"/>
    <x v="6"/>
    <x v="0"/>
    <x v="2"/>
  </r>
  <r>
    <n v="7735122503"/>
    <x v="23"/>
    <n v="48710170"/>
    <x v="5"/>
    <s v="SSRMSALAZAR"/>
    <s v=""/>
    <s v="Depr.acum.maq.op."/>
    <s v=""/>
    <s v=""/>
    <d v="2010-02-28T00:00:00"/>
    <d v="2010-02-28T00:00:00"/>
    <n v="164160"/>
    <s v="773"/>
    <x v="1"/>
    <x v="4"/>
    <x v="4"/>
    <x v="0"/>
    <x v="2"/>
  </r>
  <r>
    <n v="7735122503"/>
    <x v="23"/>
    <n v="48710170"/>
    <x v="5"/>
    <s v="SSRMSALAZAR"/>
    <s v=""/>
    <s v="Depr.acum.edif,op."/>
    <s v=""/>
    <s v=""/>
    <d v="2010-02-28T00:00:00"/>
    <d v="2010-02-28T00:00:00"/>
    <n v="31468"/>
    <s v="773"/>
    <x v="1"/>
    <x v="4"/>
    <x v="4"/>
    <x v="0"/>
    <x v="2"/>
  </r>
  <r>
    <n v="7735124709"/>
    <x v="58"/>
    <n v="48710170"/>
    <x v="5"/>
    <s v="EXGAVELASQUE"/>
    <s v=""/>
    <s v="cta pte,prov,prd.no,"/>
    <s v="Mantilla 1145x1030x4 lonas"/>
    <s v="Mantilla 1145x1030x4 lonas"/>
    <d v="2010-02-23T00:00:00"/>
    <d v="2010-02-24T00:00:00"/>
    <n v="1986117"/>
    <s v="773"/>
    <x v="1"/>
    <x v="4"/>
    <x v="5"/>
    <x v="0"/>
    <x v="1"/>
  </r>
  <r>
    <n v="7735124709"/>
    <x v="58"/>
    <n v="48710170"/>
    <x v="5"/>
    <s v="SSJFLOPEZ"/>
    <s v=""/>
    <s v="RICARDO SARMIENTO R &amp; CIA. LTDA"/>
    <s v="Mantilla 1145x1030x4 lonas"/>
    <s v="Mantilla 1145x1030x4 lonas"/>
    <d v="2010-02-23T00:00:00"/>
    <d v="2010-02-24T00:00:00"/>
    <n v="0"/>
    <s v="773"/>
    <x v="1"/>
    <x v="4"/>
    <x v="5"/>
    <x v="0"/>
    <x v="1"/>
  </r>
  <r>
    <n v="7735124709"/>
    <x v="58"/>
    <n v="48710170"/>
    <x v="5"/>
    <s v="SSGAVILLAMIL"/>
    <s v="RECLAS CIF LITO FEB 2010"/>
    <s v="Cif,sumi,materiales"/>
    <s v=""/>
    <s v=""/>
    <d v="2010-02-12T00:00:00"/>
    <d v="2010-02-12T00:00:00"/>
    <n v="3065189"/>
    <s v="773"/>
    <x v="1"/>
    <x v="4"/>
    <x v="5"/>
    <x v="0"/>
    <x v="1"/>
  </r>
  <r>
    <n v="7735122503"/>
    <x v="23"/>
    <n v="48710370"/>
    <x v="6"/>
    <s v="SSRMSALAZAR"/>
    <s v=""/>
    <s v="Depr.acum.maq.op."/>
    <s v=""/>
    <s v=""/>
    <d v="2010-02-28T00:00:00"/>
    <d v="2010-02-28T00:00:00"/>
    <n v="510613"/>
    <s v="773"/>
    <x v="1"/>
    <x v="4"/>
    <x v="4"/>
    <x v="0"/>
    <x v="2"/>
  </r>
  <r>
    <n v="7735122503"/>
    <x v="23"/>
    <n v="48710370"/>
    <x v="6"/>
    <s v="SSRMSALAZAR"/>
    <s v=""/>
    <s v="Depr.acum.edif,op."/>
    <s v=""/>
    <s v=""/>
    <d v="2010-02-28T00:00:00"/>
    <d v="2010-02-28T00:00:00"/>
    <n v="93756"/>
    <s v="773"/>
    <x v="1"/>
    <x v="4"/>
    <x v="4"/>
    <x v="0"/>
    <x v="2"/>
  </r>
  <r>
    <n v="7735122503"/>
    <x v="23"/>
    <n v="48710470"/>
    <x v="7"/>
    <s v="SSRMSALAZAR"/>
    <s v=""/>
    <s v="Depr.acum.maq.op."/>
    <s v=""/>
    <s v=""/>
    <d v="2010-02-28T00:00:00"/>
    <d v="2010-02-28T00:00:00"/>
    <n v="21928"/>
    <s v="773"/>
    <x v="1"/>
    <x v="4"/>
    <x v="4"/>
    <x v="0"/>
    <x v="2"/>
  </r>
  <r>
    <n v="7735122503"/>
    <x v="23"/>
    <n v="48710470"/>
    <x v="7"/>
    <s v="SSRMSALAZAR"/>
    <s v=""/>
    <s v="Depr.acum.edif,op."/>
    <s v=""/>
    <s v=""/>
    <d v="2010-02-28T00:00:00"/>
    <d v="2010-02-28T00:00:00"/>
    <n v="5057"/>
    <s v="773"/>
    <x v="1"/>
    <x v="4"/>
    <x v="4"/>
    <x v="0"/>
    <x v="2"/>
  </r>
  <r>
    <n v="7735122503"/>
    <x v="23"/>
    <n v="48710570"/>
    <x v="8"/>
    <s v="SSRMSALAZAR"/>
    <s v=""/>
    <s v="Depr.acum.maq.op."/>
    <s v=""/>
    <s v=""/>
    <d v="2010-02-28T00:00:00"/>
    <d v="2010-02-28T00:00:00"/>
    <n v="23496"/>
    <s v="773"/>
    <x v="1"/>
    <x v="4"/>
    <x v="4"/>
    <x v="0"/>
    <x v="2"/>
  </r>
  <r>
    <n v="7735122503"/>
    <x v="23"/>
    <n v="48710570"/>
    <x v="8"/>
    <s v="SSRMSALAZAR"/>
    <s v=""/>
    <s v="Depr.acum.edif,op."/>
    <s v=""/>
    <s v=""/>
    <d v="2010-02-28T00:00:00"/>
    <d v="2010-02-28T00:00:00"/>
    <n v="819"/>
    <s v="773"/>
    <x v="1"/>
    <x v="4"/>
    <x v="4"/>
    <x v="0"/>
    <x v="2"/>
  </r>
  <r>
    <n v="7735122503"/>
    <x v="23"/>
    <n v="48710670"/>
    <x v="9"/>
    <s v="SSRMSALAZAR"/>
    <s v=""/>
    <s v="Depr.acum.maq.op."/>
    <s v=""/>
    <s v=""/>
    <d v="2010-02-28T00:00:00"/>
    <d v="2010-02-28T00:00:00"/>
    <n v="1434"/>
    <s v="773"/>
    <x v="1"/>
    <x v="4"/>
    <x v="4"/>
    <x v="0"/>
    <x v="2"/>
  </r>
  <r>
    <n v="7735122503"/>
    <x v="23"/>
    <n v="48710670"/>
    <x v="9"/>
    <s v="SSRMSALAZAR"/>
    <s v=""/>
    <s v="Depr.acum.edif,op."/>
    <s v=""/>
    <s v=""/>
    <d v="2010-02-28T00:00:00"/>
    <d v="2010-02-28T00:00:00"/>
    <n v="345"/>
    <s v="773"/>
    <x v="1"/>
    <x v="4"/>
    <x v="4"/>
    <x v="0"/>
    <x v="2"/>
  </r>
  <r>
    <n v="7735122503"/>
    <x v="23"/>
    <n v="48710770"/>
    <x v="10"/>
    <s v="SSRMSALAZAR"/>
    <s v=""/>
    <s v="Depr.acum.maq.op."/>
    <s v=""/>
    <s v=""/>
    <d v="2010-02-28T00:00:00"/>
    <d v="2010-02-28T00:00:00"/>
    <n v="1803"/>
    <s v="773"/>
    <x v="1"/>
    <x v="4"/>
    <x v="4"/>
    <x v="0"/>
    <x v="2"/>
  </r>
  <r>
    <n v="7735122503"/>
    <x v="23"/>
    <n v="48710770"/>
    <x v="10"/>
    <s v="SSRMSALAZAR"/>
    <s v=""/>
    <s v="Depr.acum.edif,op."/>
    <s v=""/>
    <s v=""/>
    <d v="2010-02-28T00:00:00"/>
    <d v="2010-02-28T00:00:00"/>
    <n v="372"/>
    <s v="773"/>
    <x v="1"/>
    <x v="4"/>
    <x v="4"/>
    <x v="0"/>
    <x v="2"/>
  </r>
  <r>
    <n v="7735122503"/>
    <x v="23"/>
    <n v="48710970"/>
    <x v="113"/>
    <s v="SSRMSALAZAR"/>
    <s v=""/>
    <s v="Depr.acum.maq.op."/>
    <s v=""/>
    <s v=""/>
    <d v="2010-02-28T00:00:00"/>
    <d v="2010-02-28T00:00:00"/>
    <n v="1621"/>
    <s v="773"/>
    <x v="1"/>
    <x v="4"/>
    <x v="4"/>
    <x v="0"/>
    <x v="2"/>
  </r>
  <r>
    <n v="7735122503"/>
    <x v="23"/>
    <n v="48711070"/>
    <x v="11"/>
    <s v="SSRMSALAZAR"/>
    <s v=""/>
    <s v="Depr.acum.maq.op."/>
    <s v=""/>
    <s v=""/>
    <d v="2010-02-28T00:00:00"/>
    <d v="2010-02-28T00:00:00"/>
    <n v="1118"/>
    <s v="773"/>
    <x v="1"/>
    <x v="4"/>
    <x v="4"/>
    <x v="0"/>
    <x v="2"/>
  </r>
  <r>
    <n v="7735122503"/>
    <x v="23"/>
    <n v="48711070"/>
    <x v="11"/>
    <s v="SSRMSALAZAR"/>
    <s v=""/>
    <s v="Depr.acum.edif,op."/>
    <s v=""/>
    <s v=""/>
    <d v="2010-02-28T00:00:00"/>
    <d v="2010-02-28T00:00:00"/>
    <n v="249"/>
    <s v="773"/>
    <x v="1"/>
    <x v="4"/>
    <x v="4"/>
    <x v="0"/>
    <x v="2"/>
  </r>
  <r>
    <n v="7735122503"/>
    <x v="23"/>
    <n v="48711370"/>
    <x v="12"/>
    <s v="SSRMSALAZAR"/>
    <s v=""/>
    <s v="Depr.acum.maq.op."/>
    <s v=""/>
    <s v=""/>
    <d v="2010-02-28T00:00:00"/>
    <d v="2010-02-28T00:00:00"/>
    <n v="18238"/>
    <s v="773"/>
    <x v="1"/>
    <x v="4"/>
    <x v="4"/>
    <x v="0"/>
    <x v="2"/>
  </r>
  <r>
    <n v="7735122503"/>
    <x v="23"/>
    <n v="48711370"/>
    <x v="12"/>
    <s v="SSRMSALAZAR"/>
    <s v=""/>
    <s v="Depr.acum.edif,op."/>
    <s v=""/>
    <s v=""/>
    <d v="2010-02-28T00:00:00"/>
    <d v="2010-02-28T00:00:00"/>
    <n v="2844"/>
    <s v="773"/>
    <x v="1"/>
    <x v="4"/>
    <x v="4"/>
    <x v="0"/>
    <x v="2"/>
  </r>
  <r>
    <n v="7735122503"/>
    <x v="23"/>
    <n v="48711470"/>
    <x v="13"/>
    <s v="SSRMSALAZAR"/>
    <s v=""/>
    <s v="Depr.acum.maq.op."/>
    <s v=""/>
    <s v=""/>
    <d v="2010-02-28T00:00:00"/>
    <d v="2010-02-28T00:00:00"/>
    <n v="15927"/>
    <s v="773"/>
    <x v="1"/>
    <x v="4"/>
    <x v="4"/>
    <x v="0"/>
    <x v="2"/>
  </r>
  <r>
    <n v="7735122503"/>
    <x v="23"/>
    <n v="48711470"/>
    <x v="13"/>
    <s v="SSRMSALAZAR"/>
    <s v=""/>
    <s v="Depr.acum.edif,op."/>
    <s v=""/>
    <s v=""/>
    <d v="2010-02-28T00:00:00"/>
    <d v="2010-02-28T00:00:00"/>
    <n v="4565"/>
    <s v="773"/>
    <x v="1"/>
    <x v="4"/>
    <x v="4"/>
    <x v="0"/>
    <x v="2"/>
  </r>
  <r>
    <n v="7735124012"/>
    <x v="24"/>
    <n v="48711470"/>
    <x v="13"/>
    <s v="EXEAGUTIERRE"/>
    <s v=""/>
    <s v="Material,y,repuestos"/>
    <s v="Pegante xl 1 gln"/>
    <s v=""/>
    <d v="2010-02-19T00:00:00"/>
    <d v="2010-02-19T00:00:00"/>
    <n v="27000"/>
    <s v="773"/>
    <x v="1"/>
    <x v="4"/>
    <x v="6"/>
    <x v="0"/>
    <x v="2"/>
  </r>
  <r>
    <n v="7735122503"/>
    <x v="23"/>
    <n v="48712270"/>
    <x v="15"/>
    <s v="SSRMSALAZAR"/>
    <s v=""/>
    <s v="Depr.acum.maq.op."/>
    <s v=""/>
    <s v=""/>
    <d v="2010-02-28T00:00:00"/>
    <d v="2010-02-28T00:00:00"/>
    <n v="4631"/>
    <s v="773"/>
    <x v="1"/>
    <x v="3"/>
    <x v="4"/>
    <x v="0"/>
    <x v="2"/>
  </r>
  <r>
    <n v="7735122503"/>
    <x v="23"/>
    <n v="48712270"/>
    <x v="15"/>
    <s v="SSRMSALAZAR"/>
    <s v=""/>
    <s v="Depr.acum.edif,op."/>
    <s v=""/>
    <s v=""/>
    <d v="2010-02-28T00:00:00"/>
    <d v="2010-02-28T00:00:00"/>
    <n v="2060"/>
    <s v="773"/>
    <x v="1"/>
    <x v="3"/>
    <x v="4"/>
    <x v="0"/>
    <x v="2"/>
  </r>
  <r>
    <n v="7735122503"/>
    <x v="23"/>
    <n v="48712370"/>
    <x v="16"/>
    <s v="SSRMSALAZAR"/>
    <s v=""/>
    <s v="Depr.acum.maq.op."/>
    <s v=""/>
    <s v=""/>
    <d v="2010-02-28T00:00:00"/>
    <d v="2010-02-28T00:00:00"/>
    <n v="739"/>
    <s v="773"/>
    <x v="1"/>
    <x v="3"/>
    <x v="4"/>
    <x v="0"/>
    <x v="2"/>
  </r>
  <r>
    <n v="7735122503"/>
    <x v="23"/>
    <n v="48712370"/>
    <x v="16"/>
    <s v="SSRMSALAZAR"/>
    <s v=""/>
    <s v="Depr.acum.edif,op."/>
    <s v=""/>
    <s v=""/>
    <d v="2010-02-28T00:00:00"/>
    <d v="2010-02-28T00:00:00"/>
    <n v="208"/>
    <s v="773"/>
    <x v="1"/>
    <x v="3"/>
    <x v="4"/>
    <x v="0"/>
    <x v="2"/>
  </r>
  <r>
    <n v="7735122503"/>
    <x v="23"/>
    <n v="48712470"/>
    <x v="17"/>
    <s v="SSRMSALAZAR"/>
    <s v=""/>
    <s v="Depr.acum.maq.op."/>
    <s v=""/>
    <s v=""/>
    <d v="2010-02-28T00:00:00"/>
    <d v="2010-02-28T00:00:00"/>
    <n v="29608"/>
    <s v="773"/>
    <x v="1"/>
    <x v="3"/>
    <x v="4"/>
    <x v="0"/>
    <x v="2"/>
  </r>
  <r>
    <n v="7735124554"/>
    <x v="60"/>
    <n v="48712470"/>
    <x v="17"/>
    <s v="EXGAVELASQUE"/>
    <s v=""/>
    <s v="cta pte,prov,prd.no,"/>
    <s v="Selladora impulso electronico"/>
    <s v="Selladora impulso electronico"/>
    <d v="2010-02-22T00:00:00"/>
    <d v="2010-02-22T00:00:00"/>
    <n v="-1277000"/>
    <s v="773"/>
    <x v="1"/>
    <x v="3"/>
    <x v="6"/>
    <x v="0"/>
    <x v="2"/>
  </r>
  <r>
    <n v="7735124554"/>
    <x v="60"/>
    <n v="48712470"/>
    <x v="17"/>
    <s v="EXGAVELASQUE"/>
    <s v=""/>
    <s v="cta pte,prov,prd.no,"/>
    <s v="Selladora impulso electronico"/>
    <s v="Selladora impulso electronico"/>
    <d v="2010-02-22T00:00:00"/>
    <d v="2010-02-22T00:00:00"/>
    <n v="1277000"/>
    <s v="773"/>
    <x v="1"/>
    <x v="3"/>
    <x v="6"/>
    <x v="0"/>
    <x v="2"/>
  </r>
  <r>
    <n v="7735124554"/>
    <x v="60"/>
    <n v="48712470"/>
    <x v="17"/>
    <s v="EXGAVELASQUE"/>
    <s v=""/>
    <s v="cta pte,prov,prd.no,"/>
    <s v="Selladora impulso electronico"/>
    <s v="Selladora impulso electronico"/>
    <d v="2010-02-22T00:00:00"/>
    <d v="2010-02-22T00:00:00"/>
    <n v="1227000"/>
    <s v="773"/>
    <x v="1"/>
    <x v="3"/>
    <x v="6"/>
    <x v="0"/>
    <x v="2"/>
  </r>
  <r>
    <n v="7735122503"/>
    <x v="23"/>
    <n v="48712570"/>
    <x v="18"/>
    <s v="SSRMSALAZAR"/>
    <s v=""/>
    <s v="Depr.acum.maq.op."/>
    <s v=""/>
    <s v=""/>
    <d v="2010-02-28T00:00:00"/>
    <d v="2010-02-28T00:00:00"/>
    <n v="321"/>
    <s v="773"/>
    <x v="1"/>
    <x v="3"/>
    <x v="4"/>
    <x v="0"/>
    <x v="2"/>
  </r>
  <r>
    <n v="7735122503"/>
    <x v="23"/>
    <n v="48712570"/>
    <x v="18"/>
    <s v="SSRMSALAZAR"/>
    <s v=""/>
    <s v="Depr.acum.edif,op."/>
    <s v=""/>
    <s v=""/>
    <d v="2010-02-28T00:00:00"/>
    <d v="2010-02-28T00:00:00"/>
    <n v="130"/>
    <s v="773"/>
    <x v="1"/>
    <x v="3"/>
    <x v="4"/>
    <x v="0"/>
    <x v="2"/>
  </r>
  <r>
    <n v="7735122503"/>
    <x v="23"/>
    <n v="48712670"/>
    <x v="19"/>
    <s v="SSRMSALAZAR"/>
    <s v=""/>
    <s v="Depr.acum.maq.op."/>
    <s v=""/>
    <s v=""/>
    <d v="2010-02-28T00:00:00"/>
    <d v="2010-02-28T00:00:00"/>
    <n v="28029"/>
    <s v="773"/>
    <x v="1"/>
    <x v="3"/>
    <x v="4"/>
    <x v="0"/>
    <x v="2"/>
  </r>
  <r>
    <n v="7735122503"/>
    <x v="23"/>
    <n v="48712670"/>
    <x v="19"/>
    <s v="SSRMSALAZAR"/>
    <s v=""/>
    <s v="Depr.acum.edif,op."/>
    <s v=""/>
    <s v=""/>
    <d v="2010-02-28T00:00:00"/>
    <d v="2010-02-28T00:00:00"/>
    <n v="5537"/>
    <s v="773"/>
    <x v="1"/>
    <x v="3"/>
    <x v="4"/>
    <x v="0"/>
    <x v="2"/>
  </r>
  <r>
    <n v="7735122503"/>
    <x v="23"/>
    <n v="48712870"/>
    <x v="20"/>
    <s v="SSRMSALAZAR"/>
    <s v=""/>
    <s v="Depr.acum.maq.op."/>
    <s v=""/>
    <s v=""/>
    <d v="2010-02-28T00:00:00"/>
    <d v="2010-02-28T00:00:00"/>
    <n v="11006"/>
    <s v="773"/>
    <x v="1"/>
    <x v="4"/>
    <x v="4"/>
    <x v="0"/>
    <x v="2"/>
  </r>
  <r>
    <n v="7735122503"/>
    <x v="23"/>
    <n v="48712870"/>
    <x v="20"/>
    <s v="SSRMSALAZAR"/>
    <s v=""/>
    <s v="Depr.acum.edif,op."/>
    <s v=""/>
    <s v=""/>
    <d v="2010-02-28T00:00:00"/>
    <d v="2010-02-28T00:00:00"/>
    <n v="1136"/>
    <s v="773"/>
    <x v="1"/>
    <x v="4"/>
    <x v="4"/>
    <x v="0"/>
    <x v="2"/>
  </r>
  <r>
    <n v="7735122503"/>
    <x v="23"/>
    <n v="48713270"/>
    <x v="21"/>
    <s v="SSRMSALAZAR"/>
    <s v=""/>
    <s v="Depr.acum.maq.op."/>
    <s v=""/>
    <s v=""/>
    <d v="2010-02-28T00:00:00"/>
    <d v="2010-02-28T00:00:00"/>
    <n v="194313"/>
    <s v="773"/>
    <x v="1"/>
    <x v="4"/>
    <x v="4"/>
    <x v="0"/>
    <x v="2"/>
  </r>
  <r>
    <n v="7735110102"/>
    <x v="2"/>
    <n v="48910270"/>
    <x v="23"/>
    <s v="SSALLONDONO"/>
    <s v="PRIMERA QUINCENA FEBRERO"/>
    <s v="Obl,lab,salariosxpag"/>
    <s v=""/>
    <s v=""/>
    <d v="2010-02-11T00:00:00"/>
    <d v="2010-02-11T00:00:00"/>
    <n v="905984"/>
    <s v="773"/>
    <x v="1"/>
    <x v="3"/>
    <x v="2"/>
    <x v="0"/>
    <x v="0"/>
  </r>
  <r>
    <n v="7735110102"/>
    <x v="2"/>
    <n v="48910270"/>
    <x v="23"/>
    <s v="SSALLONDONO"/>
    <s v="SEGUNDA QUINCENA FEBRERO"/>
    <s v="Obl,lab,salariosxpag"/>
    <s v=""/>
    <s v=""/>
    <d v="2010-02-24T00:00:00"/>
    <d v="2010-02-24T00:00:00"/>
    <n v="1154802"/>
    <s v="773"/>
    <x v="1"/>
    <x v="3"/>
    <x v="2"/>
    <x v="0"/>
    <x v="0"/>
  </r>
  <r>
    <n v="7735110104"/>
    <x v="3"/>
    <n v="48910270"/>
    <x v="23"/>
    <s v="SSALLONDONO"/>
    <s v="PRIMERA QUINCENA FEBRERO"/>
    <s v="Obl,lab,salariosxpag"/>
    <s v=""/>
    <s v=""/>
    <d v="2010-02-11T00:00:00"/>
    <d v="2010-02-11T00:00:00"/>
    <n v="250556"/>
    <s v="773"/>
    <x v="1"/>
    <x v="3"/>
    <x v="2"/>
    <x v="0"/>
    <x v="1"/>
  </r>
  <r>
    <n v="7735110104"/>
    <x v="3"/>
    <n v="48910270"/>
    <x v="23"/>
    <s v="SSALLONDONO"/>
    <s v="SEGUNDA QUINCENA FEBRERO"/>
    <s v="Obl,lab,salariosxpag"/>
    <s v=""/>
    <s v=""/>
    <d v="2010-02-24T00:00:00"/>
    <d v="2010-02-24T00:00:00"/>
    <n v="19273"/>
    <s v="773"/>
    <x v="1"/>
    <x v="3"/>
    <x v="2"/>
    <x v="0"/>
    <x v="1"/>
  </r>
  <r>
    <n v="7735110110"/>
    <x v="5"/>
    <n v="48910270"/>
    <x v="23"/>
    <s v="SSALLONDONO"/>
    <s v="PRIMERA QUINCENA FEBRERO"/>
    <s v="Obl,lab,salariosxpag"/>
    <s v=""/>
    <s v=""/>
    <d v="2010-02-11T00:00:00"/>
    <d v="2010-02-11T00:00:00"/>
    <n v="73800"/>
    <s v="773"/>
    <x v="1"/>
    <x v="3"/>
    <x v="2"/>
    <x v="0"/>
    <x v="0"/>
  </r>
  <r>
    <n v="7735110110"/>
    <x v="5"/>
    <n v="48910270"/>
    <x v="23"/>
    <s v="SSALLONDONO"/>
    <s v="SEGUNDA QUINCENA FEBRERO"/>
    <s v="Obl,lab,salariosxpag"/>
    <s v=""/>
    <s v=""/>
    <d v="2010-02-24T00:00:00"/>
    <d v="2010-02-24T00:00:00"/>
    <n v="92250"/>
    <s v="773"/>
    <x v="1"/>
    <x v="3"/>
    <x v="2"/>
    <x v="0"/>
    <x v="0"/>
  </r>
  <r>
    <n v="7735110111"/>
    <x v="6"/>
    <n v="48910270"/>
    <x v="23"/>
    <s v="SSALLONDONO"/>
    <s v="PROVISION PRESTACIONES SO"/>
    <s v="Prov,lab,cesa.aprop."/>
    <s v=""/>
    <s v=""/>
    <d v="2010-02-24T00:00:00"/>
    <d v="2010-02-24T00:00:00"/>
    <n v="237182"/>
    <s v="773"/>
    <x v="1"/>
    <x v="3"/>
    <x v="2"/>
    <x v="0"/>
    <x v="0"/>
  </r>
  <r>
    <n v="7735110112"/>
    <x v="7"/>
    <n v="48910270"/>
    <x v="23"/>
    <s v="SSALLONDONO"/>
    <s v="PROVISION PRESTACIONES SO"/>
    <s v="Prov,lab,cesa.aprop."/>
    <s v=""/>
    <s v=""/>
    <d v="2010-02-24T00:00:00"/>
    <d v="2010-02-24T00:00:00"/>
    <n v="49934"/>
    <s v="773"/>
    <x v="1"/>
    <x v="3"/>
    <x v="2"/>
    <x v="0"/>
    <x v="0"/>
  </r>
  <r>
    <n v="7735110113"/>
    <x v="8"/>
    <n v="48910270"/>
    <x v="23"/>
    <s v="SSALLONDONO"/>
    <s v="PROVISION PRESTACIONES SO"/>
    <s v="Prov,lab,cesa.aprop."/>
    <s v=""/>
    <s v=""/>
    <d v="2010-02-24T00:00:00"/>
    <d v="2010-02-24T00:00:00"/>
    <n v="237182"/>
    <s v="773"/>
    <x v="1"/>
    <x v="3"/>
    <x v="2"/>
    <x v="0"/>
    <x v="0"/>
  </r>
  <r>
    <n v="7735110114"/>
    <x v="9"/>
    <n v="48910270"/>
    <x v="23"/>
    <s v="SSALLONDONO"/>
    <s v="PROVISION PRESTACIONES SO"/>
    <s v="Prov,lab,cesa.aprop."/>
    <s v=""/>
    <s v=""/>
    <d v="2010-02-24T00:00:00"/>
    <d v="2010-02-24T00:00:00"/>
    <n v="137316"/>
    <s v="773"/>
    <x v="1"/>
    <x v="3"/>
    <x v="2"/>
    <x v="0"/>
    <x v="0"/>
  </r>
  <r>
    <n v="7735110116"/>
    <x v="10"/>
    <n v="48910270"/>
    <x v="23"/>
    <s v="SSALLONDONO"/>
    <s v="PROVISION PRESTACIONES SO"/>
    <s v="Prov,lab,cesa.aprop."/>
    <s v=""/>
    <s v=""/>
    <d v="2010-02-24T00:00:00"/>
    <d v="2010-02-24T00:00:00"/>
    <n v="224700"/>
    <s v="773"/>
    <x v="1"/>
    <x v="3"/>
    <x v="2"/>
    <x v="0"/>
    <x v="0"/>
  </r>
  <r>
    <n v="7735110119"/>
    <x v="12"/>
    <n v="48910270"/>
    <x v="23"/>
    <s v="SSJFLOPEZ"/>
    <s v=""/>
    <s v="cta pte,prov,prd.no,"/>
    <s v="Pantalon dril blanco enresortado"/>
    <s v="Pantalon dril blanco enresortado"/>
    <d v="2010-02-10T00:00:00"/>
    <d v="2010-02-12T00:00:00"/>
    <n v="0"/>
    <s v="773"/>
    <x v="1"/>
    <x v="3"/>
    <x v="2"/>
    <x v="0"/>
    <x v="1"/>
  </r>
  <r>
    <n v="7735110119"/>
    <x v="12"/>
    <n v="48910270"/>
    <x v="23"/>
    <s v="SSJFLOPEZ"/>
    <s v=""/>
    <s v="INDUSTRIAS Y CONFECCIONES INDUCON L"/>
    <s v="Pantalon dril blanco enresortado"/>
    <s v="Pantalon dril blanco enresortado"/>
    <d v="2010-02-09T00:00:00"/>
    <d v="2010-02-11T00:00:00"/>
    <n v="6528"/>
    <s v="773"/>
    <x v="1"/>
    <x v="3"/>
    <x v="2"/>
    <x v="0"/>
    <x v="1"/>
  </r>
  <r>
    <n v="7735110119"/>
    <x v="12"/>
    <n v="48910270"/>
    <x v="23"/>
    <s v="SSJFLOPEZ"/>
    <s v=""/>
    <s v="INDUSTRIAS Y CONFECCIONES INDUCON L"/>
    <s v="Camisa dacron blanca logo LITO"/>
    <s v="Camisa dacron blanca logo LITO"/>
    <d v="2010-02-09T00:00:00"/>
    <d v="2010-02-11T00:00:00"/>
    <n v="7065"/>
    <s v="773"/>
    <x v="1"/>
    <x v="3"/>
    <x v="2"/>
    <x v="0"/>
    <x v="1"/>
  </r>
  <r>
    <n v="7735110119"/>
    <x v="12"/>
    <n v="48910270"/>
    <x v="23"/>
    <s v="SSJFLOPEZ"/>
    <s v=""/>
    <s v="INDUSTRIAS Y CONFECCIONES INDUCON L"/>
    <s v="Pantalon dril blanco enresortado"/>
    <s v="Pantalon dril blanco enresortado"/>
    <d v="2010-02-09T00:00:00"/>
    <d v="2010-02-11T00:00:00"/>
    <n v="1745"/>
    <s v="773"/>
    <x v="1"/>
    <x v="3"/>
    <x v="2"/>
    <x v="0"/>
    <x v="1"/>
  </r>
  <r>
    <n v="7735110119"/>
    <x v="12"/>
    <n v="48910270"/>
    <x v="23"/>
    <s v="SSJFLOPEZ"/>
    <s v=""/>
    <s v="INDUSTRIAS Y CONFECCIONES INDUCON L"/>
    <s v="Camisa dacron blanca logo LITO"/>
    <s v="Camisa dacron blanca logo LITO"/>
    <d v="2010-02-09T00:00:00"/>
    <d v="2010-02-11T00:00:00"/>
    <n v="470"/>
    <s v="773"/>
    <x v="1"/>
    <x v="3"/>
    <x v="2"/>
    <x v="0"/>
    <x v="1"/>
  </r>
  <r>
    <n v="7735110119"/>
    <x v="12"/>
    <n v="48910270"/>
    <x v="23"/>
    <s v="SSJFLOPEZ"/>
    <s v=""/>
    <s v="INDUSTRIAS Y CONFECCIONES INDUCON L"/>
    <s v="Bata M/C dacron BLA lider vivo azul LITO"/>
    <s v="Bata M/C dacron BLA lider vivo azul LITO"/>
    <d v="2010-02-09T00:00:00"/>
    <d v="2010-02-11T00:00:00"/>
    <n v="959"/>
    <s v="773"/>
    <x v="1"/>
    <x v="3"/>
    <x v="2"/>
    <x v="0"/>
    <x v="1"/>
  </r>
  <r>
    <n v="7735110119"/>
    <x v="12"/>
    <n v="48910270"/>
    <x v="23"/>
    <s v="EXGAVELASQUE"/>
    <s v=""/>
    <s v="cta pte,prov,prd.no,"/>
    <s v="Pantalon dril blanco enresortado"/>
    <s v="Pantalon dril blanco enresortado"/>
    <d v="2010-02-10T00:00:00"/>
    <d v="2010-02-11T00:00:00"/>
    <n v="15580"/>
    <s v="773"/>
    <x v="1"/>
    <x v="3"/>
    <x v="2"/>
    <x v="0"/>
    <x v="1"/>
  </r>
  <r>
    <n v="7735110119"/>
    <x v="12"/>
    <n v="48910270"/>
    <x v="23"/>
    <s v="SSJFLOPEZ"/>
    <s v=""/>
    <s v="INDUSTRIAS Y CONFECCIONES INDUCON L"/>
    <s v="Pantalon dril blanco enresortado"/>
    <s v="Pantalon dril blanco enresortado"/>
    <d v="2010-02-10T00:00:00"/>
    <d v="2010-02-12T00:00:00"/>
    <n v="1309"/>
    <s v="773"/>
    <x v="1"/>
    <x v="3"/>
    <x v="2"/>
    <x v="0"/>
    <x v="1"/>
  </r>
  <r>
    <n v="7735110119"/>
    <x v="12"/>
    <n v="48910270"/>
    <x v="23"/>
    <s v="SSJFLOPEZ"/>
    <s v=""/>
    <s v="INDUSTRIAS Y CONFECCIONES INDUCON L"/>
    <s v="Bata M/C dacron BLA lider vivo azul LITO"/>
    <s v="Bata M/C dacron BLA lider vivo azul LITO"/>
    <d v="2010-02-10T00:00:00"/>
    <d v="2010-02-12T00:00:00"/>
    <n v="959"/>
    <s v="773"/>
    <x v="1"/>
    <x v="3"/>
    <x v="2"/>
    <x v="0"/>
    <x v="1"/>
  </r>
  <r>
    <n v="7735110119"/>
    <x v="12"/>
    <n v="48910270"/>
    <x v="23"/>
    <s v="SSJFLOPEZ"/>
    <s v=""/>
    <s v="INDUSTRIAS Y CONFECCIONES INDUCON L"/>
    <s v="Pantalon dril blanco enresortado"/>
    <s v="Pantalon dril blanco enresortado"/>
    <d v="2010-02-10T00:00:00"/>
    <d v="2010-02-12T00:00:00"/>
    <n v="17"/>
    <s v="773"/>
    <x v="1"/>
    <x v="3"/>
    <x v="2"/>
    <x v="0"/>
    <x v="1"/>
  </r>
  <r>
    <n v="7735110124"/>
    <x v="13"/>
    <n v="48910270"/>
    <x v="23"/>
    <s v="SSALLONDONO"/>
    <s v="PROVISION PRESTACIONES SO"/>
    <s v="Prov,lab,cesa.aprop."/>
    <s v=""/>
    <s v=""/>
    <d v="2010-02-24T00:00:00"/>
    <d v="2010-02-24T00:00:00"/>
    <n v="25966"/>
    <s v="773"/>
    <x v="1"/>
    <x v="3"/>
    <x v="2"/>
    <x v="0"/>
    <x v="0"/>
  </r>
  <r>
    <n v="7735110127"/>
    <x v="14"/>
    <n v="48910270"/>
    <x v="23"/>
    <s v="SSALLONDONO"/>
    <s v="SEGURIDAD SOCIAL  FEBRERO"/>
    <s v="Ret,apor,nomi, seg.s"/>
    <s v=""/>
    <s v=""/>
    <d v="2010-02-24T00:00:00"/>
    <d v="2010-02-24T00:00:00"/>
    <n v="72900"/>
    <s v="773"/>
    <x v="1"/>
    <x v="3"/>
    <x v="2"/>
    <x v="0"/>
    <x v="0"/>
  </r>
  <r>
    <n v="7735110128"/>
    <x v="15"/>
    <n v="48910270"/>
    <x v="23"/>
    <s v="SSALLONDONO"/>
    <s v="SEGURIDAD SOCIAL  FEBRERO"/>
    <s v="Ret,apor,nomi, seg.s"/>
    <s v=""/>
    <s v=""/>
    <d v="2010-02-24T00:00:00"/>
    <d v="2010-02-24T00:00:00"/>
    <n v="-93224"/>
    <s v="773"/>
    <x v="1"/>
    <x v="3"/>
    <x v="2"/>
    <x v="0"/>
    <x v="0"/>
  </r>
  <r>
    <n v="7735110128"/>
    <x v="15"/>
    <n v="48910270"/>
    <x v="23"/>
    <s v="SSALLONDONO"/>
    <s v="SEGURIDAD SOCIAL  FEBRERO"/>
    <s v="Ret,apor,nomi, seg.s"/>
    <s v=""/>
    <s v=""/>
    <d v="2010-02-24T00:00:00"/>
    <d v="2010-02-24T00:00:00"/>
    <n v="322800"/>
    <s v="773"/>
    <x v="1"/>
    <x v="3"/>
    <x v="2"/>
    <x v="0"/>
    <x v="0"/>
  </r>
  <r>
    <n v="7735110129"/>
    <x v="16"/>
    <n v="48910270"/>
    <x v="23"/>
    <s v="SSALLONDONO"/>
    <s v="SEGURIDAD SOCIAL  FEBRERO"/>
    <s v="Ret,apor,nomi, seg.s"/>
    <s v=""/>
    <s v=""/>
    <d v="2010-02-24T00:00:00"/>
    <d v="2010-02-24T00:00:00"/>
    <n v="-93224"/>
    <s v="773"/>
    <x v="1"/>
    <x v="3"/>
    <x v="2"/>
    <x v="0"/>
    <x v="0"/>
  </r>
  <r>
    <n v="7735110129"/>
    <x v="16"/>
    <n v="48910270"/>
    <x v="23"/>
    <s v="SSALLONDONO"/>
    <s v="SEGURIDAD SOCIAL  FEBRERO"/>
    <s v="Ret,apor,nomi, seg.s"/>
    <s v=""/>
    <s v=""/>
    <d v="2010-02-24T00:00:00"/>
    <d v="2010-02-24T00:00:00"/>
    <n v="413100"/>
    <s v="773"/>
    <x v="1"/>
    <x v="3"/>
    <x v="2"/>
    <x v="0"/>
    <x v="0"/>
  </r>
  <r>
    <n v="7735110131"/>
    <x v="17"/>
    <n v="48910270"/>
    <x v="23"/>
    <s v="SSALLONDONO"/>
    <s v="SEGURIDAD SOCIAL  FEBRERO"/>
    <s v="Ret,apor,nomi, seg.s"/>
    <s v=""/>
    <s v=""/>
    <d v="2010-02-24T00:00:00"/>
    <d v="2010-02-24T00:00:00"/>
    <n v="93200"/>
    <s v="773"/>
    <x v="1"/>
    <x v="3"/>
    <x v="2"/>
    <x v="0"/>
    <x v="0"/>
  </r>
  <r>
    <n v="7735110133"/>
    <x v="18"/>
    <n v="48910270"/>
    <x v="23"/>
    <s v="SSALLONDONO"/>
    <s v="SEGURIDAD SOCIAL  FEBRERO"/>
    <s v="Ret,apor,nomi, seg.s"/>
    <s v=""/>
    <s v=""/>
    <d v="2010-02-24T00:00:00"/>
    <d v="2010-02-24T00:00:00"/>
    <n v="69900"/>
    <s v="773"/>
    <x v="1"/>
    <x v="3"/>
    <x v="2"/>
    <x v="0"/>
    <x v="0"/>
  </r>
  <r>
    <n v="7735110134"/>
    <x v="19"/>
    <n v="48910270"/>
    <x v="23"/>
    <s v="SSALLONDONO"/>
    <s v="SEGURIDAD SOCIAL  FEBRERO"/>
    <s v="Ret,apor,nomi, seg.s"/>
    <s v=""/>
    <s v=""/>
    <d v="2010-02-24T00:00:00"/>
    <d v="2010-02-24T00:00:00"/>
    <n v="46600"/>
    <s v="773"/>
    <x v="1"/>
    <x v="3"/>
    <x v="2"/>
    <x v="0"/>
    <x v="0"/>
  </r>
  <r>
    <n v="7735113507"/>
    <x v="0"/>
    <n v="48910270"/>
    <x v="23"/>
    <s v="SSJFLOPEZ"/>
    <s v="LITO FEB BAN 6706"/>
    <s v="LEASING BANCOLOMBIA SA"/>
    <s v=""/>
    <s v=""/>
    <d v="2010-02-09T00:00:00"/>
    <d v="2010-02-25T00:00:00"/>
    <n v="26282"/>
    <s v="773"/>
    <x v="1"/>
    <x v="3"/>
    <x v="0"/>
    <x v="0"/>
    <x v="0"/>
  </r>
  <r>
    <n v="7735113507"/>
    <x v="0"/>
    <n v="48910270"/>
    <x v="23"/>
    <s v="SSJFLOPEZ"/>
    <s v="LITO FEB BAN 6706"/>
    <s v="LEASING BANCOLOMBIA SA"/>
    <s v=""/>
    <s v=""/>
    <d v="2010-02-09T00:00:00"/>
    <d v="2010-02-25T00:00:00"/>
    <n v="35960"/>
    <s v="773"/>
    <x v="1"/>
    <x v="3"/>
    <x v="0"/>
    <x v="0"/>
    <x v="0"/>
  </r>
  <r>
    <n v="7735116120"/>
    <x v="29"/>
    <n v="48910270"/>
    <x v="23"/>
    <s v="LTICPOSADA"/>
    <s v=""/>
    <s v="cta pte,prov,prd.Inv"/>
    <s v=""/>
    <s v="Alimentacion personal inhouse Noel"/>
    <d v="2010-02-22T00:00:00"/>
    <d v="2010-02-22T00:00:00"/>
    <n v="123266"/>
    <s v="773"/>
    <x v="1"/>
    <x v="3"/>
    <x v="5"/>
    <x v="0"/>
    <x v="0"/>
  </r>
  <r>
    <n v="7735116120"/>
    <x v="29"/>
    <n v="48910270"/>
    <x v="23"/>
    <s v="SSJFLOPEZ"/>
    <s v=""/>
    <s v="SODEXO S.A."/>
    <s v=""/>
    <s v="Alimentacion personal inhouse Noel"/>
    <d v="2010-02-17T00:00:00"/>
    <d v="2010-02-25T00:00:00"/>
    <n v="0"/>
    <s v="773"/>
    <x v="1"/>
    <x v="3"/>
    <x v="5"/>
    <x v="0"/>
    <x v="0"/>
  </r>
  <r>
    <n v="7735116403"/>
    <x v="20"/>
    <n v="48910270"/>
    <x v="23"/>
    <s v="SSJFLOPEZ"/>
    <s v="NOMINA SOMOS SEMANA 4"/>
    <s v="SOMOS SUMINISTRO TEMPORAL S.A."/>
    <s v=""/>
    <s v=""/>
    <d v="2010-02-04T00:00:00"/>
    <d v="2010-02-10T00:00:00"/>
    <n v="814310"/>
    <s v="773"/>
    <x v="1"/>
    <x v="3"/>
    <x v="3"/>
    <x v="0"/>
    <x v="1"/>
  </r>
  <r>
    <n v="7735116403"/>
    <x v="20"/>
    <n v="48910270"/>
    <x v="23"/>
    <s v="SSJFLOPEZ"/>
    <s v="NOMINA SOMOS SEMANA 5"/>
    <s v="SOMOS SUMINISTRO TEMPORAL S.A."/>
    <s v=""/>
    <s v=""/>
    <d v="2010-02-11T00:00:00"/>
    <d v="2010-02-19T00:00:00"/>
    <n v="1252875"/>
    <s v="773"/>
    <x v="1"/>
    <x v="3"/>
    <x v="3"/>
    <x v="0"/>
    <x v="1"/>
  </r>
  <r>
    <n v="7735116403"/>
    <x v="20"/>
    <n v="48910270"/>
    <x v="23"/>
    <s v="SSJFLOPEZ"/>
    <s v="NOMINA SOMOS SEMANA 6"/>
    <s v="SOMOS SUMINISTRO TEMPORAL S.A."/>
    <s v=""/>
    <s v=""/>
    <d v="2010-02-18T00:00:00"/>
    <d v="2010-02-25T00:00:00"/>
    <n v="1269245"/>
    <s v="773"/>
    <x v="1"/>
    <x v="3"/>
    <x v="3"/>
    <x v="0"/>
    <x v="1"/>
  </r>
  <r>
    <n v="7735116403"/>
    <x v="20"/>
    <n v="48910270"/>
    <x v="23"/>
    <s v="SSJFLOPEZ"/>
    <s v="NOMINA SOMOS SEMANA 7"/>
    <s v="SOMOS SUMINISTRO TEMPORAL S.A."/>
    <s v=""/>
    <s v=""/>
    <d v="2010-02-24T00:00:00"/>
    <d v="2010-02-26T00:00:00"/>
    <n v="1336735"/>
    <s v="773"/>
    <x v="1"/>
    <x v="3"/>
    <x v="3"/>
    <x v="0"/>
    <x v="1"/>
  </r>
  <r>
    <n v="7735116408"/>
    <x v="1"/>
    <n v="48910270"/>
    <x v="23"/>
    <s v="SSJFLOPEZ"/>
    <s v="FACTURA UNE"/>
    <s v="EPM TELECOMUNICACIONES S.A."/>
    <s v=""/>
    <s v=""/>
    <d v="2010-02-12T00:00:00"/>
    <d v="2010-02-15T00:00:00"/>
    <n v="2688"/>
    <s v="773"/>
    <x v="1"/>
    <x v="3"/>
    <x v="1"/>
    <x v="0"/>
    <x v="0"/>
  </r>
  <r>
    <n v="7735116408"/>
    <x v="1"/>
    <n v="48910270"/>
    <x v="23"/>
    <s v="SSJFLOPEZ"/>
    <s v="FACTURA UNE"/>
    <s v="EPM TELECOMUNICACIONES S.A."/>
    <s v=""/>
    <s v=""/>
    <d v="2010-02-12T00:00:00"/>
    <d v="2010-02-15T00:00:00"/>
    <n v="1723"/>
    <s v="773"/>
    <x v="1"/>
    <x v="3"/>
    <x v="1"/>
    <x v="0"/>
    <x v="0"/>
  </r>
  <r>
    <n v="7735116408"/>
    <x v="1"/>
    <n v="48910270"/>
    <x v="23"/>
    <s v="SSJFLOPEZ"/>
    <s v="FACTURA UNE"/>
    <s v="EPM TELECOMUNICACIONES S.A."/>
    <s v=""/>
    <s v=""/>
    <d v="2010-02-12T00:00:00"/>
    <d v="2010-02-15T00:00:00"/>
    <n v="495"/>
    <s v="773"/>
    <x v="1"/>
    <x v="3"/>
    <x v="1"/>
    <x v="0"/>
    <x v="0"/>
  </r>
  <r>
    <n v="7735116408"/>
    <x v="1"/>
    <n v="48910270"/>
    <x v="23"/>
    <s v="SSJFLOPEZ"/>
    <s v="FACTURA UNE"/>
    <s v="EPM TELECOMUNICACIONES S.A."/>
    <s v=""/>
    <s v=""/>
    <d v="2010-02-12T00:00:00"/>
    <d v="2010-02-15T00:00:00"/>
    <n v="288"/>
    <s v="773"/>
    <x v="1"/>
    <x v="3"/>
    <x v="1"/>
    <x v="0"/>
    <x v="0"/>
  </r>
  <r>
    <n v="7735116408"/>
    <x v="1"/>
    <n v="48910270"/>
    <x v="23"/>
    <s v="SSJFLOPEZ"/>
    <s v="FACTURA UNE"/>
    <s v="EPM TELECOMUNICACIONES S.A."/>
    <s v=""/>
    <s v=""/>
    <d v="2010-02-12T00:00:00"/>
    <d v="2010-02-15T00:00:00"/>
    <n v="860"/>
    <s v="773"/>
    <x v="1"/>
    <x v="3"/>
    <x v="1"/>
    <x v="0"/>
    <x v="0"/>
  </r>
  <r>
    <n v="7735116408"/>
    <x v="1"/>
    <n v="48910270"/>
    <x v="23"/>
    <s v="SSJFLOPEZ"/>
    <s v="FACTURA UNE"/>
    <s v="EPM TELECOMUNICACIONES S.A."/>
    <s v=""/>
    <s v=""/>
    <d v="2010-02-12T00:00:00"/>
    <d v="2010-02-15T00:00:00"/>
    <n v="553"/>
    <s v="773"/>
    <x v="1"/>
    <x v="3"/>
    <x v="1"/>
    <x v="0"/>
    <x v="0"/>
  </r>
  <r>
    <n v="7735116408"/>
    <x v="1"/>
    <n v="48910270"/>
    <x v="23"/>
    <s v="SSJFLOPEZ"/>
    <s v="FACTURA UNE"/>
    <s v="EPM TELECOMUNICACIONES S.A."/>
    <s v=""/>
    <s v=""/>
    <d v="2010-02-12T00:00:00"/>
    <d v="2010-02-15T00:00:00"/>
    <n v="36101"/>
    <s v="773"/>
    <x v="1"/>
    <x v="3"/>
    <x v="1"/>
    <x v="0"/>
    <x v="0"/>
  </r>
  <r>
    <n v="7735116408"/>
    <x v="1"/>
    <n v="48910270"/>
    <x v="23"/>
    <s v="SSJFLOPEZ"/>
    <s v="FACTURA UNE"/>
    <s v="EPM TELECOMUNICACIONES S.A."/>
    <s v=""/>
    <s v=""/>
    <d v="2010-02-12T00:00:00"/>
    <d v="2010-02-15T00:00:00"/>
    <n v="205"/>
    <s v="773"/>
    <x v="1"/>
    <x v="3"/>
    <x v="1"/>
    <x v="0"/>
    <x v="0"/>
  </r>
  <r>
    <n v="7735116507"/>
    <x v="47"/>
    <n v="48910270"/>
    <x v="23"/>
    <s v="SSJFLOPEZ"/>
    <s v="LITO IMPRESION ENERO"/>
    <s v="COMPUNET SA"/>
    <s v=""/>
    <s v=""/>
    <d v="2010-01-25T00:00:00"/>
    <d v="2010-02-11T00:00:00"/>
    <n v="209948"/>
    <s v="773"/>
    <x v="1"/>
    <x v="3"/>
    <x v="5"/>
    <x v="0"/>
    <x v="0"/>
  </r>
  <r>
    <n v="7735116507"/>
    <x v="47"/>
    <n v="48910270"/>
    <x v="23"/>
    <s v="SSJFLOPEZ"/>
    <s v="IMPRESION FEB LITO"/>
    <s v="COMPUNET SA"/>
    <s v=""/>
    <s v=""/>
    <d v="2010-02-09T00:00:00"/>
    <d v="2010-02-23T00:00:00"/>
    <n v="210707"/>
    <s v="773"/>
    <x v="1"/>
    <x v="3"/>
    <x v="5"/>
    <x v="0"/>
    <x v="0"/>
  </r>
  <r>
    <n v="7735122503"/>
    <x v="23"/>
    <n v="48910270"/>
    <x v="23"/>
    <s v="SSRMSALAZAR"/>
    <s v=""/>
    <s v="Depr.acum.maq.op."/>
    <s v=""/>
    <s v=""/>
    <d v="2010-02-28T00:00:00"/>
    <d v="2010-02-28T00:00:00"/>
    <n v="228518"/>
    <s v="773"/>
    <x v="1"/>
    <x v="3"/>
    <x v="4"/>
    <x v="0"/>
    <x v="2"/>
  </r>
  <r>
    <n v="7735124701"/>
    <x v="26"/>
    <n v="48910270"/>
    <x v="23"/>
    <s v="SSJFLOPEZ"/>
    <s v=""/>
    <s v="EMPAQUETADURAS Y EMPAQUES S.A."/>
    <s v="Limpion Wypall"/>
    <s v="Limpion Wypall"/>
    <d v="2010-02-02T00:00:00"/>
    <d v="2010-02-04T00:00:00"/>
    <n v="13224"/>
    <s v="773"/>
    <x v="1"/>
    <x v="3"/>
    <x v="5"/>
    <x v="0"/>
    <x v="0"/>
  </r>
  <r>
    <n v="7735124701"/>
    <x v="26"/>
    <n v="48910270"/>
    <x v="23"/>
    <s v="SSJFLOPEZ"/>
    <s v=""/>
    <s v="EMPAQUETADURAS Y EMPAQUES S.A."/>
    <s v="Limpion Wypall"/>
    <s v="Limpion Wypall"/>
    <d v="2010-02-12T00:00:00"/>
    <d v="2010-02-19T00:00:00"/>
    <n v="13224"/>
    <s v="773"/>
    <x v="1"/>
    <x v="3"/>
    <x v="5"/>
    <x v="0"/>
    <x v="0"/>
  </r>
  <r>
    <n v="7735124703"/>
    <x v="22"/>
    <n v="48910270"/>
    <x v="23"/>
    <s v="SSNSROA"/>
    <s v="IMPRESION LITO ENERO"/>
    <s v="COMPUNET SA"/>
    <s v=""/>
    <s v=""/>
    <d v="2010-01-25T00:00:00"/>
    <d v="2010-02-10T00:00:00"/>
    <n v="-209948"/>
    <s v="773"/>
    <x v="1"/>
    <x v="3"/>
    <x v="5"/>
    <x v="0"/>
    <x v="0"/>
  </r>
  <r>
    <n v="7735124703"/>
    <x v="22"/>
    <n v="48910270"/>
    <x v="23"/>
    <s v="SSJFLOPEZ"/>
    <s v=""/>
    <s v="ASSENDA SA"/>
    <s v="Papel laser troquelado 90g facturacion"/>
    <s v="Papel laser troquelado 90g facturacion"/>
    <d v="2010-02-18T00:00:00"/>
    <d v="2010-02-22T00:00:00"/>
    <n v="20000"/>
    <s v="773"/>
    <x v="1"/>
    <x v="3"/>
    <x v="5"/>
    <x v="0"/>
    <x v="0"/>
  </r>
  <r>
    <n v="7735124704"/>
    <x v="27"/>
    <n v="48910270"/>
    <x v="23"/>
    <s v="EXEAGUTIERRE"/>
    <s v=""/>
    <s v="cta pte,prov,prd.no,"/>
    <s v="Clip mariposa gema 5350 x50"/>
    <s v="Clip mariposa gema 5350 x50"/>
    <d v="2010-02-18T00:00:00"/>
    <d v="2010-02-19T00:00:00"/>
    <n v="1247"/>
    <s v="773"/>
    <x v="1"/>
    <x v="3"/>
    <x v="5"/>
    <x v="0"/>
    <x v="0"/>
  </r>
  <r>
    <n v="7735124704"/>
    <x v="27"/>
    <n v="48910270"/>
    <x v="23"/>
    <s v="EXEAGUTIERRE"/>
    <s v=""/>
    <s v="cta pte,prov,prd.no,"/>
    <s v="Boligrafo kilom.retractil ngo"/>
    <s v="Boligrafo kilom.retractil ngo"/>
    <d v="2010-02-18T00:00:00"/>
    <d v="2010-02-19T00:00:00"/>
    <n v="3606"/>
    <s v="773"/>
    <x v="1"/>
    <x v="3"/>
    <x v="5"/>
    <x v="0"/>
    <x v="0"/>
  </r>
  <r>
    <n v="7735124704"/>
    <x v="27"/>
    <n v="48910270"/>
    <x v="23"/>
    <s v="EXEAGUTIERRE"/>
    <s v=""/>
    <s v="cta pte,prov,prd.no,"/>
    <s v="Organizador d/docum.x6 norma 7833"/>
    <s v="Organizador d/docum.x6 norma 7833"/>
    <d v="2010-02-18T00:00:00"/>
    <d v="2010-02-19T00:00:00"/>
    <n v="4997"/>
    <s v="773"/>
    <x v="1"/>
    <x v="3"/>
    <x v="5"/>
    <x v="0"/>
    <x v="0"/>
  </r>
  <r>
    <n v="7735110102"/>
    <x v="2"/>
    <n v="48921370"/>
    <x v="24"/>
    <s v="SSALLONDONO"/>
    <s v="PRIMERA QUINCENA FEBRERO"/>
    <s v="Obl,lab,salariosxpag"/>
    <s v=""/>
    <s v=""/>
    <d v="2010-02-11T00:00:00"/>
    <d v="2010-02-11T00:00:00"/>
    <n v="850185"/>
    <s v="773"/>
    <x v="1"/>
    <x v="4"/>
    <x v="2"/>
    <x v="0"/>
    <x v="0"/>
  </r>
  <r>
    <n v="7735110102"/>
    <x v="2"/>
    <n v="48921370"/>
    <x v="24"/>
    <s v="SSALLONDONO"/>
    <s v="SEGUNDA QUINCENA FEBRERO"/>
    <s v="Obl,lab,salariosxpag"/>
    <s v=""/>
    <s v=""/>
    <d v="2010-02-24T00:00:00"/>
    <d v="2010-02-24T00:00:00"/>
    <n v="850185"/>
    <s v="773"/>
    <x v="1"/>
    <x v="4"/>
    <x v="2"/>
    <x v="0"/>
    <x v="0"/>
  </r>
  <r>
    <n v="7735110110"/>
    <x v="5"/>
    <n v="48921370"/>
    <x v="24"/>
    <s v="SSALLONDONO"/>
    <s v="PRIMERA QUINCENA FEBRERO"/>
    <s v="Obl,lab,salariosxpag"/>
    <s v=""/>
    <s v=""/>
    <d v="2010-02-11T00:00:00"/>
    <d v="2010-02-11T00:00:00"/>
    <n v="61500"/>
    <s v="773"/>
    <x v="1"/>
    <x v="4"/>
    <x v="2"/>
    <x v="0"/>
    <x v="0"/>
  </r>
  <r>
    <n v="7735110110"/>
    <x v="5"/>
    <n v="48921370"/>
    <x v="24"/>
    <s v="SSALLONDONO"/>
    <s v="SEGUNDA QUINCENA FEBRERO"/>
    <s v="Obl,lab,salariosxpag"/>
    <s v=""/>
    <s v=""/>
    <d v="2010-02-24T00:00:00"/>
    <d v="2010-02-24T00:00:00"/>
    <n v="61500"/>
    <s v="773"/>
    <x v="1"/>
    <x v="4"/>
    <x v="2"/>
    <x v="0"/>
    <x v="0"/>
  </r>
  <r>
    <n v="7735110111"/>
    <x v="6"/>
    <n v="48921370"/>
    <x v="24"/>
    <s v="SSALLONDONO"/>
    <s v="PROVISION PRESTACIONES SO"/>
    <s v="Prov,lab,cesa.aprop."/>
    <s v=""/>
    <s v=""/>
    <d v="2010-02-24T00:00:00"/>
    <d v="2010-02-24T00:00:00"/>
    <n v="173220"/>
    <s v="773"/>
    <x v="1"/>
    <x v="4"/>
    <x v="2"/>
    <x v="0"/>
    <x v="0"/>
  </r>
  <r>
    <n v="7735110112"/>
    <x v="7"/>
    <n v="48921370"/>
    <x v="24"/>
    <s v="SSALLONDONO"/>
    <s v="PROVISION PRESTACIONES SO"/>
    <s v="Prov,lab,cesa.aprop."/>
    <s v=""/>
    <s v=""/>
    <d v="2010-02-24T00:00:00"/>
    <d v="2010-02-24T00:00:00"/>
    <n v="36468"/>
    <s v="773"/>
    <x v="1"/>
    <x v="4"/>
    <x v="2"/>
    <x v="0"/>
    <x v="0"/>
  </r>
  <r>
    <n v="7735110113"/>
    <x v="8"/>
    <n v="48921370"/>
    <x v="24"/>
    <s v="SSALLONDONO"/>
    <s v="PROVISION PRESTACIONES SO"/>
    <s v="Prov,lab,cesa.aprop."/>
    <s v=""/>
    <s v=""/>
    <d v="2010-02-24T00:00:00"/>
    <d v="2010-02-24T00:00:00"/>
    <n v="173220"/>
    <s v="773"/>
    <x v="1"/>
    <x v="4"/>
    <x v="2"/>
    <x v="0"/>
    <x v="0"/>
  </r>
  <r>
    <n v="7735110114"/>
    <x v="9"/>
    <n v="48921370"/>
    <x v="24"/>
    <s v="SSALLONDONO"/>
    <s v="PROVISION PRESTACIONES SO"/>
    <s v="Prov,lab,cesa.aprop."/>
    <s v=""/>
    <s v=""/>
    <d v="2010-02-24T00:00:00"/>
    <d v="2010-02-24T00:00:00"/>
    <n v="100285"/>
    <s v="773"/>
    <x v="1"/>
    <x v="4"/>
    <x v="2"/>
    <x v="0"/>
    <x v="0"/>
  </r>
  <r>
    <n v="7735110116"/>
    <x v="10"/>
    <n v="48921370"/>
    <x v="24"/>
    <s v="SSALLONDONO"/>
    <s v="PROVISION PRESTACIONES SO"/>
    <s v="Prov,lab,cesa.aprop."/>
    <s v=""/>
    <s v=""/>
    <d v="2010-02-24T00:00:00"/>
    <d v="2010-02-24T00:00:00"/>
    <n v="164102"/>
    <s v="773"/>
    <x v="1"/>
    <x v="4"/>
    <x v="2"/>
    <x v="0"/>
    <x v="0"/>
  </r>
  <r>
    <n v="7735110117"/>
    <x v="11"/>
    <n v="48921370"/>
    <x v="24"/>
    <s v="SSALLONDONO"/>
    <s v="PRIMERA QUINCENA FEBRERO"/>
    <s v="Obl,lab,salariosxpag"/>
    <s v=""/>
    <s v=""/>
    <d v="2010-02-11T00:00:00"/>
    <d v="2010-02-11T00:00:00"/>
    <n v="240000"/>
    <s v="773"/>
    <x v="1"/>
    <x v="4"/>
    <x v="2"/>
    <x v="0"/>
    <x v="0"/>
  </r>
  <r>
    <n v="7735110119"/>
    <x v="12"/>
    <n v="48921370"/>
    <x v="24"/>
    <s v="SSJFLOPEZ"/>
    <s v=""/>
    <s v="Cif,pnal,dotac. pnal"/>
    <s v="Camisa dacron blanca logo LITO"/>
    <s v="Camisa dacron blanca logo LITO"/>
    <d v="2010-02-09T00:00:00"/>
    <d v="2010-02-11T00:00:00"/>
    <n v="0"/>
    <s v="773"/>
    <x v="1"/>
    <x v="4"/>
    <x v="2"/>
    <x v="0"/>
    <x v="1"/>
  </r>
  <r>
    <n v="7735110119"/>
    <x v="12"/>
    <n v="48921370"/>
    <x v="24"/>
    <s v="SSJFLOPEZ"/>
    <s v=""/>
    <s v="PALACIO DE GONZALEZ HONORATA DE JES"/>
    <s v="Delantal en dril blanco"/>
    <s v="Delantal en dril blanco"/>
    <d v="2010-02-02T00:00:00"/>
    <d v="2010-02-05T00:00:00"/>
    <n v="60000"/>
    <s v="773"/>
    <x v="1"/>
    <x v="4"/>
    <x v="2"/>
    <x v="0"/>
    <x v="1"/>
  </r>
  <r>
    <n v="7735110119"/>
    <x v="12"/>
    <n v="48921370"/>
    <x v="24"/>
    <s v="EXEAGUTIERRE"/>
    <s v=""/>
    <s v="cta pte,prov,prd.no,"/>
    <s v="Camisa dacron blanca logo LITO"/>
    <s v="Camisa dacron blanca logo LITO"/>
    <d v="2010-02-09T00:00:00"/>
    <d v="2010-02-10T00:00:00"/>
    <n v="12373"/>
    <s v="773"/>
    <x v="1"/>
    <x v="4"/>
    <x v="2"/>
    <x v="0"/>
    <x v="1"/>
  </r>
  <r>
    <n v="7735110119"/>
    <x v="12"/>
    <n v="48921370"/>
    <x v="24"/>
    <s v="SSJFLOPEZ"/>
    <s v=""/>
    <s v="INDUSTRIAS Y CONFECCIONES INDUCON L"/>
    <s v="Pantalon dril blanco enresortado"/>
    <s v="Pantalon dril blanco enresortado"/>
    <d v="2010-02-09T00:00:00"/>
    <d v="2010-02-11T00:00:00"/>
    <n v="48921"/>
    <s v="773"/>
    <x v="1"/>
    <x v="4"/>
    <x v="2"/>
    <x v="0"/>
    <x v="1"/>
  </r>
  <r>
    <n v="7735110119"/>
    <x v="12"/>
    <n v="48921370"/>
    <x v="24"/>
    <s v="SSJFLOPEZ"/>
    <s v=""/>
    <s v="INDUSTRIAS Y CONFECCIONES INDUCON L"/>
    <s v="Camisa dacron blanca logo LITO"/>
    <s v="Camisa dacron blanca logo LITO"/>
    <d v="2010-02-09T00:00:00"/>
    <d v="2010-02-11T00:00:00"/>
    <n v="74237"/>
    <s v="773"/>
    <x v="1"/>
    <x v="4"/>
    <x v="2"/>
    <x v="0"/>
    <x v="1"/>
  </r>
  <r>
    <n v="7735110119"/>
    <x v="12"/>
    <n v="48921370"/>
    <x v="24"/>
    <s v="SSJFLOPEZ"/>
    <s v=""/>
    <s v="INDUSTRIAS Y CONFECCIONES INDUCON L"/>
    <s v="Pantalon dril blanco enresortado"/>
    <s v="Pantalon dril blanco enresortado"/>
    <d v="2010-02-09T00:00:00"/>
    <d v="2010-02-11T00:00:00"/>
    <n v="13040"/>
    <s v="773"/>
    <x v="1"/>
    <x v="4"/>
    <x v="2"/>
    <x v="0"/>
    <x v="1"/>
  </r>
  <r>
    <n v="7735110119"/>
    <x v="12"/>
    <n v="48921370"/>
    <x v="24"/>
    <s v="SSJFLOPEZ"/>
    <s v=""/>
    <s v="INDUSTRIAS Y CONFECCIONES INDUCON L"/>
    <s v="Camisa dacron blanca logo LITO"/>
    <s v="Camisa dacron blanca logo LITO"/>
    <d v="2010-02-09T00:00:00"/>
    <d v="2010-02-11T00:00:00"/>
    <n v="4949"/>
    <s v="773"/>
    <x v="1"/>
    <x v="4"/>
    <x v="2"/>
    <x v="0"/>
    <x v="1"/>
  </r>
  <r>
    <n v="7735110119"/>
    <x v="12"/>
    <n v="48921370"/>
    <x v="24"/>
    <s v="SSJFLOPEZ"/>
    <s v=""/>
    <s v="INDUSTRIAS Y CONFECCIONES INDUCON L"/>
    <s v="Camisa dacron blanca logo LITO"/>
    <s v="Camisa dacron blanca logo LITO"/>
    <d v="2010-02-09T00:00:00"/>
    <d v="2010-02-11T00:00:00"/>
    <n v="49"/>
    <s v="773"/>
    <x v="1"/>
    <x v="4"/>
    <x v="2"/>
    <x v="0"/>
    <x v="1"/>
  </r>
  <r>
    <n v="7735110119"/>
    <x v="12"/>
    <n v="48921370"/>
    <x v="24"/>
    <s v="SSJFLOPEZ"/>
    <s v=""/>
    <s v="INDUSTRIAS Y CONFECCIONES INDUCON L"/>
    <s v="Pantalon dril blanco enresortado"/>
    <s v="Pantalon dril blanco enresortado"/>
    <d v="2010-02-10T00:00:00"/>
    <d v="2010-02-12T00:00:00"/>
    <n v="9784"/>
    <s v="773"/>
    <x v="1"/>
    <x v="4"/>
    <x v="2"/>
    <x v="0"/>
    <x v="1"/>
  </r>
  <r>
    <n v="7735110119"/>
    <x v="12"/>
    <n v="48921370"/>
    <x v="24"/>
    <s v="SSJFLOPEZ"/>
    <s v=""/>
    <s v="PALACIO DE GONZALEZ HONORATA DE JES"/>
    <s v="Delantal en dril blanco"/>
    <s v="Delantal en dril blanco"/>
    <d v="2010-02-15T00:00:00"/>
    <d v="2010-02-19T00:00:00"/>
    <n v="60000"/>
    <s v="773"/>
    <x v="1"/>
    <x v="4"/>
    <x v="2"/>
    <x v="0"/>
    <x v="1"/>
  </r>
  <r>
    <n v="7735110119"/>
    <x v="12"/>
    <n v="48921370"/>
    <x v="24"/>
    <s v="SSJFLOPEZ"/>
    <s v=""/>
    <s v="DEDERLE DE COSSIO BLANCA NINFA"/>
    <s v="Redecilla para cabello amarillo dotacion"/>
    <s v="Redecilla para cabello amarillo dotacion"/>
    <d v="2010-02-16T00:00:00"/>
    <d v="2010-02-22T00:00:00"/>
    <n v="17500"/>
    <s v="773"/>
    <x v="1"/>
    <x v="4"/>
    <x v="2"/>
    <x v="0"/>
    <x v="1"/>
  </r>
  <r>
    <n v="7735110119"/>
    <x v="12"/>
    <n v="48921370"/>
    <x v="24"/>
    <s v="SSJFLOPEZ"/>
    <s v=""/>
    <s v="DEDERLE DE COSSIO BLANCA NINFA"/>
    <s v="Redecilla para cabello azul dotacion"/>
    <s v="Redecilla para cabello azul dotacion"/>
    <d v="2010-02-16T00:00:00"/>
    <d v="2010-02-22T00:00:00"/>
    <n v="35000"/>
    <s v="773"/>
    <x v="1"/>
    <x v="4"/>
    <x v="2"/>
    <x v="0"/>
    <x v="1"/>
  </r>
  <r>
    <n v="7735110119"/>
    <x v="12"/>
    <n v="48921370"/>
    <x v="24"/>
    <s v="SSJFLOPEZ"/>
    <s v=""/>
    <s v="DEDERLE DE COSSIO BLANCA NINFA"/>
    <s v="Redecilla para el cabello color Bca"/>
    <s v="Redecilla para el cabello color Bca"/>
    <d v="2010-02-16T00:00:00"/>
    <d v="2010-02-22T00:00:00"/>
    <n v="35000"/>
    <s v="773"/>
    <x v="1"/>
    <x v="4"/>
    <x v="2"/>
    <x v="0"/>
    <x v="1"/>
  </r>
  <r>
    <n v="7735110124"/>
    <x v="13"/>
    <n v="48921370"/>
    <x v="24"/>
    <s v="SSALLONDONO"/>
    <s v="PROVISION PRESTACIONES SO"/>
    <s v="Prov,lab,cesa.aprop."/>
    <s v=""/>
    <s v=""/>
    <d v="2010-02-24T00:00:00"/>
    <d v="2010-02-24T00:00:00"/>
    <n v="18963"/>
    <s v="773"/>
    <x v="1"/>
    <x v="4"/>
    <x v="2"/>
    <x v="0"/>
    <x v="0"/>
  </r>
  <r>
    <n v="7735110127"/>
    <x v="14"/>
    <n v="48921370"/>
    <x v="24"/>
    <s v="SSALLONDONO"/>
    <s v="SEGURIDAD SOCIAL  FEBRERO"/>
    <s v="Ret,apor,nomi, seg.s"/>
    <s v=""/>
    <s v=""/>
    <d v="2010-02-24T00:00:00"/>
    <d v="2010-02-24T00:00:00"/>
    <n v="74000"/>
    <s v="773"/>
    <x v="1"/>
    <x v="4"/>
    <x v="2"/>
    <x v="0"/>
    <x v="0"/>
  </r>
  <r>
    <n v="7735110128"/>
    <x v="15"/>
    <n v="48921370"/>
    <x v="24"/>
    <s v="SSALLONDONO"/>
    <s v="SEGURIDAD SOCIAL  FEBRERO"/>
    <s v="Ret,apor,nomi, seg.s"/>
    <s v=""/>
    <s v=""/>
    <d v="2010-02-24T00:00:00"/>
    <d v="2010-02-24T00:00:00"/>
    <n v="-68015"/>
    <s v="773"/>
    <x v="1"/>
    <x v="4"/>
    <x v="2"/>
    <x v="0"/>
    <x v="0"/>
  </r>
  <r>
    <n v="7735110128"/>
    <x v="15"/>
    <n v="48921370"/>
    <x v="24"/>
    <s v="SSALLONDONO"/>
    <s v="SEGURIDAD SOCIAL  FEBRERO"/>
    <s v="Ret,apor,nomi, seg.s"/>
    <s v=""/>
    <s v=""/>
    <d v="2010-02-24T00:00:00"/>
    <d v="2010-02-24T00:00:00"/>
    <n v="212500"/>
    <s v="773"/>
    <x v="1"/>
    <x v="4"/>
    <x v="2"/>
    <x v="0"/>
    <x v="0"/>
  </r>
  <r>
    <n v="7735110129"/>
    <x v="16"/>
    <n v="48921370"/>
    <x v="24"/>
    <s v="SSALLONDONO"/>
    <s v="SEGURIDAD SOCIAL  FEBRERO"/>
    <s v="Ret,apor,nomi, seg.s"/>
    <s v=""/>
    <s v=""/>
    <d v="2010-02-24T00:00:00"/>
    <d v="2010-02-24T00:00:00"/>
    <n v="-68015"/>
    <s v="773"/>
    <x v="1"/>
    <x v="4"/>
    <x v="2"/>
    <x v="0"/>
    <x v="0"/>
  </r>
  <r>
    <n v="7735110129"/>
    <x v="16"/>
    <n v="48921370"/>
    <x v="24"/>
    <s v="SSALLONDONO"/>
    <s v="SEGURIDAD SOCIAL  FEBRERO"/>
    <s v="Ret,apor,nomi, seg.s"/>
    <s v=""/>
    <s v=""/>
    <d v="2010-02-24T00:00:00"/>
    <d v="2010-02-24T00:00:00"/>
    <n v="272000"/>
    <s v="773"/>
    <x v="1"/>
    <x v="4"/>
    <x v="2"/>
    <x v="0"/>
    <x v="0"/>
  </r>
  <r>
    <n v="7735110131"/>
    <x v="17"/>
    <n v="48921370"/>
    <x v="24"/>
    <s v="SSALLONDONO"/>
    <s v="SEGURIDAD SOCIAL  FEBRERO"/>
    <s v="Ret,apor,nomi, seg.s"/>
    <s v=""/>
    <s v=""/>
    <d v="2010-02-24T00:00:00"/>
    <d v="2010-02-24T00:00:00"/>
    <n v="68000"/>
    <s v="773"/>
    <x v="1"/>
    <x v="4"/>
    <x v="2"/>
    <x v="0"/>
    <x v="0"/>
  </r>
  <r>
    <n v="7735110133"/>
    <x v="18"/>
    <n v="48921370"/>
    <x v="24"/>
    <s v="SSALLONDONO"/>
    <s v="SEGURIDAD SOCIAL  FEBRERO"/>
    <s v="Ret,apor,nomi, seg.s"/>
    <s v=""/>
    <s v=""/>
    <d v="2010-02-24T00:00:00"/>
    <d v="2010-02-24T00:00:00"/>
    <n v="51000"/>
    <s v="773"/>
    <x v="1"/>
    <x v="4"/>
    <x v="2"/>
    <x v="0"/>
    <x v="0"/>
  </r>
  <r>
    <n v="7735110134"/>
    <x v="19"/>
    <n v="48921370"/>
    <x v="24"/>
    <s v="SSALLONDONO"/>
    <s v="SEGURIDAD SOCIAL  FEBRERO"/>
    <s v="Ret,apor,nomi, seg.s"/>
    <s v=""/>
    <s v=""/>
    <d v="2010-02-24T00:00:00"/>
    <d v="2010-02-24T00:00:00"/>
    <n v="34000"/>
    <s v="773"/>
    <x v="1"/>
    <x v="4"/>
    <x v="2"/>
    <x v="0"/>
    <x v="0"/>
  </r>
  <r>
    <n v="7735113506"/>
    <x v="31"/>
    <n v="48921370"/>
    <x v="24"/>
    <s v="SSJFLOPEZ"/>
    <s v=""/>
    <s v="cta pte,prov,prd.Inv"/>
    <s v=""/>
    <s v="Servicio de Montacargas"/>
    <d v="2010-02-17T00:00:00"/>
    <d v="2010-02-25T00:00:00"/>
    <n v="0"/>
    <s v="773"/>
    <x v="1"/>
    <x v="4"/>
    <x v="0"/>
    <x v="0"/>
    <x v="1"/>
  </r>
  <r>
    <n v="7735113506"/>
    <x v="31"/>
    <n v="48921370"/>
    <x v="24"/>
    <s v="SSJFLOPEZ"/>
    <s v=""/>
    <s v="cta pte,prov,prd.Inv"/>
    <s v=""/>
    <s v="Servicio de Montacargas"/>
    <d v="2010-02-17T00:00:00"/>
    <d v="2010-02-25T00:00:00"/>
    <n v="0"/>
    <s v="773"/>
    <x v="1"/>
    <x v="4"/>
    <x v="0"/>
    <x v="0"/>
    <x v="1"/>
  </r>
  <r>
    <n v="7735113506"/>
    <x v="31"/>
    <n v="48921370"/>
    <x v="24"/>
    <s v="SSJFLOPEZ"/>
    <s v=""/>
    <s v="cta pte,prov,prd.Inv"/>
    <s v=""/>
    <s v="Servicio de Montacargas"/>
    <d v="2010-02-09T00:00:00"/>
    <d v="2010-02-25T00:00:00"/>
    <n v="0"/>
    <s v="773"/>
    <x v="1"/>
    <x v="4"/>
    <x v="0"/>
    <x v="0"/>
    <x v="1"/>
  </r>
  <r>
    <n v="7735113506"/>
    <x v="31"/>
    <n v="48921370"/>
    <x v="24"/>
    <s v="SSJFLOPEZ"/>
    <s v=""/>
    <s v="cta pte,prov,prd.Inv"/>
    <s v=""/>
    <s v="Servicio de Montacargas"/>
    <d v="2010-02-09T00:00:00"/>
    <d v="2010-02-25T00:00:00"/>
    <n v="0"/>
    <s v="773"/>
    <x v="1"/>
    <x v="4"/>
    <x v="0"/>
    <x v="0"/>
    <x v="1"/>
  </r>
  <r>
    <n v="7735113506"/>
    <x v="31"/>
    <n v="48921370"/>
    <x v="24"/>
    <s v="SSJFLOPEZ"/>
    <s v=""/>
    <s v="cta pte,prov,prd.Inv"/>
    <s v=""/>
    <s v="Servicio de Montacargas"/>
    <d v="2010-02-02T00:00:00"/>
    <d v="2010-02-25T00:00:00"/>
    <n v="0"/>
    <s v="773"/>
    <x v="1"/>
    <x v="4"/>
    <x v="0"/>
    <x v="0"/>
    <x v="1"/>
  </r>
  <r>
    <n v="7735113506"/>
    <x v="31"/>
    <n v="48921370"/>
    <x v="24"/>
    <s v="SSJFLOPEZ"/>
    <s v=""/>
    <s v="cta pte,prov,prd.Inv"/>
    <s v=""/>
    <s v="Servicio de Montacargas"/>
    <d v="2010-02-02T00:00:00"/>
    <d v="2010-02-25T00:00:00"/>
    <n v="0"/>
    <s v="773"/>
    <x v="1"/>
    <x v="4"/>
    <x v="0"/>
    <x v="0"/>
    <x v="1"/>
  </r>
  <r>
    <n v="7735113506"/>
    <x v="31"/>
    <n v="48921370"/>
    <x v="24"/>
    <s v="SSJFLOPEZ"/>
    <s v=""/>
    <s v="CARGAR S.A."/>
    <s v=""/>
    <s v="Servicio de Montacargas"/>
    <d v="2010-02-24T00:00:00"/>
    <d v="2010-02-26T00:00:00"/>
    <n v="0"/>
    <s v="773"/>
    <x v="1"/>
    <x v="4"/>
    <x v="0"/>
    <x v="0"/>
    <x v="1"/>
  </r>
  <r>
    <n v="7735113506"/>
    <x v="31"/>
    <n v="48921370"/>
    <x v="24"/>
    <s v="SSJFLOPEZ"/>
    <s v=""/>
    <s v="CARGAR S.A."/>
    <s v=""/>
    <s v="Servicio de Montacargas"/>
    <d v="2010-02-24T00:00:00"/>
    <d v="2010-02-26T00:00:00"/>
    <n v="0"/>
    <s v="773"/>
    <x v="1"/>
    <x v="4"/>
    <x v="0"/>
    <x v="0"/>
    <x v="1"/>
  </r>
  <r>
    <n v="7735113506"/>
    <x v="31"/>
    <n v="48921370"/>
    <x v="24"/>
    <s v="LTMAMEJIA"/>
    <s v=""/>
    <s v="cta pte,prov,prd.Inv"/>
    <s v=""/>
    <s v="Servicio de Montacargas"/>
    <d v="2010-02-23T00:00:00"/>
    <d v="2010-02-23T00:00:00"/>
    <n v="880560"/>
    <s v="773"/>
    <x v="1"/>
    <x v="4"/>
    <x v="0"/>
    <x v="0"/>
    <x v="1"/>
  </r>
  <r>
    <n v="7735113506"/>
    <x v="31"/>
    <n v="48921370"/>
    <x v="24"/>
    <s v="LTMAMEJIA"/>
    <s v=""/>
    <s v="cta pte,prov,prd.Inv"/>
    <s v=""/>
    <s v="Servicio de Montacargas"/>
    <d v="2010-02-23T00:00:00"/>
    <d v="2010-02-23T00:00:00"/>
    <n v="880560"/>
    <s v="773"/>
    <x v="1"/>
    <x v="4"/>
    <x v="0"/>
    <x v="0"/>
    <x v="1"/>
  </r>
  <r>
    <n v="7735113506"/>
    <x v="31"/>
    <n v="48921370"/>
    <x v="24"/>
    <s v="LTMAMEJIA"/>
    <s v=""/>
    <s v="cta pte,prov,prd.Inv"/>
    <s v=""/>
    <s v="Servicio de Montacargas"/>
    <d v="2010-02-23T00:00:00"/>
    <d v="2010-02-23T00:00:00"/>
    <n v="880560"/>
    <s v="773"/>
    <x v="1"/>
    <x v="4"/>
    <x v="0"/>
    <x v="0"/>
    <x v="1"/>
  </r>
  <r>
    <n v="7735113506"/>
    <x v="31"/>
    <n v="48921370"/>
    <x v="24"/>
    <s v="LTMAMEJIA"/>
    <s v=""/>
    <s v="cta pte,prov,prd.Inv"/>
    <s v=""/>
    <s v="Servicio de Montacargas"/>
    <d v="2010-02-23T00:00:00"/>
    <d v="2010-02-23T00:00:00"/>
    <n v="880560"/>
    <s v="773"/>
    <x v="1"/>
    <x v="4"/>
    <x v="0"/>
    <x v="0"/>
    <x v="1"/>
  </r>
  <r>
    <n v="7735113506"/>
    <x v="31"/>
    <n v="48921370"/>
    <x v="24"/>
    <s v="LTMAMEJIA"/>
    <s v=""/>
    <s v="cta pte,prov,prd.Inv"/>
    <s v=""/>
    <s v="Servicio de Montacargas"/>
    <d v="2010-02-23T00:00:00"/>
    <d v="2010-02-23T00:00:00"/>
    <n v="880560"/>
    <s v="773"/>
    <x v="1"/>
    <x v="4"/>
    <x v="0"/>
    <x v="0"/>
    <x v="1"/>
  </r>
  <r>
    <n v="7735113506"/>
    <x v="31"/>
    <n v="48921370"/>
    <x v="24"/>
    <s v="LTMAMEJIA"/>
    <s v=""/>
    <s v="cta pte,prov,prd.Inv"/>
    <s v=""/>
    <s v="Servicio de Montacargas"/>
    <d v="2010-02-23T00:00:00"/>
    <d v="2010-02-23T00:00:00"/>
    <n v="880560"/>
    <s v="773"/>
    <x v="1"/>
    <x v="4"/>
    <x v="0"/>
    <x v="0"/>
    <x v="1"/>
  </r>
  <r>
    <n v="7735113506"/>
    <x v="31"/>
    <n v="48921370"/>
    <x v="24"/>
    <s v="LTMAMEJIA"/>
    <s v=""/>
    <s v="cta pte,prov,prd.Inv"/>
    <s v=""/>
    <s v="Servicio de Montacargas"/>
    <d v="2010-02-25T00:00:00"/>
    <d v="2010-02-25T00:00:00"/>
    <n v="880560"/>
    <s v="773"/>
    <x v="1"/>
    <x v="4"/>
    <x v="0"/>
    <x v="0"/>
    <x v="1"/>
  </r>
  <r>
    <n v="7735113506"/>
    <x v="31"/>
    <n v="48921370"/>
    <x v="24"/>
    <s v="LTMAMEJIA"/>
    <s v=""/>
    <s v="cta pte,prov,prd.Inv"/>
    <s v=""/>
    <s v="Servicio de Montacargas"/>
    <d v="2010-02-25T00:00:00"/>
    <d v="2010-02-25T00:00:00"/>
    <n v="880560"/>
    <s v="773"/>
    <x v="1"/>
    <x v="4"/>
    <x v="0"/>
    <x v="0"/>
    <x v="1"/>
  </r>
  <r>
    <n v="7735113506"/>
    <x v="31"/>
    <n v="48921370"/>
    <x v="24"/>
    <s v="SSJFLOPEZ"/>
    <s v=""/>
    <s v="CARGAR S.A."/>
    <s v=""/>
    <s v="Servicio de Montacargas"/>
    <d v="2010-02-24T00:00:00"/>
    <d v="2010-02-26T00:00:00"/>
    <n v="0"/>
    <s v="773"/>
    <x v="1"/>
    <x v="4"/>
    <x v="0"/>
    <x v="0"/>
    <x v="1"/>
  </r>
  <r>
    <n v="7735113506"/>
    <x v="31"/>
    <n v="48921370"/>
    <x v="24"/>
    <s v="SSJFLOPEZ"/>
    <s v=""/>
    <s v="CARGAR S.A."/>
    <s v=""/>
    <s v="Servicio de Montacargas"/>
    <d v="2010-02-24T00:00:00"/>
    <d v="2010-02-26T00:00:00"/>
    <n v="0"/>
    <s v="773"/>
    <x v="1"/>
    <x v="4"/>
    <x v="0"/>
    <x v="0"/>
    <x v="1"/>
  </r>
  <r>
    <n v="7735113506"/>
    <x v="31"/>
    <n v="48921370"/>
    <x v="24"/>
    <s v="SSJFLOPEZ"/>
    <s v=""/>
    <s v="CARGAR S.A."/>
    <s v=""/>
    <s v="Servicio de Montacargas"/>
    <d v="2010-02-24T00:00:00"/>
    <d v="2010-02-28T00:00:00"/>
    <n v="0"/>
    <s v="773"/>
    <x v="1"/>
    <x v="4"/>
    <x v="0"/>
    <x v="0"/>
    <x v="1"/>
  </r>
  <r>
    <n v="7735113506"/>
    <x v="31"/>
    <n v="48921370"/>
    <x v="24"/>
    <s v="SSJFLOPEZ"/>
    <s v=""/>
    <s v="CARGAR S.A."/>
    <s v=""/>
    <s v="Servicio de Montacargas"/>
    <d v="2010-02-24T00:00:00"/>
    <d v="2010-02-28T00:00:00"/>
    <n v="0"/>
    <s v="773"/>
    <x v="1"/>
    <x v="4"/>
    <x v="0"/>
    <x v="0"/>
    <x v="1"/>
  </r>
  <r>
    <n v="7735116120"/>
    <x v="29"/>
    <n v="48921370"/>
    <x v="24"/>
    <s v="SSJFLOPEZ"/>
    <s v=""/>
    <s v="cta pte,prov,prd.Inv"/>
    <s v=""/>
    <s v="Refrigerio Escuela de litografía"/>
    <d v="2010-02-12T00:00:00"/>
    <d v="2010-02-22T00:00:00"/>
    <n v="0"/>
    <s v="773"/>
    <x v="1"/>
    <x v="4"/>
    <x v="5"/>
    <x v="0"/>
    <x v="0"/>
  </r>
  <r>
    <n v="7735116120"/>
    <x v="29"/>
    <n v="48921370"/>
    <x v="24"/>
    <s v="SSJFLOPEZ"/>
    <s v=""/>
    <s v="cta pte,prov,prd.Inv"/>
    <s v=""/>
    <s v="Refrigerio Escuela de litografía"/>
    <d v="2010-02-12T00:00:00"/>
    <d v="2010-02-22T00:00:00"/>
    <n v="0"/>
    <s v="773"/>
    <x v="1"/>
    <x v="4"/>
    <x v="5"/>
    <x v="0"/>
    <x v="0"/>
  </r>
  <r>
    <n v="7735116120"/>
    <x v="29"/>
    <n v="48921370"/>
    <x v="24"/>
    <s v="LTICPOSADA"/>
    <s v=""/>
    <s v="cta pte,prov,prd.Inv"/>
    <s v=""/>
    <s v="Refrigerio Escuela de litografía"/>
    <d v="2010-02-22T00:00:00"/>
    <d v="2010-02-22T00:00:00"/>
    <n v="4400"/>
    <s v="773"/>
    <x v="1"/>
    <x v="4"/>
    <x v="5"/>
    <x v="0"/>
    <x v="0"/>
  </r>
  <r>
    <n v="7735116120"/>
    <x v="29"/>
    <n v="48921370"/>
    <x v="24"/>
    <s v="LTICPOSADA"/>
    <s v=""/>
    <s v="cta pte,prov,prd.Inv"/>
    <s v=""/>
    <s v="Refrigerio Escuela de litografía"/>
    <d v="2010-02-22T00:00:00"/>
    <d v="2010-02-22T00:00:00"/>
    <n v="24700"/>
    <s v="773"/>
    <x v="1"/>
    <x v="4"/>
    <x v="5"/>
    <x v="0"/>
    <x v="0"/>
  </r>
  <r>
    <n v="7735116403"/>
    <x v="20"/>
    <n v="48921370"/>
    <x v="24"/>
    <s v="SSJFLOPEZ"/>
    <s v="NOMINA SOMOS SEMANA 4"/>
    <s v="SOMOS SUMINISTRO TEMPORAL S.A."/>
    <s v=""/>
    <s v=""/>
    <d v="2010-02-04T00:00:00"/>
    <d v="2010-02-10T00:00:00"/>
    <n v="300914"/>
    <s v="773"/>
    <x v="1"/>
    <x v="4"/>
    <x v="3"/>
    <x v="0"/>
    <x v="1"/>
  </r>
  <r>
    <n v="7735116432"/>
    <x v="32"/>
    <n v="48921370"/>
    <x v="24"/>
    <s v="SSJFLOPEZ"/>
    <s v=""/>
    <s v="cta pte,prov,prd.Inv"/>
    <s v=""/>
    <s v="Servicio de incineración"/>
    <d v="2010-02-16T00:00:00"/>
    <d v="2010-02-25T00:00:00"/>
    <n v="0"/>
    <s v="773"/>
    <x v="1"/>
    <x v="4"/>
    <x v="5"/>
    <x v="0"/>
    <x v="0"/>
  </r>
  <r>
    <n v="7735116432"/>
    <x v="32"/>
    <n v="48921370"/>
    <x v="24"/>
    <s v="LTMAMEJIA"/>
    <s v=""/>
    <s v="cta pte,prov,prd.Inv"/>
    <s v=""/>
    <s v="Servicio de incineración"/>
    <d v="2010-02-23T00:00:00"/>
    <d v="2010-02-23T00:00:00"/>
    <n v="1710280"/>
    <s v="773"/>
    <x v="1"/>
    <x v="4"/>
    <x v="5"/>
    <x v="0"/>
    <x v="0"/>
  </r>
  <r>
    <n v="7735116874"/>
    <x v="33"/>
    <n v="48921370"/>
    <x v="24"/>
    <s v="SSJFLOPEZ"/>
    <s v=""/>
    <s v="cta pte,prov,prd.Inv"/>
    <s v=""/>
    <s v="Servicio de Preprensa"/>
    <d v="2010-02-05T00:00:00"/>
    <d v="2010-02-11T00:00:00"/>
    <n v="0"/>
    <s v="773"/>
    <x v="1"/>
    <x v="4"/>
    <x v="5"/>
    <x v="0"/>
    <x v="1"/>
  </r>
  <r>
    <n v="7735116874"/>
    <x v="33"/>
    <n v="48921370"/>
    <x v="24"/>
    <s v="LTJFLOPEZ"/>
    <s v=""/>
    <s v="cta pte,prov,prd.Inv"/>
    <s v=""/>
    <s v="Servicio de Preprensa"/>
    <d v="2010-02-10T00:00:00"/>
    <d v="2010-02-10T00:00:00"/>
    <n v="370288"/>
    <s v="773"/>
    <x v="1"/>
    <x v="4"/>
    <x v="5"/>
    <x v="0"/>
    <x v="1"/>
  </r>
  <r>
    <n v="7735116874"/>
    <x v="33"/>
    <n v="48921370"/>
    <x v="24"/>
    <s v="LTJFLOPEZ"/>
    <s v=""/>
    <s v="cta pte,prov,prd.Inv"/>
    <s v=""/>
    <s v="Servicio de Preprensa"/>
    <d v="2010-02-19T00:00:00"/>
    <d v="2010-02-19T00:00:00"/>
    <n v="859976"/>
    <s v="773"/>
    <x v="1"/>
    <x v="4"/>
    <x v="5"/>
    <x v="0"/>
    <x v="1"/>
  </r>
  <r>
    <n v="7735116874"/>
    <x v="33"/>
    <n v="48921370"/>
    <x v="24"/>
    <s v="SSJFLOPEZ"/>
    <s v=""/>
    <s v="AXIO PREPRENSA S.A."/>
    <s v=""/>
    <s v="Servicio de Preprensa"/>
    <d v="2010-02-18T00:00:00"/>
    <d v="2010-02-23T00:00:00"/>
    <n v="0"/>
    <s v="773"/>
    <x v="1"/>
    <x v="4"/>
    <x v="5"/>
    <x v="0"/>
    <x v="1"/>
  </r>
  <r>
    <n v="7735116874"/>
    <x v="33"/>
    <n v="48921370"/>
    <x v="24"/>
    <s v="LTJFLOPEZ"/>
    <s v=""/>
    <s v="cta pte,prov,prd.Inv"/>
    <s v=""/>
    <s v="Servicio de Preprensa"/>
    <d v="2010-02-26T00:00:00"/>
    <d v="2010-02-26T00:00:00"/>
    <n v="556936"/>
    <s v="773"/>
    <x v="1"/>
    <x v="4"/>
    <x v="5"/>
    <x v="0"/>
    <x v="1"/>
  </r>
  <r>
    <n v="7735116874"/>
    <x v="33"/>
    <n v="48921370"/>
    <x v="24"/>
    <s v="SSJFLOPEZ"/>
    <s v=""/>
    <s v="AXIO PREPRENSA S.A."/>
    <s v=""/>
    <s v="Servicio de Preprensa"/>
    <d v="2010-02-23T00:00:00"/>
    <d v="2010-02-28T00:00:00"/>
    <n v="0"/>
    <s v="773"/>
    <x v="1"/>
    <x v="4"/>
    <x v="5"/>
    <x v="0"/>
    <x v="1"/>
  </r>
  <r>
    <n v="7735122503"/>
    <x v="23"/>
    <n v="48921370"/>
    <x v="24"/>
    <s v="SSRMSALAZAR"/>
    <s v=""/>
    <s v="Depr.acum.maq.op."/>
    <s v=""/>
    <s v=""/>
    <d v="2010-02-28T00:00:00"/>
    <d v="2010-02-28T00:00:00"/>
    <n v="2535424"/>
    <s v="773"/>
    <x v="1"/>
    <x v="4"/>
    <x v="4"/>
    <x v="0"/>
    <x v="2"/>
  </r>
  <r>
    <n v="7735122503"/>
    <x v="23"/>
    <n v="48921370"/>
    <x v="24"/>
    <s v="SSRMSALAZAR"/>
    <s v=""/>
    <s v="Depr.acum.edif,op."/>
    <s v=""/>
    <s v=""/>
    <d v="2010-02-28T00:00:00"/>
    <d v="2010-02-28T00:00:00"/>
    <n v="581395"/>
    <s v="773"/>
    <x v="1"/>
    <x v="4"/>
    <x v="4"/>
    <x v="0"/>
    <x v="2"/>
  </r>
  <r>
    <n v="7735124012"/>
    <x v="24"/>
    <n v="48921370"/>
    <x v="24"/>
    <s v="EXGAVELASQUE"/>
    <s v=""/>
    <s v="Material,y,repuestos"/>
    <s v="Molleton sintetico x 12cm_diametro"/>
    <s v=""/>
    <d v="2010-02-05T00:00:00"/>
    <d v="2010-02-05T00:00:00"/>
    <n v="360101"/>
    <s v="773"/>
    <x v="1"/>
    <x v="4"/>
    <x v="6"/>
    <x v="0"/>
    <x v="2"/>
  </r>
  <r>
    <n v="7735124701"/>
    <x v="26"/>
    <n v="48921370"/>
    <x v="24"/>
    <s v="SSJFLOPEZ"/>
    <s v=""/>
    <s v="EMPAQUETADURAS Y EMPAQUES S.A."/>
    <s v="Limpion Wypall"/>
    <s v="Limpion Wypall"/>
    <d v="2010-02-02T00:00:00"/>
    <d v="2010-02-04T00:00:00"/>
    <n v="370272"/>
    <s v="773"/>
    <x v="1"/>
    <x v="4"/>
    <x v="5"/>
    <x v="0"/>
    <x v="0"/>
  </r>
  <r>
    <n v="7735124701"/>
    <x v="26"/>
    <n v="48921370"/>
    <x v="24"/>
    <s v="SSJFLOPEZ"/>
    <s v=""/>
    <s v="EMPAQUETADURAS Y EMPAQUES S.A."/>
    <s v="Limpion Wypall"/>
    <s v="Limpion Wypall"/>
    <d v="2010-02-12T00:00:00"/>
    <d v="2010-02-19T00:00:00"/>
    <n v="370272"/>
    <s v="773"/>
    <x v="1"/>
    <x v="4"/>
    <x v="5"/>
    <x v="0"/>
    <x v="0"/>
  </r>
  <r>
    <n v="7735124708"/>
    <x v="34"/>
    <n v="48921370"/>
    <x v="24"/>
    <s v="EXEAGUTIERRE"/>
    <s v=""/>
    <s v="Mat,combust.y,lubric"/>
    <s v="Ajustador_21209_pintuco X GLN"/>
    <s v=""/>
    <d v="2010-02-01T00:00:00"/>
    <d v="2010-02-01T00:00:00"/>
    <n v="767960"/>
    <s v="773"/>
    <x v="1"/>
    <x v="4"/>
    <x v="6"/>
    <x v="0"/>
    <x v="2"/>
  </r>
  <r>
    <n v="7735124708"/>
    <x v="34"/>
    <n v="48921370"/>
    <x v="24"/>
    <s v="EXEAGUTIERRE"/>
    <s v=""/>
    <s v="Mat,combust.y,lubric"/>
    <s v="Wash a_230 X GLN"/>
    <s v=""/>
    <d v="2010-02-01T00:00:00"/>
    <d v="2010-02-01T00:00:00"/>
    <n v="1500000"/>
    <s v="773"/>
    <x v="1"/>
    <x v="4"/>
    <x v="6"/>
    <x v="0"/>
    <x v="2"/>
  </r>
  <r>
    <n v="7735124708"/>
    <x v="34"/>
    <n v="48921370"/>
    <x v="24"/>
    <s v="EXGAVELASQUE"/>
    <s v=""/>
    <s v="Mat,combust.y,lubric"/>
    <s v="Ajustador_21209_pintuco X GLN"/>
    <s v=""/>
    <d v="2010-02-12T00:00:00"/>
    <d v="2010-02-12T00:00:00"/>
    <n v="767960"/>
    <s v="773"/>
    <x v="1"/>
    <x v="4"/>
    <x v="6"/>
    <x v="0"/>
    <x v="2"/>
  </r>
  <r>
    <n v="7735124708"/>
    <x v="34"/>
    <n v="48921370"/>
    <x v="24"/>
    <s v="EXGAVELASQUE"/>
    <s v=""/>
    <s v="Mat,combust.y,lubric"/>
    <s v="Ajustador_21209_pintuco X GLN"/>
    <s v=""/>
    <d v="2010-02-16T00:00:00"/>
    <d v="2010-02-16T00:00:00"/>
    <n v="767960"/>
    <s v="773"/>
    <x v="1"/>
    <x v="4"/>
    <x v="6"/>
    <x v="0"/>
    <x v="2"/>
  </r>
  <r>
    <n v="7735124708"/>
    <x v="34"/>
    <n v="48921370"/>
    <x v="24"/>
    <s v="EXGAVELASQUE"/>
    <s v=""/>
    <s v="Mat,combust.y,lubric"/>
    <s v="Wash a_230 X GLN"/>
    <s v=""/>
    <d v="2010-02-16T00:00:00"/>
    <d v="2010-02-16T00:00:00"/>
    <n v="1500000"/>
    <s v="773"/>
    <x v="1"/>
    <x v="4"/>
    <x v="6"/>
    <x v="0"/>
    <x v="2"/>
  </r>
  <r>
    <n v="7735124708"/>
    <x v="34"/>
    <n v="48921370"/>
    <x v="24"/>
    <s v="LTMCRAGA"/>
    <s v=""/>
    <s v="Mat,combust.y,lubric"/>
    <s v="Goma protec_planchas X GLN"/>
    <s v=""/>
    <d v="2010-02-18T00:00:00"/>
    <d v="2010-02-18T00:00:00"/>
    <n v="28631"/>
    <s v="773"/>
    <x v="1"/>
    <x v="4"/>
    <x v="6"/>
    <x v="0"/>
    <x v="2"/>
  </r>
  <r>
    <n v="7735124709"/>
    <x v="58"/>
    <n v="48921370"/>
    <x v="24"/>
    <s v="SSGAVILLAMIL"/>
    <s v="RECLAS CIF LITO FEB 2010"/>
    <s v="Cif,sumi,materiales"/>
    <s v=""/>
    <s v=""/>
    <d v="2010-02-12T00:00:00"/>
    <d v="2010-02-12T00:00:00"/>
    <n v="-3065189"/>
    <s v="773"/>
    <x v="1"/>
    <x v="4"/>
    <x v="5"/>
    <x v="0"/>
    <x v="1"/>
  </r>
  <r>
    <n v="7735124709"/>
    <x v="58"/>
    <n v="48921370"/>
    <x v="24"/>
    <s v="EXGAVELASQUE"/>
    <s v=""/>
    <s v="cta pte,prov,prd.no,"/>
    <s v="Mantilla 1145x926x 4 lonas"/>
    <s v="Mantilla 1145x926x 4 lonas"/>
    <d v="2010-02-04T00:00:00"/>
    <d v="2010-02-08T00:00:00"/>
    <n v="3065189"/>
    <s v="773"/>
    <x v="1"/>
    <x v="4"/>
    <x v="5"/>
    <x v="0"/>
    <x v="1"/>
  </r>
  <r>
    <n v="7735124709"/>
    <x v="58"/>
    <n v="48921370"/>
    <x v="24"/>
    <s v="SSJFLOPEZ"/>
    <s v=""/>
    <s v="RICARDO SARMIENTO R &amp; CIA. LTDA"/>
    <s v="Mantilla 1145x926x 4 lonas"/>
    <s v="Mantilla 1145x926x 4 lonas"/>
    <d v="2010-02-04T00:00:00"/>
    <d v="2010-02-11T00:00:00"/>
    <n v="0"/>
    <s v="773"/>
    <x v="1"/>
    <x v="4"/>
    <x v="5"/>
    <x v="0"/>
    <x v="1"/>
  </r>
  <r>
    <n v="7735124713"/>
    <x v="35"/>
    <n v="48921370"/>
    <x v="24"/>
    <s v="SSJFLOPEZ"/>
    <s v=""/>
    <s v="EDIVA S.A."/>
    <s v="Strech 44CMx457M x .6"/>
    <s v="Strech 44CMx457M x .6"/>
    <d v="2010-02-02T00:00:00"/>
    <d v="2010-02-03T00:00:00"/>
    <n v="120000"/>
    <s v="773"/>
    <x v="1"/>
    <x v="4"/>
    <x v="5"/>
    <x v="0"/>
    <x v="1"/>
  </r>
  <r>
    <n v="7735124713"/>
    <x v="35"/>
    <n v="48921370"/>
    <x v="24"/>
    <s v="SSJFLOPEZ"/>
    <s v=""/>
    <s v="EDIVA S.A."/>
    <s v="Strech 44CMx457M x .6"/>
    <s v="Strech 44CMx457M x .6"/>
    <d v="2010-02-22T00:00:00"/>
    <d v="2010-02-23T00:00:00"/>
    <n v="80000"/>
    <s v="773"/>
    <x v="1"/>
    <x v="4"/>
    <x v="5"/>
    <x v="0"/>
    <x v="1"/>
  </r>
  <r>
    <n v="7735110102"/>
    <x v="2"/>
    <n v="48921470"/>
    <x v="25"/>
    <s v="SSALLONDONO"/>
    <s v="PRIMERA QUINCENA FEBRERO"/>
    <s v="Obl,lab,salariosxpag"/>
    <s v=""/>
    <s v=""/>
    <d v="2010-02-11T00:00:00"/>
    <d v="2010-02-11T00:00:00"/>
    <n v="4349363"/>
    <s v="773"/>
    <x v="1"/>
    <x v="4"/>
    <x v="2"/>
    <x v="0"/>
    <x v="0"/>
  </r>
  <r>
    <n v="7735110102"/>
    <x v="2"/>
    <n v="48921470"/>
    <x v="25"/>
    <s v="SSALLONDONO"/>
    <s v="SEGUNDA QUINCENA FEBRERO"/>
    <s v="Obl,lab,salariosxpag"/>
    <s v=""/>
    <s v=""/>
    <d v="2010-02-24T00:00:00"/>
    <d v="2010-02-24T00:00:00"/>
    <n v="4669161"/>
    <s v="773"/>
    <x v="1"/>
    <x v="4"/>
    <x v="2"/>
    <x v="0"/>
    <x v="0"/>
  </r>
  <r>
    <n v="7735110108"/>
    <x v="4"/>
    <n v="48921470"/>
    <x v="25"/>
    <s v="SSALLONDONO"/>
    <s v="PRIMERA QUINCENA FEBRERO"/>
    <s v="Obl,lab,salariosxpag"/>
    <s v=""/>
    <s v=""/>
    <d v="2010-02-11T00:00:00"/>
    <d v="2010-02-11T00:00:00"/>
    <n v="28889"/>
    <s v="773"/>
    <x v="1"/>
    <x v="4"/>
    <x v="2"/>
    <x v="0"/>
    <x v="1"/>
  </r>
  <r>
    <n v="7735110110"/>
    <x v="5"/>
    <n v="48921470"/>
    <x v="25"/>
    <s v="SSALLONDONO"/>
    <s v="PRIMERA QUINCENA FEBRERO"/>
    <s v="Obl,lab,salariosxpag"/>
    <s v=""/>
    <s v=""/>
    <d v="2010-02-11T00:00:00"/>
    <d v="2010-02-11T00:00:00"/>
    <n v="221400"/>
    <s v="773"/>
    <x v="1"/>
    <x v="4"/>
    <x v="2"/>
    <x v="0"/>
    <x v="0"/>
  </r>
  <r>
    <n v="7735110110"/>
    <x v="5"/>
    <n v="48921470"/>
    <x v="25"/>
    <s v="SSALLONDONO"/>
    <s v="SEGUNDA QUINCENA FEBRERO"/>
    <s v="Obl,lab,salariosxpag"/>
    <s v=""/>
    <s v=""/>
    <d v="2010-02-24T00:00:00"/>
    <d v="2010-02-24T00:00:00"/>
    <n v="246000"/>
    <s v="773"/>
    <x v="1"/>
    <x v="4"/>
    <x v="2"/>
    <x v="0"/>
    <x v="0"/>
  </r>
  <r>
    <n v="7735110111"/>
    <x v="6"/>
    <n v="48921470"/>
    <x v="25"/>
    <s v="SSALLONDONO"/>
    <s v="PROVISION PRESTACIONES SO"/>
    <s v="Prov,lab,cesa.aprop."/>
    <s v=""/>
    <s v=""/>
    <d v="2010-02-24T00:00:00"/>
    <d v="2010-02-24T00:00:00"/>
    <n v="903909"/>
    <s v="773"/>
    <x v="1"/>
    <x v="4"/>
    <x v="2"/>
    <x v="0"/>
    <x v="0"/>
  </r>
  <r>
    <n v="7735110112"/>
    <x v="7"/>
    <n v="48921470"/>
    <x v="25"/>
    <s v="SSALLONDONO"/>
    <s v="PROVISION PRESTACIONES SO"/>
    <s v="Prov,lab,cesa.aprop."/>
    <s v=""/>
    <s v=""/>
    <d v="2010-02-24T00:00:00"/>
    <d v="2010-02-24T00:00:00"/>
    <n v="190297"/>
    <s v="773"/>
    <x v="1"/>
    <x v="4"/>
    <x v="2"/>
    <x v="0"/>
    <x v="0"/>
  </r>
  <r>
    <n v="7735110113"/>
    <x v="8"/>
    <n v="48921470"/>
    <x v="25"/>
    <s v="SSALLONDONO"/>
    <s v="PROVISION PRESTACIONES SO"/>
    <s v="Prov,lab,cesa.aprop."/>
    <s v=""/>
    <s v=""/>
    <d v="2010-02-24T00:00:00"/>
    <d v="2010-02-24T00:00:00"/>
    <n v="903909"/>
    <s v="773"/>
    <x v="1"/>
    <x v="4"/>
    <x v="2"/>
    <x v="0"/>
    <x v="0"/>
  </r>
  <r>
    <n v="7735110114"/>
    <x v="9"/>
    <n v="48921470"/>
    <x v="25"/>
    <s v="SSALLONDONO"/>
    <s v="PROVISION PRESTACIONES SO"/>
    <s v="Prov,lab,cesa.aprop."/>
    <s v=""/>
    <s v=""/>
    <d v="2010-02-24T00:00:00"/>
    <d v="2010-02-24T00:00:00"/>
    <n v="523315"/>
    <s v="773"/>
    <x v="1"/>
    <x v="4"/>
    <x v="2"/>
    <x v="0"/>
    <x v="0"/>
  </r>
  <r>
    <n v="7735110116"/>
    <x v="10"/>
    <n v="48921470"/>
    <x v="25"/>
    <s v="SSALLONDONO"/>
    <s v="PROVISION PRESTACIONES SO"/>
    <s v="Prov,lab,cesa.aprop."/>
    <s v=""/>
    <s v=""/>
    <d v="2010-02-24T00:00:00"/>
    <d v="2010-02-24T00:00:00"/>
    <n v="856334"/>
    <s v="773"/>
    <x v="1"/>
    <x v="4"/>
    <x v="2"/>
    <x v="0"/>
    <x v="0"/>
  </r>
  <r>
    <n v="7735110117"/>
    <x v="11"/>
    <n v="48921470"/>
    <x v="25"/>
    <s v="SSALLONDONO"/>
    <s v="PRIMERA QUINCENA FEBRERO"/>
    <s v="Obl,lab,salariosxpag"/>
    <s v=""/>
    <s v=""/>
    <d v="2010-02-11T00:00:00"/>
    <d v="2010-02-11T00:00:00"/>
    <n v="120000"/>
    <s v="773"/>
    <x v="1"/>
    <x v="4"/>
    <x v="2"/>
    <x v="0"/>
    <x v="0"/>
  </r>
  <r>
    <n v="7735110117"/>
    <x v="11"/>
    <n v="48921470"/>
    <x v="25"/>
    <s v="SSALLONDONO"/>
    <s v="SEGUNDA QUINCENA FEBRERO"/>
    <s v="Obl,lab,salariosxpag"/>
    <s v=""/>
    <s v=""/>
    <d v="2010-02-24T00:00:00"/>
    <d v="2010-02-24T00:00:00"/>
    <n v="240000"/>
    <s v="773"/>
    <x v="1"/>
    <x v="4"/>
    <x v="2"/>
    <x v="0"/>
    <x v="0"/>
  </r>
  <r>
    <n v="7735110119"/>
    <x v="12"/>
    <n v="48921470"/>
    <x v="25"/>
    <s v="SSJFLOPEZ"/>
    <s v=""/>
    <s v="PALACIO DE GONZALEZ HONORATA DE JES"/>
    <s v="Delantal en dril blanco"/>
    <s v="Delantal en dril blanco"/>
    <d v="2010-02-02T00:00:00"/>
    <d v="2010-02-05T00:00:00"/>
    <n v="180000"/>
    <s v="773"/>
    <x v="1"/>
    <x v="4"/>
    <x v="2"/>
    <x v="0"/>
    <x v="1"/>
  </r>
  <r>
    <n v="7735110119"/>
    <x v="12"/>
    <n v="48921470"/>
    <x v="25"/>
    <s v="SSJFLOPEZ"/>
    <s v=""/>
    <s v="INDUSTRIAS Y CONFECCIONES INDUCON L"/>
    <s v="Pantalon dril blanco enresortado"/>
    <s v="Pantalon dril blanco enresortado"/>
    <d v="2010-02-09T00:00:00"/>
    <d v="2010-02-11T00:00:00"/>
    <n v="45649"/>
    <s v="773"/>
    <x v="1"/>
    <x v="4"/>
    <x v="2"/>
    <x v="0"/>
    <x v="1"/>
  </r>
  <r>
    <n v="7735110119"/>
    <x v="12"/>
    <n v="48921470"/>
    <x v="25"/>
    <s v="SSJFLOPEZ"/>
    <s v=""/>
    <s v="INDUSTRIAS Y CONFECCIONES INDUCON L"/>
    <s v="Camisa dacron blanca logo LITO"/>
    <s v="Camisa dacron blanca logo LITO"/>
    <d v="2010-02-09T00:00:00"/>
    <d v="2010-02-11T00:00:00"/>
    <n v="42427"/>
    <s v="773"/>
    <x v="1"/>
    <x v="4"/>
    <x v="2"/>
    <x v="0"/>
    <x v="1"/>
  </r>
  <r>
    <n v="7735110119"/>
    <x v="12"/>
    <n v="48921470"/>
    <x v="25"/>
    <s v="SSJFLOPEZ"/>
    <s v=""/>
    <s v="INDUSTRIAS Y CONFECCIONES INDUCON L"/>
    <s v="Pantalon dril blanco enresortado"/>
    <s v="Pantalon dril blanco enresortado"/>
    <d v="2010-02-09T00:00:00"/>
    <d v="2010-02-11T00:00:00"/>
    <n v="12168"/>
    <s v="773"/>
    <x v="1"/>
    <x v="4"/>
    <x v="2"/>
    <x v="0"/>
    <x v="1"/>
  </r>
  <r>
    <n v="7735110119"/>
    <x v="12"/>
    <n v="48921470"/>
    <x v="25"/>
    <s v="SSJFLOPEZ"/>
    <s v=""/>
    <s v="INDUSTRIAS Y CONFECCIONES INDUCON L"/>
    <s v="Camisa dacron blanca logo LITO"/>
    <s v="Camisa dacron blanca logo LITO"/>
    <d v="2010-02-09T00:00:00"/>
    <d v="2010-02-11T00:00:00"/>
    <n v="2833"/>
    <s v="773"/>
    <x v="1"/>
    <x v="4"/>
    <x v="2"/>
    <x v="0"/>
    <x v="1"/>
  </r>
  <r>
    <n v="7735110119"/>
    <x v="12"/>
    <n v="48921470"/>
    <x v="25"/>
    <s v="SSJFLOPEZ"/>
    <s v=""/>
    <s v="INDUSTRIAS Y CONFECCIONES INDUCON L"/>
    <s v="Bata M/C dacron BLA lider vivo azul LITO"/>
    <s v="Bata M/C dacron BLA lider vivo azul LITO"/>
    <d v="2010-02-09T00:00:00"/>
    <d v="2010-02-11T00:00:00"/>
    <n v="6762"/>
    <s v="773"/>
    <x v="1"/>
    <x v="4"/>
    <x v="2"/>
    <x v="0"/>
    <x v="1"/>
  </r>
  <r>
    <n v="7735110119"/>
    <x v="12"/>
    <n v="48921470"/>
    <x v="25"/>
    <s v="SSJFLOPEZ"/>
    <s v=""/>
    <s v="INDUSTRIAS Y CONFECCIONES INDUCON L"/>
    <s v="Pantalon dril blanco enresortado"/>
    <s v="Pantalon dril blanco enresortado"/>
    <d v="2010-02-10T00:00:00"/>
    <d v="2010-02-12T00:00:00"/>
    <n v="9130"/>
    <s v="773"/>
    <x v="1"/>
    <x v="4"/>
    <x v="2"/>
    <x v="0"/>
    <x v="1"/>
  </r>
  <r>
    <n v="7735110119"/>
    <x v="12"/>
    <n v="48921470"/>
    <x v="25"/>
    <s v="SSJFLOPEZ"/>
    <s v=""/>
    <s v="INDUSTRIAS Y CONFECCIONES INDUCON L"/>
    <s v="Bata M/C dacron BLA lider vivo azul LITO"/>
    <s v="Bata M/C dacron BLA lider vivo azul LITO"/>
    <d v="2010-02-10T00:00:00"/>
    <d v="2010-02-12T00:00:00"/>
    <n v="6762"/>
    <s v="773"/>
    <x v="1"/>
    <x v="4"/>
    <x v="2"/>
    <x v="0"/>
    <x v="1"/>
  </r>
  <r>
    <n v="7735110119"/>
    <x v="12"/>
    <n v="48921470"/>
    <x v="25"/>
    <s v="SSJFLOPEZ"/>
    <s v=""/>
    <s v="PALACIO DE GONZALEZ HONORATA DE JES"/>
    <s v="Delantal en dril blanco"/>
    <s v="Delantal en dril blanco"/>
    <d v="2010-02-15T00:00:00"/>
    <d v="2010-02-19T00:00:00"/>
    <n v="180000"/>
    <s v="773"/>
    <x v="1"/>
    <x v="4"/>
    <x v="2"/>
    <x v="0"/>
    <x v="1"/>
  </r>
  <r>
    <n v="7735110119"/>
    <x v="12"/>
    <n v="48921470"/>
    <x v="25"/>
    <s v="SSJFLOPEZ"/>
    <s v=""/>
    <s v="DEDERLE DE COSSIO BLANCA NINFA"/>
    <s v="Redecilla para cabello amarillo dotacion"/>
    <s v="Redecilla para cabello amarillo dotacion"/>
    <d v="2010-02-16T00:00:00"/>
    <d v="2010-02-22T00:00:00"/>
    <n v="21000"/>
    <s v="773"/>
    <x v="1"/>
    <x v="4"/>
    <x v="2"/>
    <x v="0"/>
    <x v="1"/>
  </r>
  <r>
    <n v="7735110119"/>
    <x v="12"/>
    <n v="48921470"/>
    <x v="25"/>
    <s v="SSJFLOPEZ"/>
    <s v=""/>
    <s v="DEDERLE DE COSSIO BLANCA NINFA"/>
    <s v="Redecilla para cabello azul dotacion"/>
    <s v="Redecilla para cabello azul dotacion"/>
    <d v="2010-02-16T00:00:00"/>
    <d v="2010-02-22T00:00:00"/>
    <n v="42000"/>
    <s v="773"/>
    <x v="1"/>
    <x v="4"/>
    <x v="2"/>
    <x v="0"/>
    <x v="1"/>
  </r>
  <r>
    <n v="7735110119"/>
    <x v="12"/>
    <n v="48921470"/>
    <x v="25"/>
    <s v="SSJFLOPEZ"/>
    <s v=""/>
    <s v="DEDERLE DE COSSIO BLANCA NINFA"/>
    <s v="Redecilla para el cabello color Bca"/>
    <s v="Redecilla para el cabello color Bca"/>
    <d v="2010-02-16T00:00:00"/>
    <d v="2010-02-22T00:00:00"/>
    <n v="42000"/>
    <s v="773"/>
    <x v="1"/>
    <x v="4"/>
    <x v="2"/>
    <x v="0"/>
    <x v="1"/>
  </r>
  <r>
    <n v="7735110124"/>
    <x v="13"/>
    <n v="48921470"/>
    <x v="25"/>
    <s v="SSALLONDONO"/>
    <s v="PROVISION PRESTACIONES SO"/>
    <s v="Prov,lab,cesa.aprop."/>
    <s v=""/>
    <s v=""/>
    <d v="2010-02-24T00:00:00"/>
    <d v="2010-02-24T00:00:00"/>
    <n v="98954"/>
    <s v="773"/>
    <x v="1"/>
    <x v="4"/>
    <x v="2"/>
    <x v="0"/>
    <x v="0"/>
  </r>
  <r>
    <n v="7735110127"/>
    <x v="14"/>
    <n v="48921470"/>
    <x v="25"/>
    <s v="SSALLONDONO"/>
    <s v="SEGURIDAD SOCIAL  FEBRERO"/>
    <s v="Ret,apor,nomi, seg.s"/>
    <s v=""/>
    <s v=""/>
    <d v="2010-02-24T00:00:00"/>
    <d v="2010-02-24T00:00:00"/>
    <n v="392500"/>
    <s v="773"/>
    <x v="1"/>
    <x v="4"/>
    <x v="2"/>
    <x v="0"/>
    <x v="0"/>
  </r>
  <r>
    <n v="7735110128"/>
    <x v="15"/>
    <n v="48921470"/>
    <x v="25"/>
    <s v="SSALLONDONO"/>
    <s v="SEGURIDAD SOCIAL  FEBRERO"/>
    <s v="Ret,apor,nomi, seg.s"/>
    <s v=""/>
    <s v=""/>
    <d v="2010-02-24T00:00:00"/>
    <d v="2010-02-24T00:00:00"/>
    <n v="-361897"/>
    <s v="773"/>
    <x v="1"/>
    <x v="4"/>
    <x v="2"/>
    <x v="0"/>
    <x v="0"/>
  </r>
  <r>
    <n v="7735110128"/>
    <x v="15"/>
    <n v="48921470"/>
    <x v="25"/>
    <s v="SSALLONDONO"/>
    <s v="SEGURIDAD SOCIAL  FEBRERO"/>
    <s v="Ret,apor,nomi, seg.s"/>
    <s v=""/>
    <s v=""/>
    <d v="2010-02-24T00:00:00"/>
    <d v="2010-02-24T00:00:00"/>
    <n v="1165800"/>
    <s v="773"/>
    <x v="1"/>
    <x v="4"/>
    <x v="2"/>
    <x v="0"/>
    <x v="0"/>
  </r>
  <r>
    <n v="7735110129"/>
    <x v="16"/>
    <n v="48921470"/>
    <x v="25"/>
    <s v="SSALLONDONO"/>
    <s v="SEGURIDAD SOCIAL  FEBRERO"/>
    <s v="Ret,apor,nomi, seg.s"/>
    <s v=""/>
    <s v=""/>
    <d v="2010-02-24T00:00:00"/>
    <d v="2010-02-24T00:00:00"/>
    <n v="-361897"/>
    <s v="773"/>
    <x v="1"/>
    <x v="4"/>
    <x v="2"/>
    <x v="0"/>
    <x v="0"/>
  </r>
  <r>
    <n v="7735110129"/>
    <x v="16"/>
    <n v="48921470"/>
    <x v="25"/>
    <s v="SSALLONDONO"/>
    <s v="SEGURIDAD SOCIAL  FEBRERO"/>
    <s v="Ret,apor,nomi, seg.s"/>
    <s v=""/>
    <s v=""/>
    <d v="2010-02-24T00:00:00"/>
    <d v="2010-02-24T00:00:00"/>
    <n v="1492400"/>
    <s v="773"/>
    <x v="1"/>
    <x v="4"/>
    <x v="2"/>
    <x v="0"/>
    <x v="0"/>
  </r>
  <r>
    <n v="7735110131"/>
    <x v="17"/>
    <n v="48921470"/>
    <x v="25"/>
    <s v="SSALLONDONO"/>
    <s v="SEGURIDAD SOCIAL  FEBRERO"/>
    <s v="Ret,apor,nomi, seg.s"/>
    <s v=""/>
    <s v=""/>
    <d v="2010-02-24T00:00:00"/>
    <d v="2010-02-24T00:00:00"/>
    <n v="360800"/>
    <s v="773"/>
    <x v="1"/>
    <x v="4"/>
    <x v="2"/>
    <x v="0"/>
    <x v="0"/>
  </r>
  <r>
    <n v="7735110133"/>
    <x v="18"/>
    <n v="48921470"/>
    <x v="25"/>
    <s v="SSALLONDONO"/>
    <s v="SEGURIDAD SOCIAL  FEBRERO"/>
    <s v="Ret,apor,nomi, seg.s"/>
    <s v=""/>
    <s v=""/>
    <d v="2010-02-24T00:00:00"/>
    <d v="2010-02-24T00:00:00"/>
    <n v="270600"/>
    <s v="773"/>
    <x v="1"/>
    <x v="4"/>
    <x v="2"/>
    <x v="0"/>
    <x v="0"/>
  </r>
  <r>
    <n v="7735110134"/>
    <x v="19"/>
    <n v="48921470"/>
    <x v="25"/>
    <s v="SSALLONDONO"/>
    <s v="SEGURIDAD SOCIAL  FEBRERO"/>
    <s v="Ret,apor,nomi, seg.s"/>
    <s v=""/>
    <s v=""/>
    <d v="2010-02-24T00:00:00"/>
    <d v="2010-02-24T00:00:00"/>
    <n v="180500"/>
    <s v="773"/>
    <x v="1"/>
    <x v="4"/>
    <x v="2"/>
    <x v="0"/>
    <x v="0"/>
  </r>
  <r>
    <n v="7735111156"/>
    <x v="30"/>
    <n v="48921470"/>
    <x v="25"/>
    <s v="LTDAMUNETON"/>
    <s v=""/>
    <s v=""/>
    <s v=""/>
    <s v=""/>
    <d v="2010-03-01T00:00:00"/>
    <d v="2010-02-28T00:00:00"/>
    <n v="192714"/>
    <s v="773"/>
    <x v="1"/>
    <x v="4"/>
    <x v="8"/>
    <x v="0"/>
    <x v="0"/>
  </r>
  <r>
    <n v="7735113507"/>
    <x v="0"/>
    <n v="48921470"/>
    <x v="25"/>
    <s v="SSJFLOPEZ"/>
    <s v="LITO FEB 6706"/>
    <s v="LEASING BANCOLOMBIA SA"/>
    <s v=""/>
    <s v=""/>
    <d v="2010-02-03T00:00:00"/>
    <d v="2010-02-12T00:00:00"/>
    <n v="20783"/>
    <s v="773"/>
    <x v="1"/>
    <x v="4"/>
    <x v="0"/>
    <x v="0"/>
    <x v="0"/>
  </r>
  <r>
    <n v="7735113507"/>
    <x v="0"/>
    <n v="48921470"/>
    <x v="25"/>
    <s v="SSJFLOPEZ"/>
    <s v="LITO FEB 6706"/>
    <s v="LEASING BANCOLOMBIA SA"/>
    <s v=""/>
    <s v=""/>
    <d v="2010-02-03T00:00:00"/>
    <d v="2010-02-12T00:00:00"/>
    <n v="25101"/>
    <s v="773"/>
    <x v="1"/>
    <x v="4"/>
    <x v="0"/>
    <x v="0"/>
    <x v="0"/>
  </r>
  <r>
    <n v="7735113507"/>
    <x v="0"/>
    <n v="48921470"/>
    <x v="25"/>
    <s v="SSJFLOPEZ"/>
    <s v="LITO FEB BAN 6706"/>
    <s v="LEASING BANCOLOMBIA SA"/>
    <s v=""/>
    <s v=""/>
    <d v="2010-02-09T00:00:00"/>
    <d v="2010-02-25T00:00:00"/>
    <n v="26282"/>
    <s v="773"/>
    <x v="1"/>
    <x v="4"/>
    <x v="0"/>
    <x v="0"/>
    <x v="0"/>
  </r>
  <r>
    <n v="7735113507"/>
    <x v="0"/>
    <n v="48921470"/>
    <x v="25"/>
    <s v="SSJFLOPEZ"/>
    <s v="LITO FEB BAN 6706"/>
    <s v="LEASING BANCOLOMBIA SA"/>
    <s v=""/>
    <s v=""/>
    <d v="2010-02-09T00:00:00"/>
    <d v="2010-02-25T00:00:00"/>
    <n v="35960"/>
    <s v="773"/>
    <x v="1"/>
    <x v="4"/>
    <x v="0"/>
    <x v="0"/>
    <x v="0"/>
  </r>
  <r>
    <n v="7735113507"/>
    <x v="0"/>
    <n v="48921470"/>
    <x v="25"/>
    <s v="SSJFLOPEZ"/>
    <s v="LITO FEB BAN 6706"/>
    <s v="LEASING BANCOLOMBIA SA"/>
    <s v=""/>
    <s v=""/>
    <d v="2010-02-09T00:00:00"/>
    <d v="2010-02-25T00:00:00"/>
    <n v="26282"/>
    <s v="773"/>
    <x v="1"/>
    <x v="4"/>
    <x v="0"/>
    <x v="0"/>
    <x v="0"/>
  </r>
  <r>
    <n v="7735113507"/>
    <x v="0"/>
    <n v="48921470"/>
    <x v="25"/>
    <s v="SSJFLOPEZ"/>
    <s v="LITO FEB BAN 6706"/>
    <s v="LEASING BANCOLOMBIA SA"/>
    <s v=""/>
    <s v=""/>
    <d v="2010-02-09T00:00:00"/>
    <d v="2010-02-25T00:00:00"/>
    <n v="35960"/>
    <s v="773"/>
    <x v="1"/>
    <x v="4"/>
    <x v="0"/>
    <x v="0"/>
    <x v="0"/>
  </r>
  <r>
    <n v="7735113507"/>
    <x v="0"/>
    <n v="48921470"/>
    <x v="25"/>
    <s v="SSJFLOPEZ"/>
    <s v="LITO FEB BAN 6706"/>
    <s v="LEASING BANCOLOMBIA SA"/>
    <s v=""/>
    <s v=""/>
    <d v="2010-02-09T00:00:00"/>
    <d v="2010-02-25T00:00:00"/>
    <n v="26282"/>
    <s v="773"/>
    <x v="1"/>
    <x v="4"/>
    <x v="0"/>
    <x v="0"/>
    <x v="0"/>
  </r>
  <r>
    <n v="7735113507"/>
    <x v="0"/>
    <n v="48921470"/>
    <x v="25"/>
    <s v="SSJFLOPEZ"/>
    <s v="LITO FEB BAN 6706"/>
    <s v="LEASING BANCOLOMBIA SA"/>
    <s v=""/>
    <s v=""/>
    <d v="2010-02-09T00:00:00"/>
    <d v="2010-02-25T00:00:00"/>
    <n v="35960"/>
    <s v="773"/>
    <x v="1"/>
    <x v="4"/>
    <x v="0"/>
    <x v="0"/>
    <x v="0"/>
  </r>
  <r>
    <n v="7735113507"/>
    <x v="0"/>
    <n v="48921470"/>
    <x v="25"/>
    <s v="SSJFLOPEZ"/>
    <s v="LITO FEB BAN 6706"/>
    <s v="LEASING BANCOLOMBIA SA"/>
    <s v=""/>
    <s v=""/>
    <d v="2010-02-09T00:00:00"/>
    <d v="2010-02-25T00:00:00"/>
    <n v="26282"/>
    <s v="773"/>
    <x v="1"/>
    <x v="4"/>
    <x v="0"/>
    <x v="0"/>
    <x v="0"/>
  </r>
  <r>
    <n v="7735113507"/>
    <x v="0"/>
    <n v="48921470"/>
    <x v="25"/>
    <s v="SSJFLOPEZ"/>
    <s v="LITO FEB BAN 6706"/>
    <s v="LEASING BANCOLOMBIA SA"/>
    <s v=""/>
    <s v=""/>
    <d v="2010-02-09T00:00:00"/>
    <d v="2010-02-25T00:00:00"/>
    <n v="35960"/>
    <s v="773"/>
    <x v="1"/>
    <x v="4"/>
    <x v="0"/>
    <x v="0"/>
    <x v="0"/>
  </r>
  <r>
    <n v="7735113507"/>
    <x v="0"/>
    <n v="48921470"/>
    <x v="25"/>
    <s v="SSJFLOPEZ"/>
    <s v="LITO FEB OCC 446209"/>
    <s v="LEASING DE OCCIDENTE S.A. C.F.C."/>
    <s v=""/>
    <s v=""/>
    <d v="2010-02-11T00:00:00"/>
    <d v="2010-02-26T00:00:00"/>
    <n v="32888"/>
    <s v="773"/>
    <x v="1"/>
    <x v="4"/>
    <x v="0"/>
    <x v="0"/>
    <x v="0"/>
  </r>
  <r>
    <n v="7735113507"/>
    <x v="0"/>
    <n v="48921470"/>
    <x v="25"/>
    <s v="SSJFLOPEZ"/>
    <s v="LITO FEB OCC 446209"/>
    <s v="LEASING DE OCCIDENTE S.A. C.F.C."/>
    <s v=""/>
    <s v=""/>
    <d v="2010-02-11T00:00:00"/>
    <d v="2010-02-26T00:00:00"/>
    <n v="44090"/>
    <s v="773"/>
    <x v="1"/>
    <x v="4"/>
    <x v="0"/>
    <x v="0"/>
    <x v="0"/>
  </r>
  <r>
    <n v="7735116120"/>
    <x v="29"/>
    <n v="48921470"/>
    <x v="25"/>
    <s v="LTNASANCHEZ"/>
    <s v=""/>
    <s v="Caja men RgMedellin"/>
    <s v=""/>
    <s v=""/>
    <d v="2010-02-12T00:00:00"/>
    <d v="2010-02-12T00:00:00"/>
    <n v="30600"/>
    <s v="773"/>
    <x v="1"/>
    <x v="4"/>
    <x v="5"/>
    <x v="0"/>
    <x v="0"/>
  </r>
  <r>
    <n v="7735116120"/>
    <x v="29"/>
    <n v="48921470"/>
    <x v="25"/>
    <s v="LTNASANCHEZ"/>
    <s v=""/>
    <s v="Caja men RgMedellin"/>
    <s v=""/>
    <s v=""/>
    <d v="2010-02-13T00:00:00"/>
    <d v="2010-02-13T00:00:00"/>
    <n v="10200"/>
    <s v="773"/>
    <x v="1"/>
    <x v="4"/>
    <x v="5"/>
    <x v="0"/>
    <x v="0"/>
  </r>
  <r>
    <n v="7735116403"/>
    <x v="20"/>
    <n v="48921470"/>
    <x v="25"/>
    <s v="SSJFLOPEZ"/>
    <s v="NOMINA SOMOS SEMANA 4"/>
    <s v="SOMOS SUMINISTRO TEMPORAL S.A."/>
    <s v=""/>
    <s v=""/>
    <d v="2010-02-04T00:00:00"/>
    <d v="2010-02-10T00:00:00"/>
    <n v="1139798"/>
    <s v="773"/>
    <x v="1"/>
    <x v="4"/>
    <x v="3"/>
    <x v="0"/>
    <x v="1"/>
  </r>
  <r>
    <n v="7735116403"/>
    <x v="20"/>
    <n v="48921470"/>
    <x v="25"/>
    <s v="SSJFLOPEZ"/>
    <s v="NOMINA SOMOS SEMANA 5"/>
    <s v="SOMOS SUMINISTRO TEMPORAL S.A."/>
    <s v=""/>
    <s v=""/>
    <d v="2010-02-11T00:00:00"/>
    <d v="2010-02-19T00:00:00"/>
    <n v="510356"/>
    <s v="773"/>
    <x v="1"/>
    <x v="4"/>
    <x v="3"/>
    <x v="0"/>
    <x v="1"/>
  </r>
  <r>
    <n v="7735116403"/>
    <x v="20"/>
    <n v="48921470"/>
    <x v="25"/>
    <s v="SSJFLOPEZ"/>
    <s v="NOMINA SOMOS SEMANA 6"/>
    <s v="SOMOS SUMINISTRO TEMPORAL S.A."/>
    <s v=""/>
    <s v=""/>
    <d v="2010-02-18T00:00:00"/>
    <d v="2010-02-25T00:00:00"/>
    <n v="510356"/>
    <s v="773"/>
    <x v="1"/>
    <x v="4"/>
    <x v="3"/>
    <x v="0"/>
    <x v="1"/>
  </r>
  <r>
    <n v="7735116403"/>
    <x v="20"/>
    <n v="48921470"/>
    <x v="25"/>
    <s v="SSJFLOPEZ"/>
    <s v="NOMINA SOMOS SEMANA 7"/>
    <s v="SOMOS SUMINISTRO TEMPORAL S.A."/>
    <s v=""/>
    <s v=""/>
    <d v="2010-02-24T00:00:00"/>
    <d v="2010-02-26T00:00:00"/>
    <n v="510356"/>
    <s v="773"/>
    <x v="1"/>
    <x v="4"/>
    <x v="3"/>
    <x v="0"/>
    <x v="1"/>
  </r>
  <r>
    <n v="7735116408"/>
    <x v="1"/>
    <n v="48921470"/>
    <x v="25"/>
    <s v="SSJFLOPEZ"/>
    <s v="FACTURAS TIGO"/>
    <s v="COLOMBIA MOVIL S.A. E.S.P."/>
    <s v=""/>
    <s v=""/>
    <d v="2010-01-27T00:00:00"/>
    <d v="2010-02-12T00:00:00"/>
    <n v="2167"/>
    <s v="773"/>
    <x v="1"/>
    <x v="4"/>
    <x v="1"/>
    <x v="0"/>
    <x v="0"/>
  </r>
  <r>
    <n v="7735116408"/>
    <x v="1"/>
    <n v="48921470"/>
    <x v="25"/>
    <s v="SSJFLOPEZ"/>
    <s v="FACTURA COMCEL"/>
    <s v="COMUNICACION CELULAR S.A. COMCEL"/>
    <s v=""/>
    <s v=""/>
    <d v="2010-01-25T00:00:00"/>
    <d v="2010-02-12T00:00:00"/>
    <n v="8717"/>
    <s v="773"/>
    <x v="1"/>
    <x v="4"/>
    <x v="1"/>
    <x v="0"/>
    <x v="0"/>
  </r>
  <r>
    <n v="7735116408"/>
    <x v="1"/>
    <n v="48921470"/>
    <x v="25"/>
    <s v="SSJFLOPEZ"/>
    <s v="FACTURA MOVISTAR"/>
    <s v="TELEFONICA MOVILES COLOMBIA S.A."/>
    <s v=""/>
    <s v=""/>
    <d v="2010-02-02T00:00:00"/>
    <d v="2010-02-12T00:00:00"/>
    <n v="12690"/>
    <s v="773"/>
    <x v="1"/>
    <x v="4"/>
    <x v="1"/>
    <x v="0"/>
    <x v="0"/>
  </r>
  <r>
    <n v="7735116408"/>
    <x v="1"/>
    <n v="48921470"/>
    <x v="25"/>
    <s v="SSJFLOPEZ"/>
    <s v="FACTURA UNE"/>
    <s v="EPM TELECOMUNICACIONES S.A."/>
    <s v=""/>
    <s v=""/>
    <d v="2010-02-12T00:00:00"/>
    <d v="2010-02-15T00:00:00"/>
    <n v="3225"/>
    <s v="773"/>
    <x v="1"/>
    <x v="4"/>
    <x v="1"/>
    <x v="0"/>
    <x v="0"/>
  </r>
  <r>
    <n v="7735116408"/>
    <x v="1"/>
    <n v="48921470"/>
    <x v="25"/>
    <s v="SSJFLOPEZ"/>
    <s v="FACTURA UNE"/>
    <s v="EPM TELECOMUNICACIONES S.A."/>
    <s v=""/>
    <s v=""/>
    <d v="2010-02-12T00:00:00"/>
    <d v="2010-02-15T00:00:00"/>
    <n v="1860"/>
    <s v="773"/>
    <x v="1"/>
    <x v="4"/>
    <x v="1"/>
    <x v="0"/>
    <x v="0"/>
  </r>
  <r>
    <n v="7735116408"/>
    <x v="1"/>
    <n v="48921470"/>
    <x v="25"/>
    <s v="SSJFLOPEZ"/>
    <s v="FACTURA UNE"/>
    <s v="EPM TELECOMUNICACIONES S.A."/>
    <s v=""/>
    <s v=""/>
    <d v="2010-02-12T00:00:00"/>
    <d v="2010-02-15T00:00:00"/>
    <n v="150"/>
    <s v="773"/>
    <x v="1"/>
    <x v="4"/>
    <x v="1"/>
    <x v="0"/>
    <x v="0"/>
  </r>
  <r>
    <n v="7735116408"/>
    <x v="1"/>
    <n v="48921470"/>
    <x v="25"/>
    <s v="SSJFLOPEZ"/>
    <s v="FACTURA UNE"/>
    <s v="EPM TELECOMUNICACIONES S.A."/>
    <s v=""/>
    <s v=""/>
    <d v="2010-02-12T00:00:00"/>
    <d v="2010-02-15T00:00:00"/>
    <n v="11376"/>
    <s v="773"/>
    <x v="1"/>
    <x v="4"/>
    <x v="1"/>
    <x v="0"/>
    <x v="0"/>
  </r>
  <r>
    <n v="7735116408"/>
    <x v="1"/>
    <n v="48921470"/>
    <x v="25"/>
    <s v="SSJFLOPEZ"/>
    <s v="FACTURA UNE"/>
    <s v="EPM TELECOMUNICACIONES S.A."/>
    <s v=""/>
    <s v=""/>
    <d v="2010-02-12T00:00:00"/>
    <d v="2010-02-15T00:00:00"/>
    <n v="7291"/>
    <s v="773"/>
    <x v="1"/>
    <x v="4"/>
    <x v="1"/>
    <x v="0"/>
    <x v="0"/>
  </r>
  <r>
    <n v="7735116408"/>
    <x v="1"/>
    <n v="48921470"/>
    <x v="25"/>
    <s v="SSJFLOPEZ"/>
    <s v="FACTURA UNE"/>
    <s v="EPM TELECOMUNICACIONES S.A."/>
    <s v=""/>
    <s v=""/>
    <d v="2010-02-12T00:00:00"/>
    <d v="2010-02-15T00:00:00"/>
    <n v="2096"/>
    <s v="773"/>
    <x v="1"/>
    <x v="4"/>
    <x v="1"/>
    <x v="0"/>
    <x v="0"/>
  </r>
  <r>
    <n v="7735116408"/>
    <x v="1"/>
    <n v="48921470"/>
    <x v="25"/>
    <s v="SSJFLOPEZ"/>
    <s v="FACTURA UNE"/>
    <s v="EPM TELECOMUNICACIONES S.A."/>
    <s v=""/>
    <s v=""/>
    <d v="2010-02-12T00:00:00"/>
    <d v="2010-02-15T00:00:00"/>
    <n v="1217"/>
    <s v="773"/>
    <x v="1"/>
    <x v="4"/>
    <x v="1"/>
    <x v="0"/>
    <x v="0"/>
  </r>
  <r>
    <n v="7735116408"/>
    <x v="1"/>
    <n v="48921470"/>
    <x v="25"/>
    <s v="SSJFLOPEZ"/>
    <s v="FACTURA UNE"/>
    <s v="EPM TELECOMUNICACIONES S.A."/>
    <s v=""/>
    <s v=""/>
    <d v="2010-02-12T00:00:00"/>
    <d v="2010-02-15T00:00:00"/>
    <n v="3642"/>
    <s v="773"/>
    <x v="1"/>
    <x v="4"/>
    <x v="1"/>
    <x v="0"/>
    <x v="0"/>
  </r>
  <r>
    <n v="7735116408"/>
    <x v="1"/>
    <n v="48921470"/>
    <x v="25"/>
    <s v="SSJFLOPEZ"/>
    <s v="FACTURA UNE"/>
    <s v="EPM TELECOMUNICACIONES S.A."/>
    <s v=""/>
    <s v=""/>
    <d v="2010-02-12T00:00:00"/>
    <d v="2010-02-15T00:00:00"/>
    <n v="2340"/>
    <s v="773"/>
    <x v="1"/>
    <x v="4"/>
    <x v="1"/>
    <x v="0"/>
    <x v="0"/>
  </r>
  <r>
    <n v="7735116408"/>
    <x v="1"/>
    <n v="48921470"/>
    <x v="25"/>
    <s v="SSJFLOPEZ"/>
    <s v="FACTURA UNE"/>
    <s v="EPM TELECOMUNICACIONES S.A."/>
    <s v=""/>
    <s v=""/>
    <d v="2010-02-12T00:00:00"/>
    <d v="2010-02-15T00:00:00"/>
    <n v="152786"/>
    <s v="773"/>
    <x v="1"/>
    <x v="4"/>
    <x v="1"/>
    <x v="0"/>
    <x v="0"/>
  </r>
  <r>
    <n v="7735116408"/>
    <x v="1"/>
    <n v="48921470"/>
    <x v="25"/>
    <s v="SSJFLOPEZ"/>
    <s v="FACTURA UNE"/>
    <s v="EPM TELECOMUNICACIONES S.A."/>
    <s v=""/>
    <s v=""/>
    <d v="2010-02-12T00:00:00"/>
    <d v="2010-02-15T00:00:00"/>
    <n v="867"/>
    <s v="773"/>
    <x v="1"/>
    <x v="4"/>
    <x v="1"/>
    <x v="0"/>
    <x v="0"/>
  </r>
  <r>
    <n v="7735116502"/>
    <x v="37"/>
    <n v="48921470"/>
    <x v="25"/>
    <s v="LTDAMUNETON"/>
    <s v=""/>
    <s v=""/>
    <s v=""/>
    <s v=""/>
    <d v="2010-03-01T00:00:00"/>
    <d v="2010-02-28T00:00:00"/>
    <n v="3653802"/>
    <s v="773"/>
    <x v="1"/>
    <x v="4"/>
    <x v="6"/>
    <x v="0"/>
    <x v="0"/>
  </r>
  <r>
    <n v="7735116503"/>
    <x v="38"/>
    <n v="48921470"/>
    <x v="25"/>
    <s v="SSJFLOPEZ"/>
    <s v=""/>
    <s v="cta pte,prov,prd.Inv"/>
    <s v=""/>
    <s v="Mtto Relojes de Marcacion"/>
    <d v="2010-02-16T00:00:00"/>
    <d v="2010-02-22T00:00:00"/>
    <n v="0"/>
    <s v="773"/>
    <x v="1"/>
    <x v="4"/>
    <x v="6"/>
    <x v="0"/>
    <x v="2"/>
  </r>
  <r>
    <n v="7735116503"/>
    <x v="38"/>
    <n v="48921470"/>
    <x v="25"/>
    <s v="LTMAMEJIA"/>
    <s v=""/>
    <s v="cta pte,prov,prd.Inv"/>
    <s v=""/>
    <s v="Mtto Relojes de Marcacion"/>
    <d v="2010-02-17T00:00:00"/>
    <d v="2010-02-17T00:00:00"/>
    <n v="82800"/>
    <s v="773"/>
    <x v="1"/>
    <x v="4"/>
    <x v="6"/>
    <x v="0"/>
    <x v="2"/>
  </r>
  <r>
    <n v="7735122502"/>
    <x v="21"/>
    <n v="48921470"/>
    <x v="25"/>
    <s v="SSRMSALAZAR"/>
    <s v=""/>
    <s v="Depr.acum.maq.op."/>
    <s v=""/>
    <s v=""/>
    <d v="2010-02-28T00:00:00"/>
    <d v="2010-02-28T00:00:00"/>
    <n v="2595396"/>
    <s v="773"/>
    <x v="1"/>
    <x v="4"/>
    <x v="4"/>
    <x v="0"/>
    <x v="0"/>
  </r>
  <r>
    <n v="7735122502"/>
    <x v="21"/>
    <n v="48921470"/>
    <x v="25"/>
    <s v="SSRMSALAZAR"/>
    <s v=""/>
    <s v="Depr.acum.edif,op."/>
    <s v=""/>
    <s v=""/>
    <d v="2010-02-28T00:00:00"/>
    <d v="2010-02-28T00:00:00"/>
    <n v="4800878"/>
    <s v="773"/>
    <x v="1"/>
    <x v="4"/>
    <x v="4"/>
    <x v="0"/>
    <x v="0"/>
  </r>
  <r>
    <n v="7735122503"/>
    <x v="23"/>
    <n v="48921470"/>
    <x v="25"/>
    <s v="SSRMSALAZAR"/>
    <s v=""/>
    <s v="Depr.acum.maq.op."/>
    <s v=""/>
    <s v=""/>
    <d v="2010-02-28T00:00:00"/>
    <d v="2010-02-28T00:00:00"/>
    <n v="111588"/>
    <s v="773"/>
    <x v="1"/>
    <x v="4"/>
    <x v="4"/>
    <x v="0"/>
    <x v="2"/>
  </r>
  <r>
    <n v="7735122503"/>
    <x v="23"/>
    <n v="48921470"/>
    <x v="25"/>
    <s v="SSRMSALAZAR"/>
    <s v=""/>
    <s v="Depr.acum.edif,op."/>
    <s v=""/>
    <s v=""/>
    <d v="2010-02-28T00:00:00"/>
    <d v="2010-02-28T00:00:00"/>
    <n v="28756"/>
    <s v="773"/>
    <x v="1"/>
    <x v="4"/>
    <x v="4"/>
    <x v="0"/>
    <x v="2"/>
  </r>
  <r>
    <n v="7735124012"/>
    <x v="24"/>
    <n v="48921470"/>
    <x v="25"/>
    <s v="LTMCRAGA"/>
    <s v=""/>
    <s v="Material,y,repuestos"/>
    <s v="Loctite 414 x 28_3 g"/>
    <s v=""/>
    <d v="2010-02-08T00:00:00"/>
    <d v="2010-02-08T00:00:00"/>
    <n v="34500"/>
    <s v="773"/>
    <x v="1"/>
    <x v="4"/>
    <x v="6"/>
    <x v="0"/>
    <x v="2"/>
  </r>
  <r>
    <n v="7735124701"/>
    <x v="26"/>
    <n v="48921470"/>
    <x v="25"/>
    <s v="SSJFLOPEZ"/>
    <s v=""/>
    <s v="EMPAQUETADURAS Y EMPAQUES S.A."/>
    <s v="Limpion Wypall"/>
    <s v="Limpion Wypall"/>
    <d v="2010-02-02T00:00:00"/>
    <d v="2010-02-04T00:00:00"/>
    <n v="105792"/>
    <s v="773"/>
    <x v="1"/>
    <x v="4"/>
    <x v="5"/>
    <x v="0"/>
    <x v="0"/>
  </r>
  <r>
    <n v="7735124701"/>
    <x v="26"/>
    <n v="48921470"/>
    <x v="25"/>
    <s v="SSJFLOPEZ"/>
    <s v=""/>
    <s v="EMPAQUETADURAS Y EMPAQUES S.A."/>
    <s v="Limpion Wypall"/>
    <s v="Limpion Wypall"/>
    <d v="2010-02-12T00:00:00"/>
    <d v="2010-02-19T00:00:00"/>
    <n v="105792"/>
    <s v="773"/>
    <x v="1"/>
    <x v="4"/>
    <x v="5"/>
    <x v="0"/>
    <x v="0"/>
  </r>
  <r>
    <n v="7735124703"/>
    <x v="22"/>
    <n v="48921470"/>
    <x v="25"/>
    <s v="EXGAVELASQUE"/>
    <s v=""/>
    <s v="cta pte,prov,prd.no,"/>
    <s v="Tarjetas para reloj - papeleria impresa"/>
    <s v="Tarjetas para reloj - papeleria impresa"/>
    <d v="2010-02-09T00:00:00"/>
    <d v="2010-02-09T00:00:00"/>
    <n v="39000"/>
    <s v="773"/>
    <x v="1"/>
    <x v="4"/>
    <x v="5"/>
    <x v="0"/>
    <x v="0"/>
  </r>
  <r>
    <n v="7735124703"/>
    <x v="22"/>
    <n v="48921470"/>
    <x v="25"/>
    <s v="LTICPOSADA"/>
    <s v=""/>
    <s v="cta pte,prov,prd.Inv"/>
    <s v=""/>
    <s v="Servicio de Fotocopias"/>
    <d v="2010-02-27T00:00:00"/>
    <d v="2010-02-27T00:00:00"/>
    <n v="21545"/>
    <s v="773"/>
    <x v="1"/>
    <x v="4"/>
    <x v="5"/>
    <x v="0"/>
    <x v="0"/>
  </r>
  <r>
    <n v="7735124703"/>
    <x v="22"/>
    <n v="48921470"/>
    <x v="25"/>
    <s v="LTICPOSADA"/>
    <s v=""/>
    <s v="cta pte,prov,prd.Inv"/>
    <s v=""/>
    <s v="Servicio de Fotocopias"/>
    <d v="2010-02-27T00:00:00"/>
    <d v="2010-02-27T00:00:00"/>
    <n v="21545"/>
    <s v="773"/>
    <x v="1"/>
    <x v="4"/>
    <x v="5"/>
    <x v="0"/>
    <x v="0"/>
  </r>
  <r>
    <n v="7735124703"/>
    <x v="22"/>
    <n v="48921470"/>
    <x v="25"/>
    <s v="SSJFLOPEZ"/>
    <s v=""/>
    <s v="DATECSA S.A."/>
    <s v=""/>
    <s v="Servicio de Fotocopias"/>
    <d v="2010-02-22T00:00:00"/>
    <d v="2010-02-28T00:00:00"/>
    <n v="0"/>
    <s v="773"/>
    <x v="1"/>
    <x v="4"/>
    <x v="5"/>
    <x v="0"/>
    <x v="0"/>
  </r>
  <r>
    <n v="7735124703"/>
    <x v="22"/>
    <n v="48921470"/>
    <x v="25"/>
    <s v="SSJFLOPEZ"/>
    <s v=""/>
    <s v="DATECSA S.A."/>
    <s v=""/>
    <s v="Servicio de Fotocopias"/>
    <d v="2010-02-22T00:00:00"/>
    <d v="2010-02-28T00:00:00"/>
    <n v="0"/>
    <s v="773"/>
    <x v="1"/>
    <x v="4"/>
    <x v="5"/>
    <x v="0"/>
    <x v="0"/>
  </r>
  <r>
    <n v="7735124704"/>
    <x v="27"/>
    <n v="48921470"/>
    <x v="25"/>
    <s v="EXGAVELASQUE"/>
    <s v=""/>
    <s v="cta pte,prov,prd.no,"/>
    <s v="Calculadora casio hl 820lc d/bol x8dig"/>
    <s v="Calculadora casio hl 820lc d/bol x8dig"/>
    <d v="2010-02-17T00:00:00"/>
    <d v="2010-02-19T00:00:00"/>
    <n v="35250"/>
    <s v="773"/>
    <x v="1"/>
    <x v="4"/>
    <x v="5"/>
    <x v="0"/>
    <x v="0"/>
  </r>
  <r>
    <n v="7735124704"/>
    <x v="27"/>
    <n v="48921470"/>
    <x v="25"/>
    <s v="EXGAVELASQUE"/>
    <s v=""/>
    <s v="cta pte,prov,prd.no,"/>
    <s v="Corrector liq.lapiz berol"/>
    <s v="Corrector liq.lapiz berol"/>
    <d v="2010-02-17T00:00:00"/>
    <d v="2010-02-19T00:00:00"/>
    <n v="7500"/>
    <s v="773"/>
    <x v="1"/>
    <x v="4"/>
    <x v="5"/>
    <x v="0"/>
    <x v="0"/>
  </r>
  <r>
    <n v="7735124704"/>
    <x v="27"/>
    <n v="48921470"/>
    <x v="25"/>
    <s v="EXGAVELASQUE"/>
    <s v=""/>
    <s v="cta pte,prov,prd.no,"/>
    <s v="Plumigrafo stabilo 88 microp.rsdo"/>
    <s v="Plumigrafo stabilo 88 microp.rsdo"/>
    <d v="2010-02-17T00:00:00"/>
    <d v="2010-02-19T00:00:00"/>
    <n v="2466"/>
    <s v="773"/>
    <x v="1"/>
    <x v="4"/>
    <x v="5"/>
    <x v="0"/>
    <x v="0"/>
  </r>
  <r>
    <n v="7735124704"/>
    <x v="27"/>
    <n v="48921470"/>
    <x v="25"/>
    <s v="EXGAVELASQUE"/>
    <s v=""/>
    <s v="cta pte,prov,prd.no,"/>
    <s v="Soporte para portatil"/>
    <s v="Soporte para portatil"/>
    <d v="2010-02-17T00:00:00"/>
    <d v="2010-02-19T00:00:00"/>
    <n v="14450"/>
    <s v="773"/>
    <x v="1"/>
    <x v="4"/>
    <x v="5"/>
    <x v="0"/>
    <x v="0"/>
  </r>
  <r>
    <n v="7735124704"/>
    <x v="27"/>
    <n v="48921470"/>
    <x v="25"/>
    <s v="EXGAVELASQUE"/>
    <s v=""/>
    <s v="cta pte,prov,prd.no,"/>
    <s v="Bisturi gde metal"/>
    <s v="Bisturi gde metal"/>
    <d v="2010-02-17T00:00:00"/>
    <d v="2010-02-19T00:00:00"/>
    <n v="11199"/>
    <s v="773"/>
    <x v="1"/>
    <x v="4"/>
    <x v="5"/>
    <x v="0"/>
    <x v="0"/>
  </r>
  <r>
    <n v="7735124704"/>
    <x v="27"/>
    <n v="48921470"/>
    <x v="25"/>
    <s v="EXGAVELASQUE"/>
    <s v=""/>
    <s v="cta pte,prov,prd.no,"/>
    <s v="Bisturi gde plast."/>
    <s v="Bisturi gde plast."/>
    <d v="2010-02-17T00:00:00"/>
    <d v="2010-02-19T00:00:00"/>
    <n v="1750"/>
    <s v="773"/>
    <x v="1"/>
    <x v="4"/>
    <x v="5"/>
    <x v="0"/>
    <x v="0"/>
  </r>
  <r>
    <n v="7735124704"/>
    <x v="27"/>
    <n v="48921470"/>
    <x v="25"/>
    <s v="EXGAVELASQUE"/>
    <s v=""/>
    <s v="cta pte,prov,prd.no,"/>
    <s v="Boligrafo kilom.retractil ngo"/>
    <s v="Boligrafo kilom.retractil ngo"/>
    <d v="2010-02-17T00:00:00"/>
    <d v="2010-02-19T00:00:00"/>
    <n v="21636"/>
    <s v="773"/>
    <x v="1"/>
    <x v="4"/>
    <x v="5"/>
    <x v="0"/>
    <x v="0"/>
  </r>
  <r>
    <n v="7735124704"/>
    <x v="27"/>
    <n v="48921470"/>
    <x v="25"/>
    <s v="EXGAVELASQUE"/>
    <s v=""/>
    <s v="cta pte,prov,prd.no,"/>
    <s v="Boligrafo kilom.retractil azul"/>
    <s v="Boligrafo kilom.retractil azul"/>
    <d v="2010-02-17T00:00:00"/>
    <d v="2010-02-19T00:00:00"/>
    <n v="1228"/>
    <s v="773"/>
    <x v="1"/>
    <x v="4"/>
    <x v="5"/>
    <x v="0"/>
    <x v="0"/>
  </r>
  <r>
    <n v="7735124704"/>
    <x v="27"/>
    <n v="48921470"/>
    <x v="25"/>
    <s v="EXGAVELASQUE"/>
    <s v=""/>
    <s v="cta pte,prov,prd.no,"/>
    <s v="Boligrafo kilom. Retractil rjo"/>
    <s v="Boligrafo kilom. Retractil rjo"/>
    <d v="2010-02-17T00:00:00"/>
    <d v="2010-02-19T00:00:00"/>
    <n v="2456"/>
    <s v="773"/>
    <x v="1"/>
    <x v="4"/>
    <x v="5"/>
    <x v="0"/>
    <x v="0"/>
  </r>
  <r>
    <n v="7735124704"/>
    <x v="27"/>
    <n v="48921470"/>
    <x v="25"/>
    <s v="EXGAVELASQUE"/>
    <s v=""/>
    <s v="cta pte,prov,prd.no,"/>
    <s v="Cinta p.tesa 12mmx40"/>
    <s v="Cinta p.tesa 12mmx40"/>
    <d v="2010-02-17T00:00:00"/>
    <d v="2010-02-19T00:00:00"/>
    <n v="555"/>
    <s v="773"/>
    <x v="1"/>
    <x v="4"/>
    <x v="5"/>
    <x v="0"/>
    <x v="0"/>
  </r>
  <r>
    <n v="7735124704"/>
    <x v="27"/>
    <n v="48921470"/>
    <x v="25"/>
    <s v="EXGAVELASQUE"/>
    <s v=""/>
    <s v="cta pte,prov,prd.no,"/>
    <s v="Marcador borrable expo ngo"/>
    <s v="Marcador borrable expo ngo"/>
    <d v="2010-02-17T00:00:00"/>
    <d v="2010-02-19T00:00:00"/>
    <n v="11358"/>
    <s v="773"/>
    <x v="1"/>
    <x v="4"/>
    <x v="5"/>
    <x v="0"/>
    <x v="0"/>
  </r>
  <r>
    <n v="7735124704"/>
    <x v="27"/>
    <n v="48921470"/>
    <x v="25"/>
    <s v="EXGAVELASQUE"/>
    <s v=""/>
    <s v="cta pte,prov,prd.no,"/>
    <s v="Marcador borrable expo rjo"/>
    <s v="Marcador borrable expo rjo"/>
    <d v="2010-02-17T00:00:00"/>
    <d v="2010-02-19T00:00:00"/>
    <n v="11358"/>
    <s v="773"/>
    <x v="1"/>
    <x v="4"/>
    <x v="5"/>
    <x v="0"/>
    <x v="0"/>
  </r>
  <r>
    <n v="7735124704"/>
    <x v="27"/>
    <n v="48921470"/>
    <x v="25"/>
    <s v="EXGAVELASQUE"/>
    <s v=""/>
    <s v="cta pte,prov,prd.no,"/>
    <s v="Marcador indeleble sharpie ngo"/>
    <s v="Marcador indeleble sharpie ngo"/>
    <d v="2010-02-17T00:00:00"/>
    <d v="2010-02-19T00:00:00"/>
    <n v="7305"/>
    <s v="773"/>
    <x v="1"/>
    <x v="4"/>
    <x v="5"/>
    <x v="0"/>
    <x v="0"/>
  </r>
  <r>
    <n v="7735124704"/>
    <x v="27"/>
    <n v="48921470"/>
    <x v="25"/>
    <s v="EXGAVELASQUE"/>
    <s v=""/>
    <s v="cta pte,prov,prd.no,"/>
    <s v="Marcador perm.sanford rjo"/>
    <s v="Marcador perm.sanford rjo"/>
    <d v="2010-02-17T00:00:00"/>
    <d v="2010-02-19T00:00:00"/>
    <n v="4920"/>
    <s v="773"/>
    <x v="1"/>
    <x v="4"/>
    <x v="5"/>
    <x v="0"/>
    <x v="0"/>
  </r>
  <r>
    <n v="7735124704"/>
    <x v="27"/>
    <n v="48921470"/>
    <x v="25"/>
    <s v="EXGAVELASQUE"/>
    <s v=""/>
    <s v="cta pte,prov,prd.no,"/>
    <s v="Mina 0.7mm 2b faber"/>
    <s v="Mina 0.7mm 2b faber"/>
    <d v="2010-02-17T00:00:00"/>
    <d v="2010-02-19T00:00:00"/>
    <n v="771"/>
    <s v="773"/>
    <x v="1"/>
    <x v="4"/>
    <x v="5"/>
    <x v="0"/>
    <x v="0"/>
  </r>
  <r>
    <n v="7735124704"/>
    <x v="27"/>
    <n v="48921470"/>
    <x v="25"/>
    <s v="EXGAVELASQUE"/>
    <s v=""/>
    <s v="cta pte,prov,prd.no,"/>
    <s v="Mina faber 0.5mm 2b"/>
    <s v="Mina faber 0.5mm 2b"/>
    <d v="2010-02-17T00:00:00"/>
    <d v="2010-02-19T00:00:00"/>
    <n v="658"/>
    <s v="773"/>
    <x v="1"/>
    <x v="4"/>
    <x v="5"/>
    <x v="0"/>
    <x v="0"/>
  </r>
  <r>
    <n v="7735124704"/>
    <x v="27"/>
    <n v="48921470"/>
    <x v="25"/>
    <s v="EXGAVELASQUE"/>
    <s v=""/>
    <s v="cta pte,prov,prd.no,"/>
    <s v="Cinta p.scotch 810 invisible 12mmx33m"/>
    <s v="Cinta p.scotch 810 invisible 12mmx33m"/>
    <d v="2010-02-17T00:00:00"/>
    <d v="2010-02-19T00:00:00"/>
    <n v="5741"/>
    <s v="773"/>
    <x v="1"/>
    <x v="4"/>
    <x v="5"/>
    <x v="0"/>
    <x v="0"/>
  </r>
  <r>
    <n v="7735124704"/>
    <x v="27"/>
    <n v="48921470"/>
    <x v="25"/>
    <s v="EXGAVELASQUE"/>
    <s v=""/>
    <s v="cta pte,prov,prd.no,"/>
    <s v="Plumigrafo stabilo 88 microp.azul"/>
    <s v="Plumigrafo stabilo 88 microp.azul"/>
    <d v="2010-02-17T00:00:00"/>
    <d v="2010-02-19T00:00:00"/>
    <n v="2466"/>
    <s v="773"/>
    <x v="1"/>
    <x v="4"/>
    <x v="5"/>
    <x v="0"/>
    <x v="0"/>
  </r>
  <r>
    <n v="7735124704"/>
    <x v="27"/>
    <n v="48921470"/>
    <x v="25"/>
    <s v="EXGAVELASQUE"/>
    <s v=""/>
    <s v="cta pte,prov,prd.no,"/>
    <s v="Plumigrafo stabilo 88 microp.cafe"/>
    <s v="Plumigrafo stabilo 88 microp.cafe"/>
    <d v="2010-02-17T00:00:00"/>
    <d v="2010-02-19T00:00:00"/>
    <n v="2466"/>
    <s v="773"/>
    <x v="1"/>
    <x v="4"/>
    <x v="5"/>
    <x v="0"/>
    <x v="0"/>
  </r>
  <r>
    <n v="7735124704"/>
    <x v="27"/>
    <n v="48921470"/>
    <x v="25"/>
    <s v="EXGAVELASQUE"/>
    <s v=""/>
    <s v="cta pte,prov,prd.no,"/>
    <s v="Plumigrafo stabilo 88 microp.ngo"/>
    <s v="Plumigrafo stabilo 88 microp.ngo"/>
    <d v="2010-02-17T00:00:00"/>
    <d v="2010-02-19T00:00:00"/>
    <n v="2466"/>
    <s v="773"/>
    <x v="1"/>
    <x v="4"/>
    <x v="5"/>
    <x v="0"/>
    <x v="0"/>
  </r>
  <r>
    <n v="7735124704"/>
    <x v="27"/>
    <n v="48921470"/>
    <x v="25"/>
    <s v="EXGAVELASQUE"/>
    <s v=""/>
    <s v="cta pte,prov,prd.no,"/>
    <s v="Plumigrafo stabilo 88 microp.rjo"/>
    <s v="Plumigrafo stabilo 88 microp.rjo"/>
    <d v="2010-02-17T00:00:00"/>
    <d v="2010-02-19T00:00:00"/>
    <n v="2466"/>
    <s v="773"/>
    <x v="1"/>
    <x v="4"/>
    <x v="5"/>
    <x v="0"/>
    <x v="0"/>
  </r>
  <r>
    <n v="7735124704"/>
    <x v="27"/>
    <n v="48921470"/>
    <x v="25"/>
    <s v="EXGAVELASQUE"/>
    <s v=""/>
    <s v="cta pte,prov,prd.no,"/>
    <s v="Portaminas 0.5 faber poly ice/tri"/>
    <s v="Portaminas 0.5 faber poly ice/tri"/>
    <d v="2010-02-17T00:00:00"/>
    <d v="2010-02-19T00:00:00"/>
    <n v="1825"/>
    <s v="773"/>
    <x v="1"/>
    <x v="4"/>
    <x v="5"/>
    <x v="0"/>
    <x v="0"/>
  </r>
  <r>
    <n v="7735124704"/>
    <x v="27"/>
    <n v="48921470"/>
    <x v="25"/>
    <s v="EXGAVELASQUE"/>
    <s v=""/>
    <s v="cta pte,prov,prd.no,"/>
    <s v="Portaminas 0.7 paper mate auto advance"/>
    <s v="Portaminas 0.7 paper mate auto advance"/>
    <d v="2010-02-17T00:00:00"/>
    <d v="2010-02-19T00:00:00"/>
    <n v="2502"/>
    <s v="773"/>
    <x v="1"/>
    <x v="4"/>
    <x v="5"/>
    <x v="0"/>
    <x v="0"/>
  </r>
  <r>
    <n v="7735124704"/>
    <x v="27"/>
    <n v="48921470"/>
    <x v="25"/>
    <s v="EXGAVELASQUE"/>
    <s v=""/>
    <s v="cta pte,prov,prd.no,"/>
    <s v="Resaltador sanford major amllo"/>
    <s v="Resaltador sanford major amllo"/>
    <d v="2010-02-17T00:00:00"/>
    <d v="2010-02-19T00:00:00"/>
    <n v="3800"/>
    <s v="773"/>
    <x v="1"/>
    <x v="4"/>
    <x v="5"/>
    <x v="0"/>
    <x v="0"/>
  </r>
  <r>
    <n v="7735124704"/>
    <x v="27"/>
    <n v="48921470"/>
    <x v="25"/>
    <s v="EXGAVELASQUE"/>
    <s v=""/>
    <s v="cta pte,prov,prd.no,"/>
    <s v="Resaltador sanford major nja"/>
    <s v="Resaltador sanford major nja"/>
    <d v="2010-02-17T00:00:00"/>
    <d v="2010-02-19T00:00:00"/>
    <n v="3800"/>
    <s v="773"/>
    <x v="1"/>
    <x v="4"/>
    <x v="5"/>
    <x v="0"/>
    <x v="0"/>
  </r>
  <r>
    <n v="7735124704"/>
    <x v="27"/>
    <n v="48921470"/>
    <x v="25"/>
    <s v="EXGAVELASQUE"/>
    <s v=""/>
    <s v="cta pte,prov,prd.no,"/>
    <s v="Resaltador sanford major rsdo"/>
    <s v="Resaltador sanford major rsdo"/>
    <d v="2010-02-17T00:00:00"/>
    <d v="2010-02-19T00:00:00"/>
    <n v="3800"/>
    <s v="773"/>
    <x v="1"/>
    <x v="4"/>
    <x v="5"/>
    <x v="0"/>
    <x v="0"/>
  </r>
  <r>
    <n v="7735124704"/>
    <x v="27"/>
    <n v="48921470"/>
    <x v="25"/>
    <s v="EXGAVELASQUE"/>
    <s v=""/>
    <s v="cta pte,prov,prd.no,"/>
    <s v="Resaltador sanford major vde"/>
    <s v="Resaltador sanford major vde"/>
    <d v="2010-02-17T00:00:00"/>
    <d v="2010-02-19T00:00:00"/>
    <n v="3800"/>
    <s v="773"/>
    <x v="1"/>
    <x v="4"/>
    <x v="5"/>
    <x v="0"/>
    <x v="0"/>
  </r>
  <r>
    <n v="7735124704"/>
    <x v="27"/>
    <n v="48921470"/>
    <x v="25"/>
    <s v="EXGAVELASQUE"/>
    <s v=""/>
    <s v="cta pte,prov,prd.no,"/>
    <s v="Tapete p/mouse"/>
    <s v="Tapete p/mouse"/>
    <d v="2010-02-17T00:00:00"/>
    <d v="2010-02-19T00:00:00"/>
    <n v="3264"/>
    <s v="773"/>
    <x v="1"/>
    <x v="4"/>
    <x v="5"/>
    <x v="0"/>
    <x v="0"/>
  </r>
  <r>
    <n v="7735124704"/>
    <x v="27"/>
    <n v="48921470"/>
    <x v="25"/>
    <s v="EXGAVELASQUE"/>
    <s v=""/>
    <s v="cta pte,prov,prd.no,"/>
    <s v="Tijera"/>
    <s v="Tijera"/>
    <d v="2010-02-17T00:00:00"/>
    <d v="2010-02-19T00:00:00"/>
    <n v="2472"/>
    <s v="773"/>
    <x v="1"/>
    <x v="4"/>
    <x v="5"/>
    <x v="0"/>
    <x v="0"/>
  </r>
  <r>
    <n v="7735124704"/>
    <x v="27"/>
    <n v="48921470"/>
    <x v="25"/>
    <s v="EXGAVELASQUE"/>
    <s v=""/>
    <s v="cta pte,prov,prd.no,"/>
    <s v="Plumon pelikan colorella x12"/>
    <s v="Plumon pelikan colorella x12"/>
    <d v="2010-02-17T00:00:00"/>
    <d v="2010-02-19T00:00:00"/>
    <n v="4336"/>
    <s v="773"/>
    <x v="1"/>
    <x v="4"/>
    <x v="5"/>
    <x v="0"/>
    <x v="0"/>
  </r>
  <r>
    <n v="7735124704"/>
    <x v="27"/>
    <n v="48921470"/>
    <x v="25"/>
    <s v="EXGAVELASQUE"/>
    <s v=""/>
    <s v="cta pte,prov,prd.no,"/>
    <s v="Papel carta multip.x500 blco"/>
    <s v="Papel carta multip.x500 blco"/>
    <d v="2010-02-17T00:00:00"/>
    <d v="2010-02-19T00:00:00"/>
    <n v="6900"/>
    <s v="773"/>
    <x v="1"/>
    <x v="4"/>
    <x v="5"/>
    <x v="0"/>
    <x v="0"/>
  </r>
  <r>
    <n v="7735124704"/>
    <x v="27"/>
    <n v="48921470"/>
    <x v="25"/>
    <s v="EXGAVELASQUE"/>
    <s v=""/>
    <s v="cta pte,prov,prd.no,"/>
    <s v="Pasta 105 x2.0r cartop.294 blca c/b"/>
    <s v="Pasta 105 x2.0r cartop.294 blca c/b"/>
    <d v="2010-02-17T00:00:00"/>
    <d v="2010-02-19T00:00:00"/>
    <n v="33426"/>
    <s v="773"/>
    <x v="1"/>
    <x v="4"/>
    <x v="5"/>
    <x v="0"/>
    <x v="0"/>
  </r>
  <r>
    <n v="7735124704"/>
    <x v="27"/>
    <n v="48921470"/>
    <x v="25"/>
    <s v="SSJFLOPEZ"/>
    <s v=""/>
    <s v="MARION SA"/>
    <s v="Bisturi gde metal"/>
    <s v="Bisturi gde metal"/>
    <d v="2010-02-17T00:00:00"/>
    <d v="2010-02-22T00:00:00"/>
    <n v="0"/>
    <s v="773"/>
    <x v="1"/>
    <x v="4"/>
    <x v="5"/>
    <x v="0"/>
    <x v="0"/>
  </r>
  <r>
    <n v="7735124704"/>
    <x v="27"/>
    <n v="48921470"/>
    <x v="25"/>
    <s v="SSJFLOPEZ"/>
    <s v=""/>
    <s v="MARION SA"/>
    <s v="Boligrafo kilom.retractil ngo"/>
    <s v="Boligrafo kilom.retractil ngo"/>
    <d v="2010-02-17T00:00:00"/>
    <d v="2010-02-22T00:00:00"/>
    <n v="0"/>
    <s v="773"/>
    <x v="1"/>
    <x v="4"/>
    <x v="5"/>
    <x v="0"/>
    <x v="0"/>
  </r>
  <r>
    <n v="7735124704"/>
    <x v="27"/>
    <n v="48921470"/>
    <x v="25"/>
    <s v="SSJFLOPEZ"/>
    <s v=""/>
    <s v="MARION SA"/>
    <s v="Boligrafo kilom. Retractil rjo"/>
    <s v="Boligrafo kilom. Retractil rjo"/>
    <d v="2010-02-17T00:00:00"/>
    <d v="2010-02-22T00:00:00"/>
    <n v="0"/>
    <s v="773"/>
    <x v="1"/>
    <x v="4"/>
    <x v="5"/>
    <x v="0"/>
    <x v="0"/>
  </r>
  <r>
    <n v="7735124704"/>
    <x v="27"/>
    <n v="48921470"/>
    <x v="25"/>
    <s v="SSJFLOPEZ"/>
    <s v=""/>
    <s v="MARION SA"/>
    <s v="Marcador borrable expo ngo"/>
    <s v="Marcador borrable expo ngo"/>
    <d v="2010-02-17T00:00:00"/>
    <d v="2010-02-22T00:00:00"/>
    <n v="0"/>
    <s v="773"/>
    <x v="1"/>
    <x v="4"/>
    <x v="5"/>
    <x v="0"/>
    <x v="0"/>
  </r>
  <r>
    <n v="7735124704"/>
    <x v="27"/>
    <n v="48921470"/>
    <x v="25"/>
    <s v="SSJFLOPEZ"/>
    <s v=""/>
    <s v="MARION SA"/>
    <s v="Marcador borrable expo rjo"/>
    <s v="Marcador borrable expo rjo"/>
    <d v="2010-02-17T00:00:00"/>
    <d v="2010-02-22T00:00:00"/>
    <n v="0"/>
    <s v="773"/>
    <x v="1"/>
    <x v="4"/>
    <x v="5"/>
    <x v="0"/>
    <x v="0"/>
  </r>
  <r>
    <n v="7735124704"/>
    <x v="27"/>
    <n v="48921470"/>
    <x v="25"/>
    <s v="SSJFLOPEZ"/>
    <s v=""/>
    <s v="MARION SA"/>
    <s v="Marcador indeleble sharpie ngo"/>
    <s v="Marcador indeleble sharpie ngo"/>
    <d v="2010-02-17T00:00:00"/>
    <d v="2010-02-22T00:00:00"/>
    <n v="0"/>
    <s v="773"/>
    <x v="1"/>
    <x v="4"/>
    <x v="5"/>
    <x v="0"/>
    <x v="0"/>
  </r>
  <r>
    <n v="7735124704"/>
    <x v="27"/>
    <n v="48921470"/>
    <x v="25"/>
    <s v="SSJFLOPEZ"/>
    <s v=""/>
    <s v="MARION SA"/>
    <s v="Cinta p.scotch 810 invisible 12mmx33m"/>
    <s v="Cinta p.scotch 810 invisible 12mmx33m"/>
    <d v="2010-02-17T00:00:00"/>
    <d v="2010-02-22T00:00:00"/>
    <n v="0"/>
    <s v="773"/>
    <x v="1"/>
    <x v="4"/>
    <x v="5"/>
    <x v="0"/>
    <x v="0"/>
  </r>
  <r>
    <n v="7735124704"/>
    <x v="27"/>
    <n v="48921470"/>
    <x v="25"/>
    <s v="SSJFLOPEZ"/>
    <s v=""/>
    <s v="MARION SA"/>
    <s v="Papel carta multip.x500 blco"/>
    <s v="Papel carta multip.x500 blco"/>
    <d v="2010-02-17T00:00:00"/>
    <d v="2010-02-22T00:00:00"/>
    <n v="0"/>
    <s v="773"/>
    <x v="1"/>
    <x v="4"/>
    <x v="5"/>
    <x v="0"/>
    <x v="0"/>
  </r>
  <r>
    <n v="7735124704"/>
    <x v="27"/>
    <n v="48921470"/>
    <x v="25"/>
    <s v="SSJFLOPEZ"/>
    <s v=""/>
    <s v="MARION SA"/>
    <s v="Pasta 105 x2.0r cartop.294 blca c/b"/>
    <s v="Pasta 105 x2.0r cartop.294 blca c/b"/>
    <d v="2010-02-17T00:00:00"/>
    <d v="2010-02-22T00:00:00"/>
    <n v="0"/>
    <s v="773"/>
    <x v="1"/>
    <x v="4"/>
    <x v="5"/>
    <x v="0"/>
    <x v="0"/>
  </r>
  <r>
    <n v="7735124704"/>
    <x v="27"/>
    <n v="48921470"/>
    <x v="25"/>
    <s v="SSJFLOPEZ"/>
    <s v=""/>
    <s v="MARION SA"/>
    <s v="Calculadora casio hl 820lc d/bol x8dig"/>
    <s v="Calculadora casio hl 820lc d/bol x8dig"/>
    <d v="2010-02-17T00:00:00"/>
    <d v="2010-02-22T00:00:00"/>
    <n v="0"/>
    <s v="773"/>
    <x v="1"/>
    <x v="4"/>
    <x v="5"/>
    <x v="0"/>
    <x v="0"/>
  </r>
  <r>
    <n v="7735124704"/>
    <x v="27"/>
    <n v="48921470"/>
    <x v="25"/>
    <s v="SSJFLOPEZ"/>
    <s v=""/>
    <s v="MARION SA"/>
    <s v="Corrector liq.lapiz berol"/>
    <s v="Corrector liq.lapiz berol"/>
    <d v="2010-02-17T00:00:00"/>
    <d v="2010-02-22T00:00:00"/>
    <n v="0"/>
    <s v="773"/>
    <x v="1"/>
    <x v="4"/>
    <x v="5"/>
    <x v="0"/>
    <x v="0"/>
  </r>
  <r>
    <n v="7735124704"/>
    <x v="27"/>
    <n v="48921470"/>
    <x v="25"/>
    <s v="SSJFLOPEZ"/>
    <s v=""/>
    <s v="MARION SA"/>
    <s v="Soporte para portatil"/>
    <s v="Soporte para portatil"/>
    <d v="2010-02-17T00:00:00"/>
    <d v="2010-02-22T00:00:00"/>
    <n v="0"/>
    <s v="773"/>
    <x v="1"/>
    <x v="4"/>
    <x v="5"/>
    <x v="0"/>
    <x v="0"/>
  </r>
  <r>
    <n v="7735124713"/>
    <x v="35"/>
    <n v="48921470"/>
    <x v="25"/>
    <s v="SSJFLOPEZ"/>
    <s v=""/>
    <s v="EDIVA S.A."/>
    <s v="Strech 44CMx457M x .6"/>
    <s v="Strech 44CMx457M x .6"/>
    <d v="2010-02-02T00:00:00"/>
    <d v="2010-02-03T00:00:00"/>
    <n v="480000"/>
    <s v="773"/>
    <x v="1"/>
    <x v="4"/>
    <x v="5"/>
    <x v="0"/>
    <x v="1"/>
  </r>
  <r>
    <n v="7735124713"/>
    <x v="35"/>
    <n v="48921470"/>
    <x v="25"/>
    <s v="SSJFLOPEZ"/>
    <s v=""/>
    <s v="EDIVA S.A."/>
    <s v="Strech 44CMx457M x .6"/>
    <s v="Strech 44CMx457M x .6"/>
    <d v="2010-02-22T00:00:00"/>
    <d v="2010-02-23T00:00:00"/>
    <n v="320000"/>
    <s v="773"/>
    <x v="1"/>
    <x v="4"/>
    <x v="5"/>
    <x v="0"/>
    <x v="1"/>
  </r>
  <r>
    <n v="7735110102"/>
    <x v="2"/>
    <n v="48921570"/>
    <x v="26"/>
    <s v="SSALLONDONO"/>
    <s v="PRIMERA QUINCENA FEBRERO"/>
    <s v="Obl,lab,salariosxpag"/>
    <s v=""/>
    <s v=""/>
    <d v="2010-02-11T00:00:00"/>
    <d v="2010-02-11T00:00:00"/>
    <n v="7602873"/>
    <s v="773"/>
    <x v="1"/>
    <x v="3"/>
    <x v="2"/>
    <x v="0"/>
    <x v="0"/>
  </r>
  <r>
    <n v="7735110102"/>
    <x v="2"/>
    <n v="48921570"/>
    <x v="26"/>
    <s v="SSALLONDONO"/>
    <s v="SEGUNDA QUINCENA FEBRERO"/>
    <s v="Obl,lab,salariosxpag"/>
    <s v=""/>
    <s v=""/>
    <d v="2010-02-24T00:00:00"/>
    <d v="2010-02-24T00:00:00"/>
    <n v="8571706"/>
    <s v="773"/>
    <x v="1"/>
    <x v="3"/>
    <x v="2"/>
    <x v="0"/>
    <x v="0"/>
  </r>
  <r>
    <n v="7735110103"/>
    <x v="39"/>
    <n v="48921570"/>
    <x v="26"/>
    <s v="SSALLONDONO"/>
    <s v="PRIMERA QUINCENA FEBRERO"/>
    <s v="Obl,lab,salariosxpag"/>
    <s v=""/>
    <s v=""/>
    <d v="2010-02-11T00:00:00"/>
    <d v="2010-02-11T00:00:00"/>
    <n v="576300"/>
    <s v="773"/>
    <x v="1"/>
    <x v="3"/>
    <x v="2"/>
    <x v="0"/>
    <x v="0"/>
  </r>
  <r>
    <n v="7735110103"/>
    <x v="39"/>
    <n v="48921570"/>
    <x v="26"/>
    <s v="SSALLONDONO"/>
    <s v="SEGUNDA QUINCENA FEBRERO"/>
    <s v="Obl,lab,salariosxpag"/>
    <s v=""/>
    <s v=""/>
    <d v="2010-02-24T00:00:00"/>
    <d v="2010-02-24T00:00:00"/>
    <n v="576300"/>
    <s v="773"/>
    <x v="1"/>
    <x v="3"/>
    <x v="2"/>
    <x v="0"/>
    <x v="0"/>
  </r>
  <r>
    <n v="7735110104"/>
    <x v="3"/>
    <n v="48921570"/>
    <x v="26"/>
    <s v="SSALLONDONO"/>
    <s v="PRIMERA QUINCENA FEBRERO"/>
    <s v="Obl,lab,salariosxpag"/>
    <s v=""/>
    <s v=""/>
    <d v="2010-02-11T00:00:00"/>
    <d v="2010-02-11T00:00:00"/>
    <n v="159831"/>
    <s v="773"/>
    <x v="1"/>
    <x v="3"/>
    <x v="2"/>
    <x v="0"/>
    <x v="1"/>
  </r>
  <r>
    <n v="7735110104"/>
    <x v="3"/>
    <n v="48921570"/>
    <x v="26"/>
    <s v="SSALLONDONO"/>
    <s v="SEGUNDA QUINCENA FEBRERO"/>
    <s v="Obl,lab,salariosxpag"/>
    <s v=""/>
    <s v=""/>
    <d v="2010-02-24T00:00:00"/>
    <d v="2010-02-24T00:00:00"/>
    <n v="220140"/>
    <s v="773"/>
    <x v="1"/>
    <x v="3"/>
    <x v="2"/>
    <x v="0"/>
    <x v="1"/>
  </r>
  <r>
    <n v="7735110108"/>
    <x v="4"/>
    <n v="48921570"/>
    <x v="26"/>
    <s v="SSALLONDONO"/>
    <s v="SEGUNDA QUINCENA FEBRERO"/>
    <s v="Obl,lab,salariosxpag"/>
    <s v=""/>
    <s v=""/>
    <d v="2010-02-24T00:00:00"/>
    <d v="2010-02-24T00:00:00"/>
    <n v="37467"/>
    <s v="773"/>
    <x v="1"/>
    <x v="3"/>
    <x v="2"/>
    <x v="0"/>
    <x v="1"/>
  </r>
  <r>
    <n v="7735110110"/>
    <x v="5"/>
    <n v="48921570"/>
    <x v="26"/>
    <s v="SSALLONDONO"/>
    <s v="PRIMERA QUINCENA FEBRERO"/>
    <s v="Obl,lab,salariosxpag"/>
    <s v=""/>
    <s v=""/>
    <d v="2010-02-11T00:00:00"/>
    <d v="2010-02-11T00:00:00"/>
    <n v="522750"/>
    <s v="773"/>
    <x v="1"/>
    <x v="3"/>
    <x v="2"/>
    <x v="0"/>
    <x v="0"/>
  </r>
  <r>
    <n v="7735110110"/>
    <x v="5"/>
    <n v="48921570"/>
    <x v="26"/>
    <s v="SSALLONDONO"/>
    <s v="SEGUNDA QUINCENA FEBRERO"/>
    <s v="Obl,lab,salariosxpag"/>
    <s v=""/>
    <s v=""/>
    <d v="2010-02-24T00:00:00"/>
    <d v="2010-02-24T00:00:00"/>
    <n v="559650"/>
    <s v="773"/>
    <x v="1"/>
    <x v="3"/>
    <x v="2"/>
    <x v="0"/>
    <x v="0"/>
  </r>
  <r>
    <n v="7735110111"/>
    <x v="6"/>
    <n v="48921570"/>
    <x v="26"/>
    <s v="SSALLONDONO"/>
    <s v="PROVISION PRESTACIONES SO"/>
    <s v="Prov,lab,cesa.aprop."/>
    <s v=""/>
    <s v=""/>
    <d v="2010-02-24T00:00:00"/>
    <d v="2010-02-24T00:00:00"/>
    <n v="1660793"/>
    <s v="773"/>
    <x v="1"/>
    <x v="3"/>
    <x v="2"/>
    <x v="0"/>
    <x v="0"/>
  </r>
  <r>
    <n v="7735110112"/>
    <x v="7"/>
    <n v="48921570"/>
    <x v="26"/>
    <s v="SSALLONDONO"/>
    <s v="PROVISION PRESTACIONES SO"/>
    <s v="Prov,lab,cesa.aprop."/>
    <s v=""/>
    <s v=""/>
    <d v="2010-02-24T00:00:00"/>
    <d v="2010-02-24T00:00:00"/>
    <n v="349641"/>
    <s v="773"/>
    <x v="1"/>
    <x v="3"/>
    <x v="2"/>
    <x v="0"/>
    <x v="0"/>
  </r>
  <r>
    <n v="7735110113"/>
    <x v="8"/>
    <n v="48921570"/>
    <x v="26"/>
    <s v="SSALLONDONO"/>
    <s v="PROVISION PRESTACIONES SO"/>
    <s v="Prov,lab,cesa.aprop."/>
    <s v=""/>
    <s v=""/>
    <d v="2010-02-24T00:00:00"/>
    <d v="2010-02-24T00:00:00"/>
    <n v="1660793"/>
    <s v="773"/>
    <x v="1"/>
    <x v="3"/>
    <x v="2"/>
    <x v="0"/>
    <x v="0"/>
  </r>
  <r>
    <n v="7735110114"/>
    <x v="9"/>
    <n v="48921570"/>
    <x v="26"/>
    <s v="SSALLONDONO"/>
    <s v="PROVISION PRESTACIONES SO"/>
    <s v="Prov,lab,cesa.aprop."/>
    <s v=""/>
    <s v=""/>
    <d v="2010-02-24T00:00:00"/>
    <d v="2010-02-24T00:00:00"/>
    <n v="961512"/>
    <s v="773"/>
    <x v="1"/>
    <x v="3"/>
    <x v="2"/>
    <x v="0"/>
    <x v="0"/>
  </r>
  <r>
    <n v="7735110116"/>
    <x v="10"/>
    <n v="48921570"/>
    <x v="26"/>
    <s v="SSALLONDONO"/>
    <s v="PROVISION PRESTACIONES SO"/>
    <s v="Prov,lab,cesa.aprop."/>
    <s v=""/>
    <s v=""/>
    <d v="2010-02-24T00:00:00"/>
    <d v="2010-02-24T00:00:00"/>
    <n v="1573382"/>
    <s v="773"/>
    <x v="1"/>
    <x v="3"/>
    <x v="2"/>
    <x v="0"/>
    <x v="0"/>
  </r>
  <r>
    <n v="7735110117"/>
    <x v="11"/>
    <n v="48921570"/>
    <x v="26"/>
    <s v="SSALLONDONO"/>
    <s v="PRIMERA QUINCENA FEBRERO"/>
    <s v="Obl,lab,salariosxpag"/>
    <s v=""/>
    <s v=""/>
    <d v="2010-02-11T00:00:00"/>
    <d v="2010-02-11T00:00:00"/>
    <n v="720000"/>
    <s v="773"/>
    <x v="1"/>
    <x v="3"/>
    <x v="2"/>
    <x v="0"/>
    <x v="0"/>
  </r>
  <r>
    <n v="7735110117"/>
    <x v="11"/>
    <n v="48921570"/>
    <x v="26"/>
    <s v="SSALLONDONO"/>
    <s v="SEGUNDA QUINCENA FEBRERO"/>
    <s v="Obl,lab,salariosxpag"/>
    <s v=""/>
    <s v=""/>
    <d v="2010-02-24T00:00:00"/>
    <d v="2010-02-24T00:00:00"/>
    <n v="120000"/>
    <s v="773"/>
    <x v="1"/>
    <x v="3"/>
    <x v="2"/>
    <x v="0"/>
    <x v="0"/>
  </r>
  <r>
    <n v="7735110119"/>
    <x v="12"/>
    <n v="48921570"/>
    <x v="26"/>
    <s v="EXEAGUTIERRE"/>
    <s v=""/>
    <s v="cta pte,prov,prd.no,"/>
    <s v="Camisa dacron blanca trabajador mision"/>
    <s v="Camisa dacron blanca trabajador mision"/>
    <d v="2010-02-13T00:00:00"/>
    <d v="2010-02-13T00:00:00"/>
    <n v="-211914"/>
    <s v="773"/>
    <x v="1"/>
    <x v="3"/>
    <x v="2"/>
    <x v="0"/>
    <x v="1"/>
  </r>
  <r>
    <n v="7735110119"/>
    <x v="12"/>
    <n v="48921570"/>
    <x v="26"/>
    <s v="SSJFLOPEZ"/>
    <s v=""/>
    <s v="cta pte,prov,prd.no,"/>
    <s v="Camisa dacron blanca trabajador mision"/>
    <s v="Camisa dacron blanca trabajador mision"/>
    <d v="2010-02-01T00:00:00"/>
    <d v="2010-02-15T00:00:00"/>
    <n v="0"/>
    <s v="773"/>
    <x v="1"/>
    <x v="3"/>
    <x v="2"/>
    <x v="0"/>
    <x v="1"/>
  </r>
  <r>
    <n v="7735110119"/>
    <x v="12"/>
    <n v="48921570"/>
    <x v="26"/>
    <s v="EXEAGUTIERRE"/>
    <s v=""/>
    <s v="cta pte,prov,prd.no,"/>
    <s v="Mocasin blanco dama"/>
    <s v="Mocasin blanco dama"/>
    <d v="2010-02-16T00:00:00"/>
    <d v="2010-02-16T00:00:00"/>
    <n v="-1460400"/>
    <s v="773"/>
    <x v="1"/>
    <x v="3"/>
    <x v="2"/>
    <x v="0"/>
    <x v="1"/>
  </r>
  <r>
    <n v="7735110119"/>
    <x v="12"/>
    <n v="48921570"/>
    <x v="26"/>
    <s v="SSJFLOPEZ"/>
    <s v=""/>
    <s v="PALACIO DE GONZALEZ HONORATA DE JES"/>
    <s v="Delantal en dril blanco"/>
    <s v="Delantal en dril blanco"/>
    <d v="2010-02-02T00:00:00"/>
    <d v="2010-02-05T00:00:00"/>
    <n v="60000"/>
    <s v="773"/>
    <x v="1"/>
    <x v="3"/>
    <x v="2"/>
    <x v="0"/>
    <x v="1"/>
  </r>
  <r>
    <n v="7735110119"/>
    <x v="12"/>
    <n v="48921570"/>
    <x v="26"/>
    <s v="SSJFLOPEZ"/>
    <s v=""/>
    <s v="INDUSTRIAS Y CONFECCIONES INDUCON L"/>
    <s v="Pantalon dril blanco enresortado"/>
    <s v="Pantalon dril blanco enresortado"/>
    <d v="2010-02-09T00:00:00"/>
    <d v="2010-02-11T00:00:00"/>
    <n v="45649"/>
    <s v="773"/>
    <x v="1"/>
    <x v="3"/>
    <x v="2"/>
    <x v="0"/>
    <x v="1"/>
  </r>
  <r>
    <n v="7735110119"/>
    <x v="12"/>
    <n v="48921570"/>
    <x v="26"/>
    <s v="SSJFLOPEZ"/>
    <s v=""/>
    <s v="INDUSTRIAS Y CONFECCIONES INDUCON L"/>
    <s v="Pantalon dril blanco enresortado"/>
    <s v="Pantalon dril blanco enresortado"/>
    <d v="2010-02-09T00:00:00"/>
    <d v="2010-02-11T00:00:00"/>
    <n v="12168"/>
    <s v="773"/>
    <x v="1"/>
    <x v="3"/>
    <x v="2"/>
    <x v="0"/>
    <x v="1"/>
  </r>
  <r>
    <n v="7735110119"/>
    <x v="12"/>
    <n v="48921570"/>
    <x v="26"/>
    <s v="SSJFLOPEZ"/>
    <s v=""/>
    <s v="INDUSTRIAS Y CONFECCIONES INDUCON L"/>
    <s v="Bata M/C dacron BLA lider vivo azul LITO"/>
    <s v="Bata M/C dacron BLA lider vivo azul LITO"/>
    <d v="2010-02-09T00:00:00"/>
    <d v="2010-02-11T00:00:00"/>
    <n v="17407"/>
    <s v="773"/>
    <x v="1"/>
    <x v="3"/>
    <x v="2"/>
    <x v="0"/>
    <x v="1"/>
  </r>
  <r>
    <n v="7735110119"/>
    <x v="12"/>
    <n v="48921570"/>
    <x v="26"/>
    <s v="SSJFLOPEZ"/>
    <s v=""/>
    <s v="INDUSTRIAS Y CONFECCIONES INDUCON L"/>
    <s v="Pantalon dril blanco enresortado"/>
    <s v="Pantalon dril blanco enresortado"/>
    <d v="2010-02-10T00:00:00"/>
    <d v="2010-02-12T00:00:00"/>
    <n v="9130"/>
    <s v="773"/>
    <x v="1"/>
    <x v="3"/>
    <x v="2"/>
    <x v="0"/>
    <x v="1"/>
  </r>
  <r>
    <n v="7735110119"/>
    <x v="12"/>
    <n v="48921570"/>
    <x v="26"/>
    <s v="SSJFLOPEZ"/>
    <s v=""/>
    <s v="INDUSTRIAS Y CONFECCIONES INDUCON L"/>
    <s v="Bata M/C dacron BLA lider vivo azul LITO"/>
    <s v="Bata M/C dacron BLA lider vivo azul LITO"/>
    <d v="2010-02-10T00:00:00"/>
    <d v="2010-02-12T00:00:00"/>
    <n v="17407"/>
    <s v="773"/>
    <x v="1"/>
    <x v="3"/>
    <x v="2"/>
    <x v="0"/>
    <x v="1"/>
  </r>
  <r>
    <n v="7735110119"/>
    <x v="12"/>
    <n v="48921570"/>
    <x v="26"/>
    <s v="EXEAGUTIERRE"/>
    <s v=""/>
    <s v="cta pte,prov,prd.no,"/>
    <s v="Camisa dacron blanca trabajador mision"/>
    <s v="Camisa dacron blanca trabajador mision"/>
    <d v="2010-02-13T00:00:00"/>
    <d v="2010-02-13T00:00:00"/>
    <n v="211914"/>
    <s v="773"/>
    <x v="1"/>
    <x v="3"/>
    <x v="2"/>
    <x v="0"/>
    <x v="1"/>
  </r>
  <r>
    <n v="7735110119"/>
    <x v="12"/>
    <n v="48921570"/>
    <x v="26"/>
    <s v="EXEAGUTIERRE"/>
    <s v=""/>
    <s v="cta pte,prov,prd.no,"/>
    <s v="Camisa dacron blanca trabajador mision"/>
    <s v="Camisa dacron blanca trabajador mision"/>
    <d v="2010-02-01T00:00:00"/>
    <d v="2010-02-13T00:00:00"/>
    <n v="211914"/>
    <s v="773"/>
    <x v="1"/>
    <x v="3"/>
    <x v="2"/>
    <x v="0"/>
    <x v="1"/>
  </r>
  <r>
    <n v="7735110119"/>
    <x v="12"/>
    <n v="48921570"/>
    <x v="26"/>
    <s v="EXEAGUTIERRE"/>
    <s v=""/>
    <s v="cta pte,prov,prd.no,"/>
    <s v="Mocasin blanco dama"/>
    <s v="Mocasin blanco dama"/>
    <d v="2010-02-16T00:00:00"/>
    <d v="2010-02-16T00:00:00"/>
    <n v="1460400"/>
    <s v="773"/>
    <x v="1"/>
    <x v="3"/>
    <x v="2"/>
    <x v="0"/>
    <x v="1"/>
  </r>
  <r>
    <n v="7735110119"/>
    <x v="12"/>
    <n v="48921570"/>
    <x v="26"/>
    <s v="EXEAGUTIERRE"/>
    <s v=""/>
    <s v="cta pte,prov,prd.no,"/>
    <s v="Mocasin blanco dama"/>
    <s v="Mocasin blanco dama"/>
    <d v="2010-02-15T00:00:00"/>
    <d v="2010-02-16T00:00:00"/>
    <n v="1460400"/>
    <s v="773"/>
    <x v="1"/>
    <x v="3"/>
    <x v="2"/>
    <x v="0"/>
    <x v="1"/>
  </r>
  <r>
    <n v="7735110119"/>
    <x v="12"/>
    <n v="48921570"/>
    <x v="26"/>
    <s v="SSJFLOPEZ"/>
    <s v=""/>
    <s v="PALACIO DE GONZALEZ HONORATA DE JES"/>
    <s v="Delantal en dril blanco"/>
    <s v="Delantal en dril blanco"/>
    <d v="2010-02-15T00:00:00"/>
    <d v="2010-02-19T00:00:00"/>
    <n v="60000"/>
    <s v="773"/>
    <x v="1"/>
    <x v="3"/>
    <x v="2"/>
    <x v="0"/>
    <x v="1"/>
  </r>
  <r>
    <n v="7735110119"/>
    <x v="12"/>
    <n v="48921570"/>
    <x v="26"/>
    <s v="SSJFLOPEZ"/>
    <s v=""/>
    <s v="DEDERLE DE COSSIO BLANCA NINFA"/>
    <s v="Redecilla para cabello amarillo dotacion"/>
    <s v="Redecilla para cabello amarillo dotacion"/>
    <d v="2010-02-16T00:00:00"/>
    <d v="2010-02-22T00:00:00"/>
    <n v="28000"/>
    <s v="773"/>
    <x v="1"/>
    <x v="3"/>
    <x v="2"/>
    <x v="0"/>
    <x v="1"/>
  </r>
  <r>
    <n v="7735110119"/>
    <x v="12"/>
    <n v="48921570"/>
    <x v="26"/>
    <s v="SSJFLOPEZ"/>
    <s v=""/>
    <s v="DEDERLE DE COSSIO BLANCA NINFA"/>
    <s v="Redecilla para cabello azul dotacion"/>
    <s v="Redecilla para cabello azul dotacion"/>
    <d v="2010-02-16T00:00:00"/>
    <d v="2010-02-22T00:00:00"/>
    <n v="56000"/>
    <s v="773"/>
    <x v="1"/>
    <x v="3"/>
    <x v="2"/>
    <x v="0"/>
    <x v="1"/>
  </r>
  <r>
    <n v="7735110119"/>
    <x v="12"/>
    <n v="48921570"/>
    <x v="26"/>
    <s v="SSJFLOPEZ"/>
    <s v=""/>
    <s v="DEDERLE DE COSSIO BLANCA NINFA"/>
    <s v="Redecilla para el cabello color Bca"/>
    <s v="Redecilla para el cabello color Bca"/>
    <d v="2010-02-16T00:00:00"/>
    <d v="2010-02-22T00:00:00"/>
    <n v="56000"/>
    <s v="773"/>
    <x v="1"/>
    <x v="3"/>
    <x v="2"/>
    <x v="0"/>
    <x v="1"/>
  </r>
  <r>
    <n v="7735110119"/>
    <x v="12"/>
    <n v="48921570"/>
    <x v="26"/>
    <s v="EXGAVELASQUE"/>
    <s v=""/>
    <s v="cta pte,prov,prd.no,"/>
    <s v="Camisa dacron blanca trabajador mision"/>
    <s v="Camisa dacron blanca trabajador mision"/>
    <d v="2010-02-23T00:00:00"/>
    <d v="2010-02-24T00:00:00"/>
    <n v="2119140"/>
    <s v="773"/>
    <x v="1"/>
    <x v="3"/>
    <x v="2"/>
    <x v="0"/>
    <x v="1"/>
  </r>
  <r>
    <n v="7735110119"/>
    <x v="12"/>
    <n v="48921570"/>
    <x v="26"/>
    <s v="EXGAVELASQUE"/>
    <s v=""/>
    <s v="cta pte,prov,prd.no,"/>
    <s v="Delantal guitarra talla unica"/>
    <s v="Delantal guitarra talla unica"/>
    <d v="2010-02-23T00:00:00"/>
    <d v="2010-02-24T00:00:00"/>
    <n v="1317150"/>
    <s v="773"/>
    <x v="1"/>
    <x v="3"/>
    <x v="2"/>
    <x v="0"/>
    <x v="1"/>
  </r>
  <r>
    <n v="7735110119"/>
    <x v="12"/>
    <n v="48921570"/>
    <x v="26"/>
    <s v="EXGAVELASQUE"/>
    <s v=""/>
    <s v="cta pte,prov,prd.no,"/>
    <s v="Pantalon dril blanco enresortado"/>
    <s v="Pantalon dril blanco enresortado"/>
    <d v="2010-02-23T00:00:00"/>
    <d v="2010-02-24T00:00:00"/>
    <n v="2804400"/>
    <s v="773"/>
    <x v="1"/>
    <x v="3"/>
    <x v="2"/>
    <x v="0"/>
    <x v="1"/>
  </r>
  <r>
    <n v="7735110119"/>
    <x v="12"/>
    <n v="48921570"/>
    <x v="26"/>
    <s v="SSJFLOPEZ"/>
    <s v=""/>
    <s v="INDUSTRIAS Y CONFECCIONES INDUCON L"/>
    <s v="Camisa dacron blanca trabajador mision"/>
    <s v="Camisa dacron blanca trabajador mision"/>
    <d v="2010-02-23T00:00:00"/>
    <d v="2010-02-25T00:00:00"/>
    <n v="0"/>
    <s v="773"/>
    <x v="1"/>
    <x v="3"/>
    <x v="2"/>
    <x v="0"/>
    <x v="1"/>
  </r>
  <r>
    <n v="7735110119"/>
    <x v="12"/>
    <n v="48921570"/>
    <x v="26"/>
    <s v="SSJFLOPEZ"/>
    <s v=""/>
    <s v="INDUSTRIAS Y CONFECCIONES INDUCON L"/>
    <s v="Delantal guitarra talla unica"/>
    <s v="Delantal guitarra talla unica"/>
    <d v="2010-02-23T00:00:00"/>
    <d v="2010-02-25T00:00:00"/>
    <n v="0"/>
    <s v="773"/>
    <x v="1"/>
    <x v="3"/>
    <x v="2"/>
    <x v="0"/>
    <x v="1"/>
  </r>
  <r>
    <n v="7735110119"/>
    <x v="12"/>
    <n v="48921570"/>
    <x v="26"/>
    <s v="SSJFLOPEZ"/>
    <s v=""/>
    <s v="INDUSTRIAS Y CONFECCIONES INDUCON L"/>
    <s v="Pantalon dril blanco enresortado"/>
    <s v="Pantalon dril blanco enresortado"/>
    <d v="2010-02-23T00:00:00"/>
    <d v="2010-02-25T00:00:00"/>
    <n v="0"/>
    <s v="773"/>
    <x v="1"/>
    <x v="3"/>
    <x v="2"/>
    <x v="0"/>
    <x v="1"/>
  </r>
  <r>
    <n v="7735110124"/>
    <x v="13"/>
    <n v="48921570"/>
    <x v="26"/>
    <s v="SSALLONDONO"/>
    <s v="PROVISION PRESTACIONES SO"/>
    <s v="Prov,lab,cesa.aprop."/>
    <s v=""/>
    <s v=""/>
    <d v="2010-02-24T00:00:00"/>
    <d v="2010-02-24T00:00:00"/>
    <n v="181815"/>
    <s v="773"/>
    <x v="1"/>
    <x v="3"/>
    <x v="2"/>
    <x v="0"/>
    <x v="0"/>
  </r>
  <r>
    <n v="7735110127"/>
    <x v="14"/>
    <n v="48921570"/>
    <x v="26"/>
    <s v="SSALLONDONO"/>
    <s v="SEGURIDAD SOCIAL  FEBRERO"/>
    <s v="Ret,apor,nomi, seg.s"/>
    <s v=""/>
    <s v=""/>
    <d v="2010-02-24T00:00:00"/>
    <d v="2010-02-24T00:00:00"/>
    <n v="372600"/>
    <s v="773"/>
    <x v="1"/>
    <x v="3"/>
    <x v="2"/>
    <x v="0"/>
    <x v="0"/>
  </r>
  <r>
    <n v="7735110128"/>
    <x v="15"/>
    <n v="48921570"/>
    <x v="26"/>
    <s v="SSALLONDONO"/>
    <s v="SEGURIDAD SOCIAL  FEBRERO"/>
    <s v="Ret,apor,nomi, seg.s"/>
    <s v=""/>
    <s v=""/>
    <d v="2010-02-24T00:00:00"/>
    <d v="2010-02-24T00:00:00"/>
    <n v="-655986"/>
    <s v="773"/>
    <x v="1"/>
    <x v="3"/>
    <x v="2"/>
    <x v="0"/>
    <x v="0"/>
  </r>
  <r>
    <n v="7735110128"/>
    <x v="15"/>
    <n v="48921570"/>
    <x v="26"/>
    <s v="SSALLONDONO"/>
    <s v="SEGURIDAD SOCIAL  FEBRERO"/>
    <s v="Ret,apor,nomi, seg.s"/>
    <s v=""/>
    <s v=""/>
    <d v="2010-02-24T00:00:00"/>
    <d v="2010-02-24T00:00:00"/>
    <n v="2296600"/>
    <s v="773"/>
    <x v="1"/>
    <x v="3"/>
    <x v="2"/>
    <x v="0"/>
    <x v="0"/>
  </r>
  <r>
    <n v="7735110129"/>
    <x v="16"/>
    <n v="48921570"/>
    <x v="26"/>
    <s v="SSALLONDONO"/>
    <s v="SEGURIDAD SOCIAL  FEBRERO"/>
    <s v="Ret,apor,nomi, seg.s"/>
    <s v=""/>
    <s v=""/>
    <d v="2010-02-24T00:00:00"/>
    <d v="2010-02-24T00:00:00"/>
    <n v="-655986"/>
    <s v="773"/>
    <x v="1"/>
    <x v="3"/>
    <x v="2"/>
    <x v="0"/>
    <x v="0"/>
  </r>
  <r>
    <n v="7735110129"/>
    <x v="16"/>
    <n v="48921570"/>
    <x v="26"/>
    <s v="SSALLONDONO"/>
    <s v="SEGURIDAD SOCIAL  FEBRERO"/>
    <s v="Ret,apor,nomi, seg.s"/>
    <s v=""/>
    <s v=""/>
    <d v="2010-02-24T00:00:00"/>
    <d v="2010-02-24T00:00:00"/>
    <n v="2940100"/>
    <s v="773"/>
    <x v="1"/>
    <x v="3"/>
    <x v="2"/>
    <x v="0"/>
    <x v="0"/>
  </r>
  <r>
    <n v="7735110131"/>
    <x v="17"/>
    <n v="48921570"/>
    <x v="26"/>
    <s v="SSALLONDONO"/>
    <s v="SEGURIDAD SOCIAL  FEBRERO"/>
    <s v="Ret,apor,nomi, seg.s"/>
    <s v=""/>
    <s v=""/>
    <d v="2010-02-24T00:00:00"/>
    <d v="2010-02-24T00:00:00"/>
    <n v="654700"/>
    <s v="773"/>
    <x v="1"/>
    <x v="3"/>
    <x v="2"/>
    <x v="0"/>
    <x v="0"/>
  </r>
  <r>
    <n v="7735110132"/>
    <x v="40"/>
    <n v="48921570"/>
    <x v="26"/>
    <s v="SSALLONDONO"/>
    <s v="SEGURIDAD SOCIAL  FEBRERO"/>
    <s v="Ret,apor,nomi, seg.s"/>
    <s v=""/>
    <s v=""/>
    <d v="2010-02-24T00:00:00"/>
    <d v="2010-02-24T00:00:00"/>
    <n v="144000"/>
    <s v="773"/>
    <x v="1"/>
    <x v="3"/>
    <x v="2"/>
    <x v="0"/>
    <x v="0"/>
  </r>
  <r>
    <n v="7735110133"/>
    <x v="18"/>
    <n v="48921570"/>
    <x v="26"/>
    <s v="SSALLONDONO"/>
    <s v="SEGURIDAD SOCIAL  FEBRERO"/>
    <s v="Ret,apor,nomi, seg.s"/>
    <s v=""/>
    <s v=""/>
    <d v="2010-02-24T00:00:00"/>
    <d v="2010-02-24T00:00:00"/>
    <n v="490810"/>
    <s v="773"/>
    <x v="1"/>
    <x v="3"/>
    <x v="2"/>
    <x v="0"/>
    <x v="0"/>
  </r>
  <r>
    <n v="7735110134"/>
    <x v="19"/>
    <n v="48921570"/>
    <x v="26"/>
    <s v="SSALLONDONO"/>
    <s v="SEGURIDAD SOCIAL  FEBRERO"/>
    <s v="Ret,apor,nomi, seg.s"/>
    <s v=""/>
    <s v=""/>
    <d v="2010-02-24T00:00:00"/>
    <d v="2010-02-24T00:00:00"/>
    <n v="327340"/>
    <s v="773"/>
    <x v="1"/>
    <x v="3"/>
    <x v="2"/>
    <x v="0"/>
    <x v="0"/>
  </r>
  <r>
    <n v="7735113507"/>
    <x v="0"/>
    <n v="48921570"/>
    <x v="26"/>
    <s v="SSJFLOPEZ"/>
    <s v="LITO FEB BAN 6706"/>
    <s v="LEASING BANCOLOMBIA SA"/>
    <s v=""/>
    <s v=""/>
    <d v="2010-02-09T00:00:00"/>
    <d v="2010-02-25T00:00:00"/>
    <n v="26278"/>
    <s v="773"/>
    <x v="1"/>
    <x v="3"/>
    <x v="0"/>
    <x v="0"/>
    <x v="0"/>
  </r>
  <r>
    <n v="7735113507"/>
    <x v="0"/>
    <n v="48921570"/>
    <x v="26"/>
    <s v="SSJFLOPEZ"/>
    <s v="LITO FEB BAN 6706"/>
    <s v="LEASING BANCOLOMBIA SA"/>
    <s v=""/>
    <s v=""/>
    <d v="2010-02-09T00:00:00"/>
    <d v="2010-02-25T00:00:00"/>
    <n v="35950"/>
    <s v="773"/>
    <x v="1"/>
    <x v="3"/>
    <x v="0"/>
    <x v="0"/>
    <x v="0"/>
  </r>
  <r>
    <n v="7735113507"/>
    <x v="0"/>
    <n v="48921570"/>
    <x v="26"/>
    <s v="SSJFLOPEZ"/>
    <s v="LITO FEB BAN 6706"/>
    <s v="LEASING BANCOLOMBIA SA"/>
    <s v=""/>
    <s v=""/>
    <d v="2010-02-09T00:00:00"/>
    <d v="2010-02-25T00:00:00"/>
    <n v="26282"/>
    <s v="773"/>
    <x v="1"/>
    <x v="3"/>
    <x v="0"/>
    <x v="0"/>
    <x v="0"/>
  </r>
  <r>
    <n v="7735113507"/>
    <x v="0"/>
    <n v="48921570"/>
    <x v="26"/>
    <s v="SSJFLOPEZ"/>
    <s v="LITO FEB BAN 6706"/>
    <s v="LEASING BANCOLOMBIA SA"/>
    <s v=""/>
    <s v=""/>
    <d v="2010-02-09T00:00:00"/>
    <d v="2010-02-25T00:00:00"/>
    <n v="35960"/>
    <s v="773"/>
    <x v="1"/>
    <x v="3"/>
    <x v="0"/>
    <x v="0"/>
    <x v="0"/>
  </r>
  <r>
    <n v="7735113507"/>
    <x v="0"/>
    <n v="48921570"/>
    <x v="26"/>
    <s v="SSJFLOPEZ"/>
    <s v="LITO FEB BAN 6706"/>
    <s v="LEASING BANCOLOMBIA SA"/>
    <s v=""/>
    <s v=""/>
    <d v="2010-02-09T00:00:00"/>
    <d v="2010-02-25T00:00:00"/>
    <n v="26282"/>
    <s v="773"/>
    <x v="1"/>
    <x v="3"/>
    <x v="0"/>
    <x v="0"/>
    <x v="0"/>
  </r>
  <r>
    <n v="7735113507"/>
    <x v="0"/>
    <n v="48921570"/>
    <x v="26"/>
    <s v="SSJFLOPEZ"/>
    <s v="LITO FEB BAN 6706"/>
    <s v="LEASING BANCOLOMBIA SA"/>
    <s v=""/>
    <s v=""/>
    <d v="2010-02-09T00:00:00"/>
    <d v="2010-02-25T00:00:00"/>
    <n v="35960"/>
    <s v="773"/>
    <x v="1"/>
    <x v="3"/>
    <x v="0"/>
    <x v="0"/>
    <x v="0"/>
  </r>
  <r>
    <n v="7735113507"/>
    <x v="0"/>
    <n v="48921570"/>
    <x v="26"/>
    <s v="SSJFLOPEZ"/>
    <s v="LITO FEB BAN 6706"/>
    <s v="LEASING BANCOLOMBIA SA"/>
    <s v=""/>
    <s v=""/>
    <d v="2010-02-09T00:00:00"/>
    <d v="2010-02-25T00:00:00"/>
    <n v="26282"/>
    <s v="773"/>
    <x v="1"/>
    <x v="3"/>
    <x v="0"/>
    <x v="0"/>
    <x v="0"/>
  </r>
  <r>
    <n v="7735113507"/>
    <x v="0"/>
    <n v="48921570"/>
    <x v="26"/>
    <s v="SSJFLOPEZ"/>
    <s v="LITO FEB BAN 6706"/>
    <s v="LEASING BANCOLOMBIA SA"/>
    <s v=""/>
    <s v=""/>
    <d v="2010-02-09T00:00:00"/>
    <d v="2010-02-25T00:00:00"/>
    <n v="35960"/>
    <s v="773"/>
    <x v="1"/>
    <x v="3"/>
    <x v="0"/>
    <x v="0"/>
    <x v="0"/>
  </r>
  <r>
    <n v="7735113507"/>
    <x v="0"/>
    <n v="48921570"/>
    <x v="26"/>
    <s v="SSJFLOPEZ"/>
    <s v="LITO FEB BAN 6706"/>
    <s v="LEASING BANCOLOMBIA SA"/>
    <s v=""/>
    <s v=""/>
    <d v="2010-02-09T00:00:00"/>
    <d v="2010-02-25T00:00:00"/>
    <n v="26282"/>
    <s v="773"/>
    <x v="1"/>
    <x v="3"/>
    <x v="0"/>
    <x v="0"/>
    <x v="0"/>
  </r>
  <r>
    <n v="7735113507"/>
    <x v="0"/>
    <n v="48921570"/>
    <x v="26"/>
    <s v="SSJFLOPEZ"/>
    <s v="LITO FEB BAN 6706"/>
    <s v="LEASING BANCOLOMBIA SA"/>
    <s v=""/>
    <s v=""/>
    <d v="2010-02-09T00:00:00"/>
    <d v="2010-02-25T00:00:00"/>
    <n v="35960"/>
    <s v="773"/>
    <x v="1"/>
    <x v="3"/>
    <x v="0"/>
    <x v="0"/>
    <x v="0"/>
  </r>
  <r>
    <n v="7735113507"/>
    <x v="0"/>
    <n v="48921570"/>
    <x v="26"/>
    <s v="SSJFLOPEZ"/>
    <s v="LITO FEB BAN 6706"/>
    <s v="LEASING BANCOLOMBIA SA"/>
    <s v=""/>
    <s v=""/>
    <d v="2010-02-09T00:00:00"/>
    <d v="2010-02-25T00:00:00"/>
    <n v="26282"/>
    <s v="773"/>
    <x v="1"/>
    <x v="3"/>
    <x v="0"/>
    <x v="0"/>
    <x v="0"/>
  </r>
  <r>
    <n v="7735113507"/>
    <x v="0"/>
    <n v="48921570"/>
    <x v="26"/>
    <s v="SSJFLOPEZ"/>
    <s v="LITO FEB BAN 6706"/>
    <s v="LEASING BANCOLOMBIA SA"/>
    <s v=""/>
    <s v=""/>
    <d v="2010-02-09T00:00:00"/>
    <d v="2010-02-25T00:00:00"/>
    <n v="35960"/>
    <s v="773"/>
    <x v="1"/>
    <x v="3"/>
    <x v="0"/>
    <x v="0"/>
    <x v="0"/>
  </r>
  <r>
    <n v="7735113507"/>
    <x v="0"/>
    <n v="48921570"/>
    <x v="26"/>
    <s v="SSJFLOPEZ"/>
    <s v="LITO FEB BAN 6706"/>
    <s v="LEASING BANCOLOMBIA SA"/>
    <s v=""/>
    <s v=""/>
    <d v="2010-02-09T00:00:00"/>
    <d v="2010-02-25T00:00:00"/>
    <n v="26282"/>
    <s v="773"/>
    <x v="1"/>
    <x v="3"/>
    <x v="0"/>
    <x v="0"/>
    <x v="0"/>
  </r>
  <r>
    <n v="7735113507"/>
    <x v="0"/>
    <n v="48921570"/>
    <x v="26"/>
    <s v="SSJFLOPEZ"/>
    <s v="LITO FEB BAN 6706"/>
    <s v="LEASING BANCOLOMBIA SA"/>
    <s v=""/>
    <s v=""/>
    <d v="2010-02-09T00:00:00"/>
    <d v="2010-02-25T00:00:00"/>
    <n v="35960"/>
    <s v="773"/>
    <x v="1"/>
    <x v="3"/>
    <x v="0"/>
    <x v="0"/>
    <x v="0"/>
  </r>
  <r>
    <n v="7735113507"/>
    <x v="0"/>
    <n v="48921570"/>
    <x v="26"/>
    <s v="SSJFLOPEZ"/>
    <s v="LITO FEB BAN 6706"/>
    <s v="LEASING BANCOLOMBIA SA"/>
    <s v=""/>
    <s v=""/>
    <d v="2010-02-09T00:00:00"/>
    <d v="2010-02-25T00:00:00"/>
    <n v="26282"/>
    <s v="773"/>
    <x v="1"/>
    <x v="3"/>
    <x v="0"/>
    <x v="0"/>
    <x v="0"/>
  </r>
  <r>
    <n v="7735113507"/>
    <x v="0"/>
    <n v="48921570"/>
    <x v="26"/>
    <s v="SSJFLOPEZ"/>
    <s v="LITO FEB BAN 6706"/>
    <s v="LEASING BANCOLOMBIA SA"/>
    <s v=""/>
    <s v=""/>
    <d v="2010-02-09T00:00:00"/>
    <d v="2010-02-25T00:00:00"/>
    <n v="35960"/>
    <s v="773"/>
    <x v="1"/>
    <x v="3"/>
    <x v="0"/>
    <x v="0"/>
    <x v="0"/>
  </r>
  <r>
    <n v="7735113507"/>
    <x v="0"/>
    <n v="48921570"/>
    <x v="26"/>
    <s v="SSJFLOPEZ"/>
    <s v="LITO FEB OCC 446209"/>
    <s v="LEASING DE OCCIDENTE S.A. C.F.C."/>
    <s v=""/>
    <s v=""/>
    <d v="2010-02-11T00:00:00"/>
    <d v="2010-02-26T00:00:00"/>
    <n v="27794"/>
    <s v="773"/>
    <x v="1"/>
    <x v="3"/>
    <x v="0"/>
    <x v="0"/>
    <x v="0"/>
  </r>
  <r>
    <n v="7735113507"/>
    <x v="0"/>
    <n v="48921570"/>
    <x v="26"/>
    <s v="SSJFLOPEZ"/>
    <s v="LITO FEB OCC 446209"/>
    <s v="LEASING DE OCCIDENTE S.A. C.F.C."/>
    <s v=""/>
    <s v=""/>
    <d v="2010-02-11T00:00:00"/>
    <d v="2010-02-26T00:00:00"/>
    <n v="35927"/>
    <s v="773"/>
    <x v="1"/>
    <x v="3"/>
    <x v="0"/>
    <x v="0"/>
    <x v="0"/>
  </r>
  <r>
    <n v="7735116120"/>
    <x v="29"/>
    <n v="48921570"/>
    <x v="26"/>
    <s v="LTNASANCHEZ"/>
    <s v=""/>
    <s v="Caja men RgMedellin"/>
    <s v=""/>
    <s v=""/>
    <d v="2010-02-03T00:00:00"/>
    <d v="2010-02-03T00:00:00"/>
    <n v="18000"/>
    <s v="773"/>
    <x v="1"/>
    <x v="3"/>
    <x v="5"/>
    <x v="0"/>
    <x v="0"/>
  </r>
  <r>
    <n v="7735116403"/>
    <x v="20"/>
    <n v="48921570"/>
    <x v="26"/>
    <s v="SSJFLOPEZ"/>
    <s v="NOMINA AHORA SEMANA 4"/>
    <s v="A'HORA S.A SERVICIOS TEMPORALES"/>
    <s v=""/>
    <s v=""/>
    <d v="2010-02-04T00:00:00"/>
    <d v="2010-02-10T00:00:00"/>
    <n v="3762980"/>
    <s v="773"/>
    <x v="1"/>
    <x v="3"/>
    <x v="3"/>
    <x v="0"/>
    <x v="1"/>
  </r>
  <r>
    <n v="7735116403"/>
    <x v="20"/>
    <n v="48921570"/>
    <x v="26"/>
    <s v="SSJFLOPEZ"/>
    <s v="NOMINA AHORA AR7 SEMANA 5"/>
    <s v="A'HORA S.A SERVICIOS TEMPORALES"/>
    <s v=""/>
    <s v=""/>
    <d v="2010-02-11T00:00:00"/>
    <d v="2010-02-19T00:00:00"/>
    <n v="4865004"/>
    <s v="773"/>
    <x v="1"/>
    <x v="3"/>
    <x v="3"/>
    <x v="0"/>
    <x v="1"/>
  </r>
  <r>
    <n v="7735116403"/>
    <x v="20"/>
    <n v="48921570"/>
    <x v="26"/>
    <s v="SSJFLOPEZ"/>
    <s v="NOMINA AHORA SEMANA 6"/>
    <s v="A'HORA S.A SERVICIOS TEMPORALES"/>
    <s v=""/>
    <s v=""/>
    <d v="2010-02-18T00:00:00"/>
    <d v="2010-02-25T00:00:00"/>
    <n v="4924501"/>
    <s v="773"/>
    <x v="1"/>
    <x v="3"/>
    <x v="3"/>
    <x v="0"/>
    <x v="1"/>
  </r>
  <r>
    <n v="7735116403"/>
    <x v="20"/>
    <n v="48921570"/>
    <x v="26"/>
    <s v="SSJFLOPEZ"/>
    <s v="NOMINA AHORA SEMANA 7"/>
    <s v="A'HORA S.A SERVICIOS TEMPORALES"/>
    <s v=""/>
    <s v=""/>
    <d v="2010-02-25T00:00:00"/>
    <d v="2010-02-26T00:00:00"/>
    <n v="4111403"/>
    <s v="773"/>
    <x v="1"/>
    <x v="3"/>
    <x v="3"/>
    <x v="0"/>
    <x v="1"/>
  </r>
  <r>
    <n v="7735116408"/>
    <x v="1"/>
    <n v="48921570"/>
    <x v="26"/>
    <s v="SSJFLOPEZ"/>
    <s v="FACTURAS TIGO"/>
    <s v="COLOMBIA MOVIL S.A. E.S.P."/>
    <s v=""/>
    <s v=""/>
    <d v="2010-01-27T00:00:00"/>
    <d v="2010-02-12T00:00:00"/>
    <n v="3033"/>
    <s v="773"/>
    <x v="1"/>
    <x v="3"/>
    <x v="1"/>
    <x v="0"/>
    <x v="0"/>
  </r>
  <r>
    <n v="7735116408"/>
    <x v="1"/>
    <n v="48921570"/>
    <x v="26"/>
    <s v="SSJFLOPEZ"/>
    <s v="FACTURA COMCEL"/>
    <s v="COMUNICACION CELULAR S.A. COMCEL"/>
    <s v=""/>
    <s v=""/>
    <d v="2010-01-25T00:00:00"/>
    <d v="2010-02-12T00:00:00"/>
    <n v="7356"/>
    <s v="773"/>
    <x v="1"/>
    <x v="3"/>
    <x v="1"/>
    <x v="0"/>
    <x v="0"/>
  </r>
  <r>
    <n v="7735116408"/>
    <x v="1"/>
    <n v="48921570"/>
    <x v="26"/>
    <s v="SSJFLOPEZ"/>
    <s v="FACTURA MOVISTAR"/>
    <s v="TELEFONICA MOVILES COLOMBIA S.A."/>
    <s v=""/>
    <s v=""/>
    <d v="2010-02-02T00:00:00"/>
    <d v="2010-02-12T00:00:00"/>
    <n v="10709"/>
    <s v="773"/>
    <x v="1"/>
    <x v="3"/>
    <x v="1"/>
    <x v="0"/>
    <x v="0"/>
  </r>
  <r>
    <n v="7735116408"/>
    <x v="1"/>
    <n v="48921570"/>
    <x v="26"/>
    <s v="SSJFLOPEZ"/>
    <s v="FACTURA UNE"/>
    <s v="EPM TELECOMUNICACIONES S.A."/>
    <s v=""/>
    <s v=""/>
    <d v="2010-02-12T00:00:00"/>
    <d v="2010-02-15T00:00:00"/>
    <n v="36009"/>
    <s v="773"/>
    <x v="1"/>
    <x v="3"/>
    <x v="1"/>
    <x v="0"/>
    <x v="0"/>
  </r>
  <r>
    <n v="7735116408"/>
    <x v="1"/>
    <n v="48921570"/>
    <x v="26"/>
    <s v="SSJFLOPEZ"/>
    <s v="FACTURA UNE"/>
    <s v="EPM TELECOMUNICACIONES S.A."/>
    <s v=""/>
    <s v=""/>
    <d v="2010-02-12T00:00:00"/>
    <d v="2010-02-15T00:00:00"/>
    <n v="23080"/>
    <s v="773"/>
    <x v="1"/>
    <x v="3"/>
    <x v="1"/>
    <x v="0"/>
    <x v="0"/>
  </r>
  <r>
    <n v="7735116408"/>
    <x v="1"/>
    <n v="48921570"/>
    <x v="26"/>
    <s v="SSJFLOPEZ"/>
    <s v="FACTURA UNE"/>
    <s v="EPM TELECOMUNICACIONES S.A."/>
    <s v=""/>
    <s v=""/>
    <d v="2010-02-12T00:00:00"/>
    <d v="2010-02-15T00:00:00"/>
    <n v="6634"/>
    <s v="773"/>
    <x v="1"/>
    <x v="3"/>
    <x v="1"/>
    <x v="0"/>
    <x v="0"/>
  </r>
  <r>
    <n v="7735116408"/>
    <x v="1"/>
    <n v="48921570"/>
    <x v="26"/>
    <s v="SSJFLOPEZ"/>
    <s v="FACTURA UNE"/>
    <s v="EPM TELECOMUNICACIONES S.A."/>
    <s v=""/>
    <s v=""/>
    <d v="2010-02-12T00:00:00"/>
    <d v="2010-02-15T00:00:00"/>
    <n v="3854"/>
    <s v="773"/>
    <x v="1"/>
    <x v="3"/>
    <x v="1"/>
    <x v="0"/>
    <x v="0"/>
  </r>
  <r>
    <n v="7735116408"/>
    <x v="1"/>
    <n v="48921570"/>
    <x v="26"/>
    <s v="SSJFLOPEZ"/>
    <s v="FACTURA UNE"/>
    <s v="EPM TELECOMUNICACIONES S.A."/>
    <s v=""/>
    <s v=""/>
    <d v="2010-02-12T00:00:00"/>
    <d v="2010-02-15T00:00:00"/>
    <n v="11531"/>
    <s v="773"/>
    <x v="1"/>
    <x v="3"/>
    <x v="1"/>
    <x v="0"/>
    <x v="0"/>
  </r>
  <r>
    <n v="7735116408"/>
    <x v="1"/>
    <n v="48921570"/>
    <x v="26"/>
    <s v="SSJFLOPEZ"/>
    <s v="FACTURA UNE"/>
    <s v="EPM TELECOMUNICACIONES S.A."/>
    <s v=""/>
    <s v=""/>
    <d v="2010-02-12T00:00:00"/>
    <d v="2010-02-15T00:00:00"/>
    <n v="7408"/>
    <s v="773"/>
    <x v="1"/>
    <x v="3"/>
    <x v="1"/>
    <x v="0"/>
    <x v="0"/>
  </r>
  <r>
    <n v="7735116408"/>
    <x v="1"/>
    <n v="48921570"/>
    <x v="26"/>
    <s v="SSJFLOPEZ"/>
    <s v="FACTURA UNE"/>
    <s v="EPM TELECOMUNICACIONES S.A."/>
    <s v=""/>
    <s v=""/>
    <d v="2010-02-12T00:00:00"/>
    <d v="2010-02-15T00:00:00"/>
    <n v="483637"/>
    <s v="773"/>
    <x v="1"/>
    <x v="3"/>
    <x v="1"/>
    <x v="0"/>
    <x v="0"/>
  </r>
  <r>
    <n v="7735116408"/>
    <x v="1"/>
    <n v="48921570"/>
    <x v="26"/>
    <s v="SSJFLOPEZ"/>
    <s v="FACTURA UNE"/>
    <s v="EPM TELECOMUNICACIONES S.A."/>
    <s v=""/>
    <s v=""/>
    <d v="2010-02-12T00:00:00"/>
    <d v="2010-02-15T00:00:00"/>
    <n v="2744"/>
    <s v="773"/>
    <x v="1"/>
    <x v="3"/>
    <x v="1"/>
    <x v="0"/>
    <x v="0"/>
  </r>
  <r>
    <n v="7735116503"/>
    <x v="38"/>
    <n v="48921570"/>
    <x v="26"/>
    <s v="SSJFLOPEZ"/>
    <s v=""/>
    <s v="cta pte,prov,prd.Inv"/>
    <s v=""/>
    <s v="Mtto Relojes de Marcacion"/>
    <d v="2010-02-16T00:00:00"/>
    <d v="2010-02-22T00:00:00"/>
    <n v="0"/>
    <s v="773"/>
    <x v="1"/>
    <x v="3"/>
    <x v="6"/>
    <x v="0"/>
    <x v="2"/>
  </r>
  <r>
    <n v="7735116503"/>
    <x v="38"/>
    <n v="48921570"/>
    <x v="26"/>
    <s v="LTMAMEJIA"/>
    <s v=""/>
    <s v="cta pte,prov,prd.Inv"/>
    <s v=""/>
    <s v="Mtto Relojes de Marcacion"/>
    <d v="2010-02-17T00:00:00"/>
    <d v="2010-02-17T00:00:00"/>
    <n v="82800"/>
    <s v="773"/>
    <x v="1"/>
    <x v="3"/>
    <x v="6"/>
    <x v="0"/>
    <x v="2"/>
  </r>
  <r>
    <n v="7735116504"/>
    <x v="61"/>
    <n v="48921570"/>
    <x v="26"/>
    <s v="SSJFLOPEZ"/>
    <s v=""/>
    <s v="cta pte,prov,prd.Inv"/>
    <s v=""/>
    <s v="Mantenimiento y reparación de sillas"/>
    <d v="2010-02-19T00:00:00"/>
    <d v="2010-02-25T00:00:00"/>
    <n v="0"/>
    <s v="773"/>
    <x v="1"/>
    <x v="3"/>
    <x v="5"/>
    <x v="0"/>
    <x v="0"/>
  </r>
  <r>
    <n v="7735116504"/>
    <x v="61"/>
    <n v="48921570"/>
    <x v="26"/>
    <s v="LTICPOSADA"/>
    <s v=""/>
    <s v="cta pte,prov,prd.Inv"/>
    <s v=""/>
    <s v="Mantenimiento y reparación de sillas"/>
    <d v="2010-02-23T00:00:00"/>
    <d v="2010-02-23T00:00:00"/>
    <n v="510900"/>
    <s v="773"/>
    <x v="1"/>
    <x v="3"/>
    <x v="5"/>
    <x v="0"/>
    <x v="0"/>
  </r>
  <r>
    <n v="7735122503"/>
    <x v="23"/>
    <n v="48921570"/>
    <x v="26"/>
    <s v="SSRMSALAZAR"/>
    <s v=""/>
    <s v="Depr.acum.maq.op."/>
    <s v=""/>
    <s v=""/>
    <d v="2010-02-28T00:00:00"/>
    <d v="2010-02-28T00:00:00"/>
    <n v="2083499"/>
    <s v="773"/>
    <x v="1"/>
    <x v="3"/>
    <x v="4"/>
    <x v="0"/>
    <x v="2"/>
  </r>
  <r>
    <n v="7735122503"/>
    <x v="23"/>
    <n v="48921570"/>
    <x v="26"/>
    <s v="SSRMSALAZAR"/>
    <s v=""/>
    <s v="Depr.acum.edif,op."/>
    <s v=""/>
    <s v=""/>
    <d v="2010-02-28T00:00:00"/>
    <d v="2010-02-28T00:00:00"/>
    <n v="246787"/>
    <s v="773"/>
    <x v="1"/>
    <x v="3"/>
    <x v="4"/>
    <x v="0"/>
    <x v="2"/>
  </r>
  <r>
    <n v="7735124012"/>
    <x v="24"/>
    <n v="48921570"/>
    <x v="26"/>
    <s v="EXGAVELASQUE"/>
    <s v=""/>
    <s v="Material,y,repuestos"/>
    <s v="Cinta teflon 3/4 (p/calor)"/>
    <s v=""/>
    <d v="2010-02-04T00:00:00"/>
    <d v="2010-02-04T00:00:00"/>
    <n v="68000"/>
    <s v="773"/>
    <x v="1"/>
    <x v="3"/>
    <x v="6"/>
    <x v="0"/>
    <x v="2"/>
  </r>
  <r>
    <n v="7735124012"/>
    <x v="24"/>
    <n v="48921570"/>
    <x v="26"/>
    <s v="EXGAVELASQUE"/>
    <s v=""/>
    <s v="Material,y,repuestos"/>
    <s v="Cinta teflon 3/4 (p/calor)"/>
    <s v=""/>
    <d v="2010-02-05T00:00:00"/>
    <d v="2010-02-05T00:00:00"/>
    <n v="68000"/>
    <s v="773"/>
    <x v="1"/>
    <x v="3"/>
    <x v="6"/>
    <x v="0"/>
    <x v="2"/>
  </r>
  <r>
    <n v="7735124012"/>
    <x v="24"/>
    <n v="48921570"/>
    <x v="26"/>
    <s v="EXGAVELASQUE"/>
    <s v=""/>
    <s v="Material,y,repuestos"/>
    <s v="Cinta teflon 3/4 (p/calor)"/>
    <s v=""/>
    <d v="2010-02-08T00:00:00"/>
    <d v="2010-02-08T00:00:00"/>
    <n v="68000"/>
    <s v="773"/>
    <x v="1"/>
    <x v="3"/>
    <x v="6"/>
    <x v="0"/>
    <x v="2"/>
  </r>
  <r>
    <n v="7735124012"/>
    <x v="24"/>
    <n v="48921570"/>
    <x v="26"/>
    <s v="EXEAGUTIERRE"/>
    <s v=""/>
    <s v="Material,y,repuestos"/>
    <s v="Cinta teflon 3/4 (p/calor)"/>
    <s v=""/>
    <d v="2010-02-11T00:00:00"/>
    <d v="2010-02-11T00:00:00"/>
    <n v="68000"/>
    <s v="773"/>
    <x v="1"/>
    <x v="3"/>
    <x v="6"/>
    <x v="0"/>
    <x v="2"/>
  </r>
  <r>
    <n v="7735124012"/>
    <x v="24"/>
    <n v="48921570"/>
    <x v="26"/>
    <s v="EXEAGUTIERRE"/>
    <s v=""/>
    <s v="Material,y,repuestos"/>
    <s v="Cinta teflon 3/4 (p/calor)"/>
    <s v=""/>
    <d v="2010-02-16T00:00:00"/>
    <d v="2010-02-16T00:00:00"/>
    <n v="68000"/>
    <s v="773"/>
    <x v="1"/>
    <x v="3"/>
    <x v="6"/>
    <x v="0"/>
    <x v="2"/>
  </r>
  <r>
    <n v="7735124012"/>
    <x v="24"/>
    <n v="48921570"/>
    <x v="26"/>
    <s v="EXGAVELASQUE"/>
    <s v=""/>
    <s v="Material,y,repuestos"/>
    <s v="Cinta teflon 3/4 (p/calor)"/>
    <s v=""/>
    <d v="2010-02-18T00:00:00"/>
    <d v="2010-02-18T00:00:00"/>
    <n v="68000"/>
    <s v="773"/>
    <x v="1"/>
    <x v="3"/>
    <x v="6"/>
    <x v="0"/>
    <x v="2"/>
  </r>
  <r>
    <n v="7735124012"/>
    <x v="24"/>
    <n v="48921570"/>
    <x v="26"/>
    <s v="EXEAGUTIERRE"/>
    <s v=""/>
    <s v="Material,y,repuestos"/>
    <s v="Cinta teflon 3/4 (p/calor)"/>
    <s v=""/>
    <d v="2010-02-24T00:00:00"/>
    <d v="2010-02-24T00:00:00"/>
    <n v="68000"/>
    <s v="773"/>
    <x v="1"/>
    <x v="3"/>
    <x v="6"/>
    <x v="0"/>
    <x v="2"/>
  </r>
  <r>
    <n v="7735124701"/>
    <x v="26"/>
    <n v="48921570"/>
    <x v="26"/>
    <s v="SSJFLOPEZ"/>
    <s v=""/>
    <s v="EMPAQUETADURAS Y EMPAQUES S.A."/>
    <s v="Limpion Wypall"/>
    <s v="Limpion Wypall"/>
    <d v="2010-02-02T00:00:00"/>
    <d v="2010-02-04T00:00:00"/>
    <n v="79344"/>
    <s v="773"/>
    <x v="1"/>
    <x v="3"/>
    <x v="5"/>
    <x v="0"/>
    <x v="0"/>
  </r>
  <r>
    <n v="7735124701"/>
    <x v="26"/>
    <n v="48921570"/>
    <x v="26"/>
    <s v="SSJFLOPEZ"/>
    <s v=""/>
    <s v="EMPAQUETADURAS Y EMPAQUES S.A."/>
    <s v="Limpion Wypall"/>
    <s v="Limpion Wypall"/>
    <d v="2010-02-12T00:00:00"/>
    <d v="2010-02-19T00:00:00"/>
    <n v="79344"/>
    <s v="773"/>
    <x v="1"/>
    <x v="3"/>
    <x v="5"/>
    <x v="0"/>
    <x v="0"/>
  </r>
  <r>
    <n v="7735124703"/>
    <x v="22"/>
    <n v="48921570"/>
    <x v="26"/>
    <s v="SSJFLOPEZ"/>
    <s v=""/>
    <s v="cta pte,prov,prd.no,"/>
    <s v="Mouse geniues C/NETSCROLL PS-2"/>
    <s v="Mouse geniues C/NETSCROLL PS-2"/>
    <d v="2010-02-02T00:00:00"/>
    <d v="2010-02-28T00:00:00"/>
    <n v="0"/>
    <s v="773"/>
    <x v="1"/>
    <x v="3"/>
    <x v="5"/>
    <x v="0"/>
    <x v="0"/>
  </r>
  <r>
    <n v="7735124703"/>
    <x v="22"/>
    <n v="48921570"/>
    <x v="26"/>
    <s v="EXGAVELASQUE"/>
    <s v=""/>
    <s v="cta pte,prov,prd.no,"/>
    <s v="Mouse geniues C/NETSCROLL PS-2"/>
    <s v="Mouse geniues C/NETSCROLL PS-2"/>
    <d v="2010-02-02T00:00:00"/>
    <d v="2010-02-26T00:00:00"/>
    <n v="15000"/>
    <s v="773"/>
    <x v="1"/>
    <x v="3"/>
    <x v="5"/>
    <x v="0"/>
    <x v="0"/>
  </r>
  <r>
    <n v="7735124703"/>
    <x v="22"/>
    <n v="48921570"/>
    <x v="26"/>
    <s v="LTICPOSADA"/>
    <s v=""/>
    <s v="cta pte,prov,prd.Inv"/>
    <s v=""/>
    <s v="Servicio de Fotocopias"/>
    <d v="2010-02-27T00:00:00"/>
    <d v="2010-02-27T00:00:00"/>
    <n v="16648"/>
    <s v="773"/>
    <x v="1"/>
    <x v="3"/>
    <x v="5"/>
    <x v="0"/>
    <x v="0"/>
  </r>
  <r>
    <n v="7735124703"/>
    <x v="22"/>
    <n v="48921570"/>
    <x v="26"/>
    <s v="SSJFLOPEZ"/>
    <s v=""/>
    <s v="DATECSA S.A."/>
    <s v=""/>
    <s v="Servicio de Fotocopias"/>
    <d v="2010-02-22T00:00:00"/>
    <d v="2010-02-28T00:00:00"/>
    <n v="0"/>
    <s v="773"/>
    <x v="1"/>
    <x v="3"/>
    <x v="5"/>
    <x v="0"/>
    <x v="0"/>
  </r>
  <r>
    <n v="7735124704"/>
    <x v="27"/>
    <n v="48921570"/>
    <x v="26"/>
    <s v="EXEAGUTIERRE"/>
    <s v=""/>
    <s v="cta pte,prov,prd.no,"/>
    <s v="Papel carta multip.x500 blco"/>
    <s v="Papel carta multip.x500 blco"/>
    <d v="2010-02-18T00:00:00"/>
    <d v="2010-02-19T00:00:00"/>
    <n v="13800"/>
    <s v="773"/>
    <x v="1"/>
    <x v="3"/>
    <x v="5"/>
    <x v="0"/>
    <x v="0"/>
  </r>
  <r>
    <n v="7735124704"/>
    <x v="27"/>
    <n v="48921570"/>
    <x v="26"/>
    <s v="EXEAGUTIERRE"/>
    <s v=""/>
    <s v="cta pte,prov,prd.no,"/>
    <s v="Tinta p/sello d/caucho spektra x30cc"/>
    <s v="Tinta p/sello d/caucho spektra x30cc"/>
    <d v="2010-02-18T00:00:00"/>
    <d v="2010-02-19T00:00:00"/>
    <n v="22600"/>
    <s v="773"/>
    <x v="1"/>
    <x v="3"/>
    <x v="5"/>
    <x v="0"/>
    <x v="0"/>
  </r>
  <r>
    <n v="7735124704"/>
    <x v="27"/>
    <n v="48921570"/>
    <x v="26"/>
    <s v="EXEAGUTIERRE"/>
    <s v=""/>
    <s v="cta pte,prov,prd.no,"/>
    <s v="Repuesto bisturi peq.x10"/>
    <s v="Repuesto bisturi peq.x10"/>
    <d v="2010-02-18T00:00:00"/>
    <d v="2010-02-19T00:00:00"/>
    <n v="894"/>
    <s v="773"/>
    <x v="1"/>
    <x v="3"/>
    <x v="5"/>
    <x v="0"/>
    <x v="0"/>
  </r>
  <r>
    <n v="7735124704"/>
    <x v="27"/>
    <n v="48921570"/>
    <x v="26"/>
    <s v="EXEAGUTIERRE"/>
    <s v=""/>
    <s v="cta pte,prov,prd.no,"/>
    <s v="Bisturi peq.plast.-metal toit-blist."/>
    <s v="Bisturi peq.plast.-metal toit-blist."/>
    <d v="2010-02-18T00:00:00"/>
    <d v="2010-02-19T00:00:00"/>
    <n v="23610"/>
    <s v="773"/>
    <x v="1"/>
    <x v="3"/>
    <x v="5"/>
    <x v="0"/>
    <x v="0"/>
  </r>
  <r>
    <n v="7735124704"/>
    <x v="27"/>
    <n v="48921570"/>
    <x v="26"/>
    <s v="EXEAGUTIERRE"/>
    <s v=""/>
    <s v="cta pte,prov,prd.no,"/>
    <s v="Boligrafo kilom.retractil ngo"/>
    <s v="Boligrafo kilom.retractil ngo"/>
    <d v="2010-02-18T00:00:00"/>
    <d v="2010-02-19T00:00:00"/>
    <n v="21636"/>
    <s v="773"/>
    <x v="1"/>
    <x v="3"/>
    <x v="5"/>
    <x v="0"/>
    <x v="0"/>
  </r>
  <r>
    <n v="7735124704"/>
    <x v="27"/>
    <n v="48921570"/>
    <x v="26"/>
    <s v="EXEAGUTIERRE"/>
    <s v=""/>
    <s v="cta pte,prov,prd.no,"/>
    <s v="Cuaderno argolla 85 econ.cuad"/>
    <s v="Cuaderno argolla 85 econ.cuad"/>
    <d v="2010-02-18T00:00:00"/>
    <d v="2010-02-19T00:00:00"/>
    <n v="8195"/>
    <s v="773"/>
    <x v="1"/>
    <x v="3"/>
    <x v="5"/>
    <x v="0"/>
    <x v="0"/>
  </r>
  <r>
    <n v="7735124704"/>
    <x v="27"/>
    <n v="48921570"/>
    <x v="26"/>
    <s v="EXEAGUTIERRE"/>
    <s v=""/>
    <s v="cta pte,prov,prd.no,"/>
    <s v="Cuaderno"/>
    <s v="Cuaderno"/>
    <d v="2010-02-18T00:00:00"/>
    <d v="2010-02-19T00:00:00"/>
    <n v="12155"/>
    <s v="773"/>
    <x v="1"/>
    <x v="3"/>
    <x v="5"/>
    <x v="0"/>
    <x v="0"/>
  </r>
  <r>
    <n v="7735124704"/>
    <x v="27"/>
    <n v="48921570"/>
    <x v="26"/>
    <s v="EXEAGUTIERRE"/>
    <s v=""/>
    <s v="cta pte,prov,prd.no,"/>
    <s v="Marcador borrable expo azul"/>
    <s v="Marcador borrable expo azul"/>
    <d v="2010-02-18T00:00:00"/>
    <d v="2010-02-19T00:00:00"/>
    <n v="7572"/>
    <s v="773"/>
    <x v="1"/>
    <x v="3"/>
    <x v="5"/>
    <x v="0"/>
    <x v="0"/>
  </r>
  <r>
    <n v="7735124704"/>
    <x v="27"/>
    <n v="48921570"/>
    <x v="26"/>
    <s v="EXEAGUTIERRE"/>
    <s v=""/>
    <s v="cta pte,prov,prd.no,"/>
    <s v="Marcador borrable expo ngo"/>
    <s v="Marcador borrable expo ngo"/>
    <d v="2010-02-18T00:00:00"/>
    <d v="2010-02-19T00:00:00"/>
    <n v="7572"/>
    <s v="773"/>
    <x v="1"/>
    <x v="3"/>
    <x v="5"/>
    <x v="0"/>
    <x v="0"/>
  </r>
  <r>
    <n v="7735124704"/>
    <x v="27"/>
    <n v="48921570"/>
    <x v="26"/>
    <s v="EXEAGUTIERRE"/>
    <s v=""/>
    <s v="cta pte,prov,prd.no,"/>
    <s v="Marcador borrable expo rjo"/>
    <s v="Marcador borrable expo rjo"/>
    <d v="2010-02-18T00:00:00"/>
    <d v="2010-02-19T00:00:00"/>
    <n v="7572"/>
    <s v="773"/>
    <x v="1"/>
    <x v="3"/>
    <x v="5"/>
    <x v="0"/>
    <x v="0"/>
  </r>
  <r>
    <n v="7735124704"/>
    <x v="27"/>
    <n v="48921570"/>
    <x v="26"/>
    <s v="EXEAGUTIERRE"/>
    <s v=""/>
    <s v="cta pte,prov,prd.no,"/>
    <s v="Marcador borrable expo vde"/>
    <s v="Marcador borrable expo vde"/>
    <d v="2010-02-18T00:00:00"/>
    <d v="2010-02-19T00:00:00"/>
    <n v="7572"/>
    <s v="773"/>
    <x v="1"/>
    <x v="3"/>
    <x v="5"/>
    <x v="0"/>
    <x v="0"/>
  </r>
  <r>
    <n v="7735124704"/>
    <x v="27"/>
    <n v="48921570"/>
    <x v="26"/>
    <s v="EXEAGUTIERRE"/>
    <s v=""/>
    <s v="cta pte,prov,prd.no,"/>
    <s v="Pasta 105 x1.0r cartop.290 ngo c/b"/>
    <s v="Pasta 105 x1.0r cartop.290 ngo c/b"/>
    <d v="2010-02-18T00:00:00"/>
    <d v="2010-02-19T00:00:00"/>
    <n v="30310"/>
    <s v="773"/>
    <x v="1"/>
    <x v="3"/>
    <x v="5"/>
    <x v="0"/>
    <x v="0"/>
  </r>
  <r>
    <n v="7735124704"/>
    <x v="27"/>
    <n v="48921570"/>
    <x v="26"/>
    <s v="SSJFLOPEZ"/>
    <s v=""/>
    <s v="MARION SA"/>
    <s v="Tinta p/sello d/caucho spektra x30cc"/>
    <s v="Tinta p/sello d/caucho spektra x30cc"/>
    <d v="2010-02-18T00:00:00"/>
    <d v="2010-02-22T00:00:00"/>
    <n v="0"/>
    <s v="773"/>
    <x v="1"/>
    <x v="3"/>
    <x v="5"/>
    <x v="0"/>
    <x v="0"/>
  </r>
  <r>
    <n v="7735124704"/>
    <x v="27"/>
    <n v="48921570"/>
    <x v="26"/>
    <s v="SSJFLOPEZ"/>
    <s v=""/>
    <s v="MARION SA"/>
    <s v="Bisturi peq.plast.-metal toit-blist."/>
    <s v="Bisturi peq.plast.-metal toit-blist."/>
    <d v="2010-02-18T00:00:00"/>
    <d v="2010-02-22T00:00:00"/>
    <n v="0"/>
    <s v="773"/>
    <x v="1"/>
    <x v="3"/>
    <x v="5"/>
    <x v="0"/>
    <x v="0"/>
  </r>
  <r>
    <n v="7735124704"/>
    <x v="27"/>
    <n v="48921570"/>
    <x v="26"/>
    <s v="SSJFLOPEZ"/>
    <s v=""/>
    <s v="MARION SA"/>
    <s v="Boligrafo kilom.retractil ngo"/>
    <s v="Boligrafo kilom.retractil ngo"/>
    <d v="2010-02-18T00:00:00"/>
    <d v="2010-02-22T00:00:00"/>
    <n v="0"/>
    <s v="773"/>
    <x v="1"/>
    <x v="3"/>
    <x v="5"/>
    <x v="0"/>
    <x v="0"/>
  </r>
  <r>
    <n v="7735124704"/>
    <x v="27"/>
    <n v="48921570"/>
    <x v="26"/>
    <s v="SSJFLOPEZ"/>
    <s v=""/>
    <s v="MARION SA"/>
    <s v="Cuaderno argolla 85 econ.cuad"/>
    <s v="Cuaderno argolla 85 econ.cuad"/>
    <d v="2010-02-18T00:00:00"/>
    <d v="2010-02-22T00:00:00"/>
    <n v="0"/>
    <s v="773"/>
    <x v="1"/>
    <x v="3"/>
    <x v="5"/>
    <x v="0"/>
    <x v="0"/>
  </r>
  <r>
    <n v="7735124704"/>
    <x v="27"/>
    <n v="48921570"/>
    <x v="26"/>
    <s v="SSJFLOPEZ"/>
    <s v=""/>
    <s v="MARION SA"/>
    <s v="Cuaderno"/>
    <s v="Cuaderno"/>
    <d v="2010-02-18T00:00:00"/>
    <d v="2010-02-22T00:00:00"/>
    <n v="0"/>
    <s v="773"/>
    <x v="1"/>
    <x v="3"/>
    <x v="5"/>
    <x v="0"/>
    <x v="0"/>
  </r>
  <r>
    <n v="7735124704"/>
    <x v="27"/>
    <n v="48921570"/>
    <x v="26"/>
    <s v="SSJFLOPEZ"/>
    <s v=""/>
    <s v="MARION SA"/>
    <s v="Marcador borrable expo azul"/>
    <s v="Marcador borrable expo azul"/>
    <d v="2010-02-18T00:00:00"/>
    <d v="2010-02-22T00:00:00"/>
    <n v="0"/>
    <s v="773"/>
    <x v="1"/>
    <x v="3"/>
    <x v="5"/>
    <x v="0"/>
    <x v="0"/>
  </r>
  <r>
    <n v="7735124704"/>
    <x v="27"/>
    <n v="48921570"/>
    <x v="26"/>
    <s v="SSJFLOPEZ"/>
    <s v=""/>
    <s v="MARION SA"/>
    <s v="Marcador borrable expo ngo"/>
    <s v="Marcador borrable expo ngo"/>
    <d v="2010-02-18T00:00:00"/>
    <d v="2010-02-22T00:00:00"/>
    <n v="0"/>
    <s v="773"/>
    <x v="1"/>
    <x v="3"/>
    <x v="5"/>
    <x v="0"/>
    <x v="0"/>
  </r>
  <r>
    <n v="7735124704"/>
    <x v="27"/>
    <n v="48921570"/>
    <x v="26"/>
    <s v="SSJFLOPEZ"/>
    <s v=""/>
    <s v="MARION SA"/>
    <s v="Marcador borrable expo rjo"/>
    <s v="Marcador borrable expo rjo"/>
    <d v="2010-02-18T00:00:00"/>
    <d v="2010-02-22T00:00:00"/>
    <n v="0"/>
    <s v="773"/>
    <x v="1"/>
    <x v="3"/>
    <x v="5"/>
    <x v="0"/>
    <x v="0"/>
  </r>
  <r>
    <n v="7735124704"/>
    <x v="27"/>
    <n v="48921570"/>
    <x v="26"/>
    <s v="SSJFLOPEZ"/>
    <s v=""/>
    <s v="MARION SA"/>
    <s v="Marcador borrable expo vde"/>
    <s v="Marcador borrable expo vde"/>
    <d v="2010-02-18T00:00:00"/>
    <d v="2010-02-22T00:00:00"/>
    <n v="0"/>
    <s v="773"/>
    <x v="1"/>
    <x v="3"/>
    <x v="5"/>
    <x v="0"/>
    <x v="0"/>
  </r>
  <r>
    <n v="7735124704"/>
    <x v="27"/>
    <n v="48921570"/>
    <x v="26"/>
    <s v="SSJFLOPEZ"/>
    <s v=""/>
    <s v="MARION SA"/>
    <s v="Pasta 105 x1.0r cartop.290 ngo c/b"/>
    <s v="Pasta 105 x1.0r cartop.290 ngo c/b"/>
    <d v="2010-02-18T00:00:00"/>
    <d v="2010-02-22T00:00:00"/>
    <n v="0"/>
    <s v="773"/>
    <x v="1"/>
    <x v="3"/>
    <x v="5"/>
    <x v="0"/>
    <x v="0"/>
  </r>
  <r>
    <n v="7735124708"/>
    <x v="34"/>
    <n v="48921570"/>
    <x v="26"/>
    <s v="EXGAVELASQUE"/>
    <s v=""/>
    <s v="Mat,combust.y,lubric"/>
    <s v="Alcohol_indust_95% X GLN"/>
    <s v=""/>
    <d v="2010-02-05T00:00:00"/>
    <d v="2010-02-05T00:00:00"/>
    <n v="11200"/>
    <s v="773"/>
    <x v="1"/>
    <x v="3"/>
    <x v="6"/>
    <x v="0"/>
    <x v="2"/>
  </r>
  <r>
    <n v="7735124708"/>
    <x v="34"/>
    <n v="48921570"/>
    <x v="26"/>
    <s v="EXGAVELASQUE"/>
    <s v=""/>
    <s v="Mat,combust.y,lubric"/>
    <s v="Alcohol_indust_95% X GLN"/>
    <s v=""/>
    <d v="2010-02-10T00:00:00"/>
    <d v="2010-02-10T00:00:00"/>
    <n v="11200"/>
    <s v="773"/>
    <x v="1"/>
    <x v="3"/>
    <x v="6"/>
    <x v="0"/>
    <x v="2"/>
  </r>
  <r>
    <n v="7735124708"/>
    <x v="34"/>
    <n v="48921570"/>
    <x v="26"/>
    <s v="EXEAGUTIERRE"/>
    <s v=""/>
    <s v="Mat,combust.y,lubric"/>
    <s v="Alcohol_indust_95% X GLN"/>
    <s v=""/>
    <d v="2010-02-18T00:00:00"/>
    <d v="2010-02-18T00:00:00"/>
    <n v="11200"/>
    <s v="773"/>
    <x v="1"/>
    <x v="3"/>
    <x v="6"/>
    <x v="0"/>
    <x v="2"/>
  </r>
  <r>
    <n v="7735124708"/>
    <x v="34"/>
    <n v="48921570"/>
    <x v="26"/>
    <s v="EXEAGUTIERRE"/>
    <s v=""/>
    <s v="Mat,combust.y,lubric"/>
    <s v="Alcohol_indust_95% X GLN"/>
    <s v=""/>
    <d v="2010-02-23T00:00:00"/>
    <d v="2010-02-23T00:00:00"/>
    <n v="11200"/>
    <s v="773"/>
    <x v="1"/>
    <x v="3"/>
    <x v="6"/>
    <x v="0"/>
    <x v="2"/>
  </r>
  <r>
    <n v="7735124709"/>
    <x v="58"/>
    <n v="48921570"/>
    <x v="26"/>
    <s v="SSJFLOPEZ"/>
    <s v=""/>
    <s v="cta pte,prov,prd.no,"/>
    <s v="Disolvente 16-8535q"/>
    <s v="Disolvente 16-8535q"/>
    <d v="2010-02-02T00:00:00"/>
    <d v="2010-02-05T00:00:00"/>
    <n v="0"/>
    <s v="773"/>
    <x v="1"/>
    <x v="3"/>
    <x v="5"/>
    <x v="0"/>
    <x v="1"/>
  </r>
  <r>
    <n v="7735124709"/>
    <x v="58"/>
    <n v="48921570"/>
    <x v="26"/>
    <s v="SSJFLOPEZ"/>
    <s v=""/>
    <s v="cta pte,prov,prd.no,"/>
    <s v="Solucion limpieza 16-3402q tinta industr"/>
    <s v="Solucion limpieza 16-3402q tinta industr"/>
    <d v="2010-02-02T00:00:00"/>
    <d v="2010-02-05T00:00:00"/>
    <n v="0"/>
    <s v="773"/>
    <x v="1"/>
    <x v="3"/>
    <x v="5"/>
    <x v="0"/>
    <x v="1"/>
  </r>
  <r>
    <n v="7735124709"/>
    <x v="58"/>
    <n v="48921570"/>
    <x v="26"/>
    <s v="EXEAGUTIERRE"/>
    <s v=""/>
    <s v="cta pte,prov,prd.no,"/>
    <s v="Disolvente 16-8535q"/>
    <s v="Disolvente 16-8535q"/>
    <d v="2010-02-01T00:00:00"/>
    <d v="2010-02-01T00:00:00"/>
    <n v="412710"/>
    <s v="773"/>
    <x v="1"/>
    <x v="3"/>
    <x v="5"/>
    <x v="0"/>
    <x v="1"/>
  </r>
  <r>
    <n v="7735124709"/>
    <x v="58"/>
    <n v="48921570"/>
    <x v="26"/>
    <s v="EXEAGUTIERRE"/>
    <s v=""/>
    <s v="cta pte,prov,prd.no,"/>
    <s v="Solucion limpieza 16-3402q tinta industr"/>
    <s v="Solucion limpieza 16-3402q tinta industr"/>
    <d v="2010-02-01T00:00:00"/>
    <d v="2010-02-01T00:00:00"/>
    <n v="319350"/>
    <s v="773"/>
    <x v="1"/>
    <x v="3"/>
    <x v="5"/>
    <x v="0"/>
    <x v="1"/>
  </r>
  <r>
    <n v="7735124709"/>
    <x v="58"/>
    <n v="48921570"/>
    <x v="26"/>
    <s v="EXGAVELASQUE"/>
    <s v=""/>
    <s v="cta pte,prov,prd.no,"/>
    <s v="Disolvente 16-8535q"/>
    <s v="Disolvente 16-8535q"/>
    <d v="2010-02-02T00:00:00"/>
    <d v="2010-02-03T00:00:00"/>
    <n v="547600"/>
    <s v="773"/>
    <x v="1"/>
    <x v="3"/>
    <x v="5"/>
    <x v="0"/>
    <x v="1"/>
  </r>
  <r>
    <n v="7735124709"/>
    <x v="58"/>
    <n v="48921570"/>
    <x v="26"/>
    <s v="EXGAVELASQUE"/>
    <s v=""/>
    <s v="cta pte,prov,prd.no,"/>
    <s v="Solucion limpieza 16-3402q tinta industr"/>
    <s v="Solucion limpieza 16-3402q tinta industr"/>
    <d v="2010-02-02T00:00:00"/>
    <d v="2010-02-03T00:00:00"/>
    <n v="423720"/>
    <s v="773"/>
    <x v="1"/>
    <x v="3"/>
    <x v="5"/>
    <x v="0"/>
    <x v="1"/>
  </r>
  <r>
    <n v="7735124713"/>
    <x v="35"/>
    <n v="48921570"/>
    <x v="26"/>
    <s v="SSJFLOPEZ"/>
    <s v=""/>
    <s v="EDIVA S.A."/>
    <s v="Strech 44CMx457M x .6"/>
    <s v="Strech 44CMx457M x .6"/>
    <d v="2010-02-02T00:00:00"/>
    <d v="2010-02-03T00:00:00"/>
    <n v="120000"/>
    <s v="773"/>
    <x v="1"/>
    <x v="3"/>
    <x v="5"/>
    <x v="0"/>
    <x v="1"/>
  </r>
  <r>
    <n v="7735124713"/>
    <x v="35"/>
    <n v="48921570"/>
    <x v="26"/>
    <s v="SSJFLOPEZ"/>
    <s v=""/>
    <s v="EDIVA S.A."/>
    <s v="Strech 44CMx457M x .6"/>
    <s v="Strech 44CMx457M x .6"/>
    <d v="2010-02-22T00:00:00"/>
    <d v="2010-02-23T00:00:00"/>
    <n v="80000"/>
    <s v="773"/>
    <x v="1"/>
    <x v="3"/>
    <x v="5"/>
    <x v="0"/>
    <x v="1"/>
  </r>
  <r>
    <n v="7735110102"/>
    <x v="2"/>
    <n v="48921670"/>
    <x v="27"/>
    <s v="SSALLONDONO"/>
    <s v="PRIMERA QUINCENA FEBRERO"/>
    <s v="Obl,lab,salariosxpag"/>
    <s v=""/>
    <s v=""/>
    <d v="2010-02-11T00:00:00"/>
    <d v="2010-02-11T00:00:00"/>
    <n v="2294668"/>
    <s v="773"/>
    <x v="1"/>
    <x v="5"/>
    <x v="2"/>
    <x v="0"/>
    <x v="0"/>
  </r>
  <r>
    <n v="7735110102"/>
    <x v="2"/>
    <n v="48921670"/>
    <x v="27"/>
    <s v="SSALLONDONO"/>
    <s v="SEGUNDA QUINCENA FEBRERO"/>
    <s v="Obl,lab,salariosxpag"/>
    <s v=""/>
    <s v=""/>
    <d v="2010-02-24T00:00:00"/>
    <d v="2010-02-24T00:00:00"/>
    <n v="2488852"/>
    <s v="773"/>
    <x v="1"/>
    <x v="5"/>
    <x v="2"/>
    <x v="0"/>
    <x v="0"/>
  </r>
  <r>
    <n v="7735110104"/>
    <x v="3"/>
    <n v="48921670"/>
    <x v="27"/>
    <s v="SSALLONDONO"/>
    <s v="PRIMERA QUINCENA FEBRERO"/>
    <s v="Obl,lab,salariosxpag"/>
    <s v=""/>
    <s v=""/>
    <d v="2010-02-11T00:00:00"/>
    <d v="2010-02-11T00:00:00"/>
    <n v="475177"/>
    <s v="773"/>
    <x v="1"/>
    <x v="5"/>
    <x v="2"/>
    <x v="0"/>
    <x v="1"/>
  </r>
  <r>
    <n v="7735110104"/>
    <x v="3"/>
    <n v="48921670"/>
    <x v="27"/>
    <s v="SSALLONDONO"/>
    <s v="SEGUNDA QUINCENA FEBRERO"/>
    <s v="Obl,lab,salariosxpag"/>
    <s v=""/>
    <s v=""/>
    <d v="2010-02-24T00:00:00"/>
    <d v="2010-02-24T00:00:00"/>
    <n v="488999"/>
    <s v="773"/>
    <x v="1"/>
    <x v="5"/>
    <x v="2"/>
    <x v="0"/>
    <x v="1"/>
  </r>
  <r>
    <n v="7735110108"/>
    <x v="4"/>
    <n v="48921670"/>
    <x v="27"/>
    <s v="SSALLONDONO"/>
    <s v="PRIMERA QUINCENA FEBRERO"/>
    <s v="Obl,lab,salariosxpag"/>
    <s v=""/>
    <s v=""/>
    <d v="2010-02-11T00:00:00"/>
    <d v="2010-02-11T00:00:00"/>
    <n v="145845"/>
    <s v="773"/>
    <x v="1"/>
    <x v="5"/>
    <x v="2"/>
    <x v="0"/>
    <x v="1"/>
  </r>
  <r>
    <n v="7735110110"/>
    <x v="5"/>
    <n v="48921670"/>
    <x v="27"/>
    <s v="SSALLONDONO"/>
    <s v="PRIMERA QUINCENA FEBRERO"/>
    <s v="Obl,lab,salariosxpag"/>
    <s v=""/>
    <s v=""/>
    <d v="2010-02-11T00:00:00"/>
    <d v="2010-02-11T00:00:00"/>
    <n v="170150"/>
    <s v="773"/>
    <x v="1"/>
    <x v="5"/>
    <x v="2"/>
    <x v="0"/>
    <x v="0"/>
  </r>
  <r>
    <n v="7735110110"/>
    <x v="5"/>
    <n v="48921670"/>
    <x v="27"/>
    <s v="SSALLONDONO"/>
    <s v="SEGUNDA QUINCENA FEBRERO"/>
    <s v="Obl,lab,salariosxpag"/>
    <s v=""/>
    <s v=""/>
    <d v="2010-02-24T00:00:00"/>
    <d v="2010-02-24T00:00:00"/>
    <n v="192700"/>
    <s v="773"/>
    <x v="1"/>
    <x v="5"/>
    <x v="2"/>
    <x v="0"/>
    <x v="0"/>
  </r>
  <r>
    <n v="7735110111"/>
    <x v="6"/>
    <n v="48921670"/>
    <x v="27"/>
    <s v="SSALLONDONO"/>
    <s v="PROVISION PRESTACIONES SO"/>
    <s v="Prov,lab,cesa.aprop."/>
    <s v=""/>
    <s v=""/>
    <d v="2010-02-24T00:00:00"/>
    <d v="2010-02-24T00:00:00"/>
    <n v="604802"/>
    <s v="773"/>
    <x v="1"/>
    <x v="5"/>
    <x v="2"/>
    <x v="0"/>
    <x v="0"/>
  </r>
  <r>
    <n v="7735110112"/>
    <x v="7"/>
    <n v="48921670"/>
    <x v="27"/>
    <s v="SSALLONDONO"/>
    <s v="PROVISION PRESTACIONES SO"/>
    <s v="Prov,lab,cesa.aprop."/>
    <s v=""/>
    <s v=""/>
    <d v="2010-02-24T00:00:00"/>
    <d v="2010-02-24T00:00:00"/>
    <n v="127327"/>
    <s v="773"/>
    <x v="1"/>
    <x v="5"/>
    <x v="2"/>
    <x v="0"/>
    <x v="0"/>
  </r>
  <r>
    <n v="7735110113"/>
    <x v="8"/>
    <n v="48921670"/>
    <x v="27"/>
    <s v="SSALLONDONO"/>
    <s v="PROVISION PRESTACIONES SO"/>
    <s v="Prov,lab,cesa.aprop."/>
    <s v=""/>
    <s v=""/>
    <d v="2010-02-24T00:00:00"/>
    <d v="2010-02-24T00:00:00"/>
    <n v="604802"/>
    <s v="773"/>
    <x v="1"/>
    <x v="5"/>
    <x v="2"/>
    <x v="0"/>
    <x v="0"/>
  </r>
  <r>
    <n v="7735110114"/>
    <x v="9"/>
    <n v="48921670"/>
    <x v="27"/>
    <s v="SSALLONDONO"/>
    <s v="PROVISION PRESTACIONES SO"/>
    <s v="Prov,lab,cesa.aprop."/>
    <s v=""/>
    <s v=""/>
    <d v="2010-02-24T00:00:00"/>
    <d v="2010-02-24T00:00:00"/>
    <n v="350149"/>
    <s v="773"/>
    <x v="1"/>
    <x v="5"/>
    <x v="2"/>
    <x v="0"/>
    <x v="0"/>
  </r>
  <r>
    <n v="7735110116"/>
    <x v="10"/>
    <n v="48921670"/>
    <x v="27"/>
    <s v="SSALLONDONO"/>
    <s v="PROVISION PRESTACIONES SO"/>
    <s v="Prov,lab,cesa.aprop."/>
    <s v=""/>
    <s v=""/>
    <d v="2010-02-24T00:00:00"/>
    <d v="2010-02-24T00:00:00"/>
    <n v="572970"/>
    <s v="773"/>
    <x v="1"/>
    <x v="5"/>
    <x v="2"/>
    <x v="0"/>
    <x v="0"/>
  </r>
  <r>
    <n v="7735110117"/>
    <x v="11"/>
    <n v="48921670"/>
    <x v="27"/>
    <s v="SSALLONDONO"/>
    <s v="PRIMERA QUINCENA FEBRERO"/>
    <s v="Obl,lab,salariosxpag"/>
    <s v=""/>
    <s v=""/>
    <d v="2010-02-11T00:00:00"/>
    <d v="2010-02-11T00:00:00"/>
    <n v="240000"/>
    <s v="773"/>
    <x v="1"/>
    <x v="5"/>
    <x v="2"/>
    <x v="0"/>
    <x v="0"/>
  </r>
  <r>
    <n v="7735110117"/>
    <x v="11"/>
    <n v="48921670"/>
    <x v="27"/>
    <s v="SSALLONDONO"/>
    <s v="SEGUNDA QUINCENA FEBRERO"/>
    <s v="Obl,lab,salariosxpag"/>
    <s v=""/>
    <s v=""/>
    <d v="2010-02-24T00:00:00"/>
    <d v="2010-02-24T00:00:00"/>
    <n v="120000"/>
    <s v="773"/>
    <x v="1"/>
    <x v="5"/>
    <x v="2"/>
    <x v="0"/>
    <x v="0"/>
  </r>
  <r>
    <n v="7735110119"/>
    <x v="12"/>
    <n v="48921670"/>
    <x v="27"/>
    <s v="SSJFLOPEZ"/>
    <s v=""/>
    <s v="DEDERLE DE COSSIO BLANCA NINFA"/>
    <s v="Redecilla para cabello amarillo dotacion"/>
    <s v="Redecilla para cabello amarillo dotacion"/>
    <d v="2010-02-16T00:00:00"/>
    <d v="2010-02-22T00:00:00"/>
    <n v="28000"/>
    <s v="773"/>
    <x v="1"/>
    <x v="5"/>
    <x v="2"/>
    <x v="0"/>
    <x v="1"/>
  </r>
  <r>
    <n v="7735110119"/>
    <x v="12"/>
    <n v="48921670"/>
    <x v="27"/>
    <s v="SSJFLOPEZ"/>
    <s v=""/>
    <s v="DEDERLE DE COSSIO BLANCA NINFA"/>
    <s v="Redecilla para cabello azul dotacion"/>
    <s v="Redecilla para cabello azul dotacion"/>
    <d v="2010-02-16T00:00:00"/>
    <d v="2010-02-22T00:00:00"/>
    <n v="56000"/>
    <s v="773"/>
    <x v="1"/>
    <x v="5"/>
    <x v="2"/>
    <x v="0"/>
    <x v="1"/>
  </r>
  <r>
    <n v="7735110119"/>
    <x v="12"/>
    <n v="48921670"/>
    <x v="27"/>
    <s v="SSJFLOPEZ"/>
    <s v=""/>
    <s v="DEDERLE DE COSSIO BLANCA NINFA"/>
    <s v="Redecilla para el cabello color Bca"/>
    <s v="Redecilla para el cabello color Bca"/>
    <d v="2010-02-16T00:00:00"/>
    <d v="2010-02-22T00:00:00"/>
    <n v="56000"/>
    <s v="773"/>
    <x v="1"/>
    <x v="5"/>
    <x v="2"/>
    <x v="0"/>
    <x v="1"/>
  </r>
  <r>
    <n v="7735110124"/>
    <x v="13"/>
    <n v="48921670"/>
    <x v="27"/>
    <s v="SSALLONDONO"/>
    <s v="PROVISION PRESTACIONES SO"/>
    <s v="Prov,lab,cesa.aprop."/>
    <s v=""/>
    <s v=""/>
    <d v="2010-02-24T00:00:00"/>
    <d v="2010-02-24T00:00:00"/>
    <n v="66210"/>
    <s v="773"/>
    <x v="1"/>
    <x v="5"/>
    <x v="2"/>
    <x v="0"/>
    <x v="0"/>
  </r>
  <r>
    <n v="7735110127"/>
    <x v="14"/>
    <n v="48921670"/>
    <x v="27"/>
    <s v="SSALLONDONO"/>
    <s v="SEGURIDAD SOCIAL  FEBRERO"/>
    <s v="Ret,apor,nomi, seg.s"/>
    <s v=""/>
    <s v=""/>
    <d v="2010-02-24T00:00:00"/>
    <d v="2010-02-24T00:00:00"/>
    <n v="60000"/>
    <s v="773"/>
    <x v="1"/>
    <x v="5"/>
    <x v="2"/>
    <x v="0"/>
    <x v="0"/>
  </r>
  <r>
    <n v="7735110128"/>
    <x v="15"/>
    <n v="48921670"/>
    <x v="27"/>
    <s v="SSALLONDONO"/>
    <s v="SEGURIDAD SOCIAL  FEBRERO"/>
    <s v="Ret,apor,nomi, seg.s"/>
    <s v=""/>
    <s v=""/>
    <d v="2010-02-24T00:00:00"/>
    <d v="2010-02-24T00:00:00"/>
    <n v="-284495"/>
    <s v="773"/>
    <x v="1"/>
    <x v="5"/>
    <x v="2"/>
    <x v="0"/>
    <x v="0"/>
  </r>
  <r>
    <n v="7735110128"/>
    <x v="15"/>
    <n v="48921670"/>
    <x v="27"/>
    <s v="SSALLONDONO"/>
    <s v="SEGURIDAD SOCIAL  FEBRERO"/>
    <s v="Ret,apor,nomi, seg.s"/>
    <s v=""/>
    <s v=""/>
    <d v="2010-02-24T00:00:00"/>
    <d v="2010-02-24T00:00:00"/>
    <n v="844300"/>
    <s v="773"/>
    <x v="1"/>
    <x v="5"/>
    <x v="2"/>
    <x v="0"/>
    <x v="0"/>
  </r>
  <r>
    <n v="7735110129"/>
    <x v="16"/>
    <n v="48921670"/>
    <x v="27"/>
    <s v="SSALLONDONO"/>
    <s v="SEGURIDAD SOCIAL  FEBRERO"/>
    <s v="Ret,apor,nomi, seg.s"/>
    <s v=""/>
    <s v=""/>
    <d v="2010-02-24T00:00:00"/>
    <d v="2010-02-24T00:00:00"/>
    <n v="-284495"/>
    <s v="773"/>
    <x v="1"/>
    <x v="5"/>
    <x v="2"/>
    <x v="0"/>
    <x v="0"/>
  </r>
  <r>
    <n v="7735110129"/>
    <x v="16"/>
    <n v="48921670"/>
    <x v="27"/>
    <s v="SSALLONDONO"/>
    <s v="SEGURIDAD SOCIAL  FEBRERO"/>
    <s v="Ret,apor,nomi, seg.s"/>
    <s v=""/>
    <s v=""/>
    <d v="2010-02-24T00:00:00"/>
    <d v="2010-02-24T00:00:00"/>
    <n v="1080900"/>
    <s v="773"/>
    <x v="1"/>
    <x v="5"/>
    <x v="2"/>
    <x v="0"/>
    <x v="0"/>
  </r>
  <r>
    <n v="7735110131"/>
    <x v="17"/>
    <n v="48921670"/>
    <x v="27"/>
    <s v="SSALLONDONO"/>
    <s v="SEGURIDAD SOCIAL  FEBRERO"/>
    <s v="Ret,apor,nomi, seg.s"/>
    <s v=""/>
    <s v=""/>
    <d v="2010-02-24T00:00:00"/>
    <d v="2010-02-24T00:00:00"/>
    <n v="278620"/>
    <s v="773"/>
    <x v="1"/>
    <x v="5"/>
    <x v="2"/>
    <x v="0"/>
    <x v="0"/>
  </r>
  <r>
    <n v="7735110133"/>
    <x v="18"/>
    <n v="48921670"/>
    <x v="27"/>
    <s v="SSALLONDONO"/>
    <s v="SEGURIDAD SOCIAL  FEBRERO"/>
    <s v="Ret,apor,nomi, seg.s"/>
    <s v=""/>
    <s v=""/>
    <d v="2010-02-24T00:00:00"/>
    <d v="2010-02-24T00:00:00"/>
    <n v="208940"/>
    <s v="773"/>
    <x v="1"/>
    <x v="5"/>
    <x v="2"/>
    <x v="0"/>
    <x v="0"/>
  </r>
  <r>
    <n v="7735110134"/>
    <x v="19"/>
    <n v="48921670"/>
    <x v="27"/>
    <s v="SSALLONDONO"/>
    <s v="SEGURIDAD SOCIAL  FEBRERO"/>
    <s v="Ret,apor,nomi, seg.s"/>
    <s v=""/>
    <s v=""/>
    <d v="2010-02-24T00:00:00"/>
    <d v="2010-02-24T00:00:00"/>
    <n v="139300"/>
    <s v="773"/>
    <x v="1"/>
    <x v="5"/>
    <x v="2"/>
    <x v="0"/>
    <x v="0"/>
  </r>
  <r>
    <n v="7735125759"/>
    <x v="43"/>
    <n v="48921670"/>
    <x v="27"/>
    <s v="SSJFLOPEZ"/>
    <s v=""/>
    <s v="cta pte,prov,prd.Inv"/>
    <s v=""/>
    <s v="Servicio Transporte por vale"/>
    <d v="2010-02-05T00:00:00"/>
    <d v="2010-02-28T00:00:00"/>
    <n v="0"/>
    <s v="773"/>
    <x v="1"/>
    <x v="5"/>
    <x v="5"/>
    <x v="0"/>
    <x v="0"/>
  </r>
  <r>
    <n v="7735125759"/>
    <x v="43"/>
    <n v="48921670"/>
    <x v="27"/>
    <s v="SSJFLOPEZ"/>
    <s v=""/>
    <s v="cta pte,prov,prd.Inv"/>
    <s v=""/>
    <s v="Servicio Transporte por vale"/>
    <d v="2010-02-05T00:00:00"/>
    <d v="2010-02-28T00:00:00"/>
    <n v="0"/>
    <s v="773"/>
    <x v="1"/>
    <x v="5"/>
    <x v="5"/>
    <x v="0"/>
    <x v="0"/>
  </r>
  <r>
    <n v="7735125759"/>
    <x v="43"/>
    <n v="48921670"/>
    <x v="27"/>
    <s v="LTICPOSADA"/>
    <s v=""/>
    <s v="cta pte,prov,prd.Inv"/>
    <s v=""/>
    <s v="Servicio Transporte por vale"/>
    <d v="2010-02-27T00:00:00"/>
    <d v="2010-02-27T00:00:00"/>
    <n v="23969"/>
    <s v="773"/>
    <x v="1"/>
    <x v="5"/>
    <x v="5"/>
    <x v="0"/>
    <x v="0"/>
  </r>
  <r>
    <n v="7735125759"/>
    <x v="43"/>
    <n v="48921670"/>
    <x v="27"/>
    <s v="LTICPOSADA"/>
    <s v=""/>
    <s v="cta pte,prov,prd.Inv"/>
    <s v=""/>
    <s v="Servicio Transporte por vale"/>
    <d v="2010-02-27T00:00:00"/>
    <d v="2010-02-27T00:00:00"/>
    <n v="3424"/>
    <s v="773"/>
    <x v="1"/>
    <x v="5"/>
    <x v="5"/>
    <x v="0"/>
    <x v="0"/>
  </r>
  <r>
    <n v="7735125759"/>
    <x v="43"/>
    <n v="48921670"/>
    <x v="27"/>
    <s v="LTICPOSADA"/>
    <s v=""/>
    <s v="cta pte,prov,prd.Inv"/>
    <s v=""/>
    <s v="Servicio Transporte por vale"/>
    <d v="2010-02-27T00:00:00"/>
    <d v="2010-02-27T00:00:00"/>
    <n v="48471"/>
    <s v="773"/>
    <x v="1"/>
    <x v="5"/>
    <x v="5"/>
    <x v="0"/>
    <x v="0"/>
  </r>
  <r>
    <n v="7735125759"/>
    <x v="43"/>
    <n v="48921670"/>
    <x v="27"/>
    <s v="LTICPOSADA"/>
    <s v=""/>
    <s v="cta pte,prov,prd.Inv"/>
    <s v=""/>
    <s v="Servicio Transporte por vale"/>
    <d v="2010-02-27T00:00:00"/>
    <d v="2010-02-27T00:00:00"/>
    <n v="4847"/>
    <s v="773"/>
    <x v="1"/>
    <x v="5"/>
    <x v="5"/>
    <x v="0"/>
    <x v="0"/>
  </r>
  <r>
    <n v="7735125759"/>
    <x v="43"/>
    <n v="48921670"/>
    <x v="27"/>
    <s v="SSJFLOPEZ"/>
    <s v=""/>
    <s v="EMPRESA TRANSPORTADORA DE TAXIS"/>
    <s v=""/>
    <s v="Servicio Transporte por vale"/>
    <d v="2010-02-19T00:00:00"/>
    <d v="2010-02-28T00:00:00"/>
    <n v="0"/>
    <s v="773"/>
    <x v="1"/>
    <x v="5"/>
    <x v="5"/>
    <x v="0"/>
    <x v="0"/>
  </r>
  <r>
    <n v="7735110102"/>
    <x v="2"/>
    <n v="48921770"/>
    <x v="28"/>
    <s v="SSALLONDONO"/>
    <s v="PRIMERA QUINCENA FEBRERO"/>
    <s v="Obl,lab,salariosxpag"/>
    <s v=""/>
    <s v=""/>
    <d v="2010-02-11T00:00:00"/>
    <d v="2010-02-11T00:00:00"/>
    <n v="718808"/>
    <s v="773"/>
    <x v="1"/>
    <x v="5"/>
    <x v="2"/>
    <x v="0"/>
    <x v="0"/>
  </r>
  <r>
    <n v="7735110102"/>
    <x v="2"/>
    <n v="48921770"/>
    <x v="28"/>
    <s v="SSALLONDONO"/>
    <s v="SEGUNDA QUINCENA FEBRERO"/>
    <s v="Obl,lab,salariosxpag"/>
    <s v=""/>
    <s v=""/>
    <d v="2010-02-24T00:00:00"/>
    <d v="2010-02-24T00:00:00"/>
    <n v="829394"/>
    <s v="773"/>
    <x v="1"/>
    <x v="5"/>
    <x v="2"/>
    <x v="0"/>
    <x v="0"/>
  </r>
  <r>
    <n v="7735110104"/>
    <x v="3"/>
    <n v="48921770"/>
    <x v="28"/>
    <s v="SSALLONDONO"/>
    <s v="PRIMERA QUINCENA FEBRERO"/>
    <s v="Obl,lab,salariosxpag"/>
    <s v=""/>
    <s v=""/>
    <d v="2010-02-11T00:00:00"/>
    <d v="2010-02-11T00:00:00"/>
    <n v="26955"/>
    <s v="773"/>
    <x v="1"/>
    <x v="5"/>
    <x v="2"/>
    <x v="0"/>
    <x v="1"/>
  </r>
  <r>
    <n v="7735110104"/>
    <x v="3"/>
    <n v="48921770"/>
    <x v="28"/>
    <s v="SSALLONDONO"/>
    <s v="SEGUNDA QUINCENA FEBRERO"/>
    <s v="Obl,lab,salariosxpag"/>
    <s v=""/>
    <s v=""/>
    <d v="2010-02-24T00:00:00"/>
    <d v="2010-02-24T00:00:00"/>
    <n v="139096"/>
    <s v="773"/>
    <x v="1"/>
    <x v="5"/>
    <x v="2"/>
    <x v="0"/>
    <x v="1"/>
  </r>
  <r>
    <n v="7735110108"/>
    <x v="4"/>
    <n v="48921770"/>
    <x v="28"/>
    <s v="SSALLONDONO"/>
    <s v="PRIMERA QUINCENA FEBRERO"/>
    <s v="Obl,lab,salariosxpag"/>
    <s v=""/>
    <s v=""/>
    <d v="2010-02-11T00:00:00"/>
    <d v="2010-02-11T00:00:00"/>
    <n v="110533"/>
    <s v="773"/>
    <x v="1"/>
    <x v="5"/>
    <x v="2"/>
    <x v="0"/>
    <x v="1"/>
  </r>
  <r>
    <n v="7735110110"/>
    <x v="5"/>
    <n v="48921770"/>
    <x v="28"/>
    <s v="SSALLONDONO"/>
    <s v="PRIMERA QUINCENA FEBRERO"/>
    <s v="Obl,lab,salariosxpag"/>
    <s v=""/>
    <s v=""/>
    <d v="2010-02-11T00:00:00"/>
    <d v="2010-02-11T00:00:00"/>
    <n v="53300"/>
    <s v="773"/>
    <x v="1"/>
    <x v="5"/>
    <x v="2"/>
    <x v="0"/>
    <x v="0"/>
  </r>
  <r>
    <n v="7735110110"/>
    <x v="5"/>
    <n v="48921770"/>
    <x v="28"/>
    <s v="SSALLONDONO"/>
    <s v="SEGUNDA QUINCENA FEBRERO"/>
    <s v="Obl,lab,salariosxpag"/>
    <s v=""/>
    <s v=""/>
    <d v="2010-02-24T00:00:00"/>
    <d v="2010-02-24T00:00:00"/>
    <n v="61500"/>
    <s v="773"/>
    <x v="1"/>
    <x v="5"/>
    <x v="2"/>
    <x v="0"/>
    <x v="0"/>
  </r>
  <r>
    <n v="7735110111"/>
    <x v="6"/>
    <n v="48921770"/>
    <x v="28"/>
    <s v="SSALLONDONO"/>
    <s v="PROVISION PRESTACIONES SO"/>
    <s v="Prov,lab,cesa.aprop."/>
    <s v=""/>
    <s v=""/>
    <d v="2010-02-24T00:00:00"/>
    <d v="2010-02-24T00:00:00"/>
    <n v="184261"/>
    <s v="773"/>
    <x v="1"/>
    <x v="5"/>
    <x v="2"/>
    <x v="0"/>
    <x v="0"/>
  </r>
  <r>
    <n v="7735110112"/>
    <x v="7"/>
    <n v="48921770"/>
    <x v="28"/>
    <s v="SSALLONDONO"/>
    <s v="PROVISION PRESTACIONES SO"/>
    <s v="Prov,lab,cesa.aprop."/>
    <s v=""/>
    <s v=""/>
    <d v="2010-02-24T00:00:00"/>
    <d v="2010-02-24T00:00:00"/>
    <n v="38792"/>
    <s v="773"/>
    <x v="1"/>
    <x v="5"/>
    <x v="2"/>
    <x v="0"/>
    <x v="0"/>
  </r>
  <r>
    <n v="7735110113"/>
    <x v="8"/>
    <n v="48921770"/>
    <x v="28"/>
    <s v="SSALLONDONO"/>
    <s v="PROVISION PRESTACIONES SO"/>
    <s v="Prov,lab,cesa.aprop."/>
    <s v=""/>
    <s v=""/>
    <d v="2010-02-24T00:00:00"/>
    <d v="2010-02-24T00:00:00"/>
    <n v="184261"/>
    <s v="773"/>
    <x v="1"/>
    <x v="5"/>
    <x v="2"/>
    <x v="0"/>
    <x v="0"/>
  </r>
  <r>
    <n v="7735110114"/>
    <x v="9"/>
    <n v="48921770"/>
    <x v="28"/>
    <s v="SSALLONDONO"/>
    <s v="PROVISION PRESTACIONES SO"/>
    <s v="Prov,lab,cesa.aprop."/>
    <s v=""/>
    <s v=""/>
    <d v="2010-02-24T00:00:00"/>
    <d v="2010-02-24T00:00:00"/>
    <n v="106677"/>
    <s v="773"/>
    <x v="1"/>
    <x v="5"/>
    <x v="2"/>
    <x v="0"/>
    <x v="0"/>
  </r>
  <r>
    <n v="7735110116"/>
    <x v="10"/>
    <n v="48921770"/>
    <x v="28"/>
    <s v="SSALLONDONO"/>
    <s v="PROVISION PRESTACIONES SO"/>
    <s v="Prov,lab,cesa.aprop."/>
    <s v=""/>
    <s v=""/>
    <d v="2010-02-24T00:00:00"/>
    <d v="2010-02-24T00:00:00"/>
    <n v="174564"/>
    <s v="773"/>
    <x v="1"/>
    <x v="5"/>
    <x v="2"/>
    <x v="0"/>
    <x v="0"/>
  </r>
  <r>
    <n v="7735110119"/>
    <x v="12"/>
    <n v="48921770"/>
    <x v="28"/>
    <s v="SSJFLOPEZ"/>
    <s v=""/>
    <s v="DEDERLE DE COSSIO BLANCA NINFA"/>
    <s v="Redecilla para cabello amarillo dotacion"/>
    <s v="Redecilla para cabello amarillo dotacion"/>
    <d v="2010-02-16T00:00:00"/>
    <d v="2010-02-22T00:00:00"/>
    <n v="28000"/>
    <s v="773"/>
    <x v="1"/>
    <x v="5"/>
    <x v="2"/>
    <x v="0"/>
    <x v="1"/>
  </r>
  <r>
    <n v="7735110119"/>
    <x v="12"/>
    <n v="48921770"/>
    <x v="28"/>
    <s v="SSJFLOPEZ"/>
    <s v=""/>
    <s v="DEDERLE DE COSSIO BLANCA NINFA"/>
    <s v="Redecilla para cabello azul dotacion"/>
    <s v="Redecilla para cabello azul dotacion"/>
    <d v="2010-02-16T00:00:00"/>
    <d v="2010-02-22T00:00:00"/>
    <n v="56000"/>
    <s v="773"/>
    <x v="1"/>
    <x v="5"/>
    <x v="2"/>
    <x v="0"/>
    <x v="1"/>
  </r>
  <r>
    <n v="7735110119"/>
    <x v="12"/>
    <n v="48921770"/>
    <x v="28"/>
    <s v="SSJFLOPEZ"/>
    <s v=""/>
    <s v="DEDERLE DE COSSIO BLANCA NINFA"/>
    <s v="Redecilla para el cabello color Bca"/>
    <s v="Redecilla para el cabello color Bca"/>
    <d v="2010-02-16T00:00:00"/>
    <d v="2010-02-22T00:00:00"/>
    <n v="56000"/>
    <s v="773"/>
    <x v="1"/>
    <x v="5"/>
    <x v="2"/>
    <x v="0"/>
    <x v="1"/>
  </r>
  <r>
    <n v="7735110124"/>
    <x v="13"/>
    <n v="48921770"/>
    <x v="28"/>
    <s v="SSALLONDONO"/>
    <s v="PROVISION PRESTACIONES SO"/>
    <s v="Prov,lab,cesa.aprop."/>
    <s v=""/>
    <s v=""/>
    <d v="2010-02-24T00:00:00"/>
    <d v="2010-02-24T00:00:00"/>
    <n v="20172"/>
    <s v="773"/>
    <x v="1"/>
    <x v="5"/>
    <x v="2"/>
    <x v="0"/>
    <x v="0"/>
  </r>
  <r>
    <n v="7735110127"/>
    <x v="14"/>
    <n v="48921770"/>
    <x v="28"/>
    <s v="SSALLONDONO"/>
    <s v="SEGURIDAD SOCIAL  FEBRERO"/>
    <s v="Ret,apor,nomi, seg.s"/>
    <s v=""/>
    <s v=""/>
    <d v="2010-02-24T00:00:00"/>
    <d v="2010-02-24T00:00:00"/>
    <n v="17800"/>
    <s v="773"/>
    <x v="1"/>
    <x v="5"/>
    <x v="2"/>
    <x v="0"/>
    <x v="0"/>
  </r>
  <r>
    <n v="7735110128"/>
    <x v="15"/>
    <n v="48921770"/>
    <x v="28"/>
    <s v="SSALLONDONO"/>
    <s v="SEGURIDAD SOCIAL  FEBRERO"/>
    <s v="Ret,apor,nomi, seg.s"/>
    <s v=""/>
    <s v=""/>
    <d v="2010-02-24T00:00:00"/>
    <d v="2010-02-24T00:00:00"/>
    <n v="-72992"/>
    <s v="773"/>
    <x v="1"/>
    <x v="5"/>
    <x v="2"/>
    <x v="0"/>
    <x v="0"/>
  </r>
  <r>
    <n v="7735110128"/>
    <x v="15"/>
    <n v="48921770"/>
    <x v="28"/>
    <s v="SSALLONDONO"/>
    <s v="SEGURIDAD SOCIAL  FEBRERO"/>
    <s v="Ret,apor,nomi, seg.s"/>
    <s v=""/>
    <s v=""/>
    <d v="2010-02-24T00:00:00"/>
    <d v="2010-02-24T00:00:00"/>
    <n v="228100"/>
    <s v="773"/>
    <x v="1"/>
    <x v="5"/>
    <x v="2"/>
    <x v="0"/>
    <x v="0"/>
  </r>
  <r>
    <n v="7735110129"/>
    <x v="16"/>
    <n v="48921770"/>
    <x v="28"/>
    <s v="SSALLONDONO"/>
    <s v="SEGURIDAD SOCIAL  FEBRERO"/>
    <s v="Ret,apor,nomi, seg.s"/>
    <s v=""/>
    <s v=""/>
    <d v="2010-02-24T00:00:00"/>
    <d v="2010-02-24T00:00:00"/>
    <n v="-72992"/>
    <s v="773"/>
    <x v="1"/>
    <x v="5"/>
    <x v="2"/>
    <x v="0"/>
    <x v="0"/>
  </r>
  <r>
    <n v="7735110129"/>
    <x v="16"/>
    <n v="48921770"/>
    <x v="28"/>
    <s v="SSALLONDONO"/>
    <s v="SEGURIDAD SOCIAL  FEBRERO"/>
    <s v="Ret,apor,nomi, seg.s"/>
    <s v=""/>
    <s v=""/>
    <d v="2010-02-24T00:00:00"/>
    <d v="2010-02-24T00:00:00"/>
    <n v="292000"/>
    <s v="773"/>
    <x v="1"/>
    <x v="5"/>
    <x v="2"/>
    <x v="0"/>
    <x v="0"/>
  </r>
  <r>
    <n v="7735110131"/>
    <x v="17"/>
    <n v="48921770"/>
    <x v="28"/>
    <s v="SSALLONDONO"/>
    <s v="SEGURIDAD SOCIAL  FEBRERO"/>
    <s v="Ret,apor,nomi, seg.s"/>
    <s v=""/>
    <s v=""/>
    <d v="2010-02-24T00:00:00"/>
    <d v="2010-02-24T00:00:00"/>
    <n v="68500"/>
    <s v="773"/>
    <x v="1"/>
    <x v="5"/>
    <x v="2"/>
    <x v="0"/>
    <x v="0"/>
  </r>
  <r>
    <n v="7735110133"/>
    <x v="18"/>
    <n v="48921770"/>
    <x v="28"/>
    <s v="SSALLONDONO"/>
    <s v="SEGURIDAD SOCIAL  FEBRERO"/>
    <s v="Ret,apor,nomi, seg.s"/>
    <s v=""/>
    <s v=""/>
    <d v="2010-02-24T00:00:00"/>
    <d v="2010-02-24T00:00:00"/>
    <n v="51400"/>
    <s v="773"/>
    <x v="1"/>
    <x v="5"/>
    <x v="2"/>
    <x v="0"/>
    <x v="0"/>
  </r>
  <r>
    <n v="7735110134"/>
    <x v="19"/>
    <n v="48921770"/>
    <x v="28"/>
    <s v="SSALLONDONO"/>
    <s v="SEGURIDAD SOCIAL  FEBRERO"/>
    <s v="Ret,apor,nomi, seg.s"/>
    <s v=""/>
    <s v=""/>
    <d v="2010-02-24T00:00:00"/>
    <d v="2010-02-24T00:00:00"/>
    <n v="34300"/>
    <s v="773"/>
    <x v="1"/>
    <x v="5"/>
    <x v="2"/>
    <x v="0"/>
    <x v="0"/>
  </r>
  <r>
    <n v="7735116120"/>
    <x v="29"/>
    <n v="48921770"/>
    <x v="28"/>
    <s v="LTICPOSADA"/>
    <s v=""/>
    <s v="cta pte,prov,prd.Inv"/>
    <s v=""/>
    <s v="Alimentacion personal inhouse Noel"/>
    <d v="2010-02-22T00:00:00"/>
    <d v="2010-02-22T00:00:00"/>
    <n v="1109394"/>
    <s v="773"/>
    <x v="1"/>
    <x v="5"/>
    <x v="5"/>
    <x v="0"/>
    <x v="0"/>
  </r>
  <r>
    <n v="7735116120"/>
    <x v="29"/>
    <n v="48921770"/>
    <x v="28"/>
    <s v="SSJFLOPEZ"/>
    <s v=""/>
    <s v="SODEXO S.A."/>
    <s v=""/>
    <s v="Alimentacion personal inhouse Noel"/>
    <d v="2010-02-17T00:00:00"/>
    <d v="2010-02-25T00:00:00"/>
    <n v="0"/>
    <s v="773"/>
    <x v="1"/>
    <x v="5"/>
    <x v="5"/>
    <x v="0"/>
    <x v="0"/>
  </r>
  <r>
    <n v="7735116403"/>
    <x v="20"/>
    <n v="48921770"/>
    <x v="28"/>
    <s v="SSJFLOPEZ"/>
    <s v="NOMINA SOMOS SEMANA 4"/>
    <s v="SOMOS SUMINISTRO TEMPORAL S.A."/>
    <s v=""/>
    <s v=""/>
    <d v="2010-02-04T00:00:00"/>
    <d v="2010-02-10T00:00:00"/>
    <n v="1312552"/>
    <s v="773"/>
    <x v="1"/>
    <x v="5"/>
    <x v="3"/>
    <x v="0"/>
    <x v="1"/>
  </r>
  <r>
    <n v="7735116403"/>
    <x v="20"/>
    <n v="48921770"/>
    <x v="28"/>
    <s v="SSJFLOPEZ"/>
    <s v="NOMINA SOMOS SEMANA 5"/>
    <s v="SOMOS SUMINISTRO TEMPORAL S.A."/>
    <s v=""/>
    <s v=""/>
    <d v="2010-02-11T00:00:00"/>
    <d v="2010-02-19T00:00:00"/>
    <n v="1803624"/>
    <s v="773"/>
    <x v="1"/>
    <x v="5"/>
    <x v="3"/>
    <x v="0"/>
    <x v="1"/>
  </r>
  <r>
    <n v="7735116403"/>
    <x v="20"/>
    <n v="48921770"/>
    <x v="28"/>
    <s v="SSJFLOPEZ"/>
    <s v="NOMINA SOMOS SEMANA 6"/>
    <s v="SOMOS SUMINISTRO TEMPORAL S.A."/>
    <s v=""/>
    <s v=""/>
    <d v="2010-02-18T00:00:00"/>
    <d v="2010-02-25T00:00:00"/>
    <n v="1172597"/>
    <s v="773"/>
    <x v="1"/>
    <x v="5"/>
    <x v="3"/>
    <x v="0"/>
    <x v="1"/>
  </r>
  <r>
    <n v="7735116403"/>
    <x v="20"/>
    <n v="48921770"/>
    <x v="28"/>
    <s v="SSJFLOPEZ"/>
    <s v="NOMINA SOMOS SEMANA 7"/>
    <s v="SOMOS SUMINISTRO TEMPORAL S.A."/>
    <s v=""/>
    <s v=""/>
    <d v="2010-02-24T00:00:00"/>
    <d v="2010-02-26T00:00:00"/>
    <n v="1388340"/>
    <s v="773"/>
    <x v="1"/>
    <x v="5"/>
    <x v="3"/>
    <x v="0"/>
    <x v="1"/>
  </r>
  <r>
    <n v="7735116407"/>
    <x v="44"/>
    <n v="48970070"/>
    <x v="29"/>
    <s v="SSJFLOPEZ"/>
    <s v="FACTURA ENERGÍA ENERO"/>
    <s v="EMPRESAS PUBLICAS DE MEDELLIN E.S.P"/>
    <s v=""/>
    <s v=""/>
    <d v="2010-02-18T00:00:00"/>
    <d v="2010-02-23T00:00:00"/>
    <n v="17376632"/>
    <s v="773"/>
    <x v="1"/>
    <x v="6"/>
    <x v="1"/>
    <x v="0"/>
    <x v="2"/>
  </r>
  <r>
    <n v="7735122503"/>
    <x v="23"/>
    <n v="48970070"/>
    <x v="29"/>
    <s v="SSRMSALAZAR"/>
    <s v=""/>
    <s v="Depr.acum.maq.op."/>
    <s v=""/>
    <s v=""/>
    <d v="2010-02-28T00:00:00"/>
    <d v="2010-02-28T00:00:00"/>
    <n v="759523"/>
    <s v="773"/>
    <x v="1"/>
    <x v="6"/>
    <x v="4"/>
    <x v="0"/>
    <x v="2"/>
  </r>
  <r>
    <n v="7735122503"/>
    <x v="23"/>
    <n v="48970070"/>
    <x v="29"/>
    <s v="SSRMSALAZAR"/>
    <s v=""/>
    <s v="Depr.acum.edif,op."/>
    <s v=""/>
    <s v=""/>
    <d v="2010-02-28T00:00:00"/>
    <d v="2010-02-28T00:00:00"/>
    <n v="200018"/>
    <s v="773"/>
    <x v="1"/>
    <x v="6"/>
    <x v="4"/>
    <x v="0"/>
    <x v="2"/>
  </r>
  <r>
    <n v="7735116406"/>
    <x v="45"/>
    <n v="48970270"/>
    <x v="30"/>
    <s v="SSJFLOPEZ"/>
    <s v="FACTURA ACUEDUCTO"/>
    <s v="EMPRESAS PUBLICAS DE MEDELLIN E.S.P"/>
    <s v=""/>
    <s v=""/>
    <d v="2010-02-24T00:00:00"/>
    <d v="2010-02-28T00:00:00"/>
    <n v="93189"/>
    <s v="773"/>
    <x v="1"/>
    <x v="7"/>
    <x v="1"/>
    <x v="0"/>
    <x v="0"/>
  </r>
  <r>
    <n v="7735116406"/>
    <x v="45"/>
    <n v="48970270"/>
    <x v="30"/>
    <s v="SSJFLOPEZ"/>
    <s v="FACTURA ACUEDUCTO"/>
    <s v="EMPRESAS PUBLICAS DE MEDELLIN E.S.P"/>
    <s v=""/>
    <s v=""/>
    <d v="2010-02-24T00:00:00"/>
    <d v="2010-02-28T00:00:00"/>
    <n v="441687"/>
    <s v="773"/>
    <x v="1"/>
    <x v="7"/>
    <x v="1"/>
    <x v="0"/>
    <x v="0"/>
  </r>
  <r>
    <n v="7735116406"/>
    <x v="45"/>
    <n v="48970270"/>
    <x v="30"/>
    <s v="SSJFLOPEZ"/>
    <s v="FACTURA ACUEDUCTO"/>
    <s v="EMPRESAS PUBLICAS DE MEDELLIN E.S.P"/>
    <s v=""/>
    <s v=""/>
    <d v="2010-02-24T00:00:00"/>
    <d v="2010-02-28T00:00:00"/>
    <n v="221942"/>
    <s v="773"/>
    <x v="1"/>
    <x v="7"/>
    <x v="1"/>
    <x v="0"/>
    <x v="0"/>
  </r>
  <r>
    <n v="7735116406"/>
    <x v="45"/>
    <n v="48970270"/>
    <x v="30"/>
    <s v="SSJFLOPEZ"/>
    <s v="FACTURA ACUEDUCTO"/>
    <s v="EMPRESAS PUBLICAS DE MEDELLIN E.S.P"/>
    <s v=""/>
    <s v=""/>
    <d v="2010-02-24T00:00:00"/>
    <d v="2010-02-28T00:00:00"/>
    <n v="326808"/>
    <s v="773"/>
    <x v="1"/>
    <x v="7"/>
    <x v="1"/>
    <x v="0"/>
    <x v="0"/>
  </r>
  <r>
    <n v="7735116412"/>
    <x v="46"/>
    <n v="48970370"/>
    <x v="31"/>
    <s v="SSJFLOPEZ"/>
    <s v="FACTURA GAS ENERO"/>
    <s v="EMPRESAS PUBLICAS DE MEDELLIN E.S.P"/>
    <s v=""/>
    <s v=""/>
    <d v="2010-02-18T00:00:00"/>
    <d v="2010-02-25T00:00:00"/>
    <n v="17837576"/>
    <s v="773"/>
    <x v="1"/>
    <x v="8"/>
    <x v="1"/>
    <x v="0"/>
    <x v="2"/>
  </r>
  <r>
    <n v="7735122503"/>
    <x v="23"/>
    <n v="48970370"/>
    <x v="31"/>
    <s v="SSRMSALAZAR"/>
    <s v=""/>
    <s v="Depr.acum.maq.op."/>
    <s v=""/>
    <s v=""/>
    <d v="2010-02-28T00:00:00"/>
    <d v="2010-02-28T00:00:00"/>
    <n v="994281"/>
    <s v="773"/>
    <x v="1"/>
    <x v="8"/>
    <x v="4"/>
    <x v="0"/>
    <x v="2"/>
  </r>
  <r>
    <n v="7735122503"/>
    <x v="23"/>
    <n v="48970370"/>
    <x v="31"/>
    <s v="SSRMSALAZAR"/>
    <s v=""/>
    <s v="Depr.acum.edif,op."/>
    <s v=""/>
    <s v=""/>
    <d v="2010-02-28T00:00:00"/>
    <d v="2010-02-28T00:00:00"/>
    <n v="314112"/>
    <s v="773"/>
    <x v="1"/>
    <x v="8"/>
    <x v="4"/>
    <x v="0"/>
    <x v="2"/>
  </r>
  <r>
    <n v="7735116503"/>
    <x v="38"/>
    <n v="48970470"/>
    <x v="32"/>
    <s v="SSJFLOPEZ"/>
    <s v=""/>
    <s v="cta pte,prov,prd.Inv"/>
    <s v=""/>
    <s v="Mantenimiento aire acondicionado"/>
    <d v="2010-02-10T00:00:00"/>
    <d v="2010-02-12T00:00:00"/>
    <n v="0"/>
    <s v="773"/>
    <x v="1"/>
    <x v="9"/>
    <x v="6"/>
    <x v="0"/>
    <x v="2"/>
  </r>
  <r>
    <n v="7735116503"/>
    <x v="38"/>
    <n v="48970470"/>
    <x v="32"/>
    <s v="LTMAMEJIA"/>
    <s v=""/>
    <s v="cta pte,prov,prd.Inv"/>
    <s v=""/>
    <s v="Mantenimiento aire acondicionado"/>
    <d v="2010-02-11T00:00:00"/>
    <d v="2010-02-11T00:00:00"/>
    <n v="109190"/>
    <s v="773"/>
    <x v="1"/>
    <x v="9"/>
    <x v="6"/>
    <x v="0"/>
    <x v="2"/>
  </r>
  <r>
    <n v="7735122503"/>
    <x v="23"/>
    <n v="48970470"/>
    <x v="32"/>
    <s v="SSRMSALAZAR"/>
    <s v=""/>
    <s v="Depr.acum.maq.op."/>
    <s v=""/>
    <s v=""/>
    <d v="2010-02-28T00:00:00"/>
    <d v="2010-02-28T00:00:00"/>
    <n v="162670"/>
    <s v="773"/>
    <x v="1"/>
    <x v="9"/>
    <x v="4"/>
    <x v="0"/>
    <x v="2"/>
  </r>
  <r>
    <n v="7735122503"/>
    <x v="23"/>
    <n v="48970470"/>
    <x v="32"/>
    <s v="SSRMSALAZAR"/>
    <s v=""/>
    <s v="Depr.acum.edif,op."/>
    <s v=""/>
    <s v=""/>
    <d v="2010-02-28T00:00:00"/>
    <d v="2010-02-28T00:00:00"/>
    <n v="1180"/>
    <s v="773"/>
    <x v="1"/>
    <x v="9"/>
    <x v="4"/>
    <x v="0"/>
    <x v="2"/>
  </r>
  <r>
    <n v="7735122503"/>
    <x v="23"/>
    <n v="48970570"/>
    <x v="33"/>
    <s v="SSRMSALAZAR"/>
    <s v=""/>
    <s v="Depr.acum.maq.op."/>
    <s v=""/>
    <s v=""/>
    <d v="2010-02-28T00:00:00"/>
    <d v="2010-02-28T00:00:00"/>
    <n v="1580698"/>
    <s v="773"/>
    <x v="1"/>
    <x v="10"/>
    <x v="4"/>
    <x v="0"/>
    <x v="2"/>
  </r>
  <r>
    <n v="7735110102"/>
    <x v="2"/>
    <n v="48980070"/>
    <x v="34"/>
    <s v="SSALLONDONO"/>
    <s v="PRIMERA QUINCENA FEBRERO"/>
    <s v="Obl,lab,salariosxpag"/>
    <s v=""/>
    <s v=""/>
    <d v="2010-02-11T00:00:00"/>
    <d v="2010-02-11T00:00:00"/>
    <n v="5795885"/>
    <s v="773"/>
    <x v="1"/>
    <x v="11"/>
    <x v="2"/>
    <x v="0"/>
    <x v="0"/>
  </r>
  <r>
    <n v="7735110102"/>
    <x v="2"/>
    <n v="48980070"/>
    <x v="34"/>
    <s v="SSALLONDONO"/>
    <s v="SEGUNDA QUINCENA FEBRERO"/>
    <s v="Obl,lab,salariosxpag"/>
    <s v=""/>
    <s v=""/>
    <d v="2010-02-24T00:00:00"/>
    <d v="2010-02-24T00:00:00"/>
    <n v="5828083"/>
    <s v="773"/>
    <x v="1"/>
    <x v="11"/>
    <x v="2"/>
    <x v="0"/>
    <x v="0"/>
  </r>
  <r>
    <n v="7735110104"/>
    <x v="3"/>
    <n v="48980070"/>
    <x v="34"/>
    <s v="SSALLONDONO"/>
    <s v="PRIMERA QUINCENA FEBRERO"/>
    <s v="Obl,lab,salariosxpag"/>
    <s v=""/>
    <s v=""/>
    <d v="2010-02-11T00:00:00"/>
    <d v="2010-02-11T00:00:00"/>
    <n v="50675"/>
    <s v="773"/>
    <x v="1"/>
    <x v="11"/>
    <x v="2"/>
    <x v="0"/>
    <x v="1"/>
  </r>
  <r>
    <n v="7735110108"/>
    <x v="4"/>
    <n v="48980070"/>
    <x v="34"/>
    <s v="SSALLONDONO"/>
    <s v="PRIMERA QUINCENA FEBRERO"/>
    <s v="Obl,lab,salariosxpag"/>
    <s v=""/>
    <s v=""/>
    <d v="2010-02-11T00:00:00"/>
    <d v="2010-02-11T00:00:00"/>
    <n v="43689"/>
    <s v="773"/>
    <x v="1"/>
    <x v="11"/>
    <x v="2"/>
    <x v="0"/>
    <x v="1"/>
  </r>
  <r>
    <n v="7735110110"/>
    <x v="5"/>
    <n v="48980070"/>
    <x v="34"/>
    <s v="SSALLONDONO"/>
    <s v="PRIMERA QUINCENA FEBRERO"/>
    <s v="Obl,lab,salariosxpag"/>
    <s v=""/>
    <s v=""/>
    <d v="2010-02-11T00:00:00"/>
    <d v="2010-02-11T00:00:00"/>
    <n v="211150"/>
    <s v="773"/>
    <x v="1"/>
    <x v="11"/>
    <x v="2"/>
    <x v="0"/>
    <x v="0"/>
  </r>
  <r>
    <n v="7735110110"/>
    <x v="5"/>
    <n v="48980070"/>
    <x v="34"/>
    <s v="SSALLONDONO"/>
    <s v="SEGUNDA QUINCENA FEBRERO"/>
    <s v="Obl,lab,salariosxpag"/>
    <s v=""/>
    <s v=""/>
    <d v="2010-02-24T00:00:00"/>
    <d v="2010-02-24T00:00:00"/>
    <n v="215250"/>
    <s v="773"/>
    <x v="1"/>
    <x v="11"/>
    <x v="2"/>
    <x v="0"/>
    <x v="0"/>
  </r>
  <r>
    <n v="7735110111"/>
    <x v="6"/>
    <n v="48980070"/>
    <x v="34"/>
    <s v="SSALLONDONO"/>
    <s v="PROVISION PRESTACIONES SO"/>
    <s v="Prov,lab,cesa.aprop."/>
    <s v=""/>
    <s v=""/>
    <d v="2010-02-24T00:00:00"/>
    <d v="2010-02-24T00:00:00"/>
    <n v="1153421"/>
    <s v="773"/>
    <x v="1"/>
    <x v="11"/>
    <x v="2"/>
    <x v="0"/>
    <x v="0"/>
  </r>
  <r>
    <n v="7735110112"/>
    <x v="7"/>
    <n v="48980070"/>
    <x v="34"/>
    <s v="SSALLONDONO"/>
    <s v="PROVISION PRESTACIONES SO"/>
    <s v="Prov,lab,cesa.aprop."/>
    <s v=""/>
    <s v=""/>
    <d v="2010-02-24T00:00:00"/>
    <d v="2010-02-24T00:00:00"/>
    <n v="242824"/>
    <s v="773"/>
    <x v="1"/>
    <x v="11"/>
    <x v="2"/>
    <x v="0"/>
    <x v="0"/>
  </r>
  <r>
    <n v="7735110113"/>
    <x v="8"/>
    <n v="48980070"/>
    <x v="34"/>
    <s v="SSALLONDONO"/>
    <s v="PROVISION PRESTACIONES SO"/>
    <s v="Prov,lab,cesa.aprop."/>
    <s v=""/>
    <s v=""/>
    <d v="2010-02-24T00:00:00"/>
    <d v="2010-02-24T00:00:00"/>
    <n v="1153421"/>
    <s v="773"/>
    <x v="1"/>
    <x v="11"/>
    <x v="2"/>
    <x v="0"/>
    <x v="0"/>
  </r>
  <r>
    <n v="7735110114"/>
    <x v="9"/>
    <n v="48980070"/>
    <x v="34"/>
    <s v="SSALLONDONO"/>
    <s v="PROVISION PRESTACIONES SO"/>
    <s v="Prov,lab,cesa.aprop."/>
    <s v=""/>
    <s v=""/>
    <d v="2010-02-24T00:00:00"/>
    <d v="2010-02-24T00:00:00"/>
    <n v="667770"/>
    <s v="773"/>
    <x v="1"/>
    <x v="11"/>
    <x v="2"/>
    <x v="0"/>
    <x v="0"/>
  </r>
  <r>
    <n v="7735110116"/>
    <x v="10"/>
    <n v="48980070"/>
    <x v="34"/>
    <s v="SSALLONDONO"/>
    <s v="PROVISION PRESTACIONES SO"/>
    <s v="Prov,lab,cesa.aprop."/>
    <s v=""/>
    <s v=""/>
    <d v="2010-02-24T00:00:00"/>
    <d v="2010-02-24T00:00:00"/>
    <n v="1092720"/>
    <s v="773"/>
    <x v="1"/>
    <x v="11"/>
    <x v="2"/>
    <x v="0"/>
    <x v="0"/>
  </r>
  <r>
    <n v="7735110117"/>
    <x v="11"/>
    <n v="48980070"/>
    <x v="34"/>
    <s v="SSALLONDONO"/>
    <s v="PRIMERA QUINCENA FEBRERO"/>
    <s v="Obl,lab,salariosxpag"/>
    <s v=""/>
    <s v=""/>
    <d v="2010-02-11T00:00:00"/>
    <d v="2010-02-11T00:00:00"/>
    <n v="120000"/>
    <s v="773"/>
    <x v="1"/>
    <x v="11"/>
    <x v="2"/>
    <x v="0"/>
    <x v="0"/>
  </r>
  <r>
    <n v="7735110119"/>
    <x v="12"/>
    <n v="48980070"/>
    <x v="34"/>
    <s v="SSJFLOPEZ"/>
    <s v=""/>
    <s v="INDUSTRIAS Y CONFECCIONES INDUCON L"/>
    <s v="Pantalon dril blanco enresortado"/>
    <s v="Pantalon dril blanco enresortado"/>
    <d v="2010-02-09T00:00:00"/>
    <d v="2010-02-11T00:00:00"/>
    <n v="17387"/>
    <s v="773"/>
    <x v="1"/>
    <x v="11"/>
    <x v="2"/>
    <x v="0"/>
    <x v="1"/>
  </r>
  <r>
    <n v="7735110119"/>
    <x v="12"/>
    <n v="48980070"/>
    <x v="34"/>
    <s v="SSJFLOPEZ"/>
    <s v=""/>
    <s v="INDUSTRIAS Y CONFECCIONES INDUCON L"/>
    <s v="Pantalon dril blanco enresortado"/>
    <s v="Pantalon dril blanco enresortado"/>
    <d v="2010-02-09T00:00:00"/>
    <d v="2010-02-11T00:00:00"/>
    <n v="4643"/>
    <s v="773"/>
    <x v="1"/>
    <x v="11"/>
    <x v="2"/>
    <x v="0"/>
    <x v="1"/>
  </r>
  <r>
    <n v="7735110119"/>
    <x v="12"/>
    <n v="48980070"/>
    <x v="34"/>
    <s v="SSJFLOPEZ"/>
    <s v=""/>
    <s v="INDUSTRIAS Y CONFECCIONES INDUCON L"/>
    <s v="Pantalon dril blanco enresortado"/>
    <s v="Pantalon dril blanco enresortado"/>
    <d v="2010-02-10T00:00:00"/>
    <d v="2010-02-12T00:00:00"/>
    <n v="3474"/>
    <s v="773"/>
    <x v="1"/>
    <x v="11"/>
    <x v="2"/>
    <x v="0"/>
    <x v="1"/>
  </r>
  <r>
    <n v="7735110124"/>
    <x v="13"/>
    <n v="48980070"/>
    <x v="34"/>
    <s v="SSALLONDONO"/>
    <s v="PROVISION PRESTACIONES SO"/>
    <s v="Prov,lab,cesa.aprop."/>
    <s v=""/>
    <s v=""/>
    <d v="2010-02-24T00:00:00"/>
    <d v="2010-02-24T00:00:00"/>
    <n v="126269"/>
    <s v="773"/>
    <x v="1"/>
    <x v="11"/>
    <x v="2"/>
    <x v="0"/>
    <x v="0"/>
  </r>
  <r>
    <n v="7735110127"/>
    <x v="14"/>
    <n v="48980070"/>
    <x v="34"/>
    <s v="SSALLONDONO"/>
    <s v="SEGURIDAD SOCIAL  FEBRERO"/>
    <s v="Ret,apor,nomi, seg.s"/>
    <s v=""/>
    <s v=""/>
    <d v="2010-02-24T00:00:00"/>
    <d v="2010-02-24T00:00:00"/>
    <n v="179800"/>
    <s v="773"/>
    <x v="1"/>
    <x v="11"/>
    <x v="2"/>
    <x v="0"/>
    <x v="0"/>
  </r>
  <r>
    <n v="7735110128"/>
    <x v="15"/>
    <n v="48980070"/>
    <x v="34"/>
    <s v="SSALLONDONO"/>
    <s v="SEGURIDAD SOCIAL  FEBRERO"/>
    <s v="Ret,apor,nomi, seg.s"/>
    <s v=""/>
    <s v=""/>
    <d v="2010-02-24T00:00:00"/>
    <d v="2010-02-24T00:00:00"/>
    <n v="-468734"/>
    <s v="773"/>
    <x v="1"/>
    <x v="11"/>
    <x v="2"/>
    <x v="0"/>
    <x v="0"/>
  </r>
  <r>
    <n v="7735110128"/>
    <x v="15"/>
    <n v="48980070"/>
    <x v="34"/>
    <s v="SSALLONDONO"/>
    <s v="SEGURIDAD SOCIAL  FEBRERO"/>
    <s v="Ret,apor,nomi, seg.s"/>
    <s v=""/>
    <s v=""/>
    <d v="2010-02-24T00:00:00"/>
    <d v="2010-02-24T00:00:00"/>
    <n v="1467700"/>
    <s v="773"/>
    <x v="1"/>
    <x v="11"/>
    <x v="2"/>
    <x v="0"/>
    <x v="0"/>
  </r>
  <r>
    <n v="7735110129"/>
    <x v="16"/>
    <n v="48980070"/>
    <x v="34"/>
    <s v="SSALLONDONO"/>
    <s v="SEGURIDAD SOCIAL  FEBRERO"/>
    <s v="Ret,apor,nomi, seg.s"/>
    <s v=""/>
    <s v=""/>
    <d v="2010-02-24T00:00:00"/>
    <d v="2010-02-24T00:00:00"/>
    <n v="-496133"/>
    <s v="773"/>
    <x v="1"/>
    <x v="11"/>
    <x v="2"/>
    <x v="0"/>
    <x v="0"/>
  </r>
  <r>
    <n v="7735110129"/>
    <x v="16"/>
    <n v="48980070"/>
    <x v="34"/>
    <s v="SSALLONDONO"/>
    <s v="SEGURIDAD SOCIAL  FEBRERO"/>
    <s v="Ret,apor,nomi, seg.s"/>
    <s v=""/>
    <s v=""/>
    <d v="2010-02-24T00:00:00"/>
    <d v="2010-02-24T00:00:00"/>
    <n v="1907800"/>
    <s v="773"/>
    <x v="1"/>
    <x v="11"/>
    <x v="2"/>
    <x v="0"/>
    <x v="0"/>
  </r>
  <r>
    <n v="7735110131"/>
    <x v="17"/>
    <n v="48980070"/>
    <x v="34"/>
    <s v="SSALLONDONO"/>
    <s v="SEGURIDAD SOCIAL  FEBRERO"/>
    <s v="Ret,apor,nomi, seg.s"/>
    <s v=""/>
    <s v=""/>
    <d v="2010-02-24T00:00:00"/>
    <d v="2010-02-24T00:00:00"/>
    <n v="467000"/>
    <s v="773"/>
    <x v="1"/>
    <x v="11"/>
    <x v="2"/>
    <x v="0"/>
    <x v="0"/>
  </r>
  <r>
    <n v="7735110133"/>
    <x v="18"/>
    <n v="48980070"/>
    <x v="34"/>
    <s v="SSALLONDONO"/>
    <s v="SEGURIDAD SOCIAL  FEBRERO"/>
    <s v="Ret,apor,nomi, seg.s"/>
    <s v=""/>
    <s v=""/>
    <d v="2010-02-24T00:00:00"/>
    <d v="2010-02-24T00:00:00"/>
    <n v="350300"/>
    <s v="773"/>
    <x v="1"/>
    <x v="11"/>
    <x v="2"/>
    <x v="0"/>
    <x v="0"/>
  </r>
  <r>
    <n v="7735110134"/>
    <x v="19"/>
    <n v="48980070"/>
    <x v="34"/>
    <s v="SSALLONDONO"/>
    <s v="SEGURIDAD SOCIAL  FEBRERO"/>
    <s v="Ret,apor,nomi, seg.s"/>
    <s v=""/>
    <s v=""/>
    <d v="2010-02-24T00:00:00"/>
    <d v="2010-02-24T00:00:00"/>
    <n v="233500"/>
    <s v="773"/>
    <x v="1"/>
    <x v="11"/>
    <x v="2"/>
    <x v="0"/>
    <x v="0"/>
  </r>
  <r>
    <n v="7735111156"/>
    <x v="30"/>
    <n v="48980070"/>
    <x v="34"/>
    <s v="SSJFLOPEZ"/>
    <s v=""/>
    <s v="cta pte,prov,prd.Inv"/>
    <s v=""/>
    <s v="CAPACITACION AUDITORES INTERNOS BASC"/>
    <d v="2010-02-05T00:00:00"/>
    <d v="2010-02-12T00:00:00"/>
    <n v="0"/>
    <s v="773"/>
    <x v="1"/>
    <x v="11"/>
    <x v="8"/>
    <x v="0"/>
    <x v="0"/>
  </r>
  <r>
    <n v="7735111156"/>
    <x v="30"/>
    <n v="48980070"/>
    <x v="34"/>
    <s v="SSGAVILLAMIL"/>
    <s v="RECLAS CIF LITO FEB 2010"/>
    <s v="Cif,sumi,materiales"/>
    <s v=""/>
    <s v=""/>
    <d v="2010-02-12T00:00:00"/>
    <d v="2010-02-12T00:00:00"/>
    <n v="-1899000"/>
    <s v="773"/>
    <x v="1"/>
    <x v="11"/>
    <x v="8"/>
    <x v="0"/>
    <x v="0"/>
  </r>
  <r>
    <n v="7735111156"/>
    <x v="30"/>
    <n v="48980070"/>
    <x v="34"/>
    <s v="LTICPOSADA"/>
    <s v=""/>
    <s v="cta pte,prov,prd.Inv"/>
    <s v=""/>
    <s v="CAPACITACION AUDITORES INTERNOS BASC"/>
    <d v="2010-02-12T00:00:00"/>
    <d v="2010-02-12T00:00:00"/>
    <n v="1899000"/>
    <s v="773"/>
    <x v="1"/>
    <x v="11"/>
    <x v="8"/>
    <x v="0"/>
    <x v="0"/>
  </r>
  <r>
    <n v="7735113507"/>
    <x v="0"/>
    <n v="48980070"/>
    <x v="34"/>
    <s v="SSJFLOPEZ"/>
    <s v="LITO FEB BAN 6706"/>
    <s v="LEASING BANCOLOMBIA SA"/>
    <s v=""/>
    <s v=""/>
    <d v="2010-02-09T00:00:00"/>
    <d v="2010-02-25T00:00:00"/>
    <n v="53116"/>
    <s v="773"/>
    <x v="1"/>
    <x v="11"/>
    <x v="0"/>
    <x v="0"/>
    <x v="0"/>
  </r>
  <r>
    <n v="7735113507"/>
    <x v="0"/>
    <n v="48980070"/>
    <x v="34"/>
    <s v="SSJFLOPEZ"/>
    <s v="LITO FEB BAN 6706"/>
    <s v="LEASING BANCOLOMBIA SA"/>
    <s v=""/>
    <s v=""/>
    <d v="2010-02-09T00:00:00"/>
    <d v="2010-02-25T00:00:00"/>
    <n v="72676"/>
    <s v="773"/>
    <x v="1"/>
    <x v="11"/>
    <x v="0"/>
    <x v="0"/>
    <x v="0"/>
  </r>
  <r>
    <n v="7735113507"/>
    <x v="0"/>
    <n v="48980070"/>
    <x v="34"/>
    <s v="SSJFLOPEZ"/>
    <s v="LITO FEB BAN 6706"/>
    <s v="LEASING BANCOLOMBIA SA"/>
    <s v=""/>
    <s v=""/>
    <d v="2010-02-09T00:00:00"/>
    <d v="2010-02-25T00:00:00"/>
    <n v="26282"/>
    <s v="773"/>
    <x v="1"/>
    <x v="11"/>
    <x v="0"/>
    <x v="0"/>
    <x v="0"/>
  </r>
  <r>
    <n v="7735113507"/>
    <x v="0"/>
    <n v="48980070"/>
    <x v="34"/>
    <s v="SSJFLOPEZ"/>
    <s v="LITO FEB BAN 6706"/>
    <s v="LEASING BANCOLOMBIA SA"/>
    <s v=""/>
    <s v=""/>
    <d v="2010-02-09T00:00:00"/>
    <d v="2010-02-25T00:00:00"/>
    <n v="35960"/>
    <s v="773"/>
    <x v="1"/>
    <x v="11"/>
    <x v="0"/>
    <x v="0"/>
    <x v="0"/>
  </r>
  <r>
    <n v="7735113507"/>
    <x v="0"/>
    <n v="48980070"/>
    <x v="34"/>
    <s v="SSJFLOPEZ"/>
    <s v="LITO FEB BAN 6706"/>
    <s v="LEASING BANCOLOMBIA SA"/>
    <s v=""/>
    <s v=""/>
    <d v="2010-02-09T00:00:00"/>
    <d v="2010-02-25T00:00:00"/>
    <n v="18841"/>
    <s v="773"/>
    <x v="1"/>
    <x v="11"/>
    <x v="0"/>
    <x v="0"/>
    <x v="0"/>
  </r>
  <r>
    <n v="7735113507"/>
    <x v="0"/>
    <n v="48980070"/>
    <x v="34"/>
    <s v="SSJFLOPEZ"/>
    <s v="LITO FEB BAN 6706"/>
    <s v="LEASING BANCOLOMBIA SA"/>
    <s v=""/>
    <s v=""/>
    <d v="2010-02-09T00:00:00"/>
    <d v="2010-02-25T00:00:00"/>
    <n v="26407"/>
    <s v="773"/>
    <x v="1"/>
    <x v="11"/>
    <x v="0"/>
    <x v="0"/>
    <x v="0"/>
  </r>
  <r>
    <n v="7735113507"/>
    <x v="0"/>
    <n v="48980070"/>
    <x v="34"/>
    <s v="SSJFLOPEZ"/>
    <s v="LITO FEB OCC 446209"/>
    <s v="LEASING DE OCCIDENTE S.A. C.F.C."/>
    <s v=""/>
    <s v=""/>
    <d v="2010-02-11T00:00:00"/>
    <d v="2010-02-26T00:00:00"/>
    <n v="27794"/>
    <s v="773"/>
    <x v="1"/>
    <x v="11"/>
    <x v="0"/>
    <x v="0"/>
    <x v="0"/>
  </r>
  <r>
    <n v="7735113507"/>
    <x v="0"/>
    <n v="48980070"/>
    <x v="34"/>
    <s v="SSJFLOPEZ"/>
    <s v="LITO FEB OCC 446209"/>
    <s v="LEASING DE OCCIDENTE S.A. C.F.C."/>
    <s v=""/>
    <s v=""/>
    <d v="2010-02-11T00:00:00"/>
    <d v="2010-02-26T00:00:00"/>
    <n v="35927"/>
    <s v="773"/>
    <x v="1"/>
    <x v="11"/>
    <x v="0"/>
    <x v="0"/>
    <x v="0"/>
  </r>
  <r>
    <n v="7735113507"/>
    <x v="0"/>
    <n v="48980070"/>
    <x v="34"/>
    <s v="SSJFLOPEZ"/>
    <s v="LITO FEB OCC 446209"/>
    <s v="LEASING DE OCCIDENTE S.A. C.F.C."/>
    <s v=""/>
    <s v=""/>
    <d v="2010-02-11T00:00:00"/>
    <d v="2010-02-26T00:00:00"/>
    <n v="32889"/>
    <s v="773"/>
    <x v="1"/>
    <x v="11"/>
    <x v="0"/>
    <x v="0"/>
    <x v="0"/>
  </r>
  <r>
    <n v="7735113507"/>
    <x v="0"/>
    <n v="48980070"/>
    <x v="34"/>
    <s v="SSJFLOPEZ"/>
    <s v="LITO FEB OCC 446209"/>
    <s v="LEASING DE OCCIDENTE S.A. C.F.C."/>
    <s v=""/>
    <s v=""/>
    <d v="2010-02-11T00:00:00"/>
    <d v="2010-02-26T00:00:00"/>
    <n v="44090"/>
    <s v="773"/>
    <x v="1"/>
    <x v="11"/>
    <x v="0"/>
    <x v="0"/>
    <x v="0"/>
  </r>
  <r>
    <n v="7735116120"/>
    <x v="29"/>
    <n v="48980070"/>
    <x v="34"/>
    <s v="LTICPOSADA"/>
    <s v=""/>
    <s v="cta pte,prov,prd.Inv"/>
    <s v=""/>
    <s v="Refrigerio BASC"/>
    <d v="2010-02-26T00:00:00"/>
    <d v="2010-02-26T00:00:00"/>
    <n v="4400"/>
    <s v="773"/>
    <x v="1"/>
    <x v="11"/>
    <x v="5"/>
    <x v="0"/>
    <x v="0"/>
  </r>
  <r>
    <n v="7735116120"/>
    <x v="29"/>
    <n v="48980070"/>
    <x v="34"/>
    <s v="LTICPOSADA"/>
    <s v=""/>
    <s v="cta pte,prov,prd.Inv"/>
    <s v=""/>
    <s v="Refrigerio BASC"/>
    <d v="2010-02-26T00:00:00"/>
    <d v="2010-02-26T00:00:00"/>
    <n v="27300"/>
    <s v="773"/>
    <x v="1"/>
    <x v="11"/>
    <x v="5"/>
    <x v="0"/>
    <x v="0"/>
  </r>
  <r>
    <n v="7735116120"/>
    <x v="29"/>
    <n v="48980070"/>
    <x v="34"/>
    <s v="SSJFLOPEZ"/>
    <s v=""/>
    <s v="PRODUCTOS GERMEN LTDA"/>
    <s v=""/>
    <s v="Refrigerio BASC"/>
    <d v="2010-02-16T00:00:00"/>
    <d v="2010-02-28T00:00:00"/>
    <n v="0"/>
    <s v="773"/>
    <x v="1"/>
    <x v="11"/>
    <x v="5"/>
    <x v="0"/>
    <x v="0"/>
  </r>
  <r>
    <n v="7735116408"/>
    <x v="1"/>
    <n v="48980070"/>
    <x v="34"/>
    <s v="SSJFLOPEZ"/>
    <s v="FACTURA UNE"/>
    <s v="EPM TELECOMUNICACIONES S.A."/>
    <s v=""/>
    <s v=""/>
    <d v="2010-02-12T00:00:00"/>
    <d v="2010-02-15T00:00:00"/>
    <n v="12932"/>
    <s v="773"/>
    <x v="1"/>
    <x v="11"/>
    <x v="1"/>
    <x v="0"/>
    <x v="0"/>
  </r>
  <r>
    <n v="7735116408"/>
    <x v="1"/>
    <n v="48980070"/>
    <x v="34"/>
    <s v="SSJFLOPEZ"/>
    <s v="FACTURA UNE"/>
    <s v="EPM TELECOMUNICACIONES S.A."/>
    <s v=""/>
    <s v=""/>
    <d v="2010-02-12T00:00:00"/>
    <d v="2010-02-15T00:00:00"/>
    <n v="8288"/>
    <s v="773"/>
    <x v="1"/>
    <x v="11"/>
    <x v="1"/>
    <x v="0"/>
    <x v="0"/>
  </r>
  <r>
    <n v="7735116408"/>
    <x v="1"/>
    <n v="48980070"/>
    <x v="34"/>
    <s v="SSJFLOPEZ"/>
    <s v="FACTURA UNE"/>
    <s v="EPM TELECOMUNICACIONES S.A."/>
    <s v=""/>
    <s v=""/>
    <d v="2010-02-12T00:00:00"/>
    <d v="2010-02-15T00:00:00"/>
    <n v="2382"/>
    <s v="773"/>
    <x v="1"/>
    <x v="11"/>
    <x v="1"/>
    <x v="0"/>
    <x v="0"/>
  </r>
  <r>
    <n v="7735116408"/>
    <x v="1"/>
    <n v="48980070"/>
    <x v="34"/>
    <s v="SSJFLOPEZ"/>
    <s v="FACTURA UNE"/>
    <s v="EPM TELECOMUNICACIONES S.A."/>
    <s v=""/>
    <s v=""/>
    <d v="2010-02-12T00:00:00"/>
    <d v="2010-02-15T00:00:00"/>
    <n v="1384"/>
    <s v="773"/>
    <x v="1"/>
    <x v="11"/>
    <x v="1"/>
    <x v="0"/>
    <x v="0"/>
  </r>
  <r>
    <n v="7735116408"/>
    <x v="1"/>
    <n v="48980070"/>
    <x v="34"/>
    <s v="SSJFLOPEZ"/>
    <s v="FACTURA UNE"/>
    <s v="EPM TELECOMUNICACIONES S.A."/>
    <s v=""/>
    <s v=""/>
    <d v="2010-02-12T00:00:00"/>
    <d v="2010-02-15T00:00:00"/>
    <n v="4140"/>
    <s v="773"/>
    <x v="1"/>
    <x v="11"/>
    <x v="1"/>
    <x v="0"/>
    <x v="0"/>
  </r>
  <r>
    <n v="7735116408"/>
    <x v="1"/>
    <n v="48980070"/>
    <x v="34"/>
    <s v="SSJFLOPEZ"/>
    <s v="FACTURA UNE"/>
    <s v="EPM TELECOMUNICACIONES S.A."/>
    <s v=""/>
    <s v=""/>
    <d v="2010-02-12T00:00:00"/>
    <d v="2010-02-15T00:00:00"/>
    <n v="2660"/>
    <s v="773"/>
    <x v="1"/>
    <x v="11"/>
    <x v="1"/>
    <x v="0"/>
    <x v="0"/>
  </r>
  <r>
    <n v="7735116408"/>
    <x v="1"/>
    <n v="48980070"/>
    <x v="34"/>
    <s v="SSJFLOPEZ"/>
    <s v="FACTURA UNE"/>
    <s v="EPM TELECOMUNICACIONES S.A."/>
    <s v=""/>
    <s v=""/>
    <d v="2010-02-12T00:00:00"/>
    <d v="2010-02-15T00:00:00"/>
    <n v="173684"/>
    <s v="773"/>
    <x v="1"/>
    <x v="11"/>
    <x v="1"/>
    <x v="0"/>
    <x v="0"/>
  </r>
  <r>
    <n v="7735116408"/>
    <x v="1"/>
    <n v="48980070"/>
    <x v="34"/>
    <s v="SSJFLOPEZ"/>
    <s v="FACTURA UNE"/>
    <s v="EPM TELECOMUNICACIONES S.A."/>
    <s v=""/>
    <s v=""/>
    <d v="2010-02-12T00:00:00"/>
    <d v="2010-02-15T00:00:00"/>
    <n v="985"/>
    <s v="773"/>
    <x v="1"/>
    <x v="11"/>
    <x v="1"/>
    <x v="0"/>
    <x v="0"/>
  </r>
  <r>
    <n v="7735116507"/>
    <x v="47"/>
    <n v="48980070"/>
    <x v="34"/>
    <s v="LTMAMEJIA"/>
    <s v=""/>
    <s v="cta pte,prov,prd.Inv"/>
    <s v=""/>
    <s v="Recarga de toner de impresora"/>
    <d v="2010-02-09T00:00:00"/>
    <d v="2010-02-09T00:00:00"/>
    <n v="8621"/>
    <s v="773"/>
    <x v="1"/>
    <x v="11"/>
    <x v="5"/>
    <x v="0"/>
    <x v="0"/>
  </r>
  <r>
    <n v="7735116507"/>
    <x v="47"/>
    <n v="48980070"/>
    <x v="34"/>
    <s v="SSJFLOPEZ"/>
    <s v=""/>
    <s v="TONER EXPRESS LTDA"/>
    <s v=""/>
    <s v="Recarga de toner de impresora"/>
    <d v="2010-02-03T00:00:00"/>
    <d v="2010-02-11T00:00:00"/>
    <n v="0"/>
    <s v="773"/>
    <x v="1"/>
    <x v="11"/>
    <x v="5"/>
    <x v="0"/>
    <x v="0"/>
  </r>
  <r>
    <n v="7735124703"/>
    <x v="22"/>
    <n v="48980070"/>
    <x v="34"/>
    <s v="LTNASANCHEZ"/>
    <s v=""/>
    <s v="Caja men RgMedellin"/>
    <s v=""/>
    <s v=""/>
    <d v="2010-02-03T00:00:00"/>
    <d v="2010-02-03T00:00:00"/>
    <n v="55000"/>
    <s v="773"/>
    <x v="1"/>
    <x v="11"/>
    <x v="5"/>
    <x v="0"/>
    <x v="0"/>
  </r>
  <r>
    <n v="7735124703"/>
    <x v="22"/>
    <n v="48980070"/>
    <x v="34"/>
    <s v="LTICPOSADA"/>
    <s v=""/>
    <s v="cta pte,prov,prd.Inv"/>
    <s v=""/>
    <s v="Servicio de Fotocopias"/>
    <d v="2010-02-27T00:00:00"/>
    <d v="2010-02-27T00:00:00"/>
    <n v="6855"/>
    <s v="773"/>
    <x v="1"/>
    <x v="11"/>
    <x v="5"/>
    <x v="0"/>
    <x v="0"/>
  </r>
  <r>
    <n v="7735124704"/>
    <x v="27"/>
    <n v="48980070"/>
    <x v="34"/>
    <s v="EXEAGUTIERRE"/>
    <s v=""/>
    <s v="cta pte,prov,prd.no,"/>
    <s v="Resaltador d/bols.bic brite vde"/>
    <s v="Resaltador d/bols.bic brite vde"/>
    <d v="2010-02-17T00:00:00"/>
    <d v="2010-02-26T00:00:00"/>
    <n v="897"/>
    <s v="773"/>
    <x v="1"/>
    <x v="11"/>
    <x v="5"/>
    <x v="0"/>
    <x v="0"/>
  </r>
  <r>
    <n v="7735124704"/>
    <x v="27"/>
    <n v="48980070"/>
    <x v="34"/>
    <s v="EXEAGUTIERRE"/>
    <s v=""/>
    <s v="cta pte,prov,prd.no,"/>
    <s v="Revistero cartoplas 400 azul raya blca"/>
    <s v="Revistero cartoplas 400 azul raya blca"/>
    <d v="2010-02-17T00:00:00"/>
    <d v="2010-02-26T00:00:00"/>
    <n v="10400"/>
    <s v="773"/>
    <x v="1"/>
    <x v="11"/>
    <x v="5"/>
    <x v="0"/>
    <x v="0"/>
  </r>
  <r>
    <n v="7735124704"/>
    <x v="27"/>
    <n v="48980070"/>
    <x v="34"/>
    <s v="EXEAGUTIERRE"/>
    <s v=""/>
    <s v="cta pte,prov,prd.no,"/>
    <s v="Plumigrafo stabilo 88 microp.vde"/>
    <s v="Plumigrafo stabilo 88 microp.vde"/>
    <d v="2010-02-17T00:00:00"/>
    <d v="2010-02-26T00:00:00"/>
    <n v="1233"/>
    <s v="773"/>
    <x v="1"/>
    <x v="11"/>
    <x v="5"/>
    <x v="0"/>
    <x v="0"/>
  </r>
  <r>
    <n v="7735124704"/>
    <x v="27"/>
    <n v="48980070"/>
    <x v="34"/>
    <s v="EXEAGUTIERRE"/>
    <s v=""/>
    <s v="cta pte,prov,prd.no,"/>
    <s v="Tajalapiz metalico"/>
    <s v="Tajalapiz metalico"/>
    <d v="2010-02-17T00:00:00"/>
    <d v="2010-02-26T00:00:00"/>
    <n v="183"/>
    <s v="773"/>
    <x v="1"/>
    <x v="11"/>
    <x v="5"/>
    <x v="0"/>
    <x v="0"/>
  </r>
  <r>
    <n v="7735124704"/>
    <x v="27"/>
    <n v="48980070"/>
    <x v="34"/>
    <s v="EXEAGUTIERRE"/>
    <s v=""/>
    <s v="cta pte,prov,prd.no,"/>
    <s v="Corrector liq.lapiz berol"/>
    <s v="Corrector liq.lapiz berol"/>
    <d v="2010-02-17T00:00:00"/>
    <d v="2010-02-26T00:00:00"/>
    <n v="1500"/>
    <s v="773"/>
    <x v="1"/>
    <x v="11"/>
    <x v="5"/>
    <x v="0"/>
    <x v="0"/>
  </r>
  <r>
    <n v="7735124704"/>
    <x v="27"/>
    <n v="48980070"/>
    <x v="34"/>
    <s v="EXEAGUTIERRE"/>
    <s v=""/>
    <s v="cta pte,prov,prd.no,"/>
    <s v="Boligrafo kilom.retractil ngo"/>
    <s v="Boligrafo kilom.retractil ngo"/>
    <d v="2010-02-17T00:00:00"/>
    <d v="2010-02-26T00:00:00"/>
    <n v="2404"/>
    <s v="773"/>
    <x v="1"/>
    <x v="11"/>
    <x v="5"/>
    <x v="0"/>
    <x v="0"/>
  </r>
  <r>
    <n v="7735124704"/>
    <x v="27"/>
    <n v="48980070"/>
    <x v="34"/>
    <s v="EXEAGUTIERRE"/>
    <s v=""/>
    <s v="cta pte,prov,prd.no,"/>
    <s v="Libro cid 100-e of.ray 200 fol"/>
    <s v="Libro cid 100-e of.ray 200 fol"/>
    <d v="2010-02-17T00:00:00"/>
    <d v="2010-02-26T00:00:00"/>
    <n v="14426"/>
    <s v="773"/>
    <x v="1"/>
    <x v="11"/>
    <x v="5"/>
    <x v="0"/>
    <x v="0"/>
  </r>
  <r>
    <n v="7735124704"/>
    <x v="27"/>
    <n v="48980070"/>
    <x v="34"/>
    <s v="EXEAGUTIERRE"/>
    <s v=""/>
    <s v="cta pte,prov,prd.no,"/>
    <s v="Papel carta multip.x500 blco"/>
    <s v="Papel carta multip.x500 blco"/>
    <d v="2010-02-17T00:00:00"/>
    <d v="2010-02-26T00:00:00"/>
    <n v="6900"/>
    <s v="773"/>
    <x v="1"/>
    <x v="11"/>
    <x v="5"/>
    <x v="0"/>
    <x v="0"/>
  </r>
  <r>
    <n v="7735124704"/>
    <x v="27"/>
    <n v="48980070"/>
    <x v="34"/>
    <s v="EXEAGUTIERRE"/>
    <s v=""/>
    <s v="cta pte,prov,prd.no,"/>
    <s v="Resaltador sanford major vde"/>
    <s v="Resaltador sanford major vde"/>
    <d v="2010-02-17T00:00:00"/>
    <d v="2010-02-26T00:00:00"/>
    <n v="760"/>
    <s v="773"/>
    <x v="1"/>
    <x v="11"/>
    <x v="5"/>
    <x v="0"/>
    <x v="0"/>
  </r>
  <r>
    <n v="7735124704"/>
    <x v="27"/>
    <n v="48980070"/>
    <x v="34"/>
    <s v="EXEAGUTIERRE"/>
    <s v=""/>
    <s v="cta pte,prov,prd.no,"/>
    <s v="Marcador indeleble sharpie ngo"/>
    <s v="Marcador indeleble sharpie ngo"/>
    <d v="2010-02-17T00:00:00"/>
    <d v="2010-02-26T00:00:00"/>
    <n v="2922"/>
    <s v="773"/>
    <x v="1"/>
    <x v="11"/>
    <x v="5"/>
    <x v="0"/>
    <x v="0"/>
  </r>
  <r>
    <n v="7735124704"/>
    <x v="27"/>
    <n v="48980070"/>
    <x v="34"/>
    <s v="EXEAGUTIERRE"/>
    <s v=""/>
    <s v="cta pte,prov,prd.no,"/>
    <s v="Nota peg.3m notefix nf3 peq.amllo x1"/>
    <s v="Nota peg.3m notefix nf3 peq.amllo x1"/>
    <d v="2010-02-17T00:00:00"/>
    <d v="2010-02-26T00:00:00"/>
    <n v="550"/>
    <s v="773"/>
    <x v="1"/>
    <x v="11"/>
    <x v="5"/>
    <x v="0"/>
    <x v="0"/>
  </r>
  <r>
    <n v="7735124704"/>
    <x v="27"/>
    <n v="48980070"/>
    <x v="34"/>
    <s v="SSJFLOPEZ"/>
    <s v=""/>
    <s v="MARION SA"/>
    <s v="Resaltador d/bols.bic brite vde"/>
    <s v="Resaltador d/bols.bic brite vde"/>
    <d v="2010-02-17T00:00:00"/>
    <d v="2010-02-28T00:00:00"/>
    <n v="0"/>
    <s v="773"/>
    <x v="1"/>
    <x v="11"/>
    <x v="5"/>
    <x v="0"/>
    <x v="0"/>
  </r>
  <r>
    <n v="7735124704"/>
    <x v="27"/>
    <n v="48980070"/>
    <x v="34"/>
    <s v="SSJFLOPEZ"/>
    <s v=""/>
    <s v="MARION SA"/>
    <s v="Revistero cartoplas 400 azul raya blca"/>
    <s v="Revistero cartoplas 400 azul raya blca"/>
    <d v="2010-02-17T00:00:00"/>
    <d v="2010-02-28T00:00:00"/>
    <n v="0"/>
    <s v="773"/>
    <x v="1"/>
    <x v="11"/>
    <x v="5"/>
    <x v="0"/>
    <x v="0"/>
  </r>
  <r>
    <n v="7735124704"/>
    <x v="27"/>
    <n v="48980070"/>
    <x v="34"/>
    <s v="SSJFLOPEZ"/>
    <s v=""/>
    <s v="MARION SA"/>
    <s v="Plumigrafo stabilo 88 microp.vde"/>
    <s v="Plumigrafo stabilo 88 microp.vde"/>
    <d v="2010-02-17T00:00:00"/>
    <d v="2010-02-28T00:00:00"/>
    <n v="0"/>
    <s v="773"/>
    <x v="1"/>
    <x v="11"/>
    <x v="5"/>
    <x v="0"/>
    <x v="0"/>
  </r>
  <r>
    <n v="7735124704"/>
    <x v="27"/>
    <n v="48980070"/>
    <x v="34"/>
    <s v="SSJFLOPEZ"/>
    <s v=""/>
    <s v="MARION SA"/>
    <s v="Tajalapiz metalico"/>
    <s v="Tajalapiz metalico"/>
    <d v="2010-02-17T00:00:00"/>
    <d v="2010-02-28T00:00:00"/>
    <n v="0"/>
    <s v="773"/>
    <x v="1"/>
    <x v="11"/>
    <x v="5"/>
    <x v="0"/>
    <x v="0"/>
  </r>
  <r>
    <n v="7735124704"/>
    <x v="27"/>
    <n v="48980070"/>
    <x v="34"/>
    <s v="SSJFLOPEZ"/>
    <s v=""/>
    <s v="MARION SA"/>
    <s v="Corrector liq.lapiz berol"/>
    <s v="Corrector liq.lapiz berol"/>
    <d v="2010-02-17T00:00:00"/>
    <d v="2010-02-28T00:00:00"/>
    <n v="0"/>
    <s v="773"/>
    <x v="1"/>
    <x v="11"/>
    <x v="5"/>
    <x v="0"/>
    <x v="0"/>
  </r>
  <r>
    <n v="7735124704"/>
    <x v="27"/>
    <n v="48980070"/>
    <x v="34"/>
    <s v="SSJFLOPEZ"/>
    <s v=""/>
    <s v="MARION SA"/>
    <s v="Boligrafo kilom.retractil ngo"/>
    <s v="Boligrafo kilom.retractil ngo"/>
    <d v="2010-02-17T00:00:00"/>
    <d v="2010-02-28T00:00:00"/>
    <n v="0"/>
    <s v="773"/>
    <x v="1"/>
    <x v="11"/>
    <x v="5"/>
    <x v="0"/>
    <x v="0"/>
  </r>
  <r>
    <n v="7735124704"/>
    <x v="27"/>
    <n v="48980070"/>
    <x v="34"/>
    <s v="SSJFLOPEZ"/>
    <s v=""/>
    <s v="MARION SA"/>
    <s v="Libro cid 100-e of.ray 200 fol"/>
    <s v="Libro cid 100-e of.ray 200 fol"/>
    <d v="2010-02-17T00:00:00"/>
    <d v="2010-02-28T00:00:00"/>
    <n v="0"/>
    <s v="773"/>
    <x v="1"/>
    <x v="11"/>
    <x v="5"/>
    <x v="0"/>
    <x v="0"/>
  </r>
  <r>
    <n v="7735124704"/>
    <x v="27"/>
    <n v="48980070"/>
    <x v="34"/>
    <s v="SSJFLOPEZ"/>
    <s v=""/>
    <s v="MARION SA"/>
    <s v="Papel carta multip.x500 blco"/>
    <s v="Papel carta multip.x500 blco"/>
    <d v="2010-02-17T00:00:00"/>
    <d v="2010-02-28T00:00:00"/>
    <n v="0"/>
    <s v="773"/>
    <x v="1"/>
    <x v="11"/>
    <x v="5"/>
    <x v="0"/>
    <x v="0"/>
  </r>
  <r>
    <n v="7735124704"/>
    <x v="27"/>
    <n v="48980070"/>
    <x v="34"/>
    <s v="SSJFLOPEZ"/>
    <s v=""/>
    <s v="MARION SA"/>
    <s v="Marcador indeleble sharpie ngo"/>
    <s v="Marcador indeleble sharpie ngo"/>
    <d v="2010-02-17T00:00:00"/>
    <d v="2010-02-28T00:00:00"/>
    <n v="0"/>
    <s v="773"/>
    <x v="1"/>
    <x v="11"/>
    <x v="5"/>
    <x v="0"/>
    <x v="0"/>
  </r>
  <r>
    <n v="7735124704"/>
    <x v="27"/>
    <n v="48980070"/>
    <x v="34"/>
    <s v="SSJFLOPEZ"/>
    <s v=""/>
    <s v="MARION SA"/>
    <s v="Nota peg.3m notefix nf3 peq.amllo x1"/>
    <s v="Nota peg.3m notefix nf3 peq.amllo x1"/>
    <d v="2010-02-17T00:00:00"/>
    <d v="2010-02-28T00:00:00"/>
    <n v="0"/>
    <s v="773"/>
    <x v="1"/>
    <x v="11"/>
    <x v="5"/>
    <x v="0"/>
    <x v="0"/>
  </r>
  <r>
    <n v="7735125759"/>
    <x v="43"/>
    <n v="48980070"/>
    <x v="34"/>
    <s v="LTICPOSADA"/>
    <s v=""/>
    <s v="cta pte,prov,prd.Inv"/>
    <s v=""/>
    <s v="Servicio Transporte por vale"/>
    <d v="2010-02-27T00:00:00"/>
    <d v="2010-02-27T00:00:00"/>
    <n v="10603"/>
    <s v="773"/>
    <x v="1"/>
    <x v="11"/>
    <x v="5"/>
    <x v="0"/>
    <x v="0"/>
  </r>
  <r>
    <n v="7735125759"/>
    <x v="43"/>
    <n v="48980070"/>
    <x v="34"/>
    <s v="LTICPOSADA"/>
    <s v=""/>
    <s v="cta pte,prov,prd.Inv"/>
    <s v=""/>
    <s v="Servicio Transporte por vale"/>
    <d v="2010-02-27T00:00:00"/>
    <d v="2010-02-27T00:00:00"/>
    <n v="1060"/>
    <s v="773"/>
    <x v="1"/>
    <x v="11"/>
    <x v="5"/>
    <x v="0"/>
    <x v="0"/>
  </r>
  <r>
    <n v="7735611158"/>
    <x v="36"/>
    <n v="48980070"/>
    <x v="34"/>
    <s v="SSGAVILLAMIL"/>
    <s v="RECLAS CIF LITO FEB 2010"/>
    <s v="Cif,sumi,materiales"/>
    <s v=""/>
    <s v=""/>
    <d v="2010-02-12T00:00:00"/>
    <d v="2010-02-12T00:00:00"/>
    <n v="1899000"/>
    <s v="773"/>
    <x v="1"/>
    <x v="11"/>
    <x v="5"/>
    <x v="0"/>
    <x v="0"/>
  </r>
  <r>
    <n v="7735111156"/>
    <x v="30"/>
    <n v="48980170"/>
    <x v="35"/>
    <s v="LTRCMAZO"/>
    <s v=""/>
    <s v="cta pte,prov,prd.Inv"/>
    <s v=""/>
    <s v="Servicio de Laboratorio FROTIS"/>
    <d v="2010-02-20T00:00:00"/>
    <d v="2010-02-20T00:00:00"/>
    <n v="159000"/>
    <s v="773"/>
    <x v="1"/>
    <x v="12"/>
    <x v="8"/>
    <x v="0"/>
    <x v="0"/>
  </r>
  <r>
    <n v="7735111156"/>
    <x v="30"/>
    <n v="48980170"/>
    <x v="35"/>
    <s v="LTRCMAZO"/>
    <s v=""/>
    <s v="cta pte,prov,prd.Inv"/>
    <s v=""/>
    <s v="Servicio de Laboratorio FROTIS"/>
    <d v="2010-02-20T00:00:00"/>
    <d v="2010-02-20T00:00:00"/>
    <n v="25200"/>
    <s v="773"/>
    <x v="1"/>
    <x v="12"/>
    <x v="8"/>
    <x v="0"/>
    <x v="0"/>
  </r>
  <r>
    <n v="7735111156"/>
    <x v="30"/>
    <n v="48980170"/>
    <x v="35"/>
    <s v="SSJFLOPEZ"/>
    <s v=""/>
    <s v="TECNIMICRO LABORATORIO DE ANALISIS"/>
    <s v=""/>
    <s v="Servicio de Laboratorio FROTIS"/>
    <d v="2010-02-18T00:00:00"/>
    <d v="2010-02-23T00:00:00"/>
    <n v="0"/>
    <s v="773"/>
    <x v="1"/>
    <x v="12"/>
    <x v="8"/>
    <x v="0"/>
    <x v="0"/>
  </r>
  <r>
    <n v="7735111156"/>
    <x v="30"/>
    <n v="48980170"/>
    <x v="35"/>
    <s v="SSJFLOPEZ"/>
    <s v=""/>
    <s v="TECNIMICRO LABORATORIO DE ANALISIS"/>
    <s v=""/>
    <s v="Servicio de Laboratorio FROTIS"/>
    <d v="2010-02-18T00:00:00"/>
    <d v="2010-02-23T00:00:00"/>
    <n v="0"/>
    <s v="773"/>
    <x v="1"/>
    <x v="12"/>
    <x v="8"/>
    <x v="0"/>
    <x v="0"/>
  </r>
  <r>
    <n v="7735110102"/>
    <x v="2"/>
    <n v="48982070"/>
    <x v="36"/>
    <s v="SSALLONDONO"/>
    <s v="PRIMERA QUINCENA FEBRERO"/>
    <s v="Obl,lab,salariosxpag"/>
    <s v=""/>
    <s v=""/>
    <d v="2010-02-11T00:00:00"/>
    <d v="2010-02-11T00:00:00"/>
    <n v="640047"/>
    <s v="773"/>
    <x v="1"/>
    <x v="13"/>
    <x v="2"/>
    <x v="0"/>
    <x v="0"/>
  </r>
  <r>
    <n v="7735110102"/>
    <x v="2"/>
    <n v="48982070"/>
    <x v="36"/>
    <s v="SSALLONDONO"/>
    <s v="SEGUNDA QUINCENA FEBRERO"/>
    <s v="Obl,lab,salariosxpag"/>
    <s v=""/>
    <s v=""/>
    <d v="2010-02-24T00:00:00"/>
    <d v="2010-02-24T00:00:00"/>
    <n v="640047"/>
    <s v="773"/>
    <x v="1"/>
    <x v="13"/>
    <x v="2"/>
    <x v="0"/>
    <x v="0"/>
  </r>
  <r>
    <n v="7735110103"/>
    <x v="39"/>
    <n v="48982070"/>
    <x v="36"/>
    <s v="SSALLONDONO"/>
    <s v="PRIMERA QUINCENA FEBRERO"/>
    <s v="Obl,lab,salariosxpag"/>
    <s v=""/>
    <s v=""/>
    <d v="2010-02-11T00:00:00"/>
    <d v="2010-02-11T00:00:00"/>
    <n v="193125"/>
    <s v="773"/>
    <x v="1"/>
    <x v="13"/>
    <x v="2"/>
    <x v="0"/>
    <x v="0"/>
  </r>
  <r>
    <n v="7735110103"/>
    <x v="39"/>
    <n v="48982070"/>
    <x v="36"/>
    <s v="SSALLONDONO"/>
    <s v="SEGUNDA QUINCENA FEBRERO"/>
    <s v="Obl,lab,salariosxpag"/>
    <s v=""/>
    <s v=""/>
    <d v="2010-02-24T00:00:00"/>
    <d v="2010-02-24T00:00:00"/>
    <n v="193125"/>
    <s v="773"/>
    <x v="1"/>
    <x v="13"/>
    <x v="2"/>
    <x v="0"/>
    <x v="0"/>
  </r>
  <r>
    <n v="7735110111"/>
    <x v="6"/>
    <n v="48982070"/>
    <x v="36"/>
    <s v="SSALLONDONO"/>
    <s v="PROVISION PRESTACIONES SO"/>
    <s v="Prov,lab,cesa.aprop."/>
    <s v=""/>
    <s v=""/>
    <d v="2010-02-24T00:00:00"/>
    <d v="2010-02-24T00:00:00"/>
    <n v="121609"/>
    <s v="773"/>
    <x v="1"/>
    <x v="13"/>
    <x v="2"/>
    <x v="0"/>
    <x v="0"/>
  </r>
  <r>
    <n v="7735110112"/>
    <x v="7"/>
    <n v="48982070"/>
    <x v="36"/>
    <s v="SSALLONDONO"/>
    <s v="PROVISION PRESTACIONES SO"/>
    <s v="Prov,lab,cesa.aprop."/>
    <s v=""/>
    <s v=""/>
    <d v="2010-02-24T00:00:00"/>
    <d v="2010-02-24T00:00:00"/>
    <n v="25602"/>
    <s v="773"/>
    <x v="1"/>
    <x v="13"/>
    <x v="2"/>
    <x v="0"/>
    <x v="0"/>
  </r>
  <r>
    <n v="7735110113"/>
    <x v="8"/>
    <n v="48982070"/>
    <x v="36"/>
    <s v="SSALLONDONO"/>
    <s v="PROVISION PRESTACIONES SO"/>
    <s v="Prov,lab,cesa.aprop."/>
    <s v=""/>
    <s v=""/>
    <d v="2010-02-24T00:00:00"/>
    <d v="2010-02-24T00:00:00"/>
    <n v="121609"/>
    <s v="773"/>
    <x v="1"/>
    <x v="13"/>
    <x v="2"/>
    <x v="0"/>
    <x v="0"/>
  </r>
  <r>
    <n v="7735110114"/>
    <x v="9"/>
    <n v="48982070"/>
    <x v="36"/>
    <s v="SSALLONDONO"/>
    <s v="PROVISION PRESTACIONES SO"/>
    <s v="Prov,lab,cesa.aprop."/>
    <s v=""/>
    <s v=""/>
    <d v="2010-02-24T00:00:00"/>
    <d v="2010-02-24T00:00:00"/>
    <n v="70405"/>
    <s v="773"/>
    <x v="1"/>
    <x v="13"/>
    <x v="2"/>
    <x v="0"/>
    <x v="0"/>
  </r>
  <r>
    <n v="7735110116"/>
    <x v="10"/>
    <n v="48982070"/>
    <x v="36"/>
    <s v="SSALLONDONO"/>
    <s v="PROVISION PRESTACIONES SO"/>
    <s v="Prov,lab,cesa.aprop."/>
    <s v=""/>
    <s v=""/>
    <d v="2010-02-24T00:00:00"/>
    <d v="2010-02-24T00:00:00"/>
    <n v="115208"/>
    <s v="773"/>
    <x v="1"/>
    <x v="13"/>
    <x v="2"/>
    <x v="0"/>
    <x v="0"/>
  </r>
  <r>
    <n v="7735110124"/>
    <x v="13"/>
    <n v="48982070"/>
    <x v="36"/>
    <s v="SSALLONDONO"/>
    <s v="PROVISION PRESTACIONES SO"/>
    <s v="Prov,lab,cesa.aprop."/>
    <s v=""/>
    <s v=""/>
    <d v="2010-02-24T00:00:00"/>
    <d v="2010-02-24T00:00:00"/>
    <n v="13313"/>
    <s v="773"/>
    <x v="1"/>
    <x v="13"/>
    <x v="2"/>
    <x v="0"/>
    <x v="0"/>
  </r>
  <r>
    <n v="7735110127"/>
    <x v="14"/>
    <n v="48982070"/>
    <x v="36"/>
    <s v="SSALLONDONO"/>
    <s v="SEGURIDAD SOCIAL  FEBRERO"/>
    <s v="Ret,apor,nomi, seg.s"/>
    <s v=""/>
    <s v=""/>
    <d v="2010-02-24T00:00:00"/>
    <d v="2010-02-24T00:00:00"/>
    <n v="12100"/>
    <s v="773"/>
    <x v="1"/>
    <x v="13"/>
    <x v="2"/>
    <x v="0"/>
    <x v="0"/>
  </r>
  <r>
    <n v="7735110128"/>
    <x v="15"/>
    <n v="48982070"/>
    <x v="36"/>
    <s v="SSALLONDONO"/>
    <s v="SEGURIDAD SOCIAL  FEBRERO"/>
    <s v="Ret,apor,nomi, seg.s"/>
    <s v=""/>
    <s v=""/>
    <d v="2010-02-24T00:00:00"/>
    <d v="2010-02-24T00:00:00"/>
    <n v="-51204"/>
    <s v="773"/>
    <x v="1"/>
    <x v="13"/>
    <x v="2"/>
    <x v="0"/>
    <x v="0"/>
  </r>
  <r>
    <n v="7735110128"/>
    <x v="15"/>
    <n v="48982070"/>
    <x v="36"/>
    <s v="SSALLONDONO"/>
    <s v="SEGURIDAD SOCIAL  FEBRERO"/>
    <s v="Ret,apor,nomi, seg.s"/>
    <s v=""/>
    <s v=""/>
    <d v="2010-02-24T00:00:00"/>
    <d v="2010-02-24T00:00:00"/>
    <n v="160000"/>
    <s v="773"/>
    <x v="1"/>
    <x v="13"/>
    <x v="2"/>
    <x v="0"/>
    <x v="0"/>
  </r>
  <r>
    <n v="7735110129"/>
    <x v="16"/>
    <n v="48982070"/>
    <x v="36"/>
    <s v="SSALLONDONO"/>
    <s v="SEGURIDAD SOCIAL  FEBRERO"/>
    <s v="Ret,apor,nomi, seg.s"/>
    <s v=""/>
    <s v=""/>
    <d v="2010-02-24T00:00:00"/>
    <d v="2010-02-24T00:00:00"/>
    <n v="-51204"/>
    <s v="773"/>
    <x v="1"/>
    <x v="13"/>
    <x v="2"/>
    <x v="0"/>
    <x v="0"/>
  </r>
  <r>
    <n v="7735110129"/>
    <x v="16"/>
    <n v="48982070"/>
    <x v="36"/>
    <s v="SSALLONDONO"/>
    <s v="SEGURIDAD SOCIAL  FEBRERO"/>
    <s v="Ret,apor,nomi, seg.s"/>
    <s v=""/>
    <s v=""/>
    <d v="2010-02-24T00:00:00"/>
    <d v="2010-02-24T00:00:00"/>
    <n v="204800"/>
    <s v="773"/>
    <x v="1"/>
    <x v="13"/>
    <x v="2"/>
    <x v="0"/>
    <x v="0"/>
  </r>
  <r>
    <n v="7735110131"/>
    <x v="17"/>
    <n v="48982070"/>
    <x v="36"/>
    <s v="SSALLONDONO"/>
    <s v="SEGURIDAD SOCIAL  FEBRERO"/>
    <s v="Ret,apor,nomi, seg.s"/>
    <s v=""/>
    <s v=""/>
    <d v="2010-02-24T00:00:00"/>
    <d v="2010-02-24T00:00:00"/>
    <n v="51200"/>
    <s v="773"/>
    <x v="1"/>
    <x v="13"/>
    <x v="2"/>
    <x v="0"/>
    <x v="0"/>
  </r>
  <r>
    <n v="7735110132"/>
    <x v="40"/>
    <n v="48982070"/>
    <x v="36"/>
    <s v="SSALLONDONO"/>
    <s v="SEGURIDAD SOCIAL  FEBRERO"/>
    <s v="Ret,apor,nomi, seg.s"/>
    <s v=""/>
    <s v=""/>
    <d v="2010-02-24T00:00:00"/>
    <d v="2010-02-24T00:00:00"/>
    <n v="64400"/>
    <s v="773"/>
    <x v="1"/>
    <x v="13"/>
    <x v="2"/>
    <x v="0"/>
    <x v="0"/>
  </r>
  <r>
    <n v="7735110133"/>
    <x v="18"/>
    <n v="48982070"/>
    <x v="36"/>
    <s v="SSALLONDONO"/>
    <s v="SEGURIDAD SOCIAL  FEBRERO"/>
    <s v="Ret,apor,nomi, seg.s"/>
    <s v=""/>
    <s v=""/>
    <d v="2010-02-24T00:00:00"/>
    <d v="2010-02-24T00:00:00"/>
    <n v="38400"/>
    <s v="773"/>
    <x v="1"/>
    <x v="13"/>
    <x v="2"/>
    <x v="0"/>
    <x v="0"/>
  </r>
  <r>
    <n v="7735110134"/>
    <x v="19"/>
    <n v="48982070"/>
    <x v="36"/>
    <s v="SSALLONDONO"/>
    <s v="SEGURIDAD SOCIAL  FEBRERO"/>
    <s v="Ret,apor,nomi, seg.s"/>
    <s v=""/>
    <s v=""/>
    <d v="2010-02-24T00:00:00"/>
    <d v="2010-02-24T00:00:00"/>
    <n v="25600"/>
    <s v="773"/>
    <x v="1"/>
    <x v="13"/>
    <x v="2"/>
    <x v="0"/>
    <x v="0"/>
  </r>
  <r>
    <n v="7735111156"/>
    <x v="30"/>
    <n v="48982070"/>
    <x v="36"/>
    <s v="LTMAMEJIA"/>
    <s v=""/>
    <s v="cta pte,prov,prd.Inv"/>
    <s v=""/>
    <s v="Consultoría TPM"/>
    <d v="2010-02-17T00:00:00"/>
    <d v="2010-02-17T00:00:00"/>
    <n v="2114517"/>
    <s v="773"/>
    <x v="1"/>
    <x v="13"/>
    <x v="8"/>
    <x v="0"/>
    <x v="0"/>
  </r>
  <r>
    <n v="7735111156"/>
    <x v="30"/>
    <n v="48982070"/>
    <x v="36"/>
    <s v="SSJFLOPEZ"/>
    <s v=""/>
    <s v="INTERNATIONAL MEDIA &amp; COMMUNICATION"/>
    <s v=""/>
    <s v="Consultoría TPM"/>
    <d v="2010-02-01T00:00:00"/>
    <d v="2010-02-23T00:00:00"/>
    <n v="19556"/>
    <s v="773"/>
    <x v="1"/>
    <x v="13"/>
    <x v="8"/>
    <x v="0"/>
    <x v="0"/>
  </r>
  <r>
    <n v="7735116120"/>
    <x v="29"/>
    <n v="48982070"/>
    <x v="36"/>
    <s v="LTICPOSADA"/>
    <s v=""/>
    <s v="cta pte,prov,prd.Inv"/>
    <s v=""/>
    <s v="Refrigerio TPM"/>
    <d v="2010-02-26T00:00:00"/>
    <d v="2010-02-26T00:00:00"/>
    <n v="8400"/>
    <s v="773"/>
    <x v="1"/>
    <x v="13"/>
    <x v="5"/>
    <x v="0"/>
    <x v="0"/>
  </r>
  <r>
    <n v="7735116120"/>
    <x v="29"/>
    <n v="48982070"/>
    <x v="36"/>
    <s v="LTICPOSADA"/>
    <s v=""/>
    <s v="cta pte,prov,prd.Inv"/>
    <s v=""/>
    <s v="Refrigerio TPM"/>
    <d v="2010-02-26T00:00:00"/>
    <d v="2010-02-26T00:00:00"/>
    <n v="18900"/>
    <s v="773"/>
    <x v="1"/>
    <x v="13"/>
    <x v="5"/>
    <x v="0"/>
    <x v="0"/>
  </r>
  <r>
    <n v="7735116120"/>
    <x v="29"/>
    <n v="48982070"/>
    <x v="36"/>
    <s v="LTICPOSADA"/>
    <s v=""/>
    <s v="cta pte,prov,prd.Inv"/>
    <s v=""/>
    <s v="Refrigerio TPM"/>
    <d v="2010-02-26T00:00:00"/>
    <d v="2010-02-26T00:00:00"/>
    <n v="4400"/>
    <s v="773"/>
    <x v="1"/>
    <x v="13"/>
    <x v="5"/>
    <x v="0"/>
    <x v="0"/>
  </r>
  <r>
    <n v="7735116120"/>
    <x v="29"/>
    <n v="48982070"/>
    <x v="36"/>
    <s v="LTICPOSADA"/>
    <s v=""/>
    <s v="cta pte,prov,prd.Inv"/>
    <s v=""/>
    <s v="Refrigerio TPM"/>
    <d v="2010-02-26T00:00:00"/>
    <d v="2010-02-26T00:00:00"/>
    <n v="15000"/>
    <s v="773"/>
    <x v="1"/>
    <x v="13"/>
    <x v="5"/>
    <x v="0"/>
    <x v="0"/>
  </r>
  <r>
    <n v="7735116120"/>
    <x v="29"/>
    <n v="48982070"/>
    <x v="36"/>
    <s v="SSJFLOPEZ"/>
    <s v=""/>
    <s v="PRODUCTOS GERMEN LTDA"/>
    <s v=""/>
    <s v="Refrigerio TPM"/>
    <d v="2010-02-19T00:00:00"/>
    <d v="2010-02-28T00:00:00"/>
    <n v="0"/>
    <s v="773"/>
    <x v="1"/>
    <x v="13"/>
    <x v="5"/>
    <x v="0"/>
    <x v="0"/>
  </r>
  <r>
    <n v="7735116120"/>
    <x v="29"/>
    <n v="48982070"/>
    <x v="36"/>
    <s v="SSJFLOPEZ"/>
    <s v=""/>
    <s v="PRODUCTOS GERMEN LTDA"/>
    <s v=""/>
    <s v="Refrigerio TPM"/>
    <d v="2010-02-19T00:00:00"/>
    <d v="2010-02-28T00:00:00"/>
    <n v="0"/>
    <s v="773"/>
    <x v="1"/>
    <x v="13"/>
    <x v="5"/>
    <x v="0"/>
    <x v="0"/>
  </r>
  <r>
    <n v="7735116120"/>
    <x v="29"/>
    <n v="48982070"/>
    <x v="36"/>
    <s v="SSJFLOPEZ"/>
    <s v=""/>
    <s v="PRODUCTOS GERMEN LTDA"/>
    <s v=""/>
    <s v="Refrigerio TPM"/>
    <d v="2010-02-22T00:00:00"/>
    <d v="2010-02-28T00:00:00"/>
    <n v="0"/>
    <s v="773"/>
    <x v="1"/>
    <x v="13"/>
    <x v="5"/>
    <x v="0"/>
    <x v="0"/>
  </r>
  <r>
    <n v="7735116120"/>
    <x v="29"/>
    <n v="48982070"/>
    <x v="36"/>
    <s v="SSJFLOPEZ"/>
    <s v=""/>
    <s v="PRODUCTOS GERMEN LTDA"/>
    <s v=""/>
    <s v="Refrigerio TPM"/>
    <d v="2010-02-22T00:00:00"/>
    <d v="2010-02-28T00:00:00"/>
    <n v="0"/>
    <s v="773"/>
    <x v="1"/>
    <x v="13"/>
    <x v="5"/>
    <x v="0"/>
    <x v="0"/>
  </r>
  <r>
    <n v="7735116408"/>
    <x v="1"/>
    <n v="48982070"/>
    <x v="36"/>
    <s v="SSJFLOPEZ"/>
    <s v="FACTURAS TIGO"/>
    <s v="COLOMBIA MOVIL S.A. E.S.P."/>
    <s v=""/>
    <s v=""/>
    <d v="2010-01-27T00:00:00"/>
    <d v="2010-02-12T00:00:00"/>
    <n v="433"/>
    <s v="773"/>
    <x v="1"/>
    <x v="13"/>
    <x v="1"/>
    <x v="0"/>
    <x v="0"/>
  </r>
  <r>
    <n v="7735116408"/>
    <x v="1"/>
    <n v="48982070"/>
    <x v="36"/>
    <s v="SSJFLOPEZ"/>
    <s v="FACTURA COMCEL"/>
    <s v="COMUNICACION CELULAR S.A. COMCEL"/>
    <s v=""/>
    <s v=""/>
    <d v="2010-01-25T00:00:00"/>
    <d v="2010-02-12T00:00:00"/>
    <n v="38"/>
    <s v="773"/>
    <x v="1"/>
    <x v="13"/>
    <x v="1"/>
    <x v="0"/>
    <x v="0"/>
  </r>
  <r>
    <n v="7735116408"/>
    <x v="1"/>
    <n v="48982070"/>
    <x v="36"/>
    <s v="SSJFLOPEZ"/>
    <s v="FACTURA MOVISTAR"/>
    <s v="TELEFONICA MOVILES COLOMBIA S.A."/>
    <s v=""/>
    <s v=""/>
    <d v="2010-02-02T00:00:00"/>
    <d v="2010-02-12T00:00:00"/>
    <n v="57"/>
    <s v="773"/>
    <x v="1"/>
    <x v="13"/>
    <x v="1"/>
    <x v="0"/>
    <x v="0"/>
  </r>
  <r>
    <n v="7735116408"/>
    <x v="1"/>
    <n v="48982070"/>
    <x v="36"/>
    <s v="SSJFLOPEZ"/>
    <s v="FACTURA UNE"/>
    <s v="EPM TELECOMUNICACIONES S.A."/>
    <s v=""/>
    <s v=""/>
    <d v="2010-02-12T00:00:00"/>
    <d v="2010-02-15T00:00:00"/>
    <n v="3818"/>
    <s v="773"/>
    <x v="1"/>
    <x v="13"/>
    <x v="1"/>
    <x v="0"/>
    <x v="0"/>
  </r>
  <r>
    <n v="7735116408"/>
    <x v="1"/>
    <n v="48982070"/>
    <x v="36"/>
    <s v="SSJFLOPEZ"/>
    <s v="FACTURA UNE"/>
    <s v="EPM TELECOMUNICACIONES S.A."/>
    <s v=""/>
    <s v=""/>
    <d v="2010-02-12T00:00:00"/>
    <d v="2010-02-15T00:00:00"/>
    <n v="2447"/>
    <s v="773"/>
    <x v="1"/>
    <x v="13"/>
    <x v="1"/>
    <x v="0"/>
    <x v="0"/>
  </r>
  <r>
    <n v="7735116408"/>
    <x v="1"/>
    <n v="48982070"/>
    <x v="36"/>
    <s v="SSJFLOPEZ"/>
    <s v="FACTURA UNE"/>
    <s v="EPM TELECOMUNICACIONES S.A."/>
    <s v=""/>
    <s v=""/>
    <d v="2010-02-12T00:00:00"/>
    <d v="2010-02-15T00:00:00"/>
    <n v="703"/>
    <s v="773"/>
    <x v="1"/>
    <x v="13"/>
    <x v="1"/>
    <x v="0"/>
    <x v="0"/>
  </r>
  <r>
    <n v="7735116408"/>
    <x v="1"/>
    <n v="48982070"/>
    <x v="36"/>
    <s v="SSJFLOPEZ"/>
    <s v="FACTURA UNE"/>
    <s v="EPM TELECOMUNICACIONES S.A."/>
    <s v=""/>
    <s v=""/>
    <d v="2010-02-12T00:00:00"/>
    <d v="2010-02-15T00:00:00"/>
    <n v="409"/>
    <s v="773"/>
    <x v="1"/>
    <x v="13"/>
    <x v="1"/>
    <x v="0"/>
    <x v="0"/>
  </r>
  <r>
    <n v="7735116408"/>
    <x v="1"/>
    <n v="48982070"/>
    <x v="36"/>
    <s v="SSJFLOPEZ"/>
    <s v="FACTURA UNE"/>
    <s v="EPM TELECOMUNICACIONES S.A."/>
    <s v=""/>
    <s v=""/>
    <d v="2010-02-12T00:00:00"/>
    <d v="2010-02-15T00:00:00"/>
    <n v="1222"/>
    <s v="773"/>
    <x v="1"/>
    <x v="13"/>
    <x v="1"/>
    <x v="0"/>
    <x v="0"/>
  </r>
  <r>
    <n v="7735116408"/>
    <x v="1"/>
    <n v="48982070"/>
    <x v="36"/>
    <s v="SSJFLOPEZ"/>
    <s v="FACTURA UNE"/>
    <s v="EPM TELECOMUNICACIONES S.A."/>
    <s v=""/>
    <s v=""/>
    <d v="2010-02-12T00:00:00"/>
    <d v="2010-02-15T00:00:00"/>
    <n v="785"/>
    <s v="773"/>
    <x v="1"/>
    <x v="13"/>
    <x v="1"/>
    <x v="0"/>
    <x v="0"/>
  </r>
  <r>
    <n v="7735116408"/>
    <x v="1"/>
    <n v="48982070"/>
    <x v="36"/>
    <s v="SSJFLOPEZ"/>
    <s v="FACTURA UNE"/>
    <s v="EPM TELECOMUNICACIONES S.A."/>
    <s v=""/>
    <s v=""/>
    <d v="2010-02-12T00:00:00"/>
    <d v="2010-02-15T00:00:00"/>
    <n v="51280"/>
    <s v="773"/>
    <x v="1"/>
    <x v="13"/>
    <x v="1"/>
    <x v="0"/>
    <x v="0"/>
  </r>
  <r>
    <n v="7735116408"/>
    <x v="1"/>
    <n v="48982070"/>
    <x v="36"/>
    <s v="SSJFLOPEZ"/>
    <s v="FACTURA UNE"/>
    <s v="EPM TELECOMUNICACIONES S.A."/>
    <s v=""/>
    <s v=""/>
    <d v="2010-02-12T00:00:00"/>
    <d v="2010-02-15T00:00:00"/>
    <n v="291"/>
    <s v="773"/>
    <x v="1"/>
    <x v="13"/>
    <x v="1"/>
    <x v="0"/>
    <x v="0"/>
  </r>
  <r>
    <n v="7735124703"/>
    <x v="22"/>
    <n v="48982070"/>
    <x v="36"/>
    <s v="LTMAMEJIA"/>
    <s v=""/>
    <s v="cta pte,prov,prd.Inv"/>
    <s v=""/>
    <s v="PLOTER PARA TPM"/>
    <d v="2010-02-17T00:00:00"/>
    <d v="2010-02-17T00:00:00"/>
    <n v="-900"/>
    <s v="773"/>
    <x v="1"/>
    <x v="13"/>
    <x v="5"/>
    <x v="0"/>
    <x v="0"/>
  </r>
  <r>
    <n v="7735124703"/>
    <x v="22"/>
    <n v="48982070"/>
    <x v="36"/>
    <s v="LTMAMEJIA"/>
    <s v=""/>
    <s v="cta pte,prov,prd.Inv"/>
    <s v=""/>
    <s v="PLOTER PARA TPM"/>
    <d v="2010-02-17T00:00:00"/>
    <d v="2010-02-17T00:00:00"/>
    <n v="-100"/>
    <s v="773"/>
    <x v="1"/>
    <x v="13"/>
    <x v="5"/>
    <x v="0"/>
    <x v="0"/>
  </r>
  <r>
    <n v="7735124703"/>
    <x v="22"/>
    <n v="48982070"/>
    <x v="36"/>
    <s v="SSJFLOPEZ"/>
    <s v=""/>
    <s v="cta pte,prov,prd.Inv"/>
    <s v=""/>
    <s v="PLOTER PARA TPM"/>
    <d v="2010-02-01T00:00:00"/>
    <d v="2010-02-26T00:00:00"/>
    <n v="0"/>
    <s v="773"/>
    <x v="1"/>
    <x v="13"/>
    <x v="5"/>
    <x v="0"/>
    <x v="0"/>
  </r>
  <r>
    <n v="7735124703"/>
    <x v="22"/>
    <n v="48982070"/>
    <x v="36"/>
    <s v="LTMAMEJIA"/>
    <s v=""/>
    <s v="cta pte,prov,prd.Inv"/>
    <s v=""/>
    <s v="PLOTER PARA TPM"/>
    <d v="2010-02-17T00:00:00"/>
    <d v="2010-02-17T00:00:00"/>
    <n v="900"/>
    <s v="773"/>
    <x v="1"/>
    <x v="13"/>
    <x v="5"/>
    <x v="0"/>
    <x v="0"/>
  </r>
  <r>
    <n v="7735124703"/>
    <x v="22"/>
    <n v="48982070"/>
    <x v="36"/>
    <s v="LTMAMEJIA"/>
    <s v=""/>
    <s v="cta pte,prov,prd.Inv"/>
    <s v=""/>
    <s v="PLOTER PARA TPM"/>
    <d v="2010-02-17T00:00:00"/>
    <d v="2010-02-17T00:00:00"/>
    <n v="100"/>
    <s v="773"/>
    <x v="1"/>
    <x v="13"/>
    <x v="5"/>
    <x v="0"/>
    <x v="0"/>
  </r>
  <r>
    <n v="7735124703"/>
    <x v="22"/>
    <n v="48982070"/>
    <x v="36"/>
    <s v="LTMAMEJIA"/>
    <s v=""/>
    <s v="cta pte,prov,prd.Inv"/>
    <s v=""/>
    <s v="PLOTER PARA TPM"/>
    <d v="2010-02-17T00:00:00"/>
    <d v="2010-02-17T00:00:00"/>
    <n v="10000"/>
    <s v="773"/>
    <x v="1"/>
    <x v="13"/>
    <x v="5"/>
    <x v="0"/>
    <x v="0"/>
  </r>
  <r>
    <n v="7735110102"/>
    <x v="2"/>
    <n v="48984270"/>
    <x v="37"/>
    <s v="SSALLONDONO"/>
    <s v="PRIMERA QUINCENA FEBRERO"/>
    <s v="Obl,lab,salariosxpag"/>
    <s v=""/>
    <s v=""/>
    <d v="2010-02-11T00:00:00"/>
    <d v="2010-02-11T00:00:00"/>
    <n v="2335870"/>
    <s v="773"/>
    <x v="1"/>
    <x v="14"/>
    <x v="2"/>
    <x v="0"/>
    <x v="0"/>
  </r>
  <r>
    <n v="7735110102"/>
    <x v="2"/>
    <n v="48984270"/>
    <x v="37"/>
    <s v="SSALLONDONO"/>
    <s v="SEGUNDA QUINCENA FEBRERO"/>
    <s v="Obl,lab,salariosxpag"/>
    <s v=""/>
    <s v=""/>
    <d v="2010-02-24T00:00:00"/>
    <d v="2010-02-24T00:00:00"/>
    <n v="2335870"/>
    <s v="773"/>
    <x v="1"/>
    <x v="14"/>
    <x v="2"/>
    <x v="0"/>
    <x v="0"/>
  </r>
  <r>
    <n v="7735110111"/>
    <x v="6"/>
    <n v="48984270"/>
    <x v="37"/>
    <s v="SSALLONDONO"/>
    <s v="PROVISION PRESTACIONES SO"/>
    <s v="Prov,lab,cesa.aprop."/>
    <s v=""/>
    <s v=""/>
    <d v="2010-02-24T00:00:00"/>
    <d v="2010-02-24T00:00:00"/>
    <n v="443815"/>
    <s v="773"/>
    <x v="1"/>
    <x v="14"/>
    <x v="2"/>
    <x v="0"/>
    <x v="0"/>
  </r>
  <r>
    <n v="7735110112"/>
    <x v="7"/>
    <n v="48984270"/>
    <x v="37"/>
    <s v="SSALLONDONO"/>
    <s v="PROVISION PRESTACIONES SO"/>
    <s v="Prov,lab,cesa.aprop."/>
    <s v=""/>
    <s v=""/>
    <d v="2010-02-24T00:00:00"/>
    <d v="2010-02-24T00:00:00"/>
    <n v="93435"/>
    <s v="773"/>
    <x v="1"/>
    <x v="14"/>
    <x v="2"/>
    <x v="0"/>
    <x v="0"/>
  </r>
  <r>
    <n v="7735110113"/>
    <x v="8"/>
    <n v="48984270"/>
    <x v="37"/>
    <s v="SSALLONDONO"/>
    <s v="PROVISION PRESTACIONES SO"/>
    <s v="Prov,lab,cesa.aprop."/>
    <s v=""/>
    <s v=""/>
    <d v="2010-02-24T00:00:00"/>
    <d v="2010-02-24T00:00:00"/>
    <n v="443815"/>
    <s v="773"/>
    <x v="1"/>
    <x v="14"/>
    <x v="2"/>
    <x v="0"/>
    <x v="0"/>
  </r>
  <r>
    <n v="7735110114"/>
    <x v="9"/>
    <n v="48984270"/>
    <x v="37"/>
    <s v="SSALLONDONO"/>
    <s v="PROVISION PRESTACIONES SO"/>
    <s v="Prov,lab,cesa.aprop."/>
    <s v=""/>
    <s v=""/>
    <d v="2010-02-24T00:00:00"/>
    <d v="2010-02-24T00:00:00"/>
    <n v="256945"/>
    <s v="773"/>
    <x v="1"/>
    <x v="14"/>
    <x v="2"/>
    <x v="0"/>
    <x v="0"/>
  </r>
  <r>
    <n v="7735110116"/>
    <x v="10"/>
    <n v="48984270"/>
    <x v="37"/>
    <s v="SSALLONDONO"/>
    <s v="PROVISION PRESTACIONES SO"/>
    <s v="Prov,lab,cesa.aprop."/>
    <s v=""/>
    <s v=""/>
    <d v="2010-02-24T00:00:00"/>
    <d v="2010-02-24T00:00:00"/>
    <n v="420456"/>
    <s v="773"/>
    <x v="1"/>
    <x v="14"/>
    <x v="2"/>
    <x v="0"/>
    <x v="0"/>
  </r>
  <r>
    <n v="7735110119"/>
    <x v="12"/>
    <n v="48984270"/>
    <x v="37"/>
    <s v="EXGAVELASQUE"/>
    <s v=""/>
    <s v="cta pte,prov,prd.no,"/>
    <s v="Batas desechables"/>
    <s v="Batas desechables"/>
    <d v="2010-02-03T00:00:00"/>
    <d v="2010-02-03T00:00:00"/>
    <n v="31000"/>
    <s v="773"/>
    <x v="1"/>
    <x v="14"/>
    <x v="2"/>
    <x v="0"/>
    <x v="1"/>
  </r>
  <r>
    <n v="7735110119"/>
    <x v="12"/>
    <n v="48984270"/>
    <x v="37"/>
    <s v="EXGAVELASQUE"/>
    <s v=""/>
    <s v="cta pte,prov,prd.no,"/>
    <s v="Batas desechables"/>
    <s v="Batas desechables"/>
    <d v="2010-02-03T00:00:00"/>
    <d v="2010-02-03T00:00:00"/>
    <n v="248000"/>
    <s v="773"/>
    <x v="1"/>
    <x v="14"/>
    <x v="2"/>
    <x v="0"/>
    <x v="1"/>
  </r>
  <r>
    <n v="7735110124"/>
    <x v="13"/>
    <n v="48984270"/>
    <x v="37"/>
    <s v="SSALLONDONO"/>
    <s v="PROVISION PRESTACIONES SO"/>
    <s v="Prov,lab,cesa.aprop."/>
    <s v=""/>
    <s v=""/>
    <d v="2010-02-24T00:00:00"/>
    <d v="2010-02-24T00:00:00"/>
    <n v="48586"/>
    <s v="773"/>
    <x v="1"/>
    <x v="14"/>
    <x v="2"/>
    <x v="0"/>
    <x v="0"/>
  </r>
  <r>
    <n v="7735110127"/>
    <x v="14"/>
    <n v="48984270"/>
    <x v="37"/>
    <s v="SSALLONDONO"/>
    <s v="SEGURIDAD SOCIAL  FEBRERO"/>
    <s v="Ret,apor,nomi, seg.s"/>
    <s v=""/>
    <s v=""/>
    <d v="2010-02-24T00:00:00"/>
    <d v="2010-02-24T00:00:00"/>
    <n v="145700"/>
    <s v="773"/>
    <x v="1"/>
    <x v="14"/>
    <x v="2"/>
    <x v="0"/>
    <x v="0"/>
  </r>
  <r>
    <n v="7735110128"/>
    <x v="15"/>
    <n v="48984270"/>
    <x v="37"/>
    <s v="SSALLONDONO"/>
    <s v="SEGURIDAD SOCIAL  FEBRERO"/>
    <s v="Ret,apor,nomi, seg.s"/>
    <s v=""/>
    <s v=""/>
    <d v="2010-02-24T00:00:00"/>
    <d v="2010-02-24T00:00:00"/>
    <n v="-186870"/>
    <s v="773"/>
    <x v="1"/>
    <x v="14"/>
    <x v="2"/>
    <x v="0"/>
    <x v="0"/>
  </r>
  <r>
    <n v="7735110128"/>
    <x v="15"/>
    <n v="48984270"/>
    <x v="37"/>
    <s v="SSALLONDONO"/>
    <s v="SEGURIDAD SOCIAL  FEBRERO"/>
    <s v="Ret,apor,nomi, seg.s"/>
    <s v=""/>
    <s v=""/>
    <d v="2010-02-24T00:00:00"/>
    <d v="2010-02-24T00:00:00"/>
    <n v="583900"/>
    <s v="773"/>
    <x v="1"/>
    <x v="14"/>
    <x v="2"/>
    <x v="0"/>
    <x v="0"/>
  </r>
  <r>
    <n v="7735110129"/>
    <x v="16"/>
    <n v="48984270"/>
    <x v="37"/>
    <s v="SSALLONDONO"/>
    <s v="SEGURIDAD SOCIAL  FEBRERO"/>
    <s v="Ret,apor,nomi, seg.s"/>
    <s v=""/>
    <s v=""/>
    <d v="2010-02-24T00:00:00"/>
    <d v="2010-02-24T00:00:00"/>
    <n v="-216171"/>
    <s v="773"/>
    <x v="1"/>
    <x v="14"/>
    <x v="2"/>
    <x v="0"/>
    <x v="0"/>
  </r>
  <r>
    <n v="7735110129"/>
    <x v="16"/>
    <n v="48984270"/>
    <x v="37"/>
    <s v="SSALLONDONO"/>
    <s v="SEGURIDAD SOCIAL  FEBRERO"/>
    <s v="Ret,apor,nomi, seg.s"/>
    <s v=""/>
    <s v=""/>
    <d v="2010-02-24T00:00:00"/>
    <d v="2010-02-24T00:00:00"/>
    <n v="776700"/>
    <s v="773"/>
    <x v="1"/>
    <x v="14"/>
    <x v="2"/>
    <x v="0"/>
    <x v="0"/>
  </r>
  <r>
    <n v="7735110131"/>
    <x v="17"/>
    <n v="48984270"/>
    <x v="37"/>
    <s v="SSALLONDONO"/>
    <s v="SEGURIDAD SOCIAL  FEBRERO"/>
    <s v="Ret,apor,nomi, seg.s"/>
    <s v=""/>
    <s v=""/>
    <d v="2010-02-24T00:00:00"/>
    <d v="2010-02-24T00:00:00"/>
    <n v="186900"/>
    <s v="773"/>
    <x v="1"/>
    <x v="14"/>
    <x v="2"/>
    <x v="0"/>
    <x v="0"/>
  </r>
  <r>
    <n v="7735110133"/>
    <x v="18"/>
    <n v="48984270"/>
    <x v="37"/>
    <s v="SSALLONDONO"/>
    <s v="SEGURIDAD SOCIAL  FEBRERO"/>
    <s v="Ret,apor,nomi, seg.s"/>
    <s v=""/>
    <s v=""/>
    <d v="2010-02-24T00:00:00"/>
    <d v="2010-02-24T00:00:00"/>
    <n v="140200"/>
    <s v="773"/>
    <x v="1"/>
    <x v="14"/>
    <x v="2"/>
    <x v="0"/>
    <x v="0"/>
  </r>
  <r>
    <n v="7735110134"/>
    <x v="19"/>
    <n v="48984270"/>
    <x v="37"/>
    <s v="SSALLONDONO"/>
    <s v="SEGURIDAD SOCIAL  FEBRERO"/>
    <s v="Ret,apor,nomi, seg.s"/>
    <s v=""/>
    <s v=""/>
    <d v="2010-02-24T00:00:00"/>
    <d v="2010-02-24T00:00:00"/>
    <n v="93400"/>
    <s v="773"/>
    <x v="1"/>
    <x v="14"/>
    <x v="2"/>
    <x v="0"/>
    <x v="0"/>
  </r>
  <r>
    <n v="7735112203"/>
    <x v="62"/>
    <n v="48984270"/>
    <x v="37"/>
    <s v="SSGAVILLAMIL"/>
    <s v="AMORTIZA PREDIAL MES 1-2"/>
    <s v="Gto,paxant.Impt,pred"/>
    <s v=""/>
    <s v=""/>
    <d v="2010-02-28T00:00:00"/>
    <d v="2010-02-28T00:00:00"/>
    <n v="5199579"/>
    <s v="773"/>
    <x v="1"/>
    <x v="14"/>
    <x v="9"/>
    <x v="0"/>
    <x v="0"/>
  </r>
  <r>
    <n v="7735112206"/>
    <x v="48"/>
    <n v="48984270"/>
    <x v="37"/>
    <s v="SSJMGONZALEZ"/>
    <s v="PROV PRORRATEO LITO FEBRE"/>
    <s v="Iva,prop,prorrateo"/>
    <s v=""/>
    <s v=""/>
    <d v="2010-02-26T00:00:00"/>
    <d v="2010-02-26T00:00:00"/>
    <n v="14143980"/>
    <s v="773"/>
    <x v="1"/>
    <x v="14"/>
    <x v="9"/>
    <x v="0"/>
    <x v="1"/>
  </r>
  <r>
    <n v="7735113504"/>
    <x v="49"/>
    <n v="48984270"/>
    <x v="37"/>
    <s v="LTJFLOPEZ"/>
    <s v=""/>
    <s v="cta pte,prov,prd.Inv"/>
    <s v=""/>
    <s v="Alquiler estibas"/>
    <d v="2010-02-25T00:00:00"/>
    <d v="2010-02-25T00:00:00"/>
    <n v="540000"/>
    <s v="773"/>
    <x v="1"/>
    <x v="14"/>
    <x v="0"/>
    <x v="0"/>
    <x v="0"/>
  </r>
  <r>
    <n v="7735113504"/>
    <x v="49"/>
    <n v="48984270"/>
    <x v="37"/>
    <s v="SSJFLOPEZ"/>
    <s v=""/>
    <s v="ABC LOGISTICA LIMITADA"/>
    <s v=""/>
    <s v="Alquiler estibas"/>
    <d v="2010-02-23T00:00:00"/>
    <d v="2010-02-28T00:00:00"/>
    <n v="0"/>
    <s v="773"/>
    <x v="1"/>
    <x v="14"/>
    <x v="0"/>
    <x v="0"/>
    <x v="0"/>
  </r>
  <r>
    <n v="7735113507"/>
    <x v="0"/>
    <n v="48984270"/>
    <x v="37"/>
    <s v="SSJFLOPEZ"/>
    <s v="LITO FEB BAN 6706"/>
    <s v="LEASING BANCOLOMBIA SA"/>
    <s v=""/>
    <s v=""/>
    <d v="2010-02-09T00:00:00"/>
    <d v="2010-02-25T00:00:00"/>
    <n v="53116"/>
    <s v="773"/>
    <x v="1"/>
    <x v="14"/>
    <x v="0"/>
    <x v="0"/>
    <x v="0"/>
  </r>
  <r>
    <n v="7735113507"/>
    <x v="0"/>
    <n v="48984270"/>
    <x v="37"/>
    <s v="SSJFLOPEZ"/>
    <s v="LITO FEB BAN 6706"/>
    <s v="LEASING BANCOLOMBIA SA"/>
    <s v=""/>
    <s v=""/>
    <d v="2010-02-09T00:00:00"/>
    <d v="2010-02-25T00:00:00"/>
    <n v="72676"/>
    <s v="773"/>
    <x v="1"/>
    <x v="14"/>
    <x v="0"/>
    <x v="0"/>
    <x v="0"/>
  </r>
  <r>
    <n v="7735113507"/>
    <x v="0"/>
    <n v="48984270"/>
    <x v="37"/>
    <s v="SSJFLOPEZ"/>
    <s v="LITO FEB BAN 6706"/>
    <s v="LEASING BANCOLOMBIA SA"/>
    <s v=""/>
    <s v=""/>
    <d v="2010-02-09T00:00:00"/>
    <d v="2010-02-25T00:00:00"/>
    <n v="26282"/>
    <s v="773"/>
    <x v="1"/>
    <x v="14"/>
    <x v="0"/>
    <x v="0"/>
    <x v="0"/>
  </r>
  <r>
    <n v="7735113507"/>
    <x v="0"/>
    <n v="48984270"/>
    <x v="37"/>
    <s v="SSJFLOPEZ"/>
    <s v="LITO FEB BAN 6706"/>
    <s v="LEASING BANCOLOMBIA SA"/>
    <s v=""/>
    <s v=""/>
    <d v="2010-02-09T00:00:00"/>
    <d v="2010-02-25T00:00:00"/>
    <n v="35960"/>
    <s v="773"/>
    <x v="1"/>
    <x v="14"/>
    <x v="0"/>
    <x v="0"/>
    <x v="0"/>
  </r>
  <r>
    <n v="7735116120"/>
    <x v="29"/>
    <n v="48984270"/>
    <x v="37"/>
    <s v="SSJFLOPEZ"/>
    <s v=""/>
    <s v="cta pte,prov,prd.Inv"/>
    <s v=""/>
    <s v="SERVICIO DE ALIMENTACIÓN"/>
    <d v="2010-02-01T00:00:00"/>
    <d v="2010-02-22T00:00:00"/>
    <n v="0"/>
    <s v="773"/>
    <x v="1"/>
    <x v="14"/>
    <x v="5"/>
    <x v="0"/>
    <x v="0"/>
  </r>
  <r>
    <n v="7735116120"/>
    <x v="29"/>
    <n v="48984270"/>
    <x v="37"/>
    <s v="LTMAMEJIA"/>
    <s v=""/>
    <s v="cta pte,prov,prd.Inv"/>
    <s v=""/>
    <s v="SERVICIO DE ALIMENTACIÓN"/>
    <d v="2010-02-11T00:00:00"/>
    <d v="2010-02-11T00:00:00"/>
    <n v="371196"/>
    <s v="773"/>
    <x v="1"/>
    <x v="14"/>
    <x v="5"/>
    <x v="0"/>
    <x v="0"/>
  </r>
  <r>
    <n v="7735116120"/>
    <x v="29"/>
    <n v="48984270"/>
    <x v="37"/>
    <s v="LTNASANCHEZ"/>
    <s v=""/>
    <s v="Caja men RgMedellin"/>
    <s v=""/>
    <s v=""/>
    <d v="2010-02-10T00:00:00"/>
    <d v="2010-02-10T00:00:00"/>
    <n v="20400"/>
    <s v="773"/>
    <x v="1"/>
    <x v="14"/>
    <x v="5"/>
    <x v="0"/>
    <x v="0"/>
  </r>
  <r>
    <n v="7735116120"/>
    <x v="29"/>
    <n v="48984270"/>
    <x v="37"/>
    <s v="LTNASANCHEZ"/>
    <s v=""/>
    <s v="Caja men RgMedellin"/>
    <s v=""/>
    <s v=""/>
    <d v="2010-02-26T00:00:00"/>
    <d v="2010-02-26T00:00:00"/>
    <n v="20400"/>
    <s v="773"/>
    <x v="1"/>
    <x v="14"/>
    <x v="5"/>
    <x v="0"/>
    <x v="0"/>
  </r>
  <r>
    <n v="7735116120"/>
    <x v="29"/>
    <n v="48984270"/>
    <x v="37"/>
    <s v="LTNASANCHEZ"/>
    <s v=""/>
    <s v="Caja men RgMedellin"/>
    <s v=""/>
    <s v=""/>
    <d v="2010-02-26T00:00:00"/>
    <d v="2010-02-26T00:00:00"/>
    <n v="26800"/>
    <s v="773"/>
    <x v="1"/>
    <x v="14"/>
    <x v="5"/>
    <x v="0"/>
    <x v="0"/>
  </r>
  <r>
    <n v="7735116408"/>
    <x v="1"/>
    <n v="48984270"/>
    <x v="37"/>
    <s v="SSJFLOPEZ"/>
    <s v="FACTURAS TIGO"/>
    <s v="COLOMBIA MOVIL S.A. E.S.P."/>
    <s v=""/>
    <s v=""/>
    <d v="2010-01-27T00:00:00"/>
    <d v="2010-02-12T00:00:00"/>
    <n v="6066"/>
    <s v="773"/>
    <x v="1"/>
    <x v="14"/>
    <x v="1"/>
    <x v="0"/>
    <x v="0"/>
  </r>
  <r>
    <n v="7735116408"/>
    <x v="1"/>
    <n v="48984270"/>
    <x v="37"/>
    <s v="SSJFLOPEZ"/>
    <s v="FACTURA COMCEL"/>
    <s v="COMUNICACION CELULAR S.A. COMCEL"/>
    <s v=""/>
    <s v=""/>
    <d v="2010-01-25T00:00:00"/>
    <d v="2010-02-12T00:00:00"/>
    <n v="587"/>
    <s v="773"/>
    <x v="1"/>
    <x v="14"/>
    <x v="1"/>
    <x v="0"/>
    <x v="0"/>
  </r>
  <r>
    <n v="7735116408"/>
    <x v="1"/>
    <n v="48984270"/>
    <x v="37"/>
    <s v="SSJFLOPEZ"/>
    <s v="FACTURA MOVISTAR"/>
    <s v="TELEFONICA MOVILES COLOMBIA S.A."/>
    <s v=""/>
    <s v=""/>
    <d v="2010-02-02T00:00:00"/>
    <d v="2010-02-12T00:00:00"/>
    <n v="855"/>
    <s v="773"/>
    <x v="1"/>
    <x v="14"/>
    <x v="1"/>
    <x v="0"/>
    <x v="0"/>
  </r>
  <r>
    <n v="7735116408"/>
    <x v="1"/>
    <n v="48984270"/>
    <x v="37"/>
    <s v="SSJFLOPEZ"/>
    <s v="FACTURA UNE"/>
    <s v="EPM TELECOMUNICACIONES S.A."/>
    <s v=""/>
    <s v=""/>
    <d v="2010-02-12T00:00:00"/>
    <d v="2010-02-15T00:00:00"/>
    <n v="839"/>
    <s v="773"/>
    <x v="1"/>
    <x v="14"/>
    <x v="1"/>
    <x v="0"/>
    <x v="0"/>
  </r>
  <r>
    <n v="7735116408"/>
    <x v="1"/>
    <n v="48984270"/>
    <x v="37"/>
    <s v="SSJFLOPEZ"/>
    <s v="FACTURA UNE"/>
    <s v="EPM TELECOMUNICACIONES S.A."/>
    <s v=""/>
    <s v=""/>
    <d v="2010-02-12T00:00:00"/>
    <d v="2010-02-15T00:00:00"/>
    <n v="537"/>
    <s v="773"/>
    <x v="1"/>
    <x v="14"/>
    <x v="1"/>
    <x v="0"/>
    <x v="0"/>
  </r>
  <r>
    <n v="7735116408"/>
    <x v="1"/>
    <n v="48984270"/>
    <x v="37"/>
    <s v="SSJFLOPEZ"/>
    <s v="FACTURA UNE"/>
    <s v="EPM TELECOMUNICACIONES S.A."/>
    <s v=""/>
    <s v=""/>
    <d v="2010-02-12T00:00:00"/>
    <d v="2010-02-15T00:00:00"/>
    <n v="154"/>
    <s v="773"/>
    <x v="1"/>
    <x v="14"/>
    <x v="1"/>
    <x v="0"/>
    <x v="0"/>
  </r>
  <r>
    <n v="7735116408"/>
    <x v="1"/>
    <n v="48984270"/>
    <x v="37"/>
    <s v="SSJFLOPEZ"/>
    <s v="FACTURA UNE"/>
    <s v="EPM TELECOMUNICACIONES S.A."/>
    <s v=""/>
    <s v=""/>
    <d v="2010-02-12T00:00:00"/>
    <d v="2010-02-15T00:00:00"/>
    <n v="90"/>
    <s v="773"/>
    <x v="1"/>
    <x v="14"/>
    <x v="1"/>
    <x v="0"/>
    <x v="0"/>
  </r>
  <r>
    <n v="7735116408"/>
    <x v="1"/>
    <n v="48984270"/>
    <x v="37"/>
    <s v="SSJFLOPEZ"/>
    <s v="FACTURA UNE"/>
    <s v="EPM TELECOMUNICACIONES S.A."/>
    <s v=""/>
    <s v=""/>
    <d v="2010-02-12T00:00:00"/>
    <d v="2010-02-15T00:00:00"/>
    <n v="268"/>
    <s v="773"/>
    <x v="1"/>
    <x v="14"/>
    <x v="1"/>
    <x v="0"/>
    <x v="0"/>
  </r>
  <r>
    <n v="7735116408"/>
    <x v="1"/>
    <n v="48984270"/>
    <x v="37"/>
    <s v="SSJFLOPEZ"/>
    <s v="FACTURA UNE"/>
    <s v="EPM TELECOMUNICACIONES S.A."/>
    <s v=""/>
    <s v=""/>
    <d v="2010-02-12T00:00:00"/>
    <d v="2010-02-15T00:00:00"/>
    <n v="172"/>
    <s v="773"/>
    <x v="1"/>
    <x v="14"/>
    <x v="1"/>
    <x v="0"/>
    <x v="0"/>
  </r>
  <r>
    <n v="7735116408"/>
    <x v="1"/>
    <n v="48984270"/>
    <x v="37"/>
    <s v="SSJFLOPEZ"/>
    <s v="FACTURA UNE"/>
    <s v="EPM TELECOMUNICACIONES S.A."/>
    <s v=""/>
    <s v=""/>
    <d v="2010-02-12T00:00:00"/>
    <d v="2010-02-15T00:00:00"/>
    <n v="11260"/>
    <s v="773"/>
    <x v="1"/>
    <x v="14"/>
    <x v="1"/>
    <x v="0"/>
    <x v="0"/>
  </r>
  <r>
    <n v="7735116408"/>
    <x v="1"/>
    <n v="48984270"/>
    <x v="37"/>
    <s v="SSJFLOPEZ"/>
    <s v="FACTURA UNE"/>
    <s v="EPM TELECOMUNICACIONES S.A."/>
    <s v=""/>
    <s v=""/>
    <d v="2010-02-12T00:00:00"/>
    <d v="2010-02-15T00:00:00"/>
    <n v="64"/>
    <s v="773"/>
    <x v="1"/>
    <x v="14"/>
    <x v="1"/>
    <x v="0"/>
    <x v="0"/>
  </r>
  <r>
    <n v="7735116507"/>
    <x v="47"/>
    <n v="48984270"/>
    <x v="37"/>
    <s v="LTMAMEJIA"/>
    <s v=""/>
    <s v="cta pte,prov,prd.Inv"/>
    <s v=""/>
    <s v="Recarga de toner de impresora"/>
    <d v="2010-02-09T00:00:00"/>
    <d v="2010-02-09T00:00:00"/>
    <n v="8621"/>
    <s v="773"/>
    <x v="1"/>
    <x v="14"/>
    <x v="5"/>
    <x v="0"/>
    <x v="0"/>
  </r>
  <r>
    <n v="7735116507"/>
    <x v="47"/>
    <n v="48984270"/>
    <x v="37"/>
    <s v="SSJFLOPEZ"/>
    <s v=""/>
    <s v="TONER EXPRESS LTDA"/>
    <s v=""/>
    <s v="Recarga de toner de impresora"/>
    <d v="2010-02-03T00:00:00"/>
    <d v="2010-02-11T00:00:00"/>
    <n v="1"/>
    <s v="773"/>
    <x v="1"/>
    <x v="14"/>
    <x v="5"/>
    <x v="0"/>
    <x v="0"/>
  </r>
  <r>
    <n v="7735122502"/>
    <x v="21"/>
    <n v="48984270"/>
    <x v="37"/>
    <s v="SSRMSALAZAR"/>
    <s v=""/>
    <s v="Depr.acum.maq.op."/>
    <s v=""/>
    <s v=""/>
    <d v="2010-02-28T00:00:00"/>
    <d v="2010-02-28T00:00:00"/>
    <n v="626678"/>
    <s v="773"/>
    <x v="1"/>
    <x v="14"/>
    <x v="4"/>
    <x v="0"/>
    <x v="0"/>
  </r>
  <r>
    <n v="7735122502"/>
    <x v="21"/>
    <n v="48984270"/>
    <x v="37"/>
    <s v="SSRMSALAZAR"/>
    <s v=""/>
    <s v="Depr.acum.edif,op."/>
    <s v=""/>
    <s v=""/>
    <d v="2010-02-28T00:00:00"/>
    <d v="2010-02-28T00:00:00"/>
    <n v="818469"/>
    <s v="773"/>
    <x v="1"/>
    <x v="14"/>
    <x v="4"/>
    <x v="0"/>
    <x v="0"/>
  </r>
  <r>
    <n v="7735122503"/>
    <x v="23"/>
    <n v="48984270"/>
    <x v="37"/>
    <s v="SSRMSALAZAR"/>
    <s v=""/>
    <s v="Depr.acum.maq.op."/>
    <s v=""/>
    <s v=""/>
    <d v="2010-02-28T00:00:00"/>
    <d v="2010-02-28T00:00:00"/>
    <n v="257114"/>
    <s v="773"/>
    <x v="1"/>
    <x v="14"/>
    <x v="4"/>
    <x v="0"/>
    <x v="2"/>
  </r>
  <r>
    <n v="7735122503"/>
    <x v="23"/>
    <n v="48984270"/>
    <x v="37"/>
    <s v="SSRMSALAZAR"/>
    <s v=""/>
    <s v="Depr.acum.edif,op."/>
    <s v=""/>
    <s v=""/>
    <d v="2010-02-28T00:00:00"/>
    <d v="2010-02-28T00:00:00"/>
    <n v="78710"/>
    <s v="773"/>
    <x v="1"/>
    <x v="14"/>
    <x v="4"/>
    <x v="0"/>
    <x v="2"/>
  </r>
  <r>
    <n v="7735124503"/>
    <x v="41"/>
    <n v="48984270"/>
    <x v="37"/>
    <s v="EXGAVELASQUE"/>
    <s v=""/>
    <s v="cta pte,prov,prd.no,"/>
    <s v="Silicona roja alta temperatuta loctite"/>
    <s v="Silicona roja alta temperatuta loctite"/>
    <d v="2010-02-18T00:00:00"/>
    <d v="2010-02-18T00:00:00"/>
    <n v="41400"/>
    <s v="773"/>
    <x v="1"/>
    <x v="14"/>
    <x v="6"/>
    <x v="0"/>
    <x v="2"/>
  </r>
  <r>
    <n v="7735124701"/>
    <x v="26"/>
    <n v="48984270"/>
    <x v="37"/>
    <s v="EXGAVELASQUE"/>
    <s v=""/>
    <s v="cta pte,prov,prd.no,"/>
    <s v="Agua desmineralizada x 500 CM3"/>
    <s v="Agua desmineralizada x 500 CM3"/>
    <d v="2010-02-02T00:00:00"/>
    <d v="2010-02-02T00:00:00"/>
    <n v="32400"/>
    <s v="773"/>
    <x v="1"/>
    <x v="14"/>
    <x v="5"/>
    <x v="0"/>
    <x v="0"/>
  </r>
  <r>
    <n v="7735124701"/>
    <x v="26"/>
    <n v="48984270"/>
    <x v="37"/>
    <s v="EXGAVELASQUE"/>
    <s v=""/>
    <s v="cta pte,prov,prd.no,"/>
    <s v="Manox desengrasante x 1000 G"/>
    <s v="Manox desengrasante x 1000 G"/>
    <d v="2010-02-04T00:00:00"/>
    <d v="2010-02-04T00:00:00"/>
    <n v="281040"/>
    <s v="773"/>
    <x v="1"/>
    <x v="14"/>
    <x v="5"/>
    <x v="0"/>
    <x v="0"/>
  </r>
  <r>
    <n v="7735124701"/>
    <x v="26"/>
    <n v="48984270"/>
    <x v="37"/>
    <s v="SSJFLOPEZ"/>
    <s v=""/>
    <s v="SPARCOL CHEMICALS &amp; LIFE S.A."/>
    <s v="Manox desengrasante x 1000 G"/>
    <s v="Manox desengrasante x 1000 G"/>
    <d v="2010-02-03T00:00:00"/>
    <d v="2010-02-05T00:00:00"/>
    <n v="0"/>
    <s v="773"/>
    <x v="1"/>
    <x v="14"/>
    <x v="5"/>
    <x v="0"/>
    <x v="0"/>
  </r>
  <r>
    <n v="7735124701"/>
    <x v="26"/>
    <n v="48984270"/>
    <x v="37"/>
    <s v="EXEAGUTIERRE"/>
    <s v=""/>
    <s v="cta pte,prov,prd.no,"/>
    <s v="Accesorios control de plagas"/>
    <s v="Accesorios control de plagas"/>
    <d v="2010-02-19T00:00:00"/>
    <d v="2010-02-19T00:00:00"/>
    <n v="48000"/>
    <s v="773"/>
    <x v="1"/>
    <x v="14"/>
    <x v="5"/>
    <x v="0"/>
    <x v="0"/>
  </r>
  <r>
    <n v="7735124709"/>
    <x v="58"/>
    <n v="48984270"/>
    <x v="37"/>
    <s v="SSJFLOPEZ"/>
    <s v=""/>
    <s v="cta pte,prov,prd.no,"/>
    <s v="Disolvente 16-8535q"/>
    <s v="Disolvente 16-8535q"/>
    <d v="2010-02-02T00:00:00"/>
    <d v="2010-02-05T00:00:00"/>
    <n v="0"/>
    <s v="773"/>
    <x v="1"/>
    <x v="14"/>
    <x v="5"/>
    <x v="0"/>
    <x v="1"/>
  </r>
  <r>
    <n v="7735124709"/>
    <x v="58"/>
    <n v="48984270"/>
    <x v="37"/>
    <s v="SSJFLOPEZ"/>
    <s v=""/>
    <s v="cta pte,prov,prd.no,"/>
    <s v="Solucion limpieza 16-3402q tinta industr"/>
    <s v="Solucion limpieza 16-3402q tinta industr"/>
    <d v="2010-02-02T00:00:00"/>
    <d v="2010-02-05T00:00:00"/>
    <n v="0"/>
    <s v="773"/>
    <x v="1"/>
    <x v="14"/>
    <x v="5"/>
    <x v="0"/>
    <x v="1"/>
  </r>
  <r>
    <n v="7735124709"/>
    <x v="58"/>
    <n v="48984270"/>
    <x v="37"/>
    <s v="EXEAGUTIERRE"/>
    <s v=""/>
    <s v="cta pte,prov,prd.no,"/>
    <s v="Solucion limpieza 16-3402q tinta industr"/>
    <s v="Solucion limpieza 16-3402q tinta industr"/>
    <d v="2010-02-04T00:00:00"/>
    <d v="2010-02-04T00:00:00"/>
    <n v="-190674"/>
    <s v="773"/>
    <x v="1"/>
    <x v="14"/>
    <x v="5"/>
    <x v="0"/>
    <x v="1"/>
  </r>
  <r>
    <n v="7735124709"/>
    <x v="58"/>
    <n v="48984270"/>
    <x v="37"/>
    <s v="EXEAGUTIERRE"/>
    <s v=""/>
    <s v="cta pte,prov,prd.no,"/>
    <s v="Tinta videojet 16-8530q x0.95litros"/>
    <s v="Tinta videojet 16-8530q x0.95litros"/>
    <d v="2010-02-02T00:00:00"/>
    <d v="2010-02-02T00:00:00"/>
    <n v="1386541"/>
    <s v="773"/>
    <x v="1"/>
    <x v="14"/>
    <x v="5"/>
    <x v="0"/>
    <x v="1"/>
  </r>
  <r>
    <n v="7735124709"/>
    <x v="58"/>
    <n v="48984270"/>
    <x v="37"/>
    <s v="EXGAVELASQUE"/>
    <s v=""/>
    <s v="cta pte,prov,prd.no,"/>
    <s v="Disolvente 16-8535q"/>
    <s v="Disolvente 16-8535q"/>
    <d v="2010-02-02T00:00:00"/>
    <d v="2010-02-03T00:00:00"/>
    <n v="273800"/>
    <s v="773"/>
    <x v="1"/>
    <x v="14"/>
    <x v="5"/>
    <x v="0"/>
    <x v="1"/>
  </r>
  <r>
    <n v="7735124709"/>
    <x v="58"/>
    <n v="48984270"/>
    <x v="37"/>
    <s v="EXGAVELASQUE"/>
    <s v=""/>
    <s v="cta pte,prov,prd.no,"/>
    <s v="Solucion limpieza 16-3402q tinta industr"/>
    <s v="Solucion limpieza 16-3402q tinta industr"/>
    <d v="2010-02-02T00:00:00"/>
    <d v="2010-02-03T00:00:00"/>
    <n v="211860"/>
    <s v="773"/>
    <x v="1"/>
    <x v="14"/>
    <x v="5"/>
    <x v="0"/>
    <x v="1"/>
  </r>
  <r>
    <n v="7735124713"/>
    <x v="35"/>
    <n v="48984270"/>
    <x v="37"/>
    <s v="EXGAVELASQUE"/>
    <s v=""/>
    <s v="cta pte,prov,prd.no,"/>
    <s v="Cinta Transp.48 MMX100MM ANDINA"/>
    <s v="Cinta Transp.48 MMX100MM ANDINA"/>
    <d v="2010-02-04T00:00:00"/>
    <d v="2010-02-05T00:00:00"/>
    <n v="266400"/>
    <s v="773"/>
    <x v="1"/>
    <x v="14"/>
    <x v="5"/>
    <x v="0"/>
    <x v="1"/>
  </r>
  <r>
    <n v="7735124713"/>
    <x v="35"/>
    <n v="48984270"/>
    <x v="37"/>
    <s v="SSJFLOPEZ"/>
    <s v=""/>
    <s v="CINTAS ANDINAS DE COLOMBIA S.A."/>
    <s v="Cinta Transp.48 MMX100MM ANDINA"/>
    <s v="Cinta Transp.48 MMX100MM ANDINA"/>
    <d v="2010-02-04T00:00:00"/>
    <d v="2010-02-11T00:00:00"/>
    <n v="0"/>
    <s v="773"/>
    <x v="1"/>
    <x v="14"/>
    <x v="5"/>
    <x v="0"/>
    <x v="1"/>
  </r>
  <r>
    <n v="7735110102"/>
    <x v="2"/>
    <n v="48986070"/>
    <x v="38"/>
    <s v="SSALLONDONO"/>
    <s v="PRIMERA QUINCENA FEBRERO"/>
    <s v="Obl,lab,salariosxpag"/>
    <s v=""/>
    <s v=""/>
    <d v="2010-02-11T00:00:00"/>
    <d v="2010-02-11T00:00:00"/>
    <n v="574239"/>
    <s v="773"/>
    <x v="1"/>
    <x v="15"/>
    <x v="2"/>
    <x v="0"/>
    <x v="0"/>
  </r>
  <r>
    <n v="7735110102"/>
    <x v="2"/>
    <n v="48986070"/>
    <x v="38"/>
    <s v="SSALLONDONO"/>
    <s v="SEGUNDA QUINCENA FEBRERO"/>
    <s v="Obl,lab,salariosxpag"/>
    <s v=""/>
    <s v=""/>
    <d v="2010-02-24T00:00:00"/>
    <d v="2010-02-24T00:00:00"/>
    <n v="574239"/>
    <s v="773"/>
    <x v="1"/>
    <x v="15"/>
    <x v="2"/>
    <x v="0"/>
    <x v="0"/>
  </r>
  <r>
    <n v="7735110111"/>
    <x v="6"/>
    <n v="48986070"/>
    <x v="38"/>
    <s v="SSALLONDONO"/>
    <s v="PROVISION PRESTACIONES SO"/>
    <s v="Prov,lab,cesa.aprop."/>
    <s v=""/>
    <s v=""/>
    <d v="2010-02-24T00:00:00"/>
    <d v="2010-02-24T00:00:00"/>
    <n v="109105"/>
    <s v="773"/>
    <x v="1"/>
    <x v="15"/>
    <x v="2"/>
    <x v="0"/>
    <x v="0"/>
  </r>
  <r>
    <n v="7735110112"/>
    <x v="7"/>
    <n v="48986070"/>
    <x v="38"/>
    <s v="SSALLONDONO"/>
    <s v="PROVISION PRESTACIONES SO"/>
    <s v="Prov,lab,cesa.aprop."/>
    <s v=""/>
    <s v=""/>
    <d v="2010-02-24T00:00:00"/>
    <d v="2010-02-24T00:00:00"/>
    <n v="22970"/>
    <s v="773"/>
    <x v="1"/>
    <x v="15"/>
    <x v="2"/>
    <x v="0"/>
    <x v="0"/>
  </r>
  <r>
    <n v="7735110113"/>
    <x v="8"/>
    <n v="48986070"/>
    <x v="38"/>
    <s v="SSALLONDONO"/>
    <s v="PROVISION PRESTACIONES SO"/>
    <s v="Prov,lab,cesa.aprop."/>
    <s v=""/>
    <s v=""/>
    <d v="2010-02-24T00:00:00"/>
    <d v="2010-02-24T00:00:00"/>
    <n v="109105"/>
    <s v="773"/>
    <x v="1"/>
    <x v="15"/>
    <x v="2"/>
    <x v="0"/>
    <x v="0"/>
  </r>
  <r>
    <n v="7735110114"/>
    <x v="9"/>
    <n v="48986070"/>
    <x v="38"/>
    <s v="SSALLONDONO"/>
    <s v="PROVISION PRESTACIONES SO"/>
    <s v="Prov,lab,cesa.aprop."/>
    <s v=""/>
    <s v=""/>
    <d v="2010-02-24T00:00:00"/>
    <d v="2010-02-24T00:00:00"/>
    <n v="63166"/>
    <s v="773"/>
    <x v="1"/>
    <x v="15"/>
    <x v="2"/>
    <x v="0"/>
    <x v="0"/>
  </r>
  <r>
    <n v="7735110116"/>
    <x v="10"/>
    <n v="48986070"/>
    <x v="38"/>
    <s v="SSALLONDONO"/>
    <s v="PROVISION PRESTACIONES SO"/>
    <s v="Prov,lab,cesa.aprop."/>
    <s v=""/>
    <s v=""/>
    <d v="2010-02-24T00:00:00"/>
    <d v="2010-02-24T00:00:00"/>
    <n v="103364"/>
    <s v="773"/>
    <x v="1"/>
    <x v="15"/>
    <x v="2"/>
    <x v="0"/>
    <x v="0"/>
  </r>
  <r>
    <n v="7735110119"/>
    <x v="12"/>
    <n v="48986070"/>
    <x v="38"/>
    <s v="SSJFLOPEZ"/>
    <s v=""/>
    <s v="cta pte,prov,prd.no,"/>
    <s v="Guante nitrilo mapa 13 pul t. 8 seg indu"/>
    <s v="Guante nitrilo mapa 13 pul t. 8 seg indu"/>
    <d v="2010-02-02T00:00:00"/>
    <d v="2010-02-05T00:00:00"/>
    <n v="0"/>
    <s v="773"/>
    <x v="1"/>
    <x v="15"/>
    <x v="2"/>
    <x v="0"/>
    <x v="1"/>
  </r>
  <r>
    <n v="7735110119"/>
    <x v="12"/>
    <n v="48986070"/>
    <x v="38"/>
    <s v="EXEAGUTIERRE"/>
    <s v=""/>
    <s v="cta pte,prov,prd.no,"/>
    <s v="Gafa seguridad AOS ref VIRTUA 11329"/>
    <s v="Gafa seguridad AOS ref VIRTUA 11329"/>
    <d v="2010-02-02T00:00:00"/>
    <d v="2010-02-02T00:00:00"/>
    <n v="192192"/>
    <s v="773"/>
    <x v="1"/>
    <x v="15"/>
    <x v="2"/>
    <x v="0"/>
    <x v="1"/>
  </r>
  <r>
    <n v="7735110119"/>
    <x v="12"/>
    <n v="48986070"/>
    <x v="38"/>
    <s v="EXEAGUTIERRE"/>
    <s v=""/>
    <s v="cta pte,prov,prd.no,"/>
    <s v="Tapon audit silicona 3M ref2235 Talla L"/>
    <s v="Tapon audit silicona 3M ref2235 Talla L"/>
    <d v="2010-02-02T00:00:00"/>
    <d v="2010-02-02T00:00:00"/>
    <n v="312300"/>
    <s v="773"/>
    <x v="1"/>
    <x v="15"/>
    <x v="2"/>
    <x v="0"/>
    <x v="1"/>
  </r>
  <r>
    <n v="7735110119"/>
    <x v="12"/>
    <n v="48986070"/>
    <x v="38"/>
    <s v="EXEAGUTIERRE"/>
    <s v=""/>
    <s v="cta pte,prov,prd.no,"/>
    <s v="Tapon audit silicona 3M ref2235 Talla M"/>
    <s v="Tapon audit silicona 3M ref2235 Talla M"/>
    <d v="2010-02-02T00:00:00"/>
    <d v="2010-02-02T00:00:00"/>
    <n v="312300"/>
    <s v="773"/>
    <x v="1"/>
    <x v="15"/>
    <x v="2"/>
    <x v="0"/>
    <x v="1"/>
  </r>
  <r>
    <n v="7735110119"/>
    <x v="12"/>
    <n v="48986070"/>
    <x v="38"/>
    <s v="EXGAVELASQUE"/>
    <s v=""/>
    <s v="cta pte,prov,prd.no,"/>
    <s v="Guante nitrilo mapa 13 pul t. 8 seg indu"/>
    <s v="Guante nitrilo mapa 13 pul t. 8 seg indu"/>
    <d v="2010-02-03T00:00:00"/>
    <d v="2010-02-03T00:00:00"/>
    <n v="330000"/>
    <s v="773"/>
    <x v="1"/>
    <x v="15"/>
    <x v="2"/>
    <x v="0"/>
    <x v="1"/>
  </r>
  <r>
    <n v="7735110119"/>
    <x v="12"/>
    <n v="48986070"/>
    <x v="38"/>
    <s v="EXEAGUTIERRE"/>
    <s v=""/>
    <s v="cta pte,prov,prd.no,"/>
    <s v="Delantal carnaza REF.11964236 seg indus"/>
    <s v="Delantal carnaza REF.11964236 seg indus"/>
    <d v="2010-02-11T00:00:00"/>
    <d v="2010-02-11T00:00:00"/>
    <n v="33600"/>
    <s v="773"/>
    <x v="1"/>
    <x v="15"/>
    <x v="2"/>
    <x v="0"/>
    <x v="1"/>
  </r>
  <r>
    <n v="7735110119"/>
    <x v="12"/>
    <n v="48986070"/>
    <x v="38"/>
    <s v="SSJFLOPEZ"/>
    <s v=""/>
    <s v="INDUSTRIAS Y CONFECCIONES INDUCON L"/>
    <s v="Pantalon dril blanco enresortado"/>
    <s v="Pantalon dril blanco enresortado"/>
    <d v="2010-02-09T00:00:00"/>
    <d v="2010-02-11T00:00:00"/>
    <n v="4347"/>
    <s v="773"/>
    <x v="1"/>
    <x v="15"/>
    <x v="2"/>
    <x v="0"/>
    <x v="1"/>
  </r>
  <r>
    <n v="7735110119"/>
    <x v="12"/>
    <n v="48986070"/>
    <x v="38"/>
    <s v="SSJFLOPEZ"/>
    <s v=""/>
    <s v="INDUSTRIAS Y CONFECCIONES INDUCON L"/>
    <s v="Pantalon dril blanco enresortado"/>
    <s v="Pantalon dril blanco enresortado"/>
    <d v="2010-02-09T00:00:00"/>
    <d v="2010-02-11T00:00:00"/>
    <n v="1153"/>
    <s v="773"/>
    <x v="1"/>
    <x v="15"/>
    <x v="2"/>
    <x v="0"/>
    <x v="1"/>
  </r>
  <r>
    <n v="7735110119"/>
    <x v="12"/>
    <n v="48986070"/>
    <x v="38"/>
    <s v="SSJFLOPEZ"/>
    <s v=""/>
    <s v="INDUSTRIAS Y CONFECCIONES INDUCON L"/>
    <s v="Pantalon dril blanco enresortado"/>
    <s v="Pantalon dril blanco enresortado"/>
    <d v="2010-02-10T00:00:00"/>
    <d v="2010-02-12T00:00:00"/>
    <n v="872"/>
    <s v="773"/>
    <x v="1"/>
    <x v="15"/>
    <x v="2"/>
    <x v="0"/>
    <x v="1"/>
  </r>
  <r>
    <n v="7735110119"/>
    <x v="12"/>
    <n v="48986070"/>
    <x v="38"/>
    <s v="EXGAVELASQUE"/>
    <s v=""/>
    <s v="cta pte,prov,prd.no,"/>
    <s v="Manga en dril enrresortada"/>
    <s v="Manga en dril enrresortada"/>
    <d v="2010-02-15T00:00:00"/>
    <d v="2010-02-16T00:00:00"/>
    <n v="125000"/>
    <s v="773"/>
    <x v="1"/>
    <x v="15"/>
    <x v="2"/>
    <x v="0"/>
    <x v="1"/>
  </r>
  <r>
    <n v="7735110119"/>
    <x v="12"/>
    <n v="48986070"/>
    <x v="38"/>
    <s v="SSJFLOPEZ"/>
    <s v=""/>
    <s v="CONFECCIONES GRESSMAN LIMITADA"/>
    <s v="Manga en dril enrresortada"/>
    <s v="Manga en dril enrresortada"/>
    <d v="2010-02-15T00:00:00"/>
    <d v="2010-02-19T00:00:00"/>
    <n v="0"/>
    <s v="773"/>
    <x v="1"/>
    <x v="15"/>
    <x v="2"/>
    <x v="0"/>
    <x v="1"/>
  </r>
  <r>
    <n v="7735110124"/>
    <x v="13"/>
    <n v="48986070"/>
    <x v="38"/>
    <s v="SSALLONDONO"/>
    <s v="PROVISION PRESTACIONES SO"/>
    <s v="Prov,lab,cesa.aprop."/>
    <s v=""/>
    <s v=""/>
    <d v="2010-02-24T00:00:00"/>
    <d v="2010-02-24T00:00:00"/>
    <n v="11944"/>
    <s v="773"/>
    <x v="1"/>
    <x v="15"/>
    <x v="2"/>
    <x v="0"/>
    <x v="0"/>
  </r>
  <r>
    <n v="7735110127"/>
    <x v="14"/>
    <n v="48986070"/>
    <x v="38"/>
    <s v="SSALLONDONO"/>
    <s v="SEGURIDAD SOCIAL  FEBRERO"/>
    <s v="Ret,apor,nomi, seg.s"/>
    <s v=""/>
    <s v=""/>
    <d v="2010-02-24T00:00:00"/>
    <d v="2010-02-24T00:00:00"/>
    <n v="6000"/>
    <s v="773"/>
    <x v="1"/>
    <x v="15"/>
    <x v="2"/>
    <x v="0"/>
    <x v="0"/>
  </r>
  <r>
    <n v="7735110128"/>
    <x v="15"/>
    <n v="48986070"/>
    <x v="38"/>
    <s v="SSALLONDONO"/>
    <s v="SEGURIDAD SOCIAL  FEBRERO"/>
    <s v="Ret,apor,nomi, seg.s"/>
    <s v=""/>
    <s v=""/>
    <d v="2010-02-24T00:00:00"/>
    <d v="2010-02-24T00:00:00"/>
    <n v="-45939"/>
    <s v="773"/>
    <x v="1"/>
    <x v="15"/>
    <x v="2"/>
    <x v="0"/>
    <x v="0"/>
  </r>
  <r>
    <n v="7735110128"/>
    <x v="15"/>
    <n v="48986070"/>
    <x v="38"/>
    <s v="SSALLONDONO"/>
    <s v="SEGURIDAD SOCIAL  FEBRERO"/>
    <s v="Ret,apor,nomi, seg.s"/>
    <s v=""/>
    <s v=""/>
    <d v="2010-02-24T00:00:00"/>
    <d v="2010-02-24T00:00:00"/>
    <n v="143500"/>
    <s v="773"/>
    <x v="1"/>
    <x v="15"/>
    <x v="2"/>
    <x v="0"/>
    <x v="0"/>
  </r>
  <r>
    <n v="7735110129"/>
    <x v="16"/>
    <n v="48986070"/>
    <x v="38"/>
    <s v="SSALLONDONO"/>
    <s v="SEGURIDAD SOCIAL  FEBRERO"/>
    <s v="Ret,apor,nomi, seg.s"/>
    <s v=""/>
    <s v=""/>
    <d v="2010-02-24T00:00:00"/>
    <d v="2010-02-24T00:00:00"/>
    <n v="-45939"/>
    <s v="773"/>
    <x v="1"/>
    <x v="15"/>
    <x v="2"/>
    <x v="0"/>
    <x v="0"/>
  </r>
  <r>
    <n v="7735110129"/>
    <x v="16"/>
    <n v="48986070"/>
    <x v="38"/>
    <s v="SSALLONDONO"/>
    <s v="SEGURIDAD SOCIAL  FEBRERO"/>
    <s v="Ret,apor,nomi, seg.s"/>
    <s v=""/>
    <s v=""/>
    <d v="2010-02-24T00:00:00"/>
    <d v="2010-02-24T00:00:00"/>
    <n v="183700"/>
    <s v="773"/>
    <x v="1"/>
    <x v="15"/>
    <x v="2"/>
    <x v="0"/>
    <x v="0"/>
  </r>
  <r>
    <n v="7735110131"/>
    <x v="17"/>
    <n v="48986070"/>
    <x v="38"/>
    <s v="SSALLONDONO"/>
    <s v="SEGURIDAD SOCIAL  FEBRERO"/>
    <s v="Ret,apor,nomi, seg.s"/>
    <s v=""/>
    <s v=""/>
    <d v="2010-02-24T00:00:00"/>
    <d v="2010-02-24T00:00:00"/>
    <n v="45900"/>
    <s v="773"/>
    <x v="1"/>
    <x v="15"/>
    <x v="2"/>
    <x v="0"/>
    <x v="0"/>
  </r>
  <r>
    <n v="7735110133"/>
    <x v="18"/>
    <n v="48986070"/>
    <x v="38"/>
    <s v="SSALLONDONO"/>
    <s v="SEGURIDAD SOCIAL  FEBRERO"/>
    <s v="Ret,apor,nomi, seg.s"/>
    <s v=""/>
    <s v=""/>
    <d v="2010-02-24T00:00:00"/>
    <d v="2010-02-24T00:00:00"/>
    <n v="34400"/>
    <s v="773"/>
    <x v="1"/>
    <x v="15"/>
    <x v="2"/>
    <x v="0"/>
    <x v="0"/>
  </r>
  <r>
    <n v="7735110134"/>
    <x v="19"/>
    <n v="48986070"/>
    <x v="38"/>
    <s v="SSALLONDONO"/>
    <s v="SEGURIDAD SOCIAL  FEBRERO"/>
    <s v="Ret,apor,nomi, seg.s"/>
    <s v=""/>
    <s v=""/>
    <d v="2010-02-24T00:00:00"/>
    <d v="2010-02-24T00:00:00"/>
    <n v="23000"/>
    <s v="773"/>
    <x v="1"/>
    <x v="15"/>
    <x v="2"/>
    <x v="0"/>
    <x v="0"/>
  </r>
  <r>
    <n v="7735110136"/>
    <x v="50"/>
    <n v="48986070"/>
    <x v="38"/>
    <s v="LTICPOSADA"/>
    <s v=""/>
    <s v="cta pte,prov,prd.Inv"/>
    <s v=""/>
    <s v="Examenes medicos personal"/>
    <d v="2010-02-10T00:00:00"/>
    <d v="2010-02-10T00:00:00"/>
    <n v="452000"/>
    <s v="773"/>
    <x v="1"/>
    <x v="15"/>
    <x v="2"/>
    <x v="0"/>
    <x v="1"/>
  </r>
  <r>
    <n v="7735110136"/>
    <x v="50"/>
    <n v="48986070"/>
    <x v="38"/>
    <s v="SSJFLOPEZ"/>
    <s v=""/>
    <s v="COLMEDICOS S.A."/>
    <s v=""/>
    <s v="Examenes medicos personal"/>
    <d v="2010-02-03T00:00:00"/>
    <d v="2010-02-11T00:00:00"/>
    <n v="0"/>
    <s v="773"/>
    <x v="1"/>
    <x v="15"/>
    <x v="2"/>
    <x v="0"/>
    <x v="1"/>
  </r>
  <r>
    <n v="7735110136"/>
    <x v="50"/>
    <n v="48986070"/>
    <x v="38"/>
    <s v="LTICPOSADA"/>
    <s v=""/>
    <s v="cta pte,prov,prd.Inv"/>
    <s v=""/>
    <s v="Examenes medicos personal"/>
    <d v="2010-02-25T00:00:00"/>
    <d v="2010-02-25T00:00:00"/>
    <n v="38000"/>
    <s v="773"/>
    <x v="1"/>
    <x v="15"/>
    <x v="2"/>
    <x v="0"/>
    <x v="1"/>
  </r>
  <r>
    <n v="7735110136"/>
    <x v="50"/>
    <n v="48986070"/>
    <x v="38"/>
    <s v="SSJFLOPEZ"/>
    <s v=""/>
    <s v="COLMEDICOS S.A."/>
    <s v=""/>
    <s v="Examenes medicos personal"/>
    <d v="2010-02-18T00:00:00"/>
    <d v="2010-02-28T00:00:00"/>
    <n v="0"/>
    <s v="773"/>
    <x v="1"/>
    <x v="15"/>
    <x v="2"/>
    <x v="0"/>
    <x v="1"/>
  </r>
  <r>
    <n v="7735116120"/>
    <x v="29"/>
    <n v="48986070"/>
    <x v="38"/>
    <s v="LTICPOSADA"/>
    <s v=""/>
    <s v="cta pte,prov,prd.Inv"/>
    <s v=""/>
    <s v="Refrigerio Salud Ocupacional"/>
    <d v="2010-02-26T00:00:00"/>
    <d v="2010-02-26T00:00:00"/>
    <n v="8400"/>
    <s v="773"/>
    <x v="1"/>
    <x v="15"/>
    <x v="5"/>
    <x v="0"/>
    <x v="0"/>
  </r>
  <r>
    <n v="7735116120"/>
    <x v="29"/>
    <n v="48986070"/>
    <x v="38"/>
    <s v="LTICPOSADA"/>
    <s v=""/>
    <s v="cta pte,prov,prd.Inv"/>
    <s v=""/>
    <s v="Refrigerio Salud Ocupacional"/>
    <d v="2010-02-26T00:00:00"/>
    <d v="2010-02-26T00:00:00"/>
    <n v="24000"/>
    <s v="773"/>
    <x v="1"/>
    <x v="15"/>
    <x v="5"/>
    <x v="0"/>
    <x v="0"/>
  </r>
  <r>
    <n v="7735116120"/>
    <x v="29"/>
    <n v="48986070"/>
    <x v="38"/>
    <s v="SSJFLOPEZ"/>
    <s v=""/>
    <s v="PRODUCTOS GERMEN LTDA"/>
    <s v=""/>
    <s v="Refrigerio Salud Ocupacional"/>
    <d v="2010-02-24T00:00:00"/>
    <d v="2010-02-28T00:00:00"/>
    <n v="0"/>
    <s v="773"/>
    <x v="1"/>
    <x v="15"/>
    <x v="5"/>
    <x v="0"/>
    <x v="0"/>
  </r>
  <r>
    <n v="7735116120"/>
    <x v="29"/>
    <n v="48986070"/>
    <x v="38"/>
    <s v="SSJFLOPEZ"/>
    <s v=""/>
    <s v="PRODUCTOS GERMEN LTDA"/>
    <s v=""/>
    <s v="Refrigerio Salud Ocupacional"/>
    <d v="2010-02-24T00:00:00"/>
    <d v="2010-02-28T00:00:00"/>
    <n v="0"/>
    <s v="773"/>
    <x v="1"/>
    <x v="15"/>
    <x v="5"/>
    <x v="0"/>
    <x v="0"/>
  </r>
  <r>
    <n v="7735116401"/>
    <x v="52"/>
    <n v="48986070"/>
    <x v="38"/>
    <s v="LTNASANCHEZ"/>
    <s v=""/>
    <s v="Caja men RgMedellin"/>
    <s v=""/>
    <s v=""/>
    <d v="2010-02-26T00:00:00"/>
    <d v="2010-02-26T00:00:00"/>
    <n v="39000"/>
    <s v="773"/>
    <x v="1"/>
    <x v="15"/>
    <x v="5"/>
    <x v="0"/>
    <x v="0"/>
  </r>
  <r>
    <n v="7735116403"/>
    <x v="20"/>
    <n v="48986070"/>
    <x v="38"/>
    <s v="SSJFLOPEZ"/>
    <s v=""/>
    <s v="cta pte,prov,prd.Inv"/>
    <s v=""/>
    <s v="Examenes médicos alturas"/>
    <d v="2010-02-01T00:00:00"/>
    <d v="2010-02-12T00:00:00"/>
    <n v="0"/>
    <s v="773"/>
    <x v="1"/>
    <x v="15"/>
    <x v="3"/>
    <x v="0"/>
    <x v="1"/>
  </r>
  <r>
    <n v="7735116403"/>
    <x v="20"/>
    <n v="48986070"/>
    <x v="38"/>
    <s v="LTICPOSADA"/>
    <s v=""/>
    <s v="cta pte,prov,prd.Inv"/>
    <s v=""/>
    <s v="Examenes médicos alturas"/>
    <d v="2010-02-10T00:00:00"/>
    <d v="2010-02-10T00:00:00"/>
    <n v="36000"/>
    <s v="773"/>
    <x v="1"/>
    <x v="15"/>
    <x v="3"/>
    <x v="0"/>
    <x v="1"/>
  </r>
  <r>
    <n v="7735116408"/>
    <x v="1"/>
    <n v="48986070"/>
    <x v="38"/>
    <s v="SSJFLOPEZ"/>
    <s v="FACTURA UNE"/>
    <s v="EPM TELECOMUNICACIONES S.A."/>
    <s v=""/>
    <s v=""/>
    <d v="2010-02-12T00:00:00"/>
    <d v="2010-02-15T00:00:00"/>
    <n v="12386"/>
    <s v="773"/>
    <x v="1"/>
    <x v="15"/>
    <x v="1"/>
    <x v="0"/>
    <x v="0"/>
  </r>
  <r>
    <n v="7735116408"/>
    <x v="1"/>
    <n v="48986070"/>
    <x v="38"/>
    <s v="SSJFLOPEZ"/>
    <s v="FACTURA UNE"/>
    <s v="EPM TELECOMUNICACIONES S.A."/>
    <s v=""/>
    <s v=""/>
    <d v="2010-02-12T00:00:00"/>
    <d v="2010-02-15T00:00:00"/>
    <n v="7144"/>
    <s v="773"/>
    <x v="1"/>
    <x v="15"/>
    <x v="1"/>
    <x v="0"/>
    <x v="0"/>
  </r>
  <r>
    <n v="7735116408"/>
    <x v="1"/>
    <n v="48986070"/>
    <x v="38"/>
    <s v="SSJFLOPEZ"/>
    <s v="FACTURA UNE"/>
    <s v="EPM TELECOMUNICACIONES S.A."/>
    <s v=""/>
    <s v=""/>
    <d v="2010-02-12T00:00:00"/>
    <d v="2010-02-15T00:00:00"/>
    <n v="577"/>
    <s v="773"/>
    <x v="1"/>
    <x v="15"/>
    <x v="1"/>
    <x v="0"/>
    <x v="0"/>
  </r>
  <r>
    <n v="7735116408"/>
    <x v="1"/>
    <n v="48986070"/>
    <x v="38"/>
    <s v="SSJFLOPEZ"/>
    <s v="FACTURA UNE"/>
    <s v="EPM TELECOMUNICACIONES S.A."/>
    <s v=""/>
    <s v=""/>
    <d v="2010-02-12T00:00:00"/>
    <d v="2010-02-15T00:00:00"/>
    <n v="5485"/>
    <s v="773"/>
    <x v="1"/>
    <x v="15"/>
    <x v="1"/>
    <x v="0"/>
    <x v="0"/>
  </r>
  <r>
    <n v="7735116408"/>
    <x v="1"/>
    <n v="48986070"/>
    <x v="38"/>
    <s v="SSJFLOPEZ"/>
    <s v="FACTURA UNE"/>
    <s v="EPM TELECOMUNICACIONES S.A."/>
    <s v=""/>
    <s v=""/>
    <d v="2010-02-12T00:00:00"/>
    <d v="2010-02-15T00:00:00"/>
    <n v="3516"/>
    <s v="773"/>
    <x v="1"/>
    <x v="15"/>
    <x v="1"/>
    <x v="0"/>
    <x v="0"/>
  </r>
  <r>
    <n v="7735116408"/>
    <x v="1"/>
    <n v="48986070"/>
    <x v="38"/>
    <s v="SSJFLOPEZ"/>
    <s v="FACTURA UNE"/>
    <s v="EPM TELECOMUNICACIONES S.A."/>
    <s v=""/>
    <s v=""/>
    <d v="2010-02-12T00:00:00"/>
    <d v="2010-02-15T00:00:00"/>
    <n v="1010"/>
    <s v="773"/>
    <x v="1"/>
    <x v="15"/>
    <x v="1"/>
    <x v="0"/>
    <x v="0"/>
  </r>
  <r>
    <n v="7735116408"/>
    <x v="1"/>
    <n v="48986070"/>
    <x v="38"/>
    <s v="SSJFLOPEZ"/>
    <s v="FACTURA UNE"/>
    <s v="EPM TELECOMUNICACIONES S.A."/>
    <s v=""/>
    <s v=""/>
    <d v="2010-02-12T00:00:00"/>
    <d v="2010-02-15T00:00:00"/>
    <n v="587"/>
    <s v="773"/>
    <x v="1"/>
    <x v="15"/>
    <x v="1"/>
    <x v="0"/>
    <x v="0"/>
  </r>
  <r>
    <n v="7735116408"/>
    <x v="1"/>
    <n v="48986070"/>
    <x v="38"/>
    <s v="SSJFLOPEZ"/>
    <s v="FACTURA UNE"/>
    <s v="EPM TELECOMUNICACIONES S.A."/>
    <s v=""/>
    <s v=""/>
    <d v="2010-02-12T00:00:00"/>
    <d v="2010-02-15T00:00:00"/>
    <n v="1756"/>
    <s v="773"/>
    <x v="1"/>
    <x v="15"/>
    <x v="1"/>
    <x v="0"/>
    <x v="0"/>
  </r>
  <r>
    <n v="7735116408"/>
    <x v="1"/>
    <n v="48986070"/>
    <x v="38"/>
    <s v="SSJFLOPEZ"/>
    <s v="FACTURA UNE"/>
    <s v="EPM TELECOMUNICACIONES S.A."/>
    <s v=""/>
    <s v=""/>
    <d v="2010-02-12T00:00:00"/>
    <d v="2010-02-15T00:00:00"/>
    <n v="1128"/>
    <s v="773"/>
    <x v="1"/>
    <x v="15"/>
    <x v="1"/>
    <x v="0"/>
    <x v="0"/>
  </r>
  <r>
    <n v="7735116408"/>
    <x v="1"/>
    <n v="48986070"/>
    <x v="38"/>
    <s v="SSJFLOPEZ"/>
    <s v="FACTURA UNE"/>
    <s v="EPM TELECOMUNICACIONES S.A."/>
    <s v=""/>
    <s v=""/>
    <d v="2010-02-12T00:00:00"/>
    <d v="2010-02-15T00:00:00"/>
    <n v="73668"/>
    <s v="773"/>
    <x v="1"/>
    <x v="15"/>
    <x v="1"/>
    <x v="0"/>
    <x v="0"/>
  </r>
  <r>
    <n v="7735116408"/>
    <x v="1"/>
    <n v="48986070"/>
    <x v="38"/>
    <s v="SSJFLOPEZ"/>
    <s v="FACTURA UNE"/>
    <s v="EPM TELECOMUNICACIONES S.A."/>
    <s v=""/>
    <s v=""/>
    <d v="2010-02-12T00:00:00"/>
    <d v="2010-02-15T00:00:00"/>
    <n v="418"/>
    <s v="773"/>
    <x v="1"/>
    <x v="15"/>
    <x v="1"/>
    <x v="0"/>
    <x v="0"/>
  </r>
  <r>
    <n v="7735124703"/>
    <x v="22"/>
    <n v="48986070"/>
    <x v="38"/>
    <s v="LTICPOSADA"/>
    <s v=""/>
    <s v="cta pte,prov,prd.Inv"/>
    <s v=""/>
    <s v="Servicio de Fotocopias"/>
    <d v="2010-02-27T00:00:00"/>
    <d v="2010-02-27T00:00:00"/>
    <n v="10773"/>
    <s v="773"/>
    <x v="1"/>
    <x v="15"/>
    <x v="5"/>
    <x v="0"/>
    <x v="0"/>
  </r>
  <r>
    <n v="7735124703"/>
    <x v="22"/>
    <n v="48986070"/>
    <x v="38"/>
    <s v="SSJFLOPEZ"/>
    <s v=""/>
    <s v="DATECSA S.A."/>
    <s v=""/>
    <s v="Servicio de Fotocopias"/>
    <d v="2010-02-22T00:00:00"/>
    <d v="2010-02-28T00:00:00"/>
    <n v="0"/>
    <s v="773"/>
    <x v="1"/>
    <x v="15"/>
    <x v="5"/>
    <x v="0"/>
    <x v="0"/>
  </r>
  <r>
    <n v="7735110105"/>
    <x v="63"/>
    <n v="48986170"/>
    <x v="39"/>
    <s v="SSJFLOPEZ"/>
    <s v=""/>
    <s v="cta pte,prov,prd.no,"/>
    <s v="Regalo cumpleaños colaboradores 16%"/>
    <s v="Regalo cumpleaños colaboradores 16%"/>
    <d v="2010-02-11T00:00:00"/>
    <d v="2010-02-15T00:00:00"/>
    <n v="0"/>
    <s v="773"/>
    <x v="1"/>
    <x v="16"/>
    <x v="2"/>
    <x v="0"/>
    <x v="1"/>
  </r>
  <r>
    <n v="7735110105"/>
    <x v="63"/>
    <n v="48986170"/>
    <x v="39"/>
    <s v="EXEAGUTIERRE"/>
    <s v=""/>
    <s v="cta pte,prov,prd.no,"/>
    <s v="Regalo cumpleaños colaboradores 16%"/>
    <s v="Regalo cumpleaños colaboradores 16%"/>
    <d v="2010-02-11T00:00:00"/>
    <d v="2010-02-12T00:00:00"/>
    <n v="1352000"/>
    <s v="773"/>
    <x v="1"/>
    <x v="16"/>
    <x v="2"/>
    <x v="0"/>
    <x v="1"/>
  </r>
  <r>
    <n v="7735124504"/>
    <x v="25"/>
    <n v="48986170"/>
    <x v="39"/>
    <s v="LTNASANCHEZ"/>
    <s v=""/>
    <s v="Caja men RgMedellin"/>
    <s v=""/>
    <s v=""/>
    <d v="2010-02-09T00:00:00"/>
    <d v="2010-02-09T00:00:00"/>
    <n v="30000"/>
    <s v="773"/>
    <x v="1"/>
    <x v="16"/>
    <x v="5"/>
    <x v="0"/>
    <x v="0"/>
  </r>
  <r>
    <n v="7735124703"/>
    <x v="22"/>
    <n v="48986170"/>
    <x v="39"/>
    <s v="LTICPOSADA"/>
    <s v=""/>
    <s v="cta pte,prov,prd.Inv"/>
    <s v=""/>
    <s v="Servicio de Fotocopias"/>
    <d v="2010-02-27T00:00:00"/>
    <d v="2010-02-27T00:00:00"/>
    <n v="2938"/>
    <s v="773"/>
    <x v="1"/>
    <x v="16"/>
    <x v="5"/>
    <x v="0"/>
    <x v="0"/>
  </r>
  <r>
    <n v="7735125759"/>
    <x v="43"/>
    <n v="48986170"/>
    <x v="39"/>
    <s v="SSJFLOPEZ"/>
    <s v=""/>
    <s v="cta pte,prov,prd.Inv"/>
    <s v=""/>
    <s v="Servicio Transporte por vale"/>
    <d v="2010-02-05T00:00:00"/>
    <d v="2010-02-28T00:00:00"/>
    <n v="0"/>
    <s v="773"/>
    <x v="1"/>
    <x v="16"/>
    <x v="5"/>
    <x v="0"/>
    <x v="0"/>
  </r>
  <r>
    <n v="7735125759"/>
    <x v="43"/>
    <n v="48986170"/>
    <x v="39"/>
    <s v="SSJFLOPEZ"/>
    <s v=""/>
    <s v="cta pte,prov,prd.Inv"/>
    <s v=""/>
    <s v="Servicio Transporte por vale"/>
    <d v="2010-02-05T00:00:00"/>
    <d v="2010-02-28T00:00:00"/>
    <n v="0"/>
    <s v="773"/>
    <x v="1"/>
    <x v="16"/>
    <x v="5"/>
    <x v="0"/>
    <x v="0"/>
  </r>
  <r>
    <n v="7735125759"/>
    <x v="43"/>
    <n v="48986170"/>
    <x v="39"/>
    <s v="LTICPOSADA"/>
    <s v=""/>
    <s v="cta pte,prov,prd.Inv"/>
    <s v=""/>
    <s v="Servicio Transporte por vale"/>
    <d v="2010-02-27T00:00:00"/>
    <d v="2010-02-27T00:00:00"/>
    <n v="18833"/>
    <s v="773"/>
    <x v="1"/>
    <x v="16"/>
    <x v="5"/>
    <x v="0"/>
    <x v="0"/>
  </r>
  <r>
    <n v="7735125759"/>
    <x v="43"/>
    <n v="48986170"/>
    <x v="39"/>
    <s v="LTICPOSADA"/>
    <s v=""/>
    <s v="cta pte,prov,prd.Inv"/>
    <s v=""/>
    <s v="Servicio Transporte por vale"/>
    <d v="2010-02-27T00:00:00"/>
    <d v="2010-02-27T00:00:00"/>
    <n v="3424"/>
    <s v="773"/>
    <x v="1"/>
    <x v="16"/>
    <x v="5"/>
    <x v="0"/>
    <x v="0"/>
  </r>
  <r>
    <n v="7735110102"/>
    <x v="2"/>
    <n v="48988070"/>
    <x v="40"/>
    <s v="SSALLONDONO"/>
    <s v="PRIMERA QUINCENA FEBRERO"/>
    <s v="Obl,lab,salariosxpag"/>
    <s v=""/>
    <s v=""/>
    <d v="2010-02-11T00:00:00"/>
    <d v="2010-02-11T00:00:00"/>
    <n v="435488"/>
    <s v="773"/>
    <x v="1"/>
    <x v="17"/>
    <x v="2"/>
    <x v="0"/>
    <x v="0"/>
  </r>
  <r>
    <n v="7735110102"/>
    <x v="2"/>
    <n v="48988070"/>
    <x v="40"/>
    <s v="SSALLONDONO"/>
    <s v="SEGUNDA QUINCENA FEBRERO"/>
    <s v="Obl,lab,salariosxpag"/>
    <s v=""/>
    <s v=""/>
    <d v="2010-02-24T00:00:00"/>
    <d v="2010-02-24T00:00:00"/>
    <n v="435488"/>
    <s v="773"/>
    <x v="1"/>
    <x v="17"/>
    <x v="2"/>
    <x v="0"/>
    <x v="0"/>
  </r>
  <r>
    <n v="7735110110"/>
    <x v="5"/>
    <n v="48988070"/>
    <x v="40"/>
    <s v="SSALLONDONO"/>
    <s v="PRIMERA QUINCENA FEBRERO"/>
    <s v="Obl,lab,salariosxpag"/>
    <s v=""/>
    <s v=""/>
    <d v="2010-02-11T00:00:00"/>
    <d v="2010-02-11T00:00:00"/>
    <n v="30750"/>
    <s v="773"/>
    <x v="1"/>
    <x v="17"/>
    <x v="2"/>
    <x v="0"/>
    <x v="0"/>
  </r>
  <r>
    <n v="7735110110"/>
    <x v="5"/>
    <n v="48988070"/>
    <x v="40"/>
    <s v="SSALLONDONO"/>
    <s v="SEGUNDA QUINCENA FEBRERO"/>
    <s v="Obl,lab,salariosxpag"/>
    <s v=""/>
    <s v=""/>
    <d v="2010-02-24T00:00:00"/>
    <d v="2010-02-24T00:00:00"/>
    <n v="30750"/>
    <s v="773"/>
    <x v="1"/>
    <x v="17"/>
    <x v="2"/>
    <x v="0"/>
    <x v="0"/>
  </r>
  <r>
    <n v="7735110111"/>
    <x v="6"/>
    <n v="48988070"/>
    <x v="40"/>
    <s v="SSALLONDONO"/>
    <s v="PROVISION PRESTACIONES SO"/>
    <s v="Prov,lab,cesa.aprop."/>
    <s v=""/>
    <s v=""/>
    <d v="2010-02-24T00:00:00"/>
    <d v="2010-02-24T00:00:00"/>
    <n v="88585"/>
    <s v="773"/>
    <x v="1"/>
    <x v="17"/>
    <x v="2"/>
    <x v="0"/>
    <x v="0"/>
  </r>
  <r>
    <n v="7735110112"/>
    <x v="7"/>
    <n v="48988070"/>
    <x v="40"/>
    <s v="SSALLONDONO"/>
    <s v="PROVISION PRESTACIONES SO"/>
    <s v="Prov,lab,cesa.aprop."/>
    <s v=""/>
    <s v=""/>
    <d v="2010-02-24T00:00:00"/>
    <d v="2010-02-24T00:00:00"/>
    <n v="18650"/>
    <s v="773"/>
    <x v="1"/>
    <x v="17"/>
    <x v="2"/>
    <x v="0"/>
    <x v="0"/>
  </r>
  <r>
    <n v="7735110113"/>
    <x v="8"/>
    <n v="48988070"/>
    <x v="40"/>
    <s v="SSALLONDONO"/>
    <s v="PROVISION PRESTACIONES SO"/>
    <s v="Prov,lab,cesa.aprop."/>
    <s v=""/>
    <s v=""/>
    <d v="2010-02-24T00:00:00"/>
    <d v="2010-02-24T00:00:00"/>
    <n v="88585"/>
    <s v="773"/>
    <x v="1"/>
    <x v="17"/>
    <x v="2"/>
    <x v="0"/>
    <x v="0"/>
  </r>
  <r>
    <n v="7735110114"/>
    <x v="9"/>
    <n v="48988070"/>
    <x v="40"/>
    <s v="SSALLONDONO"/>
    <s v="PROVISION PRESTACIONES SO"/>
    <s v="Prov,lab,cesa.aprop."/>
    <s v=""/>
    <s v=""/>
    <d v="2010-02-24T00:00:00"/>
    <d v="2010-02-24T00:00:00"/>
    <n v="51286"/>
    <s v="773"/>
    <x v="1"/>
    <x v="17"/>
    <x v="2"/>
    <x v="0"/>
    <x v="0"/>
  </r>
  <r>
    <n v="7735110116"/>
    <x v="10"/>
    <n v="48988070"/>
    <x v="40"/>
    <s v="SSALLONDONO"/>
    <s v="PROVISION PRESTACIONES SO"/>
    <s v="Prov,lab,cesa.aprop."/>
    <s v=""/>
    <s v=""/>
    <d v="2010-02-24T00:00:00"/>
    <d v="2010-02-24T00:00:00"/>
    <n v="83922"/>
    <s v="773"/>
    <x v="1"/>
    <x v="17"/>
    <x v="2"/>
    <x v="0"/>
    <x v="0"/>
  </r>
  <r>
    <n v="7735110124"/>
    <x v="13"/>
    <n v="48988070"/>
    <x v="40"/>
    <s v="SSALLONDONO"/>
    <s v="PROVISION PRESTACIONES SO"/>
    <s v="Prov,lab,cesa.aprop."/>
    <s v=""/>
    <s v=""/>
    <d v="2010-02-24T00:00:00"/>
    <d v="2010-02-24T00:00:00"/>
    <n v="9698"/>
    <s v="773"/>
    <x v="1"/>
    <x v="17"/>
    <x v="2"/>
    <x v="0"/>
    <x v="0"/>
  </r>
  <r>
    <n v="7735110127"/>
    <x v="14"/>
    <n v="48988070"/>
    <x v="40"/>
    <s v="SSALLONDONO"/>
    <s v="SEGURIDAD SOCIAL  FEBRERO"/>
    <s v="Ret,apor,nomi, seg.s"/>
    <s v=""/>
    <s v=""/>
    <d v="2010-02-24T00:00:00"/>
    <d v="2010-02-24T00:00:00"/>
    <n v="37900"/>
    <s v="773"/>
    <x v="1"/>
    <x v="17"/>
    <x v="2"/>
    <x v="0"/>
    <x v="0"/>
  </r>
  <r>
    <n v="7735110128"/>
    <x v="15"/>
    <n v="48988070"/>
    <x v="40"/>
    <s v="SSALLONDONO"/>
    <s v="SEGURIDAD SOCIAL  FEBRERO"/>
    <s v="Ret,apor,nomi, seg.s"/>
    <s v=""/>
    <s v=""/>
    <d v="2010-02-24T00:00:00"/>
    <d v="2010-02-24T00:00:00"/>
    <n v="-34839"/>
    <s v="773"/>
    <x v="1"/>
    <x v="17"/>
    <x v="2"/>
    <x v="0"/>
    <x v="0"/>
  </r>
  <r>
    <n v="7735110128"/>
    <x v="15"/>
    <n v="48988070"/>
    <x v="40"/>
    <s v="SSALLONDONO"/>
    <s v="SEGURIDAD SOCIAL  FEBRERO"/>
    <s v="Ret,apor,nomi, seg.s"/>
    <s v=""/>
    <s v=""/>
    <d v="2010-02-24T00:00:00"/>
    <d v="2010-02-24T00:00:00"/>
    <n v="108900"/>
    <s v="773"/>
    <x v="1"/>
    <x v="17"/>
    <x v="2"/>
    <x v="0"/>
    <x v="0"/>
  </r>
  <r>
    <n v="7735110129"/>
    <x v="16"/>
    <n v="48988070"/>
    <x v="40"/>
    <s v="SSALLONDONO"/>
    <s v="SEGURIDAD SOCIAL  FEBRERO"/>
    <s v="Ret,apor,nomi, seg.s"/>
    <s v=""/>
    <s v=""/>
    <d v="2010-02-24T00:00:00"/>
    <d v="2010-02-24T00:00:00"/>
    <n v="-34839"/>
    <s v="773"/>
    <x v="1"/>
    <x v="17"/>
    <x v="2"/>
    <x v="0"/>
    <x v="0"/>
  </r>
  <r>
    <n v="7735110129"/>
    <x v="16"/>
    <n v="48988070"/>
    <x v="40"/>
    <s v="SSALLONDONO"/>
    <s v="SEGURIDAD SOCIAL  FEBRERO"/>
    <s v="Ret,apor,nomi, seg.s"/>
    <s v=""/>
    <s v=""/>
    <d v="2010-02-24T00:00:00"/>
    <d v="2010-02-24T00:00:00"/>
    <n v="139400"/>
    <s v="773"/>
    <x v="1"/>
    <x v="17"/>
    <x v="2"/>
    <x v="0"/>
    <x v="0"/>
  </r>
  <r>
    <n v="7735110131"/>
    <x v="17"/>
    <n v="48988070"/>
    <x v="40"/>
    <s v="SSALLONDONO"/>
    <s v="SEGURIDAD SOCIAL  FEBRERO"/>
    <s v="Ret,apor,nomi, seg.s"/>
    <s v=""/>
    <s v=""/>
    <d v="2010-02-24T00:00:00"/>
    <d v="2010-02-24T00:00:00"/>
    <n v="34800"/>
    <s v="773"/>
    <x v="1"/>
    <x v="17"/>
    <x v="2"/>
    <x v="0"/>
    <x v="0"/>
  </r>
  <r>
    <n v="7735110133"/>
    <x v="18"/>
    <n v="48988070"/>
    <x v="40"/>
    <s v="SSALLONDONO"/>
    <s v="SEGURIDAD SOCIAL  FEBRERO"/>
    <s v="Ret,apor,nomi, seg.s"/>
    <s v=""/>
    <s v=""/>
    <d v="2010-02-24T00:00:00"/>
    <d v="2010-02-24T00:00:00"/>
    <n v="26100"/>
    <s v="773"/>
    <x v="1"/>
    <x v="17"/>
    <x v="2"/>
    <x v="0"/>
    <x v="0"/>
  </r>
  <r>
    <n v="7735110134"/>
    <x v="19"/>
    <n v="48988070"/>
    <x v="40"/>
    <s v="SSALLONDONO"/>
    <s v="SEGURIDAD SOCIAL  FEBRERO"/>
    <s v="Ret,apor,nomi, seg.s"/>
    <s v=""/>
    <s v=""/>
    <d v="2010-02-24T00:00:00"/>
    <d v="2010-02-24T00:00:00"/>
    <n v="17400"/>
    <s v="773"/>
    <x v="1"/>
    <x v="17"/>
    <x v="2"/>
    <x v="0"/>
    <x v="0"/>
  </r>
  <r>
    <n v="7735113507"/>
    <x v="0"/>
    <n v="48988070"/>
    <x v="40"/>
    <s v="SSJFLOPEZ"/>
    <s v="LITO FEB BAN 6706"/>
    <s v="LEASING BANCOLOMBIA SA"/>
    <s v=""/>
    <s v=""/>
    <d v="2010-02-09T00:00:00"/>
    <d v="2010-02-25T00:00:00"/>
    <n v="26282"/>
    <s v="773"/>
    <x v="1"/>
    <x v="17"/>
    <x v="0"/>
    <x v="0"/>
    <x v="0"/>
  </r>
  <r>
    <n v="7735113507"/>
    <x v="0"/>
    <n v="48988070"/>
    <x v="40"/>
    <s v="SSJFLOPEZ"/>
    <s v="LITO FEB BAN 6706"/>
    <s v="LEASING BANCOLOMBIA SA"/>
    <s v=""/>
    <s v=""/>
    <d v="2010-02-09T00:00:00"/>
    <d v="2010-02-25T00:00:00"/>
    <n v="35960"/>
    <s v="773"/>
    <x v="1"/>
    <x v="17"/>
    <x v="0"/>
    <x v="0"/>
    <x v="0"/>
  </r>
  <r>
    <n v="7735116408"/>
    <x v="1"/>
    <n v="48988070"/>
    <x v="40"/>
    <s v="SSJFLOPEZ"/>
    <s v="FACTURA UNE"/>
    <s v="EPM TELECOMUNICACIONES S.A."/>
    <s v=""/>
    <s v=""/>
    <d v="2010-02-12T00:00:00"/>
    <d v="2010-02-15T00:00:00"/>
    <n v="6747"/>
    <s v="773"/>
    <x v="1"/>
    <x v="17"/>
    <x v="1"/>
    <x v="0"/>
    <x v="0"/>
  </r>
  <r>
    <n v="7735116408"/>
    <x v="1"/>
    <n v="48988070"/>
    <x v="40"/>
    <s v="SSJFLOPEZ"/>
    <s v="FACTURA UNE"/>
    <s v="EPM TELECOMUNICACIONES S.A."/>
    <s v=""/>
    <s v=""/>
    <d v="2010-02-12T00:00:00"/>
    <d v="2010-02-15T00:00:00"/>
    <n v="4325"/>
    <s v="773"/>
    <x v="1"/>
    <x v="17"/>
    <x v="1"/>
    <x v="0"/>
    <x v="0"/>
  </r>
  <r>
    <n v="7735116408"/>
    <x v="1"/>
    <n v="48988070"/>
    <x v="40"/>
    <s v="SSJFLOPEZ"/>
    <s v="FACTURA UNE"/>
    <s v="EPM TELECOMUNICACIONES S.A."/>
    <s v=""/>
    <s v=""/>
    <d v="2010-02-12T00:00:00"/>
    <d v="2010-02-15T00:00:00"/>
    <n v="1243"/>
    <s v="773"/>
    <x v="1"/>
    <x v="17"/>
    <x v="1"/>
    <x v="0"/>
    <x v="0"/>
  </r>
  <r>
    <n v="7735116408"/>
    <x v="1"/>
    <n v="48988070"/>
    <x v="40"/>
    <s v="SSJFLOPEZ"/>
    <s v="FACTURA UNE"/>
    <s v="EPM TELECOMUNICACIONES S.A."/>
    <s v=""/>
    <s v=""/>
    <d v="2010-02-12T00:00:00"/>
    <d v="2010-02-15T00:00:00"/>
    <n v="722"/>
    <s v="773"/>
    <x v="1"/>
    <x v="17"/>
    <x v="1"/>
    <x v="0"/>
    <x v="0"/>
  </r>
  <r>
    <n v="7735116408"/>
    <x v="1"/>
    <n v="48988070"/>
    <x v="40"/>
    <s v="SSJFLOPEZ"/>
    <s v="FACTURA UNE"/>
    <s v="EPM TELECOMUNICACIONES S.A."/>
    <s v=""/>
    <s v=""/>
    <d v="2010-02-12T00:00:00"/>
    <d v="2010-02-15T00:00:00"/>
    <n v="2160"/>
    <s v="773"/>
    <x v="1"/>
    <x v="17"/>
    <x v="1"/>
    <x v="0"/>
    <x v="0"/>
  </r>
  <r>
    <n v="7735116408"/>
    <x v="1"/>
    <n v="48988070"/>
    <x v="40"/>
    <s v="SSJFLOPEZ"/>
    <s v="FACTURA UNE"/>
    <s v="EPM TELECOMUNICACIONES S.A."/>
    <s v=""/>
    <s v=""/>
    <d v="2010-02-12T00:00:00"/>
    <d v="2010-02-15T00:00:00"/>
    <n v="1388"/>
    <s v="773"/>
    <x v="1"/>
    <x v="17"/>
    <x v="1"/>
    <x v="0"/>
    <x v="0"/>
  </r>
  <r>
    <n v="7735116408"/>
    <x v="1"/>
    <n v="48988070"/>
    <x v="40"/>
    <s v="SSJFLOPEZ"/>
    <s v="FACTURA UNE"/>
    <s v="EPM TELECOMUNICACIONES S.A."/>
    <s v=""/>
    <s v=""/>
    <d v="2010-02-12T00:00:00"/>
    <d v="2010-02-15T00:00:00"/>
    <n v="90622"/>
    <s v="773"/>
    <x v="1"/>
    <x v="17"/>
    <x v="1"/>
    <x v="0"/>
    <x v="0"/>
  </r>
  <r>
    <n v="7735116408"/>
    <x v="1"/>
    <n v="48988070"/>
    <x v="40"/>
    <s v="SSJFLOPEZ"/>
    <s v="FACTURA UNE"/>
    <s v="EPM TELECOMUNICACIONES S.A."/>
    <s v=""/>
    <s v=""/>
    <d v="2010-02-12T00:00:00"/>
    <d v="2010-02-15T00:00:00"/>
    <n v="514"/>
    <s v="773"/>
    <x v="1"/>
    <x v="17"/>
    <x v="1"/>
    <x v="0"/>
    <x v="0"/>
  </r>
  <r>
    <n v="7735122502"/>
    <x v="21"/>
    <n v="48988070"/>
    <x v="40"/>
    <s v="SSRMSALAZAR"/>
    <s v=""/>
    <s v="Depr.acum.maq.op."/>
    <s v=""/>
    <s v=""/>
    <d v="2010-02-28T00:00:00"/>
    <d v="2010-02-28T00:00:00"/>
    <n v="1063348"/>
    <s v="773"/>
    <x v="1"/>
    <x v="17"/>
    <x v="4"/>
    <x v="0"/>
    <x v="0"/>
  </r>
  <r>
    <n v="7735122502"/>
    <x v="21"/>
    <n v="48988070"/>
    <x v="40"/>
    <s v="SSRMSALAZAR"/>
    <s v=""/>
    <s v="Depr.acum.edif,op."/>
    <s v=""/>
    <s v=""/>
    <d v="2010-02-28T00:00:00"/>
    <d v="2010-02-28T00:00:00"/>
    <n v="33477"/>
    <s v="773"/>
    <x v="1"/>
    <x v="17"/>
    <x v="4"/>
    <x v="0"/>
    <x v="0"/>
  </r>
  <r>
    <n v="7735125759"/>
    <x v="43"/>
    <n v="48988070"/>
    <x v="40"/>
    <s v="LTICPOSADA"/>
    <s v=""/>
    <s v="cta pte,prov,prd.Inv"/>
    <s v=""/>
    <s v="Servicio Transporte por vale"/>
    <d v="2010-02-27T00:00:00"/>
    <d v="2010-02-27T00:00:00"/>
    <n v="7574"/>
    <s v="773"/>
    <x v="1"/>
    <x v="17"/>
    <x v="5"/>
    <x v="0"/>
    <x v="0"/>
  </r>
  <r>
    <n v="7735125759"/>
    <x v="43"/>
    <n v="48988070"/>
    <x v="40"/>
    <s v="LTICPOSADA"/>
    <s v=""/>
    <s v="cta pte,prov,prd.Inv"/>
    <s v=""/>
    <s v="Servicio Transporte por vale"/>
    <d v="2010-02-27T00:00:00"/>
    <d v="2010-02-27T00:00:00"/>
    <n v="757"/>
    <s v="773"/>
    <x v="1"/>
    <x v="17"/>
    <x v="5"/>
    <x v="0"/>
    <x v="0"/>
  </r>
  <r>
    <n v="7735111156"/>
    <x v="30"/>
    <n v="48988170"/>
    <x v="41"/>
    <s v="LTDAMUNETON"/>
    <s v=""/>
    <s v=""/>
    <s v=""/>
    <s v=""/>
    <d v="2010-03-01T00:00:00"/>
    <d v="2010-02-28T00:00:00"/>
    <n v="527869"/>
    <s v="773"/>
    <x v="1"/>
    <x v="18"/>
    <x v="8"/>
    <x v="0"/>
    <x v="0"/>
  </r>
  <r>
    <n v="7735111156"/>
    <x v="30"/>
    <n v="48988170"/>
    <x v="41"/>
    <s v="LTDAMUNETON"/>
    <s v=""/>
    <s v=""/>
    <s v=""/>
    <s v=""/>
    <d v="2010-03-01T00:00:00"/>
    <d v="2010-02-28T00:00:00"/>
    <n v="117304"/>
    <s v="773"/>
    <x v="1"/>
    <x v="18"/>
    <x v="8"/>
    <x v="0"/>
    <x v="0"/>
  </r>
  <r>
    <n v="7735116502"/>
    <x v="37"/>
    <n v="48988170"/>
    <x v="41"/>
    <s v="LTDAMUNETON"/>
    <s v=""/>
    <s v=""/>
    <s v=""/>
    <s v=""/>
    <d v="2010-03-01T00:00:00"/>
    <d v="2010-02-28T00:00:00"/>
    <n v="10008238"/>
    <s v="773"/>
    <x v="1"/>
    <x v="18"/>
    <x v="6"/>
    <x v="0"/>
    <x v="0"/>
  </r>
  <r>
    <n v="7735116502"/>
    <x v="37"/>
    <n v="48988170"/>
    <x v="41"/>
    <s v="LTDAMUNETON"/>
    <s v=""/>
    <s v=""/>
    <s v=""/>
    <s v=""/>
    <d v="2010-03-01T00:00:00"/>
    <d v="2010-02-28T00:00:00"/>
    <n v="2224053"/>
    <s v="773"/>
    <x v="1"/>
    <x v="18"/>
    <x v="6"/>
    <x v="0"/>
    <x v="0"/>
  </r>
  <r>
    <n v="7735116401"/>
    <x v="52"/>
    <n v="48988270"/>
    <x v="42"/>
    <s v="LTRCMAZO"/>
    <s v=""/>
    <s v="cta pte,prov,prd.Inv"/>
    <s v=""/>
    <s v="Control de Plagas"/>
    <d v="2010-02-20T00:00:00"/>
    <d v="2010-02-20T00:00:00"/>
    <n v="65880"/>
    <s v="773"/>
    <x v="1"/>
    <x v="19"/>
    <x v="5"/>
    <x v="0"/>
    <x v="0"/>
  </r>
  <r>
    <n v="7735116401"/>
    <x v="52"/>
    <n v="48988270"/>
    <x v="42"/>
    <s v="LTRCMAZO"/>
    <s v=""/>
    <s v="cta pte,prov,prd.Inv"/>
    <s v=""/>
    <s v="Control de Plagas"/>
    <d v="2010-02-20T00:00:00"/>
    <d v="2010-02-20T00:00:00"/>
    <n v="72100"/>
    <s v="773"/>
    <x v="1"/>
    <x v="19"/>
    <x v="5"/>
    <x v="0"/>
    <x v="0"/>
  </r>
  <r>
    <n v="7735116401"/>
    <x v="52"/>
    <n v="48988270"/>
    <x v="42"/>
    <s v="LTRCMAZO"/>
    <s v=""/>
    <s v="cta pte,prov,prd.Inv"/>
    <s v=""/>
    <s v="Control de Plagas"/>
    <d v="2010-02-20T00:00:00"/>
    <d v="2010-02-20T00:00:00"/>
    <n v="31500"/>
    <s v="773"/>
    <x v="1"/>
    <x v="19"/>
    <x v="5"/>
    <x v="0"/>
    <x v="0"/>
  </r>
  <r>
    <n v="7735116401"/>
    <x v="52"/>
    <n v="48988270"/>
    <x v="42"/>
    <s v="SSJFLOPEZ"/>
    <s v=""/>
    <s v="SALAZAR VELEZ MARGARITA MARIA"/>
    <s v=""/>
    <s v="Control de Plagas"/>
    <d v="2010-02-17T00:00:00"/>
    <d v="2010-02-23T00:00:00"/>
    <n v="0"/>
    <s v="773"/>
    <x v="1"/>
    <x v="19"/>
    <x v="5"/>
    <x v="0"/>
    <x v="0"/>
  </r>
  <r>
    <n v="7735116401"/>
    <x v="52"/>
    <n v="48988270"/>
    <x v="42"/>
    <s v="SSJFLOPEZ"/>
    <s v=""/>
    <s v="SALAZAR VELEZ MARGARITA MARIA"/>
    <s v=""/>
    <s v="Control de Plagas"/>
    <d v="2010-02-17T00:00:00"/>
    <d v="2010-02-23T00:00:00"/>
    <n v="0"/>
    <s v="773"/>
    <x v="1"/>
    <x v="19"/>
    <x v="5"/>
    <x v="0"/>
    <x v="0"/>
  </r>
  <r>
    <n v="7735116401"/>
    <x v="52"/>
    <n v="48988270"/>
    <x v="42"/>
    <s v="SSJFLOPEZ"/>
    <s v=""/>
    <s v="SALAZAR VELEZ MARGARITA MARIA"/>
    <s v=""/>
    <s v="Control de Plagas"/>
    <d v="2010-02-17T00:00:00"/>
    <d v="2010-02-23T00:00:00"/>
    <n v="0"/>
    <s v="773"/>
    <x v="1"/>
    <x v="19"/>
    <x v="5"/>
    <x v="0"/>
    <x v="0"/>
  </r>
  <r>
    <n v="7735116401"/>
    <x v="52"/>
    <n v="48988270"/>
    <x v="42"/>
    <s v="LTRCMAZO"/>
    <s v=""/>
    <s v="cta pte,prov,prd.Inv"/>
    <s v=""/>
    <s v="SERVICIO DE LIMPIEZA"/>
    <d v="2010-02-25T00:00:00"/>
    <d v="2010-02-25T00:00:00"/>
    <n v="21360777"/>
    <s v="773"/>
    <x v="1"/>
    <x v="19"/>
    <x v="5"/>
    <x v="0"/>
    <x v="0"/>
  </r>
  <r>
    <n v="7735116401"/>
    <x v="52"/>
    <n v="48988270"/>
    <x v="42"/>
    <s v="LTRCMAZO"/>
    <s v=""/>
    <s v="cta pte,prov,prd.Inv"/>
    <s v=""/>
    <s v="SERVICIO DE LIMPIEZA"/>
    <d v="2010-02-25T00:00:00"/>
    <d v="2010-02-25T00:00:00"/>
    <n v="5838441"/>
    <s v="773"/>
    <x v="1"/>
    <x v="19"/>
    <x v="5"/>
    <x v="0"/>
    <x v="0"/>
  </r>
  <r>
    <n v="7735116401"/>
    <x v="52"/>
    <n v="48988270"/>
    <x v="42"/>
    <s v="SSJFLOPEZ"/>
    <s v=""/>
    <s v="COOPERATIVA DE TRABAJO ASOCIADO REC"/>
    <s v=""/>
    <s v="SERVICIO DE LIMPIEZA"/>
    <d v="2010-02-23T00:00:00"/>
    <d v="2010-02-26T00:00:00"/>
    <n v="0"/>
    <s v="773"/>
    <x v="1"/>
    <x v="19"/>
    <x v="5"/>
    <x v="0"/>
    <x v="0"/>
  </r>
  <r>
    <n v="7735116401"/>
    <x v="52"/>
    <n v="48988270"/>
    <x v="42"/>
    <s v="SSJFLOPEZ"/>
    <s v=""/>
    <s v="COOPERATIVA DE TRABAJO ASOCIADO REC"/>
    <s v=""/>
    <s v="SERVICIO DE LIMPIEZA"/>
    <d v="2010-02-23T00:00:00"/>
    <d v="2010-02-28T00:00:00"/>
    <n v="0"/>
    <s v="773"/>
    <x v="1"/>
    <x v="19"/>
    <x v="5"/>
    <x v="0"/>
    <x v="0"/>
  </r>
  <r>
    <n v="7735116408"/>
    <x v="1"/>
    <n v="48988270"/>
    <x v="42"/>
    <s v="SSJFLOPEZ"/>
    <s v="FACTURA UNE"/>
    <s v="EPM TELECOMUNICACIONES S.A."/>
    <s v=""/>
    <s v=""/>
    <d v="2010-02-12T00:00:00"/>
    <d v="2010-02-15T00:00:00"/>
    <n v="4771"/>
    <s v="773"/>
    <x v="1"/>
    <x v="19"/>
    <x v="1"/>
    <x v="0"/>
    <x v="0"/>
  </r>
  <r>
    <n v="7735116408"/>
    <x v="1"/>
    <n v="48988270"/>
    <x v="42"/>
    <s v="SSJFLOPEZ"/>
    <s v="FACTURA UNE"/>
    <s v="EPM TELECOMUNICACIONES S.A."/>
    <s v=""/>
    <s v=""/>
    <d v="2010-02-12T00:00:00"/>
    <d v="2010-02-15T00:00:00"/>
    <n v="3058"/>
    <s v="773"/>
    <x v="1"/>
    <x v="19"/>
    <x v="1"/>
    <x v="0"/>
    <x v="0"/>
  </r>
  <r>
    <n v="7735116408"/>
    <x v="1"/>
    <n v="48988270"/>
    <x v="42"/>
    <s v="SSJFLOPEZ"/>
    <s v="FACTURA UNE"/>
    <s v="EPM TELECOMUNICACIONES S.A."/>
    <s v=""/>
    <s v=""/>
    <d v="2010-02-12T00:00:00"/>
    <d v="2010-02-15T00:00:00"/>
    <n v="878"/>
    <s v="773"/>
    <x v="1"/>
    <x v="19"/>
    <x v="1"/>
    <x v="0"/>
    <x v="0"/>
  </r>
  <r>
    <n v="7735116408"/>
    <x v="1"/>
    <n v="48988270"/>
    <x v="42"/>
    <s v="SSJFLOPEZ"/>
    <s v="FACTURA UNE"/>
    <s v="EPM TELECOMUNICACIONES S.A."/>
    <s v=""/>
    <s v=""/>
    <d v="2010-02-12T00:00:00"/>
    <d v="2010-02-15T00:00:00"/>
    <n v="511"/>
    <s v="773"/>
    <x v="1"/>
    <x v="19"/>
    <x v="1"/>
    <x v="0"/>
    <x v="0"/>
  </r>
  <r>
    <n v="7735116408"/>
    <x v="1"/>
    <n v="48988270"/>
    <x v="42"/>
    <s v="SSJFLOPEZ"/>
    <s v="FACTURA UNE"/>
    <s v="EPM TELECOMUNICACIONES S.A."/>
    <s v=""/>
    <s v=""/>
    <d v="2010-02-12T00:00:00"/>
    <d v="2010-02-15T00:00:00"/>
    <n v="1528"/>
    <s v="773"/>
    <x v="1"/>
    <x v="19"/>
    <x v="1"/>
    <x v="0"/>
    <x v="0"/>
  </r>
  <r>
    <n v="7735116408"/>
    <x v="1"/>
    <n v="48988270"/>
    <x v="42"/>
    <s v="SSJFLOPEZ"/>
    <s v="FACTURA UNE"/>
    <s v="EPM TELECOMUNICACIONES S.A."/>
    <s v=""/>
    <s v=""/>
    <d v="2010-02-12T00:00:00"/>
    <d v="2010-02-15T00:00:00"/>
    <n v="986"/>
    <s v="773"/>
    <x v="1"/>
    <x v="19"/>
    <x v="1"/>
    <x v="0"/>
    <x v="0"/>
  </r>
  <r>
    <n v="7735116408"/>
    <x v="1"/>
    <n v="48988270"/>
    <x v="42"/>
    <s v="SSJFLOPEZ"/>
    <s v="FACTURA UNE"/>
    <s v="EPM TELECOMUNICACIONES S.A."/>
    <s v=""/>
    <s v=""/>
    <d v="2010-02-12T00:00:00"/>
    <d v="2010-02-15T00:00:00"/>
    <n v="64072"/>
    <s v="773"/>
    <x v="1"/>
    <x v="19"/>
    <x v="1"/>
    <x v="0"/>
    <x v="0"/>
  </r>
  <r>
    <n v="7735116408"/>
    <x v="1"/>
    <n v="48988270"/>
    <x v="42"/>
    <s v="SSJFLOPEZ"/>
    <s v="FACTURA UNE"/>
    <s v="EPM TELECOMUNICACIONES S.A."/>
    <s v=""/>
    <s v=""/>
    <d v="2010-02-12T00:00:00"/>
    <d v="2010-02-15T00:00:00"/>
    <n v="363"/>
    <s v="773"/>
    <x v="1"/>
    <x v="19"/>
    <x v="1"/>
    <x v="0"/>
    <x v="0"/>
  </r>
  <r>
    <n v="7735116418"/>
    <x v="53"/>
    <n v="48988270"/>
    <x v="42"/>
    <s v="LTRCMAZO"/>
    <s v=""/>
    <s v="cta pte,prov,prd.Inv"/>
    <s v=""/>
    <s v="Control de Plagas"/>
    <d v="2010-02-20T00:00:00"/>
    <d v="2010-02-20T00:00:00"/>
    <n v="40320"/>
    <s v="773"/>
    <x v="1"/>
    <x v="19"/>
    <x v="5"/>
    <x v="0"/>
    <x v="0"/>
  </r>
  <r>
    <n v="7735116418"/>
    <x v="53"/>
    <n v="48988270"/>
    <x v="42"/>
    <s v="SSJFLOPEZ"/>
    <s v=""/>
    <s v="SALAZAR VELEZ MARGARITA MARIA"/>
    <s v=""/>
    <s v="Control de Plagas"/>
    <d v="2010-02-17T00:00:00"/>
    <d v="2010-02-23T00:00:00"/>
    <n v="0"/>
    <s v="773"/>
    <x v="1"/>
    <x v="19"/>
    <x v="5"/>
    <x v="0"/>
    <x v="0"/>
  </r>
  <r>
    <n v="7735124703"/>
    <x v="22"/>
    <n v="48988270"/>
    <x v="42"/>
    <s v="LTICPOSADA"/>
    <s v=""/>
    <s v="cta pte,prov,prd.Inv"/>
    <s v=""/>
    <s v="Servicio de Fotocopias"/>
    <d v="2010-02-27T00:00:00"/>
    <d v="2010-02-27T00:00:00"/>
    <n v="7835"/>
    <s v="773"/>
    <x v="1"/>
    <x v="19"/>
    <x v="5"/>
    <x v="0"/>
    <x v="0"/>
  </r>
  <r>
    <n v="7735124703"/>
    <x v="22"/>
    <n v="48988270"/>
    <x v="42"/>
    <s v="SSJFLOPEZ"/>
    <s v=""/>
    <s v="DATECSA S.A."/>
    <s v=""/>
    <s v="Servicio de Fotocopias"/>
    <d v="2010-02-22T00:00:00"/>
    <d v="2010-02-28T00:00:00"/>
    <n v="0"/>
    <s v="773"/>
    <x v="1"/>
    <x v="19"/>
    <x v="5"/>
    <x v="0"/>
    <x v="0"/>
  </r>
  <r>
    <n v="7735124717"/>
    <x v="64"/>
    <n v="48988270"/>
    <x v="42"/>
    <s v="SSJFLOPEZ"/>
    <s v=""/>
    <s v="cta pte,prov,prd.no,"/>
    <s v="Trampas adhesivas ratas"/>
    <s v="Trampas adhesivas ratas"/>
    <d v="2010-02-01T00:00:00"/>
    <d v="2010-02-04T00:00:00"/>
    <n v="0"/>
    <s v="773"/>
    <x v="1"/>
    <x v="19"/>
    <x v="5"/>
    <x v="0"/>
    <x v="0"/>
  </r>
  <r>
    <n v="7735124717"/>
    <x v="64"/>
    <n v="48988270"/>
    <x v="42"/>
    <s v="EXEAGUTIERRE"/>
    <s v=""/>
    <s v="cta pte,prov,prd.no,"/>
    <s v="Trampas adhesivas ratas"/>
    <s v="Trampas adhesivas ratas"/>
    <d v="2010-02-01T00:00:00"/>
    <d v="2010-02-01T00:00:00"/>
    <n v="191400"/>
    <s v="773"/>
    <x v="1"/>
    <x v="19"/>
    <x v="5"/>
    <x v="0"/>
    <x v="0"/>
  </r>
  <r>
    <n v="7735115355"/>
    <x v="54"/>
    <n v="48988470"/>
    <x v="43"/>
    <s v="SSJFLOPEZ"/>
    <s v="POLIZA VIDA FEBRERO  2010"/>
    <s v="RESTREPO HENAO S.A.CORREDORES DE SE"/>
    <s v=""/>
    <s v=""/>
    <d v="2010-02-01T00:00:00"/>
    <d v="2010-02-05T00:00:00"/>
    <n v="388717"/>
    <s v="773"/>
    <x v="1"/>
    <x v="20"/>
    <x v="10"/>
    <x v="0"/>
    <x v="0"/>
  </r>
  <r>
    <n v="7735115356"/>
    <x v="65"/>
    <n v="48988470"/>
    <x v="43"/>
    <s v="SSGAVILLAMIL"/>
    <s v="Amortizacion Todo Riesgo"/>
    <s v="Gto,paxant.seguro"/>
    <s v=""/>
    <s v=""/>
    <d v="2010-02-28T00:00:00"/>
    <d v="2010-02-28T00:00:00"/>
    <n v="3898973"/>
    <s v="773"/>
    <x v="1"/>
    <x v="20"/>
    <x v="10"/>
    <x v="0"/>
    <x v="0"/>
  </r>
  <r>
    <n v="7735115356"/>
    <x v="65"/>
    <n v="48988470"/>
    <x v="43"/>
    <s v="SSGAVILLAMIL"/>
    <s v="Amortizacion Todo Riesgo"/>
    <s v="Gto,paxant.seguro"/>
    <s v=""/>
    <s v=""/>
    <d v="2010-02-28T00:00:00"/>
    <d v="2010-02-28T00:00:00"/>
    <n v="3898973"/>
    <s v="773"/>
    <x v="1"/>
    <x v="20"/>
    <x v="10"/>
    <x v="0"/>
    <x v="0"/>
  </r>
  <r>
    <n v="7735115360"/>
    <x v="66"/>
    <n v="48988470"/>
    <x v="43"/>
    <s v="SSGAVILLAMIL"/>
    <s v="Amortizacion R.C Extraco1"/>
    <s v="Gto,paxant.seguro"/>
    <s v=""/>
    <s v=""/>
    <d v="2010-02-28T00:00:00"/>
    <d v="2010-02-28T00:00:00"/>
    <n v="123280"/>
    <s v="773"/>
    <x v="1"/>
    <x v="20"/>
    <x v="10"/>
    <x v="0"/>
    <x v="0"/>
  </r>
  <r>
    <n v="7735115360"/>
    <x v="66"/>
    <n v="48988470"/>
    <x v="43"/>
    <s v="SSGAVILLAMIL"/>
    <s v="Amortizacion R.C Extraco2"/>
    <s v="Gto,paxant.seguro"/>
    <s v=""/>
    <s v=""/>
    <d v="2010-02-28T00:00:00"/>
    <d v="2010-02-28T00:00:00"/>
    <n v="123280"/>
    <s v="773"/>
    <x v="1"/>
    <x v="20"/>
    <x v="10"/>
    <x v="0"/>
    <x v="0"/>
  </r>
  <r>
    <n v="7735115370"/>
    <x v="55"/>
    <n v="48988470"/>
    <x v="43"/>
    <s v="SSJFLOPEZ"/>
    <s v="POLIZA ACCIDENTES FEBRERO"/>
    <s v="RESTREPO HENAO S.A.CORREDORES DE SE"/>
    <s v=""/>
    <s v=""/>
    <d v="2010-02-01T00:00:00"/>
    <d v="2010-02-05T00:00:00"/>
    <n v="97262"/>
    <s v="773"/>
    <x v="1"/>
    <x v="20"/>
    <x v="10"/>
    <x v="0"/>
    <x v="0"/>
  </r>
  <r>
    <n v="7735116402"/>
    <x v="56"/>
    <n v="48988570"/>
    <x v="44"/>
    <s v="SSJFLOPEZ"/>
    <s v=""/>
    <s v="cta pte,prov,prd.Inv"/>
    <s v=""/>
    <s v="Servicio de Vigilancia"/>
    <d v="2010-02-15T00:00:00"/>
    <d v="2010-02-23T00:00:00"/>
    <n v="0"/>
    <s v="773"/>
    <x v="1"/>
    <x v="21"/>
    <x v="5"/>
    <x v="0"/>
    <x v="0"/>
  </r>
  <r>
    <n v="7735116402"/>
    <x v="56"/>
    <n v="48988570"/>
    <x v="44"/>
    <s v="LTMAMEJIA"/>
    <s v=""/>
    <s v="cta pte,prov,prd.Inv"/>
    <s v=""/>
    <s v="Servicio de Vigilancia"/>
    <d v="2010-02-22T00:00:00"/>
    <d v="2010-02-22T00:00:00"/>
    <n v="12109775"/>
    <s v="773"/>
    <x v="1"/>
    <x v="21"/>
    <x v="5"/>
    <x v="0"/>
    <x v="0"/>
  </r>
  <r>
    <n v="7735116408"/>
    <x v="1"/>
    <n v="48988570"/>
    <x v="44"/>
    <s v="SSJFLOPEZ"/>
    <s v="FACTURAS TIGO"/>
    <s v="COLOMBIA MOVIL S.A. E.S.P."/>
    <s v=""/>
    <s v=""/>
    <d v="2010-01-27T00:00:00"/>
    <d v="2010-02-12T00:00:00"/>
    <n v="433"/>
    <s v="773"/>
    <x v="1"/>
    <x v="21"/>
    <x v="1"/>
    <x v="0"/>
    <x v="0"/>
  </r>
  <r>
    <n v="7735116408"/>
    <x v="1"/>
    <n v="48988570"/>
    <x v="44"/>
    <s v="SSJFLOPEZ"/>
    <s v="FACTURA COMCEL"/>
    <s v="COMUNICACION CELULAR S.A. COMCEL"/>
    <s v=""/>
    <s v=""/>
    <d v="2010-01-25T00:00:00"/>
    <d v="2010-02-12T00:00:00"/>
    <n v="147"/>
    <s v="773"/>
    <x v="1"/>
    <x v="21"/>
    <x v="1"/>
    <x v="0"/>
    <x v="0"/>
  </r>
  <r>
    <n v="7735116408"/>
    <x v="1"/>
    <n v="48988570"/>
    <x v="44"/>
    <s v="SSJFLOPEZ"/>
    <s v="FACTURA MOVISTAR"/>
    <s v="TELEFONICA MOVILES COLOMBIA S.A."/>
    <s v=""/>
    <s v=""/>
    <d v="2010-02-02T00:00:00"/>
    <d v="2010-02-12T00:00:00"/>
    <n v="214"/>
    <s v="773"/>
    <x v="1"/>
    <x v="21"/>
    <x v="1"/>
    <x v="0"/>
    <x v="0"/>
  </r>
  <r>
    <n v="7735116408"/>
    <x v="1"/>
    <n v="48988570"/>
    <x v="44"/>
    <s v="SSJFLOPEZ"/>
    <s v="FACTURA UNE"/>
    <s v="EPM TELECOMUNICACIONES S.A."/>
    <s v=""/>
    <s v=""/>
    <d v="2010-02-12T00:00:00"/>
    <d v="2010-02-15T00:00:00"/>
    <n v="17807"/>
    <s v="773"/>
    <x v="1"/>
    <x v="21"/>
    <x v="1"/>
    <x v="0"/>
    <x v="0"/>
  </r>
  <r>
    <n v="7735116408"/>
    <x v="1"/>
    <n v="48988570"/>
    <x v="44"/>
    <s v="SSJFLOPEZ"/>
    <s v="FACTURA UNE"/>
    <s v="EPM TELECOMUNICACIONES S.A."/>
    <s v=""/>
    <s v=""/>
    <d v="2010-02-12T00:00:00"/>
    <d v="2010-02-15T00:00:00"/>
    <n v="11413"/>
    <s v="773"/>
    <x v="1"/>
    <x v="21"/>
    <x v="1"/>
    <x v="0"/>
    <x v="0"/>
  </r>
  <r>
    <n v="7735116408"/>
    <x v="1"/>
    <n v="48988570"/>
    <x v="44"/>
    <s v="SSJFLOPEZ"/>
    <s v="FACTURA UNE"/>
    <s v="EPM TELECOMUNICACIONES S.A."/>
    <s v=""/>
    <s v=""/>
    <d v="2010-02-12T00:00:00"/>
    <d v="2010-02-15T00:00:00"/>
    <n v="3280"/>
    <s v="773"/>
    <x v="1"/>
    <x v="21"/>
    <x v="1"/>
    <x v="0"/>
    <x v="0"/>
  </r>
  <r>
    <n v="7735116408"/>
    <x v="1"/>
    <n v="48988570"/>
    <x v="44"/>
    <s v="SSJFLOPEZ"/>
    <s v="FACTURA UNE"/>
    <s v="EPM TELECOMUNICACIONES S.A."/>
    <s v=""/>
    <s v=""/>
    <d v="2010-02-12T00:00:00"/>
    <d v="2010-02-15T00:00:00"/>
    <n v="1906"/>
    <s v="773"/>
    <x v="1"/>
    <x v="21"/>
    <x v="1"/>
    <x v="0"/>
    <x v="0"/>
  </r>
  <r>
    <n v="7735116408"/>
    <x v="1"/>
    <n v="48988570"/>
    <x v="44"/>
    <s v="SSJFLOPEZ"/>
    <s v="FACTURA UNE"/>
    <s v="EPM TELECOMUNICACIONES S.A."/>
    <s v=""/>
    <s v=""/>
    <d v="2010-02-12T00:00:00"/>
    <d v="2010-02-15T00:00:00"/>
    <n v="5702"/>
    <s v="773"/>
    <x v="1"/>
    <x v="21"/>
    <x v="1"/>
    <x v="0"/>
    <x v="0"/>
  </r>
  <r>
    <n v="7735116408"/>
    <x v="1"/>
    <n v="48988570"/>
    <x v="44"/>
    <s v="SSJFLOPEZ"/>
    <s v="FACTURA UNE"/>
    <s v="EPM TELECOMUNICACIONES S.A."/>
    <s v=""/>
    <s v=""/>
    <d v="2010-02-12T00:00:00"/>
    <d v="2010-02-15T00:00:00"/>
    <n v="3663"/>
    <s v="773"/>
    <x v="1"/>
    <x v="21"/>
    <x v="1"/>
    <x v="0"/>
    <x v="0"/>
  </r>
  <r>
    <n v="7735116408"/>
    <x v="1"/>
    <n v="48988570"/>
    <x v="44"/>
    <s v="SSJFLOPEZ"/>
    <s v="FACTURA UNE"/>
    <s v="EPM TELECOMUNICACIONES S.A."/>
    <s v=""/>
    <s v=""/>
    <d v="2010-02-12T00:00:00"/>
    <d v="2010-02-15T00:00:00"/>
    <n v="239159"/>
    <s v="773"/>
    <x v="1"/>
    <x v="21"/>
    <x v="1"/>
    <x v="0"/>
    <x v="0"/>
  </r>
  <r>
    <n v="7735116408"/>
    <x v="1"/>
    <n v="48988570"/>
    <x v="44"/>
    <s v="SSJFLOPEZ"/>
    <s v="FACTURA UNE"/>
    <s v="EPM TELECOMUNICACIONES S.A."/>
    <s v=""/>
    <s v=""/>
    <d v="2010-02-12T00:00:00"/>
    <d v="2010-02-15T00:00:00"/>
    <n v="1357"/>
    <s v="773"/>
    <x v="1"/>
    <x v="21"/>
    <x v="1"/>
    <x v="0"/>
    <x v="0"/>
  </r>
  <r>
    <n v="7735124704"/>
    <x v="27"/>
    <n v="48988570"/>
    <x v="44"/>
    <s v="SSJFLOPEZ"/>
    <s v=""/>
    <s v="MARION SA"/>
    <s v="Boligrafo kilom.retractil ngo"/>
    <s v="Boligrafo kilom.retractil ngo"/>
    <d v="2010-02-18T00:00:00"/>
    <d v="2010-02-22T00:00:00"/>
    <n v="7212"/>
    <s v="773"/>
    <x v="1"/>
    <x v="21"/>
    <x v="5"/>
    <x v="0"/>
    <x v="0"/>
  </r>
  <r>
    <n v="7735124704"/>
    <x v="27"/>
    <n v="48988570"/>
    <x v="44"/>
    <s v="SSJFLOPEZ"/>
    <s v=""/>
    <s v="MARION SA"/>
    <s v="Corrector liq.lapiz berol"/>
    <s v="Corrector liq.lapiz berol"/>
    <d v="2010-02-18T00:00:00"/>
    <d v="2010-02-22T00:00:00"/>
    <n v="1500"/>
    <s v="773"/>
    <x v="1"/>
    <x v="21"/>
    <x v="5"/>
    <x v="0"/>
    <x v="0"/>
  </r>
  <r>
    <n v="7735124704"/>
    <x v="27"/>
    <n v="48988570"/>
    <x v="44"/>
    <s v="SSJFLOPEZ"/>
    <s v=""/>
    <s v="MARION SA"/>
    <s v="Gancho legaj.norma caja x 20"/>
    <s v="Gancho legaj.norma caja x 20"/>
    <d v="2010-02-18T00:00:00"/>
    <d v="2010-02-22T00:00:00"/>
    <n v="1810"/>
    <s v="773"/>
    <x v="1"/>
    <x v="21"/>
    <x v="5"/>
    <x v="0"/>
    <x v="0"/>
  </r>
  <r>
    <n v="7735124704"/>
    <x v="27"/>
    <n v="48988570"/>
    <x v="44"/>
    <s v="SSJFLOPEZ"/>
    <s v=""/>
    <s v="MARION SA"/>
    <s v="Grapa   26x  6mm x5000 triton galvaniz."/>
    <s v="Grapa   26x  6mm x5000 triton galvaniz."/>
    <d v="2010-02-18T00:00:00"/>
    <d v="2010-02-22T00:00:00"/>
    <n v="1521"/>
    <s v="773"/>
    <x v="1"/>
    <x v="21"/>
    <x v="5"/>
    <x v="0"/>
    <x v="0"/>
  </r>
  <r>
    <n v="7735124704"/>
    <x v="27"/>
    <n v="48988570"/>
    <x v="44"/>
    <s v="SSJFLOPEZ"/>
    <s v=""/>
    <s v="MARION SA"/>
    <s v="Clip estandar gema x100"/>
    <s v="Clip estandar gema x100"/>
    <d v="2010-02-18T00:00:00"/>
    <d v="2010-02-22T00:00:00"/>
    <n v="298"/>
    <s v="773"/>
    <x v="1"/>
    <x v="21"/>
    <x v="5"/>
    <x v="0"/>
    <x v="0"/>
  </r>
  <r>
    <n v="7735124704"/>
    <x v="27"/>
    <n v="48988570"/>
    <x v="44"/>
    <s v="SSJFLOPEZ"/>
    <s v=""/>
    <s v="MARION SA"/>
    <s v="Cuaderno argolla 105 econ.ray."/>
    <s v="Cuaderno argolla 105 econ.ray."/>
    <d v="2010-02-18T00:00:00"/>
    <d v="2010-02-22T00:00:00"/>
    <n v="2431"/>
    <s v="773"/>
    <x v="1"/>
    <x v="21"/>
    <x v="5"/>
    <x v="0"/>
    <x v="0"/>
  </r>
  <r>
    <n v="7735124719"/>
    <x v="42"/>
    <n v="48988570"/>
    <x v="44"/>
    <s v="EXEAGUTIERRE"/>
    <s v=""/>
    <s v="cta pte,prov,prd.no,"/>
    <s v="Boletin comunicaciones internas 16%"/>
    <s v="Boletin comunicaciones internas 16%"/>
    <d v="2010-02-18T00:00:00"/>
    <d v="2010-02-18T00:00:00"/>
    <n v="36000"/>
    <s v="773"/>
    <x v="1"/>
    <x v="21"/>
    <x v="5"/>
    <x v="0"/>
    <x v="0"/>
  </r>
  <r>
    <n v="7735124719"/>
    <x v="42"/>
    <n v="48988570"/>
    <x v="44"/>
    <s v="EXEAGUTIERRE"/>
    <s v=""/>
    <s v="cta pte,prov,prd.no,"/>
    <s v="Boletin comunicaciones internas 16%"/>
    <s v="Boletin comunicaciones internas 16%"/>
    <d v="2010-02-18T00:00:00"/>
    <d v="2010-02-18T00:00:00"/>
    <n v="16800"/>
    <s v="773"/>
    <x v="1"/>
    <x v="21"/>
    <x v="5"/>
    <x v="0"/>
    <x v="0"/>
  </r>
  <r>
    <n v="7735110102"/>
    <x v="2"/>
    <n v="48992070"/>
    <x v="45"/>
    <s v="SSALLONDONO"/>
    <s v="PRIMERA QUINCENA FEBRERO"/>
    <s v="Obl,lab,salariosxpag"/>
    <s v=""/>
    <s v=""/>
    <d v="2010-02-11T00:00:00"/>
    <d v="2010-02-11T00:00:00"/>
    <n v="2822549"/>
    <s v="773"/>
    <x v="1"/>
    <x v="22"/>
    <x v="2"/>
    <x v="0"/>
    <x v="0"/>
  </r>
  <r>
    <n v="7735110102"/>
    <x v="2"/>
    <n v="48992070"/>
    <x v="45"/>
    <s v="SSALLONDONO"/>
    <s v="SEGUNDA QUINCENA FEBRERO"/>
    <s v="Obl,lab,salariosxpag"/>
    <s v=""/>
    <s v=""/>
    <d v="2010-02-24T00:00:00"/>
    <d v="2010-02-24T00:00:00"/>
    <n v="2542932"/>
    <s v="773"/>
    <x v="1"/>
    <x v="22"/>
    <x v="2"/>
    <x v="0"/>
    <x v="0"/>
  </r>
  <r>
    <n v="7735110103"/>
    <x v="39"/>
    <n v="48992070"/>
    <x v="45"/>
    <s v="SSALLONDONO"/>
    <s v="PRIMERA QUINCENA FEBRERO"/>
    <s v="Obl,lab,salariosxpag"/>
    <s v=""/>
    <s v=""/>
    <d v="2010-02-11T00:00:00"/>
    <d v="2010-02-11T00:00:00"/>
    <n v="128750"/>
    <s v="773"/>
    <x v="1"/>
    <x v="22"/>
    <x v="2"/>
    <x v="0"/>
    <x v="0"/>
  </r>
  <r>
    <n v="7735110103"/>
    <x v="39"/>
    <n v="48992070"/>
    <x v="45"/>
    <s v="SSALLONDONO"/>
    <s v="SEGUNDA QUINCENA FEBRERO"/>
    <s v="Obl,lab,salariosxpag"/>
    <s v=""/>
    <s v=""/>
    <d v="2010-02-24T00:00:00"/>
    <d v="2010-02-24T00:00:00"/>
    <n v="128750"/>
    <s v="773"/>
    <x v="1"/>
    <x v="22"/>
    <x v="2"/>
    <x v="0"/>
    <x v="0"/>
  </r>
  <r>
    <n v="7735110110"/>
    <x v="5"/>
    <n v="48992070"/>
    <x v="45"/>
    <s v="SSALLONDONO"/>
    <s v="PRIMERA QUINCENA FEBRERO"/>
    <s v="Obl,lab,salariosxpag"/>
    <s v=""/>
    <s v=""/>
    <d v="2010-02-11T00:00:00"/>
    <d v="2010-02-11T00:00:00"/>
    <n v="94300"/>
    <s v="773"/>
    <x v="1"/>
    <x v="22"/>
    <x v="2"/>
    <x v="0"/>
    <x v="0"/>
  </r>
  <r>
    <n v="7735110110"/>
    <x v="5"/>
    <n v="48992070"/>
    <x v="45"/>
    <s v="SSALLONDONO"/>
    <s v="SEGUNDA QUINCENA FEBRERO"/>
    <s v="Obl,lab,salariosxpag"/>
    <s v=""/>
    <s v=""/>
    <d v="2010-02-24T00:00:00"/>
    <d v="2010-02-24T00:00:00"/>
    <n v="123000"/>
    <s v="773"/>
    <x v="1"/>
    <x v="22"/>
    <x v="2"/>
    <x v="0"/>
    <x v="0"/>
  </r>
  <r>
    <n v="7735110111"/>
    <x v="6"/>
    <n v="48992070"/>
    <x v="45"/>
    <s v="SSALLONDONO"/>
    <s v="PROVISION PRESTACIONES SO"/>
    <s v="Prov,lab,cesa.aprop."/>
    <s v=""/>
    <s v=""/>
    <d v="2010-02-24T00:00:00"/>
    <d v="2010-02-24T00:00:00"/>
    <n v="530363"/>
    <s v="773"/>
    <x v="1"/>
    <x v="22"/>
    <x v="2"/>
    <x v="0"/>
    <x v="0"/>
  </r>
  <r>
    <n v="7735110112"/>
    <x v="7"/>
    <n v="48992070"/>
    <x v="45"/>
    <s v="SSALLONDONO"/>
    <s v="PROVISION PRESTACIONES SO"/>
    <s v="Prov,lab,cesa.aprop."/>
    <s v=""/>
    <s v=""/>
    <d v="2010-02-24T00:00:00"/>
    <d v="2010-02-24T00:00:00"/>
    <n v="111656"/>
    <s v="773"/>
    <x v="1"/>
    <x v="22"/>
    <x v="2"/>
    <x v="0"/>
    <x v="0"/>
  </r>
  <r>
    <n v="7735110113"/>
    <x v="8"/>
    <n v="48992070"/>
    <x v="45"/>
    <s v="SSALLONDONO"/>
    <s v="PROVISION PRESTACIONES SO"/>
    <s v="Prov,lab,cesa.aprop."/>
    <s v=""/>
    <s v=""/>
    <d v="2010-02-24T00:00:00"/>
    <d v="2010-02-24T00:00:00"/>
    <n v="530363"/>
    <s v="773"/>
    <x v="1"/>
    <x v="22"/>
    <x v="2"/>
    <x v="0"/>
    <x v="0"/>
  </r>
  <r>
    <n v="7735110114"/>
    <x v="9"/>
    <n v="48992070"/>
    <x v="45"/>
    <s v="SSALLONDONO"/>
    <s v="PROVISION PRESTACIONES SO"/>
    <s v="Prov,lab,cesa.aprop."/>
    <s v=""/>
    <s v=""/>
    <d v="2010-02-24T00:00:00"/>
    <d v="2010-02-24T00:00:00"/>
    <n v="307052"/>
    <s v="773"/>
    <x v="1"/>
    <x v="22"/>
    <x v="2"/>
    <x v="0"/>
    <x v="0"/>
  </r>
  <r>
    <n v="7735110116"/>
    <x v="10"/>
    <n v="48992070"/>
    <x v="45"/>
    <s v="SSALLONDONO"/>
    <s v="PROVISION PRESTACIONES SO"/>
    <s v="Prov,lab,cesa.aprop."/>
    <s v=""/>
    <s v=""/>
    <d v="2010-02-24T00:00:00"/>
    <d v="2010-02-24T00:00:00"/>
    <n v="502454"/>
    <s v="773"/>
    <x v="1"/>
    <x v="22"/>
    <x v="2"/>
    <x v="0"/>
    <x v="0"/>
  </r>
  <r>
    <n v="7735110119"/>
    <x v="12"/>
    <n v="48992070"/>
    <x v="45"/>
    <s v="SSJFLOPEZ"/>
    <s v=""/>
    <s v="INDUSTRIAS Y CONFECCIONES INDUCON L"/>
    <s v="Pantalon dril blanco enresortado"/>
    <s v="Pantalon dril blanco enresortado"/>
    <d v="2010-02-09T00:00:00"/>
    <d v="2010-02-11T00:00:00"/>
    <n v="45649"/>
    <s v="773"/>
    <x v="1"/>
    <x v="22"/>
    <x v="2"/>
    <x v="0"/>
    <x v="1"/>
  </r>
  <r>
    <n v="7735110119"/>
    <x v="12"/>
    <n v="48992070"/>
    <x v="45"/>
    <s v="SSJFLOPEZ"/>
    <s v=""/>
    <s v="INDUSTRIAS Y CONFECCIONES INDUCON L"/>
    <s v="Camisa dacron blanca logo LITO"/>
    <s v="Camisa dacron blanca logo LITO"/>
    <d v="2010-02-09T00:00:00"/>
    <d v="2010-02-11T00:00:00"/>
    <n v="47723"/>
    <s v="773"/>
    <x v="1"/>
    <x v="22"/>
    <x v="2"/>
    <x v="0"/>
    <x v="1"/>
  </r>
  <r>
    <n v="7735110119"/>
    <x v="12"/>
    <n v="48992070"/>
    <x v="45"/>
    <s v="SSJFLOPEZ"/>
    <s v=""/>
    <s v="INDUSTRIAS Y CONFECCIONES INDUCON L"/>
    <s v="Pantalon dril blanco enresortado"/>
    <s v="Pantalon dril blanco enresortado"/>
    <d v="2010-02-09T00:00:00"/>
    <d v="2010-02-11T00:00:00"/>
    <n v="12168"/>
    <s v="773"/>
    <x v="1"/>
    <x v="22"/>
    <x v="2"/>
    <x v="0"/>
    <x v="1"/>
  </r>
  <r>
    <n v="7735110119"/>
    <x v="12"/>
    <n v="48992070"/>
    <x v="45"/>
    <s v="SSJFLOPEZ"/>
    <s v=""/>
    <s v="INDUSTRIAS Y CONFECCIONES INDUCON L"/>
    <s v="Camisa dacron blanca logo LITO"/>
    <s v="Camisa dacron blanca logo LITO"/>
    <d v="2010-02-09T00:00:00"/>
    <d v="2010-02-11T00:00:00"/>
    <n v="3180"/>
    <s v="773"/>
    <x v="1"/>
    <x v="22"/>
    <x v="2"/>
    <x v="0"/>
    <x v="1"/>
  </r>
  <r>
    <n v="7735110119"/>
    <x v="12"/>
    <n v="48992070"/>
    <x v="45"/>
    <s v="SSJFLOPEZ"/>
    <s v=""/>
    <s v="INDUSTRIAS Y CONFECCIONES INDUCON L"/>
    <s v="Bata M/C dacron BLA lider vivo azul LITO"/>
    <s v="Bata M/C dacron BLA lider vivo azul LITO"/>
    <d v="2010-02-09T00:00:00"/>
    <d v="2010-02-11T00:00:00"/>
    <n v="4355"/>
    <s v="773"/>
    <x v="1"/>
    <x v="22"/>
    <x v="2"/>
    <x v="0"/>
    <x v="1"/>
  </r>
  <r>
    <n v="7735110119"/>
    <x v="12"/>
    <n v="48992070"/>
    <x v="45"/>
    <s v="SSJFLOPEZ"/>
    <s v=""/>
    <s v="INDUSTRIAS Y CONFECCIONES INDUCON L"/>
    <s v="Pantalon dril blanco enresortado"/>
    <s v="Pantalon dril blanco enresortado"/>
    <d v="2010-02-10T00:00:00"/>
    <d v="2010-02-12T00:00:00"/>
    <n v="9130"/>
    <s v="773"/>
    <x v="1"/>
    <x v="22"/>
    <x v="2"/>
    <x v="0"/>
    <x v="1"/>
  </r>
  <r>
    <n v="7735110119"/>
    <x v="12"/>
    <n v="48992070"/>
    <x v="45"/>
    <s v="SSJFLOPEZ"/>
    <s v=""/>
    <s v="INDUSTRIAS Y CONFECCIONES INDUCON L"/>
    <s v="Bata M/C dacron BLA lider vivo azul LITO"/>
    <s v="Bata M/C dacron BLA lider vivo azul LITO"/>
    <d v="2010-02-10T00:00:00"/>
    <d v="2010-02-12T00:00:00"/>
    <n v="4355"/>
    <s v="773"/>
    <x v="1"/>
    <x v="22"/>
    <x v="2"/>
    <x v="0"/>
    <x v="1"/>
  </r>
  <r>
    <n v="7735110124"/>
    <x v="13"/>
    <n v="48992070"/>
    <x v="45"/>
    <s v="SSALLONDONO"/>
    <s v="PROVISION PRESTACIONES SO"/>
    <s v="Prov,lab,cesa.aprop."/>
    <s v=""/>
    <s v=""/>
    <d v="2010-02-24T00:00:00"/>
    <d v="2010-02-24T00:00:00"/>
    <n v="58061"/>
    <s v="773"/>
    <x v="1"/>
    <x v="22"/>
    <x v="2"/>
    <x v="0"/>
    <x v="0"/>
  </r>
  <r>
    <n v="7735110127"/>
    <x v="14"/>
    <n v="48992070"/>
    <x v="45"/>
    <s v="SSALLONDONO"/>
    <s v="SEGURIDAD SOCIAL  FEBRERO"/>
    <s v="Ret,apor,nomi, seg.s"/>
    <s v=""/>
    <s v=""/>
    <d v="2010-02-24T00:00:00"/>
    <d v="2010-02-24T00:00:00"/>
    <n v="187702"/>
    <s v="773"/>
    <x v="1"/>
    <x v="22"/>
    <x v="2"/>
    <x v="0"/>
    <x v="0"/>
  </r>
  <r>
    <n v="7735110128"/>
    <x v="15"/>
    <n v="48992070"/>
    <x v="45"/>
    <s v="SSALLONDONO"/>
    <s v="SEGURIDAD SOCIAL  FEBRERO"/>
    <s v="Ret,apor,nomi, seg.s"/>
    <s v=""/>
    <s v=""/>
    <d v="2010-02-24T00:00:00"/>
    <d v="2010-02-24T00:00:00"/>
    <n v="-255612"/>
    <s v="773"/>
    <x v="1"/>
    <x v="22"/>
    <x v="2"/>
    <x v="0"/>
    <x v="0"/>
  </r>
  <r>
    <n v="7735110128"/>
    <x v="15"/>
    <n v="48992070"/>
    <x v="45"/>
    <s v="SSALLONDONO"/>
    <s v="SEGURIDAD SOCIAL  FEBRERO"/>
    <s v="Ret,apor,nomi, seg.s"/>
    <s v=""/>
    <s v=""/>
    <d v="2010-02-24T00:00:00"/>
    <d v="2010-02-24T00:00:00"/>
    <n v="838000"/>
    <s v="773"/>
    <x v="1"/>
    <x v="22"/>
    <x v="2"/>
    <x v="0"/>
    <x v="0"/>
  </r>
  <r>
    <n v="7735110129"/>
    <x v="16"/>
    <n v="48992070"/>
    <x v="45"/>
    <s v="SSALLONDONO"/>
    <s v="SEGURIDAD SOCIAL  FEBRERO"/>
    <s v="Ret,apor,nomi, seg.s"/>
    <s v=""/>
    <s v=""/>
    <d v="2010-02-24T00:00:00"/>
    <d v="2010-02-24T00:00:00"/>
    <n v="-255612"/>
    <s v="773"/>
    <x v="1"/>
    <x v="22"/>
    <x v="2"/>
    <x v="0"/>
    <x v="0"/>
  </r>
  <r>
    <n v="7735110129"/>
    <x v="16"/>
    <n v="48992070"/>
    <x v="45"/>
    <s v="SSALLONDONO"/>
    <s v="SEGURIDAD SOCIAL  FEBRERO"/>
    <s v="Ret,apor,nomi, seg.s"/>
    <s v=""/>
    <s v=""/>
    <d v="2010-02-24T00:00:00"/>
    <d v="2010-02-24T00:00:00"/>
    <n v="1072500"/>
    <s v="773"/>
    <x v="1"/>
    <x v="22"/>
    <x v="2"/>
    <x v="0"/>
    <x v="0"/>
  </r>
  <r>
    <n v="7735110131"/>
    <x v="17"/>
    <n v="48992070"/>
    <x v="45"/>
    <s v="SSALLONDONO"/>
    <s v="SEGURIDAD SOCIAL  FEBRERO"/>
    <s v="Ret,apor,nomi, seg.s"/>
    <s v=""/>
    <s v=""/>
    <d v="2010-02-24T00:00:00"/>
    <d v="2010-02-24T00:00:00"/>
    <n v="255700"/>
    <s v="773"/>
    <x v="1"/>
    <x v="22"/>
    <x v="2"/>
    <x v="0"/>
    <x v="0"/>
  </r>
  <r>
    <n v="7735110132"/>
    <x v="40"/>
    <n v="48992070"/>
    <x v="45"/>
    <s v="SSALLONDONO"/>
    <s v="SEGURIDAD SOCIAL  FEBRERO"/>
    <s v="Ret,apor,nomi, seg.s"/>
    <s v=""/>
    <s v=""/>
    <d v="2010-02-24T00:00:00"/>
    <d v="2010-02-24T00:00:00"/>
    <n v="64400"/>
    <s v="773"/>
    <x v="1"/>
    <x v="22"/>
    <x v="2"/>
    <x v="0"/>
    <x v="0"/>
  </r>
  <r>
    <n v="7735110133"/>
    <x v="18"/>
    <n v="48992070"/>
    <x v="45"/>
    <s v="SSALLONDONO"/>
    <s v="SEGURIDAD SOCIAL  FEBRERO"/>
    <s v="Ret,apor,nomi, seg.s"/>
    <s v=""/>
    <s v=""/>
    <d v="2010-02-24T00:00:00"/>
    <d v="2010-02-24T00:00:00"/>
    <n v="191800"/>
    <s v="773"/>
    <x v="1"/>
    <x v="22"/>
    <x v="2"/>
    <x v="0"/>
    <x v="0"/>
  </r>
  <r>
    <n v="7735110134"/>
    <x v="19"/>
    <n v="48992070"/>
    <x v="45"/>
    <s v="SSALLONDONO"/>
    <s v="SEGURIDAD SOCIAL  FEBRERO"/>
    <s v="Ret,apor,nomi, seg.s"/>
    <s v=""/>
    <s v=""/>
    <d v="2010-02-24T00:00:00"/>
    <d v="2010-02-24T00:00:00"/>
    <n v="127800"/>
    <s v="773"/>
    <x v="1"/>
    <x v="22"/>
    <x v="2"/>
    <x v="0"/>
    <x v="0"/>
  </r>
  <r>
    <n v="7735113507"/>
    <x v="0"/>
    <n v="48992070"/>
    <x v="45"/>
    <s v="SSJFLOPEZ"/>
    <s v="LITO PR 8464"/>
    <s v="LEASING BANCOLOMBIA SA"/>
    <s v=""/>
    <s v=""/>
    <d v="2010-02-02T00:00:00"/>
    <d v="2010-02-11T00:00:00"/>
    <n v="-5522"/>
    <s v="773"/>
    <x v="1"/>
    <x v="22"/>
    <x v="0"/>
    <x v="0"/>
    <x v="0"/>
  </r>
  <r>
    <n v="7735113507"/>
    <x v="0"/>
    <n v="48992070"/>
    <x v="45"/>
    <s v="SSJFLOPEZ"/>
    <s v="LITO PR 8464"/>
    <s v="LEASING BANCOLOMBIA SA"/>
    <s v=""/>
    <s v=""/>
    <d v="2010-02-02T00:00:00"/>
    <d v="2010-02-11T00:00:00"/>
    <n v="-59151"/>
    <s v="773"/>
    <x v="1"/>
    <x v="22"/>
    <x v="0"/>
    <x v="0"/>
    <x v="0"/>
  </r>
  <r>
    <n v="7735113507"/>
    <x v="0"/>
    <n v="48992070"/>
    <x v="45"/>
    <s v="SSJFLOPEZ"/>
    <s v="LITO PR 8464"/>
    <s v="LEASING BANCOLOMBIA SA"/>
    <s v=""/>
    <s v=""/>
    <d v="2010-02-02T00:00:00"/>
    <d v="2010-02-11T00:00:00"/>
    <n v="5522"/>
    <s v="773"/>
    <x v="1"/>
    <x v="22"/>
    <x v="0"/>
    <x v="0"/>
    <x v="0"/>
  </r>
  <r>
    <n v="7735113507"/>
    <x v="0"/>
    <n v="48992070"/>
    <x v="45"/>
    <s v="SSJFLOPEZ"/>
    <s v="LITO PR 8464"/>
    <s v="LEASING BANCOLOMBIA SA"/>
    <s v=""/>
    <s v=""/>
    <d v="2010-02-02T00:00:00"/>
    <d v="2010-02-11T00:00:00"/>
    <n v="59151"/>
    <s v="773"/>
    <x v="1"/>
    <x v="22"/>
    <x v="0"/>
    <x v="0"/>
    <x v="0"/>
  </r>
  <r>
    <n v="7735113507"/>
    <x v="0"/>
    <n v="48992070"/>
    <x v="45"/>
    <s v="SSJFLOPEZ"/>
    <s v="LITO PR 84464"/>
    <s v="LEASING BANCOLOMBIA SA"/>
    <s v=""/>
    <s v=""/>
    <d v="2010-02-02T00:00:00"/>
    <d v="2010-02-12T00:00:00"/>
    <n v="25556"/>
    <s v="773"/>
    <x v="1"/>
    <x v="22"/>
    <x v="0"/>
    <x v="0"/>
    <x v="0"/>
  </r>
  <r>
    <n v="7735113507"/>
    <x v="0"/>
    <n v="48992070"/>
    <x v="45"/>
    <s v="SSJFLOPEZ"/>
    <s v="LITO PR 84464"/>
    <s v="LEASING BANCOLOMBIA SA"/>
    <s v=""/>
    <s v=""/>
    <d v="2010-02-02T00:00:00"/>
    <d v="2010-02-12T00:00:00"/>
    <n v="35911"/>
    <s v="773"/>
    <x v="1"/>
    <x v="22"/>
    <x v="0"/>
    <x v="0"/>
    <x v="0"/>
  </r>
  <r>
    <n v="7735113507"/>
    <x v="0"/>
    <n v="48992070"/>
    <x v="45"/>
    <s v="SSJFLOPEZ"/>
    <s v="LITO FEB 6706"/>
    <s v="LEASING BANCOLOMBIA SA"/>
    <s v=""/>
    <s v=""/>
    <d v="2010-02-03T00:00:00"/>
    <d v="2010-02-12T00:00:00"/>
    <n v="20784"/>
    <s v="773"/>
    <x v="1"/>
    <x v="22"/>
    <x v="0"/>
    <x v="0"/>
    <x v="0"/>
  </r>
  <r>
    <n v="7735113507"/>
    <x v="0"/>
    <n v="48992070"/>
    <x v="45"/>
    <s v="SSJFLOPEZ"/>
    <s v="LITO FEB 6706"/>
    <s v="LEASING BANCOLOMBIA SA"/>
    <s v=""/>
    <s v=""/>
    <d v="2010-02-03T00:00:00"/>
    <d v="2010-02-12T00:00:00"/>
    <n v="25101"/>
    <s v="773"/>
    <x v="1"/>
    <x v="22"/>
    <x v="0"/>
    <x v="0"/>
    <x v="0"/>
  </r>
  <r>
    <n v="7735113507"/>
    <x v="0"/>
    <n v="48992070"/>
    <x v="45"/>
    <s v="SSJFLOPEZ"/>
    <s v="LITO FEB BAN 6706"/>
    <s v="LEASING BANCOLOMBIA SA"/>
    <s v=""/>
    <s v=""/>
    <d v="2010-02-09T00:00:00"/>
    <d v="2010-02-25T00:00:00"/>
    <n v="26282"/>
    <s v="773"/>
    <x v="1"/>
    <x v="22"/>
    <x v="0"/>
    <x v="0"/>
    <x v="0"/>
  </r>
  <r>
    <n v="7735113507"/>
    <x v="0"/>
    <n v="48992070"/>
    <x v="45"/>
    <s v="SSJFLOPEZ"/>
    <s v="LITO FEB BAN 6706"/>
    <s v="LEASING BANCOLOMBIA SA"/>
    <s v=""/>
    <s v=""/>
    <d v="2010-02-09T00:00:00"/>
    <d v="2010-02-25T00:00:00"/>
    <n v="35960"/>
    <s v="773"/>
    <x v="1"/>
    <x v="22"/>
    <x v="0"/>
    <x v="0"/>
    <x v="0"/>
  </r>
  <r>
    <n v="7735113507"/>
    <x v="0"/>
    <n v="48992070"/>
    <x v="45"/>
    <s v="SSJFLOPEZ"/>
    <s v="LITO FEB BAN 6706"/>
    <s v="LEASING BANCOLOMBIA SA"/>
    <s v=""/>
    <s v=""/>
    <d v="2010-02-09T00:00:00"/>
    <d v="2010-02-25T00:00:00"/>
    <n v="26282"/>
    <s v="773"/>
    <x v="1"/>
    <x v="22"/>
    <x v="0"/>
    <x v="0"/>
    <x v="0"/>
  </r>
  <r>
    <n v="7735113507"/>
    <x v="0"/>
    <n v="48992070"/>
    <x v="45"/>
    <s v="SSJFLOPEZ"/>
    <s v="LITO FEB BAN 6706"/>
    <s v="LEASING BANCOLOMBIA SA"/>
    <s v=""/>
    <s v=""/>
    <d v="2010-02-09T00:00:00"/>
    <d v="2010-02-25T00:00:00"/>
    <n v="35960"/>
    <s v="773"/>
    <x v="1"/>
    <x v="22"/>
    <x v="0"/>
    <x v="0"/>
    <x v="0"/>
  </r>
  <r>
    <n v="7735113507"/>
    <x v="0"/>
    <n v="48992070"/>
    <x v="45"/>
    <s v="SSJFLOPEZ"/>
    <s v="LITO FEB OCC 446209"/>
    <s v="LEASING DE OCCIDENTE S.A. C.F.C."/>
    <s v=""/>
    <s v=""/>
    <d v="2010-02-11T00:00:00"/>
    <d v="2010-02-26T00:00:00"/>
    <n v="27793"/>
    <s v="773"/>
    <x v="1"/>
    <x v="22"/>
    <x v="0"/>
    <x v="0"/>
    <x v="0"/>
  </r>
  <r>
    <n v="7735113507"/>
    <x v="0"/>
    <n v="48992070"/>
    <x v="45"/>
    <s v="SSJFLOPEZ"/>
    <s v="LITO FEB OCC 446209"/>
    <s v="LEASING DE OCCIDENTE S.A. C.F.C."/>
    <s v=""/>
    <s v=""/>
    <d v="2010-02-11T00:00:00"/>
    <d v="2010-02-26T00:00:00"/>
    <n v="35926"/>
    <s v="773"/>
    <x v="1"/>
    <x v="22"/>
    <x v="0"/>
    <x v="0"/>
    <x v="0"/>
  </r>
  <r>
    <n v="7735116403"/>
    <x v="20"/>
    <n v="48992070"/>
    <x v="45"/>
    <s v="SSJFLOPEZ"/>
    <s v="NOMINA SOMOS SEMANA 4"/>
    <s v="SOMOS SUMINISTRO TEMPORAL S.A."/>
    <s v=""/>
    <s v=""/>
    <d v="2010-02-04T00:00:00"/>
    <d v="2010-02-10T00:00:00"/>
    <n v="255178"/>
    <s v="773"/>
    <x v="1"/>
    <x v="22"/>
    <x v="3"/>
    <x v="0"/>
    <x v="1"/>
  </r>
  <r>
    <n v="7735116403"/>
    <x v="20"/>
    <n v="48992070"/>
    <x v="45"/>
    <s v="SSJFLOPEZ"/>
    <s v="NOMINA SOMOS SEMANA 5"/>
    <s v="SOMOS SUMINISTRO TEMPORAL S.A."/>
    <s v=""/>
    <s v=""/>
    <d v="2010-02-11T00:00:00"/>
    <d v="2010-02-19T00:00:00"/>
    <n v="255178"/>
    <s v="773"/>
    <x v="1"/>
    <x v="22"/>
    <x v="3"/>
    <x v="0"/>
    <x v="1"/>
  </r>
  <r>
    <n v="7735116403"/>
    <x v="20"/>
    <n v="48992070"/>
    <x v="45"/>
    <s v="SSJFLOPEZ"/>
    <s v="NOMINA SOMOS SEMANA 6"/>
    <s v="SOMOS SUMINISTRO TEMPORAL S.A."/>
    <s v=""/>
    <s v=""/>
    <d v="2010-02-18T00:00:00"/>
    <d v="2010-02-25T00:00:00"/>
    <n v="255178"/>
    <s v="773"/>
    <x v="1"/>
    <x v="22"/>
    <x v="3"/>
    <x v="0"/>
    <x v="1"/>
  </r>
  <r>
    <n v="7735116403"/>
    <x v="20"/>
    <n v="48992070"/>
    <x v="45"/>
    <s v="SSJFLOPEZ"/>
    <s v="NOMINA SOMOS SEMANA 7"/>
    <s v="SOMOS SUMINISTRO TEMPORAL S.A."/>
    <s v=""/>
    <s v=""/>
    <d v="2010-02-24T00:00:00"/>
    <d v="2010-02-26T00:00:00"/>
    <n v="255178"/>
    <s v="773"/>
    <x v="1"/>
    <x v="22"/>
    <x v="3"/>
    <x v="0"/>
    <x v="1"/>
  </r>
  <r>
    <n v="7735116408"/>
    <x v="1"/>
    <n v="48992070"/>
    <x v="45"/>
    <s v="SSJFLOPEZ"/>
    <s v="FACTURAS TIGO"/>
    <s v="COLOMBIA MOVIL S.A. E.S.P."/>
    <s v=""/>
    <s v=""/>
    <d v="2010-01-27T00:00:00"/>
    <d v="2010-02-12T00:00:00"/>
    <n v="1733"/>
    <s v="773"/>
    <x v="1"/>
    <x v="22"/>
    <x v="1"/>
    <x v="0"/>
    <x v="0"/>
  </r>
  <r>
    <n v="7735116408"/>
    <x v="1"/>
    <n v="48992070"/>
    <x v="45"/>
    <s v="SSJFLOPEZ"/>
    <s v="FACTURA COMCEL"/>
    <s v="COMUNICACION CELULAR S.A. COMCEL"/>
    <s v=""/>
    <s v=""/>
    <d v="2010-01-25T00:00:00"/>
    <d v="2010-02-12T00:00:00"/>
    <n v="11372"/>
    <s v="773"/>
    <x v="1"/>
    <x v="22"/>
    <x v="1"/>
    <x v="0"/>
    <x v="0"/>
  </r>
  <r>
    <n v="7735116408"/>
    <x v="1"/>
    <n v="48992070"/>
    <x v="45"/>
    <s v="SSJFLOPEZ"/>
    <s v="FACTURA MOVISTAR"/>
    <s v="TELEFONICA MOVILES COLOMBIA S.A."/>
    <s v=""/>
    <s v=""/>
    <d v="2010-02-02T00:00:00"/>
    <d v="2010-02-12T00:00:00"/>
    <n v="16551"/>
    <s v="773"/>
    <x v="1"/>
    <x v="22"/>
    <x v="1"/>
    <x v="0"/>
    <x v="0"/>
  </r>
  <r>
    <n v="7735116408"/>
    <x v="1"/>
    <n v="48992070"/>
    <x v="45"/>
    <s v="SSJFLOPEZ"/>
    <s v="FACTURA UNE"/>
    <s v="EPM TELECOMUNICACIONES S.A."/>
    <s v=""/>
    <s v=""/>
    <d v="2010-02-12T00:00:00"/>
    <d v="2010-02-15T00:00:00"/>
    <n v="3412"/>
    <s v="773"/>
    <x v="1"/>
    <x v="22"/>
    <x v="1"/>
    <x v="0"/>
    <x v="0"/>
  </r>
  <r>
    <n v="7735116408"/>
    <x v="1"/>
    <n v="48992070"/>
    <x v="45"/>
    <s v="SSJFLOPEZ"/>
    <s v="FACTURA UNE"/>
    <s v="EPM TELECOMUNICACIONES S.A."/>
    <s v=""/>
    <s v=""/>
    <d v="2010-02-12T00:00:00"/>
    <d v="2010-02-15T00:00:00"/>
    <n v="1968"/>
    <s v="773"/>
    <x v="1"/>
    <x v="22"/>
    <x v="1"/>
    <x v="0"/>
    <x v="0"/>
  </r>
  <r>
    <n v="7735116408"/>
    <x v="1"/>
    <n v="48992070"/>
    <x v="45"/>
    <s v="SSJFLOPEZ"/>
    <s v="FACTURA UNE"/>
    <s v="EPM TELECOMUNICACIONES S.A."/>
    <s v=""/>
    <s v=""/>
    <d v="2010-02-12T00:00:00"/>
    <d v="2010-02-15T00:00:00"/>
    <n v="159"/>
    <s v="773"/>
    <x v="1"/>
    <x v="22"/>
    <x v="1"/>
    <x v="0"/>
    <x v="0"/>
  </r>
  <r>
    <n v="7735116408"/>
    <x v="1"/>
    <n v="48992070"/>
    <x v="45"/>
    <s v="SSJFLOPEZ"/>
    <s v="FACTURA UNE"/>
    <s v="EPM TELECOMUNICACIONES S.A."/>
    <s v=""/>
    <s v=""/>
    <d v="2010-02-12T00:00:00"/>
    <d v="2010-02-15T00:00:00"/>
    <n v="16124"/>
    <s v="773"/>
    <x v="1"/>
    <x v="22"/>
    <x v="1"/>
    <x v="0"/>
    <x v="0"/>
  </r>
  <r>
    <n v="7735116408"/>
    <x v="1"/>
    <n v="48992070"/>
    <x v="45"/>
    <s v="SSJFLOPEZ"/>
    <s v="FACTURA UNE"/>
    <s v="EPM TELECOMUNICACIONES S.A."/>
    <s v=""/>
    <s v=""/>
    <d v="2010-02-12T00:00:00"/>
    <d v="2010-02-15T00:00:00"/>
    <n v="10333"/>
    <s v="773"/>
    <x v="1"/>
    <x v="22"/>
    <x v="1"/>
    <x v="0"/>
    <x v="0"/>
  </r>
  <r>
    <n v="7735116408"/>
    <x v="1"/>
    <n v="48992070"/>
    <x v="45"/>
    <s v="SSJFLOPEZ"/>
    <s v="FACTURA UNE"/>
    <s v="EPM TELECOMUNICACIONES S.A."/>
    <s v=""/>
    <s v=""/>
    <d v="2010-02-12T00:00:00"/>
    <d v="2010-02-15T00:00:00"/>
    <n v="2970"/>
    <s v="773"/>
    <x v="1"/>
    <x v="22"/>
    <x v="1"/>
    <x v="0"/>
    <x v="0"/>
  </r>
  <r>
    <n v="7735116408"/>
    <x v="1"/>
    <n v="48992070"/>
    <x v="45"/>
    <s v="SSJFLOPEZ"/>
    <s v="FACTURA UNE"/>
    <s v="EPM TELECOMUNICACIONES S.A."/>
    <s v=""/>
    <s v=""/>
    <d v="2010-02-12T00:00:00"/>
    <d v="2010-02-15T00:00:00"/>
    <n v="1724"/>
    <s v="773"/>
    <x v="1"/>
    <x v="22"/>
    <x v="1"/>
    <x v="0"/>
    <x v="0"/>
  </r>
  <r>
    <n v="7735116408"/>
    <x v="1"/>
    <n v="48992070"/>
    <x v="45"/>
    <s v="SSJFLOPEZ"/>
    <s v="FACTURA UNE"/>
    <s v="EPM TELECOMUNICACIONES S.A."/>
    <s v=""/>
    <s v=""/>
    <d v="2010-02-12T00:00:00"/>
    <d v="2010-02-15T00:00:00"/>
    <n v="5163"/>
    <s v="773"/>
    <x v="1"/>
    <x v="22"/>
    <x v="1"/>
    <x v="0"/>
    <x v="0"/>
  </r>
  <r>
    <n v="7735116408"/>
    <x v="1"/>
    <n v="48992070"/>
    <x v="45"/>
    <s v="SSJFLOPEZ"/>
    <s v="FACTURA UNE"/>
    <s v="EPM TELECOMUNICACIONES S.A."/>
    <s v=""/>
    <s v=""/>
    <d v="2010-02-12T00:00:00"/>
    <d v="2010-02-15T00:00:00"/>
    <n v="3317"/>
    <s v="773"/>
    <x v="1"/>
    <x v="22"/>
    <x v="1"/>
    <x v="0"/>
    <x v="0"/>
  </r>
  <r>
    <n v="7735116408"/>
    <x v="1"/>
    <n v="48992070"/>
    <x v="45"/>
    <s v="SSJFLOPEZ"/>
    <s v="FACTURA UNE"/>
    <s v="EPM TELECOMUNICACIONES S.A."/>
    <s v=""/>
    <s v=""/>
    <d v="2010-02-12T00:00:00"/>
    <d v="2010-02-15T00:00:00"/>
    <n v="216568"/>
    <s v="773"/>
    <x v="1"/>
    <x v="22"/>
    <x v="1"/>
    <x v="0"/>
    <x v="0"/>
  </r>
  <r>
    <n v="7735116408"/>
    <x v="1"/>
    <n v="48992070"/>
    <x v="45"/>
    <s v="SSJFLOPEZ"/>
    <s v="FACTURA UNE"/>
    <s v="EPM TELECOMUNICACIONES S.A."/>
    <s v=""/>
    <s v=""/>
    <d v="2010-02-12T00:00:00"/>
    <d v="2010-02-15T00:00:00"/>
    <n v="1228"/>
    <s v="773"/>
    <x v="1"/>
    <x v="22"/>
    <x v="1"/>
    <x v="0"/>
    <x v="0"/>
  </r>
  <r>
    <n v="7735124012"/>
    <x v="24"/>
    <n v="48992070"/>
    <x v="45"/>
    <s v="EXEAGUTIERRE"/>
    <s v=""/>
    <s v="cta pte,prov,prd.Inv"/>
    <s v="Rueda carga"/>
    <s v="Rueda carga"/>
    <d v="2010-02-08T00:00:00"/>
    <d v="2010-02-09T00:00:00"/>
    <n v="171000"/>
    <s v="773"/>
    <x v="1"/>
    <x v="22"/>
    <x v="6"/>
    <x v="0"/>
    <x v="2"/>
  </r>
  <r>
    <n v="7735124012"/>
    <x v="24"/>
    <n v="48992070"/>
    <x v="45"/>
    <s v="SSJFLOPEZ"/>
    <s v=""/>
    <s v="FERRETERIA S S LTDA."/>
    <s v="Rueda carga"/>
    <s v="Rueda carga"/>
    <d v="2010-02-08T00:00:00"/>
    <d v="2010-02-11T00:00:00"/>
    <n v="0"/>
    <s v="773"/>
    <x v="1"/>
    <x v="22"/>
    <x v="6"/>
    <x v="0"/>
    <x v="2"/>
  </r>
  <r>
    <n v="7735124704"/>
    <x v="27"/>
    <n v="48992070"/>
    <x v="45"/>
    <s v="EXGAVELASQUE"/>
    <s v=""/>
    <s v="cta pte,prov,prd.no,"/>
    <s v="Bolsillo carta polip.x1 beautone"/>
    <s v="Bolsillo carta polip.x1 beautone"/>
    <d v="2010-02-17T00:00:00"/>
    <d v="2010-02-19T00:00:00"/>
    <n v="5000"/>
    <s v="773"/>
    <x v="1"/>
    <x v="22"/>
    <x v="5"/>
    <x v="0"/>
    <x v="0"/>
  </r>
  <r>
    <n v="7735124704"/>
    <x v="27"/>
    <n v="48992070"/>
    <x v="45"/>
    <s v="EXGAVELASQUE"/>
    <s v=""/>
    <s v="cta pte,prov,prd.no,"/>
    <s v="Borrador kira aw-20"/>
    <s v="Borrador kira aw-20"/>
    <d v="2010-02-17T00:00:00"/>
    <d v="2010-02-19T00:00:00"/>
    <n v="790"/>
    <s v="773"/>
    <x v="1"/>
    <x v="22"/>
    <x v="5"/>
    <x v="0"/>
    <x v="0"/>
  </r>
  <r>
    <n v="7735124704"/>
    <x v="27"/>
    <n v="48992070"/>
    <x v="45"/>
    <s v="EXGAVELASQUE"/>
    <s v=""/>
    <s v="cta pte,prov,prd.no,"/>
    <s v="Dvd+r verbatim 4.7gb x120&quot; x1 95059"/>
    <s v="Dvd+r verbatim 4.7gb x120&quot; x1 95059"/>
    <d v="2010-02-17T00:00:00"/>
    <d v="2010-02-19T00:00:00"/>
    <n v="4748"/>
    <s v="773"/>
    <x v="1"/>
    <x v="22"/>
    <x v="5"/>
    <x v="0"/>
    <x v="0"/>
  </r>
  <r>
    <n v="7735124704"/>
    <x v="27"/>
    <n v="48992070"/>
    <x v="45"/>
    <s v="EXGAVELASQUE"/>
    <s v=""/>
    <s v="cta pte,prov,prd.no,"/>
    <s v="Corrector liq.lapiz berol"/>
    <s v="Corrector liq.lapiz berol"/>
    <d v="2010-02-17T00:00:00"/>
    <d v="2010-02-19T00:00:00"/>
    <n v="3000"/>
    <s v="773"/>
    <x v="1"/>
    <x v="22"/>
    <x v="5"/>
    <x v="0"/>
    <x v="0"/>
  </r>
  <r>
    <n v="7735124704"/>
    <x v="27"/>
    <n v="48992070"/>
    <x v="45"/>
    <s v="EXGAVELASQUE"/>
    <s v=""/>
    <s v="cta pte,prov,prd.no,"/>
    <s v="Marcador borrable expo azul"/>
    <s v="Marcador borrable expo azul"/>
    <d v="2010-02-17T00:00:00"/>
    <d v="2010-02-19T00:00:00"/>
    <n v="1893"/>
    <s v="773"/>
    <x v="1"/>
    <x v="22"/>
    <x v="5"/>
    <x v="0"/>
    <x v="0"/>
  </r>
  <r>
    <n v="7735124704"/>
    <x v="27"/>
    <n v="48992070"/>
    <x v="45"/>
    <s v="EXGAVELASQUE"/>
    <s v=""/>
    <s v="cta pte,prov,prd.no,"/>
    <s v="Marcador borrable expo rjo"/>
    <s v="Marcador borrable expo rjo"/>
    <d v="2010-02-17T00:00:00"/>
    <d v="2010-02-19T00:00:00"/>
    <n v="3786"/>
    <s v="773"/>
    <x v="1"/>
    <x v="22"/>
    <x v="5"/>
    <x v="0"/>
    <x v="0"/>
  </r>
  <r>
    <n v="7735124704"/>
    <x v="27"/>
    <n v="48992070"/>
    <x v="45"/>
    <s v="EXGAVELASQUE"/>
    <s v=""/>
    <s v="cta pte,prov,prd.no,"/>
    <s v="Marcador borrable expo vde"/>
    <s v="Marcador borrable expo vde"/>
    <d v="2010-02-17T00:00:00"/>
    <d v="2010-02-19T00:00:00"/>
    <n v="3786"/>
    <s v="773"/>
    <x v="1"/>
    <x v="22"/>
    <x v="5"/>
    <x v="0"/>
    <x v="0"/>
  </r>
  <r>
    <n v="7735124704"/>
    <x v="27"/>
    <n v="48992070"/>
    <x v="45"/>
    <s v="EXGAVELASQUE"/>
    <s v=""/>
    <s v="cta pte,prov,prd.no,"/>
    <s v="Marcador perm.sanford ngo"/>
    <s v="Marcador perm.sanford ngo"/>
    <d v="2010-02-17T00:00:00"/>
    <d v="2010-02-19T00:00:00"/>
    <n v="984"/>
    <s v="773"/>
    <x v="1"/>
    <x v="22"/>
    <x v="5"/>
    <x v="0"/>
    <x v="0"/>
  </r>
  <r>
    <n v="7735124704"/>
    <x v="27"/>
    <n v="48992070"/>
    <x v="45"/>
    <s v="EXGAVELASQUE"/>
    <s v=""/>
    <s v="cta pte,prov,prd.no,"/>
    <s v="Marcador perm.sanford azul"/>
    <s v="Marcador perm.sanford azul"/>
    <d v="2010-02-17T00:00:00"/>
    <d v="2010-02-19T00:00:00"/>
    <n v="984"/>
    <s v="773"/>
    <x v="1"/>
    <x v="22"/>
    <x v="5"/>
    <x v="0"/>
    <x v="0"/>
  </r>
  <r>
    <n v="7735124704"/>
    <x v="27"/>
    <n v="48992070"/>
    <x v="45"/>
    <s v="EXGAVELASQUE"/>
    <s v=""/>
    <s v="cta pte,prov,prd.no,"/>
    <s v="Pila aaa x2 alkal.eveready gold-blist"/>
    <s v="Pila aaa x2 alkal.eveready gold-blist"/>
    <d v="2010-02-17T00:00:00"/>
    <d v="2010-02-19T00:00:00"/>
    <n v="3572"/>
    <s v="773"/>
    <x v="1"/>
    <x v="22"/>
    <x v="5"/>
    <x v="0"/>
    <x v="0"/>
  </r>
  <r>
    <n v="7735124704"/>
    <x v="27"/>
    <n v="48992070"/>
    <x v="45"/>
    <s v="EXGAVELASQUE"/>
    <s v=""/>
    <s v="cta pte,prov,prd.no,"/>
    <s v="Plumigrafo pelikan microp.157 ngo"/>
    <s v="Plumigrafo pelikan microp.157 ngo"/>
    <d v="2010-02-17T00:00:00"/>
    <d v="2010-02-19T00:00:00"/>
    <n v="1116"/>
    <s v="773"/>
    <x v="1"/>
    <x v="22"/>
    <x v="5"/>
    <x v="0"/>
    <x v="0"/>
  </r>
  <r>
    <n v="7735124704"/>
    <x v="27"/>
    <n v="48992070"/>
    <x v="45"/>
    <s v="EXGAVELASQUE"/>
    <s v=""/>
    <s v="cta pte,prov,prd.no,"/>
    <s v="Plumigrafo stabilo 88 microp.ngo"/>
    <s v="Plumigrafo stabilo 88 microp.ngo"/>
    <d v="2010-02-17T00:00:00"/>
    <d v="2010-02-19T00:00:00"/>
    <n v="2466"/>
    <s v="773"/>
    <x v="1"/>
    <x v="22"/>
    <x v="5"/>
    <x v="0"/>
    <x v="0"/>
  </r>
  <r>
    <n v="7735124704"/>
    <x v="27"/>
    <n v="48992070"/>
    <x v="45"/>
    <s v="EXGAVELASQUE"/>
    <s v=""/>
    <s v="cta pte,prov,prd.no,"/>
    <s v="Portaminas 0.7 paper mate auto advance"/>
    <s v="Portaminas 0.7 paper mate auto advance"/>
    <d v="2010-02-17T00:00:00"/>
    <d v="2010-02-19T00:00:00"/>
    <n v="5004"/>
    <s v="773"/>
    <x v="1"/>
    <x v="22"/>
    <x v="5"/>
    <x v="0"/>
    <x v="0"/>
  </r>
  <r>
    <n v="7735124704"/>
    <x v="27"/>
    <n v="48992070"/>
    <x v="45"/>
    <s v="EXGAVELASQUE"/>
    <s v=""/>
    <s v="cta pte,prov,prd.no,"/>
    <s v="Refuerzo adhesivo dima 179x100"/>
    <s v="Refuerzo adhesivo dima 179x100"/>
    <d v="2010-02-17T00:00:00"/>
    <d v="2010-02-19T00:00:00"/>
    <n v="1045"/>
    <s v="773"/>
    <x v="1"/>
    <x v="22"/>
    <x v="5"/>
    <x v="0"/>
    <x v="0"/>
  </r>
  <r>
    <n v="7735124704"/>
    <x v="27"/>
    <n v="48992070"/>
    <x v="45"/>
    <s v="EXGAVELASQUE"/>
    <s v=""/>
    <s v="cta pte,prov,prd.no,"/>
    <s v="Revistero cartoplas 400 azul raya blca"/>
    <s v="Revistero cartoplas 400 azul raya blca"/>
    <d v="2010-02-17T00:00:00"/>
    <d v="2010-02-19T00:00:00"/>
    <n v="10400"/>
    <s v="773"/>
    <x v="1"/>
    <x v="22"/>
    <x v="5"/>
    <x v="0"/>
    <x v="0"/>
  </r>
  <r>
    <n v="7735124704"/>
    <x v="27"/>
    <n v="48992070"/>
    <x v="45"/>
    <s v="SSJFLOPEZ"/>
    <s v=""/>
    <s v="MARION SA"/>
    <s v="Bolsillo carta polip.x1 beautone"/>
    <s v="Bolsillo carta polip.x1 beautone"/>
    <d v="2010-02-17T00:00:00"/>
    <d v="2010-02-22T00:00:00"/>
    <n v="0"/>
    <s v="773"/>
    <x v="1"/>
    <x v="22"/>
    <x v="5"/>
    <x v="0"/>
    <x v="0"/>
  </r>
  <r>
    <n v="7735124704"/>
    <x v="27"/>
    <n v="48992070"/>
    <x v="45"/>
    <s v="SSJFLOPEZ"/>
    <s v=""/>
    <s v="MARION SA"/>
    <s v="Dvd+r verbatim 4.7gb x120&quot; x1 95059"/>
    <s v="Dvd+r verbatim 4.7gb x120&quot; x1 95059"/>
    <d v="2010-02-17T00:00:00"/>
    <d v="2010-02-22T00:00:00"/>
    <n v="0"/>
    <s v="773"/>
    <x v="1"/>
    <x v="22"/>
    <x v="5"/>
    <x v="0"/>
    <x v="0"/>
  </r>
  <r>
    <n v="7735124704"/>
    <x v="27"/>
    <n v="48992070"/>
    <x v="45"/>
    <s v="SSJFLOPEZ"/>
    <s v=""/>
    <s v="MARION SA"/>
    <s v="Corrector liq.lapiz berol"/>
    <s v="Corrector liq.lapiz berol"/>
    <d v="2010-02-17T00:00:00"/>
    <d v="2010-02-22T00:00:00"/>
    <n v="0"/>
    <s v="773"/>
    <x v="1"/>
    <x v="22"/>
    <x v="5"/>
    <x v="0"/>
    <x v="0"/>
  </r>
  <r>
    <n v="7735124704"/>
    <x v="27"/>
    <n v="48992070"/>
    <x v="45"/>
    <s v="SSJFLOPEZ"/>
    <s v=""/>
    <s v="MARION SA"/>
    <s v="Marcador borrable expo rjo"/>
    <s v="Marcador borrable expo rjo"/>
    <d v="2010-02-17T00:00:00"/>
    <d v="2010-02-22T00:00:00"/>
    <n v="0"/>
    <s v="773"/>
    <x v="1"/>
    <x v="22"/>
    <x v="5"/>
    <x v="0"/>
    <x v="0"/>
  </r>
  <r>
    <n v="7735124704"/>
    <x v="27"/>
    <n v="48992070"/>
    <x v="45"/>
    <s v="SSJFLOPEZ"/>
    <s v=""/>
    <s v="MARION SA"/>
    <s v="Marcador borrable expo vde"/>
    <s v="Marcador borrable expo vde"/>
    <d v="2010-02-17T00:00:00"/>
    <d v="2010-02-22T00:00:00"/>
    <n v="0"/>
    <s v="773"/>
    <x v="1"/>
    <x v="22"/>
    <x v="5"/>
    <x v="0"/>
    <x v="0"/>
  </r>
  <r>
    <n v="7735124704"/>
    <x v="27"/>
    <n v="48992070"/>
    <x v="45"/>
    <s v="SSJFLOPEZ"/>
    <s v=""/>
    <s v="MARION SA"/>
    <s v="Portaminas 0.7 paper mate auto advance"/>
    <s v="Portaminas 0.7 paper mate auto advance"/>
    <d v="2010-02-17T00:00:00"/>
    <d v="2010-02-22T00:00:00"/>
    <n v="0"/>
    <s v="773"/>
    <x v="1"/>
    <x v="22"/>
    <x v="5"/>
    <x v="0"/>
    <x v="0"/>
  </r>
  <r>
    <n v="7735124704"/>
    <x v="27"/>
    <n v="48992070"/>
    <x v="45"/>
    <s v="SSJFLOPEZ"/>
    <s v=""/>
    <s v="MARION SA"/>
    <s v="Revistero cartoplas 400 azul raya blca"/>
    <s v="Revistero cartoplas 400 azul raya blca"/>
    <d v="2010-02-17T00:00:00"/>
    <d v="2010-02-22T00:00:00"/>
    <n v="0"/>
    <s v="773"/>
    <x v="1"/>
    <x v="22"/>
    <x v="5"/>
    <x v="0"/>
    <x v="0"/>
  </r>
  <r>
    <n v="7735110102"/>
    <x v="2"/>
    <n v="48992170"/>
    <x v="46"/>
    <s v="SSALLONDONO"/>
    <s v="PRIMERA QUINCENA FEBRERO"/>
    <s v="Obl,lab,salariosxpag"/>
    <s v=""/>
    <s v=""/>
    <d v="2010-02-11T00:00:00"/>
    <d v="2010-02-11T00:00:00"/>
    <n v="6158718"/>
    <s v="773"/>
    <x v="1"/>
    <x v="23"/>
    <x v="2"/>
    <x v="0"/>
    <x v="0"/>
  </r>
  <r>
    <n v="7735110102"/>
    <x v="2"/>
    <n v="48992170"/>
    <x v="46"/>
    <s v="SSALLONDONO"/>
    <s v="SEGUNDA QUINCENA FEBRERO"/>
    <s v="Obl,lab,salariosxpag"/>
    <s v=""/>
    <s v=""/>
    <d v="2010-02-24T00:00:00"/>
    <d v="2010-02-24T00:00:00"/>
    <n v="6222522"/>
    <s v="773"/>
    <x v="1"/>
    <x v="23"/>
    <x v="2"/>
    <x v="0"/>
    <x v="0"/>
  </r>
  <r>
    <n v="7735110110"/>
    <x v="5"/>
    <n v="48992170"/>
    <x v="46"/>
    <s v="SSALLONDONO"/>
    <s v="PRIMERA QUINCENA FEBRERO"/>
    <s v="Obl,lab,salariosxpag"/>
    <s v=""/>
    <s v=""/>
    <d v="2010-02-11T00:00:00"/>
    <d v="2010-02-11T00:00:00"/>
    <n v="364900"/>
    <s v="773"/>
    <x v="1"/>
    <x v="23"/>
    <x v="2"/>
    <x v="0"/>
    <x v="0"/>
  </r>
  <r>
    <n v="7735110110"/>
    <x v="5"/>
    <n v="48992170"/>
    <x v="46"/>
    <s v="SSALLONDONO"/>
    <s v="SEGUNDA QUINCENA FEBRERO"/>
    <s v="Obl,lab,salariosxpag"/>
    <s v=""/>
    <s v=""/>
    <d v="2010-02-24T00:00:00"/>
    <d v="2010-02-24T00:00:00"/>
    <n v="369000"/>
    <s v="773"/>
    <x v="1"/>
    <x v="23"/>
    <x v="2"/>
    <x v="0"/>
    <x v="0"/>
  </r>
  <r>
    <n v="7735110111"/>
    <x v="6"/>
    <n v="48992170"/>
    <x v="46"/>
    <s v="SSALLONDONO"/>
    <s v="PROVISION PRESTACIONES SO"/>
    <s v="Prov,lab,cesa.aprop."/>
    <s v=""/>
    <s v=""/>
    <d v="2010-02-24T00:00:00"/>
    <d v="2010-02-24T00:00:00"/>
    <n v="1245937"/>
    <s v="773"/>
    <x v="1"/>
    <x v="23"/>
    <x v="2"/>
    <x v="0"/>
    <x v="0"/>
  </r>
  <r>
    <n v="7735110112"/>
    <x v="7"/>
    <n v="48992170"/>
    <x v="46"/>
    <s v="SSALLONDONO"/>
    <s v="PROVISION PRESTACIONES SO"/>
    <s v="Prov,lab,cesa.aprop."/>
    <s v=""/>
    <s v=""/>
    <d v="2010-02-24T00:00:00"/>
    <d v="2010-02-24T00:00:00"/>
    <n v="262303"/>
    <s v="773"/>
    <x v="1"/>
    <x v="23"/>
    <x v="2"/>
    <x v="0"/>
    <x v="0"/>
  </r>
  <r>
    <n v="7735110113"/>
    <x v="8"/>
    <n v="48992170"/>
    <x v="46"/>
    <s v="SSALLONDONO"/>
    <s v="PROVISION PRESTACIONES SO"/>
    <s v="Prov,lab,cesa.aprop."/>
    <s v=""/>
    <s v=""/>
    <d v="2010-02-24T00:00:00"/>
    <d v="2010-02-24T00:00:00"/>
    <n v="1245937"/>
    <s v="773"/>
    <x v="1"/>
    <x v="23"/>
    <x v="2"/>
    <x v="0"/>
    <x v="0"/>
  </r>
  <r>
    <n v="7735110114"/>
    <x v="9"/>
    <n v="48992170"/>
    <x v="46"/>
    <s v="SSALLONDONO"/>
    <s v="PROVISION PRESTACIONES SO"/>
    <s v="Prov,lab,cesa.aprop."/>
    <s v=""/>
    <s v=""/>
    <d v="2010-02-24T00:00:00"/>
    <d v="2010-02-24T00:00:00"/>
    <n v="721331"/>
    <s v="773"/>
    <x v="1"/>
    <x v="23"/>
    <x v="2"/>
    <x v="0"/>
    <x v="0"/>
  </r>
  <r>
    <n v="7735110116"/>
    <x v="10"/>
    <n v="48992170"/>
    <x v="46"/>
    <s v="SSALLONDONO"/>
    <s v="PROVISION PRESTACIONES SO"/>
    <s v="Prov,lab,cesa.aprop."/>
    <s v=""/>
    <s v=""/>
    <d v="2010-02-24T00:00:00"/>
    <d v="2010-02-24T00:00:00"/>
    <n v="1180368"/>
    <s v="773"/>
    <x v="1"/>
    <x v="23"/>
    <x v="2"/>
    <x v="0"/>
    <x v="0"/>
  </r>
  <r>
    <n v="7735110117"/>
    <x v="11"/>
    <n v="48992170"/>
    <x v="46"/>
    <s v="SSALLONDONO"/>
    <s v="PRIMERA QUINCENA FEBRERO"/>
    <s v="Obl,lab,salariosxpag"/>
    <s v=""/>
    <s v=""/>
    <d v="2010-02-11T00:00:00"/>
    <d v="2010-02-11T00:00:00"/>
    <n v="240000"/>
    <s v="773"/>
    <x v="1"/>
    <x v="23"/>
    <x v="2"/>
    <x v="0"/>
    <x v="0"/>
  </r>
  <r>
    <n v="7735110117"/>
    <x v="11"/>
    <n v="48992170"/>
    <x v="46"/>
    <s v="SSALLONDONO"/>
    <s v="SEGUNDA QUINCENA FEBRERO"/>
    <s v="Obl,lab,salariosxpag"/>
    <s v=""/>
    <s v=""/>
    <d v="2010-02-24T00:00:00"/>
    <d v="2010-02-24T00:00:00"/>
    <n v="240000"/>
    <s v="773"/>
    <x v="1"/>
    <x v="23"/>
    <x v="2"/>
    <x v="0"/>
    <x v="0"/>
  </r>
  <r>
    <n v="7735110119"/>
    <x v="12"/>
    <n v="48992170"/>
    <x v="46"/>
    <s v="SSJFLOPEZ"/>
    <s v=""/>
    <s v="DEDERLE DE COSSIO BLANCA NINFA"/>
    <s v="Redecilla para cabello amarillo dotacion"/>
    <s v="Redecilla para cabello amarillo dotacion"/>
    <d v="2010-02-16T00:00:00"/>
    <d v="2010-02-22T00:00:00"/>
    <n v="17500"/>
    <s v="773"/>
    <x v="1"/>
    <x v="23"/>
    <x v="2"/>
    <x v="0"/>
    <x v="1"/>
  </r>
  <r>
    <n v="7735110119"/>
    <x v="12"/>
    <n v="48992170"/>
    <x v="46"/>
    <s v="SSJFLOPEZ"/>
    <s v=""/>
    <s v="DEDERLE DE COSSIO BLANCA NINFA"/>
    <s v="Redecilla para cabello azul dotacion"/>
    <s v="Redecilla para cabello azul dotacion"/>
    <d v="2010-02-16T00:00:00"/>
    <d v="2010-02-22T00:00:00"/>
    <n v="35000"/>
    <s v="773"/>
    <x v="1"/>
    <x v="23"/>
    <x v="2"/>
    <x v="0"/>
    <x v="1"/>
  </r>
  <r>
    <n v="7735110119"/>
    <x v="12"/>
    <n v="48992170"/>
    <x v="46"/>
    <s v="SSJFLOPEZ"/>
    <s v=""/>
    <s v="DEDERLE DE COSSIO BLANCA NINFA"/>
    <s v="Redecilla para el cabello color Bca"/>
    <s v="Redecilla para el cabello color Bca"/>
    <d v="2010-02-16T00:00:00"/>
    <d v="2010-02-22T00:00:00"/>
    <n v="35000"/>
    <s v="773"/>
    <x v="1"/>
    <x v="23"/>
    <x v="2"/>
    <x v="0"/>
    <x v="1"/>
  </r>
  <r>
    <n v="7735110124"/>
    <x v="13"/>
    <n v="48992170"/>
    <x v="46"/>
    <s v="SSALLONDONO"/>
    <s v="PROVISION PRESTACIONES SO"/>
    <s v="Prov,lab,cesa.aprop."/>
    <s v=""/>
    <s v=""/>
    <d v="2010-02-24T00:00:00"/>
    <d v="2010-02-24T00:00:00"/>
    <n v="136398"/>
    <s v="773"/>
    <x v="1"/>
    <x v="23"/>
    <x v="2"/>
    <x v="0"/>
    <x v="0"/>
  </r>
  <r>
    <n v="7735110127"/>
    <x v="14"/>
    <n v="48992170"/>
    <x v="46"/>
    <s v="SSALLONDONO"/>
    <s v="SEGURIDAD SOCIAL  FEBRERO"/>
    <s v="Ret,apor,nomi, seg.s"/>
    <s v=""/>
    <s v=""/>
    <d v="2010-02-24T00:00:00"/>
    <d v="2010-02-24T00:00:00"/>
    <n v="538100"/>
    <s v="773"/>
    <x v="1"/>
    <x v="23"/>
    <x v="2"/>
    <x v="0"/>
    <x v="0"/>
  </r>
  <r>
    <n v="7735110128"/>
    <x v="15"/>
    <n v="48992170"/>
    <x v="46"/>
    <s v="SSALLONDONO"/>
    <s v="SEGURIDAD SOCIAL  FEBRERO"/>
    <s v="Ret,apor,nomi, seg.s"/>
    <s v=""/>
    <s v=""/>
    <d v="2010-02-24T00:00:00"/>
    <d v="2010-02-24T00:00:00"/>
    <n v="-495250"/>
    <s v="773"/>
    <x v="1"/>
    <x v="23"/>
    <x v="2"/>
    <x v="0"/>
    <x v="0"/>
  </r>
  <r>
    <n v="7735110128"/>
    <x v="15"/>
    <n v="48992170"/>
    <x v="46"/>
    <s v="SSALLONDONO"/>
    <s v="SEGURIDAD SOCIAL  FEBRERO"/>
    <s v="Ret,apor,nomi, seg.s"/>
    <s v=""/>
    <s v=""/>
    <d v="2010-02-24T00:00:00"/>
    <d v="2010-02-24T00:00:00"/>
    <n v="1555200"/>
    <s v="773"/>
    <x v="1"/>
    <x v="23"/>
    <x v="2"/>
    <x v="0"/>
    <x v="0"/>
  </r>
  <r>
    <n v="7735110129"/>
    <x v="16"/>
    <n v="48992170"/>
    <x v="46"/>
    <s v="SSALLONDONO"/>
    <s v="SEGURIDAD SOCIAL  FEBRERO"/>
    <s v="Ret,apor,nomi, seg.s"/>
    <s v=""/>
    <s v=""/>
    <d v="2010-02-24T00:00:00"/>
    <d v="2010-02-24T00:00:00"/>
    <n v="-495250"/>
    <s v="773"/>
    <x v="1"/>
    <x v="23"/>
    <x v="2"/>
    <x v="0"/>
    <x v="0"/>
  </r>
  <r>
    <n v="7735110129"/>
    <x v="16"/>
    <n v="48992170"/>
    <x v="46"/>
    <s v="SSALLONDONO"/>
    <s v="SEGURIDAD SOCIAL  FEBRERO"/>
    <s v="Ret,apor,nomi, seg.s"/>
    <s v=""/>
    <s v=""/>
    <d v="2010-02-24T00:00:00"/>
    <d v="2010-02-24T00:00:00"/>
    <n v="1990800"/>
    <s v="773"/>
    <x v="1"/>
    <x v="23"/>
    <x v="2"/>
    <x v="0"/>
    <x v="0"/>
  </r>
  <r>
    <n v="7735110131"/>
    <x v="17"/>
    <n v="48992170"/>
    <x v="46"/>
    <s v="SSALLONDONO"/>
    <s v="SEGURIDAD SOCIAL  FEBRERO"/>
    <s v="Ret,apor,nomi, seg.s"/>
    <s v=""/>
    <s v=""/>
    <d v="2010-02-24T00:00:00"/>
    <d v="2010-02-24T00:00:00"/>
    <n v="495400"/>
    <s v="773"/>
    <x v="1"/>
    <x v="23"/>
    <x v="2"/>
    <x v="0"/>
    <x v="0"/>
  </r>
  <r>
    <n v="7735110133"/>
    <x v="18"/>
    <n v="48992170"/>
    <x v="46"/>
    <s v="SSALLONDONO"/>
    <s v="SEGURIDAD SOCIAL  FEBRERO"/>
    <s v="Ret,apor,nomi, seg.s"/>
    <s v=""/>
    <s v=""/>
    <d v="2010-02-24T00:00:00"/>
    <d v="2010-02-24T00:00:00"/>
    <n v="371400"/>
    <s v="773"/>
    <x v="1"/>
    <x v="23"/>
    <x v="2"/>
    <x v="0"/>
    <x v="0"/>
  </r>
  <r>
    <n v="7735110134"/>
    <x v="19"/>
    <n v="48992170"/>
    <x v="46"/>
    <s v="SSALLONDONO"/>
    <s v="SEGURIDAD SOCIAL  FEBRERO"/>
    <s v="Ret,apor,nomi, seg.s"/>
    <s v=""/>
    <s v=""/>
    <d v="2010-02-24T00:00:00"/>
    <d v="2010-02-24T00:00:00"/>
    <n v="247300"/>
    <s v="773"/>
    <x v="1"/>
    <x v="23"/>
    <x v="2"/>
    <x v="0"/>
    <x v="0"/>
  </r>
  <r>
    <n v="7735116403"/>
    <x v="20"/>
    <n v="48992170"/>
    <x v="46"/>
    <s v="SSJFLOPEZ"/>
    <s v="NOMINA SOMOS SEMANA 4"/>
    <s v="SOMOS SUMINISTRO TEMPORAL S.A."/>
    <s v=""/>
    <s v=""/>
    <d v="2010-02-04T00:00:00"/>
    <d v="2010-02-10T00:00:00"/>
    <n v="1912393"/>
    <s v="773"/>
    <x v="1"/>
    <x v="23"/>
    <x v="3"/>
    <x v="0"/>
    <x v="1"/>
  </r>
  <r>
    <n v="7735116403"/>
    <x v="20"/>
    <n v="48992170"/>
    <x v="46"/>
    <s v="SSJFLOPEZ"/>
    <s v="NOMINA SOMOS SEMANA 5"/>
    <s v="SOMOS SUMINISTRO TEMPORAL S.A."/>
    <s v=""/>
    <s v=""/>
    <d v="2010-02-11T00:00:00"/>
    <d v="2010-02-19T00:00:00"/>
    <n v="1061855"/>
    <s v="773"/>
    <x v="1"/>
    <x v="23"/>
    <x v="3"/>
    <x v="0"/>
    <x v="1"/>
  </r>
  <r>
    <n v="7735116403"/>
    <x v="20"/>
    <n v="48992170"/>
    <x v="46"/>
    <s v="SSJFLOPEZ"/>
    <s v="NOMINA SOMOS SEMANA 6"/>
    <s v="SOMOS SUMINISTRO TEMPORAL S.A."/>
    <s v=""/>
    <s v=""/>
    <d v="2010-02-18T00:00:00"/>
    <d v="2010-02-25T00:00:00"/>
    <n v="1061855"/>
    <s v="773"/>
    <x v="1"/>
    <x v="23"/>
    <x v="3"/>
    <x v="0"/>
    <x v="1"/>
  </r>
  <r>
    <n v="7735116403"/>
    <x v="20"/>
    <n v="48992170"/>
    <x v="46"/>
    <s v="SSJFLOPEZ"/>
    <s v="NOMINA SOMOS SEMANA 7"/>
    <s v="SOMOS SUMINISTRO TEMPORAL S.A."/>
    <s v=""/>
    <s v=""/>
    <d v="2010-02-24T00:00:00"/>
    <d v="2010-02-26T00:00:00"/>
    <n v="1148756"/>
    <s v="773"/>
    <x v="1"/>
    <x v="23"/>
    <x v="3"/>
    <x v="0"/>
    <x v="1"/>
  </r>
  <r>
    <n v="7735122503"/>
    <x v="23"/>
    <n v="48992170"/>
    <x v="46"/>
    <s v="SSRMSALAZAR"/>
    <s v=""/>
    <s v="Depr.acum.maq.op."/>
    <s v=""/>
    <s v=""/>
    <d v="2010-02-28T00:00:00"/>
    <d v="2010-02-28T00:00:00"/>
    <n v="27250"/>
    <s v="773"/>
    <x v="1"/>
    <x v="23"/>
    <x v="4"/>
    <x v="0"/>
    <x v="2"/>
  </r>
  <r>
    <n v="7735122503"/>
    <x v="23"/>
    <n v="48992170"/>
    <x v="46"/>
    <s v="SSRMSALAZAR"/>
    <s v=""/>
    <s v="Depr.acum.edif,op."/>
    <s v=""/>
    <s v=""/>
    <d v="2010-02-28T00:00:00"/>
    <d v="2010-02-28T00:00:00"/>
    <n v="11426"/>
    <s v="773"/>
    <x v="1"/>
    <x v="23"/>
    <x v="4"/>
    <x v="0"/>
    <x v="2"/>
  </r>
  <r>
    <n v="7735124701"/>
    <x v="26"/>
    <n v="48992170"/>
    <x v="46"/>
    <s v="SSJFLOPEZ"/>
    <s v=""/>
    <s v="EMPAQUETADURAS Y EMPAQUES S.A."/>
    <s v="Limpion Wypall"/>
    <s v="Limpion Wypall"/>
    <d v="2010-02-02T00:00:00"/>
    <d v="2010-02-04T00:00:00"/>
    <n v="79344"/>
    <s v="773"/>
    <x v="1"/>
    <x v="23"/>
    <x v="5"/>
    <x v="0"/>
    <x v="0"/>
  </r>
  <r>
    <n v="7735124701"/>
    <x v="26"/>
    <n v="48992170"/>
    <x v="46"/>
    <s v="SSJFLOPEZ"/>
    <s v=""/>
    <s v="EMPAQUETADURAS Y EMPAQUES S.A."/>
    <s v="Limpion Wypall"/>
    <s v="Limpion Wypall"/>
    <d v="2010-02-12T00:00:00"/>
    <d v="2010-02-19T00:00:00"/>
    <n v="79344"/>
    <s v="773"/>
    <x v="1"/>
    <x v="23"/>
    <x v="5"/>
    <x v="0"/>
    <x v="0"/>
  </r>
  <r>
    <n v="7735124704"/>
    <x v="27"/>
    <n v="48992170"/>
    <x v="46"/>
    <s v="EXGAVELASQUE"/>
    <s v=""/>
    <s v="cta pte,prov,prd.no,"/>
    <s v="Boligrafo kilom.retractil ngo"/>
    <s v="Boligrafo kilom.retractil ngo"/>
    <d v="2010-02-17T00:00:00"/>
    <d v="2010-02-19T00:00:00"/>
    <n v="7212"/>
    <s v="773"/>
    <x v="1"/>
    <x v="23"/>
    <x v="5"/>
    <x v="0"/>
    <x v="0"/>
  </r>
  <r>
    <n v="7735124704"/>
    <x v="27"/>
    <n v="48992170"/>
    <x v="46"/>
    <s v="EXGAVELASQUE"/>
    <s v=""/>
    <s v="cta pte,prov,prd.no,"/>
    <s v="Cuaderno argolla 85 econ.ray"/>
    <s v="Cuaderno argolla 85 econ.ray"/>
    <d v="2010-02-17T00:00:00"/>
    <d v="2010-02-19T00:00:00"/>
    <n v="4917"/>
    <s v="773"/>
    <x v="1"/>
    <x v="23"/>
    <x v="5"/>
    <x v="0"/>
    <x v="0"/>
  </r>
  <r>
    <n v="7735124704"/>
    <x v="27"/>
    <n v="48992170"/>
    <x v="46"/>
    <s v="EXGAVELASQUE"/>
    <s v=""/>
    <s v="cta pte,prov,prd.no,"/>
    <s v="Cuaderno argolla 85 econ.cuad"/>
    <s v="Cuaderno argolla 85 econ.cuad"/>
    <d v="2010-02-17T00:00:00"/>
    <d v="2010-02-19T00:00:00"/>
    <n v="4917"/>
    <s v="773"/>
    <x v="1"/>
    <x v="23"/>
    <x v="5"/>
    <x v="0"/>
    <x v="0"/>
  </r>
  <r>
    <n v="7735124704"/>
    <x v="27"/>
    <n v="48992170"/>
    <x v="46"/>
    <s v="EXGAVELASQUE"/>
    <s v=""/>
    <s v="cta pte,prov,prd.no,"/>
    <s v="Cuaderno"/>
    <s v="Cuaderno"/>
    <d v="2010-02-17T00:00:00"/>
    <d v="2010-02-19T00:00:00"/>
    <n v="4862"/>
    <s v="773"/>
    <x v="1"/>
    <x v="23"/>
    <x v="5"/>
    <x v="0"/>
    <x v="0"/>
  </r>
  <r>
    <n v="7735124704"/>
    <x v="27"/>
    <n v="48992170"/>
    <x v="46"/>
    <s v="EXGAVELASQUE"/>
    <s v=""/>
    <s v="cta pte,prov,prd.no,"/>
    <s v="Lapiz ngo #2 stabilo"/>
    <s v="Lapiz ngo #2 stabilo"/>
    <d v="2010-02-17T00:00:00"/>
    <d v="2010-02-19T00:00:00"/>
    <n v="1149"/>
    <s v="773"/>
    <x v="1"/>
    <x v="23"/>
    <x v="5"/>
    <x v="0"/>
    <x v="0"/>
  </r>
  <r>
    <n v="7735124704"/>
    <x v="27"/>
    <n v="48992170"/>
    <x v="46"/>
    <s v="EXGAVELASQUE"/>
    <s v=""/>
    <s v="cta pte,prov,prd.no,"/>
    <s v="Papel carta multip.x500 blco"/>
    <s v="Papel carta multip.x500 blco"/>
    <d v="2010-02-17T00:00:00"/>
    <d v="2010-02-19T00:00:00"/>
    <n v="13800"/>
    <s v="773"/>
    <x v="1"/>
    <x v="23"/>
    <x v="5"/>
    <x v="0"/>
    <x v="0"/>
  </r>
  <r>
    <n v="7735124704"/>
    <x v="27"/>
    <n v="48992170"/>
    <x v="46"/>
    <s v="EXGAVELASQUE"/>
    <s v=""/>
    <s v="cta pte,prov,prd.no,"/>
    <s v="Pila aa x2 alkal.eveready gold-blist"/>
    <s v="Pila aa x2 alkal.eveready gold-blist"/>
    <d v="2010-02-17T00:00:00"/>
    <d v="2010-02-19T00:00:00"/>
    <n v="3428"/>
    <s v="773"/>
    <x v="1"/>
    <x v="23"/>
    <x v="5"/>
    <x v="0"/>
    <x v="0"/>
  </r>
  <r>
    <n v="7735124704"/>
    <x v="27"/>
    <n v="48992170"/>
    <x v="46"/>
    <s v="SSJFLOPEZ"/>
    <s v=""/>
    <s v="MARION SA"/>
    <s v="Boligrafo kilom.retractil ngo"/>
    <s v="Boligrafo kilom.retractil ngo"/>
    <d v="2010-02-17T00:00:00"/>
    <d v="2010-02-22T00:00:00"/>
    <n v="0"/>
    <s v="773"/>
    <x v="1"/>
    <x v="23"/>
    <x v="5"/>
    <x v="0"/>
    <x v="0"/>
  </r>
  <r>
    <n v="7735124704"/>
    <x v="27"/>
    <n v="48992170"/>
    <x v="46"/>
    <s v="SSJFLOPEZ"/>
    <s v=""/>
    <s v="MARION SA"/>
    <s v="Papel carta multip.x500 blco"/>
    <s v="Papel carta multip.x500 blco"/>
    <d v="2010-02-17T00:00:00"/>
    <d v="2010-02-22T00:00:00"/>
    <n v="0"/>
    <s v="773"/>
    <x v="1"/>
    <x v="23"/>
    <x v="5"/>
    <x v="0"/>
    <x v="0"/>
  </r>
  <r>
    <n v="7735125759"/>
    <x v="43"/>
    <n v="48992170"/>
    <x v="46"/>
    <s v="SSJFLOPEZ"/>
    <s v=""/>
    <s v="cta pte,prov,prd.Inv"/>
    <s v=""/>
    <s v="Servicio Transporte por vale"/>
    <d v="2010-02-05T00:00:00"/>
    <d v="2010-02-28T00:00:00"/>
    <n v="0"/>
    <s v="773"/>
    <x v="1"/>
    <x v="23"/>
    <x v="5"/>
    <x v="0"/>
    <x v="0"/>
  </r>
  <r>
    <n v="7735125759"/>
    <x v="43"/>
    <n v="48992170"/>
    <x v="46"/>
    <s v="SSJFLOPEZ"/>
    <s v=""/>
    <s v="cta pte,prov,prd.Inv"/>
    <s v=""/>
    <s v="Servicio Transporte por vale"/>
    <d v="2010-02-05T00:00:00"/>
    <d v="2010-02-28T00:00:00"/>
    <n v="0"/>
    <s v="773"/>
    <x v="1"/>
    <x v="23"/>
    <x v="5"/>
    <x v="0"/>
    <x v="0"/>
  </r>
  <r>
    <n v="7735125759"/>
    <x v="43"/>
    <n v="48992170"/>
    <x v="46"/>
    <s v="LTICPOSADA"/>
    <s v=""/>
    <s v="cta pte,prov,prd.Inv"/>
    <s v=""/>
    <s v="Servicio Transporte por vale"/>
    <d v="2010-02-27T00:00:00"/>
    <d v="2010-02-27T00:00:00"/>
    <n v="10273"/>
    <s v="773"/>
    <x v="1"/>
    <x v="23"/>
    <x v="5"/>
    <x v="0"/>
    <x v="0"/>
  </r>
  <r>
    <n v="7735125759"/>
    <x v="43"/>
    <n v="48992170"/>
    <x v="46"/>
    <s v="LTICPOSADA"/>
    <s v=""/>
    <s v="cta pte,prov,prd.Inv"/>
    <s v=""/>
    <s v="Servicio Transporte por vale"/>
    <d v="2010-02-27T00:00:00"/>
    <d v="2010-02-27T00:00:00"/>
    <n v="3424"/>
    <s v="773"/>
    <x v="1"/>
    <x v="23"/>
    <x v="5"/>
    <x v="0"/>
    <x v="0"/>
  </r>
  <r>
    <n v="7735122503"/>
    <x v="23"/>
    <n v="48992370"/>
    <x v="47"/>
    <s v="SSRMSALAZAR"/>
    <s v=""/>
    <s v="Depr.acum.maq.op."/>
    <s v=""/>
    <s v=""/>
    <d v="2010-02-28T00:00:00"/>
    <d v="2010-02-28T00:00:00"/>
    <n v="93926"/>
    <s v="773"/>
    <x v="1"/>
    <x v="24"/>
    <x v="4"/>
    <x v="0"/>
    <x v="2"/>
  </r>
  <r>
    <n v="7735122503"/>
    <x v="23"/>
    <n v="48992370"/>
    <x v="47"/>
    <s v="SSRMSALAZAR"/>
    <s v=""/>
    <s v="Depr.acum.edif,op."/>
    <s v=""/>
    <s v=""/>
    <d v="2010-02-28T00:00:00"/>
    <d v="2010-02-28T00:00:00"/>
    <n v="15398"/>
    <s v="773"/>
    <x v="1"/>
    <x v="24"/>
    <x v="4"/>
    <x v="0"/>
    <x v="2"/>
  </r>
  <r>
    <n v="7735122503"/>
    <x v="23"/>
    <n v="48992570"/>
    <x v="48"/>
    <s v="SSRMSALAZAR"/>
    <s v=""/>
    <s v="Depr.acum.maq.op."/>
    <s v=""/>
    <s v=""/>
    <d v="2010-02-28T00:00:00"/>
    <d v="2010-02-28T00:00:00"/>
    <n v="114887"/>
    <s v="773"/>
    <x v="1"/>
    <x v="25"/>
    <x v="4"/>
    <x v="0"/>
    <x v="2"/>
  </r>
  <r>
    <n v="7735122503"/>
    <x v="23"/>
    <n v="48992570"/>
    <x v="48"/>
    <s v="SSRMSALAZAR"/>
    <s v=""/>
    <s v="Depr.acum.edif,op."/>
    <s v=""/>
    <s v=""/>
    <d v="2010-02-28T00:00:00"/>
    <d v="2010-02-28T00:00:00"/>
    <n v="11454"/>
    <s v="773"/>
    <x v="1"/>
    <x v="25"/>
    <x v="4"/>
    <x v="0"/>
    <x v="2"/>
  </r>
  <r>
    <n v="7735124012"/>
    <x v="24"/>
    <n v="48992570"/>
    <x v="48"/>
    <s v="LTMCRAGA"/>
    <s v=""/>
    <s v="Material,y,repuestos"/>
    <s v="Lija de agua n_500"/>
    <s v=""/>
    <d v="2010-02-15T00:00:00"/>
    <d v="2010-02-15T00:00:00"/>
    <n v="879"/>
    <s v="773"/>
    <x v="1"/>
    <x v="25"/>
    <x v="6"/>
    <x v="0"/>
    <x v="2"/>
  </r>
  <r>
    <n v="7735111156"/>
    <x v="30"/>
    <n v="400052"/>
    <x v="114"/>
    <s v="LTDAMUNETON"/>
    <s v=""/>
    <s v=""/>
    <s v=""/>
    <s v=""/>
    <d v="2010-03-01T00:00:00"/>
    <d v="2010-02-28T00:00:00"/>
    <n v="-527869"/>
    <m/>
    <x v="1"/>
    <x v="3"/>
    <x v="8"/>
    <x v="0"/>
    <x v="0"/>
  </r>
  <r>
    <n v="7735111156"/>
    <x v="30"/>
    <n v="400052"/>
    <x v="114"/>
    <s v="SSMJIMENEZ"/>
    <s v=""/>
    <s v="cta pte,prov,prd.Inv"/>
    <s v=""/>
    <s v="MTTO PLANTA LITO"/>
    <d v="2010-02-22T00:00:00"/>
    <d v="2010-02-25T00:00:00"/>
    <n v="527869"/>
    <m/>
    <x v="1"/>
    <x v="3"/>
    <x v="8"/>
    <x v="0"/>
    <x v="0"/>
  </r>
  <r>
    <n v="7735111156"/>
    <x v="30"/>
    <n v="400052"/>
    <x v="114"/>
    <s v="SSJFLOPEZ"/>
    <s v=""/>
    <s v="FACTOR SEGURIDAD INGENIEROS LTDA"/>
    <s v=""/>
    <s v="MTTO PLANTA LITO"/>
    <d v="2010-02-22T00:00:00"/>
    <d v="2010-02-28T00:00:00"/>
    <n v="0"/>
    <m/>
    <x v="1"/>
    <x v="3"/>
    <x v="8"/>
    <x v="0"/>
    <x v="0"/>
  </r>
  <r>
    <n v="7735111156"/>
    <x v="30"/>
    <n v="400265"/>
    <x v="50"/>
    <s v="LTDAMUNETON"/>
    <s v=""/>
    <s v=""/>
    <s v=""/>
    <s v=""/>
    <d v="2010-03-01T00:00:00"/>
    <d v="2010-02-28T00:00:00"/>
    <n v="-192714"/>
    <m/>
    <x v="1"/>
    <x v="4"/>
    <x v="8"/>
    <x v="0"/>
    <x v="0"/>
  </r>
  <r>
    <n v="7735111156"/>
    <x v="30"/>
    <n v="400265"/>
    <x v="50"/>
    <s v="SSMJIMENEZ"/>
    <s v=""/>
    <s v="cta pte,prov,prd.Inv"/>
    <s v=""/>
    <s v="MTTO PLANTA LITO"/>
    <d v="2010-02-22T00:00:00"/>
    <d v="2010-02-25T00:00:00"/>
    <n v="192714"/>
    <m/>
    <x v="1"/>
    <x v="4"/>
    <x v="8"/>
    <x v="0"/>
    <x v="0"/>
  </r>
  <r>
    <n v="7735111156"/>
    <x v="30"/>
    <n v="400265"/>
    <x v="50"/>
    <s v="SSJFLOPEZ"/>
    <s v=""/>
    <s v="FACTOR SEGURIDAD INGENIEROS LTDA"/>
    <s v=""/>
    <s v="MTTO PLANTA LITO"/>
    <d v="2010-02-22T00:00:00"/>
    <d v="2010-02-28T00:00:00"/>
    <n v="0"/>
    <m/>
    <x v="1"/>
    <x v="4"/>
    <x v="8"/>
    <x v="0"/>
    <x v="0"/>
  </r>
  <r>
    <n v="7735111156"/>
    <x v="30"/>
    <n v="400328"/>
    <x v="115"/>
    <s v="LTDAMUNETON"/>
    <s v=""/>
    <s v=""/>
    <s v=""/>
    <s v=""/>
    <d v="2010-03-01T00:00:00"/>
    <d v="2010-02-28T00:00:00"/>
    <n v="-117304"/>
    <m/>
    <x v="1"/>
    <x v="26"/>
    <x v="8"/>
    <x v="0"/>
    <x v="0"/>
  </r>
  <r>
    <n v="7735111156"/>
    <x v="30"/>
    <n v="400328"/>
    <x v="115"/>
    <s v="SSMJIMENEZ"/>
    <s v=""/>
    <s v="cta pte,prov,prd.Inv"/>
    <s v=""/>
    <s v="MTTO PLANTA LITO"/>
    <d v="2010-02-22T00:00:00"/>
    <d v="2010-02-25T00:00:00"/>
    <n v="117304"/>
    <m/>
    <x v="1"/>
    <x v="26"/>
    <x v="8"/>
    <x v="0"/>
    <x v="0"/>
  </r>
  <r>
    <n v="7735111156"/>
    <x v="30"/>
    <n v="400328"/>
    <x v="115"/>
    <s v="SSJFLOPEZ"/>
    <s v=""/>
    <s v="FACTOR SEGURIDAD INGENIEROS LTDA"/>
    <s v=""/>
    <s v="MTTO PLANTA LITO"/>
    <d v="2010-02-22T00:00:00"/>
    <d v="2010-02-28T00:00:00"/>
    <n v="0"/>
    <m/>
    <x v="1"/>
    <x v="26"/>
    <x v="8"/>
    <x v="0"/>
    <x v="0"/>
  </r>
  <r>
    <n v="7735116502"/>
    <x v="37"/>
    <n v="400052"/>
    <x v="114"/>
    <s v="LTDAMUNETON"/>
    <s v=""/>
    <s v=""/>
    <s v=""/>
    <s v=""/>
    <d v="2010-03-01T00:00:00"/>
    <d v="2010-02-28T00:00:00"/>
    <n v="-10008238"/>
    <m/>
    <x v="1"/>
    <x v="3"/>
    <x v="6"/>
    <x v="0"/>
    <x v="0"/>
  </r>
  <r>
    <n v="7735116502"/>
    <x v="37"/>
    <n v="400052"/>
    <x v="114"/>
    <s v="SSJFLOPEZ"/>
    <s v=""/>
    <s v="cta pte,prov,prd.Inv"/>
    <s v=""/>
    <s v="MTTO PLANTA LITO"/>
    <d v="2010-02-22T00:00:00"/>
    <d v="2010-02-28T00:00:00"/>
    <n v="-20"/>
    <m/>
    <x v="1"/>
    <x v="3"/>
    <x v="6"/>
    <x v="0"/>
    <x v="0"/>
  </r>
  <r>
    <n v="7735116502"/>
    <x v="37"/>
    <n v="400052"/>
    <x v="114"/>
    <s v="SSMJIMENEZ"/>
    <s v=""/>
    <s v="cta pte,prov,prd.Inv"/>
    <s v=""/>
    <s v="MTTO PLANTA LITO"/>
    <d v="2010-02-22T00:00:00"/>
    <d v="2010-02-25T00:00:00"/>
    <n v="6576136"/>
    <m/>
    <x v="1"/>
    <x v="3"/>
    <x v="6"/>
    <x v="0"/>
    <x v="0"/>
  </r>
  <r>
    <n v="7735116502"/>
    <x v="37"/>
    <n v="400052"/>
    <x v="114"/>
    <s v="SSMJIMENEZ"/>
    <s v=""/>
    <s v="cta pte,prov,prd.Inv"/>
    <s v=""/>
    <s v="MTTO PLANTA LITO"/>
    <d v="2010-02-22T00:00:00"/>
    <d v="2010-02-25T00:00:00"/>
    <n v="3432122"/>
    <m/>
    <x v="1"/>
    <x v="3"/>
    <x v="6"/>
    <x v="0"/>
    <x v="0"/>
  </r>
  <r>
    <n v="7735116502"/>
    <x v="37"/>
    <n v="400052"/>
    <x v="114"/>
    <s v="SSJFLOPEZ"/>
    <s v=""/>
    <s v="FACTOR SEGURIDAD INGENIEROS LTDA"/>
    <s v=""/>
    <s v="MTTO PLANTA LITO"/>
    <d v="2010-02-22T00:00:00"/>
    <d v="2010-02-28T00:00:00"/>
    <n v="0"/>
    <m/>
    <x v="1"/>
    <x v="3"/>
    <x v="6"/>
    <x v="0"/>
    <x v="0"/>
  </r>
  <r>
    <n v="7735116502"/>
    <x v="37"/>
    <n v="400052"/>
    <x v="114"/>
    <s v="SSJFLOPEZ"/>
    <s v=""/>
    <s v="FACTOR SEGURIDAD INGENIEROS LTDA"/>
    <s v=""/>
    <s v="MTTO PLANTA LITO"/>
    <d v="2010-02-22T00:00:00"/>
    <d v="2010-02-28T00:00:00"/>
    <n v="0"/>
    <m/>
    <x v="1"/>
    <x v="3"/>
    <x v="6"/>
    <x v="0"/>
    <x v="0"/>
  </r>
  <r>
    <n v="7735116502"/>
    <x v="37"/>
    <n v="400265"/>
    <x v="50"/>
    <s v="LTDAMUNETON"/>
    <s v=""/>
    <s v=""/>
    <s v=""/>
    <s v=""/>
    <d v="2010-03-01T00:00:00"/>
    <d v="2010-02-28T00:00:00"/>
    <n v="-3653802"/>
    <m/>
    <x v="1"/>
    <x v="4"/>
    <x v="6"/>
    <x v="0"/>
    <x v="0"/>
  </r>
  <r>
    <n v="7735116502"/>
    <x v="37"/>
    <n v="400265"/>
    <x v="50"/>
    <s v="SSMJIMENEZ"/>
    <s v=""/>
    <s v="cta pte,prov,prd.Inv"/>
    <s v=""/>
    <s v="MTTO PLANTA LITO"/>
    <d v="2010-02-22T00:00:00"/>
    <d v="2010-02-25T00:00:00"/>
    <n v="2400805"/>
    <m/>
    <x v="1"/>
    <x v="4"/>
    <x v="6"/>
    <x v="0"/>
    <x v="0"/>
  </r>
  <r>
    <n v="7735116502"/>
    <x v="37"/>
    <n v="400265"/>
    <x v="50"/>
    <s v="SSMJIMENEZ"/>
    <s v=""/>
    <s v="cta pte,prov,prd.Inv"/>
    <s v=""/>
    <s v="MTTO PLANTA LITO"/>
    <d v="2010-02-22T00:00:00"/>
    <d v="2010-02-25T00:00:00"/>
    <n v="1252997"/>
    <m/>
    <x v="1"/>
    <x v="4"/>
    <x v="6"/>
    <x v="0"/>
    <x v="0"/>
  </r>
  <r>
    <n v="7735116502"/>
    <x v="37"/>
    <n v="400265"/>
    <x v="50"/>
    <s v="SSJFLOPEZ"/>
    <s v=""/>
    <s v="FACTOR SEGURIDAD INGENIEROS LTDA"/>
    <s v=""/>
    <s v="MTTO PLANTA LITO"/>
    <d v="2010-02-22T00:00:00"/>
    <d v="2010-02-28T00:00:00"/>
    <n v="0"/>
    <m/>
    <x v="1"/>
    <x v="4"/>
    <x v="6"/>
    <x v="0"/>
    <x v="0"/>
  </r>
  <r>
    <n v="7735116502"/>
    <x v="37"/>
    <n v="400265"/>
    <x v="50"/>
    <s v="SSJFLOPEZ"/>
    <s v=""/>
    <s v="FACTOR SEGURIDAD INGENIEROS LTDA"/>
    <s v=""/>
    <s v="MTTO PLANTA LITO"/>
    <d v="2010-02-22T00:00:00"/>
    <d v="2010-02-28T00:00:00"/>
    <n v="0"/>
    <m/>
    <x v="1"/>
    <x v="4"/>
    <x v="6"/>
    <x v="0"/>
    <x v="0"/>
  </r>
  <r>
    <n v="7735116502"/>
    <x v="37"/>
    <n v="400328"/>
    <x v="115"/>
    <s v="LTDAMUNETON"/>
    <s v=""/>
    <s v=""/>
    <s v=""/>
    <s v=""/>
    <d v="2010-03-01T00:00:00"/>
    <d v="2010-02-28T00:00:00"/>
    <n v="-2224053"/>
    <m/>
    <x v="1"/>
    <x v="26"/>
    <x v="6"/>
    <x v="0"/>
    <x v="0"/>
  </r>
  <r>
    <n v="7735116502"/>
    <x v="37"/>
    <n v="400328"/>
    <x v="115"/>
    <s v="SSMJIMENEZ"/>
    <s v=""/>
    <s v="cta pte,prov,prd.Inv"/>
    <s v=""/>
    <s v="MTTO PLANTA LITO"/>
    <d v="2010-02-22T00:00:00"/>
    <d v="2010-02-25T00:00:00"/>
    <n v="1461359"/>
    <m/>
    <x v="1"/>
    <x v="26"/>
    <x v="6"/>
    <x v="0"/>
    <x v="0"/>
  </r>
  <r>
    <n v="7735116502"/>
    <x v="37"/>
    <n v="400328"/>
    <x v="115"/>
    <s v="SSMJIMENEZ"/>
    <s v=""/>
    <s v="cta pte,prov,prd.Inv"/>
    <s v=""/>
    <s v="MTTO PLANTA LITO"/>
    <d v="2010-02-22T00:00:00"/>
    <d v="2010-02-25T00:00:00"/>
    <n v="762694"/>
    <m/>
    <x v="1"/>
    <x v="26"/>
    <x v="6"/>
    <x v="0"/>
    <x v="0"/>
  </r>
  <r>
    <n v="7735116502"/>
    <x v="37"/>
    <n v="400328"/>
    <x v="115"/>
    <s v="SSJFLOPEZ"/>
    <s v=""/>
    <s v="FACTOR SEGURIDAD INGENIEROS LTDA"/>
    <s v=""/>
    <s v="MTTO PLANTA LITO"/>
    <d v="2010-02-22T00:00:00"/>
    <d v="2010-02-28T00:00:00"/>
    <n v="0"/>
    <m/>
    <x v="1"/>
    <x v="26"/>
    <x v="6"/>
    <x v="0"/>
    <x v="0"/>
  </r>
  <r>
    <n v="7735116502"/>
    <x v="37"/>
    <n v="400328"/>
    <x v="115"/>
    <s v="SSJFLOPEZ"/>
    <s v=""/>
    <s v="FACTOR SEGURIDAD INGENIEROS LTDA"/>
    <s v=""/>
    <s v="MTTO PLANTA LITO"/>
    <d v="2010-02-22T00:00:00"/>
    <d v="2010-02-28T00:00:00"/>
    <n v="0"/>
    <m/>
    <x v="1"/>
    <x v="26"/>
    <x v="6"/>
    <x v="0"/>
    <x v="0"/>
  </r>
  <r>
    <n v="7735116503"/>
    <x v="38"/>
    <n v="100086469"/>
    <x v="116"/>
    <s v="LTMAMEJIA"/>
    <s v=""/>
    <s v="cta pte,prov,prd.Inv"/>
    <s v=""/>
    <s v="REPARACIONES Gral PRENSA 13"/>
    <d v="2010-02-09T00:00:00"/>
    <d v="2010-02-09T00:00:00"/>
    <n v="992000"/>
    <m/>
    <x v="1"/>
    <x v="4"/>
    <x v="6"/>
    <x v="0"/>
    <x v="2"/>
  </r>
  <r>
    <n v="7735116503"/>
    <x v="38"/>
    <n v="100086469"/>
    <x v="116"/>
    <s v="SSJFLOPEZ"/>
    <s v=""/>
    <s v="BERMUDEZ PEREZ GILBERTO DE JESUS"/>
    <s v=""/>
    <s v="REPARACIONES Gral PRENSA 13"/>
    <d v="2010-02-02T00:00:00"/>
    <d v="2010-02-10T00:00:00"/>
    <n v="0"/>
    <m/>
    <x v="1"/>
    <x v="4"/>
    <x v="6"/>
    <x v="0"/>
    <x v="2"/>
  </r>
  <r>
    <n v="7735116503"/>
    <x v="38"/>
    <n v="100086503"/>
    <x v="82"/>
    <s v="LTMAMEJIA"/>
    <s v=""/>
    <s v="cta pte,prov,prd.Inv"/>
    <s v=""/>
    <s v="REPARACION Gral PRENSA 05"/>
    <d v="2010-02-09T00:00:00"/>
    <d v="2010-02-09T00:00:00"/>
    <n v="1194000"/>
    <m/>
    <x v="1"/>
    <x v="4"/>
    <x v="6"/>
    <x v="0"/>
    <x v="2"/>
  </r>
  <r>
    <n v="7735116503"/>
    <x v="38"/>
    <n v="100086503"/>
    <x v="82"/>
    <s v="SSJFLOPEZ"/>
    <s v=""/>
    <s v="BERMUDEZ PEREZ GILBERTO DE JESUS"/>
    <s v=""/>
    <s v="REPARACION Gral PRENSA 05"/>
    <d v="2010-02-02T00:00:00"/>
    <d v="2010-02-10T00:00:00"/>
    <n v="0"/>
    <m/>
    <x v="1"/>
    <x v="4"/>
    <x v="6"/>
    <x v="0"/>
    <x v="2"/>
  </r>
  <r>
    <n v="7735116503"/>
    <x v="38"/>
    <n v="100087570"/>
    <x v="117"/>
    <s v="LTMAMEJIA"/>
    <s v=""/>
    <s v="cta pte,prov,prd.Inv"/>
    <s v=""/>
    <s v="REPARAR TROQUEL FONDO OCTAGONAL 1"/>
    <d v="2010-02-19T00:00:00"/>
    <d v="2010-02-19T00:00:00"/>
    <n v="1580000"/>
    <m/>
    <x v="1"/>
    <x v="4"/>
    <x v="6"/>
    <x v="0"/>
    <x v="2"/>
  </r>
  <r>
    <n v="7735116503"/>
    <x v="38"/>
    <n v="100087570"/>
    <x v="117"/>
    <s v="SSJFLOPEZ"/>
    <s v=""/>
    <s v="GARCIA GOMEZ LUIS ROBERTO"/>
    <s v=""/>
    <s v="REPARAR TROQUEL FONDO OCTAGONAL 1"/>
    <d v="2010-02-18T00:00:00"/>
    <d v="2010-02-23T00:00:00"/>
    <n v="0"/>
    <m/>
    <x v="1"/>
    <x v="4"/>
    <x v="6"/>
    <x v="0"/>
    <x v="2"/>
  </r>
  <r>
    <n v="7735116503"/>
    <x v="38"/>
    <n v="100087926"/>
    <x v="118"/>
    <s v="LTMAMEJIA"/>
    <s v=""/>
    <s v="cta pte,prov,prd.Inv"/>
    <s v=""/>
    <s v="AFILAR TROQUEL TAPA 141 MM N° 2"/>
    <d v="2010-02-09T00:00:00"/>
    <d v="2010-02-09T00:00:00"/>
    <n v="230000"/>
    <m/>
    <x v="1"/>
    <x v="4"/>
    <x v="6"/>
    <x v="0"/>
    <x v="2"/>
  </r>
  <r>
    <n v="7735116503"/>
    <x v="38"/>
    <n v="100087926"/>
    <x v="118"/>
    <s v="SSJFLOPEZ"/>
    <s v=""/>
    <s v="M Y G TROQUELES LTDA."/>
    <s v=""/>
    <s v="AFILAR TROQUEL TAPA 141 MM N° 2"/>
    <d v="2010-02-03T00:00:00"/>
    <d v="2010-02-11T00:00:00"/>
    <n v="0"/>
    <m/>
    <x v="1"/>
    <x v="4"/>
    <x v="6"/>
    <x v="0"/>
    <x v="2"/>
  </r>
  <r>
    <n v="7735116503"/>
    <x v="38"/>
    <n v="100088257"/>
    <x v="119"/>
    <s v="LTMAMEJIA"/>
    <s v=""/>
    <s v="cta pte,prov,prd.Inv"/>
    <s v=""/>
    <s v="Reparacion Rebordeadora 233"/>
    <d v="2010-02-09T00:00:00"/>
    <d v="2010-02-09T00:00:00"/>
    <n v="2940000"/>
    <m/>
    <x v="1"/>
    <x v="4"/>
    <x v="6"/>
    <x v="0"/>
    <x v="2"/>
  </r>
  <r>
    <n v="7735116503"/>
    <x v="38"/>
    <n v="100088257"/>
    <x v="119"/>
    <s v="SSJFLOPEZ"/>
    <s v=""/>
    <s v="TALLER METORMOL LTDA."/>
    <s v=""/>
    <s v="Reparacion Rebordeadora 233"/>
    <d v="2010-02-04T00:00:00"/>
    <d v="2010-02-11T00:00:00"/>
    <n v="0"/>
    <m/>
    <x v="1"/>
    <x v="4"/>
    <x v="6"/>
    <x v="0"/>
    <x v="2"/>
  </r>
  <r>
    <n v="7735116503"/>
    <x v="38"/>
    <n v="100088361"/>
    <x v="85"/>
    <s v="SSJFLOPEZ"/>
    <s v=""/>
    <s v="cta pte,prov,prd.Inv"/>
    <s v=""/>
    <s v="ADICIONAL AL SOPORTE"/>
    <d v="2010-02-02T00:00:00"/>
    <d v="2010-02-05T00:00:00"/>
    <n v="0"/>
    <m/>
    <x v="1"/>
    <x v="4"/>
    <x v="6"/>
    <x v="0"/>
    <x v="2"/>
  </r>
  <r>
    <n v="7735116503"/>
    <x v="38"/>
    <n v="100088361"/>
    <x v="85"/>
    <s v="LTMAMEJIA"/>
    <s v=""/>
    <s v="cta pte,prov,prd.Inv"/>
    <s v=""/>
    <s v="ADICIONAL AL SOPORTE"/>
    <d v="2010-02-03T00:00:00"/>
    <d v="2010-02-03T00:00:00"/>
    <n v="152000"/>
    <m/>
    <x v="1"/>
    <x v="4"/>
    <x v="6"/>
    <x v="0"/>
    <x v="2"/>
  </r>
  <r>
    <n v="7735116503"/>
    <x v="38"/>
    <n v="100098340"/>
    <x v="120"/>
    <s v="LTMAMEJIA"/>
    <s v=""/>
    <s v="cta pte,prov,prd.Inv"/>
    <s v=""/>
    <s v="Reparacion cerradora Octogonal"/>
    <d v="2010-02-09T00:00:00"/>
    <d v="2010-02-09T00:00:00"/>
    <n v="40000"/>
    <m/>
    <x v="1"/>
    <x v="4"/>
    <x v="6"/>
    <x v="0"/>
    <x v="2"/>
  </r>
  <r>
    <n v="7735116503"/>
    <x v="38"/>
    <n v="100098340"/>
    <x v="120"/>
    <s v="SSJFLOPEZ"/>
    <s v=""/>
    <s v="TALLER INDUSTRIAL GAYJA Y COMPAÑIA"/>
    <s v=""/>
    <s v="Reparacion cerradora Octogonal"/>
    <d v="2010-02-01T00:00:00"/>
    <d v="2010-02-11T00:00:00"/>
    <n v="0"/>
    <m/>
    <x v="1"/>
    <x v="4"/>
    <x v="6"/>
    <x v="0"/>
    <x v="2"/>
  </r>
  <r>
    <n v="7735116503"/>
    <x v="38"/>
    <n v="100099233"/>
    <x v="121"/>
    <s v="LTMAMEJIA"/>
    <s v=""/>
    <s v="cta pte,prov,prd.Inv"/>
    <s v=""/>
    <s v="Teflónar  planchas de precalentamiento"/>
    <d v="2010-02-25T00:00:00"/>
    <d v="2010-02-25T00:00:00"/>
    <n v="580000"/>
    <m/>
    <x v="1"/>
    <x v="3"/>
    <x v="6"/>
    <x v="0"/>
    <x v="2"/>
  </r>
  <r>
    <n v="7735116503"/>
    <x v="38"/>
    <n v="100099233"/>
    <x v="121"/>
    <s v="LTMAMEJIA"/>
    <s v=""/>
    <s v="cta pte,prov,prd.Inv"/>
    <s v=""/>
    <s v="Teflónar dedos de pistonaje"/>
    <d v="2010-02-25T00:00:00"/>
    <d v="2010-02-25T00:00:00"/>
    <n v="188000"/>
    <m/>
    <x v="1"/>
    <x v="3"/>
    <x v="6"/>
    <x v="0"/>
    <x v="2"/>
  </r>
  <r>
    <n v="7735116503"/>
    <x v="38"/>
    <n v="100099233"/>
    <x v="121"/>
    <s v="SSJFLOPEZ"/>
    <s v=""/>
    <s v="ANTIADHERENTES INDUSTRIALES S.A."/>
    <s v=""/>
    <s v="Teflónar  planchas de precalentamiento"/>
    <d v="2010-02-22T00:00:00"/>
    <d v="2010-02-28T00:00:00"/>
    <n v="0"/>
    <m/>
    <x v="1"/>
    <x v="3"/>
    <x v="6"/>
    <x v="0"/>
    <x v="2"/>
  </r>
  <r>
    <n v="7735116503"/>
    <x v="38"/>
    <n v="100099233"/>
    <x v="121"/>
    <s v="SSJFLOPEZ"/>
    <s v=""/>
    <s v="ANTIADHERENTES INDUSTRIALES S.A."/>
    <s v=""/>
    <s v="Teflónar dedos de pistonaje"/>
    <d v="2010-02-22T00:00:00"/>
    <d v="2010-02-28T00:00:00"/>
    <n v="0"/>
    <m/>
    <x v="1"/>
    <x v="3"/>
    <x v="6"/>
    <x v="0"/>
    <x v="2"/>
  </r>
  <r>
    <n v="7735116503"/>
    <x v="38"/>
    <n v="100100105"/>
    <x v="122"/>
    <s v="SSJFLOPEZ"/>
    <s v=""/>
    <s v="cta pte,prov,prd.Inv"/>
    <s v=""/>
    <s v="Polea de piqueteadora reventada"/>
    <d v="2010-02-09T00:00:00"/>
    <d v="2010-02-11T00:00:00"/>
    <n v="0"/>
    <m/>
    <x v="1"/>
    <x v="4"/>
    <x v="6"/>
    <x v="0"/>
    <x v="2"/>
  </r>
  <r>
    <n v="7735116503"/>
    <x v="38"/>
    <n v="100100105"/>
    <x v="122"/>
    <s v="LTMAMEJIA"/>
    <s v=""/>
    <s v="cta pte,prov,prd.Inv"/>
    <s v=""/>
    <s v="Polea de piqueteadora reventada"/>
    <d v="2010-02-11T00:00:00"/>
    <d v="2010-02-11T00:00:00"/>
    <n v="90000"/>
    <m/>
    <x v="1"/>
    <x v="4"/>
    <x v="6"/>
    <x v="0"/>
    <x v="2"/>
  </r>
  <r>
    <n v="7735116503"/>
    <x v="38"/>
    <n v="100100167"/>
    <x v="123"/>
    <s v="LTMAMEJIA"/>
    <s v=""/>
    <s v="cta pte,prov,prd.Inv"/>
    <s v=""/>
    <s v="calibrar quemadores proveedor"/>
    <d v="2010-02-04T00:00:00"/>
    <d v="2010-02-04T00:00:00"/>
    <n v="150000"/>
    <m/>
    <x v="1"/>
    <x v="4"/>
    <x v="6"/>
    <x v="0"/>
    <x v="2"/>
  </r>
  <r>
    <n v="7735116503"/>
    <x v="38"/>
    <n v="100100167"/>
    <x v="123"/>
    <s v="SSJFLOPEZ"/>
    <s v=""/>
    <s v="INGENIEROS DISEÑADORES ASOCIADOS S."/>
    <s v=""/>
    <s v="calibrar quemadores proveedor"/>
    <d v="2010-02-03T00:00:00"/>
    <d v="2010-02-05T00:00:00"/>
    <n v="0"/>
    <m/>
    <x v="1"/>
    <x v="4"/>
    <x v="6"/>
    <x v="0"/>
    <x v="2"/>
  </r>
  <r>
    <n v="7735116503"/>
    <x v="38"/>
    <n v="100100321"/>
    <x v="124"/>
    <s v="LTMAMEJIA"/>
    <s v=""/>
    <s v="cta pte,prov,prd.Inv"/>
    <s v=""/>
    <s v="Troquel 88mm para afilar"/>
    <d v="2010-02-09T00:00:00"/>
    <d v="2010-02-09T00:00:00"/>
    <n v="170000"/>
    <m/>
    <x v="1"/>
    <x v="4"/>
    <x v="6"/>
    <x v="0"/>
    <x v="2"/>
  </r>
  <r>
    <n v="7735116503"/>
    <x v="38"/>
    <n v="100100321"/>
    <x v="124"/>
    <s v="SSJFLOPEZ"/>
    <s v=""/>
    <s v="M Y G TROQUELES LTDA."/>
    <s v=""/>
    <s v="Troquel 88mm para afilar"/>
    <d v="2010-02-03T00:00:00"/>
    <d v="2010-02-11T00:00:00"/>
    <n v="0"/>
    <m/>
    <x v="1"/>
    <x v="4"/>
    <x v="6"/>
    <x v="0"/>
    <x v="2"/>
  </r>
  <r>
    <n v="7735116503"/>
    <x v="38"/>
    <n v="100100382"/>
    <x v="125"/>
    <s v="SSJFLOPEZ"/>
    <s v=""/>
    <s v="cta pte,prov,prd.Inv"/>
    <s v=""/>
    <s v="Calibrar dispositivos automáticos lavama"/>
    <d v="2010-02-11T00:00:00"/>
    <d v="2010-02-15T00:00:00"/>
    <n v="0"/>
    <m/>
    <x v="1"/>
    <x v="26"/>
    <x v="6"/>
    <x v="0"/>
    <x v="2"/>
  </r>
  <r>
    <n v="7735116503"/>
    <x v="38"/>
    <n v="100100382"/>
    <x v="125"/>
    <s v="LTMAMEJIA"/>
    <s v=""/>
    <s v="cta pte,prov,prd.Inv"/>
    <s v=""/>
    <s v="Calibrar dispositivos automáticos lavama"/>
    <d v="2010-02-12T00:00:00"/>
    <d v="2010-02-12T00:00:00"/>
    <n v="250000"/>
    <m/>
    <x v="1"/>
    <x v="26"/>
    <x v="6"/>
    <x v="0"/>
    <x v="2"/>
  </r>
  <r>
    <n v="7735116503"/>
    <x v="38"/>
    <n v="100101021"/>
    <x v="126"/>
    <s v="SSJFLOPEZ"/>
    <s v=""/>
    <s v="cta pte,prov,prd.Inv"/>
    <s v=""/>
    <s v="Reparar reductor cambiar corona y sinfín"/>
    <d v="2010-02-18T00:00:00"/>
    <d v="2010-02-24T00:00:00"/>
    <n v="0"/>
    <m/>
    <x v="1"/>
    <x v="3"/>
    <x v="6"/>
    <x v="0"/>
    <x v="2"/>
  </r>
  <r>
    <n v="7735116503"/>
    <x v="38"/>
    <n v="100101021"/>
    <x v="126"/>
    <s v="LTMAMEJIA"/>
    <s v=""/>
    <s v="cta pte,prov,prd.Inv"/>
    <s v=""/>
    <s v="Reparar reductor cambiar corona y sinfín"/>
    <d v="2010-02-23T00:00:00"/>
    <d v="2010-02-23T00:00:00"/>
    <n v="664000"/>
    <m/>
    <x v="1"/>
    <x v="3"/>
    <x v="6"/>
    <x v="0"/>
    <x v="2"/>
  </r>
  <r>
    <n v="7735116503"/>
    <x v="38"/>
    <n v="100101309"/>
    <x v="127"/>
    <s v="SSJFLOPEZ"/>
    <s v=""/>
    <s v="cta pte,prov,prd.Inv"/>
    <s v=""/>
    <s v="Reparar reductor cambiar corona y sinfín"/>
    <d v="2010-02-18T00:00:00"/>
    <d v="2010-02-25T00:00:00"/>
    <n v="0"/>
    <m/>
    <x v="1"/>
    <x v="3"/>
    <x v="6"/>
    <x v="0"/>
    <x v="2"/>
  </r>
  <r>
    <n v="7735116503"/>
    <x v="38"/>
    <n v="100101309"/>
    <x v="127"/>
    <s v="LTMAMEJIA"/>
    <s v=""/>
    <s v="cta pte,prov,prd.Inv"/>
    <s v=""/>
    <s v="Reparar reductor cambiar corona y sinfín"/>
    <d v="2010-02-23T00:00:00"/>
    <d v="2010-02-23T00:00:00"/>
    <n v="650000"/>
    <m/>
    <x v="1"/>
    <x v="3"/>
    <x v="6"/>
    <x v="0"/>
    <x v="2"/>
  </r>
  <r>
    <n v="7735116503"/>
    <x v="38"/>
    <n v="100101336"/>
    <x v="128"/>
    <s v="SSJFLOPEZ"/>
    <s v=""/>
    <s v="cta pte,prov,prd.Inv"/>
    <s v=""/>
    <s v="Reparacion troquel fondo 88mm N°1"/>
    <d v="2010-02-08T00:00:00"/>
    <d v="2010-02-12T00:00:00"/>
    <n v="0"/>
    <m/>
    <x v="1"/>
    <x v="4"/>
    <x v="6"/>
    <x v="0"/>
    <x v="2"/>
  </r>
  <r>
    <n v="7735116503"/>
    <x v="38"/>
    <n v="100101336"/>
    <x v="128"/>
    <s v="LTMAMEJIA"/>
    <s v=""/>
    <s v="cta pte,prov,prd.Inv"/>
    <s v=""/>
    <s v="Reparacion troquel fondo 88mm N°1"/>
    <d v="2010-02-11T00:00:00"/>
    <d v="2010-02-11T00:00:00"/>
    <n v="1500000"/>
    <m/>
    <x v="1"/>
    <x v="4"/>
    <x v="6"/>
    <x v="0"/>
    <x v="2"/>
  </r>
  <r>
    <n v="7735116503"/>
    <x v="38"/>
    <n v="100103292"/>
    <x v="129"/>
    <s v="SSJFLOPEZ"/>
    <s v=""/>
    <s v="cta pte,prov,prd.Inv"/>
    <s v=""/>
    <s v="REPARACION METORMOL"/>
    <d v="2010-02-12T00:00:00"/>
    <d v="2010-02-16T00:00:00"/>
    <n v="0"/>
    <m/>
    <x v="1"/>
    <x v="4"/>
    <x v="6"/>
    <x v="0"/>
    <x v="2"/>
  </r>
  <r>
    <n v="7735116503"/>
    <x v="38"/>
    <n v="100103292"/>
    <x v="129"/>
    <s v="SSJFLOPEZ"/>
    <s v=""/>
    <s v="cta pte,prov,prd.Inv"/>
    <s v=""/>
    <s v="REPARACIONES POR GAYJA"/>
    <d v="2010-02-17T00:00:00"/>
    <d v="2010-02-24T00:00:00"/>
    <n v="0"/>
    <m/>
    <x v="1"/>
    <x v="4"/>
    <x v="6"/>
    <x v="0"/>
    <x v="2"/>
  </r>
  <r>
    <n v="7735116503"/>
    <x v="38"/>
    <n v="100103292"/>
    <x v="129"/>
    <s v="LTMAMEJIA"/>
    <s v=""/>
    <s v="cta pte,prov,prd.Inv"/>
    <s v=""/>
    <s v="REPARACION METORMOL"/>
    <d v="2010-02-15T00:00:00"/>
    <d v="2010-02-15T00:00:00"/>
    <n v="540000"/>
    <m/>
    <x v="1"/>
    <x v="4"/>
    <x v="6"/>
    <x v="0"/>
    <x v="2"/>
  </r>
  <r>
    <n v="7735116503"/>
    <x v="38"/>
    <n v="100103292"/>
    <x v="129"/>
    <s v="LTMAMEJIA"/>
    <s v=""/>
    <s v="cta pte,prov,prd.Inv"/>
    <s v=""/>
    <s v="REPARACIONES POR GAYJA"/>
    <d v="2010-02-23T00:00:00"/>
    <d v="2010-02-23T00:00:00"/>
    <n v="1088000"/>
    <m/>
    <x v="1"/>
    <x v="4"/>
    <x v="6"/>
    <x v="0"/>
    <x v="2"/>
  </r>
  <r>
    <n v="7735116503"/>
    <x v="38"/>
    <n v="100103292"/>
    <x v="129"/>
    <s v="LTMAMEJIA"/>
    <s v=""/>
    <s v="cta pte,prov,prd.Inv"/>
    <s v=""/>
    <s v="REPAAR RODILLO ENTRADA BARNIZADORA"/>
    <d v="2010-02-26T00:00:00"/>
    <d v="2010-02-26T00:00:00"/>
    <n v="300000"/>
    <m/>
    <x v="1"/>
    <x v="4"/>
    <x v="6"/>
    <x v="0"/>
    <x v="2"/>
  </r>
  <r>
    <n v="7735116503"/>
    <x v="38"/>
    <n v="100103292"/>
    <x v="129"/>
    <s v="LTMAMEJIA"/>
    <s v=""/>
    <s v="cta pte,prov,prd.Inv"/>
    <s v=""/>
    <s v="REPARAR EJE PUENTE SALIDA PRENSA"/>
    <d v="2010-02-26T00:00:00"/>
    <d v="2010-02-26T00:00:00"/>
    <n v="300000"/>
    <m/>
    <x v="1"/>
    <x v="4"/>
    <x v="6"/>
    <x v="0"/>
    <x v="2"/>
  </r>
  <r>
    <n v="7735116503"/>
    <x v="38"/>
    <n v="100103292"/>
    <x v="129"/>
    <s v="LTMAMEJIA"/>
    <s v=""/>
    <s v="cta pte,prov,prd.Inv"/>
    <s v=""/>
    <s v="REPARACIONES POR METORMOL"/>
    <d v="2010-02-26T00:00:00"/>
    <d v="2010-02-26T00:00:00"/>
    <n v="2540000"/>
    <m/>
    <x v="1"/>
    <x v="4"/>
    <x v="6"/>
    <x v="0"/>
    <x v="2"/>
  </r>
  <r>
    <n v="7735116503"/>
    <x v="38"/>
    <n v="100103292"/>
    <x v="129"/>
    <s v="SSJFLOPEZ"/>
    <s v=""/>
    <s v="TALLER METORMOL LTDA."/>
    <s v=""/>
    <s v="REPARACIONES POR METORMOL"/>
    <d v="2010-02-25T00:00:00"/>
    <d v="2010-02-28T00:00:00"/>
    <n v="0"/>
    <m/>
    <x v="1"/>
    <x v="4"/>
    <x v="6"/>
    <x v="0"/>
    <x v="2"/>
  </r>
  <r>
    <n v="7735116503"/>
    <x v="38"/>
    <n v="100103292"/>
    <x v="129"/>
    <s v="SSJFLOPEZ"/>
    <s v=""/>
    <s v="TALLER METORMOL LTDA."/>
    <s v=""/>
    <s v="REPAAR RODILLO ENTRADA BARNIZADORA"/>
    <d v="2010-02-25T00:00:00"/>
    <d v="2010-02-28T00:00:00"/>
    <n v="0"/>
    <m/>
    <x v="1"/>
    <x v="4"/>
    <x v="6"/>
    <x v="0"/>
    <x v="2"/>
  </r>
  <r>
    <n v="7735116503"/>
    <x v="38"/>
    <n v="100103292"/>
    <x v="129"/>
    <s v="SSJFLOPEZ"/>
    <s v=""/>
    <s v="TALLER METORMOL LTDA."/>
    <s v=""/>
    <s v="REPARAR EJE PUENTE SALIDA PRENSA"/>
    <d v="2010-02-25T00:00:00"/>
    <d v="2010-02-28T00:00:00"/>
    <n v="0"/>
    <m/>
    <x v="1"/>
    <x v="4"/>
    <x v="6"/>
    <x v="0"/>
    <x v="2"/>
  </r>
  <r>
    <n v="7735116503"/>
    <x v="38"/>
    <n v="100104004"/>
    <x v="130"/>
    <s v="LTMAMEJIA"/>
    <s v=""/>
    <s v="cta pte,prov,prd.Inv"/>
    <s v=""/>
    <s v="ADICION A TROQUEL TAPA 141 MM N°1"/>
    <d v="2010-02-16T00:00:00"/>
    <d v="2010-02-16T00:00:00"/>
    <n v="-300000"/>
    <m/>
    <x v="1"/>
    <x v="4"/>
    <x v="6"/>
    <x v="0"/>
    <x v="2"/>
  </r>
  <r>
    <n v="7735116503"/>
    <x v="38"/>
    <n v="100104004"/>
    <x v="130"/>
    <s v="SSJFLOPEZ"/>
    <s v=""/>
    <s v="cta pte,prov,prd.Inv"/>
    <s v=""/>
    <s v="ADICION A TROQUEL TAPA 141 MM N°1"/>
    <d v="2010-02-22T00:00:00"/>
    <d v="2010-02-25T00:00:00"/>
    <n v="0"/>
    <m/>
    <x v="1"/>
    <x v="4"/>
    <x v="6"/>
    <x v="0"/>
    <x v="2"/>
  </r>
  <r>
    <n v="7735116503"/>
    <x v="38"/>
    <n v="100104004"/>
    <x v="130"/>
    <s v="LTMAMEJIA"/>
    <s v=""/>
    <s v="cta pte,prov,prd.Inv"/>
    <s v=""/>
    <s v="ADICION A TROQUEL TAPA 141 MM N°1"/>
    <d v="2010-02-16T00:00:00"/>
    <d v="2010-02-16T00:00:00"/>
    <n v="300000"/>
    <m/>
    <x v="1"/>
    <x v="4"/>
    <x v="6"/>
    <x v="0"/>
    <x v="2"/>
  </r>
  <r>
    <n v="7735116503"/>
    <x v="38"/>
    <n v="100104004"/>
    <x v="130"/>
    <s v="LTMAMEJIA"/>
    <s v=""/>
    <s v="cta pte,prov,prd.Inv"/>
    <s v=""/>
    <s v="ADICION A TROQUEL TAPA 141 MM N°1"/>
    <d v="2010-02-23T00:00:00"/>
    <d v="2010-02-23T00:00:00"/>
    <n v="300000"/>
    <m/>
    <x v="1"/>
    <x v="4"/>
    <x v="6"/>
    <x v="0"/>
    <x v="2"/>
  </r>
  <r>
    <n v="7735116503"/>
    <x v="38"/>
    <n v="100104013"/>
    <x v="131"/>
    <s v="LTMAMEJIA"/>
    <s v=""/>
    <s v="cta pte,prov,prd.Inv"/>
    <s v=""/>
    <s v="REPARAR INICIADOR PLACA RECTANGULAR"/>
    <d v="2010-02-16T00:00:00"/>
    <d v="2010-02-16T00:00:00"/>
    <n v="-120000"/>
    <m/>
    <x v="1"/>
    <x v="4"/>
    <x v="6"/>
    <x v="0"/>
    <x v="2"/>
  </r>
  <r>
    <n v="7735116503"/>
    <x v="38"/>
    <n v="100104013"/>
    <x v="131"/>
    <s v="SSJFLOPEZ"/>
    <s v=""/>
    <s v="cta pte,prov,prd.Inv"/>
    <s v=""/>
    <s v="REPARAR INICIADOR PLACA RECTANGULAR"/>
    <d v="2010-02-22T00:00:00"/>
    <d v="2010-02-25T00:00:00"/>
    <n v="0"/>
    <m/>
    <x v="1"/>
    <x v="4"/>
    <x v="6"/>
    <x v="0"/>
    <x v="2"/>
  </r>
  <r>
    <n v="7735116503"/>
    <x v="38"/>
    <n v="100104013"/>
    <x v="131"/>
    <s v="LTMAMEJIA"/>
    <s v=""/>
    <s v="cta pte,prov,prd.Inv"/>
    <s v=""/>
    <s v="REPARAR INICIADOR PLACA RECTANGULAR"/>
    <d v="2010-02-16T00:00:00"/>
    <d v="2010-02-16T00:00:00"/>
    <n v="120000"/>
    <m/>
    <x v="1"/>
    <x v="4"/>
    <x v="6"/>
    <x v="0"/>
    <x v="2"/>
  </r>
  <r>
    <n v="7735116503"/>
    <x v="38"/>
    <n v="100104013"/>
    <x v="131"/>
    <s v="LTMAMEJIA"/>
    <s v=""/>
    <s v="cta pte,prov,prd.Inv"/>
    <s v=""/>
    <s v="REPARAR INICIADOR PLACA RECTANGULAR"/>
    <d v="2010-02-23T00:00:00"/>
    <d v="2010-02-23T00:00:00"/>
    <n v="120000"/>
    <m/>
    <x v="1"/>
    <x v="4"/>
    <x v="6"/>
    <x v="0"/>
    <x v="2"/>
  </r>
  <r>
    <n v="7735116503"/>
    <x v="38"/>
    <n v="100104170"/>
    <x v="132"/>
    <s v="LTMAMEJIA"/>
    <s v=""/>
    <s v="cta pte,prov,prd.Inv"/>
    <s v=""/>
    <s v="cámara de olores con fallas"/>
    <d v="2010-02-19T00:00:00"/>
    <d v="2010-02-19T00:00:00"/>
    <n v="120000"/>
    <m/>
    <x v="1"/>
    <x v="4"/>
    <x v="6"/>
    <x v="0"/>
    <x v="2"/>
  </r>
  <r>
    <n v="7735116503"/>
    <x v="38"/>
    <n v="100104170"/>
    <x v="132"/>
    <s v="SSJFLOPEZ"/>
    <s v=""/>
    <s v="INGENIEROS DISEÑADORES ASOCIADOS S."/>
    <s v=""/>
    <s v="cámara de olores con fallas"/>
    <d v="2010-02-17T00:00:00"/>
    <d v="2010-02-23T00:00:00"/>
    <n v="0"/>
    <m/>
    <x v="1"/>
    <x v="4"/>
    <x v="6"/>
    <x v="0"/>
    <x v="2"/>
  </r>
  <r>
    <n v="7735116503"/>
    <x v="38"/>
    <n v="100104362"/>
    <x v="133"/>
    <s v="SSJFLOPEZ"/>
    <s v=""/>
    <s v="cta pte,prov,prd.Inv"/>
    <s v=""/>
    <s v="AFILAR TROQUEL TAPA 186 MM UN GOLPE"/>
    <d v="2010-02-22T00:00:00"/>
    <d v="2010-02-25T00:00:00"/>
    <n v="0"/>
    <m/>
    <x v="1"/>
    <x v="4"/>
    <x v="6"/>
    <x v="0"/>
    <x v="2"/>
  </r>
  <r>
    <n v="7735116503"/>
    <x v="38"/>
    <n v="100104362"/>
    <x v="133"/>
    <s v="LTMAMEJIA"/>
    <s v=""/>
    <s v="cta pte,prov,prd.Inv"/>
    <s v=""/>
    <s v="AFILAR TROQUEL TAPA 186 MM UN GOLPE"/>
    <d v="2010-02-23T00:00:00"/>
    <d v="2010-02-23T00:00:00"/>
    <n v="230000"/>
    <m/>
    <x v="1"/>
    <x v="4"/>
    <x v="6"/>
    <x v="0"/>
    <x v="2"/>
  </r>
  <r>
    <n v="7735116503"/>
    <x v="38"/>
    <n v="100104989"/>
    <x v="134"/>
    <s v="SSJFLOPEZ"/>
    <s v=""/>
    <s v="cta pte,prov,prd.Inv"/>
    <s v=""/>
    <s v="CAMBIO PASTAS DE FRENO PRENSA 10"/>
    <d v="2010-02-12T00:00:00"/>
    <d v="2010-02-16T00:00:00"/>
    <n v="0"/>
    <m/>
    <x v="1"/>
    <x v="4"/>
    <x v="6"/>
    <x v="0"/>
    <x v="2"/>
  </r>
  <r>
    <n v="7735116503"/>
    <x v="38"/>
    <n v="100104989"/>
    <x v="134"/>
    <s v="LTMAMEJIA"/>
    <s v=""/>
    <s v="cta pte,prov,prd.Inv"/>
    <s v=""/>
    <s v="CAMBIO PASTAS DE FRENO PRENSA 10"/>
    <d v="2010-02-15T00:00:00"/>
    <d v="2010-02-15T00:00:00"/>
    <n v="1420000"/>
    <m/>
    <x v="1"/>
    <x v="4"/>
    <x v="6"/>
    <x v="0"/>
    <x v="2"/>
  </r>
  <r>
    <n v="7735116503"/>
    <x v="38"/>
    <n v="100106571"/>
    <x v="135"/>
    <s v="SSJFLOPEZ"/>
    <s v=""/>
    <s v="cta pte,prov,prd.Inv"/>
    <s v=""/>
    <s v="calibrar puerta proveedor unitrade"/>
    <d v="2010-02-15T00:00:00"/>
    <d v="2010-02-22T00:00:00"/>
    <n v="0"/>
    <m/>
    <x v="1"/>
    <x v="3"/>
    <x v="6"/>
    <x v="0"/>
    <x v="2"/>
  </r>
  <r>
    <n v="7735116503"/>
    <x v="38"/>
    <n v="100106571"/>
    <x v="135"/>
    <s v="LTMAMEJIA"/>
    <s v=""/>
    <s v="cta pte,prov,prd.Inv"/>
    <s v=""/>
    <s v="calibrar puerta proveedor unitrade"/>
    <d v="2010-02-17T00:00:00"/>
    <d v="2010-02-17T00:00:00"/>
    <n v="220000"/>
    <m/>
    <x v="1"/>
    <x v="3"/>
    <x v="6"/>
    <x v="0"/>
    <x v="2"/>
  </r>
  <r>
    <n v="7735116503"/>
    <x v="38"/>
    <n v="100107763"/>
    <x v="136"/>
    <s v="SSJFLOPEZ"/>
    <s v=""/>
    <s v="cta pte,prov,prd.Inv"/>
    <s v=""/>
    <s v="AFILAR TROQUEL FONDO 88 MM N° 1"/>
    <d v="2010-02-22T00:00:00"/>
    <d v="2010-02-25T00:00:00"/>
    <n v="0"/>
    <m/>
    <x v="1"/>
    <x v="4"/>
    <x v="6"/>
    <x v="0"/>
    <x v="2"/>
  </r>
  <r>
    <n v="7735116503"/>
    <x v="38"/>
    <n v="100107763"/>
    <x v="136"/>
    <s v="LTMAMEJIA"/>
    <s v=""/>
    <s v="cta pte,prov,prd.Inv"/>
    <s v=""/>
    <s v="AFILAR TROQUEL FONDO 88 MM N° 1"/>
    <d v="2010-02-23T00:00:00"/>
    <d v="2010-02-23T00:00:00"/>
    <n v="170000"/>
    <m/>
    <x v="1"/>
    <x v="4"/>
    <x v="6"/>
    <x v="0"/>
    <x v="2"/>
  </r>
  <r>
    <n v="7735116503"/>
    <x v="38"/>
    <n v="100107766"/>
    <x v="137"/>
    <s v="SSJFLOPEZ"/>
    <s v=""/>
    <s v="cta pte,prov,prd.Inv"/>
    <s v=""/>
    <s v="AFILAR TROQUEL TAPA 88 MM N° 1"/>
    <d v="2010-02-22T00:00:00"/>
    <d v="2010-02-25T00:00:00"/>
    <n v="0"/>
    <m/>
    <x v="1"/>
    <x v="4"/>
    <x v="6"/>
    <x v="0"/>
    <x v="2"/>
  </r>
  <r>
    <n v="7735116503"/>
    <x v="38"/>
    <n v="100107766"/>
    <x v="137"/>
    <s v="LTMAMEJIA"/>
    <s v=""/>
    <s v="cta pte,prov,prd.Inv"/>
    <s v=""/>
    <s v="AFILAR TROQUEL TAPA 88 MM N° 1"/>
    <d v="2010-02-23T00:00:00"/>
    <d v="2010-02-23T00:00:00"/>
    <n v="170000"/>
    <m/>
    <x v="1"/>
    <x v="4"/>
    <x v="6"/>
    <x v="0"/>
    <x v="2"/>
  </r>
  <r>
    <n v="7735116503"/>
    <x v="38"/>
    <n v="100108487"/>
    <x v="138"/>
    <s v="LTMAMEJIA"/>
    <s v=""/>
    <s v="cta pte,prov,prd.Inv"/>
    <s v=""/>
    <s v="REPARACION TROQUEL FONDO 88 MM N°2"/>
    <d v="2010-02-25T00:00:00"/>
    <d v="2010-02-25T00:00:00"/>
    <n v="250000"/>
    <m/>
    <x v="1"/>
    <x v="4"/>
    <x v="6"/>
    <x v="0"/>
    <x v="2"/>
  </r>
  <r>
    <n v="7735116503"/>
    <x v="38"/>
    <n v="100108487"/>
    <x v="138"/>
    <s v="SSJFLOPEZ"/>
    <s v=""/>
    <s v="M Y G TROQUELES LTDA."/>
    <s v=""/>
    <s v="REPARACION TROQUEL FONDO 88 MM N°2"/>
    <d v="2010-02-24T00:00:00"/>
    <d v="2010-02-28T00:00:00"/>
    <n v="0"/>
    <m/>
    <x v="1"/>
    <x v="4"/>
    <x v="6"/>
    <x v="0"/>
    <x v="2"/>
  </r>
  <r>
    <n v="7735116503"/>
    <x v="38"/>
    <n v="100108499"/>
    <x v="139"/>
    <s v="LTMAMEJIA"/>
    <s v=""/>
    <s v="cta pte,prov,prd.Inv"/>
    <s v=""/>
    <s v="REPARACION TROQUEL TAPA 88 MM N°1"/>
    <d v="2010-02-25T00:00:00"/>
    <d v="2010-02-25T00:00:00"/>
    <n v="360000"/>
    <m/>
    <x v="1"/>
    <x v="4"/>
    <x v="6"/>
    <x v="0"/>
    <x v="2"/>
  </r>
  <r>
    <n v="7735116503"/>
    <x v="38"/>
    <n v="100108499"/>
    <x v="139"/>
    <s v="SSJFLOPEZ"/>
    <s v=""/>
    <s v="M Y G TROQUELES LTDA."/>
    <s v=""/>
    <s v="REPARACION TROQUEL TAPA 88 MM N°1"/>
    <d v="2010-02-24T00:00:00"/>
    <d v="2010-02-28T00:00:00"/>
    <n v="0"/>
    <m/>
    <x v="1"/>
    <x v="4"/>
    <x v="6"/>
    <x v="0"/>
    <x v="2"/>
  </r>
  <r>
    <n v="7735124012"/>
    <x v="24"/>
    <n v="100008676"/>
    <x v="140"/>
    <s v="LTMCRAGA"/>
    <s v=""/>
    <s v="cta pte,prov,prd.Inv"/>
    <s v="Cuchara centradora Ref 307"/>
    <s v="Cuchara centradora Ref 307"/>
    <d v="2010-02-03T00:00:00"/>
    <d v="2010-02-03T00:00:00"/>
    <n v="78000"/>
    <m/>
    <x v="1"/>
    <x v="4"/>
    <x v="6"/>
    <x v="0"/>
    <x v="2"/>
  </r>
  <r>
    <n v="7735124012"/>
    <x v="24"/>
    <n v="100008676"/>
    <x v="140"/>
    <s v="LTMCRAGA"/>
    <s v=""/>
    <s v="cta pte,prov,prd.Inv"/>
    <s v="Cuchara centradora Ref 408"/>
    <s v="Cuchara centradora Ref 408"/>
    <d v="2010-02-03T00:00:00"/>
    <d v="2010-02-03T00:00:00"/>
    <n v="95000"/>
    <m/>
    <x v="1"/>
    <x v="4"/>
    <x v="6"/>
    <x v="0"/>
    <x v="2"/>
  </r>
  <r>
    <n v="7735124012"/>
    <x v="24"/>
    <n v="100008676"/>
    <x v="140"/>
    <s v="LTMCRAGA"/>
    <s v=""/>
    <s v="cta pte,prov,prd.Inv"/>
    <s v="Cuchara centradora Ref 506"/>
    <s v="Cuchara centradora Ref 506"/>
    <d v="2010-02-03T00:00:00"/>
    <d v="2010-02-03T00:00:00"/>
    <n v="105000"/>
    <m/>
    <x v="1"/>
    <x v="4"/>
    <x v="6"/>
    <x v="0"/>
    <x v="2"/>
  </r>
  <r>
    <n v="7735124012"/>
    <x v="24"/>
    <n v="100008676"/>
    <x v="140"/>
    <s v="LTMCRAGA"/>
    <s v=""/>
    <s v="cta pte,prov,prd.Inv"/>
    <s v="Cuchara centradora Ref 702"/>
    <s v="Cuchara centradora Ref 702"/>
    <d v="2010-02-03T00:00:00"/>
    <d v="2010-02-03T00:00:00"/>
    <n v="110000"/>
    <m/>
    <x v="1"/>
    <x v="4"/>
    <x v="6"/>
    <x v="0"/>
    <x v="2"/>
  </r>
  <r>
    <n v="7735124012"/>
    <x v="24"/>
    <n v="100086469"/>
    <x v="116"/>
    <s v="EXGAVELASQUE"/>
    <s v=""/>
    <s v="cta pte,prov,prd.Inv"/>
    <s v="Cuna_emb13_mat_h13_48-52hrc_sp"/>
    <s v="Cuna_emb13_mat_h13_48-52hrc_sp"/>
    <d v="2010-02-02T00:00:00"/>
    <d v="2010-02-02T00:00:00"/>
    <n v="740000"/>
    <m/>
    <x v="1"/>
    <x v="4"/>
    <x v="6"/>
    <x v="0"/>
    <x v="2"/>
  </r>
  <r>
    <n v="7735124012"/>
    <x v="24"/>
    <n v="100086507"/>
    <x v="141"/>
    <s v="LTMCRAGA"/>
    <s v=""/>
    <s v="Material,y,repuestos"/>
    <s v="Loctite 414 x 28_3 g"/>
    <s v=""/>
    <d v="2010-02-19T00:00:00"/>
    <d v="2010-02-19T00:00:00"/>
    <n v="37500"/>
    <m/>
    <x v="1"/>
    <x v="4"/>
    <x v="6"/>
    <x v="0"/>
    <x v="2"/>
  </r>
  <r>
    <n v="7735124012"/>
    <x v="24"/>
    <n v="100088257"/>
    <x v="119"/>
    <s v="EXGAVELASQUE"/>
    <s v=""/>
    <s v="cta pte,prov,prd.Inv"/>
    <s v="Plato rebordeador 1045 empastillado k100"/>
    <s v="Plato rebordeador 1045 empastillado k100"/>
    <d v="2010-02-04T00:00:00"/>
    <d v="2010-02-04T00:00:00"/>
    <n v="1100000"/>
    <m/>
    <x v="1"/>
    <x v="4"/>
    <x v="6"/>
    <x v="0"/>
    <x v="2"/>
  </r>
  <r>
    <n v="7735124012"/>
    <x v="24"/>
    <n v="100088257"/>
    <x v="119"/>
    <s v="EXGAVELASQUE"/>
    <s v=""/>
    <s v="cta pte,prov,prd.Inv"/>
    <s v="Mordaza tope 1045 20x25x2,5cm"/>
    <s v="Mordaza tope 1045 20x25x2,5cm"/>
    <d v="2010-02-04T00:00:00"/>
    <d v="2010-02-04T00:00:00"/>
    <n v="380000"/>
    <m/>
    <x v="1"/>
    <x v="4"/>
    <x v="6"/>
    <x v="0"/>
    <x v="2"/>
  </r>
  <r>
    <n v="7735124012"/>
    <x v="24"/>
    <n v="100088257"/>
    <x v="119"/>
    <s v="EXGAVELASQUE"/>
    <s v=""/>
    <s v="cta pte,prov,prd.Inv"/>
    <s v="Suplemento mordaza 15x15x0,3cm"/>
    <s v="Suplemento mordaza 15x15x0,3cm"/>
    <d v="2010-02-04T00:00:00"/>
    <d v="2010-02-04T00:00:00"/>
    <n v="380000"/>
    <m/>
    <x v="1"/>
    <x v="4"/>
    <x v="6"/>
    <x v="0"/>
    <x v="2"/>
  </r>
  <r>
    <n v="7735124012"/>
    <x v="24"/>
    <n v="100088268"/>
    <x v="65"/>
    <s v="EXGAVELASQUE"/>
    <s v=""/>
    <s v="Material,y,repuestos"/>
    <s v="Papel  agua N_100"/>
    <s v=""/>
    <d v="2010-02-16T00:00:00"/>
    <d v="2010-02-16T00:00:00"/>
    <n v="592"/>
    <m/>
    <x v="1"/>
    <x v="4"/>
    <x v="6"/>
    <x v="0"/>
    <x v="2"/>
  </r>
  <r>
    <n v="7735124012"/>
    <x v="24"/>
    <n v="100088268"/>
    <x v="65"/>
    <s v="EXGAVELASQUE"/>
    <s v=""/>
    <s v="Material,y,repuestos"/>
    <s v="Brocha de 1pul  perfect china"/>
    <s v=""/>
    <d v="2010-02-16T00:00:00"/>
    <d v="2010-02-16T00:00:00"/>
    <n v="2600"/>
    <m/>
    <x v="1"/>
    <x v="4"/>
    <x v="6"/>
    <x v="0"/>
    <x v="2"/>
  </r>
  <r>
    <n v="7735124012"/>
    <x v="24"/>
    <n v="100089198"/>
    <x v="86"/>
    <s v="EXEAGUTIERRE"/>
    <s v=""/>
    <s v="cta pte,prov,prd.Inv"/>
    <s v="Carretas_reb307_mat_df2_59-60hrc_sp"/>
    <s v="Carretas_reb307_mat_df2_59-60hrc_sp"/>
    <d v="2010-02-16T00:00:00"/>
    <d v="2010-02-16T00:00:00"/>
    <n v="3500000"/>
    <m/>
    <x v="1"/>
    <x v="4"/>
    <x v="6"/>
    <x v="0"/>
    <x v="2"/>
  </r>
  <r>
    <n v="7735124012"/>
    <x v="24"/>
    <n v="100091456"/>
    <x v="92"/>
    <s v="EXGAVELASQUE"/>
    <s v=""/>
    <s v="Material,y,repuestos"/>
    <s v="Papel  agua N_100"/>
    <s v=""/>
    <d v="2010-02-15T00:00:00"/>
    <d v="2010-02-15T00:00:00"/>
    <n v="1183"/>
    <m/>
    <x v="1"/>
    <x v="4"/>
    <x v="6"/>
    <x v="0"/>
    <x v="2"/>
  </r>
  <r>
    <n v="7735124012"/>
    <x v="24"/>
    <n v="100091456"/>
    <x v="92"/>
    <s v="EXGAVELASQUE"/>
    <s v=""/>
    <s v="Material,y,repuestos"/>
    <s v="Papel agua N_220"/>
    <s v=""/>
    <d v="2010-02-15T00:00:00"/>
    <d v="2010-02-15T00:00:00"/>
    <n v="3750"/>
    <m/>
    <x v="1"/>
    <x v="4"/>
    <x v="6"/>
    <x v="0"/>
    <x v="2"/>
  </r>
  <r>
    <n v="7735124012"/>
    <x v="24"/>
    <n v="100091456"/>
    <x v="92"/>
    <s v="EXGAVELASQUE"/>
    <s v=""/>
    <s v="Material,y,repuestos"/>
    <s v="Papel agua Nr 360"/>
    <s v=""/>
    <d v="2010-02-15T00:00:00"/>
    <d v="2010-02-15T00:00:00"/>
    <n v="3554"/>
    <m/>
    <x v="1"/>
    <x v="4"/>
    <x v="6"/>
    <x v="0"/>
    <x v="2"/>
  </r>
  <r>
    <n v="7735124012"/>
    <x v="24"/>
    <n v="100092496"/>
    <x v="81"/>
    <s v="LTMCRAGA"/>
    <s v=""/>
    <s v="cta pte,prov,prd.Inv"/>
    <s v="Seguidor de leva _MC GILLCf 1-1/4pul sb"/>
    <s v="Seguidor de leva _MC GILLCf 1-1/4pul sb"/>
    <d v="2010-01-05T00:00:00"/>
    <d v="2010-02-18T00:00:00"/>
    <n v="-82656"/>
    <m/>
    <x v="1"/>
    <x v="4"/>
    <x v="6"/>
    <x v="0"/>
    <x v="2"/>
  </r>
  <r>
    <n v="7735124012"/>
    <x v="24"/>
    <n v="100092496"/>
    <x v="81"/>
    <s v="SSJFLOPEZ"/>
    <s v=""/>
    <s v="cta pte,prov,prd.Inv"/>
    <s v="Seguidor de leva _MC GILLCf 1-1/4pul sb"/>
    <s v="Seguidor de leva _MC GILLCf 1-1/4pul sb"/>
    <d v="2010-01-05T00:00:00"/>
    <d v="2010-02-22T00:00:00"/>
    <n v="0"/>
    <m/>
    <x v="1"/>
    <x v="4"/>
    <x v="6"/>
    <x v="0"/>
    <x v="2"/>
  </r>
  <r>
    <n v="7735124012"/>
    <x v="24"/>
    <n v="100092496"/>
    <x v="81"/>
    <s v="LTMCRAGA"/>
    <s v=""/>
    <s v="cta pte,prov,prd.Inv"/>
    <s v="Seguidor de leva _MC GILLCf 1-1/4pul sb"/>
    <s v="Seguidor de leva _MC GILLCf 1-1/4pul sb"/>
    <d v="2010-01-05T00:00:00"/>
    <d v="2010-02-18T00:00:00"/>
    <n v="82656"/>
    <m/>
    <x v="1"/>
    <x v="4"/>
    <x v="6"/>
    <x v="0"/>
    <x v="2"/>
  </r>
  <r>
    <n v="7735124012"/>
    <x v="24"/>
    <n v="100092496"/>
    <x v="81"/>
    <s v="LTMCRAGA"/>
    <s v=""/>
    <s v="cta pte,prov,prd.Inv"/>
    <s v="Seguidor de leva _MC GILLCf 1-1/4pul sb"/>
    <s v="Seguidor de leva _MC GILLCf 1-1/4pul sb"/>
    <d v="2010-01-05T00:00:00"/>
    <d v="2010-02-19T00:00:00"/>
    <n v="82656"/>
    <m/>
    <x v="1"/>
    <x v="4"/>
    <x v="6"/>
    <x v="0"/>
    <x v="2"/>
  </r>
  <r>
    <n v="7735124012"/>
    <x v="24"/>
    <n v="100092496"/>
    <x v="81"/>
    <s v="LTMCRAGA"/>
    <s v=""/>
    <s v="cta pte,prov,prd.Inv"/>
    <s v="Seguidor de leva MC GILL  Cf 1pul sb"/>
    <s v="Seguidor de leva MC GILL  Cf 1pul sb"/>
    <d v="2010-01-05T00:00:00"/>
    <d v="2010-02-18T00:00:00"/>
    <n v="-137604"/>
    <m/>
    <x v="1"/>
    <x v="4"/>
    <x v="6"/>
    <x v="0"/>
    <x v="2"/>
  </r>
  <r>
    <n v="7735124012"/>
    <x v="24"/>
    <n v="100092496"/>
    <x v="81"/>
    <s v="SSJFLOPEZ"/>
    <s v=""/>
    <s v="cta pte,prov,prd.Inv"/>
    <s v="Seguidor de leva MC GILL  Cf 1pul sb"/>
    <s v="Seguidor de leva MC GILL  Cf 1pul sb"/>
    <d v="2010-01-05T00:00:00"/>
    <d v="2010-02-22T00:00:00"/>
    <n v="0"/>
    <m/>
    <x v="1"/>
    <x v="4"/>
    <x v="6"/>
    <x v="0"/>
    <x v="2"/>
  </r>
  <r>
    <n v="7735124012"/>
    <x v="24"/>
    <n v="100092496"/>
    <x v="81"/>
    <s v="LTMCRAGA"/>
    <s v=""/>
    <s v="cta pte,prov,prd.Inv"/>
    <s v="Seguidor de leva MC GILL  Cf 1pul sb"/>
    <s v="Seguidor de leva MC GILL  Cf 1pul sb"/>
    <d v="2010-01-05T00:00:00"/>
    <d v="2010-02-18T00:00:00"/>
    <n v="137604"/>
    <m/>
    <x v="1"/>
    <x v="4"/>
    <x v="6"/>
    <x v="0"/>
    <x v="2"/>
  </r>
  <r>
    <n v="7735124012"/>
    <x v="24"/>
    <n v="100092496"/>
    <x v="81"/>
    <s v="LTMCRAGA"/>
    <s v=""/>
    <s v="cta pte,prov,prd.Inv"/>
    <s v="Seguidor de leva MC GILL  Cf 1pul sb"/>
    <s v="Seguidor de leva MC GILL  Cf 1pul sb"/>
    <d v="2010-01-05T00:00:00"/>
    <d v="2010-02-19T00:00:00"/>
    <n v="137604"/>
    <m/>
    <x v="1"/>
    <x v="4"/>
    <x v="6"/>
    <x v="0"/>
    <x v="2"/>
  </r>
  <r>
    <n v="7735124012"/>
    <x v="24"/>
    <n v="100092496"/>
    <x v="81"/>
    <s v="LTMCRAGA"/>
    <s v=""/>
    <s v="cta pte,prov,prd.Inv"/>
    <s v="Rodamiento KOYO EE5 2RS"/>
    <s v="Rodamiento KOYO EE5 2RS"/>
    <d v="2010-01-05T00:00:00"/>
    <d v="2010-02-18T00:00:00"/>
    <n v="-16162"/>
    <m/>
    <x v="1"/>
    <x v="4"/>
    <x v="6"/>
    <x v="0"/>
    <x v="2"/>
  </r>
  <r>
    <n v="7735124012"/>
    <x v="24"/>
    <n v="100092496"/>
    <x v="81"/>
    <s v="SSJFLOPEZ"/>
    <s v=""/>
    <s v="cta pte,prov,prd.Inv"/>
    <s v="Rodamiento KOYO EE5 2RS"/>
    <s v="Rodamiento KOYO EE5 2RS"/>
    <d v="2010-01-05T00:00:00"/>
    <d v="2010-02-22T00:00:00"/>
    <n v="0"/>
    <m/>
    <x v="1"/>
    <x v="4"/>
    <x v="6"/>
    <x v="0"/>
    <x v="2"/>
  </r>
  <r>
    <n v="7735124012"/>
    <x v="24"/>
    <n v="100092496"/>
    <x v="81"/>
    <s v="LTMCRAGA"/>
    <s v=""/>
    <s v="cta pte,prov,prd.Inv"/>
    <s v="Rodamiento KOYO EE5 2RS"/>
    <s v="Rodamiento KOYO EE5 2RS"/>
    <d v="2010-01-05T00:00:00"/>
    <d v="2010-02-18T00:00:00"/>
    <n v="16162"/>
    <m/>
    <x v="1"/>
    <x v="4"/>
    <x v="6"/>
    <x v="0"/>
    <x v="2"/>
  </r>
  <r>
    <n v="7735124012"/>
    <x v="24"/>
    <n v="100092496"/>
    <x v="81"/>
    <s v="LTMCRAGA"/>
    <s v=""/>
    <s v="cta pte,prov,prd.Inv"/>
    <s v="Rodamiento KOYO EE5 2RS"/>
    <s v="Rodamiento KOYO EE5 2RS"/>
    <d v="2010-01-05T00:00:00"/>
    <d v="2010-02-19T00:00:00"/>
    <n v="16162"/>
    <m/>
    <x v="1"/>
    <x v="4"/>
    <x v="6"/>
    <x v="0"/>
    <x v="2"/>
  </r>
  <r>
    <n v="7735124012"/>
    <x v="24"/>
    <n v="100092496"/>
    <x v="81"/>
    <s v="SSJFLOPEZ"/>
    <s v=""/>
    <s v="cta pte,prov,prd.Inv"/>
    <s v="Unidad de mantenimiento FRC 1/4 D-mini"/>
    <s v="Unidad de mantenimiento FRC 1/4 D-mini"/>
    <d v="2010-02-02T00:00:00"/>
    <d v="2010-02-05T00:00:00"/>
    <n v="0"/>
    <m/>
    <x v="1"/>
    <x v="4"/>
    <x v="6"/>
    <x v="0"/>
    <x v="2"/>
  </r>
  <r>
    <n v="7735124012"/>
    <x v="24"/>
    <n v="100092496"/>
    <x v="81"/>
    <s v="EXGAVELASQUE"/>
    <s v=""/>
    <s v="cta pte,prov,prd.Inv"/>
    <s v="Unidad de mantenimiento FRC 1/4 D-mini"/>
    <s v="Unidad de mantenimiento FRC 1/4 D-mini"/>
    <d v="2010-02-02T00:00:00"/>
    <d v="2010-02-03T00:00:00"/>
    <n v="610744"/>
    <m/>
    <x v="1"/>
    <x v="4"/>
    <x v="6"/>
    <x v="0"/>
    <x v="2"/>
  </r>
  <r>
    <n v="7735124012"/>
    <x v="24"/>
    <n v="100097515"/>
    <x v="102"/>
    <s v="EXEAGUTIERRE"/>
    <s v=""/>
    <s v="cta pte,prov,prd.Inv"/>
    <s v="Carretas oct 1pr_ Lanico UV-245"/>
    <s v="Carretas oct 1pr_ Lanico UV-245"/>
    <d v="2010-02-16T00:00:00"/>
    <d v="2010-02-16T00:00:00"/>
    <n v="710000"/>
    <m/>
    <x v="1"/>
    <x v="4"/>
    <x v="6"/>
    <x v="0"/>
    <x v="2"/>
  </r>
  <r>
    <n v="7735124012"/>
    <x v="24"/>
    <n v="100097859"/>
    <x v="103"/>
    <s v="EXEAGUTIERRE"/>
    <s v=""/>
    <s v="cta pte,prov,prd.Inv"/>
    <s v="Cola de milano bronce SAE 65 Sp ENV"/>
    <s v="Cola de milano bronce SAE 65 Sp ENV"/>
    <d v="2010-02-23T00:00:00"/>
    <d v="2010-02-25T00:00:00"/>
    <n v="350000"/>
    <m/>
    <x v="1"/>
    <x v="4"/>
    <x v="6"/>
    <x v="0"/>
    <x v="2"/>
  </r>
  <r>
    <n v="7735124012"/>
    <x v="24"/>
    <n v="100097859"/>
    <x v="103"/>
    <s v="SSJFLOPEZ"/>
    <s v=""/>
    <s v="TALLER METORMOL LTDA."/>
    <s v="Cola de milano bronce SAE 65 Sp ENV"/>
    <s v="Cola de milano bronce SAE 65 Sp ENV"/>
    <d v="2010-02-23T00:00:00"/>
    <d v="2010-02-28T00:00:00"/>
    <n v="0"/>
    <m/>
    <x v="1"/>
    <x v="4"/>
    <x v="6"/>
    <x v="0"/>
    <x v="2"/>
  </r>
  <r>
    <n v="7735124012"/>
    <x v="24"/>
    <n v="100097859"/>
    <x v="103"/>
    <s v="EXEAGUTIERRE"/>
    <s v=""/>
    <s v="cta pte,prov,prd.Inv"/>
    <s v="Columna registro mordaza 4140 Sp ENV"/>
    <s v="Columna registro mordaza 4140 Sp ENV"/>
    <d v="2010-02-23T00:00:00"/>
    <d v="2010-02-25T00:00:00"/>
    <n v="360000"/>
    <m/>
    <x v="1"/>
    <x v="4"/>
    <x v="6"/>
    <x v="0"/>
    <x v="2"/>
  </r>
  <r>
    <n v="7735124012"/>
    <x v="24"/>
    <n v="100097859"/>
    <x v="103"/>
    <s v="SSJFLOPEZ"/>
    <s v=""/>
    <s v="TALLER METORMOL LTDA."/>
    <s v="Columna registro mordaza 4140 Sp ENV"/>
    <s v="Columna registro mordaza 4140 Sp ENV"/>
    <d v="2010-02-23T00:00:00"/>
    <d v="2010-02-28T00:00:00"/>
    <n v="0"/>
    <m/>
    <x v="1"/>
    <x v="4"/>
    <x v="6"/>
    <x v="0"/>
    <x v="2"/>
  </r>
  <r>
    <n v="7735124012"/>
    <x v="24"/>
    <n v="100097859"/>
    <x v="103"/>
    <s v="EXEAGUTIERRE"/>
    <s v=""/>
    <s v="cta pte,prov,prd.Inv"/>
    <s v="Guia en  bronce SAE 65 Sp ENV"/>
    <s v="Guia en  bronce SAE 65 Sp ENV"/>
    <d v="2010-02-23T00:00:00"/>
    <d v="2010-02-25T00:00:00"/>
    <n v="180000"/>
    <m/>
    <x v="1"/>
    <x v="4"/>
    <x v="6"/>
    <x v="0"/>
    <x v="2"/>
  </r>
  <r>
    <n v="7735124012"/>
    <x v="24"/>
    <n v="100097859"/>
    <x v="103"/>
    <s v="SSJFLOPEZ"/>
    <s v=""/>
    <s v="TALLER METORMOL LTDA."/>
    <s v="Guia en  bronce SAE 65 Sp ENV"/>
    <s v="Guia en  bronce SAE 65 Sp ENV"/>
    <d v="2010-02-23T00:00:00"/>
    <d v="2010-02-28T00:00:00"/>
    <n v="0"/>
    <m/>
    <x v="1"/>
    <x v="4"/>
    <x v="6"/>
    <x v="0"/>
    <x v="2"/>
  </r>
  <r>
    <n v="7735124012"/>
    <x v="24"/>
    <n v="100097859"/>
    <x v="103"/>
    <s v="EXEAGUTIERRE"/>
    <s v=""/>
    <s v="cta pte,prov,prd.Inv"/>
    <s v="Juego base inferior HR Sp ENV"/>
    <s v="Juego base inferior HR Sp ENV"/>
    <d v="2010-02-23T00:00:00"/>
    <d v="2010-02-25T00:00:00"/>
    <n v="1800000"/>
    <m/>
    <x v="1"/>
    <x v="4"/>
    <x v="6"/>
    <x v="0"/>
    <x v="2"/>
  </r>
  <r>
    <n v="7735124012"/>
    <x v="24"/>
    <n v="100097859"/>
    <x v="103"/>
    <s v="SSJFLOPEZ"/>
    <s v=""/>
    <s v="TALLER METORMOL LTDA."/>
    <s v="Juego base inferior HR Sp ENV"/>
    <s v="Juego base inferior HR Sp ENV"/>
    <d v="2010-02-23T00:00:00"/>
    <d v="2010-02-28T00:00:00"/>
    <n v="0"/>
    <m/>
    <x v="1"/>
    <x v="4"/>
    <x v="6"/>
    <x v="0"/>
    <x v="2"/>
  </r>
  <r>
    <n v="7735124012"/>
    <x v="24"/>
    <n v="100097859"/>
    <x v="103"/>
    <s v="EXEAGUTIERRE"/>
    <s v=""/>
    <s v="cta pte,prov,prd.Inv"/>
    <s v="Juego guias mordaza 4140 TT Sp ENV"/>
    <s v="Juego guias mordaza 4140 TT Sp ENV"/>
    <d v="2010-02-23T00:00:00"/>
    <d v="2010-02-25T00:00:00"/>
    <n v="480000"/>
    <m/>
    <x v="1"/>
    <x v="4"/>
    <x v="6"/>
    <x v="0"/>
    <x v="2"/>
  </r>
  <r>
    <n v="7735124012"/>
    <x v="24"/>
    <n v="100097859"/>
    <x v="103"/>
    <s v="SSJFLOPEZ"/>
    <s v=""/>
    <s v="TALLER METORMOL LTDA."/>
    <s v="Juego guias mordaza 4140 TT Sp ENV"/>
    <s v="Juego guias mordaza 4140 TT Sp ENV"/>
    <d v="2010-02-23T00:00:00"/>
    <d v="2010-02-28T00:00:00"/>
    <n v="0"/>
    <m/>
    <x v="1"/>
    <x v="4"/>
    <x v="6"/>
    <x v="0"/>
    <x v="2"/>
  </r>
  <r>
    <n v="7735124012"/>
    <x v="24"/>
    <n v="100097859"/>
    <x v="103"/>
    <s v="EXEAGUTIERRE"/>
    <s v=""/>
    <s v="cta pte,prov,prd.Inv"/>
    <s v="Soporte actuador neumatico HR Sp ENV"/>
    <s v="Soporte actuador neumatico HR Sp ENV"/>
    <d v="2010-02-23T00:00:00"/>
    <d v="2010-02-25T00:00:00"/>
    <n v="150000"/>
    <m/>
    <x v="1"/>
    <x v="4"/>
    <x v="6"/>
    <x v="0"/>
    <x v="2"/>
  </r>
  <r>
    <n v="7735124012"/>
    <x v="24"/>
    <n v="100097859"/>
    <x v="103"/>
    <s v="SSJFLOPEZ"/>
    <s v=""/>
    <s v="TALLER METORMOL LTDA."/>
    <s v="Soporte actuador neumatico HR Sp ENV"/>
    <s v="Soporte actuador neumatico HR Sp ENV"/>
    <d v="2010-02-23T00:00:00"/>
    <d v="2010-02-28T00:00:00"/>
    <n v="0"/>
    <m/>
    <x v="1"/>
    <x v="4"/>
    <x v="6"/>
    <x v="0"/>
    <x v="2"/>
  </r>
  <r>
    <n v="7735124012"/>
    <x v="24"/>
    <n v="100097859"/>
    <x v="103"/>
    <s v="EXGAVELASQUE"/>
    <s v=""/>
    <s v="cta pte,prov,prd.Inv"/>
    <s v="Cilindro DNC-40-220-PPV-A"/>
    <s v="Cilindro DNC-40-220-PPV-A"/>
    <d v="2010-02-04T00:00:00"/>
    <d v="2010-02-04T00:00:00"/>
    <n v="260000"/>
    <m/>
    <x v="1"/>
    <x v="4"/>
    <x v="6"/>
    <x v="0"/>
    <x v="2"/>
  </r>
  <r>
    <n v="7735124012"/>
    <x v="24"/>
    <n v="100098340"/>
    <x v="120"/>
    <s v="EXEAGUTIERRE"/>
    <s v=""/>
    <s v="cta pte,prov,prd.Inv"/>
    <s v="Buje brazo regulador carrera D30 L45 Sp"/>
    <s v="Buje brazo regulador carrera D30 L45 Sp"/>
    <d v="2010-02-01T00:00:00"/>
    <d v="2010-02-01T00:00:00"/>
    <n v="380000"/>
    <m/>
    <x v="1"/>
    <x v="4"/>
    <x v="6"/>
    <x v="0"/>
    <x v="2"/>
  </r>
  <r>
    <n v="7735124012"/>
    <x v="24"/>
    <n v="100098340"/>
    <x v="120"/>
    <s v="EXEAGUTIERRE"/>
    <s v=""/>
    <s v="cta pte,prov,prd.Inv"/>
    <s v="Buje brazo seguidor SAE 65 Sp Oct"/>
    <s v="Buje brazo seguidor SAE 65 Sp Oct"/>
    <d v="2010-02-01T00:00:00"/>
    <d v="2010-02-01T00:00:00"/>
    <n v="225000"/>
    <m/>
    <x v="1"/>
    <x v="4"/>
    <x v="6"/>
    <x v="0"/>
    <x v="2"/>
  </r>
  <r>
    <n v="7735124012"/>
    <x v="24"/>
    <n v="100098340"/>
    <x v="120"/>
    <s v="EXEAGUTIERRE"/>
    <s v=""/>
    <s v="cta pte,prov,prd.Inv"/>
    <s v="Buje brazo transm leva SAE 65 Sp Oct"/>
    <s v="Buje brazo transm leva SAE 65 Sp Oct"/>
    <d v="2010-02-01T00:00:00"/>
    <d v="2010-02-01T00:00:00"/>
    <n v="550000"/>
    <m/>
    <x v="1"/>
    <x v="4"/>
    <x v="6"/>
    <x v="0"/>
    <x v="2"/>
  </r>
  <r>
    <n v="7735124012"/>
    <x v="24"/>
    <n v="100098340"/>
    <x v="120"/>
    <s v="EXEAGUTIERRE"/>
    <s v=""/>
    <s v="cta pte,prov,prd.Inv"/>
    <s v="Eje brazo regulador D19 L80 Sp Oct"/>
    <s v="Eje brazo regulador D19 L80 Sp Oct"/>
    <d v="2010-02-01T00:00:00"/>
    <d v="2010-02-01T00:00:00"/>
    <n v="350000"/>
    <m/>
    <x v="1"/>
    <x v="4"/>
    <x v="6"/>
    <x v="0"/>
    <x v="2"/>
  </r>
  <r>
    <n v="7735124012"/>
    <x v="24"/>
    <n v="100098340"/>
    <x v="120"/>
    <s v="EXEAGUTIERRE"/>
    <s v=""/>
    <s v="cta pte,prov,prd.Inv"/>
    <s v="Eje porta brazo  D65xL153 4140 Sp Oct"/>
    <s v="Eje porta brazo  D65xL153 4140 Sp Oct"/>
    <d v="2010-02-01T00:00:00"/>
    <d v="2010-02-01T00:00:00"/>
    <n v="540000"/>
    <m/>
    <x v="1"/>
    <x v="4"/>
    <x v="6"/>
    <x v="0"/>
    <x v="2"/>
  </r>
  <r>
    <n v="7735124012"/>
    <x v="24"/>
    <n v="100098340"/>
    <x v="120"/>
    <s v="EXEAGUTIERRE"/>
    <s v=""/>
    <s v="cta pte,prov,prd.Inv"/>
    <s v="Eje seguidor de leva D38 x L92 Sp Oct"/>
    <s v="Eje seguidor de leva D38 x L92 Sp Oct"/>
    <d v="2010-02-01T00:00:00"/>
    <d v="2010-02-01T00:00:00"/>
    <n v="225000"/>
    <m/>
    <x v="1"/>
    <x v="4"/>
    <x v="6"/>
    <x v="0"/>
    <x v="2"/>
  </r>
  <r>
    <n v="7735124012"/>
    <x v="24"/>
    <n v="100098340"/>
    <x v="120"/>
    <s v="EXEAGUTIERRE"/>
    <s v=""/>
    <s v="cta pte,prov,prd.Inv"/>
    <s v="Resorte presion D24 P4,5 mm Sp Oct"/>
    <s v="Resorte presion D24 P4,5 mm Sp Oct"/>
    <d v="2010-02-01T00:00:00"/>
    <d v="2010-02-01T00:00:00"/>
    <n v="60000"/>
    <m/>
    <x v="1"/>
    <x v="4"/>
    <x v="6"/>
    <x v="0"/>
    <x v="2"/>
  </r>
  <r>
    <n v="7735124012"/>
    <x v="24"/>
    <n v="100099233"/>
    <x v="121"/>
    <s v="EXEAGUTIERRE"/>
    <s v=""/>
    <s v="cta pte,prov,prd.Inv"/>
    <s v="Termocupla J 3/16x8mm cable malla 1,1mt"/>
    <s v="Termocupla J 3/16x8mm cable malla 1,1mt"/>
    <d v="2010-02-19T00:00:00"/>
    <d v="2010-02-19T00:00:00"/>
    <n v="168000"/>
    <m/>
    <x v="1"/>
    <x v="3"/>
    <x v="6"/>
    <x v="0"/>
    <x v="2"/>
  </r>
  <r>
    <n v="7735124012"/>
    <x v="24"/>
    <n v="100099233"/>
    <x v="121"/>
    <s v="EXEAGUTIERRE"/>
    <s v=""/>
    <s v="cta pte,prov,prd.Inv"/>
    <s v="Termocupla J 3/16x8mm cable malla 40cm"/>
    <s v="Termocupla J 3/16x8mm cable malla 40cm"/>
    <d v="2010-02-19T00:00:00"/>
    <d v="2010-02-19T00:00:00"/>
    <n v="156000"/>
    <m/>
    <x v="1"/>
    <x v="3"/>
    <x v="6"/>
    <x v="0"/>
    <x v="2"/>
  </r>
  <r>
    <n v="7735124012"/>
    <x v="24"/>
    <n v="100099233"/>
    <x v="121"/>
    <s v="EXEAGUTIERRE"/>
    <s v=""/>
    <s v="Material,y,repuestos"/>
    <s v="Cinta aislante scotch"/>
    <s v=""/>
    <d v="2010-02-13T00:00:00"/>
    <d v="2010-02-13T00:00:00"/>
    <n v="10800"/>
    <m/>
    <x v="1"/>
    <x v="3"/>
    <x v="6"/>
    <x v="0"/>
    <x v="2"/>
  </r>
  <r>
    <n v="7735124012"/>
    <x v="24"/>
    <n v="100099233"/>
    <x v="121"/>
    <s v="SSJFLOPEZ"/>
    <s v=""/>
    <s v="cta pte,prov,prd.no,"/>
    <s v="Arandela plana 6mm inoxidable"/>
    <s v="Arandela plana 6mm inoxidable"/>
    <d v="2010-02-11T00:00:00"/>
    <d v="2010-02-15T00:00:00"/>
    <n v="0"/>
    <m/>
    <x v="1"/>
    <x v="3"/>
    <x v="6"/>
    <x v="0"/>
    <x v="2"/>
  </r>
  <r>
    <n v="7735124012"/>
    <x v="24"/>
    <n v="100099233"/>
    <x v="121"/>
    <s v="EXEAGUTIERRE"/>
    <s v=""/>
    <s v="cta pte,prov,prd.Inv"/>
    <s v="Arandela plana 6mm inoxidable"/>
    <s v="Arandela plana 6mm inoxidable"/>
    <d v="2010-02-11T00:00:00"/>
    <d v="2010-02-12T00:00:00"/>
    <n v="2940"/>
    <m/>
    <x v="1"/>
    <x v="3"/>
    <x v="6"/>
    <x v="0"/>
    <x v="2"/>
  </r>
  <r>
    <n v="7735124012"/>
    <x v="24"/>
    <n v="100099233"/>
    <x v="121"/>
    <s v="EXGAVELASQUE"/>
    <s v=""/>
    <s v="Material,y,repuestos"/>
    <s v="Cinta teflon de 1/2pul"/>
    <s v=""/>
    <d v="2010-02-23T00:00:00"/>
    <d v="2010-02-23T00:00:00"/>
    <n v="316"/>
    <m/>
    <x v="1"/>
    <x v="3"/>
    <x v="6"/>
    <x v="0"/>
    <x v="2"/>
  </r>
  <r>
    <n v="7735124012"/>
    <x v="24"/>
    <n v="100099233"/>
    <x v="121"/>
    <s v="SSJFLOPEZ"/>
    <s v=""/>
    <s v="cta pte,prov,prd.no,"/>
    <s v="Tornillo Allen M6x25mm Inox"/>
    <s v="Tornillo Allen M6x25mm Inox"/>
    <d v="2010-02-11T00:00:00"/>
    <d v="2010-02-15T00:00:00"/>
    <n v="0"/>
    <m/>
    <x v="1"/>
    <x v="3"/>
    <x v="6"/>
    <x v="0"/>
    <x v="2"/>
  </r>
  <r>
    <n v="7735124012"/>
    <x v="24"/>
    <n v="100099233"/>
    <x v="121"/>
    <s v="EXEAGUTIERRE"/>
    <s v=""/>
    <s v="cta pte,prov,prd.Inv"/>
    <s v="Tornillo Allen M6x25mm Inox"/>
    <s v="Tornillo Allen M6x25mm Inox"/>
    <d v="2010-02-11T00:00:00"/>
    <d v="2010-02-12T00:00:00"/>
    <n v="19250"/>
    <m/>
    <x v="1"/>
    <x v="3"/>
    <x v="6"/>
    <x v="0"/>
    <x v="2"/>
  </r>
  <r>
    <n v="7735124012"/>
    <x v="24"/>
    <n v="100099233"/>
    <x v="121"/>
    <s v="SSJFLOPEZ"/>
    <s v=""/>
    <s v="cta pte,prov,prd.no,"/>
    <s v="Tornillo Allen M6x15mm Inox"/>
    <s v="Tornillo Allen M6x15mm Inox"/>
    <d v="2010-02-11T00:00:00"/>
    <d v="2010-02-15T00:00:00"/>
    <n v="0"/>
    <m/>
    <x v="1"/>
    <x v="3"/>
    <x v="6"/>
    <x v="0"/>
    <x v="2"/>
  </r>
  <r>
    <n v="7735124012"/>
    <x v="24"/>
    <n v="100099233"/>
    <x v="121"/>
    <s v="EXEAGUTIERRE"/>
    <s v=""/>
    <s v="cta pte,prov,prd.Inv"/>
    <s v="Tornillo Allen M6x15mm Inox"/>
    <s v="Tornillo Allen M6x15mm Inox"/>
    <d v="2010-02-11T00:00:00"/>
    <d v="2010-02-12T00:00:00"/>
    <n v="18000"/>
    <m/>
    <x v="1"/>
    <x v="3"/>
    <x v="6"/>
    <x v="0"/>
    <x v="2"/>
  </r>
  <r>
    <n v="7735124012"/>
    <x v="24"/>
    <n v="100099233"/>
    <x v="121"/>
    <s v="EXEAGUTIERRE"/>
    <s v=""/>
    <s v="cta pte,prov,prd.Inv"/>
    <s v="Tornillo Allen CA M4x10 inox"/>
    <s v="Tornillo Allen CA M4x10 inox"/>
    <d v="2010-02-15T00:00:00"/>
    <d v="2010-02-15T00:00:00"/>
    <n v="15500"/>
    <m/>
    <x v="1"/>
    <x v="3"/>
    <x v="6"/>
    <x v="0"/>
    <x v="2"/>
  </r>
  <r>
    <n v="7735124012"/>
    <x v="24"/>
    <n v="100099233"/>
    <x v="121"/>
    <s v="EXGAVELASQUE"/>
    <s v=""/>
    <s v="cta pte,prov,prd.Inv"/>
    <s v="Rodamiento FAG 6004 2RSR C3"/>
    <s v="Rodamiento FAG 6004 2RSR C3"/>
    <d v="2010-02-12T00:00:00"/>
    <d v="2010-02-12T00:00:00"/>
    <n v="40686"/>
    <m/>
    <x v="1"/>
    <x v="3"/>
    <x v="6"/>
    <x v="0"/>
    <x v="2"/>
  </r>
  <r>
    <n v="7735124012"/>
    <x v="24"/>
    <n v="100099233"/>
    <x v="121"/>
    <s v="EXGAVELASQUE"/>
    <s v=""/>
    <s v="cta pte,prov,prd.Inv"/>
    <s v="Rodamiento FAC 2202  2RS C3"/>
    <s v="Rodamiento FAC 2202  2RS C3"/>
    <d v="2010-02-12T00:00:00"/>
    <d v="2010-02-12T00:00:00"/>
    <n v="149748"/>
    <m/>
    <x v="1"/>
    <x v="3"/>
    <x v="6"/>
    <x v="0"/>
    <x v="2"/>
  </r>
  <r>
    <n v="7735124012"/>
    <x v="24"/>
    <n v="100099834"/>
    <x v="142"/>
    <s v="EXEAGUTIERRE"/>
    <s v=""/>
    <s v="Material,y,repuestos"/>
    <s v="Contactor LC1 D1210 120V"/>
    <s v=""/>
    <d v="2010-02-09T00:00:00"/>
    <d v="2010-02-09T00:00:00"/>
    <n v="211576"/>
    <m/>
    <x v="1"/>
    <x v="4"/>
    <x v="6"/>
    <x v="0"/>
    <x v="2"/>
  </r>
  <r>
    <n v="7735124012"/>
    <x v="24"/>
    <n v="100099834"/>
    <x v="142"/>
    <s v="SSJFLOPEZ"/>
    <s v=""/>
    <s v="cta pte,prov,prd.Inv"/>
    <s v="Racor codo QSL-3/8-8 FESTO"/>
    <s v="Racor codo QSL-3/8-8 FESTO"/>
    <d v="2010-02-12T00:00:00"/>
    <d v="2010-02-19T00:00:00"/>
    <n v="0"/>
    <m/>
    <x v="1"/>
    <x v="4"/>
    <x v="6"/>
    <x v="0"/>
    <x v="2"/>
  </r>
  <r>
    <n v="7735124012"/>
    <x v="24"/>
    <n v="100099834"/>
    <x v="142"/>
    <s v="EXGAVELASQUE"/>
    <s v=""/>
    <s v="cta pte,prov,prd.Inv"/>
    <s v="Racor codo QSL-3/8-8 FESTO"/>
    <s v="Racor codo QSL-3/8-8 FESTO"/>
    <d v="2010-02-12T00:00:00"/>
    <d v="2010-02-15T00:00:00"/>
    <n v="114154"/>
    <m/>
    <x v="1"/>
    <x v="4"/>
    <x v="6"/>
    <x v="0"/>
    <x v="2"/>
  </r>
  <r>
    <n v="7735124012"/>
    <x v="24"/>
    <n v="100099835"/>
    <x v="106"/>
    <s v="EXGAVELASQUE"/>
    <s v=""/>
    <s v="cta pte,prov,prd.Inv"/>
    <s v="Taco multi 9 c60n 24396 2A 20ka 120v 1p"/>
    <s v="Taco multi 9 c60n 24396 2A 20ka 120v 1p"/>
    <d v="2010-02-02T00:00:00"/>
    <d v="2010-02-02T00:00:00"/>
    <n v="22360"/>
    <m/>
    <x v="1"/>
    <x v="4"/>
    <x v="6"/>
    <x v="0"/>
    <x v="2"/>
  </r>
  <r>
    <n v="7735124012"/>
    <x v="24"/>
    <n v="100099835"/>
    <x v="106"/>
    <s v="EXGAVELASQUE"/>
    <s v=""/>
    <s v="cta pte,prov,prd.Inv"/>
    <s v="Taco multi 9 c60n 24396 2A 20ka 120v 1p"/>
    <s v="Taco multi 9 c60n 24396 2A 20ka 120v 1p"/>
    <d v="2010-02-02T00:00:00"/>
    <d v="2010-02-02T00:00:00"/>
    <n v="22360"/>
    <m/>
    <x v="1"/>
    <x v="4"/>
    <x v="6"/>
    <x v="0"/>
    <x v="2"/>
  </r>
  <r>
    <n v="7735124012"/>
    <x v="24"/>
    <n v="100099835"/>
    <x v="106"/>
    <s v="EXEAGUTIERRE"/>
    <s v=""/>
    <s v="cta pte,prov,prd.Inv"/>
    <s v="Taco multi 9 c60n 24396 2A 20ka 120v 1p"/>
    <s v="Taco multi 9 c60n 24396 2A 20ka 120v 1p"/>
    <d v="2010-02-04T00:00:00"/>
    <d v="2010-02-05T00:00:00"/>
    <n v="22360"/>
    <m/>
    <x v="1"/>
    <x v="4"/>
    <x v="6"/>
    <x v="0"/>
    <x v="2"/>
  </r>
  <r>
    <n v="7735124012"/>
    <x v="24"/>
    <n v="100099835"/>
    <x v="106"/>
    <s v="SSJFLOPEZ"/>
    <s v=""/>
    <s v="EQUIELECT LTDA"/>
    <s v="Taco multi 9 c60n 24396 2A 20ka 120v 1p"/>
    <s v="Taco multi 9 c60n 24396 2A 20ka 120v 1p"/>
    <d v="2010-02-04T00:00:00"/>
    <d v="2010-02-09T00:00:00"/>
    <n v="0"/>
    <m/>
    <x v="1"/>
    <x v="4"/>
    <x v="6"/>
    <x v="0"/>
    <x v="2"/>
  </r>
  <r>
    <n v="7735124012"/>
    <x v="24"/>
    <n v="100099835"/>
    <x v="106"/>
    <s v="EXEAGUTIERRE"/>
    <s v=""/>
    <s v="cta pte,prov,prd.Inv"/>
    <s v="Pulsador xb4 ba 42"/>
    <s v="Pulsador xb4 ba 42"/>
    <d v="2010-02-04T00:00:00"/>
    <d v="2010-02-05T00:00:00"/>
    <n v="27404"/>
    <m/>
    <x v="1"/>
    <x v="4"/>
    <x v="6"/>
    <x v="0"/>
    <x v="2"/>
  </r>
  <r>
    <n v="7735124012"/>
    <x v="24"/>
    <n v="100099835"/>
    <x v="106"/>
    <s v="SSJFLOPEZ"/>
    <s v=""/>
    <s v="EQUIELECT LTDA"/>
    <s v="Pulsador xb4 ba 42"/>
    <s v="Pulsador xb4 ba 42"/>
    <d v="2010-02-04T00:00:00"/>
    <d v="2010-02-09T00:00:00"/>
    <n v="0"/>
    <m/>
    <x v="1"/>
    <x v="4"/>
    <x v="6"/>
    <x v="0"/>
    <x v="2"/>
  </r>
  <r>
    <n v="7735124012"/>
    <x v="24"/>
    <n v="100099835"/>
    <x v="106"/>
    <s v="EXEAGUTIERRE"/>
    <s v=""/>
    <s v="cta pte,prov,prd.Inv"/>
    <s v="Pulsador verde 22mm 1NO Ref XB4-BA31"/>
    <s v="Pulsador verde 22mm 1NO Ref XB4-BA31"/>
    <d v="2010-02-04T00:00:00"/>
    <d v="2010-02-05T00:00:00"/>
    <n v="27404"/>
    <m/>
    <x v="1"/>
    <x v="4"/>
    <x v="6"/>
    <x v="0"/>
    <x v="2"/>
  </r>
  <r>
    <n v="7735124012"/>
    <x v="24"/>
    <n v="100099835"/>
    <x v="106"/>
    <s v="SSJFLOPEZ"/>
    <s v=""/>
    <s v="EQUIELECT LTDA"/>
    <s v="Pulsador verde 22mm 1NO Ref XB4-BA31"/>
    <s v="Pulsador verde 22mm 1NO Ref XB4-BA31"/>
    <d v="2010-02-04T00:00:00"/>
    <d v="2010-02-09T00:00:00"/>
    <n v="0"/>
    <m/>
    <x v="1"/>
    <x v="4"/>
    <x v="6"/>
    <x v="0"/>
    <x v="2"/>
  </r>
  <r>
    <n v="7735124012"/>
    <x v="24"/>
    <n v="100099835"/>
    <x v="106"/>
    <s v="EXEAGUTIERRE"/>
    <s v=""/>
    <s v="cta pte,prov,prd.Inv"/>
    <s v="Switch de emergencia telemec xalk174"/>
    <s v="Switch de emergencia telemec xalk174"/>
    <d v="2010-02-04T00:00:00"/>
    <d v="2010-02-05T00:00:00"/>
    <n v="147472"/>
    <m/>
    <x v="1"/>
    <x v="4"/>
    <x v="6"/>
    <x v="0"/>
    <x v="2"/>
  </r>
  <r>
    <n v="7735124012"/>
    <x v="24"/>
    <n v="100099835"/>
    <x v="106"/>
    <s v="SSJFLOPEZ"/>
    <s v=""/>
    <s v="EQUIELECT LTDA"/>
    <s v="Switch de emergencia telemec xalk174"/>
    <s v="Switch de emergencia telemec xalk174"/>
    <d v="2010-02-04T00:00:00"/>
    <d v="2010-02-09T00:00:00"/>
    <n v="0"/>
    <m/>
    <x v="1"/>
    <x v="4"/>
    <x v="6"/>
    <x v="0"/>
    <x v="2"/>
  </r>
  <r>
    <n v="7735124012"/>
    <x v="24"/>
    <n v="100099835"/>
    <x v="106"/>
    <s v="SSJFLOPEZ"/>
    <s v=""/>
    <s v="cta pte,prov,prd.Inv"/>
    <s v="Valvula 5/2 110v MFH-5-114 Festo"/>
    <s v="Valvula 5/2 110v MFH-5-114 Festo"/>
    <d v="2010-02-02T00:00:00"/>
    <d v="2010-02-05T00:00:00"/>
    <n v="0"/>
    <m/>
    <x v="1"/>
    <x v="4"/>
    <x v="6"/>
    <x v="0"/>
    <x v="2"/>
  </r>
  <r>
    <n v="7735124012"/>
    <x v="24"/>
    <n v="100099835"/>
    <x v="106"/>
    <s v="EXGAVELASQUE"/>
    <s v=""/>
    <s v="cta pte,prov,prd.Inv"/>
    <s v="Valvula 5/2 110v MFH-5-114 Festo"/>
    <s v="Valvula 5/2 110v MFH-5-114 Festo"/>
    <d v="2010-02-02T00:00:00"/>
    <d v="2010-02-03T00:00:00"/>
    <n v="331657"/>
    <m/>
    <x v="1"/>
    <x v="4"/>
    <x v="6"/>
    <x v="0"/>
    <x v="2"/>
  </r>
  <r>
    <n v="7735124012"/>
    <x v="24"/>
    <n v="100099835"/>
    <x v="106"/>
    <s v="EXGAVELASQUE"/>
    <s v=""/>
    <s v="cta pte,prov,prd.Inv"/>
    <s v="Unidad Mantenimieto FRC 1/4_Micro"/>
    <s v="Unidad Mantenimieto FRC 1/4_Micro"/>
    <d v="2010-02-03T00:00:00"/>
    <d v="2010-02-03T00:00:00"/>
    <n v="159900"/>
    <m/>
    <x v="1"/>
    <x v="4"/>
    <x v="6"/>
    <x v="0"/>
    <x v="2"/>
  </r>
  <r>
    <n v="7735124012"/>
    <x v="24"/>
    <n v="100099835"/>
    <x v="106"/>
    <s v="SSJFLOPEZ"/>
    <s v=""/>
    <s v="cta pte,prov,prd.Inv"/>
    <s v="Horquilla SG-M16x1.5 FESTO"/>
    <s v="Horquilla SG-M16x1.5 FESTO"/>
    <d v="2010-02-02T00:00:00"/>
    <d v="2010-02-05T00:00:00"/>
    <n v="0"/>
    <m/>
    <x v="1"/>
    <x v="4"/>
    <x v="6"/>
    <x v="0"/>
    <x v="2"/>
  </r>
  <r>
    <n v="7735124012"/>
    <x v="24"/>
    <n v="100099835"/>
    <x v="106"/>
    <s v="EXGAVELASQUE"/>
    <s v=""/>
    <s v="cta pte,prov,prd.Inv"/>
    <s v="Horquilla SG-M16x1.5 FESTO"/>
    <s v="Horquilla SG-M16x1.5 FESTO"/>
    <d v="2010-02-02T00:00:00"/>
    <d v="2010-02-03T00:00:00"/>
    <n v="213780"/>
    <m/>
    <x v="1"/>
    <x v="4"/>
    <x v="6"/>
    <x v="0"/>
    <x v="2"/>
  </r>
  <r>
    <n v="7735124012"/>
    <x v="24"/>
    <n v="100099835"/>
    <x v="106"/>
    <s v="SSJFLOPEZ"/>
    <s v=""/>
    <s v="cta pte,prov,prd.Inv"/>
    <s v="Rotula FK-M16X1,5 REF 6142"/>
    <s v="Rotula FK-M16X1,5 REF 6142"/>
    <d v="2010-02-02T00:00:00"/>
    <d v="2010-02-05T00:00:00"/>
    <n v="0"/>
    <m/>
    <x v="1"/>
    <x v="4"/>
    <x v="6"/>
    <x v="0"/>
    <x v="2"/>
  </r>
  <r>
    <n v="7735124012"/>
    <x v="24"/>
    <n v="100099835"/>
    <x v="106"/>
    <s v="EXGAVELASQUE"/>
    <s v=""/>
    <s v="cta pte,prov,prd.Inv"/>
    <s v="Rotula FK-M16X1,5 REF 6142"/>
    <s v="Rotula FK-M16X1,5 REF 6142"/>
    <d v="2010-02-02T00:00:00"/>
    <d v="2010-02-03T00:00:00"/>
    <n v="148255"/>
    <m/>
    <x v="1"/>
    <x v="4"/>
    <x v="6"/>
    <x v="0"/>
    <x v="2"/>
  </r>
  <r>
    <n v="7735124012"/>
    <x v="24"/>
    <n v="100100833"/>
    <x v="108"/>
    <s v="LTMCRAGA"/>
    <s v=""/>
    <s v="cta pte,prov,prd.Inv"/>
    <s v="Marcador tipo anillo dexon 1"/>
    <s v="Marcador tipo anillo dexon 1"/>
    <d v="2010-02-25T00:00:00"/>
    <d v="2010-02-25T00:00:00"/>
    <n v="5120"/>
    <m/>
    <x v="1"/>
    <x v="4"/>
    <x v="6"/>
    <x v="0"/>
    <x v="2"/>
  </r>
  <r>
    <n v="7735124012"/>
    <x v="24"/>
    <n v="100100833"/>
    <x v="108"/>
    <s v="EXEAGUTIERRE"/>
    <s v=""/>
    <s v="cta pte,prov,prd.Inv"/>
    <s v="Bornera legrand 39061"/>
    <s v="Bornera legrand 39061"/>
    <d v="2010-02-04T00:00:00"/>
    <d v="2010-02-05T00:00:00"/>
    <n v="5226"/>
    <m/>
    <x v="1"/>
    <x v="4"/>
    <x v="6"/>
    <x v="0"/>
    <x v="2"/>
  </r>
  <r>
    <n v="7735124012"/>
    <x v="24"/>
    <n v="100100833"/>
    <x v="108"/>
    <s v="SSJFLOPEZ"/>
    <s v=""/>
    <s v="EQUIELECT LTDA"/>
    <s v="Bornera legrand 39061"/>
    <s v="Bornera legrand 39061"/>
    <d v="2010-02-04T00:00:00"/>
    <d v="2010-02-09T00:00:00"/>
    <n v="0"/>
    <m/>
    <x v="1"/>
    <x v="4"/>
    <x v="6"/>
    <x v="0"/>
    <x v="2"/>
  </r>
  <r>
    <n v="7735124012"/>
    <x v="24"/>
    <n v="100100833"/>
    <x v="108"/>
    <s v="EXEAGUTIERRE"/>
    <s v=""/>
    <s v="cta pte,prov,prd.Inv"/>
    <s v="Correa B-73"/>
    <s v="Correa B-73"/>
    <d v="2010-02-10T00:00:00"/>
    <d v="2010-02-10T00:00:00"/>
    <n v="11500"/>
    <m/>
    <x v="1"/>
    <x v="4"/>
    <x v="6"/>
    <x v="0"/>
    <x v="2"/>
  </r>
  <r>
    <n v="7735124012"/>
    <x v="24"/>
    <n v="100100833"/>
    <x v="108"/>
    <s v="EXGAVELASQUE"/>
    <s v=""/>
    <s v="cta pte,prov,prd.Inv"/>
    <s v="Sensor proximidad KLED230-152820 FESTO"/>
    <s v="Sensor proximidad KLED230-152820 FESTO"/>
    <d v="2010-02-24T00:00:00"/>
    <d v="2010-02-25T00:00:00"/>
    <n v="690880"/>
    <m/>
    <x v="1"/>
    <x v="4"/>
    <x v="6"/>
    <x v="0"/>
    <x v="2"/>
  </r>
  <r>
    <n v="7735124012"/>
    <x v="24"/>
    <n v="100100833"/>
    <x v="108"/>
    <s v="SSJFLOPEZ"/>
    <s v=""/>
    <s v="FESTO LTDA"/>
    <s v="Sensor proximidad KLED230-152820 FESTO"/>
    <s v="Sensor proximidad KLED230-152820 FESTO"/>
    <d v="2010-02-24T00:00:00"/>
    <d v="2010-02-28T00:00:00"/>
    <n v="0"/>
    <m/>
    <x v="1"/>
    <x v="4"/>
    <x v="6"/>
    <x v="0"/>
    <x v="2"/>
  </r>
  <r>
    <n v="7735124012"/>
    <x v="24"/>
    <n v="100100833"/>
    <x v="108"/>
    <s v="LTMCRAGA"/>
    <s v=""/>
    <s v="cta pte,prov,prd.Inv"/>
    <s v="Pulsador cabeza hongo Ref 4090 R Breter"/>
    <s v="Pulsador cabeza hongo Ref 4090 R Breter"/>
    <d v="2010-02-25T00:00:00"/>
    <d v="2010-02-25T00:00:00"/>
    <n v="379280"/>
    <m/>
    <x v="1"/>
    <x v="4"/>
    <x v="6"/>
    <x v="0"/>
    <x v="2"/>
  </r>
  <r>
    <n v="7735124012"/>
    <x v="24"/>
    <n v="100100833"/>
    <x v="108"/>
    <s v="EXEAGUTIERRE"/>
    <s v=""/>
    <s v="Material,y,repuestos"/>
    <s v="Papel agua N_220"/>
    <s v=""/>
    <d v="2010-02-09T00:00:00"/>
    <d v="2010-02-09T00:00:00"/>
    <n v="2250"/>
    <m/>
    <x v="1"/>
    <x v="4"/>
    <x v="6"/>
    <x v="0"/>
    <x v="2"/>
  </r>
  <r>
    <n v="7735124012"/>
    <x v="24"/>
    <n v="100100833"/>
    <x v="108"/>
    <s v="EXEAGUTIERRE"/>
    <s v=""/>
    <s v="Material,y,repuestos"/>
    <s v="Papel agua Nr 360"/>
    <s v=""/>
    <d v="2010-02-09T00:00:00"/>
    <d v="2010-02-09T00:00:00"/>
    <n v="1777"/>
    <m/>
    <x v="1"/>
    <x v="4"/>
    <x v="6"/>
    <x v="0"/>
    <x v="2"/>
  </r>
  <r>
    <n v="7735124012"/>
    <x v="24"/>
    <n v="100100833"/>
    <x v="108"/>
    <s v="EXGAVELASQUE"/>
    <s v=""/>
    <s v="Material,y,repuestos"/>
    <s v="Papel agua Nr 360"/>
    <s v=""/>
    <d v="2010-02-17T00:00:00"/>
    <d v="2010-02-17T00:00:00"/>
    <n v="1185"/>
    <m/>
    <x v="1"/>
    <x v="4"/>
    <x v="6"/>
    <x v="0"/>
    <x v="2"/>
  </r>
  <r>
    <n v="7735124012"/>
    <x v="24"/>
    <n v="100100833"/>
    <x v="108"/>
    <s v="EXEAGUTIERRE"/>
    <s v=""/>
    <s v="cta pte,prov,prd.Inv"/>
    <s v="Rodamiento 6206 2RS C3"/>
    <s v="Rodamiento 6206 2RS C3"/>
    <d v="2010-02-10T00:00:00"/>
    <d v="2010-02-10T00:00:00"/>
    <n v="91200"/>
    <m/>
    <x v="1"/>
    <x v="4"/>
    <x v="6"/>
    <x v="0"/>
    <x v="2"/>
  </r>
  <r>
    <n v="7735124012"/>
    <x v="24"/>
    <n v="100100833"/>
    <x v="108"/>
    <s v="EXGAVELASQUE"/>
    <s v=""/>
    <s v="cta pte,prov,prd.Inv"/>
    <s v="Rodamiento FAG 6205 2RSR C3"/>
    <s v="Rodamiento FAG 6205 2RSR C3"/>
    <d v="2010-02-03T00:00:00"/>
    <d v="2010-02-03T00:00:00"/>
    <n v="15514"/>
    <m/>
    <x v="1"/>
    <x v="4"/>
    <x v="6"/>
    <x v="0"/>
    <x v="2"/>
  </r>
  <r>
    <n v="7735124012"/>
    <x v="24"/>
    <n v="100100833"/>
    <x v="108"/>
    <s v="EXEAGUTIERRE"/>
    <s v=""/>
    <s v="cta pte,prov,prd.Inv"/>
    <s v="Rodamiento FAG 6205 2RSR C3"/>
    <s v="Rodamiento FAG 6205 2RSR C3"/>
    <d v="2010-02-10T00:00:00"/>
    <d v="2010-02-10T00:00:00"/>
    <n v="46050"/>
    <m/>
    <x v="1"/>
    <x v="4"/>
    <x v="6"/>
    <x v="0"/>
    <x v="2"/>
  </r>
  <r>
    <n v="7735124012"/>
    <x v="24"/>
    <n v="100100833"/>
    <x v="108"/>
    <s v="EXEAGUTIERRE"/>
    <s v=""/>
    <s v="cta pte,prov,prd.Inv"/>
    <s v="Racor QS 1/4-8 recto"/>
    <s v="Racor QS 1/4-8 recto"/>
    <d v="2010-02-25T00:00:00"/>
    <d v="2010-02-26T00:00:00"/>
    <n v="150960"/>
    <m/>
    <x v="1"/>
    <x v="4"/>
    <x v="6"/>
    <x v="0"/>
    <x v="2"/>
  </r>
  <r>
    <n v="7735124012"/>
    <x v="24"/>
    <n v="100100833"/>
    <x v="108"/>
    <s v="SSJFLOPEZ"/>
    <s v=""/>
    <s v="FESTO LTDA"/>
    <s v="Racor QS 1/4-8 recto"/>
    <s v="Racor QS 1/4-8 recto"/>
    <d v="2010-02-25T00:00:00"/>
    <d v="2010-02-28T00:00:00"/>
    <n v="0"/>
    <m/>
    <x v="1"/>
    <x v="4"/>
    <x v="6"/>
    <x v="0"/>
    <x v="2"/>
  </r>
  <r>
    <n v="7735124012"/>
    <x v="24"/>
    <n v="100102917"/>
    <x v="143"/>
    <s v="EXGAVELASQUE"/>
    <s v=""/>
    <s v="cta pte,prov,prd.Inv"/>
    <s v="Guardamotor GV2ME21 telemecanique"/>
    <s v="Guardamotor GV2ME21 telemecanique"/>
    <d v="2010-02-03T00:00:00"/>
    <d v="2010-02-08T00:00:00"/>
    <n v="201100"/>
    <m/>
    <x v="1"/>
    <x v="26"/>
    <x v="6"/>
    <x v="0"/>
    <x v="2"/>
  </r>
  <r>
    <n v="7735124012"/>
    <x v="24"/>
    <n v="100102917"/>
    <x v="143"/>
    <s v="SSJFLOPEZ"/>
    <s v=""/>
    <s v="EQUIELECT LTDA"/>
    <s v="Guardamotor GV2ME21 telemecanique"/>
    <s v="Guardamotor GV2ME21 telemecanique"/>
    <d v="2010-02-03T00:00:00"/>
    <d v="2010-02-11T00:00:00"/>
    <n v="0"/>
    <m/>
    <x v="1"/>
    <x v="26"/>
    <x v="6"/>
    <x v="0"/>
    <x v="2"/>
  </r>
  <r>
    <n v="7735124012"/>
    <x v="24"/>
    <n v="100103292"/>
    <x v="129"/>
    <s v="EXEAGUTIERRE"/>
    <s v=""/>
    <s v="Material,y,repuestos"/>
    <s v="Correa plastica 2,5 X 160 MM"/>
    <s v=""/>
    <d v="2010-02-12T00:00:00"/>
    <d v="2010-02-12T00:00:00"/>
    <n v="3000"/>
    <m/>
    <x v="1"/>
    <x v="4"/>
    <x v="6"/>
    <x v="0"/>
    <x v="2"/>
  </r>
  <r>
    <n v="7735124012"/>
    <x v="24"/>
    <n v="100103292"/>
    <x v="129"/>
    <s v="EXEAGUTIERRE"/>
    <s v=""/>
    <s v="Material,y,repuestos"/>
    <s v="Papel agua N_220"/>
    <s v=""/>
    <d v="2010-02-03T00:00:00"/>
    <d v="2010-02-03T00:00:00"/>
    <n v="3000"/>
    <m/>
    <x v="1"/>
    <x v="4"/>
    <x v="6"/>
    <x v="0"/>
    <x v="2"/>
  </r>
  <r>
    <n v="7735124012"/>
    <x v="24"/>
    <n v="100103292"/>
    <x v="129"/>
    <s v="EXGAVELASQUE"/>
    <s v=""/>
    <s v="cta pte,prov,prd.Inv"/>
    <s v="Papel agua N_220"/>
    <s v="Papel agua N_220"/>
    <d v="2010-02-04T00:00:00"/>
    <d v="2010-02-04T00:00:00"/>
    <n v="3000"/>
    <m/>
    <x v="1"/>
    <x v="4"/>
    <x v="6"/>
    <x v="0"/>
    <x v="2"/>
  </r>
  <r>
    <n v="7735124012"/>
    <x v="24"/>
    <n v="100103292"/>
    <x v="129"/>
    <s v="EXEAGUTIERRE"/>
    <s v=""/>
    <s v="Material,y,repuestos"/>
    <s v="Papel agua N_220"/>
    <s v=""/>
    <d v="2010-02-09T00:00:00"/>
    <d v="2010-02-09T00:00:00"/>
    <n v="4500"/>
    <m/>
    <x v="1"/>
    <x v="4"/>
    <x v="6"/>
    <x v="0"/>
    <x v="2"/>
  </r>
  <r>
    <n v="7735124012"/>
    <x v="24"/>
    <n v="100103292"/>
    <x v="129"/>
    <s v="LTMCRAGA"/>
    <s v=""/>
    <s v="Material,y,repuestos"/>
    <s v="Papel agua N_220"/>
    <s v=""/>
    <d v="2010-02-11T00:00:00"/>
    <d v="2010-02-11T00:00:00"/>
    <n v="3000"/>
    <m/>
    <x v="1"/>
    <x v="4"/>
    <x v="6"/>
    <x v="0"/>
    <x v="2"/>
  </r>
  <r>
    <n v="7735124012"/>
    <x v="24"/>
    <n v="100103292"/>
    <x v="129"/>
    <s v="EXGAVELASQUE"/>
    <s v=""/>
    <s v="Material,y,repuestos"/>
    <s v="Papel agua N_220"/>
    <s v=""/>
    <d v="2010-02-24T00:00:00"/>
    <d v="2010-02-24T00:00:00"/>
    <n v="750"/>
    <m/>
    <x v="1"/>
    <x v="4"/>
    <x v="6"/>
    <x v="0"/>
    <x v="2"/>
  </r>
  <r>
    <n v="7735124012"/>
    <x v="24"/>
    <n v="100103292"/>
    <x v="129"/>
    <s v="LTMCRAGA"/>
    <s v=""/>
    <s v="Material,y,repuestos"/>
    <s v="Papel agua Nr 360"/>
    <s v=""/>
    <d v="2010-02-11T00:00:00"/>
    <d v="2010-02-11T00:00:00"/>
    <n v="3555"/>
    <m/>
    <x v="1"/>
    <x v="4"/>
    <x v="6"/>
    <x v="0"/>
    <x v="2"/>
  </r>
  <r>
    <n v="7735124012"/>
    <x v="24"/>
    <n v="100103292"/>
    <x v="129"/>
    <s v="EXGAVELASQUE"/>
    <s v=""/>
    <s v="Material,y,repuestos"/>
    <s v="Loctite 414 x 28_3 g"/>
    <s v=""/>
    <d v="2010-02-10T00:00:00"/>
    <d v="2010-02-10T00:00:00"/>
    <n v="34500"/>
    <m/>
    <x v="1"/>
    <x v="4"/>
    <x v="6"/>
    <x v="0"/>
    <x v="2"/>
  </r>
  <r>
    <n v="7735124012"/>
    <x v="24"/>
    <n v="100103292"/>
    <x v="129"/>
    <s v="EXGAVELASQUE"/>
    <s v=""/>
    <s v="Material,y,repuestos"/>
    <s v="Hoja de sierra 12 pul 18 tpi"/>
    <s v=""/>
    <d v="2010-02-10T00:00:00"/>
    <d v="2010-02-10T00:00:00"/>
    <n v="5000"/>
    <m/>
    <x v="1"/>
    <x v="4"/>
    <x v="6"/>
    <x v="0"/>
    <x v="2"/>
  </r>
  <r>
    <n v="7735124012"/>
    <x v="24"/>
    <n v="100103292"/>
    <x v="129"/>
    <s v="EXGAVELASQUE"/>
    <s v=""/>
    <s v="Material,y,repuestos"/>
    <s v="Brocha de 2 pul perfect china"/>
    <s v=""/>
    <d v="2010-02-10T00:00:00"/>
    <d v="2010-02-10T00:00:00"/>
    <n v="9208"/>
    <m/>
    <x v="1"/>
    <x v="4"/>
    <x v="6"/>
    <x v="0"/>
    <x v="2"/>
  </r>
  <r>
    <n v="7735124012"/>
    <x v="24"/>
    <n v="100103292"/>
    <x v="129"/>
    <s v="EXGAVELASQUE"/>
    <s v=""/>
    <s v="cta pte,prov,prd.Inv"/>
    <s v="Tornillo prisionero 3/8x3/4pul"/>
    <s v="Tornillo prisionero 3/8x3/4pul"/>
    <d v="2010-02-04T00:00:00"/>
    <d v="2010-02-04T00:00:00"/>
    <n v="1920"/>
    <m/>
    <x v="1"/>
    <x v="4"/>
    <x v="6"/>
    <x v="0"/>
    <x v="2"/>
  </r>
  <r>
    <n v="7735124012"/>
    <x v="24"/>
    <n v="100103292"/>
    <x v="129"/>
    <s v="EXGAVELASQUE"/>
    <s v=""/>
    <s v="cta pte,prov,prd.Inv"/>
    <s v="Tornillo prisionero 5/16x1/2pul"/>
    <s v="Tornillo prisionero 5/16x1/2pul"/>
    <d v="2010-02-04T00:00:00"/>
    <d v="2010-02-04T00:00:00"/>
    <n v="3120"/>
    <m/>
    <x v="1"/>
    <x v="4"/>
    <x v="6"/>
    <x v="0"/>
    <x v="2"/>
  </r>
  <r>
    <n v="7735124012"/>
    <x v="24"/>
    <n v="100103292"/>
    <x v="129"/>
    <s v="EXGAVELASQUE"/>
    <s v=""/>
    <s v="Material,y,repuestos"/>
    <s v="Brocha de 3pul perfect china"/>
    <s v=""/>
    <d v="2010-02-10T00:00:00"/>
    <d v="2010-02-10T00:00:00"/>
    <n v="13267"/>
    <m/>
    <x v="1"/>
    <x v="4"/>
    <x v="6"/>
    <x v="0"/>
    <x v="2"/>
  </r>
  <r>
    <n v="7735124012"/>
    <x v="24"/>
    <n v="100103292"/>
    <x v="129"/>
    <s v="EXGAVELASQUE"/>
    <s v=""/>
    <s v="cta pte,prov,prd.Inv"/>
    <s v="Tornillo prisionero 1/4x1/2pul"/>
    <s v="Tornillo prisionero 1/4x1/2pul"/>
    <d v="2010-02-04T00:00:00"/>
    <d v="2010-02-04T00:00:00"/>
    <n v="3048"/>
    <m/>
    <x v="1"/>
    <x v="4"/>
    <x v="6"/>
    <x v="0"/>
    <x v="2"/>
  </r>
  <r>
    <n v="7735124012"/>
    <x v="24"/>
    <n v="100103292"/>
    <x v="129"/>
    <s v="EXGAVELASQUE"/>
    <s v=""/>
    <s v="cta pte,prov,prd.Inv"/>
    <s v="Tornillo Allen 1/4x20x3/4pulg NC Inox"/>
    <s v="Tornillo Allen 1/4x20x3/4pulg NC Inox"/>
    <d v="2010-02-26T00:00:00"/>
    <d v="2010-02-26T00:00:00"/>
    <n v="18520"/>
    <m/>
    <x v="1"/>
    <x v="4"/>
    <x v="6"/>
    <x v="0"/>
    <x v="2"/>
  </r>
  <r>
    <n v="7735124012"/>
    <x v="24"/>
    <n v="100103292"/>
    <x v="129"/>
    <s v="EXEAGUTIERRE"/>
    <s v=""/>
    <s v="Material,y,repuestos"/>
    <s v="Cinta teflon de 1/2pul"/>
    <s v=""/>
    <d v="2010-02-05T00:00:00"/>
    <d v="2010-02-05T00:00:00"/>
    <n v="317"/>
    <m/>
    <x v="1"/>
    <x v="4"/>
    <x v="6"/>
    <x v="0"/>
    <x v="2"/>
  </r>
  <r>
    <n v="7735124012"/>
    <x v="24"/>
    <n v="100103292"/>
    <x v="129"/>
    <s v="EXEAGUTIERRE"/>
    <s v=""/>
    <s v="Material,y,repuestos"/>
    <s v="Cinta teflon de 1/2pul"/>
    <s v=""/>
    <d v="2010-02-11T00:00:00"/>
    <d v="2010-02-11T00:00:00"/>
    <n v="317"/>
    <m/>
    <x v="1"/>
    <x v="4"/>
    <x v="6"/>
    <x v="0"/>
    <x v="2"/>
  </r>
  <r>
    <n v="7735124012"/>
    <x v="24"/>
    <n v="100103292"/>
    <x v="129"/>
    <s v="EXEAGUTIERRE"/>
    <s v=""/>
    <s v="cta pte,prov,prd.Inv"/>
    <s v="Seguidor de leva _MC GILLCf 1-1/4pul sb"/>
    <s v="Seguidor de leva _MC GILLCf 1-1/4pul sb"/>
    <d v="2010-02-10T00:00:00"/>
    <d v="2010-02-10T00:00:00"/>
    <n v="163248"/>
    <m/>
    <x v="1"/>
    <x v="4"/>
    <x v="6"/>
    <x v="0"/>
    <x v="2"/>
  </r>
  <r>
    <n v="7735124012"/>
    <x v="24"/>
    <n v="100103292"/>
    <x v="129"/>
    <s v="EXEAGUTIERRE"/>
    <s v=""/>
    <s v="cta pte,prov,prd.Inv"/>
    <s v="Seguidor de leva MC GILL  Cf 1pul sb"/>
    <s v="Seguidor de leva MC GILL  Cf 1pul sb"/>
    <d v="2010-02-10T00:00:00"/>
    <d v="2010-02-10T00:00:00"/>
    <n v="115520"/>
    <m/>
    <x v="1"/>
    <x v="4"/>
    <x v="6"/>
    <x v="0"/>
    <x v="2"/>
  </r>
  <r>
    <n v="7735124012"/>
    <x v="24"/>
    <n v="100103292"/>
    <x v="129"/>
    <s v="SSJFLOPEZ"/>
    <s v=""/>
    <s v="cta pte,prov,prd.Inv"/>
    <s v="Cadena DID 50"/>
    <s v="Cadena DID 50"/>
    <d v="2010-02-11T00:00:00"/>
    <d v="2010-02-19T00:00:00"/>
    <n v="0"/>
    <m/>
    <x v="1"/>
    <x v="4"/>
    <x v="6"/>
    <x v="0"/>
    <x v="2"/>
  </r>
  <r>
    <n v="7735124012"/>
    <x v="24"/>
    <n v="100103292"/>
    <x v="129"/>
    <s v="SSJFLOPEZ"/>
    <s v=""/>
    <s v="cta pte,prov,prd.Inv"/>
    <s v="Cadena DID 50"/>
    <s v="Cadena DID 50"/>
    <d v="2010-02-11T00:00:00"/>
    <d v="2010-02-19T00:00:00"/>
    <n v="0"/>
    <m/>
    <x v="1"/>
    <x v="4"/>
    <x v="6"/>
    <x v="0"/>
    <x v="2"/>
  </r>
  <r>
    <n v="7735124012"/>
    <x v="24"/>
    <n v="100103292"/>
    <x v="129"/>
    <s v="EXGAVELASQUE"/>
    <s v=""/>
    <s v="cta pte,prov,prd.Inv"/>
    <s v="Cadena DID 50"/>
    <s v="Cadena DID 50"/>
    <d v="2010-02-11T00:00:00"/>
    <d v="2010-02-15T00:00:00"/>
    <n v="399500"/>
    <m/>
    <x v="1"/>
    <x v="4"/>
    <x v="6"/>
    <x v="0"/>
    <x v="2"/>
  </r>
  <r>
    <n v="7735124012"/>
    <x v="24"/>
    <n v="100103292"/>
    <x v="129"/>
    <s v="EXGAVELASQUE"/>
    <s v=""/>
    <s v="cta pte,prov,prd.Inv"/>
    <s v="Cadena DID 50"/>
    <s v="Cadena DID 50"/>
    <d v="2010-02-11T00:00:00"/>
    <d v="2010-02-15T00:00:00"/>
    <n v="87890"/>
    <m/>
    <x v="1"/>
    <x v="4"/>
    <x v="6"/>
    <x v="0"/>
    <x v="2"/>
  </r>
  <r>
    <n v="7735124012"/>
    <x v="24"/>
    <n v="100103292"/>
    <x v="129"/>
    <s v="EXGAVELASQUE"/>
    <s v=""/>
    <s v="cta pte,prov,prd.Inv"/>
    <s v="Tornillo allen 1/4x2pulg  inox"/>
    <s v="Tornillo allen 1/4x2pulg  inox"/>
    <d v="2010-02-25T00:00:00"/>
    <d v="2010-02-25T00:00:00"/>
    <n v="7320"/>
    <m/>
    <x v="1"/>
    <x v="4"/>
    <x v="6"/>
    <x v="0"/>
    <x v="2"/>
  </r>
  <r>
    <n v="7735124012"/>
    <x v="24"/>
    <n v="100103292"/>
    <x v="129"/>
    <s v="SSJFLOPEZ"/>
    <s v=""/>
    <s v="cta pte,prov,prd.Inv"/>
    <s v="Banda A 39"/>
    <s v="Banda A 39"/>
    <d v="2010-02-11T00:00:00"/>
    <d v="2010-02-19T00:00:00"/>
    <n v="0"/>
    <m/>
    <x v="1"/>
    <x v="4"/>
    <x v="6"/>
    <x v="0"/>
    <x v="2"/>
  </r>
  <r>
    <n v="7735124012"/>
    <x v="24"/>
    <n v="100103292"/>
    <x v="129"/>
    <s v="EXGAVELASQUE"/>
    <s v=""/>
    <s v="cta pte,prov,prd.Inv"/>
    <s v="Banda A 39"/>
    <s v="Banda A 39"/>
    <d v="2010-02-11T00:00:00"/>
    <d v="2010-02-15T00:00:00"/>
    <n v="18000"/>
    <m/>
    <x v="1"/>
    <x v="4"/>
    <x v="6"/>
    <x v="0"/>
    <x v="2"/>
  </r>
  <r>
    <n v="7735124012"/>
    <x v="24"/>
    <n v="100103292"/>
    <x v="129"/>
    <s v="EXGAVELASQUE"/>
    <s v=""/>
    <s v="cta pte,prov,prd.Inv"/>
    <s v="Tornillo hexa 1/2x13x1 1/4 pulg grado 8"/>
    <s v="Tornillo hexa 1/2x13x1 1/4 pulg grado 8"/>
    <d v="2010-02-12T00:00:00"/>
    <d v="2010-02-12T00:00:00"/>
    <n v="1936"/>
    <m/>
    <x v="1"/>
    <x v="4"/>
    <x v="6"/>
    <x v="0"/>
    <x v="2"/>
  </r>
  <r>
    <n v="7735124012"/>
    <x v="24"/>
    <n v="100103292"/>
    <x v="129"/>
    <s v="EXGAVELASQUE"/>
    <s v=""/>
    <s v="cta pte,prov,prd.Inv"/>
    <s v="Tornillo hexa 1/2x13x2 pulg grado 8"/>
    <s v="Tornillo hexa 1/2x13x2 pulg grado 8"/>
    <d v="2010-02-12T00:00:00"/>
    <d v="2010-02-12T00:00:00"/>
    <n v="2940"/>
    <m/>
    <x v="1"/>
    <x v="4"/>
    <x v="6"/>
    <x v="0"/>
    <x v="2"/>
  </r>
  <r>
    <n v="7735124012"/>
    <x v="24"/>
    <n v="100103292"/>
    <x v="129"/>
    <s v="EXGAVELASQUE"/>
    <s v=""/>
    <s v="cta pte,prov,prd.Inv"/>
    <s v="Tornillo Avella 1/4x20x5/16 pulg NC"/>
    <s v="Tornillo Avella 1/4x20x5/16 pulg NC"/>
    <d v="2010-02-25T00:00:00"/>
    <d v="2010-02-25T00:00:00"/>
    <n v="11112"/>
    <m/>
    <x v="1"/>
    <x v="4"/>
    <x v="6"/>
    <x v="0"/>
    <x v="2"/>
  </r>
  <r>
    <n v="7735124012"/>
    <x v="24"/>
    <n v="100103292"/>
    <x v="129"/>
    <s v="EXEAGUTIERRE"/>
    <s v=""/>
    <s v="cta pte,prov,prd.Inv"/>
    <s v="Polea en v 2 canales tipo B fundicion Sp"/>
    <s v="Polea en v 2 canales tipo B fundicion Sp"/>
    <d v="2010-02-23T00:00:00"/>
    <d v="2010-02-25T00:00:00"/>
    <n v="155000"/>
    <m/>
    <x v="1"/>
    <x v="4"/>
    <x v="6"/>
    <x v="0"/>
    <x v="2"/>
  </r>
  <r>
    <n v="7735124012"/>
    <x v="24"/>
    <n v="100103292"/>
    <x v="129"/>
    <s v="SSJFLOPEZ"/>
    <s v=""/>
    <s v="TALLER METORMOL LTDA."/>
    <s v="Polea en v 2 canales tipo B fundicion Sp"/>
    <s v="Polea en v 2 canales tipo B fundicion Sp"/>
    <d v="2010-02-23T00:00:00"/>
    <d v="2010-02-28T00:00:00"/>
    <n v="0"/>
    <m/>
    <x v="1"/>
    <x v="4"/>
    <x v="6"/>
    <x v="0"/>
    <x v="2"/>
  </r>
  <r>
    <n v="7735124012"/>
    <x v="24"/>
    <n v="100103292"/>
    <x v="129"/>
    <s v="EXEAGUTIERRE"/>
    <s v=""/>
    <s v="cta pte,prov,prd.Inv"/>
    <s v="Resorte traccion 1070 11,5x8mm p2"/>
    <s v="Resorte traccion 1070 11,5x8mm p2"/>
    <d v="2010-02-23T00:00:00"/>
    <d v="2010-02-25T00:00:00"/>
    <n v="100000"/>
    <m/>
    <x v="1"/>
    <x v="4"/>
    <x v="6"/>
    <x v="0"/>
    <x v="2"/>
  </r>
  <r>
    <n v="7735124012"/>
    <x v="24"/>
    <n v="100103292"/>
    <x v="129"/>
    <s v="SSJFLOPEZ"/>
    <s v=""/>
    <s v="TALLER METORMOL LTDA."/>
    <s v="Resorte traccion 1070 11,5x8mm p2"/>
    <s v="Resorte traccion 1070 11,5x8mm p2"/>
    <d v="2010-02-23T00:00:00"/>
    <d v="2010-02-28T00:00:00"/>
    <n v="0"/>
    <m/>
    <x v="1"/>
    <x v="4"/>
    <x v="6"/>
    <x v="0"/>
    <x v="2"/>
  </r>
  <r>
    <n v="7735124012"/>
    <x v="24"/>
    <n v="100103292"/>
    <x v="129"/>
    <s v="EXGAVELASQUE"/>
    <s v=""/>
    <s v="cta pte,prov,prd.Inv"/>
    <s v="Empaque 10mm de adbesto"/>
    <s v="Empaque 10mm de adbesto"/>
    <d v="2010-02-23T00:00:00"/>
    <d v="2010-02-23T00:00:00"/>
    <n v="27600"/>
    <m/>
    <x v="1"/>
    <x v="4"/>
    <x v="6"/>
    <x v="0"/>
    <x v="2"/>
  </r>
  <r>
    <n v="7735124012"/>
    <x v="24"/>
    <n v="100103292"/>
    <x v="129"/>
    <s v="EXGAVELASQUE"/>
    <s v=""/>
    <s v="cta pte,prov,prd.Inv"/>
    <s v="Retenedor metalico 418028"/>
    <s v="Retenedor metalico 418028"/>
    <d v="2010-02-26T00:00:00"/>
    <d v="2010-02-26T00:00:00"/>
    <n v="80000"/>
    <m/>
    <x v="1"/>
    <x v="4"/>
    <x v="6"/>
    <x v="0"/>
    <x v="2"/>
  </r>
  <r>
    <n v="7735124012"/>
    <x v="24"/>
    <n v="100103292"/>
    <x v="129"/>
    <s v="EXEAGUTIERRE"/>
    <s v=""/>
    <s v="cta pte,prov,prd.Inv"/>
    <s v="Rodamiento FAG 6005 2RSR"/>
    <s v="Rodamiento FAG 6005 2RSR"/>
    <d v="2010-02-10T00:00:00"/>
    <d v="2010-02-10T00:00:00"/>
    <n v="13656"/>
    <m/>
    <x v="1"/>
    <x v="4"/>
    <x v="6"/>
    <x v="0"/>
    <x v="2"/>
  </r>
  <r>
    <n v="7735124012"/>
    <x v="24"/>
    <n v="100103292"/>
    <x v="129"/>
    <s v="EXGAVELASQUE"/>
    <s v=""/>
    <s v="cta pte,prov,prd.Inv"/>
    <s v="Rodamiento FAG 6001 2RSR"/>
    <s v="Rodamiento FAG 6001 2RSR"/>
    <d v="2010-02-12T00:00:00"/>
    <d v="2010-02-12T00:00:00"/>
    <n v="53296"/>
    <m/>
    <x v="1"/>
    <x v="4"/>
    <x v="6"/>
    <x v="0"/>
    <x v="2"/>
  </r>
  <r>
    <n v="7735124012"/>
    <x v="24"/>
    <n v="100103292"/>
    <x v="129"/>
    <s v="EXGAVELASQUE"/>
    <s v=""/>
    <s v="cta pte,prov,prd.Inv"/>
    <s v="Rodamiento Agujas ref B-1616"/>
    <s v="Rodamiento Agujas ref B-1616"/>
    <d v="2010-02-04T00:00:00"/>
    <d v="2010-02-04T00:00:00"/>
    <n v="37940"/>
    <m/>
    <x v="1"/>
    <x v="4"/>
    <x v="6"/>
    <x v="0"/>
    <x v="2"/>
  </r>
  <r>
    <n v="7735124012"/>
    <x v="24"/>
    <n v="100103292"/>
    <x v="129"/>
    <s v="EXEAGUTIERRE"/>
    <s v=""/>
    <s v="cta pte,prov,prd.Inv"/>
    <s v="Rodamiento S 6206 2RS"/>
    <s v="Rodamiento S 6206 2RS"/>
    <d v="2010-02-10T00:00:00"/>
    <d v="2010-02-10T00:00:00"/>
    <n v="273600"/>
    <m/>
    <x v="1"/>
    <x v="4"/>
    <x v="6"/>
    <x v="0"/>
    <x v="2"/>
  </r>
  <r>
    <n v="7735124012"/>
    <x v="24"/>
    <n v="100103292"/>
    <x v="129"/>
    <s v="EXGAVELASQUE"/>
    <s v=""/>
    <s v="cta pte,prov,prd.Inv"/>
    <s v="Rodamiento Agujas Ref  SCE 88 INA"/>
    <s v="Rodamiento Agujas Ref  SCE 88 INA"/>
    <d v="2010-02-18T00:00:00"/>
    <d v="2010-02-18T00:00:00"/>
    <n v="18240"/>
    <m/>
    <x v="1"/>
    <x v="4"/>
    <x v="6"/>
    <x v="0"/>
    <x v="2"/>
  </r>
  <r>
    <n v="7735124012"/>
    <x v="24"/>
    <n v="100103292"/>
    <x v="129"/>
    <s v="EXGAVELASQUE"/>
    <s v=""/>
    <s v="cta pte,prov,prd.Inv"/>
    <s v="Rodamiento RLS 12 Nachi T"/>
    <s v="Rodamiento RLS 12 Nachi T"/>
    <d v="2010-02-18T00:00:00"/>
    <d v="2010-02-18T00:00:00"/>
    <n v="79648"/>
    <m/>
    <x v="1"/>
    <x v="4"/>
    <x v="6"/>
    <x v="0"/>
    <x v="2"/>
  </r>
  <r>
    <n v="7735124012"/>
    <x v="24"/>
    <n v="100103322"/>
    <x v="144"/>
    <s v="EXEAGUTIERRE"/>
    <s v=""/>
    <s v="cta pte,prov,prd.Inv"/>
    <s v="Termocupla J 4mmx5cm cable malla 1mt"/>
    <s v="Termocupla J 4mmx5cm cable malla 1mt"/>
    <d v="2010-02-19T00:00:00"/>
    <d v="2010-02-19T00:00:00"/>
    <n v="130000"/>
    <m/>
    <x v="1"/>
    <x v="3"/>
    <x v="6"/>
    <x v="0"/>
    <x v="2"/>
  </r>
  <r>
    <n v="7735124012"/>
    <x v="24"/>
    <n v="100103322"/>
    <x v="144"/>
    <s v="LTMCRAGA"/>
    <s v=""/>
    <s v="Material,y,repuestos"/>
    <s v="Correa plastica 2,5 X 160 MM"/>
    <s v=""/>
    <d v="2010-02-16T00:00:00"/>
    <d v="2010-02-16T00:00:00"/>
    <n v="3000"/>
    <m/>
    <x v="1"/>
    <x v="3"/>
    <x v="6"/>
    <x v="0"/>
    <x v="2"/>
  </r>
  <r>
    <n v="7735124012"/>
    <x v="24"/>
    <n v="100103322"/>
    <x v="144"/>
    <s v="SSJFLOPEZ"/>
    <s v=""/>
    <s v="cta pte,prov,prd.Inv"/>
    <s v="Termocupla J 2,8mmx42mm cable malla 40cm"/>
    <s v="Termocupla J 2,8mmx42mm cable malla 40cm"/>
    <d v="2010-02-19T00:00:00"/>
    <d v="2010-02-24T00:00:00"/>
    <n v="0"/>
    <m/>
    <x v="1"/>
    <x v="3"/>
    <x v="6"/>
    <x v="0"/>
    <x v="2"/>
  </r>
  <r>
    <n v="7735124012"/>
    <x v="24"/>
    <n v="100103322"/>
    <x v="144"/>
    <s v="LTMCRAGA"/>
    <s v=""/>
    <s v="cta pte,prov,prd.Inv"/>
    <s v="Termocupla J 2,8mmx42mm cable malla 40cm"/>
    <s v="Termocupla J 2,8mmx42mm cable malla 40cm"/>
    <d v="2010-02-19T00:00:00"/>
    <d v="2010-02-22T00:00:00"/>
    <n v="212500"/>
    <m/>
    <x v="1"/>
    <x v="3"/>
    <x v="6"/>
    <x v="0"/>
    <x v="2"/>
  </r>
  <r>
    <n v="7735124012"/>
    <x v="24"/>
    <n v="100103322"/>
    <x v="144"/>
    <s v="EXEAGUTIERRE"/>
    <s v=""/>
    <s v="Material,y,repuestos"/>
    <s v="Breacker c60n"/>
    <s v=""/>
    <d v="2010-02-20T00:00:00"/>
    <d v="2010-02-20T00:00:00"/>
    <n v="1"/>
    <m/>
    <x v="1"/>
    <x v="3"/>
    <x v="6"/>
    <x v="0"/>
    <x v="2"/>
  </r>
  <r>
    <n v="7735124012"/>
    <x v="24"/>
    <n v="100103322"/>
    <x v="144"/>
    <s v="EXEAGUTIERRE"/>
    <s v=""/>
    <s v="Material,y,repuestos"/>
    <s v="Papel  agua N_100"/>
    <s v=""/>
    <d v="2010-02-02T00:00:00"/>
    <d v="2010-02-02T00:00:00"/>
    <n v="592"/>
    <m/>
    <x v="1"/>
    <x v="3"/>
    <x v="6"/>
    <x v="0"/>
    <x v="2"/>
  </r>
  <r>
    <n v="7735124012"/>
    <x v="24"/>
    <n v="100103322"/>
    <x v="144"/>
    <s v="EXEAGUTIERRE"/>
    <s v=""/>
    <s v="Material,y,repuestos"/>
    <s v="Papel agua N_220"/>
    <s v=""/>
    <d v="2010-02-02T00:00:00"/>
    <d v="2010-02-02T00:00:00"/>
    <n v="1500"/>
    <m/>
    <x v="1"/>
    <x v="3"/>
    <x v="6"/>
    <x v="0"/>
    <x v="2"/>
  </r>
  <r>
    <n v="7735124012"/>
    <x v="24"/>
    <n v="100103322"/>
    <x v="144"/>
    <s v="LTMCRAGA"/>
    <s v=""/>
    <s v="Material,y,repuestos"/>
    <s v="Papel agua Nr 360"/>
    <s v=""/>
    <d v="2010-02-18T00:00:00"/>
    <d v="2010-02-18T00:00:00"/>
    <n v="1777"/>
    <m/>
    <x v="1"/>
    <x v="3"/>
    <x v="6"/>
    <x v="0"/>
    <x v="2"/>
  </r>
  <r>
    <n v="7735124012"/>
    <x v="24"/>
    <n v="100103322"/>
    <x v="144"/>
    <s v="SSJFLOPEZ"/>
    <s v=""/>
    <s v="cta pte,prov,prd.no,"/>
    <s v="Tornillo  hexagonal M6X20MM inoxidable"/>
    <s v="Tornillo  hexagonal M6X20MM inoxidable"/>
    <d v="2010-02-11T00:00:00"/>
    <d v="2010-02-15T00:00:00"/>
    <n v="0"/>
    <m/>
    <x v="1"/>
    <x v="3"/>
    <x v="6"/>
    <x v="0"/>
    <x v="2"/>
  </r>
  <r>
    <n v="7735124012"/>
    <x v="24"/>
    <n v="100103322"/>
    <x v="144"/>
    <s v="EXEAGUTIERRE"/>
    <s v=""/>
    <s v="cta pte,prov,prd.Inv"/>
    <s v="Tornillo  hexagonal M6X20MM inoxidable"/>
    <s v="Tornillo  hexagonal M6X20MM inoxidable"/>
    <d v="2010-02-11T00:00:00"/>
    <d v="2010-02-12T00:00:00"/>
    <n v="10560"/>
    <m/>
    <x v="1"/>
    <x v="3"/>
    <x v="6"/>
    <x v="0"/>
    <x v="2"/>
  </r>
  <r>
    <n v="7735124012"/>
    <x v="24"/>
    <n v="100103322"/>
    <x v="144"/>
    <s v="EXEAGUTIERRE"/>
    <s v=""/>
    <s v="Material,y,repuestos"/>
    <s v="Ancla de manga 5/8x4-1/4pul metalica"/>
    <s v=""/>
    <d v="2010-02-20T00:00:00"/>
    <d v="2010-02-20T00:00:00"/>
    <n v="7"/>
    <m/>
    <x v="1"/>
    <x v="3"/>
    <x v="6"/>
    <x v="0"/>
    <x v="2"/>
  </r>
  <r>
    <n v="7735124012"/>
    <x v="24"/>
    <n v="100103322"/>
    <x v="144"/>
    <s v="EXEAGUTIERRE"/>
    <s v=""/>
    <s v="Material,y,repuestos"/>
    <s v="Conduleta emt de paso 1/2"/>
    <s v=""/>
    <d v="2010-02-20T00:00:00"/>
    <d v="2010-02-20T00:00:00"/>
    <n v="1"/>
    <m/>
    <x v="1"/>
    <x v="3"/>
    <x v="6"/>
    <x v="0"/>
    <x v="2"/>
  </r>
  <r>
    <n v="7735124012"/>
    <x v="24"/>
    <n v="100103322"/>
    <x v="144"/>
    <s v="SSJFLOPEZ"/>
    <s v=""/>
    <s v="cta pte,prov,prd.no,"/>
    <s v="Tornillo Allen M6x25mm Inox"/>
    <s v="Tornillo Allen M6x25mm Inox"/>
    <d v="2010-02-11T00:00:00"/>
    <d v="2010-02-15T00:00:00"/>
    <n v="0"/>
    <m/>
    <x v="1"/>
    <x v="3"/>
    <x v="6"/>
    <x v="0"/>
    <x v="2"/>
  </r>
  <r>
    <n v="7735124012"/>
    <x v="24"/>
    <n v="100103322"/>
    <x v="144"/>
    <s v="EXEAGUTIERRE"/>
    <s v=""/>
    <s v="cta pte,prov,prd.Inv"/>
    <s v="Tornillo Allen M6x25mm Inox"/>
    <s v="Tornillo Allen M6x25mm Inox"/>
    <d v="2010-02-11T00:00:00"/>
    <d v="2010-02-12T00:00:00"/>
    <n v="5775"/>
    <m/>
    <x v="1"/>
    <x v="3"/>
    <x v="6"/>
    <x v="0"/>
    <x v="2"/>
  </r>
  <r>
    <n v="7735124012"/>
    <x v="24"/>
    <n v="100103322"/>
    <x v="144"/>
    <s v="EXGAVELASQUE"/>
    <s v=""/>
    <s v="cta pte,prov,prd.Inv"/>
    <s v="Rodamiento FAG 6001 2RSR"/>
    <s v="Rodamiento FAG 6001 2RSR"/>
    <d v="2010-02-12T00:00:00"/>
    <d v="2010-02-12T00:00:00"/>
    <n v="19986"/>
    <m/>
    <x v="1"/>
    <x v="3"/>
    <x v="6"/>
    <x v="0"/>
    <x v="2"/>
  </r>
  <r>
    <n v="7735124012"/>
    <x v="24"/>
    <n v="100103322"/>
    <x v="144"/>
    <s v="EXGAVELASQUE"/>
    <s v=""/>
    <s v="cta pte,prov,prd.Inv"/>
    <s v="Rodamiento 608 2RS"/>
    <s v="Rodamiento 608 2RS"/>
    <d v="2010-02-12T00:00:00"/>
    <d v="2010-02-12T00:00:00"/>
    <n v="14301"/>
    <m/>
    <x v="1"/>
    <x v="3"/>
    <x v="6"/>
    <x v="0"/>
    <x v="2"/>
  </r>
  <r>
    <n v="7735124012"/>
    <x v="24"/>
    <n v="100103322"/>
    <x v="144"/>
    <s v="EXGAVELASQUE"/>
    <s v=""/>
    <s v="cta pte,prov,prd.Inv"/>
    <s v="Rodamiento FAG 6008 2RSR"/>
    <s v="Rodamiento FAG 6008 2RSR"/>
    <d v="2010-02-12T00:00:00"/>
    <d v="2010-02-12T00:00:00"/>
    <n v="50008"/>
    <m/>
    <x v="1"/>
    <x v="3"/>
    <x v="6"/>
    <x v="0"/>
    <x v="2"/>
  </r>
  <r>
    <n v="7735124012"/>
    <x v="24"/>
    <n v="100103322"/>
    <x v="144"/>
    <s v="SSJFLOPEZ"/>
    <s v=""/>
    <s v="cta pte,prov,prd.Inv"/>
    <s v="Cadena 35 Especial"/>
    <s v="Cadena 35 Especial"/>
    <d v="2010-02-22T00:00:00"/>
    <d v="2010-02-23T00:00:00"/>
    <n v="0"/>
    <m/>
    <x v="1"/>
    <x v="3"/>
    <x v="6"/>
    <x v="0"/>
    <x v="2"/>
  </r>
  <r>
    <n v="7735124012"/>
    <x v="24"/>
    <n v="100103322"/>
    <x v="144"/>
    <s v="EXGAVELASQUE"/>
    <s v=""/>
    <s v="cta pte,prov,prd.Inv"/>
    <s v="Cadena 35 Especial"/>
    <s v="Cadena 35 Especial"/>
    <d v="2010-02-22T00:00:00"/>
    <d v="2010-02-25T00:00:00"/>
    <n v="-64000"/>
    <m/>
    <x v="1"/>
    <x v="3"/>
    <x v="6"/>
    <x v="0"/>
    <x v="2"/>
  </r>
  <r>
    <n v="7735124012"/>
    <x v="24"/>
    <n v="100103322"/>
    <x v="144"/>
    <s v="SSJFLOPEZ"/>
    <s v=""/>
    <s v="INGENIERIA Y ASISTENCIA TECNICA LTD"/>
    <s v="Cadena 35 Especial"/>
    <s v="Cadena 35 Especial"/>
    <d v="2010-02-22T00:00:00"/>
    <d v="2010-02-28T00:00:00"/>
    <n v="0"/>
    <m/>
    <x v="1"/>
    <x v="3"/>
    <x v="6"/>
    <x v="0"/>
    <x v="2"/>
  </r>
  <r>
    <n v="7735124012"/>
    <x v="24"/>
    <n v="100103322"/>
    <x v="144"/>
    <s v="EXGAVELASQUE"/>
    <s v=""/>
    <s v="cta pte,prov,prd.Inv"/>
    <s v="Cadena 35 Especial"/>
    <s v="Cadena 35 Especial"/>
    <d v="2010-02-15T00:00:00"/>
    <d v="2010-02-15T00:00:00"/>
    <n v="64000"/>
    <m/>
    <x v="1"/>
    <x v="3"/>
    <x v="6"/>
    <x v="0"/>
    <x v="2"/>
  </r>
  <r>
    <n v="7735124012"/>
    <x v="24"/>
    <n v="100103322"/>
    <x v="144"/>
    <s v="EXGAVELASQUE"/>
    <s v=""/>
    <s v="cta pte,prov,prd.Inv"/>
    <s v="Cadena 35 Especial"/>
    <s v="Cadena 35 Especial"/>
    <d v="2010-02-22T00:00:00"/>
    <d v="2010-02-23T00:00:00"/>
    <n v="152000"/>
    <m/>
    <x v="1"/>
    <x v="3"/>
    <x v="6"/>
    <x v="0"/>
    <x v="2"/>
  </r>
  <r>
    <n v="7735124012"/>
    <x v="24"/>
    <n v="100103322"/>
    <x v="144"/>
    <s v="EXGAVELASQUE"/>
    <s v=""/>
    <s v="cta pte,prov,prd.Inv"/>
    <s v="Cadena doble Numero 35"/>
    <s v="Cadena doble Numero 35"/>
    <d v="2010-02-15T00:00:00"/>
    <d v="2010-02-15T00:00:00"/>
    <n v="104000"/>
    <m/>
    <x v="1"/>
    <x v="3"/>
    <x v="6"/>
    <x v="0"/>
    <x v="2"/>
  </r>
  <r>
    <n v="7735124012"/>
    <x v="24"/>
    <n v="100103756"/>
    <x v="145"/>
    <s v="EXEAGUTIERRE"/>
    <s v=""/>
    <s v="cta pte,prov,prd.Inv"/>
    <s v="Tornillo sujecion troq piq_sp_LTpiq002"/>
    <s v="Tornillo sujecion troq piq_sp_LTpiq002"/>
    <d v="2010-02-16T00:00:00"/>
    <d v="2010-02-16T00:00:00"/>
    <n v="300000"/>
    <m/>
    <x v="1"/>
    <x v="4"/>
    <x v="6"/>
    <x v="0"/>
    <x v="2"/>
  </r>
  <r>
    <n v="7735124012"/>
    <x v="24"/>
    <n v="100104170"/>
    <x v="132"/>
    <s v="EXGAVELASQUE"/>
    <s v=""/>
    <s v="Material,y,repuestos"/>
    <s v="Enchufe 15A caucho con polo a tierra"/>
    <s v=""/>
    <d v="2010-02-17T00:00:00"/>
    <d v="2010-02-17T00:00:00"/>
    <n v="4168"/>
    <m/>
    <x v="1"/>
    <x v="4"/>
    <x v="6"/>
    <x v="0"/>
    <x v="2"/>
  </r>
  <r>
    <n v="7735124012"/>
    <x v="24"/>
    <n v="100104943"/>
    <x v="146"/>
    <s v="SSJFLOPEZ"/>
    <s v=""/>
    <s v="cta pte,prov,prd.no,"/>
    <s v="Piedra carborumbun 152_4x25_4x31_75mm"/>
    <s v="Piedra carborumbun 152_4x25_4x31_75mm"/>
    <d v="2010-02-11T00:00:00"/>
    <d v="2010-02-15T00:00:00"/>
    <n v="0"/>
    <m/>
    <x v="1"/>
    <x v="26"/>
    <x v="6"/>
    <x v="0"/>
    <x v="2"/>
  </r>
  <r>
    <n v="7735124012"/>
    <x v="24"/>
    <n v="100104943"/>
    <x v="146"/>
    <s v="EXEAGUTIERRE"/>
    <s v=""/>
    <s v="cta pte,prov,prd.Inv"/>
    <s v="Piedra carborumbun 152_4x25_4x31_75mm"/>
    <s v="Piedra carborumbun 152_4x25_4x31_75mm"/>
    <d v="2010-02-11T00:00:00"/>
    <d v="2010-02-12T00:00:00"/>
    <n v="75190"/>
    <m/>
    <x v="1"/>
    <x v="26"/>
    <x v="6"/>
    <x v="0"/>
    <x v="2"/>
  </r>
  <r>
    <n v="7735124012"/>
    <x v="24"/>
    <n v="100104948"/>
    <x v="147"/>
    <s v="EXEAGUTIERRE"/>
    <s v=""/>
    <s v="Material,y,repuestos"/>
    <s v="Tubo T8 32W fluorescente color 841"/>
    <s v=""/>
    <d v="2010-02-08T00:00:00"/>
    <d v="2010-02-08T00:00:00"/>
    <n v="14568"/>
    <m/>
    <x v="1"/>
    <x v="26"/>
    <x v="6"/>
    <x v="0"/>
    <x v="2"/>
  </r>
  <r>
    <n v="7735124012"/>
    <x v="24"/>
    <n v="100104950"/>
    <x v="148"/>
    <s v="EXEAGUTIERRE"/>
    <s v=""/>
    <s v="Material,y,repuestos"/>
    <s v="Piedra carborumbun 152_4x25_4x31_75mm"/>
    <s v=""/>
    <d v="2010-02-08T00:00:00"/>
    <d v="2010-02-08T00:00:00"/>
    <n v="38000"/>
    <m/>
    <x v="1"/>
    <x v="26"/>
    <x v="6"/>
    <x v="0"/>
    <x v="2"/>
  </r>
  <r>
    <n v="7735124012"/>
    <x v="24"/>
    <n v="100105198"/>
    <x v="149"/>
    <s v="SSJFLOPEZ"/>
    <s v=""/>
    <s v="cta pte,prov,prd.no,"/>
    <s v="Buril de carburoy 1/2"/>
    <s v="Buril de carburoy 1/2"/>
    <d v="2010-02-11T00:00:00"/>
    <d v="2010-02-15T00:00:00"/>
    <n v="0"/>
    <m/>
    <x v="1"/>
    <x v="4"/>
    <x v="6"/>
    <x v="0"/>
    <x v="2"/>
  </r>
  <r>
    <n v="7735124012"/>
    <x v="24"/>
    <n v="100105198"/>
    <x v="149"/>
    <s v="EXEAGUTIERRE"/>
    <s v=""/>
    <s v="cta pte,prov,prd.Inv"/>
    <s v="Buril de carburoy 1/2"/>
    <s v="Buril de carburoy 1/2"/>
    <d v="2010-02-11T00:00:00"/>
    <d v="2010-02-12T00:00:00"/>
    <n v="39800"/>
    <m/>
    <x v="1"/>
    <x v="4"/>
    <x v="6"/>
    <x v="0"/>
    <x v="2"/>
  </r>
  <r>
    <n v="7735124012"/>
    <x v="24"/>
    <n v="100105198"/>
    <x v="149"/>
    <s v="SSJFLOPEZ"/>
    <s v=""/>
    <s v="cta pte,prov,prd.no,"/>
    <s v="Piedra carborumbun 152_4x25_4x31_75mm"/>
    <s v="Piedra carborumbun 152_4x25_4x31_75mm"/>
    <d v="2010-02-11T00:00:00"/>
    <d v="2010-02-15T00:00:00"/>
    <n v="0"/>
    <m/>
    <x v="1"/>
    <x v="4"/>
    <x v="6"/>
    <x v="0"/>
    <x v="2"/>
  </r>
  <r>
    <n v="7735124012"/>
    <x v="24"/>
    <n v="100105198"/>
    <x v="149"/>
    <s v="EXEAGUTIERRE"/>
    <s v=""/>
    <s v="cta pte,prov,prd.Inv"/>
    <s v="Piedra carborumbun 152_4x25_4x31_75mm"/>
    <s v="Piedra carborumbun 152_4x25_4x31_75mm"/>
    <d v="2010-02-11T00:00:00"/>
    <d v="2010-02-12T00:00:00"/>
    <n v="75190"/>
    <m/>
    <x v="1"/>
    <x v="4"/>
    <x v="6"/>
    <x v="0"/>
    <x v="2"/>
  </r>
  <r>
    <n v="7735124012"/>
    <x v="24"/>
    <n v="100106239"/>
    <x v="150"/>
    <s v="EXEAGUTIERRE"/>
    <s v=""/>
    <s v="Material,y,repuestos"/>
    <s v="Piedra copa grano ct11 k8 v4(marca)"/>
    <s v=""/>
    <d v="2010-02-18T00:00:00"/>
    <d v="2010-02-18T00:00:00"/>
    <n v="63875"/>
    <m/>
    <x v="1"/>
    <x v="4"/>
    <x v="6"/>
    <x v="0"/>
    <x v="2"/>
  </r>
  <r>
    <n v="7735124012"/>
    <x v="24"/>
    <n v="100107374"/>
    <x v="151"/>
    <s v="EXGAVELASQUE"/>
    <s v=""/>
    <s v="Material,y,repuestos"/>
    <s v="Lija de agua n_500"/>
    <s v=""/>
    <d v="2010-02-22T00:00:00"/>
    <d v="2010-02-22T00:00:00"/>
    <n v="439"/>
    <m/>
    <x v="1"/>
    <x v="4"/>
    <x v="6"/>
    <x v="0"/>
    <x v="2"/>
  </r>
  <r>
    <n v="7735124012"/>
    <x v="24"/>
    <n v="100107374"/>
    <x v="151"/>
    <s v="EXEAGUTIERRE"/>
    <s v=""/>
    <s v="cta pte,prov,prd.Inv"/>
    <s v="Polea en v 2 canales tipo B fundicion Sp"/>
    <s v="Polea en v 2 canales tipo B fundicion Sp"/>
    <d v="2010-02-23T00:00:00"/>
    <d v="2010-02-25T00:00:00"/>
    <n v="155000"/>
    <m/>
    <x v="1"/>
    <x v="4"/>
    <x v="6"/>
    <x v="0"/>
    <x v="2"/>
  </r>
  <r>
    <n v="7735124012"/>
    <x v="24"/>
    <n v="100107374"/>
    <x v="151"/>
    <s v="SSJFLOPEZ"/>
    <s v=""/>
    <s v="TALLER METORMOL LTDA."/>
    <s v="Polea en v 2 canales tipo B fundicion Sp"/>
    <s v="Polea en v 2 canales tipo B fundicion Sp"/>
    <d v="2010-02-23T00:00:00"/>
    <d v="2010-02-28T00:00:00"/>
    <n v="0"/>
    <m/>
    <x v="1"/>
    <x v="4"/>
    <x v="6"/>
    <x v="0"/>
    <x v="2"/>
  </r>
  <r>
    <n v="7735124012"/>
    <x v="24"/>
    <n v="100107374"/>
    <x v="151"/>
    <s v="SSJFLOPEZ"/>
    <s v=""/>
    <s v="cta pte,prov,prd.Inv"/>
    <s v="Tubo flexible PUN -8x1,25-Bl Festo"/>
    <s v="Tubo flexible PUN -8x1,25-Bl Festo"/>
    <d v="2010-02-19T00:00:00"/>
    <d v="2010-02-23T00:00:00"/>
    <n v="0"/>
    <m/>
    <x v="1"/>
    <x v="4"/>
    <x v="6"/>
    <x v="0"/>
    <x v="2"/>
  </r>
  <r>
    <n v="7735124012"/>
    <x v="24"/>
    <n v="100107374"/>
    <x v="151"/>
    <s v="EXGAVELASQUE"/>
    <s v=""/>
    <s v="cta pte,prov,prd.Inv"/>
    <s v="Tubo flexible PUN -8x1,25-Bl Festo"/>
    <s v="Tubo flexible PUN -8x1,25-Bl Festo"/>
    <d v="2010-02-22T00:00:00"/>
    <d v="2010-02-22T00:00:00"/>
    <n v="28332"/>
    <m/>
    <x v="1"/>
    <x v="4"/>
    <x v="6"/>
    <x v="0"/>
    <x v="2"/>
  </r>
  <r>
    <n v="7735124012"/>
    <x v="24"/>
    <n v="100107377"/>
    <x v="151"/>
    <s v="LTMCRAGA"/>
    <s v=""/>
    <s v="cta pte,prov,prd.Inv"/>
    <s v="Barra interiores 5/16 pul"/>
    <s v="Barra interiores 5/16 pul"/>
    <d v="2010-02-19T00:00:00"/>
    <d v="2010-02-19T00:00:00"/>
    <n v="48500"/>
    <m/>
    <x v="1"/>
    <x v="4"/>
    <x v="6"/>
    <x v="0"/>
    <x v="2"/>
  </r>
  <r>
    <n v="7735124012"/>
    <x v="24"/>
    <n v="100107377"/>
    <x v="151"/>
    <s v="EXEAGUTIERRE"/>
    <s v=""/>
    <s v="cta pte,prov,prd.Inv"/>
    <s v="Polea en v 3 canales tipo B fundicion Sp"/>
    <s v="Polea en v 3 canales tipo B fundicion Sp"/>
    <d v="2010-02-23T00:00:00"/>
    <d v="2010-02-25T00:00:00"/>
    <n v="140000"/>
    <m/>
    <x v="1"/>
    <x v="4"/>
    <x v="6"/>
    <x v="0"/>
    <x v="2"/>
  </r>
  <r>
    <n v="7735124012"/>
    <x v="24"/>
    <n v="100107377"/>
    <x v="151"/>
    <s v="SSJFLOPEZ"/>
    <s v=""/>
    <s v="TALLER METORMOL LTDA."/>
    <s v="Polea en v 3 canales tipo B fundicion Sp"/>
    <s v="Polea en v 3 canales tipo B fundicion Sp"/>
    <d v="2010-02-23T00:00:00"/>
    <d v="2010-02-28T00:00:00"/>
    <n v="0"/>
    <m/>
    <x v="1"/>
    <x v="4"/>
    <x v="6"/>
    <x v="0"/>
    <x v="2"/>
  </r>
  <r>
    <n v="7735124012"/>
    <x v="24"/>
    <n v="100107377"/>
    <x v="151"/>
    <s v="SSJFLOPEZ"/>
    <s v=""/>
    <s v="cta pte,prov,prd.Inv"/>
    <s v="Tubo flexible PUN -8x1,25-Bl Festo"/>
    <s v="Tubo flexible PUN -8x1,25-Bl Festo"/>
    <d v="2010-02-19T00:00:00"/>
    <d v="2010-02-23T00:00:00"/>
    <n v="0"/>
    <m/>
    <x v="1"/>
    <x v="4"/>
    <x v="6"/>
    <x v="0"/>
    <x v="2"/>
  </r>
  <r>
    <n v="7735124012"/>
    <x v="24"/>
    <n v="100107377"/>
    <x v="151"/>
    <s v="EXGAVELASQUE"/>
    <s v=""/>
    <s v="cta pte,prov,prd.Inv"/>
    <s v="Tubo flexible PUN -8x1,25-Bl Festo"/>
    <s v="Tubo flexible PUN -8x1,25-Bl Festo"/>
    <d v="2010-02-22T00:00:00"/>
    <d v="2010-02-22T00:00:00"/>
    <n v="28332"/>
    <m/>
    <x v="1"/>
    <x v="4"/>
    <x v="6"/>
    <x v="0"/>
    <x v="2"/>
  </r>
  <r>
    <n v="7735124012"/>
    <x v="24"/>
    <n v="100107386"/>
    <x v="152"/>
    <s v="EXGAVELASQUE"/>
    <s v=""/>
    <s v="Material,y,repuestos"/>
    <s v="Papel agua N_220"/>
    <s v=""/>
    <d v="2010-02-25T00:00:00"/>
    <d v="2010-02-25T00:00:00"/>
    <n v="750"/>
    <m/>
    <x v="1"/>
    <x v="3"/>
    <x v="6"/>
    <x v="0"/>
    <x v="2"/>
  </r>
  <r>
    <n v="7735124012"/>
    <x v="24"/>
    <n v="100107386"/>
    <x v="152"/>
    <s v="EXGAVELASQUE"/>
    <s v=""/>
    <s v="Material,y,repuestos"/>
    <s v="Papel agua Nr 360"/>
    <s v=""/>
    <d v="2010-02-25T00:00:00"/>
    <d v="2010-02-25T00:00:00"/>
    <n v="1185"/>
    <m/>
    <x v="1"/>
    <x v="3"/>
    <x v="6"/>
    <x v="0"/>
    <x v="2"/>
  </r>
  <r>
    <n v="7735124012"/>
    <x v="24"/>
    <n v="100107389"/>
    <x v="153"/>
    <s v="EXGAVELASQUE"/>
    <s v=""/>
    <s v="cta pte,prov,prd.Inv"/>
    <s v="Tensor hilo ferroniquel"/>
    <s v="Tensor hilo ferroniquel"/>
    <d v="2010-02-18T00:00:00"/>
    <d v="2010-02-19T00:00:00"/>
    <n v="159000"/>
    <m/>
    <x v="1"/>
    <x v="3"/>
    <x v="6"/>
    <x v="0"/>
    <x v="2"/>
  </r>
  <r>
    <n v="7735124012"/>
    <x v="24"/>
    <n v="100107389"/>
    <x v="153"/>
    <s v="SSJFLOPEZ"/>
    <s v=""/>
    <s v="BERMUDEZ PEREZ GILBERTO DE JESUS"/>
    <s v="Tensor hilo ferroniquel"/>
    <s v="Tensor hilo ferroniquel"/>
    <d v="2010-02-18T00:00:00"/>
    <d v="2010-02-22T00:00:00"/>
    <n v="0"/>
    <m/>
    <x v="1"/>
    <x v="3"/>
    <x v="6"/>
    <x v="0"/>
    <x v="2"/>
  </r>
  <r>
    <n v="7735124012"/>
    <x v="24"/>
    <n v="100107389"/>
    <x v="153"/>
    <s v="EXEAGUTIERRE"/>
    <s v=""/>
    <s v="cta pte,prov,prd.Inv"/>
    <s v="Perfil silicona 62x2x1,1cm"/>
    <s v="Perfil silicona 62x2x1,1cm"/>
    <d v="2010-02-23T00:00:00"/>
    <d v="2010-02-23T00:00:00"/>
    <n v="292000"/>
    <m/>
    <x v="1"/>
    <x v="3"/>
    <x v="6"/>
    <x v="0"/>
    <x v="2"/>
  </r>
  <r>
    <n v="7735124012"/>
    <x v="24"/>
    <n v="100107392"/>
    <x v="154"/>
    <s v="EXGAVELASQUE"/>
    <s v=""/>
    <s v="cta pte,prov,prd.Inv"/>
    <s v="Tensor hilo ferroniquel"/>
    <s v="Tensor hilo ferroniquel"/>
    <d v="2010-02-18T00:00:00"/>
    <d v="2010-02-19T00:00:00"/>
    <n v="127200"/>
    <m/>
    <x v="1"/>
    <x v="3"/>
    <x v="6"/>
    <x v="0"/>
    <x v="2"/>
  </r>
  <r>
    <n v="7735124012"/>
    <x v="24"/>
    <n v="100107392"/>
    <x v="154"/>
    <s v="SSJFLOPEZ"/>
    <s v=""/>
    <s v="BERMUDEZ PEREZ GILBERTO DE JESUS"/>
    <s v="Tensor hilo ferroniquel"/>
    <s v="Tensor hilo ferroniquel"/>
    <d v="2010-02-18T00:00:00"/>
    <d v="2010-02-22T00:00:00"/>
    <n v="0"/>
    <m/>
    <x v="1"/>
    <x v="3"/>
    <x v="6"/>
    <x v="0"/>
    <x v="2"/>
  </r>
  <r>
    <n v="7735124012"/>
    <x v="24"/>
    <n v="100107392"/>
    <x v="154"/>
    <s v="EXEAGUTIERRE"/>
    <s v=""/>
    <s v="cta pte,prov,prd.Inv"/>
    <s v="Perfil silicona 62x2x1,1cm"/>
    <s v="Perfil silicona 62x2x1,1cm"/>
    <d v="2010-02-23T00:00:00"/>
    <d v="2010-02-23T00:00:00"/>
    <n v="730000"/>
    <m/>
    <x v="1"/>
    <x v="3"/>
    <x v="6"/>
    <x v="0"/>
    <x v="2"/>
  </r>
  <r>
    <n v="7735124012"/>
    <x v="24"/>
    <n v="100107656"/>
    <x v="155"/>
    <s v="LTMCRAGA"/>
    <s v=""/>
    <s v="Material,y,repuestos"/>
    <s v="Disco pulidora 7x1/4x7/8 dewalt"/>
    <s v=""/>
    <d v="2010-02-17T00:00:00"/>
    <d v="2010-02-17T00:00:00"/>
    <n v="5203"/>
    <m/>
    <x v="1"/>
    <x v="4"/>
    <x v="6"/>
    <x v="0"/>
    <x v="2"/>
  </r>
  <r>
    <n v="7735124012"/>
    <x v="24"/>
    <n v="100107656"/>
    <x v="155"/>
    <s v="EXGAVELASQUE"/>
    <s v=""/>
    <s v="cta pte,prov,prd.Inv"/>
    <s v="Rodamiento INA SCE 59"/>
    <s v="Rodamiento INA SCE 59"/>
    <d v="2010-02-18T00:00:00"/>
    <d v="2010-02-18T00:00:00"/>
    <n v="133920"/>
    <m/>
    <x v="1"/>
    <x v="4"/>
    <x v="6"/>
    <x v="0"/>
    <x v="2"/>
  </r>
  <r>
    <n v="7735124012"/>
    <x v="24"/>
    <n v="100107767"/>
    <x v="156"/>
    <s v="LTMCRAGA"/>
    <s v=""/>
    <s v="cta pte,prov,prd.Inv"/>
    <s v="Union para tubo EMT 3/4pul"/>
    <s v="Union para tubo EMT 3/4pul"/>
    <d v="2010-02-25T00:00:00"/>
    <d v="2010-02-25T00:00:00"/>
    <n v="42024"/>
    <m/>
    <x v="1"/>
    <x v="26"/>
    <x v="6"/>
    <x v="0"/>
    <x v="2"/>
  </r>
  <r>
    <n v="7735124012"/>
    <x v="24"/>
    <n v="100107767"/>
    <x v="156"/>
    <s v="LTMCRAGA"/>
    <s v=""/>
    <s v="Material,y,repuestos"/>
    <s v="Chazo plastico 3/8 con tornillo"/>
    <s v=""/>
    <d v="2010-02-27T00:00:00"/>
    <d v="2010-02-27T00:00:00"/>
    <n v="1920"/>
    <m/>
    <x v="1"/>
    <x v="26"/>
    <x v="6"/>
    <x v="0"/>
    <x v="2"/>
  </r>
  <r>
    <n v="7735124012"/>
    <x v="24"/>
    <n v="100107767"/>
    <x v="156"/>
    <s v="EXEAGUTIERRE"/>
    <s v=""/>
    <s v="cta pte,prov,prd.Inv"/>
    <s v="Reduccion tuerca acero 2x1-1/2pul"/>
    <s v="Reduccion tuerca acero 2x1-1/2pul"/>
    <d v="2010-02-25T00:00:00"/>
    <d v="2010-02-25T00:00:00"/>
    <n v="17400"/>
    <m/>
    <x v="1"/>
    <x v="26"/>
    <x v="6"/>
    <x v="0"/>
    <x v="2"/>
  </r>
  <r>
    <n v="7735124012"/>
    <x v="24"/>
    <n v="100108157"/>
    <x v="157"/>
    <s v="EXEAGUTIERRE"/>
    <s v=""/>
    <s v="Material,y,repuestos"/>
    <s v="Tubo 20W fluorescente luz morada"/>
    <s v=""/>
    <d v="2010-02-18T00:00:00"/>
    <d v="2010-02-18T00:00:00"/>
    <n v="25300"/>
    <m/>
    <x v="1"/>
    <x v="26"/>
    <x v="6"/>
    <x v="0"/>
    <x v="2"/>
  </r>
  <r>
    <n v="7735124012"/>
    <x v="24"/>
    <n v="100108499"/>
    <x v="139"/>
    <s v="EXGAVELASQUE"/>
    <s v=""/>
    <s v="Material,y,repuestos"/>
    <s v="Loctite 414 x 28_3 g"/>
    <s v=""/>
    <d v="2010-02-24T00:00:00"/>
    <d v="2010-02-24T00:00:00"/>
    <n v="75000"/>
    <m/>
    <x v="1"/>
    <x v="4"/>
    <x v="6"/>
    <x v="0"/>
    <x v="2"/>
  </r>
  <r>
    <n v="7735124012"/>
    <x v="24"/>
    <n v="100108771"/>
    <x v="158"/>
    <s v="LTMCRAGA"/>
    <s v=""/>
    <s v="Material,y,repuestos"/>
    <s v="Valvula pico pato 207407"/>
    <s v=""/>
    <d v="2010-02-20T00:00:00"/>
    <d v="2010-02-20T00:00:00"/>
    <n v="22159"/>
    <m/>
    <x v="1"/>
    <x v="3"/>
    <x v="6"/>
    <x v="0"/>
    <x v="2"/>
  </r>
  <r>
    <n v="7735124012"/>
    <x v="24"/>
    <n v="100109176"/>
    <x v="159"/>
    <s v="EXGAVELASQUE"/>
    <s v=""/>
    <s v="cta pte,prov,prd.Inv"/>
    <s v="Soldadura 6013x3/32"/>
    <s v="Soldadura 6013x3/32"/>
    <d v="2010-02-23T00:00:00"/>
    <d v="2010-02-23T00:00:00"/>
    <n v="32000"/>
    <m/>
    <x v="1"/>
    <x v="4"/>
    <x v="6"/>
    <x v="0"/>
    <x v="2"/>
  </r>
  <r>
    <n v="7735124012"/>
    <x v="24"/>
    <n v="100109176"/>
    <x v="159"/>
    <s v="EXEAGUTIERRE"/>
    <s v=""/>
    <s v="cta pte,prov,prd.Inv"/>
    <s v="Soldadura 6013x3/32"/>
    <s v="Soldadura 6013x3/32"/>
    <d v="2010-02-25T00:00:00"/>
    <d v="2010-02-25T00:00:00"/>
    <n v="38000"/>
    <m/>
    <x v="1"/>
    <x v="4"/>
    <x v="6"/>
    <x v="0"/>
    <x v="2"/>
  </r>
  <r>
    <n v="7735124012"/>
    <x v="24"/>
    <n v="100109197"/>
    <x v="160"/>
    <s v="LTMCRAGA"/>
    <s v=""/>
    <s v="Material,y,repuestos"/>
    <s v="Tubo 48W fluorescente SLIN COOL WHITE"/>
    <s v=""/>
    <d v="2010-02-22T00:00:00"/>
    <d v="2010-02-22T00:00:00"/>
    <n v="8722"/>
    <m/>
    <x v="1"/>
    <x v="4"/>
    <x v="6"/>
    <x v="0"/>
    <x v="2"/>
  </r>
  <r>
    <n v="7735124012"/>
    <x v="24"/>
    <n v="100110344"/>
    <x v="161"/>
    <s v="EXEAGUTIERRE"/>
    <s v=""/>
    <s v="cta pte,prov,prd.Inv"/>
    <s v="Resistencia plana 15pul 5,5mm ref 90305"/>
    <s v="Resistencia plana 15pul 5,5mm ref 90305"/>
    <d v="2010-02-25T00:00:00"/>
    <d v="2010-02-26T00:00:00"/>
    <n v="76760"/>
    <m/>
    <x v="1"/>
    <x v="26"/>
    <x v="6"/>
    <x v="0"/>
    <x v="2"/>
  </r>
  <r>
    <n v="7735124012"/>
    <x v="24"/>
    <n v="100110344"/>
    <x v="161"/>
    <s v="SSJFLOPEZ"/>
    <s v=""/>
    <s v="INDUSTRIAS OVELMA S.A"/>
    <s v="Resistencia plana 15pul 5,5mm ref 90305"/>
    <s v="Resistencia plana 15pul 5,5mm ref 90305"/>
    <d v="2010-02-25T00:00:00"/>
    <d v="2010-02-28T00:00:00"/>
    <n v="0"/>
    <m/>
    <x v="1"/>
    <x v="26"/>
    <x v="6"/>
    <x v="0"/>
    <x v="2"/>
  </r>
  <r>
    <n v="7735124012"/>
    <x v="24"/>
    <n v="100110344"/>
    <x v="161"/>
    <s v="LTMCRAGA"/>
    <s v=""/>
    <s v="Material,y,repuestos"/>
    <s v="Papel  agua N_100"/>
    <s v=""/>
    <d v="2010-02-27T00:00:00"/>
    <d v="2010-02-27T00:00:00"/>
    <n v="592"/>
    <m/>
    <x v="1"/>
    <x v="26"/>
    <x v="6"/>
    <x v="0"/>
    <x v="2"/>
  </r>
  <r>
    <n v="7735124012"/>
    <x v="24"/>
    <n v="100110344"/>
    <x v="161"/>
    <s v="LTMCRAGA"/>
    <s v=""/>
    <s v="Material,y,repuestos"/>
    <s v="Papel agua N_220"/>
    <s v=""/>
    <d v="2010-02-27T00:00:00"/>
    <d v="2010-02-27T00:00:00"/>
    <n v="1500"/>
    <m/>
    <x v="1"/>
    <x v="26"/>
    <x v="6"/>
    <x v="0"/>
    <x v="2"/>
  </r>
  <r>
    <n v="7735124012"/>
    <x v="24"/>
    <n v="100110472"/>
    <x v="162"/>
    <s v="LTMCRAGA"/>
    <s v=""/>
    <s v="Material,y,repuestos"/>
    <s v="Tubo 48W fluorescente SLIN COOL WHITE"/>
    <s v=""/>
    <d v="2010-02-27T00:00:00"/>
    <d v="2010-02-27T00:00:00"/>
    <n v="11630"/>
    <m/>
    <x v="1"/>
    <x v="26"/>
    <x v="6"/>
    <x v="0"/>
    <x v="2"/>
  </r>
  <r>
    <n v="7735124502"/>
    <x v="57"/>
    <n v="100086507"/>
    <x v="141"/>
    <s v="EXEAGUTIERRE"/>
    <s v=""/>
    <s v="cta pte,prov,prd.no,"/>
    <s v="Tornillo en Milimetros"/>
    <s v="Tornillo en Milimetros"/>
    <d v="2010-02-17T00:00:00"/>
    <d v="2010-02-17T00:00:00"/>
    <n v="39780"/>
    <m/>
    <x v="1"/>
    <x v="4"/>
    <x v="6"/>
    <x v="0"/>
    <x v="0"/>
  </r>
  <r>
    <n v="7735124502"/>
    <x v="57"/>
    <n v="100103292"/>
    <x v="129"/>
    <s v="EXGAVELASQUE"/>
    <s v=""/>
    <s v="cta pte,prov,prd.no,"/>
    <s v="Tornillo en Pulgadas"/>
    <s v="Tornillo en Pulgadas"/>
    <d v="2010-02-02T00:00:00"/>
    <d v="2010-02-02T00:00:00"/>
    <n v="6480"/>
    <m/>
    <x v="1"/>
    <x v="4"/>
    <x v="6"/>
    <x v="0"/>
    <x v="0"/>
  </r>
  <r>
    <n v="7735124502"/>
    <x v="57"/>
    <n v="100103322"/>
    <x v="144"/>
    <s v="EXGAVELASQUE"/>
    <s v=""/>
    <s v="cta pte,prov,prd.no,"/>
    <s v="Esmalte pintura mantenimiento infraestru"/>
    <s v="Esmalte pintura mantenimiento infraestru"/>
    <d v="2010-02-23T00:00:00"/>
    <d v="2010-02-24T00:00:00"/>
    <n v="59600"/>
    <m/>
    <x v="1"/>
    <x v="3"/>
    <x v="6"/>
    <x v="0"/>
    <x v="0"/>
  </r>
  <r>
    <n v="7735124502"/>
    <x v="57"/>
    <n v="100103322"/>
    <x v="144"/>
    <s v="SSJFLOPEZ"/>
    <s v=""/>
    <s v="FERRETERIA S S LTDA."/>
    <s v="Esmalte pintura mantenimiento infraestru"/>
    <s v="Esmalte pintura mantenimiento infraestru"/>
    <d v="2010-02-23T00:00:00"/>
    <d v="2010-02-24T00:00:00"/>
    <n v="0"/>
    <m/>
    <x v="1"/>
    <x v="3"/>
    <x v="6"/>
    <x v="0"/>
    <x v="0"/>
  </r>
  <r>
    <n v="7735124502"/>
    <x v="57"/>
    <n v="100107767"/>
    <x v="156"/>
    <s v="LTMCRAGA"/>
    <s v=""/>
    <s v="cta pte,prov,prd.no,"/>
    <s v="Curva EMT de 1/2&quot; mantenimento edificac"/>
    <s v="Curva EMT de 1/2&quot; mantenimento edificac"/>
    <d v="2010-02-25T00:00:00"/>
    <d v="2010-02-25T00:00:00"/>
    <n v="26500"/>
    <m/>
    <x v="1"/>
    <x v="26"/>
    <x v="6"/>
    <x v="0"/>
    <x v="0"/>
  </r>
  <r>
    <n v="7735124502"/>
    <x v="57"/>
    <n v="100107767"/>
    <x v="156"/>
    <s v="LTMCRAGA"/>
    <s v=""/>
    <s v="cta pte,prov,prd.no,"/>
    <s v="Entrada EMTde 1/2&quot; mantenimiento edifica"/>
    <s v="Entrada EMTde 1/2&quot; mantenimiento edifica"/>
    <d v="2010-02-25T00:00:00"/>
    <d v="2010-02-25T00:00:00"/>
    <n v="7410"/>
    <m/>
    <x v="1"/>
    <x v="26"/>
    <x v="6"/>
    <x v="0"/>
    <x v="0"/>
  </r>
  <r>
    <n v="7735124502"/>
    <x v="57"/>
    <n v="100107767"/>
    <x v="156"/>
    <s v="LTMCRAGA"/>
    <s v=""/>
    <s v="cta pte,prov,prd.no,"/>
    <s v="Fijador de tuberia mecano ref 0,50 m."/>
    <s v="Fijador de tuberia mecano ref 0,50 m."/>
    <d v="2010-02-25T00:00:00"/>
    <d v="2010-02-25T00:00:00"/>
    <n v="15110"/>
    <m/>
    <x v="1"/>
    <x v="26"/>
    <x v="6"/>
    <x v="0"/>
    <x v="0"/>
  </r>
  <r>
    <n v="7735124502"/>
    <x v="57"/>
    <n v="100107767"/>
    <x v="156"/>
    <s v="LTMCRAGA"/>
    <s v=""/>
    <s v="cta pte,prov,prd.no,"/>
    <s v="Perfil mecano de 2,4 mts liso mantto edi"/>
    <s v="Perfil mecano de 2,4 mts liso mantto edi"/>
    <d v="2010-02-25T00:00:00"/>
    <d v="2010-02-25T00:00:00"/>
    <n v="125250"/>
    <m/>
    <x v="1"/>
    <x v="26"/>
    <x v="6"/>
    <x v="0"/>
    <x v="0"/>
  </r>
  <r>
    <n v="7735124502"/>
    <x v="57"/>
    <n v="100109176"/>
    <x v="159"/>
    <s v="EXEAGUTIERRE"/>
    <s v=""/>
    <s v="cta pte,prov,prd.no,"/>
    <s v="Hierro con proc. granjas mtto edif.16% I"/>
    <s v="Hierro con proc. granjas mtto edif.16% I"/>
    <d v="2010-02-25T00:00:00"/>
    <d v="2010-02-25T00:00:00"/>
    <n v="98000"/>
    <m/>
    <x v="1"/>
    <x v="4"/>
    <x v="6"/>
    <x v="0"/>
    <x v="0"/>
  </r>
  <r>
    <n v="7735124502"/>
    <x v="57"/>
    <n v="100109997"/>
    <x v="163"/>
    <s v="EXGAVELASQUE"/>
    <s v=""/>
    <s v="cta pte,prov,prd.no,"/>
    <s v="Sum mantenimiento infraestructura16%"/>
    <s v="Sum mantenimiento infraestructura16%"/>
    <d v="2010-02-26T00:00:00"/>
    <d v="2010-02-26T00:00:00"/>
    <n v="500000"/>
    <m/>
    <x v="1"/>
    <x v="26"/>
    <x v="6"/>
    <x v="0"/>
    <x v="0"/>
  </r>
  <r>
    <n v="7735124502"/>
    <x v="57"/>
    <n v="100109997"/>
    <x v="163"/>
    <s v="EXGAVELASQUE"/>
    <s v=""/>
    <s v="cta pte,prov,prd.no,"/>
    <s v="Sum mantenimiento infraestructura16%"/>
    <s v="Sum mantenimiento infraestructura16%"/>
    <d v="2010-02-26T00:00:00"/>
    <d v="2010-02-26T00:00:00"/>
    <n v="500000"/>
    <m/>
    <x v="1"/>
    <x v="26"/>
    <x v="6"/>
    <x v="0"/>
    <x v="0"/>
  </r>
  <r>
    <n v="7735124503"/>
    <x v="41"/>
    <n v="100099233"/>
    <x v="121"/>
    <s v="EXGAVELASQUE"/>
    <s v=""/>
    <s v="cta pte,prov,prd.no,"/>
    <s v="Limpiador Corium maquin grado alimenti"/>
    <s v="Limpiador Corium maquin grado alimenti"/>
    <d v="2010-02-04T00:00:00"/>
    <d v="2010-02-04T00:00:00"/>
    <n v="397500"/>
    <m/>
    <x v="1"/>
    <x v="3"/>
    <x v="6"/>
    <x v="0"/>
    <x v="2"/>
  </r>
  <r>
    <n v="7735124503"/>
    <x v="41"/>
    <n v="100099233"/>
    <x v="121"/>
    <s v="EXGAVELASQUE"/>
    <s v=""/>
    <s v="cta pte,prov,prd.no,"/>
    <s v="Silicona roja alta temperatuta loctite"/>
    <s v="Silicona roja alta temperatuta loctite"/>
    <d v="2010-02-23T00:00:00"/>
    <d v="2010-02-24T00:00:00"/>
    <n v="27800"/>
    <m/>
    <x v="1"/>
    <x v="3"/>
    <x v="6"/>
    <x v="0"/>
    <x v="2"/>
  </r>
  <r>
    <n v="7735124503"/>
    <x v="41"/>
    <n v="100099233"/>
    <x v="121"/>
    <s v="SSJFLOPEZ"/>
    <s v=""/>
    <s v="FERRETERIA S S LTDA."/>
    <s v="Silicona roja alta temperatuta loctite"/>
    <s v="Silicona roja alta temperatuta loctite"/>
    <d v="2010-02-23T00:00:00"/>
    <d v="2010-02-24T00:00:00"/>
    <n v="0"/>
    <m/>
    <x v="1"/>
    <x v="3"/>
    <x v="6"/>
    <x v="0"/>
    <x v="2"/>
  </r>
  <r>
    <n v="7735124503"/>
    <x v="41"/>
    <n v="100103292"/>
    <x v="129"/>
    <s v="EXGAVELASQUE"/>
    <s v=""/>
    <s v="cta pte,prov,prd.no,"/>
    <s v="Pintura esmalte gris plata x gln."/>
    <s v="Pintura esmalte gris plata x gln."/>
    <d v="2010-02-04T00:00:00"/>
    <d v="2010-02-08T00:00:00"/>
    <n v="47263"/>
    <m/>
    <x v="1"/>
    <x v="4"/>
    <x v="6"/>
    <x v="0"/>
    <x v="2"/>
  </r>
  <r>
    <n v="7735124503"/>
    <x v="41"/>
    <n v="100103292"/>
    <x v="129"/>
    <s v="SSJFLOPEZ"/>
    <s v=""/>
    <s v="PINTURAS IDEA S.A."/>
    <s v="Pintura esmalte gris plata x gln."/>
    <s v="Pintura esmalte gris plata x gln."/>
    <d v="2010-02-04T00:00:00"/>
    <d v="2010-02-11T00:00:00"/>
    <n v="0"/>
    <m/>
    <x v="1"/>
    <x v="4"/>
    <x v="6"/>
    <x v="0"/>
    <x v="2"/>
  </r>
  <r>
    <n v="7735124503"/>
    <x v="41"/>
    <n v="100103292"/>
    <x v="129"/>
    <s v="EXGAVELASQUE"/>
    <s v=""/>
    <s v="cta pte,prov,prd.no,"/>
    <s v="Adhesivo para empaquetaduras sinteco"/>
    <s v="Adhesivo para empaquetaduras sinteco"/>
    <d v="2010-02-23T00:00:00"/>
    <d v="2010-02-23T00:00:00"/>
    <n v="13800"/>
    <m/>
    <x v="1"/>
    <x v="4"/>
    <x v="6"/>
    <x v="0"/>
    <x v="2"/>
  </r>
  <r>
    <n v="7735124503"/>
    <x v="41"/>
    <n v="100107386"/>
    <x v="152"/>
    <s v="EXEAGUTIERRE"/>
    <s v=""/>
    <s v="cta pte,prov,prd.no,"/>
    <s v="Cortina siliconada alta temperatura maq"/>
    <s v="Cortina siliconada alta temperatura maq"/>
    <d v="2010-02-23T00:00:00"/>
    <d v="2010-02-23T00:00:00"/>
    <n v="292000"/>
    <m/>
    <x v="1"/>
    <x v="3"/>
    <x v="6"/>
    <x v="0"/>
    <x v="2"/>
  </r>
  <r>
    <n v="7735124503"/>
    <x v="41"/>
    <n v="100107387"/>
    <x v="164"/>
    <s v="EXEAGUTIERRE"/>
    <s v=""/>
    <s v="cta pte,prov,prd.no,"/>
    <s v="Cortina siliconada alta temperatura maq"/>
    <s v="Cortina siliconada alta temperatura maq"/>
    <d v="2010-02-23T00:00:00"/>
    <d v="2010-02-23T00:00:00"/>
    <n v="292000"/>
    <m/>
    <x v="1"/>
    <x v="3"/>
    <x v="6"/>
    <x v="0"/>
    <x v="2"/>
  </r>
  <r>
    <n v="7735124503"/>
    <x v="41"/>
    <n v="100107767"/>
    <x v="156"/>
    <s v="LTMCRAGA"/>
    <s v=""/>
    <s v="cta pte,prov,prd.no,"/>
    <s v="Tubo emt 1 1/2 mantto maquin y equipo"/>
    <s v="Tubo emt 1 1/2 mantto maquin y equipo"/>
    <d v="2010-02-25T00:00:00"/>
    <d v="2010-02-25T00:00:00"/>
    <n v="174420"/>
    <m/>
    <x v="1"/>
    <x v="26"/>
    <x v="6"/>
    <x v="0"/>
    <x v="2"/>
  </r>
  <r>
    <n v="7735124503"/>
    <x v="41"/>
    <n v="100109176"/>
    <x v="159"/>
    <s v="EXEAGUTIERRE"/>
    <s v=""/>
    <s v="cta pte,prov,prd.no,"/>
    <s v="Varilla soldadura mantenimiento maq y eq"/>
    <s v="Varilla soldadura mantenimiento maq y eq"/>
    <d v="2010-02-25T00:00:00"/>
    <d v="2010-02-25T00:00:00"/>
    <n v="39500"/>
    <m/>
    <x v="1"/>
    <x v="4"/>
    <x v="6"/>
    <x v="0"/>
    <x v="2"/>
  </r>
  <r>
    <n v="7735124554"/>
    <x v="60"/>
    <n v="100105198"/>
    <x v="149"/>
    <s v="SSJFLOPEZ"/>
    <s v=""/>
    <s v="cta pte,prov,prd.no,"/>
    <s v="Juego de Machuelos 1/4pul NC"/>
    <s v="Juego de Machuelos 1/4pul NC"/>
    <d v="2010-02-11T00:00:00"/>
    <d v="2010-02-15T00:00:00"/>
    <n v="0"/>
    <m/>
    <x v="1"/>
    <x v="4"/>
    <x v="6"/>
    <x v="0"/>
    <x v="2"/>
  </r>
  <r>
    <n v="7735124554"/>
    <x v="60"/>
    <n v="100105198"/>
    <x v="149"/>
    <s v="EXEAGUTIERRE"/>
    <s v=""/>
    <s v="cta pte,prov,prd.no,"/>
    <s v="Juego de Machuelos 1/4pul NC"/>
    <s v="Juego de Machuelos 1/4pul NC"/>
    <d v="2010-02-11T00:00:00"/>
    <d v="2010-02-12T00:00:00"/>
    <n v="26286"/>
    <m/>
    <x v="1"/>
    <x v="4"/>
    <x v="6"/>
    <x v="0"/>
    <x v="2"/>
  </r>
  <r>
    <n v="7735124554"/>
    <x v="60"/>
    <n v="100105198"/>
    <x v="149"/>
    <s v="SSJFLOPEZ"/>
    <s v=""/>
    <s v="cta pte,prov,prd.no,"/>
    <s v="Juego de machuelos 5/16pul NC"/>
    <s v="Juego de machuelos 5/16pul NC"/>
    <d v="2010-02-11T00:00:00"/>
    <d v="2010-02-15T00:00:00"/>
    <n v="0"/>
    <m/>
    <x v="1"/>
    <x v="4"/>
    <x v="6"/>
    <x v="0"/>
    <x v="2"/>
  </r>
  <r>
    <n v="7735124554"/>
    <x v="60"/>
    <n v="100105198"/>
    <x v="149"/>
    <s v="EXEAGUTIERRE"/>
    <s v=""/>
    <s v="cta pte,prov,prd.no,"/>
    <s v="Juego de machuelos 5/16pul NC"/>
    <s v="Juego de machuelos 5/16pul NC"/>
    <d v="2010-02-11T00:00:00"/>
    <d v="2010-02-12T00:00:00"/>
    <n v="27200"/>
    <m/>
    <x v="1"/>
    <x v="4"/>
    <x v="6"/>
    <x v="0"/>
    <x v="2"/>
  </r>
  <r>
    <n v="7735124554"/>
    <x v="60"/>
    <n v="100105198"/>
    <x v="149"/>
    <s v="SSJFLOPEZ"/>
    <s v=""/>
    <s v="cta pte,prov,prd.no,"/>
    <s v="Juego de brocas 1/16- 1/2 pulgadas"/>
    <s v="Juego de brocas 1/16- 1/2 pulgadas"/>
    <d v="2010-02-11T00:00:00"/>
    <d v="2010-02-15T00:00:00"/>
    <n v="0"/>
    <m/>
    <x v="1"/>
    <x v="4"/>
    <x v="6"/>
    <x v="0"/>
    <x v="2"/>
  </r>
  <r>
    <n v="7735124554"/>
    <x v="60"/>
    <n v="100105198"/>
    <x v="149"/>
    <s v="EXEAGUTIERRE"/>
    <s v=""/>
    <s v="cta pte,prov,prd.no,"/>
    <s v="Juego de brocas 1/16- 1/2 pulgadas"/>
    <s v="Juego de brocas 1/16- 1/2 pulgadas"/>
    <d v="2010-02-11T00:00:00"/>
    <d v="2010-02-12T00:00:00"/>
    <n v="265000"/>
    <m/>
    <x v="1"/>
    <x v="4"/>
    <x v="6"/>
    <x v="0"/>
    <x v="2"/>
  </r>
  <r>
    <n v="7735124554"/>
    <x v="60"/>
    <n v="100105198"/>
    <x v="149"/>
    <s v="SSJFLOPEZ"/>
    <s v=""/>
    <s v="cta pte,prov,prd.no,"/>
    <s v="Juego de machuelos M12x1.75"/>
    <s v="Juego de machuelos M12x1.75"/>
    <d v="2010-02-11T00:00:00"/>
    <d v="2010-02-15T00:00:00"/>
    <n v="0"/>
    <m/>
    <x v="1"/>
    <x v="4"/>
    <x v="6"/>
    <x v="0"/>
    <x v="2"/>
  </r>
  <r>
    <n v="7735124554"/>
    <x v="60"/>
    <n v="100105198"/>
    <x v="149"/>
    <s v="EXEAGUTIERRE"/>
    <s v=""/>
    <s v="cta pte,prov,prd.no,"/>
    <s v="Juego de machuelos M12x1.75"/>
    <s v="Juego de machuelos M12x1.75"/>
    <d v="2010-02-11T00:00:00"/>
    <d v="2010-02-12T00:00:00"/>
    <n v="76500"/>
    <m/>
    <x v="1"/>
    <x v="4"/>
    <x v="6"/>
    <x v="0"/>
    <x v="2"/>
  </r>
  <r>
    <n v="7735124554"/>
    <x v="60"/>
    <n v="100105198"/>
    <x v="149"/>
    <s v="SSJFLOPEZ"/>
    <s v=""/>
    <s v="cta pte,prov,prd.no,"/>
    <s v="Broca fresa 1/2pul"/>
    <s v="Broca fresa 1/2pul"/>
    <d v="2010-02-11T00:00:00"/>
    <d v="2010-02-15T00:00:00"/>
    <n v="0"/>
    <m/>
    <x v="1"/>
    <x v="4"/>
    <x v="6"/>
    <x v="0"/>
    <x v="2"/>
  </r>
  <r>
    <n v="7735124554"/>
    <x v="60"/>
    <n v="100105198"/>
    <x v="149"/>
    <s v="EXEAGUTIERRE"/>
    <s v=""/>
    <s v="cta pte,prov,prd.no,"/>
    <s v="Broca fresa 1/2pul"/>
    <s v="Broca fresa 1/2pul"/>
    <d v="2010-02-11T00:00:00"/>
    <d v="2010-02-12T00:00:00"/>
    <n v="21500"/>
    <m/>
    <x v="1"/>
    <x v="4"/>
    <x v="6"/>
    <x v="0"/>
    <x v="2"/>
  </r>
  <r>
    <n v="7735124554"/>
    <x v="60"/>
    <n v="100105198"/>
    <x v="149"/>
    <s v="SSJFLOPEZ"/>
    <s v=""/>
    <s v="cta pte,prov,prd.no,"/>
    <s v="Broca fresa 3/8pul"/>
    <s v="Broca fresa 3/8pul"/>
    <d v="2010-02-11T00:00:00"/>
    <d v="2010-02-15T00:00:00"/>
    <n v="0"/>
    <m/>
    <x v="1"/>
    <x v="4"/>
    <x v="6"/>
    <x v="0"/>
    <x v="2"/>
  </r>
  <r>
    <n v="7735124554"/>
    <x v="60"/>
    <n v="100105198"/>
    <x v="149"/>
    <s v="EXEAGUTIERRE"/>
    <s v=""/>
    <s v="cta pte,prov,prd.no,"/>
    <s v="Broca fresa 3/8pul"/>
    <s v="Broca fresa 3/8pul"/>
    <d v="2010-02-11T00:00:00"/>
    <d v="2010-02-12T00:00:00"/>
    <n v="18600"/>
    <m/>
    <x v="1"/>
    <x v="4"/>
    <x v="6"/>
    <x v="0"/>
    <x v="2"/>
  </r>
  <r>
    <n v="7735124554"/>
    <x v="60"/>
    <n v="100105198"/>
    <x v="149"/>
    <s v="SSJFLOPEZ"/>
    <s v=""/>
    <s v="cta pte,prov,prd.no,"/>
    <s v="Broca fresa 5/16pul"/>
    <s v="Broca fresa 5/16pul"/>
    <d v="2010-02-11T00:00:00"/>
    <d v="2010-02-15T00:00:00"/>
    <n v="0"/>
    <m/>
    <x v="1"/>
    <x v="4"/>
    <x v="6"/>
    <x v="0"/>
    <x v="2"/>
  </r>
  <r>
    <n v="7735124554"/>
    <x v="60"/>
    <n v="100105198"/>
    <x v="149"/>
    <s v="EXEAGUTIERRE"/>
    <s v=""/>
    <s v="cta pte,prov,prd.no,"/>
    <s v="Broca fresa 5/16pul"/>
    <s v="Broca fresa 5/16pul"/>
    <d v="2010-02-11T00:00:00"/>
    <d v="2010-02-12T00:00:00"/>
    <n v="18600"/>
    <m/>
    <x v="1"/>
    <x v="4"/>
    <x v="6"/>
    <x v="0"/>
    <x v="2"/>
  </r>
  <r>
    <n v="7735124554"/>
    <x v="60"/>
    <n v="100105198"/>
    <x v="149"/>
    <s v="SSJFLOPEZ"/>
    <s v=""/>
    <s v="cta pte,prov,prd.no,"/>
    <s v="Bandeador para machuelos 3/16 a 1/2pul"/>
    <s v="Bandeador para machuelos 3/16 a 1/2pul"/>
    <d v="2010-02-11T00:00:00"/>
    <d v="2010-02-15T00:00:00"/>
    <n v="0"/>
    <m/>
    <x v="1"/>
    <x v="4"/>
    <x v="6"/>
    <x v="0"/>
    <x v="2"/>
  </r>
  <r>
    <n v="7735124554"/>
    <x v="60"/>
    <n v="100105198"/>
    <x v="149"/>
    <s v="EXEAGUTIERRE"/>
    <s v=""/>
    <s v="cta pte,prov,prd.no,"/>
    <s v="Bandeador para machuelos 3/16 a 1/2pul"/>
    <s v="Bandeador para machuelos 3/16 a 1/2pul"/>
    <d v="2010-02-11T00:00:00"/>
    <d v="2010-02-12T00:00:00"/>
    <n v="41600"/>
    <m/>
    <x v="1"/>
    <x v="4"/>
    <x v="6"/>
    <x v="0"/>
    <x v="2"/>
  </r>
  <r>
    <n v="7735124554"/>
    <x v="60"/>
    <n v="100105198"/>
    <x v="149"/>
    <s v="SSJFLOPEZ"/>
    <s v=""/>
    <s v="cta pte,prov,prd.no,"/>
    <s v="Juego de machuelos M6x1"/>
    <s v="Juego de machuelos M6x1"/>
    <d v="2010-02-11T00:00:00"/>
    <d v="2010-02-15T00:00:00"/>
    <n v="0"/>
    <m/>
    <x v="1"/>
    <x v="4"/>
    <x v="6"/>
    <x v="0"/>
    <x v="2"/>
  </r>
  <r>
    <n v="7735124554"/>
    <x v="60"/>
    <n v="100105198"/>
    <x v="149"/>
    <s v="EXEAGUTIERRE"/>
    <s v=""/>
    <s v="cta pte,prov,prd.no,"/>
    <s v="Juego de machuelos M6x1"/>
    <s v="Juego de machuelos M6x1"/>
    <d v="2010-02-11T00:00:00"/>
    <d v="2010-02-12T00:00:00"/>
    <n v="32890"/>
    <m/>
    <x v="1"/>
    <x v="4"/>
    <x v="6"/>
    <x v="0"/>
    <x v="2"/>
  </r>
  <r>
    <n v="7735124554"/>
    <x v="60"/>
    <n v="100105198"/>
    <x v="149"/>
    <s v="SSJFLOPEZ"/>
    <s v=""/>
    <s v="cta pte,prov,prd.no,"/>
    <s v="Juego de machuelos M10x1.25"/>
    <s v="Juego de machuelos M10x1.25"/>
    <d v="2010-02-11T00:00:00"/>
    <d v="2010-02-15T00:00:00"/>
    <n v="0"/>
    <m/>
    <x v="1"/>
    <x v="4"/>
    <x v="6"/>
    <x v="0"/>
    <x v="2"/>
  </r>
  <r>
    <n v="7735124554"/>
    <x v="60"/>
    <n v="100105198"/>
    <x v="149"/>
    <s v="EXEAGUTIERRE"/>
    <s v=""/>
    <s v="cta pte,prov,prd.no,"/>
    <s v="Juego de machuelos M10x1.25"/>
    <s v="Juego de machuelos M10x1.25"/>
    <d v="2010-02-11T00:00:00"/>
    <d v="2010-02-12T00:00:00"/>
    <n v="60375"/>
    <m/>
    <x v="1"/>
    <x v="4"/>
    <x v="6"/>
    <x v="0"/>
    <x v="2"/>
  </r>
  <r>
    <n v="7735124554"/>
    <x v="60"/>
    <n v="100105198"/>
    <x v="149"/>
    <s v="SSJFLOPEZ"/>
    <s v=""/>
    <s v="cta pte,prov,prd.no,"/>
    <s v="Juego de machuelos 3/8pul NC"/>
    <s v="Juego de machuelos 3/8pul NC"/>
    <d v="2010-02-11T00:00:00"/>
    <d v="2010-02-15T00:00:00"/>
    <n v="0"/>
    <m/>
    <x v="1"/>
    <x v="4"/>
    <x v="6"/>
    <x v="0"/>
    <x v="2"/>
  </r>
  <r>
    <n v="7735124554"/>
    <x v="60"/>
    <n v="100105198"/>
    <x v="149"/>
    <s v="EXEAGUTIERRE"/>
    <s v=""/>
    <s v="cta pte,prov,prd.no,"/>
    <s v="Juego de machuelos 3/8pul NC"/>
    <s v="Juego de machuelos 3/8pul NC"/>
    <d v="2010-02-11T00:00:00"/>
    <d v="2010-02-12T00:00:00"/>
    <n v="31510"/>
    <m/>
    <x v="1"/>
    <x v="4"/>
    <x v="6"/>
    <x v="0"/>
    <x v="2"/>
  </r>
  <r>
    <n v="7735124554"/>
    <x v="60"/>
    <n v="100105198"/>
    <x v="149"/>
    <s v="SSJFLOPEZ"/>
    <s v=""/>
    <s v="cta pte,prov,prd.no,"/>
    <s v="Broca centro Nro 4"/>
    <s v="Broca centro Nro 4"/>
    <d v="2010-02-11T00:00:00"/>
    <d v="2010-02-15T00:00:00"/>
    <n v="0"/>
    <m/>
    <x v="1"/>
    <x v="4"/>
    <x v="6"/>
    <x v="0"/>
    <x v="2"/>
  </r>
  <r>
    <n v="7735124554"/>
    <x v="60"/>
    <n v="100105198"/>
    <x v="149"/>
    <s v="EXEAGUTIERRE"/>
    <s v=""/>
    <s v="cta pte,prov,prd.no,"/>
    <s v="Broca centro Nro 4"/>
    <s v="Broca centro Nro 4"/>
    <d v="2010-02-11T00:00:00"/>
    <d v="2010-02-12T00:00:00"/>
    <n v="38932"/>
    <m/>
    <x v="1"/>
    <x v="4"/>
    <x v="6"/>
    <x v="0"/>
    <x v="2"/>
  </r>
  <r>
    <n v="7735124554"/>
    <x v="60"/>
    <n v="100105198"/>
    <x v="149"/>
    <s v="SSJFLOPEZ"/>
    <s v=""/>
    <s v="cta pte,prov,prd.no,"/>
    <s v="Broca fresa 1/4pul"/>
    <s v="Broca fresa 1/4pul"/>
    <d v="2010-02-11T00:00:00"/>
    <d v="2010-02-15T00:00:00"/>
    <n v="0"/>
    <m/>
    <x v="1"/>
    <x v="4"/>
    <x v="6"/>
    <x v="0"/>
    <x v="2"/>
  </r>
  <r>
    <n v="7735124554"/>
    <x v="60"/>
    <n v="100105198"/>
    <x v="149"/>
    <s v="EXEAGUTIERRE"/>
    <s v=""/>
    <s v="cta pte,prov,prd.no,"/>
    <s v="Broca fresa 1/4pul"/>
    <s v="Broca fresa 1/4pul"/>
    <d v="2010-02-11T00:00:00"/>
    <d v="2010-02-12T00:00:00"/>
    <n v="17100"/>
    <m/>
    <x v="1"/>
    <x v="4"/>
    <x v="6"/>
    <x v="0"/>
    <x v="2"/>
  </r>
  <r>
    <n v="7735124554"/>
    <x v="60"/>
    <n v="100105198"/>
    <x v="149"/>
    <s v="SSJFLOPEZ"/>
    <s v=""/>
    <s v="cta pte,prov,prd.no,"/>
    <s v="Juego de machuelos 1/2pul NC"/>
    <s v="Juego de machuelos 1/2pul NC"/>
    <d v="2010-02-11T00:00:00"/>
    <d v="2010-02-15T00:00:00"/>
    <n v="0"/>
    <m/>
    <x v="1"/>
    <x v="4"/>
    <x v="6"/>
    <x v="0"/>
    <x v="2"/>
  </r>
  <r>
    <n v="7735124554"/>
    <x v="60"/>
    <n v="100105198"/>
    <x v="149"/>
    <s v="EXEAGUTIERRE"/>
    <s v=""/>
    <s v="cta pte,prov,prd.no,"/>
    <s v="Juego de machuelos 1/2pul NC"/>
    <s v="Juego de machuelos 1/2pul NC"/>
    <d v="2010-02-11T00:00:00"/>
    <d v="2010-02-12T00:00:00"/>
    <n v="62700"/>
    <m/>
    <x v="1"/>
    <x v="4"/>
    <x v="6"/>
    <x v="0"/>
    <x v="2"/>
  </r>
  <r>
    <n v="7735124554"/>
    <x v="60"/>
    <n v="100105198"/>
    <x v="149"/>
    <s v="SSJFLOPEZ"/>
    <s v=""/>
    <s v="cta pte,prov,prd.no,"/>
    <s v="Juego de machuelos M8x1.25"/>
    <s v="Juego de machuelos M8x1.25"/>
    <d v="2010-02-11T00:00:00"/>
    <d v="2010-02-15T00:00:00"/>
    <n v="0"/>
    <m/>
    <x v="1"/>
    <x v="4"/>
    <x v="6"/>
    <x v="0"/>
    <x v="2"/>
  </r>
  <r>
    <n v="7735124554"/>
    <x v="60"/>
    <n v="100105198"/>
    <x v="149"/>
    <s v="EXEAGUTIERRE"/>
    <s v=""/>
    <s v="cta pte,prov,prd.no,"/>
    <s v="Juego de machuelos M8x1.25"/>
    <s v="Juego de machuelos M8x1.25"/>
    <d v="2010-02-11T00:00:00"/>
    <d v="2010-02-12T00:00:00"/>
    <n v="34155"/>
    <m/>
    <x v="1"/>
    <x v="4"/>
    <x v="6"/>
    <x v="0"/>
    <x v="2"/>
  </r>
  <r>
    <n v="7735124554"/>
    <x v="60"/>
    <n v="100105198"/>
    <x v="149"/>
    <s v="EXEAGUTIERRE"/>
    <s v=""/>
    <s v="cta pte,prov,prd.no,"/>
    <s v="Piedra esmeril 6x1pul gris Nro 36"/>
    <s v="Piedra esmeril 6x1pul gris Nro 36"/>
    <d v="2010-02-12T00:00:00"/>
    <d v="2010-02-12T00:00:00"/>
    <n v="36000"/>
    <m/>
    <x v="1"/>
    <x v="4"/>
    <x v="6"/>
    <x v="0"/>
    <x v="2"/>
  </r>
  <r>
    <n v="7735124708"/>
    <x v="34"/>
    <n v="100088268"/>
    <x v="65"/>
    <s v="EXEAGUTIERRE"/>
    <s v=""/>
    <s v="Mat,combust.y,lubric"/>
    <s v="Grasa SHELL CASSIDA RLS2xtarro 400g"/>
    <s v=""/>
    <d v="2010-02-13T00:00:00"/>
    <d v="2010-02-13T00:00:00"/>
    <n v="25635"/>
    <m/>
    <x v="1"/>
    <x v="4"/>
    <x v="6"/>
    <x v="0"/>
    <x v="2"/>
  </r>
  <r>
    <n v="7735124708"/>
    <x v="34"/>
    <n v="100100058"/>
    <x v="165"/>
    <s v="LTMCRAGA"/>
    <s v=""/>
    <s v="Mat,combust.y,lubric"/>
    <s v="Lubricante OKS 451 x 300 spray"/>
    <s v=""/>
    <d v="2010-02-26T00:00:00"/>
    <d v="2010-02-26T00:00:00"/>
    <n v="29412"/>
    <m/>
    <x v="1"/>
    <x v="4"/>
    <x v="6"/>
    <x v="0"/>
    <x v="2"/>
  </r>
  <r>
    <n v="7735124708"/>
    <x v="34"/>
    <n v="100100833"/>
    <x v="108"/>
    <s v="EXGAVELASQUE"/>
    <s v=""/>
    <s v="Mat,combust.y,lubric"/>
    <s v="Lubricante OKS 451 x 300 spray"/>
    <s v=""/>
    <d v="2010-02-19T00:00:00"/>
    <d v="2010-02-19T00:00:00"/>
    <n v="29412"/>
    <m/>
    <x v="1"/>
    <x v="4"/>
    <x v="6"/>
    <x v="0"/>
    <x v="2"/>
  </r>
  <r>
    <n v="7735124708"/>
    <x v="34"/>
    <n v="100103292"/>
    <x v="129"/>
    <s v="LTMCRAGA"/>
    <s v=""/>
    <s v="Mat,combust.y,lubric"/>
    <s v="Lubricante OKS 451 x 300 spray"/>
    <s v=""/>
    <d v="2010-02-27T00:00:00"/>
    <d v="2010-02-27T00:00:00"/>
    <n v="29412"/>
    <m/>
    <x v="1"/>
    <x v="4"/>
    <x v="6"/>
    <x v="0"/>
    <x v="2"/>
  </r>
  <r>
    <n v="7735124709"/>
    <x v="58"/>
    <n v="100103292"/>
    <x v="129"/>
    <s v="EXGAVELASQUE"/>
    <s v=""/>
    <s v="cta pte,prov,prd.no,"/>
    <s v="Pintura amarillo 1/4g pintuco"/>
    <s v="Pintura amarillo 1/4g pintuco"/>
    <d v="2010-02-04T00:00:00"/>
    <d v="2010-02-08T00:00:00"/>
    <n v="57931"/>
    <m/>
    <x v="1"/>
    <x v="4"/>
    <x v="5"/>
    <x v="0"/>
    <x v="1"/>
  </r>
  <r>
    <n v="7735124709"/>
    <x v="58"/>
    <n v="100103292"/>
    <x v="129"/>
    <s v="SSJFLOPEZ"/>
    <s v=""/>
    <s v="PINTURAS IDEA S.A."/>
    <s v="Pintura amarillo 1/4g pintuco"/>
    <s v="Pintura amarillo 1/4g pintuco"/>
    <d v="2010-02-04T00:00:00"/>
    <d v="2010-02-11T00:00:00"/>
    <n v="0"/>
    <m/>
    <x v="1"/>
    <x v="4"/>
    <x v="5"/>
    <x v="0"/>
    <x v="1"/>
  </r>
  <r>
    <n v="7735113507"/>
    <x v="0"/>
    <n v="48700170"/>
    <x v="0"/>
    <s v="SSJFLOPEZ"/>
    <s v="Lito-Marzo-LB_506706"/>
    <s v="LEASING BANCOLOMBIA SA"/>
    <s v=""/>
    <s v=""/>
    <d v="2010-03-09T00:00:00"/>
    <d v="2010-03-30T00:00:00"/>
    <n v="26282"/>
    <s v="773"/>
    <x v="2"/>
    <x v="0"/>
    <x v="0"/>
    <x v="0"/>
    <x v="0"/>
  </r>
  <r>
    <n v="7735113507"/>
    <x v="0"/>
    <n v="48700170"/>
    <x v="0"/>
    <s v="SSJFLOPEZ"/>
    <s v="Lito-Marzo-LB_506706"/>
    <s v="LEASING BANCOLOMBIA SA"/>
    <s v=""/>
    <s v=""/>
    <d v="2010-03-09T00:00:00"/>
    <d v="2010-03-30T00:00:00"/>
    <n v="35960"/>
    <s v="773"/>
    <x v="2"/>
    <x v="0"/>
    <x v="0"/>
    <x v="0"/>
    <x v="0"/>
  </r>
  <r>
    <n v="7735116408"/>
    <x v="1"/>
    <n v="48700170"/>
    <x v="0"/>
    <s v="SSJFLOPEZ"/>
    <s v="FACTURAS UNE"/>
    <s v="EPM TELECOMUNICACIONES S.A."/>
    <s v=""/>
    <s v=""/>
    <d v="2010-03-15T00:00:00"/>
    <d v="2010-03-18T00:00:00"/>
    <n v="4116"/>
    <s v="773"/>
    <x v="2"/>
    <x v="0"/>
    <x v="1"/>
    <x v="0"/>
    <x v="0"/>
  </r>
  <r>
    <n v="7735116408"/>
    <x v="1"/>
    <n v="48700170"/>
    <x v="0"/>
    <s v="SSJFLOPEZ"/>
    <s v="FACTURAS UNE"/>
    <s v="EPM TELECOMUNICACIONES S.A."/>
    <s v=""/>
    <s v=""/>
    <d v="2010-03-15T00:00:00"/>
    <d v="2010-03-18T00:00:00"/>
    <n v="1602"/>
    <s v="773"/>
    <x v="2"/>
    <x v="0"/>
    <x v="1"/>
    <x v="0"/>
    <x v="0"/>
  </r>
  <r>
    <n v="7735116408"/>
    <x v="1"/>
    <n v="48700170"/>
    <x v="0"/>
    <s v="SSJFLOPEZ"/>
    <s v="FACTURAS UNE"/>
    <s v="EPM TELECOMUNICACIONES S.A."/>
    <s v=""/>
    <s v=""/>
    <d v="2010-03-15T00:00:00"/>
    <d v="2010-03-18T00:00:00"/>
    <n v="92"/>
    <s v="773"/>
    <x v="2"/>
    <x v="0"/>
    <x v="1"/>
    <x v="0"/>
    <x v="0"/>
  </r>
  <r>
    <n v="7735116408"/>
    <x v="1"/>
    <n v="48700170"/>
    <x v="0"/>
    <s v="SSJFLOPEZ"/>
    <s v="FACTURAS UNE"/>
    <s v="EPM TELECOMUNICACIONES S.A."/>
    <s v=""/>
    <s v=""/>
    <d v="2010-03-15T00:00:00"/>
    <d v="2010-03-18T00:00:00"/>
    <n v="38688"/>
    <s v="773"/>
    <x v="2"/>
    <x v="0"/>
    <x v="1"/>
    <x v="0"/>
    <x v="0"/>
  </r>
  <r>
    <n v="7735116408"/>
    <x v="1"/>
    <n v="48700170"/>
    <x v="0"/>
    <s v="SSJFLOPEZ"/>
    <s v="FACTURAS UNE"/>
    <s v="EPM TELECOMUNICACIONES S.A."/>
    <s v=""/>
    <s v=""/>
    <d v="2010-03-15T00:00:00"/>
    <d v="2010-03-18T00:00:00"/>
    <n v="14567"/>
    <s v="773"/>
    <x v="2"/>
    <x v="0"/>
    <x v="1"/>
    <x v="0"/>
    <x v="0"/>
  </r>
  <r>
    <n v="7735116408"/>
    <x v="1"/>
    <n v="48700170"/>
    <x v="0"/>
    <s v="SSJFLOPEZ"/>
    <s v="FACTURAS UNE"/>
    <s v="EPM TELECOMUNICACIONES S.A."/>
    <s v=""/>
    <s v=""/>
    <d v="2010-03-15T00:00:00"/>
    <d v="2010-03-18T00:00:00"/>
    <n v="20938"/>
    <s v="773"/>
    <x v="2"/>
    <x v="0"/>
    <x v="1"/>
    <x v="0"/>
    <x v="0"/>
  </r>
  <r>
    <n v="7735116408"/>
    <x v="1"/>
    <n v="48700170"/>
    <x v="0"/>
    <s v="SSJFLOPEZ"/>
    <s v="FACTURAS UNE"/>
    <s v="EPM TELECOMUNICACIONES S.A."/>
    <s v=""/>
    <s v=""/>
    <d v="2010-03-15T00:00:00"/>
    <d v="2010-03-18T00:00:00"/>
    <n v="7279"/>
    <s v="773"/>
    <x v="2"/>
    <x v="0"/>
    <x v="1"/>
    <x v="0"/>
    <x v="0"/>
  </r>
  <r>
    <n v="7735110102"/>
    <x v="2"/>
    <n v="48705370"/>
    <x v="1"/>
    <s v="SSALLONDONO"/>
    <s v="PRIMERA QUINCENA MARZO DE"/>
    <s v="Obl,lab,salariosxpag"/>
    <s v=""/>
    <s v=""/>
    <d v="2010-03-11T00:00:00"/>
    <d v="2010-03-11T00:00:00"/>
    <n v="1738188"/>
    <s v="773"/>
    <x v="2"/>
    <x v="1"/>
    <x v="2"/>
    <x v="0"/>
    <x v="0"/>
  </r>
  <r>
    <n v="7735110102"/>
    <x v="2"/>
    <n v="48705370"/>
    <x v="1"/>
    <s v="SSALLONDONO"/>
    <s v="NOMINA SEGUNDA QUINCENA M"/>
    <s v="Obl,lab,salariosxpag"/>
    <s v=""/>
    <s v=""/>
    <d v="2010-03-26T00:00:00"/>
    <d v="2010-03-26T00:00:00"/>
    <n v="1738188"/>
    <s v="773"/>
    <x v="2"/>
    <x v="1"/>
    <x v="2"/>
    <x v="0"/>
    <x v="0"/>
  </r>
  <r>
    <n v="7735110110"/>
    <x v="5"/>
    <n v="48705370"/>
    <x v="1"/>
    <s v="SSALLONDONO"/>
    <s v="PRIMERA QUINCENA MARZO DE"/>
    <s v="Obl,lab,salariosxpag"/>
    <s v=""/>
    <s v=""/>
    <d v="2010-03-11T00:00:00"/>
    <d v="2010-03-11T00:00:00"/>
    <n v="92250"/>
    <s v="773"/>
    <x v="2"/>
    <x v="1"/>
    <x v="2"/>
    <x v="0"/>
    <x v="0"/>
  </r>
  <r>
    <n v="7735110110"/>
    <x v="5"/>
    <n v="48705370"/>
    <x v="1"/>
    <s v="SSALLONDONO"/>
    <s v="NOMINA SEGUNDA QUINCENA M"/>
    <s v="Obl,lab,salariosxpag"/>
    <s v=""/>
    <s v=""/>
    <d v="2010-03-26T00:00:00"/>
    <d v="2010-03-26T00:00:00"/>
    <n v="92250"/>
    <s v="773"/>
    <x v="2"/>
    <x v="1"/>
    <x v="2"/>
    <x v="0"/>
    <x v="0"/>
  </r>
  <r>
    <n v="7735110111"/>
    <x v="6"/>
    <n v="48705370"/>
    <x v="1"/>
    <s v="SSALLONDONO"/>
    <s v="PROVISIONES PRESTACIONES"/>
    <s v="Prov,lab,cesa.aprop."/>
    <s v=""/>
    <s v=""/>
    <d v="2010-03-29T00:00:00"/>
    <d v="2010-03-29T00:00:00"/>
    <n v="386769"/>
    <s v="773"/>
    <x v="2"/>
    <x v="1"/>
    <x v="2"/>
    <x v="0"/>
    <x v="0"/>
  </r>
  <r>
    <n v="7735110113"/>
    <x v="8"/>
    <n v="48705370"/>
    <x v="1"/>
    <s v="SSALLONDONO"/>
    <s v="PROVISIONES PRESTACIONES"/>
    <s v="Prov,lab,cesa.aprop."/>
    <s v=""/>
    <s v=""/>
    <d v="2010-03-29T00:00:00"/>
    <d v="2010-03-29T00:00:00"/>
    <n v="343393"/>
    <s v="773"/>
    <x v="2"/>
    <x v="1"/>
    <x v="2"/>
    <x v="0"/>
    <x v="0"/>
  </r>
  <r>
    <n v="7735110114"/>
    <x v="9"/>
    <n v="48705370"/>
    <x v="1"/>
    <s v="SSALLONDONO"/>
    <s v="PROVISIONES PRESTACIONES"/>
    <s v="Prov,lab,cesa.aprop."/>
    <s v=""/>
    <s v=""/>
    <d v="2010-03-29T00:00:00"/>
    <d v="2010-03-29T00:00:00"/>
    <n v="238568"/>
    <s v="773"/>
    <x v="2"/>
    <x v="1"/>
    <x v="2"/>
    <x v="0"/>
    <x v="0"/>
  </r>
  <r>
    <n v="7735110116"/>
    <x v="10"/>
    <n v="48705370"/>
    <x v="1"/>
    <s v="SSALLONDONO"/>
    <s v="PROVISIONES PRESTACIONES"/>
    <s v="Prov,lab,cesa.aprop."/>
    <s v=""/>
    <s v=""/>
    <d v="2010-03-29T00:00:00"/>
    <d v="2010-03-29T00:00:00"/>
    <n v="325318"/>
    <s v="773"/>
    <x v="2"/>
    <x v="1"/>
    <x v="2"/>
    <x v="0"/>
    <x v="0"/>
  </r>
  <r>
    <n v="7735110124"/>
    <x v="13"/>
    <n v="48705370"/>
    <x v="1"/>
    <s v="SSALLONDONO"/>
    <s v="PROVISIONES PRESTACIONES"/>
    <s v="Prov,lab,cesa.aprop."/>
    <s v=""/>
    <s v=""/>
    <d v="2010-03-29T00:00:00"/>
    <d v="2010-03-29T00:00:00"/>
    <n v="37592"/>
    <s v="773"/>
    <x v="2"/>
    <x v="1"/>
    <x v="2"/>
    <x v="0"/>
    <x v="0"/>
  </r>
  <r>
    <n v="7735110127"/>
    <x v="14"/>
    <n v="48705370"/>
    <x v="1"/>
    <s v="SSALLONDONO"/>
    <s v="SEGURIDAD SOCIAL  MARZO 2"/>
    <s v="Ret,apor,nomi, seg.s"/>
    <s v=""/>
    <s v=""/>
    <d v="2010-03-30T00:00:00"/>
    <d v="2010-03-30T00:00:00"/>
    <n v="103000"/>
    <s v="773"/>
    <x v="2"/>
    <x v="1"/>
    <x v="2"/>
    <x v="0"/>
    <x v="0"/>
  </r>
  <r>
    <n v="7735110128"/>
    <x v="15"/>
    <n v="48705370"/>
    <x v="1"/>
    <s v="SSALLONDONO"/>
    <s v="SEGURIDAD SOCIAL  MARZO 2"/>
    <s v="Ret,apor,nomi, seg.s"/>
    <s v=""/>
    <s v=""/>
    <d v="2010-03-30T00:00:00"/>
    <d v="2010-03-30T00:00:00"/>
    <n v="-139055"/>
    <s v="773"/>
    <x v="2"/>
    <x v="1"/>
    <x v="2"/>
    <x v="0"/>
    <x v="0"/>
  </r>
  <r>
    <n v="7735110128"/>
    <x v="15"/>
    <n v="48705370"/>
    <x v="1"/>
    <s v="SSALLONDONO"/>
    <s v="SEGURIDAD SOCIAL  MARZO 2"/>
    <s v="Ret,apor,nomi, seg.s"/>
    <s v=""/>
    <s v=""/>
    <d v="2010-03-30T00:00:00"/>
    <d v="2010-03-30T00:00:00"/>
    <n v="434200"/>
    <s v="773"/>
    <x v="2"/>
    <x v="1"/>
    <x v="2"/>
    <x v="0"/>
    <x v="0"/>
  </r>
  <r>
    <n v="7735110129"/>
    <x v="16"/>
    <n v="48705370"/>
    <x v="1"/>
    <s v="SSALLONDONO"/>
    <s v="SEGURIDAD SOCIAL  MARZO 2"/>
    <s v="Ret,apor,nomi, seg.s"/>
    <s v=""/>
    <s v=""/>
    <d v="2010-03-30T00:00:00"/>
    <d v="2010-03-30T00:00:00"/>
    <n v="-139055"/>
    <s v="773"/>
    <x v="2"/>
    <x v="1"/>
    <x v="2"/>
    <x v="0"/>
    <x v="0"/>
  </r>
  <r>
    <n v="7735110129"/>
    <x v="16"/>
    <n v="48705370"/>
    <x v="1"/>
    <s v="SSALLONDONO"/>
    <s v="SEGURIDAD SOCIAL  MARZO 2"/>
    <s v="Ret,apor,nomi, seg.s"/>
    <s v=""/>
    <s v=""/>
    <d v="2010-03-30T00:00:00"/>
    <d v="2010-03-30T00:00:00"/>
    <n v="556000"/>
    <s v="773"/>
    <x v="2"/>
    <x v="1"/>
    <x v="2"/>
    <x v="0"/>
    <x v="0"/>
  </r>
  <r>
    <n v="7735110131"/>
    <x v="17"/>
    <n v="48705370"/>
    <x v="1"/>
    <s v="SSALLONDONO"/>
    <s v="SEGURIDAD SOCIAL  MARZO 2"/>
    <s v="Ret,apor,nomi, seg.s"/>
    <s v=""/>
    <s v=""/>
    <d v="2010-03-30T00:00:00"/>
    <d v="2010-03-30T00:00:00"/>
    <n v="139000"/>
    <s v="773"/>
    <x v="2"/>
    <x v="1"/>
    <x v="2"/>
    <x v="0"/>
    <x v="0"/>
  </r>
  <r>
    <n v="7735110133"/>
    <x v="18"/>
    <n v="48705370"/>
    <x v="1"/>
    <s v="SSALLONDONO"/>
    <s v="SEGURIDAD SOCIAL  MARZO 2"/>
    <s v="Ret,apor,nomi, seg.s"/>
    <s v=""/>
    <s v=""/>
    <d v="2010-03-30T00:00:00"/>
    <d v="2010-03-30T00:00:00"/>
    <n v="104300"/>
    <s v="773"/>
    <x v="2"/>
    <x v="1"/>
    <x v="2"/>
    <x v="0"/>
    <x v="0"/>
  </r>
  <r>
    <n v="7735110134"/>
    <x v="19"/>
    <n v="48705370"/>
    <x v="1"/>
    <s v="SSALLONDONO"/>
    <s v="SEGURIDAD SOCIAL  MARZO 2"/>
    <s v="Ret,apor,nomi, seg.s"/>
    <s v=""/>
    <s v=""/>
    <d v="2010-03-30T00:00:00"/>
    <d v="2010-03-30T00:00:00"/>
    <n v="69500"/>
    <s v="773"/>
    <x v="2"/>
    <x v="1"/>
    <x v="2"/>
    <x v="0"/>
    <x v="0"/>
  </r>
  <r>
    <n v="7735113507"/>
    <x v="0"/>
    <n v="48705370"/>
    <x v="1"/>
    <s v="SSJFLOPEZ"/>
    <s v="LITO MARZ BAN 6706"/>
    <s v="LEASING BANCOLOMBIA SA"/>
    <s v=""/>
    <s v=""/>
    <d v="2010-03-01T00:00:00"/>
    <d v="2010-03-15T00:00:00"/>
    <n v="20783"/>
    <s v="773"/>
    <x v="2"/>
    <x v="1"/>
    <x v="0"/>
    <x v="0"/>
    <x v="0"/>
  </r>
  <r>
    <n v="7735113507"/>
    <x v="0"/>
    <n v="48705370"/>
    <x v="1"/>
    <s v="SSJFLOPEZ"/>
    <s v="LITO MARZ BAN 6706"/>
    <s v="LEASING BANCOLOMBIA SA"/>
    <s v=""/>
    <s v=""/>
    <d v="2010-03-01T00:00:00"/>
    <d v="2010-03-15T00:00:00"/>
    <n v="25128"/>
    <s v="773"/>
    <x v="2"/>
    <x v="1"/>
    <x v="0"/>
    <x v="0"/>
    <x v="0"/>
  </r>
  <r>
    <n v="7735113507"/>
    <x v="0"/>
    <n v="48705370"/>
    <x v="1"/>
    <s v="SSJFLOPEZ"/>
    <s v="Lito-Marzo-LB_506706"/>
    <s v="LEASING BANCOLOMBIA SA"/>
    <s v=""/>
    <s v=""/>
    <d v="2010-03-09T00:00:00"/>
    <d v="2010-03-30T00:00:00"/>
    <n v="18841"/>
    <s v="773"/>
    <x v="2"/>
    <x v="1"/>
    <x v="0"/>
    <x v="0"/>
    <x v="0"/>
  </r>
  <r>
    <n v="7735113507"/>
    <x v="0"/>
    <n v="48705370"/>
    <x v="1"/>
    <s v="SSJFLOPEZ"/>
    <s v="Lito-Marzo-LB_506706"/>
    <s v="LEASING BANCOLOMBIA SA"/>
    <s v=""/>
    <s v=""/>
    <d v="2010-03-09T00:00:00"/>
    <d v="2010-03-30T00:00:00"/>
    <n v="26425"/>
    <s v="773"/>
    <x v="2"/>
    <x v="1"/>
    <x v="0"/>
    <x v="0"/>
    <x v="0"/>
  </r>
  <r>
    <n v="7735116408"/>
    <x v="1"/>
    <n v="48705370"/>
    <x v="1"/>
    <s v="SSJFLOPEZ"/>
    <s v="FACTURA TIGO"/>
    <s v="COLOMBIA MOVIL S.A. E.S.P."/>
    <s v=""/>
    <s v=""/>
    <d v="2010-02-26T00:00:00"/>
    <d v="2010-03-17T00:00:00"/>
    <n v="66"/>
    <s v="773"/>
    <x v="2"/>
    <x v="1"/>
    <x v="1"/>
    <x v="0"/>
    <x v="0"/>
  </r>
  <r>
    <n v="7735116408"/>
    <x v="1"/>
    <n v="48705370"/>
    <x v="1"/>
    <s v="SSJFLOPEZ"/>
    <s v="FACTURA MOVISTAR"/>
    <s v="TELEFONICA MOVILES COLOMBIA S.A."/>
    <s v=""/>
    <s v=""/>
    <d v="2010-03-02T00:00:00"/>
    <d v="2010-03-17T00:00:00"/>
    <n v="124"/>
    <s v="773"/>
    <x v="2"/>
    <x v="1"/>
    <x v="1"/>
    <x v="0"/>
    <x v="0"/>
  </r>
  <r>
    <n v="7735116408"/>
    <x v="1"/>
    <n v="48705370"/>
    <x v="1"/>
    <s v="SSJFLOPEZ"/>
    <s v="FACTURA COMCEL"/>
    <s v="COMUNICACION CELULAR S.A. COMCEL"/>
    <s v=""/>
    <s v=""/>
    <d v="2010-02-25T00:00:00"/>
    <d v="2010-03-17T00:00:00"/>
    <n v="85"/>
    <s v="773"/>
    <x v="2"/>
    <x v="1"/>
    <x v="1"/>
    <x v="0"/>
    <x v="0"/>
  </r>
  <r>
    <n v="7735116408"/>
    <x v="1"/>
    <n v="48705370"/>
    <x v="1"/>
    <s v="SSJFLOPEZ"/>
    <s v="FACTURAS UNE"/>
    <s v="EPM TELECOMUNICACIONES S.A."/>
    <s v=""/>
    <s v=""/>
    <d v="2010-03-15T00:00:00"/>
    <d v="2010-03-18T00:00:00"/>
    <n v="24532"/>
    <s v="773"/>
    <x v="2"/>
    <x v="1"/>
    <x v="1"/>
    <x v="0"/>
    <x v="0"/>
  </r>
  <r>
    <n v="7735116408"/>
    <x v="1"/>
    <n v="48705370"/>
    <x v="1"/>
    <s v="SSJFLOPEZ"/>
    <s v="FACTURAS UNE"/>
    <s v="EPM TELECOMUNICACIONES S.A."/>
    <s v=""/>
    <s v=""/>
    <d v="2010-03-15T00:00:00"/>
    <d v="2010-03-18T00:00:00"/>
    <n v="6557"/>
    <s v="773"/>
    <x v="2"/>
    <x v="1"/>
    <x v="1"/>
    <x v="0"/>
    <x v="0"/>
  </r>
  <r>
    <n v="7735116408"/>
    <x v="1"/>
    <n v="48705370"/>
    <x v="1"/>
    <s v="SSJFLOPEZ"/>
    <s v="FACTURAS UNE"/>
    <s v="EPM TELECOMUNICACIONES S.A."/>
    <s v=""/>
    <s v=""/>
    <d v="2010-03-15T00:00:00"/>
    <d v="2010-03-18T00:00:00"/>
    <n v="2484"/>
    <s v="773"/>
    <x v="2"/>
    <x v="1"/>
    <x v="1"/>
    <x v="0"/>
    <x v="0"/>
  </r>
  <r>
    <n v="7735116408"/>
    <x v="1"/>
    <n v="48705370"/>
    <x v="1"/>
    <s v="SSJFLOPEZ"/>
    <s v="FACTURAS UNE"/>
    <s v="EPM TELECOMUNICACIONES S.A."/>
    <s v=""/>
    <s v=""/>
    <d v="2010-03-15T00:00:00"/>
    <d v="2010-03-18T00:00:00"/>
    <n v="1026"/>
    <s v="773"/>
    <x v="2"/>
    <x v="1"/>
    <x v="1"/>
    <x v="0"/>
    <x v="0"/>
  </r>
  <r>
    <n v="7735116408"/>
    <x v="1"/>
    <n v="48705370"/>
    <x v="1"/>
    <s v="SSJFLOPEZ"/>
    <s v="FACTURAS UNE"/>
    <s v="EPM TELECOMUNICACIONES S.A."/>
    <s v=""/>
    <s v=""/>
    <d v="2010-03-15T00:00:00"/>
    <d v="2010-03-18T00:00:00"/>
    <n v="4317"/>
    <s v="773"/>
    <x v="2"/>
    <x v="1"/>
    <x v="1"/>
    <x v="0"/>
    <x v="0"/>
  </r>
  <r>
    <n v="7735116408"/>
    <x v="1"/>
    <n v="48705370"/>
    <x v="1"/>
    <s v="SSJFLOPEZ"/>
    <s v="FACTURAS UNE"/>
    <s v="EPM TELECOMUNICACIONES S.A."/>
    <s v=""/>
    <s v=""/>
    <d v="2010-03-15T00:00:00"/>
    <d v="2010-03-18T00:00:00"/>
    <n v="2054"/>
    <s v="773"/>
    <x v="2"/>
    <x v="1"/>
    <x v="1"/>
    <x v="0"/>
    <x v="0"/>
  </r>
  <r>
    <n v="7735116408"/>
    <x v="1"/>
    <n v="48705370"/>
    <x v="1"/>
    <s v="SSJFLOPEZ"/>
    <s v="FACTURA UNE"/>
    <s v="EPM TELECOMUNICACIONES S.A."/>
    <s v=""/>
    <s v=""/>
    <d v="2010-03-15T00:00:00"/>
    <d v="2010-03-24T00:00:00"/>
    <n v="85134"/>
    <s v="773"/>
    <x v="2"/>
    <x v="1"/>
    <x v="1"/>
    <x v="0"/>
    <x v="0"/>
  </r>
  <r>
    <n v="7735116408"/>
    <x v="1"/>
    <n v="48705370"/>
    <x v="1"/>
    <s v="SSJFLOPEZ"/>
    <s v="FACTURA UNE"/>
    <s v="EPM TELECOMUNICACIONES S.A."/>
    <s v=""/>
    <s v=""/>
    <d v="2010-03-15T00:00:00"/>
    <d v="2010-03-24T00:00:00"/>
    <n v="437"/>
    <s v="773"/>
    <x v="2"/>
    <x v="1"/>
    <x v="1"/>
    <x v="0"/>
    <x v="0"/>
  </r>
  <r>
    <n v="7735116408"/>
    <x v="1"/>
    <n v="48705370"/>
    <x v="1"/>
    <s v="SSJFLOPEZ"/>
    <s v="FACTURA UNE"/>
    <s v="EPM TELECOMUNICACIONES S.A."/>
    <s v=""/>
    <s v=""/>
    <d v="2010-03-04T00:00:00"/>
    <d v="2010-03-26T00:00:00"/>
    <n v="1266"/>
    <s v="773"/>
    <x v="2"/>
    <x v="1"/>
    <x v="1"/>
    <x v="0"/>
    <x v="0"/>
  </r>
  <r>
    <n v="7735122502"/>
    <x v="21"/>
    <n v="48705370"/>
    <x v="1"/>
    <s v="SSAYOTAGRI"/>
    <s v=""/>
    <s v="Depr.acum.maq.op."/>
    <s v=""/>
    <s v=""/>
    <d v="2010-03-31T00:00:00"/>
    <d v="2010-03-31T00:00:00"/>
    <n v="7989"/>
    <s v="773"/>
    <x v="2"/>
    <x v="1"/>
    <x v="4"/>
    <x v="0"/>
    <x v="0"/>
  </r>
  <r>
    <n v="7735122502"/>
    <x v="21"/>
    <n v="48705370"/>
    <x v="1"/>
    <s v="SSAYOTAGRI"/>
    <s v=""/>
    <s v="Depr.acum.edif,op."/>
    <s v=""/>
    <s v=""/>
    <d v="2010-03-31T00:00:00"/>
    <d v="2010-03-31T00:00:00"/>
    <n v="9144"/>
    <s v="773"/>
    <x v="2"/>
    <x v="1"/>
    <x v="4"/>
    <x v="0"/>
    <x v="0"/>
  </r>
  <r>
    <n v="7735124703"/>
    <x v="22"/>
    <n v="48705370"/>
    <x v="1"/>
    <s v="EXGAVELASQUE"/>
    <s v=""/>
    <s v="cta pte,prov,prd.no,"/>
    <s v="Form lito 144 TALON retiro exced INDUST."/>
    <s v="Form lito 144 TALON retiro exced INDUST."/>
    <d v="2010-03-07T00:00:00"/>
    <d v="2010-03-08T00:00:00"/>
    <n v="136500"/>
    <s v="773"/>
    <x v="2"/>
    <x v="1"/>
    <x v="5"/>
    <x v="0"/>
    <x v="0"/>
  </r>
  <r>
    <n v="7735110102"/>
    <x v="2"/>
    <n v="48705670"/>
    <x v="2"/>
    <s v="SSALLONDONO"/>
    <s v="PRIMERA QUINCENA MARZO DE"/>
    <s v="Obl,lab,salariosxpag"/>
    <s v=""/>
    <s v=""/>
    <d v="2010-03-11T00:00:00"/>
    <d v="2010-03-11T00:00:00"/>
    <n v="1462885"/>
    <s v="773"/>
    <x v="2"/>
    <x v="2"/>
    <x v="2"/>
    <x v="0"/>
    <x v="0"/>
  </r>
  <r>
    <n v="7735110102"/>
    <x v="2"/>
    <n v="48705670"/>
    <x v="2"/>
    <s v="SSALLONDONO"/>
    <s v="NOMINA SEGUNDA QUINCENA M"/>
    <s v="Obl,lab,salariosxpag"/>
    <s v=""/>
    <s v=""/>
    <d v="2010-03-26T00:00:00"/>
    <d v="2010-03-26T00:00:00"/>
    <n v="1462885"/>
    <s v="773"/>
    <x v="2"/>
    <x v="2"/>
    <x v="2"/>
    <x v="0"/>
    <x v="0"/>
  </r>
  <r>
    <n v="7735110104"/>
    <x v="3"/>
    <n v="48705670"/>
    <x v="2"/>
    <s v="SSALLONDONO"/>
    <s v="NOMINA SEGUNDA QUINCENA M"/>
    <s v="Obl,lab,salariosxpag"/>
    <s v=""/>
    <s v=""/>
    <d v="2010-03-26T00:00:00"/>
    <d v="2010-03-26T00:00:00"/>
    <n v="20839"/>
    <s v="773"/>
    <x v="2"/>
    <x v="2"/>
    <x v="2"/>
    <x v="0"/>
    <x v="1"/>
  </r>
  <r>
    <n v="7735110110"/>
    <x v="5"/>
    <n v="48705670"/>
    <x v="2"/>
    <s v="SSALLONDONO"/>
    <s v="PRIMERA QUINCENA MARZO DE"/>
    <s v="Obl,lab,salariosxpag"/>
    <s v=""/>
    <s v=""/>
    <d v="2010-03-11T00:00:00"/>
    <d v="2010-03-11T00:00:00"/>
    <n v="123000"/>
    <s v="773"/>
    <x v="2"/>
    <x v="2"/>
    <x v="2"/>
    <x v="0"/>
    <x v="0"/>
  </r>
  <r>
    <n v="7735110110"/>
    <x v="5"/>
    <n v="48705670"/>
    <x v="2"/>
    <s v="SSALLONDONO"/>
    <s v="NOMINA SEGUNDA QUINCENA M"/>
    <s v="Obl,lab,salariosxpag"/>
    <s v=""/>
    <s v=""/>
    <d v="2010-03-26T00:00:00"/>
    <d v="2010-03-26T00:00:00"/>
    <n v="123000"/>
    <s v="773"/>
    <x v="2"/>
    <x v="2"/>
    <x v="2"/>
    <x v="0"/>
    <x v="0"/>
  </r>
  <r>
    <n v="7735110111"/>
    <x v="6"/>
    <n v="48705670"/>
    <x v="2"/>
    <s v="SSALLONDONO"/>
    <s v="PROVISIONES PRESTACIONES"/>
    <s v="Prov,lab,cesa.aprop."/>
    <s v=""/>
    <s v=""/>
    <d v="2010-03-29T00:00:00"/>
    <d v="2010-03-29T00:00:00"/>
    <n v="341609"/>
    <s v="773"/>
    <x v="2"/>
    <x v="2"/>
    <x v="2"/>
    <x v="0"/>
    <x v="0"/>
  </r>
  <r>
    <n v="7735110113"/>
    <x v="8"/>
    <n v="48705670"/>
    <x v="2"/>
    <s v="SSALLONDONO"/>
    <s v="PROVISIONES PRESTACIONES"/>
    <s v="Prov,lab,cesa.aprop."/>
    <s v=""/>
    <s v=""/>
    <d v="2010-03-29T00:00:00"/>
    <d v="2010-03-29T00:00:00"/>
    <n v="303298"/>
    <s v="773"/>
    <x v="2"/>
    <x v="2"/>
    <x v="2"/>
    <x v="0"/>
    <x v="0"/>
  </r>
  <r>
    <n v="7735110114"/>
    <x v="9"/>
    <n v="48705670"/>
    <x v="2"/>
    <s v="SSALLONDONO"/>
    <s v="PROVISIONES PRESTACIONES"/>
    <s v="Prov,lab,cesa.aprop."/>
    <s v=""/>
    <s v=""/>
    <d v="2010-03-29T00:00:00"/>
    <d v="2010-03-29T00:00:00"/>
    <n v="210712"/>
    <s v="773"/>
    <x v="2"/>
    <x v="2"/>
    <x v="2"/>
    <x v="0"/>
    <x v="0"/>
  </r>
  <r>
    <n v="7735110116"/>
    <x v="10"/>
    <n v="48705670"/>
    <x v="2"/>
    <s v="SSALLONDONO"/>
    <s v="PROVISIONES PRESTACIONES"/>
    <s v="Prov,lab,cesa.aprop."/>
    <s v=""/>
    <s v=""/>
    <d v="2010-03-29T00:00:00"/>
    <d v="2010-03-29T00:00:00"/>
    <n v="287334"/>
    <s v="773"/>
    <x v="2"/>
    <x v="2"/>
    <x v="2"/>
    <x v="0"/>
    <x v="0"/>
  </r>
  <r>
    <n v="7735110124"/>
    <x v="13"/>
    <n v="48705670"/>
    <x v="2"/>
    <s v="SSALLONDONO"/>
    <s v="PROVISIONES PRESTACIONES"/>
    <s v="Prov,lab,cesa.aprop."/>
    <s v=""/>
    <s v=""/>
    <d v="2010-03-29T00:00:00"/>
    <d v="2010-03-29T00:00:00"/>
    <n v="33204"/>
    <s v="773"/>
    <x v="2"/>
    <x v="2"/>
    <x v="2"/>
    <x v="0"/>
    <x v="0"/>
  </r>
  <r>
    <n v="7735110127"/>
    <x v="14"/>
    <n v="48705670"/>
    <x v="2"/>
    <s v="SSALLONDONO"/>
    <s v="SEGURIDAD SOCIAL  MARZO 2"/>
    <s v="Ret,apor,nomi, seg.s"/>
    <s v=""/>
    <s v=""/>
    <d v="2010-03-30T00:00:00"/>
    <d v="2010-03-30T00:00:00"/>
    <n v="30700"/>
    <s v="773"/>
    <x v="2"/>
    <x v="2"/>
    <x v="2"/>
    <x v="0"/>
    <x v="0"/>
  </r>
  <r>
    <n v="7735110128"/>
    <x v="15"/>
    <n v="48705670"/>
    <x v="2"/>
    <s v="SSALLONDONO"/>
    <s v="SEGURIDAD SOCIAL  MARZO 2"/>
    <s v="Ret,apor,nomi, seg.s"/>
    <s v=""/>
    <s v=""/>
    <d v="2010-03-30T00:00:00"/>
    <d v="2010-03-30T00:00:00"/>
    <n v="-117864"/>
    <s v="773"/>
    <x v="2"/>
    <x v="2"/>
    <x v="2"/>
    <x v="0"/>
    <x v="0"/>
  </r>
  <r>
    <n v="7735110128"/>
    <x v="15"/>
    <n v="48705670"/>
    <x v="2"/>
    <s v="SSALLONDONO"/>
    <s v="SEGURIDAD SOCIAL  MARZO 2"/>
    <s v="Ret,apor,nomi, seg.s"/>
    <s v=""/>
    <s v=""/>
    <d v="2010-03-30T00:00:00"/>
    <d v="2010-03-30T00:00:00"/>
    <n v="368300"/>
    <s v="773"/>
    <x v="2"/>
    <x v="2"/>
    <x v="2"/>
    <x v="0"/>
    <x v="0"/>
  </r>
  <r>
    <n v="7735110129"/>
    <x v="16"/>
    <n v="48705670"/>
    <x v="2"/>
    <s v="SSALLONDONO"/>
    <s v="SEGURIDAD SOCIAL  MARZO 2"/>
    <s v="Ret,apor,nomi, seg.s"/>
    <s v=""/>
    <s v=""/>
    <d v="2010-03-30T00:00:00"/>
    <d v="2010-03-30T00:00:00"/>
    <n v="-117864"/>
    <s v="773"/>
    <x v="2"/>
    <x v="2"/>
    <x v="2"/>
    <x v="0"/>
    <x v="0"/>
  </r>
  <r>
    <n v="7735110129"/>
    <x v="16"/>
    <n v="48705670"/>
    <x v="2"/>
    <s v="SSALLONDONO"/>
    <s v="SEGURIDAD SOCIAL  MARZO 2"/>
    <s v="Ret,apor,nomi, seg.s"/>
    <s v=""/>
    <s v=""/>
    <d v="2010-03-30T00:00:00"/>
    <d v="2010-03-30T00:00:00"/>
    <n v="471400"/>
    <s v="773"/>
    <x v="2"/>
    <x v="2"/>
    <x v="2"/>
    <x v="0"/>
    <x v="0"/>
  </r>
  <r>
    <n v="7735110131"/>
    <x v="17"/>
    <n v="48705670"/>
    <x v="2"/>
    <s v="SSALLONDONO"/>
    <s v="SEGURIDAD SOCIAL  MARZO 2"/>
    <s v="Ret,apor,nomi, seg.s"/>
    <s v=""/>
    <s v=""/>
    <d v="2010-03-30T00:00:00"/>
    <d v="2010-03-30T00:00:00"/>
    <n v="117800"/>
    <s v="773"/>
    <x v="2"/>
    <x v="2"/>
    <x v="2"/>
    <x v="0"/>
    <x v="0"/>
  </r>
  <r>
    <n v="7735110133"/>
    <x v="18"/>
    <n v="48705670"/>
    <x v="2"/>
    <s v="SSALLONDONO"/>
    <s v="SEGURIDAD SOCIAL  MARZO 2"/>
    <s v="Ret,apor,nomi, seg.s"/>
    <s v=""/>
    <s v=""/>
    <d v="2010-03-30T00:00:00"/>
    <d v="2010-03-30T00:00:00"/>
    <n v="88300"/>
    <s v="773"/>
    <x v="2"/>
    <x v="2"/>
    <x v="2"/>
    <x v="0"/>
    <x v="0"/>
  </r>
  <r>
    <n v="7735110134"/>
    <x v="19"/>
    <n v="48705670"/>
    <x v="2"/>
    <s v="SSALLONDONO"/>
    <s v="SEGURIDAD SOCIAL  MARZO 2"/>
    <s v="Ret,apor,nomi, seg.s"/>
    <s v=""/>
    <s v=""/>
    <d v="2010-03-30T00:00:00"/>
    <d v="2010-03-30T00:00:00"/>
    <n v="59000"/>
    <s v="773"/>
    <x v="2"/>
    <x v="2"/>
    <x v="2"/>
    <x v="0"/>
    <x v="0"/>
  </r>
  <r>
    <n v="7735113507"/>
    <x v="0"/>
    <n v="48705670"/>
    <x v="2"/>
    <s v="SSJFLOPEZ"/>
    <s v="Lito-Marzo-LB_506706"/>
    <s v="LEASING BANCOLOMBIA SA"/>
    <s v=""/>
    <s v=""/>
    <d v="2010-03-09T00:00:00"/>
    <d v="2010-03-30T00:00:00"/>
    <n v="26282"/>
    <s v="773"/>
    <x v="2"/>
    <x v="2"/>
    <x v="0"/>
    <x v="0"/>
    <x v="0"/>
  </r>
  <r>
    <n v="7735113507"/>
    <x v="0"/>
    <n v="48705670"/>
    <x v="2"/>
    <s v="SSJFLOPEZ"/>
    <s v="Lito-Marzo-LB_506706"/>
    <s v="LEASING BANCOLOMBIA SA"/>
    <s v=""/>
    <s v=""/>
    <d v="2010-03-09T00:00:00"/>
    <d v="2010-03-30T00:00:00"/>
    <n v="35960"/>
    <s v="773"/>
    <x v="2"/>
    <x v="2"/>
    <x v="0"/>
    <x v="0"/>
    <x v="0"/>
  </r>
  <r>
    <n v="7735113507"/>
    <x v="0"/>
    <n v="48705670"/>
    <x v="2"/>
    <s v="SSJFLOPEZ"/>
    <s v="Lito-Marzo-LB_506706"/>
    <s v="LEASING BANCOLOMBIA SA"/>
    <s v=""/>
    <s v=""/>
    <d v="2010-03-09T00:00:00"/>
    <d v="2010-03-30T00:00:00"/>
    <n v="26282"/>
    <s v="773"/>
    <x v="2"/>
    <x v="2"/>
    <x v="0"/>
    <x v="0"/>
    <x v="0"/>
  </r>
  <r>
    <n v="7735113507"/>
    <x v="0"/>
    <n v="48705670"/>
    <x v="2"/>
    <s v="SSJFLOPEZ"/>
    <s v="Lito-Marzo-LB_506706"/>
    <s v="LEASING BANCOLOMBIA SA"/>
    <s v=""/>
    <s v=""/>
    <d v="2010-03-09T00:00:00"/>
    <d v="2010-03-30T00:00:00"/>
    <n v="35960"/>
    <s v="773"/>
    <x v="2"/>
    <x v="2"/>
    <x v="0"/>
    <x v="0"/>
    <x v="0"/>
  </r>
  <r>
    <n v="7735116408"/>
    <x v="1"/>
    <n v="48705670"/>
    <x v="2"/>
    <s v="SSJFLOPEZ"/>
    <s v="FACTURAS UNE"/>
    <s v="EPM TELECOMUNICACIONES S.A."/>
    <s v=""/>
    <s v=""/>
    <d v="2010-03-15T00:00:00"/>
    <d v="2010-03-18T00:00:00"/>
    <n v="16788"/>
    <s v="773"/>
    <x v="2"/>
    <x v="2"/>
    <x v="1"/>
    <x v="0"/>
    <x v="0"/>
  </r>
  <r>
    <n v="7735116408"/>
    <x v="1"/>
    <n v="48705670"/>
    <x v="2"/>
    <s v="SSJFLOPEZ"/>
    <s v="FACTURAS UNE"/>
    <s v="EPM TELECOMUNICACIONES S.A."/>
    <s v=""/>
    <s v=""/>
    <d v="2010-03-15T00:00:00"/>
    <d v="2010-03-18T00:00:00"/>
    <n v="4213"/>
    <s v="773"/>
    <x v="2"/>
    <x v="2"/>
    <x v="1"/>
    <x v="0"/>
    <x v="0"/>
  </r>
  <r>
    <n v="7735116408"/>
    <x v="1"/>
    <n v="48705670"/>
    <x v="2"/>
    <s v="SSJFLOPEZ"/>
    <s v="FACTURAS UNE"/>
    <s v="EPM TELECOMUNICACIONES S.A."/>
    <s v=""/>
    <s v=""/>
    <d v="2010-03-15T00:00:00"/>
    <d v="2010-03-18T00:00:00"/>
    <n v="1699"/>
    <s v="773"/>
    <x v="2"/>
    <x v="2"/>
    <x v="1"/>
    <x v="0"/>
    <x v="0"/>
  </r>
  <r>
    <n v="7735116408"/>
    <x v="1"/>
    <n v="48705670"/>
    <x v="2"/>
    <s v="SSJFLOPEZ"/>
    <s v="FACTURAS UNE"/>
    <s v="EPM TELECOMUNICACIONES S.A."/>
    <s v=""/>
    <s v=""/>
    <d v="2010-03-15T00:00:00"/>
    <d v="2010-03-18T00:00:00"/>
    <n v="703"/>
    <s v="773"/>
    <x v="2"/>
    <x v="2"/>
    <x v="1"/>
    <x v="0"/>
    <x v="0"/>
  </r>
  <r>
    <n v="7735116408"/>
    <x v="1"/>
    <n v="48705670"/>
    <x v="2"/>
    <s v="SSJFLOPEZ"/>
    <s v="FACTURAS UNE"/>
    <s v="EPM TELECOMUNICACIONES S.A."/>
    <s v=""/>
    <s v=""/>
    <d v="2010-03-15T00:00:00"/>
    <d v="2010-03-18T00:00:00"/>
    <n v="2954"/>
    <s v="773"/>
    <x v="2"/>
    <x v="2"/>
    <x v="1"/>
    <x v="0"/>
    <x v="0"/>
  </r>
  <r>
    <n v="7735116408"/>
    <x v="1"/>
    <n v="48705670"/>
    <x v="2"/>
    <s v="SSJFLOPEZ"/>
    <s v="FACTURAS UNE"/>
    <s v="EPM TELECOMUNICACIONES S.A."/>
    <s v=""/>
    <s v=""/>
    <d v="2010-03-15T00:00:00"/>
    <d v="2010-03-18T00:00:00"/>
    <n v="1406"/>
    <s v="773"/>
    <x v="2"/>
    <x v="2"/>
    <x v="1"/>
    <x v="0"/>
    <x v="0"/>
  </r>
  <r>
    <n v="7735116408"/>
    <x v="1"/>
    <n v="48705670"/>
    <x v="2"/>
    <s v="SSJFLOPEZ"/>
    <s v="FACTURA UNE"/>
    <s v="EPM TELECOMUNICACIONES S.A."/>
    <s v=""/>
    <s v=""/>
    <d v="2010-03-15T00:00:00"/>
    <d v="2010-03-24T00:00:00"/>
    <n v="255400"/>
    <s v="773"/>
    <x v="2"/>
    <x v="2"/>
    <x v="1"/>
    <x v="0"/>
    <x v="0"/>
  </r>
  <r>
    <n v="7735116408"/>
    <x v="1"/>
    <n v="48705670"/>
    <x v="2"/>
    <s v="SSJFLOPEZ"/>
    <s v="FACTURA UNE"/>
    <s v="EPM TELECOMUNICACIONES S.A."/>
    <s v=""/>
    <s v=""/>
    <d v="2010-03-15T00:00:00"/>
    <d v="2010-03-24T00:00:00"/>
    <n v="1311"/>
    <s v="773"/>
    <x v="2"/>
    <x v="2"/>
    <x v="1"/>
    <x v="0"/>
    <x v="0"/>
  </r>
  <r>
    <n v="7735116507"/>
    <x v="47"/>
    <n v="48705670"/>
    <x v="2"/>
    <s v="SSJFLOPEZ"/>
    <s v="Imp.lito_Feb_Compunet"/>
    <s v="COMPUNET SA"/>
    <s v=""/>
    <s v=""/>
    <d v="2010-03-04T00:00:00"/>
    <d v="2010-03-17T00:00:00"/>
    <n v="198471"/>
    <s v="773"/>
    <x v="2"/>
    <x v="2"/>
    <x v="5"/>
    <x v="0"/>
    <x v="0"/>
  </r>
  <r>
    <n v="7735122503"/>
    <x v="23"/>
    <n v="48705670"/>
    <x v="2"/>
    <s v="SSAYOTAGRI"/>
    <s v=""/>
    <s v="Depr.acum.maq.op."/>
    <s v=""/>
    <s v=""/>
    <d v="2010-03-31T00:00:00"/>
    <d v="2010-03-31T00:00:00"/>
    <n v="229835"/>
    <s v="773"/>
    <x v="2"/>
    <x v="2"/>
    <x v="4"/>
    <x v="0"/>
    <x v="2"/>
  </r>
  <r>
    <n v="7735122503"/>
    <x v="23"/>
    <n v="48705670"/>
    <x v="2"/>
    <s v="SSAYOTAGRI"/>
    <s v=""/>
    <s v="Depr.acum.edif,op."/>
    <s v=""/>
    <s v=""/>
    <d v="2010-03-31T00:00:00"/>
    <d v="2010-03-31T00:00:00"/>
    <n v="850"/>
    <s v="773"/>
    <x v="2"/>
    <x v="2"/>
    <x v="4"/>
    <x v="0"/>
    <x v="2"/>
  </r>
  <r>
    <n v="7735124701"/>
    <x v="26"/>
    <n v="48705670"/>
    <x v="2"/>
    <s v="EXEAGUTIERRE"/>
    <s v=""/>
    <s v="cta pte,prov,prd.no,"/>
    <s v="Agua desmineralizada x 500 CM3"/>
    <s v="Agua desmineralizada x 500 CM3"/>
    <d v="2010-03-12T00:00:00"/>
    <d v="2010-03-12T00:00:00"/>
    <n v="-16200"/>
    <s v="773"/>
    <x v="2"/>
    <x v="2"/>
    <x v="5"/>
    <x v="0"/>
    <x v="0"/>
  </r>
  <r>
    <n v="7735124701"/>
    <x v="26"/>
    <n v="48705670"/>
    <x v="2"/>
    <s v="EXEAGUTIERRE"/>
    <s v=""/>
    <s v="cta pte,prov,prd.no,"/>
    <s v="Agua desmineralizada x 500 CM3"/>
    <s v="Agua desmineralizada x 500 CM3"/>
    <d v="2010-03-12T00:00:00"/>
    <d v="2010-03-12T00:00:00"/>
    <n v="16200"/>
    <s v="773"/>
    <x v="2"/>
    <x v="2"/>
    <x v="5"/>
    <x v="0"/>
    <x v="0"/>
  </r>
  <r>
    <n v="7735124701"/>
    <x v="26"/>
    <n v="48705670"/>
    <x v="2"/>
    <s v="EXEAGUTIERRE"/>
    <s v=""/>
    <s v="cta pte,prov,prd.no,"/>
    <s v="Agua desmineralizada x 500 CM3"/>
    <s v="Agua desmineralizada x 500 CM3"/>
    <d v="2010-03-12T00:00:00"/>
    <d v="2010-03-12T00:00:00"/>
    <n v="14850"/>
    <s v="773"/>
    <x v="2"/>
    <x v="2"/>
    <x v="5"/>
    <x v="0"/>
    <x v="0"/>
  </r>
  <r>
    <n v="7735116411"/>
    <x v="28"/>
    <n v="48705770"/>
    <x v="3"/>
    <s v="LTJFLOPEZ"/>
    <s v=""/>
    <s v="cta pte,prov,prd.Inv"/>
    <s v=""/>
    <s v="Servicio de transporte"/>
    <d v="2010-03-18T00:00:00"/>
    <d v="2010-03-18T00:00:00"/>
    <n v="56800"/>
    <s v="773"/>
    <x v="2"/>
    <x v="3"/>
    <x v="7"/>
    <x v="0"/>
    <x v="1"/>
  </r>
  <r>
    <n v="7735116411"/>
    <x v="28"/>
    <n v="48705770"/>
    <x v="3"/>
    <s v="LTJFLOPEZ"/>
    <s v=""/>
    <s v="cta pte,prov,prd.Inv"/>
    <s v=""/>
    <s v="Servicio de transporte"/>
    <d v="2010-03-26T00:00:00"/>
    <d v="2010-03-26T00:00:00"/>
    <n v="85200"/>
    <s v="773"/>
    <x v="2"/>
    <x v="3"/>
    <x v="7"/>
    <x v="0"/>
    <x v="1"/>
  </r>
  <r>
    <n v="7735116411"/>
    <x v="28"/>
    <n v="48705770"/>
    <x v="3"/>
    <s v="LTJFLOPEZ"/>
    <s v=""/>
    <s v="cta pte,prov,prd.Inv"/>
    <s v=""/>
    <s v="Servicio de transporte"/>
    <d v="2010-03-29T00:00:00"/>
    <d v="2010-03-29T00:00:00"/>
    <n v="52825"/>
    <s v="773"/>
    <x v="2"/>
    <x v="3"/>
    <x v="7"/>
    <x v="0"/>
    <x v="1"/>
  </r>
  <r>
    <n v="7735116411"/>
    <x v="28"/>
    <n v="48705770"/>
    <x v="3"/>
    <s v="EVJDTANGARIF"/>
    <s v="Traspaso de partidas indiv.CO 700"/>
    <s v="cta pte,prov,prd.Inv"/>
    <s v=""/>
    <s v="Servicio de transporte"/>
    <d v="2010-03-04T00:00:00"/>
    <d v="2010-03-04T00:00:00"/>
    <n v="28400"/>
    <s v="773"/>
    <x v="2"/>
    <x v="3"/>
    <x v="7"/>
    <x v="0"/>
    <x v="1"/>
  </r>
  <r>
    <n v="7735116411"/>
    <x v="28"/>
    <n v="48705770"/>
    <x v="3"/>
    <s v="LTJFLOPEZ"/>
    <s v=""/>
    <s v="cta pte,prov,prd.Inv"/>
    <s v=""/>
    <s v="Servicio de transporte"/>
    <d v="2010-03-04T00:00:00"/>
    <d v="2010-03-04T00:00:00"/>
    <n v="28400"/>
    <s v="773"/>
    <x v="2"/>
    <x v="3"/>
    <x v="7"/>
    <x v="0"/>
    <x v="1"/>
  </r>
  <r>
    <n v="7735116411"/>
    <x v="28"/>
    <n v="48705770"/>
    <x v="3"/>
    <s v="EVJDTANGARIF"/>
    <s v="Traspaso de partidas indiv.CO 700"/>
    <s v="cta pte,prov,prd.Inv"/>
    <s v=""/>
    <s v="Servicio de transporte"/>
    <d v="2010-03-04T00:00:00"/>
    <d v="2010-03-04T00:00:00"/>
    <n v="-28400"/>
    <s v="773"/>
    <x v="2"/>
    <x v="3"/>
    <x v="7"/>
    <x v="0"/>
    <x v="1"/>
  </r>
  <r>
    <n v="7735122503"/>
    <x v="23"/>
    <n v="48710070"/>
    <x v="4"/>
    <s v="SSAYOTAGRI"/>
    <s v=""/>
    <s v="Depr.acum.maq.op."/>
    <s v=""/>
    <s v=""/>
    <d v="2010-03-31T00:00:00"/>
    <d v="2010-03-31T00:00:00"/>
    <n v="63822"/>
    <s v="773"/>
    <x v="2"/>
    <x v="4"/>
    <x v="4"/>
    <x v="0"/>
    <x v="2"/>
  </r>
  <r>
    <n v="7735122503"/>
    <x v="23"/>
    <n v="48710070"/>
    <x v="4"/>
    <s v="SSAYOTAGRI"/>
    <s v=""/>
    <s v="Depr.acum.edif,op."/>
    <s v=""/>
    <s v=""/>
    <d v="2010-03-31T00:00:00"/>
    <d v="2010-03-31T00:00:00"/>
    <n v="25190"/>
    <s v="773"/>
    <x v="2"/>
    <x v="4"/>
    <x v="4"/>
    <x v="0"/>
    <x v="2"/>
  </r>
  <r>
    <n v="7735124012"/>
    <x v="24"/>
    <n v="48710070"/>
    <x v="4"/>
    <s v="EXEAGUTIERRE"/>
    <s v=""/>
    <s v="Material,y,repuestos"/>
    <s v="Regla lubricadora 50 x 45cm"/>
    <s v=""/>
    <d v="2010-03-01T00:00:00"/>
    <d v="2010-03-01T00:00:00"/>
    <n v="8487"/>
    <s v="773"/>
    <x v="2"/>
    <x v="4"/>
    <x v="6"/>
    <x v="0"/>
    <x v="2"/>
  </r>
  <r>
    <n v="7735124708"/>
    <x v="34"/>
    <n v="48710070"/>
    <x v="4"/>
    <s v="EXEAGUTIERRE"/>
    <s v=""/>
    <s v="Mat,combust.y,lubric"/>
    <s v="Lavador_planchas CPC Plate cleaner X L"/>
    <s v=""/>
    <d v="2010-03-01T00:00:00"/>
    <d v="2010-03-01T00:00:00"/>
    <n v="70687"/>
    <s v="773"/>
    <x v="2"/>
    <x v="4"/>
    <x v="6"/>
    <x v="0"/>
    <x v="2"/>
  </r>
  <r>
    <n v="7735122503"/>
    <x v="23"/>
    <n v="48710170"/>
    <x v="5"/>
    <s v="SSAYOTAGRI"/>
    <s v=""/>
    <s v="Depr.acum.maq.op."/>
    <s v=""/>
    <s v=""/>
    <d v="2010-03-31T00:00:00"/>
    <d v="2010-03-31T00:00:00"/>
    <n v="109695"/>
    <s v="773"/>
    <x v="2"/>
    <x v="4"/>
    <x v="4"/>
    <x v="0"/>
    <x v="2"/>
  </r>
  <r>
    <n v="7735122503"/>
    <x v="23"/>
    <n v="48710170"/>
    <x v="5"/>
    <s v="SSAYOTAGRI"/>
    <s v=""/>
    <s v="Depr.acum.edif,op."/>
    <s v=""/>
    <s v=""/>
    <d v="2010-03-31T00:00:00"/>
    <d v="2010-03-31T00:00:00"/>
    <n v="16045"/>
    <s v="773"/>
    <x v="2"/>
    <x v="4"/>
    <x v="4"/>
    <x v="0"/>
    <x v="2"/>
  </r>
  <r>
    <n v="7735124708"/>
    <x v="34"/>
    <n v="48710170"/>
    <x v="5"/>
    <s v="LTMCRAGA"/>
    <s v=""/>
    <s v="Mat,combust.y,lubric"/>
    <s v="Lubricante OKS 451 x 300 spray"/>
    <s v=""/>
    <d v="2010-03-03T00:00:00"/>
    <d v="2010-03-03T00:00:00"/>
    <n v="-33137"/>
    <s v="773"/>
    <x v="2"/>
    <x v="4"/>
    <x v="6"/>
    <x v="0"/>
    <x v="2"/>
  </r>
  <r>
    <n v="7735124708"/>
    <x v="34"/>
    <n v="48710170"/>
    <x v="5"/>
    <s v="LTMCRAGA"/>
    <s v=""/>
    <s v="Mat,combust.y,lubric"/>
    <s v="Lubricante OKS 451 x 300 spray"/>
    <s v=""/>
    <d v="2010-03-03T00:00:00"/>
    <d v="2010-03-03T00:00:00"/>
    <n v="33137"/>
    <s v="773"/>
    <x v="2"/>
    <x v="4"/>
    <x v="6"/>
    <x v="0"/>
    <x v="2"/>
  </r>
  <r>
    <n v="7735124554"/>
    <x v="60"/>
    <n v="48710270"/>
    <x v="166"/>
    <s v="EXGAVELASQUE"/>
    <s v=""/>
    <s v="cta pte,prov,prd.no,"/>
    <s v="Flexometro 5 metros x 3/4"/>
    <s v="Flexometro 5 metros x 3/4"/>
    <d v="2010-03-24T00:00:00"/>
    <d v="2010-03-25T00:00:00"/>
    <n v="-13700"/>
    <s v="773"/>
    <x v="2"/>
    <x v="4"/>
    <x v="6"/>
    <x v="0"/>
    <x v="2"/>
  </r>
  <r>
    <n v="7735124554"/>
    <x v="60"/>
    <n v="48710270"/>
    <x v="166"/>
    <s v="EXGAVELASQUE"/>
    <s v=""/>
    <s v="cta pte,prov,prd.no,"/>
    <s v="Llave bocafija 11/16 pulg"/>
    <s v="Llave bocafija 11/16 pulg"/>
    <d v="2010-03-24T00:00:00"/>
    <d v="2010-03-25T00:00:00"/>
    <n v="-62000"/>
    <s v="773"/>
    <x v="2"/>
    <x v="4"/>
    <x v="6"/>
    <x v="0"/>
    <x v="2"/>
  </r>
  <r>
    <n v="7735124554"/>
    <x v="60"/>
    <n v="48710270"/>
    <x v="166"/>
    <s v="EXGAVELASQUE"/>
    <s v=""/>
    <s v="cta pte,prov,prd.no,"/>
    <s v="Llave bocafija 24 mm"/>
    <s v="Llave bocafija 24 mm"/>
    <d v="2010-03-24T00:00:00"/>
    <d v="2010-03-25T00:00:00"/>
    <n v="-19000"/>
    <s v="773"/>
    <x v="2"/>
    <x v="4"/>
    <x v="6"/>
    <x v="0"/>
    <x v="2"/>
  </r>
  <r>
    <n v="7735124554"/>
    <x v="60"/>
    <n v="48710270"/>
    <x v="166"/>
    <s v="EXGAVELASQUE"/>
    <s v=""/>
    <s v="cta pte,prov,prd.no,"/>
    <s v="Llave hexagona 3/32pul larga"/>
    <s v="Llave hexagona 3/32pul larga"/>
    <d v="2010-03-24T00:00:00"/>
    <d v="2010-03-25T00:00:00"/>
    <n v="-1200"/>
    <s v="773"/>
    <x v="2"/>
    <x v="4"/>
    <x v="6"/>
    <x v="0"/>
    <x v="2"/>
  </r>
  <r>
    <n v="7735124554"/>
    <x v="60"/>
    <n v="48710270"/>
    <x v="166"/>
    <s v="EXGAVELASQUE"/>
    <s v=""/>
    <s v="cta pte,prov,prd.no,"/>
    <s v="Llave hexagona 5/16pul"/>
    <s v="Llave hexagona 5/16pul"/>
    <d v="2010-03-24T00:00:00"/>
    <d v="2010-03-25T00:00:00"/>
    <n v="-4500"/>
    <s v="773"/>
    <x v="2"/>
    <x v="4"/>
    <x v="6"/>
    <x v="0"/>
    <x v="2"/>
  </r>
  <r>
    <n v="7735124554"/>
    <x v="60"/>
    <n v="48710270"/>
    <x v="166"/>
    <s v="EXGAVELASQUE"/>
    <s v=""/>
    <s v="cta pte,prov,prd.no,"/>
    <s v="Llave hexagona 9/16 pulg"/>
    <s v="Llave hexagona 9/16 pulg"/>
    <d v="2010-03-24T00:00:00"/>
    <d v="2010-03-25T00:00:00"/>
    <n v="-3600"/>
    <s v="773"/>
    <x v="2"/>
    <x v="4"/>
    <x v="6"/>
    <x v="0"/>
    <x v="2"/>
  </r>
  <r>
    <n v="7735124554"/>
    <x v="60"/>
    <n v="48710270"/>
    <x v="166"/>
    <s v="EXGAVELASQUE"/>
    <s v=""/>
    <s v="cta pte,prov,prd.no,"/>
    <s v="Llave mixta 9/16 Pulg"/>
    <s v="Llave mixta 9/16 Pulg"/>
    <d v="2010-03-24T00:00:00"/>
    <d v="2010-03-25T00:00:00"/>
    <n v="-10500"/>
    <s v="773"/>
    <x v="2"/>
    <x v="4"/>
    <x v="6"/>
    <x v="0"/>
    <x v="2"/>
  </r>
  <r>
    <n v="7735124554"/>
    <x v="60"/>
    <n v="48710270"/>
    <x v="166"/>
    <s v="EXGAVELASQUE"/>
    <s v=""/>
    <s v="cta pte,prov,prd.no,"/>
    <s v="Llave mixta de 1-1/4x1-1/16pulg"/>
    <s v="Llave mixta de 1-1/4x1-1/16pulg"/>
    <d v="2010-03-24T00:00:00"/>
    <d v="2010-03-25T00:00:00"/>
    <n v="-112000"/>
    <s v="773"/>
    <x v="2"/>
    <x v="4"/>
    <x v="6"/>
    <x v="0"/>
    <x v="2"/>
  </r>
  <r>
    <n v="7735124554"/>
    <x v="60"/>
    <n v="48710270"/>
    <x v="166"/>
    <s v="EXGAVELASQUE"/>
    <s v=""/>
    <s v="cta pte,prov,prd.no,"/>
    <s v="Llave mixta de 1-1/8 x 1-1/16 pulg"/>
    <s v="Llave mixta de 1-1/8 x 1-1/16 pulg"/>
    <d v="2010-03-24T00:00:00"/>
    <d v="2010-03-25T00:00:00"/>
    <n v="-104000"/>
    <s v="773"/>
    <x v="2"/>
    <x v="4"/>
    <x v="6"/>
    <x v="0"/>
    <x v="2"/>
  </r>
  <r>
    <n v="7735124554"/>
    <x v="60"/>
    <n v="48710270"/>
    <x v="166"/>
    <s v="EXGAVELASQUE"/>
    <s v=""/>
    <s v="cta pte,prov,prd.no,"/>
    <s v="Flexometro 5 metros x 3/4"/>
    <s v="Flexometro 5 metros x 3/4"/>
    <d v="2010-03-24T00:00:00"/>
    <d v="2010-03-25T00:00:00"/>
    <n v="13700"/>
    <s v="773"/>
    <x v="2"/>
    <x v="4"/>
    <x v="6"/>
    <x v="0"/>
    <x v="2"/>
  </r>
  <r>
    <n v="7735124554"/>
    <x v="60"/>
    <n v="48710270"/>
    <x v="166"/>
    <s v="EXGAVELASQUE"/>
    <s v=""/>
    <s v="cta pte,prov,prd.no,"/>
    <s v="Llave bocafija 11/16 pulg"/>
    <s v="Llave bocafija 11/16 pulg"/>
    <d v="2010-03-24T00:00:00"/>
    <d v="2010-03-25T00:00:00"/>
    <n v="62000"/>
    <s v="773"/>
    <x v="2"/>
    <x v="4"/>
    <x v="6"/>
    <x v="0"/>
    <x v="2"/>
  </r>
  <r>
    <n v="7735124554"/>
    <x v="60"/>
    <n v="48710270"/>
    <x v="166"/>
    <s v="EXGAVELASQUE"/>
    <s v=""/>
    <s v="cta pte,prov,prd.no,"/>
    <s v="Llave bocafija 24 mm"/>
    <s v="Llave bocafija 24 mm"/>
    <d v="2010-03-24T00:00:00"/>
    <d v="2010-03-25T00:00:00"/>
    <n v="19000"/>
    <s v="773"/>
    <x v="2"/>
    <x v="4"/>
    <x v="6"/>
    <x v="0"/>
    <x v="2"/>
  </r>
  <r>
    <n v="7735124554"/>
    <x v="60"/>
    <n v="48710270"/>
    <x v="166"/>
    <s v="EXGAVELASQUE"/>
    <s v=""/>
    <s v="cta pte,prov,prd.no,"/>
    <s v="Llave hexagona 3/32pul larga"/>
    <s v="Llave hexagona 3/32pul larga"/>
    <d v="2010-03-24T00:00:00"/>
    <d v="2010-03-25T00:00:00"/>
    <n v="1200"/>
    <s v="773"/>
    <x v="2"/>
    <x v="4"/>
    <x v="6"/>
    <x v="0"/>
    <x v="2"/>
  </r>
  <r>
    <n v="7735124554"/>
    <x v="60"/>
    <n v="48710270"/>
    <x v="166"/>
    <s v="EXGAVELASQUE"/>
    <s v=""/>
    <s v="cta pte,prov,prd.no,"/>
    <s v="Llave hexagona 5/16pul"/>
    <s v="Llave hexagona 5/16pul"/>
    <d v="2010-03-24T00:00:00"/>
    <d v="2010-03-25T00:00:00"/>
    <n v="4500"/>
    <s v="773"/>
    <x v="2"/>
    <x v="4"/>
    <x v="6"/>
    <x v="0"/>
    <x v="2"/>
  </r>
  <r>
    <n v="7735124554"/>
    <x v="60"/>
    <n v="48710270"/>
    <x v="166"/>
    <s v="EXGAVELASQUE"/>
    <s v=""/>
    <s v="cta pte,prov,prd.no,"/>
    <s v="Llave hexagona 9/16 pulg"/>
    <s v="Llave hexagona 9/16 pulg"/>
    <d v="2010-03-24T00:00:00"/>
    <d v="2010-03-25T00:00:00"/>
    <n v="3600"/>
    <s v="773"/>
    <x v="2"/>
    <x v="4"/>
    <x v="6"/>
    <x v="0"/>
    <x v="2"/>
  </r>
  <r>
    <n v="7735124554"/>
    <x v="60"/>
    <n v="48710270"/>
    <x v="166"/>
    <s v="EXGAVELASQUE"/>
    <s v=""/>
    <s v="cta pte,prov,prd.no,"/>
    <s v="Llave mixta 9/16 Pulg"/>
    <s v="Llave mixta 9/16 Pulg"/>
    <d v="2010-03-24T00:00:00"/>
    <d v="2010-03-25T00:00:00"/>
    <n v="10500"/>
    <s v="773"/>
    <x v="2"/>
    <x v="4"/>
    <x v="6"/>
    <x v="0"/>
    <x v="2"/>
  </r>
  <r>
    <n v="7735124554"/>
    <x v="60"/>
    <n v="48710270"/>
    <x v="166"/>
    <s v="EXGAVELASQUE"/>
    <s v=""/>
    <s v="cta pte,prov,prd.no,"/>
    <s v="Llave mixta de 1-1/4x1-1/16pulg"/>
    <s v="Llave mixta de 1-1/4x1-1/16pulg"/>
    <d v="2010-03-24T00:00:00"/>
    <d v="2010-03-25T00:00:00"/>
    <n v="112000"/>
    <s v="773"/>
    <x v="2"/>
    <x v="4"/>
    <x v="6"/>
    <x v="0"/>
    <x v="2"/>
  </r>
  <r>
    <n v="7735124554"/>
    <x v="60"/>
    <n v="48710270"/>
    <x v="166"/>
    <s v="EXGAVELASQUE"/>
    <s v=""/>
    <s v="cta pte,prov,prd.no,"/>
    <s v="Llave mixta de 1-1/8 x 1-1/16 pulg"/>
    <s v="Llave mixta de 1-1/8 x 1-1/16 pulg"/>
    <d v="2010-03-24T00:00:00"/>
    <d v="2010-03-25T00:00:00"/>
    <n v="104000"/>
    <s v="773"/>
    <x v="2"/>
    <x v="4"/>
    <x v="6"/>
    <x v="0"/>
    <x v="2"/>
  </r>
  <r>
    <n v="7735124554"/>
    <x v="60"/>
    <n v="48710270"/>
    <x v="166"/>
    <s v="EXGAVELASQUE"/>
    <s v=""/>
    <s v="cta pte,prov,prd.no,"/>
    <s v="Flexometro 5 metros x 3/4"/>
    <s v="Flexometro 5 metros x 3/4"/>
    <d v="2010-03-24T00:00:00"/>
    <d v="2010-03-25T00:00:00"/>
    <n v="13700"/>
    <s v="773"/>
    <x v="2"/>
    <x v="4"/>
    <x v="6"/>
    <x v="0"/>
    <x v="2"/>
  </r>
  <r>
    <n v="7735124554"/>
    <x v="60"/>
    <n v="48710270"/>
    <x v="166"/>
    <s v="EXGAVELASQUE"/>
    <s v=""/>
    <s v="cta pte,prov,prd.no,"/>
    <s v="Llave bocafija 11/16 pulg"/>
    <s v="Llave bocafija 11/16 pulg"/>
    <d v="2010-03-24T00:00:00"/>
    <d v="2010-03-25T00:00:00"/>
    <n v="62000"/>
    <s v="773"/>
    <x v="2"/>
    <x v="4"/>
    <x v="6"/>
    <x v="0"/>
    <x v="2"/>
  </r>
  <r>
    <n v="7735124554"/>
    <x v="60"/>
    <n v="48710270"/>
    <x v="166"/>
    <s v="EXGAVELASQUE"/>
    <s v=""/>
    <s v="cta pte,prov,prd.no,"/>
    <s v="Llave bocafija 24 mm"/>
    <s v="Llave bocafija 24 mm"/>
    <d v="2010-03-24T00:00:00"/>
    <d v="2010-03-25T00:00:00"/>
    <n v="19000"/>
    <s v="773"/>
    <x v="2"/>
    <x v="4"/>
    <x v="6"/>
    <x v="0"/>
    <x v="2"/>
  </r>
  <r>
    <n v="7735124554"/>
    <x v="60"/>
    <n v="48710270"/>
    <x v="166"/>
    <s v="EXGAVELASQUE"/>
    <s v=""/>
    <s v="cta pte,prov,prd.no,"/>
    <s v="Llave hexagona 3/32pul larga"/>
    <s v="Llave hexagona 3/32pul larga"/>
    <d v="2010-03-24T00:00:00"/>
    <d v="2010-03-25T00:00:00"/>
    <n v="1200"/>
    <s v="773"/>
    <x v="2"/>
    <x v="4"/>
    <x v="6"/>
    <x v="0"/>
    <x v="2"/>
  </r>
  <r>
    <n v="7735124554"/>
    <x v="60"/>
    <n v="48710270"/>
    <x v="166"/>
    <s v="EXGAVELASQUE"/>
    <s v=""/>
    <s v="cta pte,prov,prd.no,"/>
    <s v="Llave hexagona 5/16pul"/>
    <s v="Llave hexagona 5/16pul"/>
    <d v="2010-03-24T00:00:00"/>
    <d v="2010-03-25T00:00:00"/>
    <n v="9000"/>
    <s v="773"/>
    <x v="2"/>
    <x v="4"/>
    <x v="6"/>
    <x v="0"/>
    <x v="2"/>
  </r>
  <r>
    <n v="7735124554"/>
    <x v="60"/>
    <n v="48710270"/>
    <x v="166"/>
    <s v="EXGAVELASQUE"/>
    <s v=""/>
    <s v="cta pte,prov,prd.no,"/>
    <s v="Llave hexagona 9/16 pulg"/>
    <s v="Llave hexagona 9/16 pulg"/>
    <d v="2010-03-24T00:00:00"/>
    <d v="2010-03-25T00:00:00"/>
    <n v="1800"/>
    <s v="773"/>
    <x v="2"/>
    <x v="4"/>
    <x v="6"/>
    <x v="0"/>
    <x v="2"/>
  </r>
  <r>
    <n v="7735124554"/>
    <x v="60"/>
    <n v="48710270"/>
    <x v="166"/>
    <s v="EXGAVELASQUE"/>
    <s v=""/>
    <s v="cta pte,prov,prd.no,"/>
    <s v="Llave mixta 9/16 Pulg"/>
    <s v="Llave mixta 9/16 Pulg"/>
    <d v="2010-03-24T00:00:00"/>
    <d v="2010-03-25T00:00:00"/>
    <n v="10500"/>
    <s v="773"/>
    <x v="2"/>
    <x v="4"/>
    <x v="6"/>
    <x v="0"/>
    <x v="2"/>
  </r>
  <r>
    <n v="7735124554"/>
    <x v="60"/>
    <n v="48710270"/>
    <x v="166"/>
    <s v="EXGAVELASQUE"/>
    <s v=""/>
    <s v="cta pte,prov,prd.no,"/>
    <s v="Llave mixta de 1-1/4x1-1/16pulg"/>
    <s v="Llave mixta de 1-1/4x1-1/16pulg"/>
    <d v="2010-03-24T00:00:00"/>
    <d v="2010-03-25T00:00:00"/>
    <n v="112000"/>
    <s v="773"/>
    <x v="2"/>
    <x v="4"/>
    <x v="6"/>
    <x v="0"/>
    <x v="2"/>
  </r>
  <r>
    <n v="7735124554"/>
    <x v="60"/>
    <n v="48710270"/>
    <x v="166"/>
    <s v="EXGAVELASQUE"/>
    <s v=""/>
    <s v="cta pte,prov,prd.no,"/>
    <s v="Llave mixta de 1-1/8 x 1-1/16 pulg"/>
    <s v="Llave mixta de 1-1/8 x 1-1/16 pulg"/>
    <d v="2010-03-24T00:00:00"/>
    <d v="2010-03-25T00:00:00"/>
    <n v="104000"/>
    <s v="773"/>
    <x v="2"/>
    <x v="4"/>
    <x v="6"/>
    <x v="0"/>
    <x v="2"/>
  </r>
  <r>
    <n v="7735122503"/>
    <x v="23"/>
    <n v="48710370"/>
    <x v="6"/>
    <s v="SSAYOTAGRI"/>
    <s v=""/>
    <s v="Depr.acum.maq.op."/>
    <s v=""/>
    <s v=""/>
    <d v="2010-03-31T00:00:00"/>
    <d v="2010-03-31T00:00:00"/>
    <n v="504690"/>
    <s v="773"/>
    <x v="2"/>
    <x v="4"/>
    <x v="4"/>
    <x v="0"/>
    <x v="2"/>
  </r>
  <r>
    <n v="7735122503"/>
    <x v="23"/>
    <n v="48710370"/>
    <x v="6"/>
    <s v="SSAYOTAGRI"/>
    <s v=""/>
    <s v="Depr.acum.edif,op."/>
    <s v=""/>
    <s v=""/>
    <d v="2010-03-31T00:00:00"/>
    <d v="2010-03-31T00:00:00"/>
    <n v="92867"/>
    <s v="773"/>
    <x v="2"/>
    <x v="4"/>
    <x v="4"/>
    <x v="0"/>
    <x v="2"/>
  </r>
  <r>
    <n v="7735124012"/>
    <x v="24"/>
    <n v="48710370"/>
    <x v="6"/>
    <s v="EXGAVELASQUE"/>
    <s v=""/>
    <s v="Material,y,repuestos"/>
    <s v="Regla lubricadora 20 x 300mm"/>
    <s v=""/>
    <d v="2010-03-30T00:00:00"/>
    <d v="2010-03-30T00:00:00"/>
    <n v="24000"/>
    <s v="773"/>
    <x v="2"/>
    <x v="4"/>
    <x v="6"/>
    <x v="0"/>
    <x v="2"/>
  </r>
  <r>
    <n v="7735124554"/>
    <x v="60"/>
    <n v="48710370"/>
    <x v="6"/>
    <s v="LTDAMUNETON"/>
    <s v=""/>
    <s v=""/>
    <s v=""/>
    <s v=""/>
    <d v="2010-03-30T00:00:00"/>
    <d v="2010-03-31T00:00:00"/>
    <n v="4058429"/>
    <s v="773"/>
    <x v="2"/>
    <x v="4"/>
    <x v="6"/>
    <x v="0"/>
    <x v="2"/>
  </r>
  <r>
    <n v="7735122503"/>
    <x v="23"/>
    <n v="48710470"/>
    <x v="7"/>
    <s v="SSAYOTAGRI"/>
    <s v=""/>
    <s v="Depr.acum.maq.op."/>
    <s v=""/>
    <s v=""/>
    <d v="2010-03-31T00:00:00"/>
    <d v="2010-03-31T00:00:00"/>
    <n v="18518"/>
    <s v="773"/>
    <x v="2"/>
    <x v="4"/>
    <x v="4"/>
    <x v="0"/>
    <x v="2"/>
  </r>
  <r>
    <n v="7735122503"/>
    <x v="23"/>
    <n v="48710470"/>
    <x v="7"/>
    <s v="SSAYOTAGRI"/>
    <s v=""/>
    <s v="Depr.acum.edif,op."/>
    <s v=""/>
    <s v=""/>
    <d v="2010-03-31T00:00:00"/>
    <d v="2010-03-31T00:00:00"/>
    <n v="4270"/>
    <s v="773"/>
    <x v="2"/>
    <x v="4"/>
    <x v="4"/>
    <x v="0"/>
    <x v="2"/>
  </r>
  <r>
    <n v="7735122503"/>
    <x v="23"/>
    <n v="48710570"/>
    <x v="8"/>
    <s v="SSAYOTAGRI"/>
    <s v=""/>
    <s v="Depr.acum.maq.op."/>
    <s v=""/>
    <s v=""/>
    <d v="2010-03-31T00:00:00"/>
    <d v="2010-03-31T00:00:00"/>
    <n v="20810"/>
    <s v="773"/>
    <x v="2"/>
    <x v="4"/>
    <x v="4"/>
    <x v="0"/>
    <x v="2"/>
  </r>
  <r>
    <n v="7735122503"/>
    <x v="23"/>
    <n v="48710570"/>
    <x v="8"/>
    <s v="SSAYOTAGRI"/>
    <s v=""/>
    <s v="Depr.acum.edif,op."/>
    <s v=""/>
    <s v=""/>
    <d v="2010-03-31T00:00:00"/>
    <d v="2010-03-31T00:00:00"/>
    <n v="726"/>
    <s v="773"/>
    <x v="2"/>
    <x v="4"/>
    <x v="4"/>
    <x v="0"/>
    <x v="2"/>
  </r>
  <r>
    <n v="7735122503"/>
    <x v="23"/>
    <n v="48710670"/>
    <x v="9"/>
    <s v="SSAYOTAGRI"/>
    <s v=""/>
    <s v="Depr.acum.maq.op."/>
    <s v=""/>
    <s v=""/>
    <d v="2010-03-31T00:00:00"/>
    <d v="2010-03-31T00:00:00"/>
    <n v="5725"/>
    <s v="773"/>
    <x v="2"/>
    <x v="4"/>
    <x v="4"/>
    <x v="0"/>
    <x v="2"/>
  </r>
  <r>
    <n v="7735122503"/>
    <x v="23"/>
    <n v="48710670"/>
    <x v="9"/>
    <s v="SSAYOTAGRI"/>
    <s v=""/>
    <s v="Depr.acum.edif,op."/>
    <s v=""/>
    <s v=""/>
    <d v="2010-03-31T00:00:00"/>
    <d v="2010-03-31T00:00:00"/>
    <n v="1384"/>
    <s v="773"/>
    <x v="2"/>
    <x v="4"/>
    <x v="4"/>
    <x v="0"/>
    <x v="2"/>
  </r>
  <r>
    <n v="7735122503"/>
    <x v="23"/>
    <n v="48710770"/>
    <x v="10"/>
    <s v="SSAYOTAGRI"/>
    <s v=""/>
    <s v="Depr.acum.maq.op."/>
    <s v=""/>
    <s v=""/>
    <d v="2010-03-31T00:00:00"/>
    <d v="2010-03-31T00:00:00"/>
    <n v="5771"/>
    <s v="773"/>
    <x v="2"/>
    <x v="4"/>
    <x v="4"/>
    <x v="0"/>
    <x v="2"/>
  </r>
  <r>
    <n v="7735122503"/>
    <x v="23"/>
    <n v="48710770"/>
    <x v="10"/>
    <s v="SSAYOTAGRI"/>
    <s v=""/>
    <s v="Depr.acum.edif,op."/>
    <s v=""/>
    <s v=""/>
    <d v="2010-03-31T00:00:00"/>
    <d v="2010-03-31T00:00:00"/>
    <n v="1196"/>
    <s v="773"/>
    <x v="2"/>
    <x v="4"/>
    <x v="4"/>
    <x v="0"/>
    <x v="2"/>
  </r>
  <r>
    <n v="7735122503"/>
    <x v="23"/>
    <n v="48710970"/>
    <x v="113"/>
    <s v="SSAYOTAGRI"/>
    <s v=""/>
    <s v="Depr.acum.maq.op."/>
    <s v=""/>
    <s v=""/>
    <d v="2010-03-31T00:00:00"/>
    <d v="2010-03-31T00:00:00"/>
    <n v="64537"/>
    <s v="773"/>
    <x v="2"/>
    <x v="4"/>
    <x v="4"/>
    <x v="0"/>
    <x v="2"/>
  </r>
  <r>
    <n v="7735122503"/>
    <x v="23"/>
    <n v="48711070"/>
    <x v="11"/>
    <s v="SSAYOTAGRI"/>
    <s v=""/>
    <s v="Depr.acum.maq.op."/>
    <s v=""/>
    <s v=""/>
    <d v="2010-03-31T00:00:00"/>
    <d v="2010-03-31T00:00:00"/>
    <n v="13451"/>
    <s v="773"/>
    <x v="2"/>
    <x v="4"/>
    <x v="4"/>
    <x v="0"/>
    <x v="2"/>
  </r>
  <r>
    <n v="7735122503"/>
    <x v="23"/>
    <n v="48711070"/>
    <x v="11"/>
    <s v="SSAYOTAGRI"/>
    <s v=""/>
    <s v="Depr.acum.edif,op."/>
    <s v=""/>
    <s v=""/>
    <d v="2010-03-31T00:00:00"/>
    <d v="2010-03-31T00:00:00"/>
    <n v="2970"/>
    <s v="773"/>
    <x v="2"/>
    <x v="4"/>
    <x v="4"/>
    <x v="0"/>
    <x v="2"/>
  </r>
  <r>
    <n v="7735122503"/>
    <x v="23"/>
    <n v="48711370"/>
    <x v="12"/>
    <s v="SSAYOTAGRI"/>
    <s v=""/>
    <s v="Depr.acum.maq.op."/>
    <s v=""/>
    <s v=""/>
    <d v="2010-03-31T00:00:00"/>
    <d v="2010-03-31T00:00:00"/>
    <n v="21457"/>
    <s v="773"/>
    <x v="2"/>
    <x v="4"/>
    <x v="4"/>
    <x v="0"/>
    <x v="2"/>
  </r>
  <r>
    <n v="7735122503"/>
    <x v="23"/>
    <n v="48711370"/>
    <x v="12"/>
    <s v="SSAYOTAGRI"/>
    <s v=""/>
    <s v="Depr.acum.edif,op."/>
    <s v=""/>
    <s v=""/>
    <d v="2010-03-31T00:00:00"/>
    <d v="2010-03-31T00:00:00"/>
    <n v="3346"/>
    <s v="773"/>
    <x v="2"/>
    <x v="4"/>
    <x v="4"/>
    <x v="0"/>
    <x v="2"/>
  </r>
  <r>
    <n v="7735122503"/>
    <x v="23"/>
    <n v="48711470"/>
    <x v="13"/>
    <s v="SSAYOTAGRI"/>
    <s v=""/>
    <s v="Depr.acum.maq.op."/>
    <s v=""/>
    <s v=""/>
    <d v="2010-03-31T00:00:00"/>
    <d v="2010-03-31T00:00:00"/>
    <n v="9160"/>
    <s v="773"/>
    <x v="2"/>
    <x v="4"/>
    <x v="4"/>
    <x v="0"/>
    <x v="2"/>
  </r>
  <r>
    <n v="7735122503"/>
    <x v="23"/>
    <n v="48711470"/>
    <x v="13"/>
    <s v="SSAYOTAGRI"/>
    <s v=""/>
    <s v="Depr.acum.edif,op."/>
    <s v=""/>
    <s v=""/>
    <d v="2010-03-31T00:00:00"/>
    <d v="2010-03-31T00:00:00"/>
    <n v="2628"/>
    <s v="773"/>
    <x v="2"/>
    <x v="4"/>
    <x v="4"/>
    <x v="0"/>
    <x v="2"/>
  </r>
  <r>
    <n v="7735122503"/>
    <x v="23"/>
    <n v="48712270"/>
    <x v="15"/>
    <s v="SSAYOTAGRI"/>
    <s v=""/>
    <s v="Depr.acum.maq.op."/>
    <s v=""/>
    <s v=""/>
    <d v="2010-03-31T00:00:00"/>
    <d v="2010-03-31T00:00:00"/>
    <n v="4155"/>
    <s v="773"/>
    <x v="2"/>
    <x v="3"/>
    <x v="4"/>
    <x v="0"/>
    <x v="2"/>
  </r>
  <r>
    <n v="7735122503"/>
    <x v="23"/>
    <n v="48712270"/>
    <x v="15"/>
    <s v="SSAYOTAGRI"/>
    <s v=""/>
    <s v="Depr.acum.edif,op."/>
    <s v=""/>
    <s v=""/>
    <d v="2010-03-31T00:00:00"/>
    <d v="2010-03-31T00:00:00"/>
    <n v="1848"/>
    <s v="773"/>
    <x v="2"/>
    <x v="3"/>
    <x v="4"/>
    <x v="0"/>
    <x v="2"/>
  </r>
  <r>
    <n v="7735122503"/>
    <x v="23"/>
    <n v="48712370"/>
    <x v="16"/>
    <s v="SSAYOTAGRI"/>
    <s v=""/>
    <s v="Depr.acum.maq.op."/>
    <s v=""/>
    <s v=""/>
    <d v="2010-03-31T00:00:00"/>
    <d v="2010-03-31T00:00:00"/>
    <n v="616"/>
    <s v="773"/>
    <x v="2"/>
    <x v="3"/>
    <x v="4"/>
    <x v="0"/>
    <x v="2"/>
  </r>
  <r>
    <n v="7735122503"/>
    <x v="23"/>
    <n v="48712370"/>
    <x v="16"/>
    <s v="SSAYOTAGRI"/>
    <s v=""/>
    <s v="Depr.acum.edif,op."/>
    <s v=""/>
    <s v=""/>
    <d v="2010-03-31T00:00:00"/>
    <d v="2010-03-31T00:00:00"/>
    <n v="175"/>
    <s v="773"/>
    <x v="2"/>
    <x v="3"/>
    <x v="4"/>
    <x v="0"/>
    <x v="2"/>
  </r>
  <r>
    <n v="7735122503"/>
    <x v="23"/>
    <n v="48712470"/>
    <x v="17"/>
    <s v="SSAYOTAGRI"/>
    <s v=""/>
    <s v="Depr.acum.maq.op."/>
    <s v=""/>
    <s v=""/>
    <d v="2010-03-31T00:00:00"/>
    <d v="2010-03-31T00:00:00"/>
    <n v="26562"/>
    <s v="773"/>
    <x v="2"/>
    <x v="3"/>
    <x v="4"/>
    <x v="0"/>
    <x v="2"/>
  </r>
  <r>
    <n v="7735122503"/>
    <x v="23"/>
    <n v="48712570"/>
    <x v="18"/>
    <s v="SSAYOTAGRI"/>
    <s v=""/>
    <s v="Depr.acum.maq.op."/>
    <s v=""/>
    <s v=""/>
    <d v="2010-03-31T00:00:00"/>
    <d v="2010-03-31T00:00:00"/>
    <n v="321"/>
    <s v="773"/>
    <x v="2"/>
    <x v="3"/>
    <x v="4"/>
    <x v="0"/>
    <x v="2"/>
  </r>
  <r>
    <n v="7735122503"/>
    <x v="23"/>
    <n v="48712570"/>
    <x v="18"/>
    <s v="SSAYOTAGRI"/>
    <s v=""/>
    <s v="Depr.acum.edif,op."/>
    <s v=""/>
    <s v=""/>
    <d v="2010-03-31T00:00:00"/>
    <d v="2010-03-31T00:00:00"/>
    <n v="131"/>
    <s v="773"/>
    <x v="2"/>
    <x v="3"/>
    <x v="4"/>
    <x v="0"/>
    <x v="2"/>
  </r>
  <r>
    <n v="7735124713"/>
    <x v="35"/>
    <n v="48712570"/>
    <x v="18"/>
    <s v="EXGAVELASQUE"/>
    <s v=""/>
    <s v="cta pte,prov,prd.no,"/>
    <s v="Cinta transparente S/I 48mm x 1000 M"/>
    <s v="Cinta transparente S/I 48mm x 1000 M"/>
    <d v="2010-03-23T00:00:00"/>
    <d v="2010-03-23T00:00:00"/>
    <n v="222000"/>
    <s v="773"/>
    <x v="2"/>
    <x v="3"/>
    <x v="5"/>
    <x v="0"/>
    <x v="1"/>
  </r>
  <r>
    <n v="7735124713"/>
    <x v="35"/>
    <n v="48712570"/>
    <x v="18"/>
    <s v="EXGAVELASQUE"/>
    <s v=""/>
    <s v="cta pte,prov,prd.no,"/>
    <s v="Cinta transparente S/I 48mm x 1000 M"/>
    <s v="Cinta transparente S/I 48mm x 1000 M"/>
    <d v="2010-03-25T00:00:00"/>
    <d v="2010-03-26T00:00:00"/>
    <n v="444000"/>
    <s v="773"/>
    <x v="2"/>
    <x v="3"/>
    <x v="5"/>
    <x v="0"/>
    <x v="1"/>
  </r>
  <r>
    <n v="7735122503"/>
    <x v="23"/>
    <n v="48712670"/>
    <x v="19"/>
    <s v="SSAYOTAGRI"/>
    <s v=""/>
    <s v="Depr.acum.maq.op."/>
    <s v=""/>
    <s v=""/>
    <d v="2010-03-31T00:00:00"/>
    <d v="2010-03-31T00:00:00"/>
    <n v="28029"/>
    <s v="773"/>
    <x v="2"/>
    <x v="3"/>
    <x v="4"/>
    <x v="0"/>
    <x v="2"/>
  </r>
  <r>
    <n v="7735122503"/>
    <x v="23"/>
    <n v="48712670"/>
    <x v="19"/>
    <s v="SSAYOTAGRI"/>
    <s v=""/>
    <s v="Depr.acum.edif,op."/>
    <s v=""/>
    <s v=""/>
    <d v="2010-03-31T00:00:00"/>
    <d v="2010-03-31T00:00:00"/>
    <n v="5537"/>
    <s v="773"/>
    <x v="2"/>
    <x v="3"/>
    <x v="4"/>
    <x v="0"/>
    <x v="2"/>
  </r>
  <r>
    <n v="7735124012"/>
    <x v="24"/>
    <n v="48712770"/>
    <x v="167"/>
    <s v="LTMCRAGA"/>
    <s v=""/>
    <s v="Material,y,repuestos"/>
    <s v="Hoja de sierra 12 pul 18 tpi"/>
    <s v=""/>
    <d v="2010-03-11T00:00:00"/>
    <d v="2010-03-11T00:00:00"/>
    <n v="5000"/>
    <s v="773"/>
    <x v="2"/>
    <x v="3"/>
    <x v="6"/>
    <x v="0"/>
    <x v="2"/>
  </r>
  <r>
    <n v="7735122503"/>
    <x v="23"/>
    <n v="48712870"/>
    <x v="20"/>
    <s v="SSAYOTAGRI"/>
    <s v=""/>
    <s v="Depr.acum.maq.op."/>
    <s v=""/>
    <s v=""/>
    <d v="2010-03-31T00:00:00"/>
    <d v="2010-03-31T00:00:00"/>
    <n v="7055"/>
    <s v="773"/>
    <x v="2"/>
    <x v="4"/>
    <x v="4"/>
    <x v="0"/>
    <x v="2"/>
  </r>
  <r>
    <n v="7735122503"/>
    <x v="23"/>
    <n v="48712870"/>
    <x v="20"/>
    <s v="SSAYOTAGRI"/>
    <s v=""/>
    <s v="Depr.acum.edif,op."/>
    <s v=""/>
    <s v=""/>
    <d v="2010-03-31T00:00:00"/>
    <d v="2010-03-31T00:00:00"/>
    <n v="727"/>
    <s v="773"/>
    <x v="2"/>
    <x v="4"/>
    <x v="4"/>
    <x v="0"/>
    <x v="2"/>
  </r>
  <r>
    <n v="7735122503"/>
    <x v="23"/>
    <n v="48713270"/>
    <x v="21"/>
    <s v="SSAYOTAGRI"/>
    <s v=""/>
    <s v="Depr.acum.maq.op."/>
    <s v=""/>
    <s v=""/>
    <d v="2010-03-31T00:00:00"/>
    <d v="2010-03-31T00:00:00"/>
    <n v="194313"/>
    <s v="773"/>
    <x v="2"/>
    <x v="4"/>
    <x v="4"/>
    <x v="0"/>
    <x v="2"/>
  </r>
  <r>
    <n v="7735110102"/>
    <x v="2"/>
    <n v="48910270"/>
    <x v="23"/>
    <s v="SSALLONDONO"/>
    <s v="PRIMERA QUINCENA MARZO DE"/>
    <s v="Obl,lab,salariosxpag"/>
    <s v=""/>
    <s v=""/>
    <d v="2010-03-11T00:00:00"/>
    <d v="2010-03-11T00:00:00"/>
    <n v="1154802"/>
    <s v="773"/>
    <x v="2"/>
    <x v="3"/>
    <x v="2"/>
    <x v="0"/>
    <x v="0"/>
  </r>
  <r>
    <n v="7735110102"/>
    <x v="2"/>
    <n v="48910270"/>
    <x v="23"/>
    <s v="SSALLONDONO"/>
    <s v="NOMINA SEGUNDA QUINCENA M"/>
    <s v="Obl,lab,salariosxpag"/>
    <s v=""/>
    <s v=""/>
    <d v="2010-03-26T00:00:00"/>
    <d v="2010-03-26T00:00:00"/>
    <n v="1154802"/>
    <s v="773"/>
    <x v="2"/>
    <x v="3"/>
    <x v="2"/>
    <x v="0"/>
    <x v="0"/>
  </r>
  <r>
    <n v="7735110104"/>
    <x v="3"/>
    <n v="48910270"/>
    <x v="23"/>
    <s v="SSALLONDONO"/>
    <s v="PRIMERA QUINCENA MARZO DE"/>
    <s v="Obl,lab,salariosxpag"/>
    <s v=""/>
    <s v=""/>
    <d v="2010-03-11T00:00:00"/>
    <d v="2010-03-11T00:00:00"/>
    <n v="173698"/>
    <s v="773"/>
    <x v="2"/>
    <x v="3"/>
    <x v="2"/>
    <x v="0"/>
    <x v="1"/>
  </r>
  <r>
    <n v="7735110104"/>
    <x v="3"/>
    <n v="48910270"/>
    <x v="23"/>
    <s v="SSALLONDONO"/>
    <s v="NOMINA SEGUNDA QUINCENA M"/>
    <s v="Obl,lab,salariosxpag"/>
    <s v=""/>
    <s v=""/>
    <d v="2010-03-26T00:00:00"/>
    <d v="2010-03-26T00:00:00"/>
    <n v="42864"/>
    <s v="773"/>
    <x v="2"/>
    <x v="3"/>
    <x v="2"/>
    <x v="0"/>
    <x v="1"/>
  </r>
  <r>
    <n v="7735110110"/>
    <x v="5"/>
    <n v="48910270"/>
    <x v="23"/>
    <s v="SSALLONDONO"/>
    <s v="PRIMERA QUINCENA MARZO DE"/>
    <s v="Obl,lab,salariosxpag"/>
    <s v=""/>
    <s v=""/>
    <d v="2010-03-11T00:00:00"/>
    <d v="2010-03-11T00:00:00"/>
    <n v="92250"/>
    <s v="773"/>
    <x v="2"/>
    <x v="3"/>
    <x v="2"/>
    <x v="0"/>
    <x v="0"/>
  </r>
  <r>
    <n v="7735110110"/>
    <x v="5"/>
    <n v="48910270"/>
    <x v="23"/>
    <s v="SSALLONDONO"/>
    <s v="NOMINA SEGUNDA QUINCENA M"/>
    <s v="Obl,lab,salariosxpag"/>
    <s v=""/>
    <s v=""/>
    <d v="2010-03-26T00:00:00"/>
    <d v="2010-03-26T00:00:00"/>
    <n v="92250"/>
    <s v="773"/>
    <x v="2"/>
    <x v="3"/>
    <x v="2"/>
    <x v="0"/>
    <x v="0"/>
  </r>
  <r>
    <n v="7735110111"/>
    <x v="6"/>
    <n v="48910270"/>
    <x v="23"/>
    <s v="SSALLONDONO"/>
    <s v="PROVISIONES PRESTACIONES"/>
    <s v="Prov,lab,cesa.aprop."/>
    <s v=""/>
    <s v=""/>
    <d v="2010-03-29T00:00:00"/>
    <d v="2010-03-29T00:00:00"/>
    <n v="290041"/>
    <s v="773"/>
    <x v="2"/>
    <x v="3"/>
    <x v="2"/>
    <x v="0"/>
    <x v="0"/>
  </r>
  <r>
    <n v="7735110113"/>
    <x v="8"/>
    <n v="48910270"/>
    <x v="23"/>
    <s v="SSALLONDONO"/>
    <s v="PROVISIONES PRESTACIONES"/>
    <s v="Prov,lab,cesa.aprop."/>
    <s v=""/>
    <s v=""/>
    <d v="2010-03-29T00:00:00"/>
    <d v="2010-03-29T00:00:00"/>
    <n v="257513"/>
    <s v="773"/>
    <x v="2"/>
    <x v="3"/>
    <x v="2"/>
    <x v="0"/>
    <x v="0"/>
  </r>
  <r>
    <n v="7735110114"/>
    <x v="9"/>
    <n v="48910270"/>
    <x v="23"/>
    <s v="SSALLONDONO"/>
    <s v="PROVISIONES PRESTACIONES"/>
    <s v="Prov,lab,cesa.aprop."/>
    <s v=""/>
    <s v=""/>
    <d v="2010-03-29T00:00:00"/>
    <d v="2010-03-29T00:00:00"/>
    <n v="178904"/>
    <s v="773"/>
    <x v="2"/>
    <x v="3"/>
    <x v="2"/>
    <x v="0"/>
    <x v="0"/>
  </r>
  <r>
    <n v="7735110116"/>
    <x v="10"/>
    <n v="48910270"/>
    <x v="23"/>
    <s v="SSALLONDONO"/>
    <s v="PROVISIONES PRESTACIONES"/>
    <s v="Prov,lab,cesa.aprop."/>
    <s v=""/>
    <s v=""/>
    <d v="2010-03-29T00:00:00"/>
    <d v="2010-03-29T00:00:00"/>
    <n v="243960"/>
    <s v="773"/>
    <x v="2"/>
    <x v="3"/>
    <x v="2"/>
    <x v="0"/>
    <x v="0"/>
  </r>
  <r>
    <n v="7735110124"/>
    <x v="13"/>
    <n v="48910270"/>
    <x v="23"/>
    <s v="SSALLONDONO"/>
    <s v="PROVISIONES PRESTACIONES"/>
    <s v="Prov,lab,cesa.aprop."/>
    <s v=""/>
    <s v=""/>
    <d v="2010-03-29T00:00:00"/>
    <d v="2010-03-29T00:00:00"/>
    <n v="28191"/>
    <s v="773"/>
    <x v="2"/>
    <x v="3"/>
    <x v="2"/>
    <x v="0"/>
    <x v="0"/>
  </r>
  <r>
    <n v="7735110127"/>
    <x v="14"/>
    <n v="48910270"/>
    <x v="23"/>
    <s v="SSALLONDONO"/>
    <s v="SEGURIDAD SOCIAL  MARZO 2"/>
    <s v="Ret,apor,nomi, seg.s"/>
    <s v=""/>
    <s v=""/>
    <d v="2010-03-30T00:00:00"/>
    <d v="2010-03-30T00:00:00"/>
    <n v="82300"/>
    <s v="773"/>
    <x v="2"/>
    <x v="3"/>
    <x v="2"/>
    <x v="0"/>
    <x v="0"/>
  </r>
  <r>
    <n v="7735110128"/>
    <x v="15"/>
    <n v="48910270"/>
    <x v="23"/>
    <s v="SSALLONDONO"/>
    <s v="SEGURIDAD SOCIAL  MARZO 2"/>
    <s v="Ret,apor,nomi, seg.s"/>
    <s v=""/>
    <s v=""/>
    <d v="2010-03-30T00:00:00"/>
    <d v="2010-03-30T00:00:00"/>
    <n v="-101047"/>
    <s v="773"/>
    <x v="2"/>
    <x v="3"/>
    <x v="2"/>
    <x v="0"/>
    <x v="0"/>
  </r>
  <r>
    <n v="7735110128"/>
    <x v="15"/>
    <n v="48910270"/>
    <x v="23"/>
    <s v="SSALLONDONO"/>
    <s v="SEGURIDAD SOCIAL  MARZO 2"/>
    <s v="Ret,apor,nomi, seg.s"/>
    <s v=""/>
    <s v=""/>
    <d v="2010-03-30T00:00:00"/>
    <d v="2010-03-30T00:00:00"/>
    <n v="315600"/>
    <s v="773"/>
    <x v="2"/>
    <x v="3"/>
    <x v="2"/>
    <x v="0"/>
    <x v="0"/>
  </r>
  <r>
    <n v="7735110129"/>
    <x v="16"/>
    <n v="48910270"/>
    <x v="23"/>
    <s v="SSALLONDONO"/>
    <s v="SEGURIDAD SOCIAL  MARZO 2"/>
    <s v="Ret,apor,nomi, seg.s"/>
    <s v=""/>
    <s v=""/>
    <d v="2010-03-30T00:00:00"/>
    <d v="2010-03-30T00:00:00"/>
    <n v="-101047"/>
    <s v="773"/>
    <x v="2"/>
    <x v="3"/>
    <x v="2"/>
    <x v="0"/>
    <x v="0"/>
  </r>
  <r>
    <n v="7735110129"/>
    <x v="16"/>
    <n v="48910270"/>
    <x v="23"/>
    <s v="SSALLONDONO"/>
    <s v="SEGURIDAD SOCIAL  MARZO 2"/>
    <s v="Ret,apor,nomi, seg.s"/>
    <s v=""/>
    <s v=""/>
    <d v="2010-03-30T00:00:00"/>
    <d v="2010-03-30T00:00:00"/>
    <n v="404100"/>
    <s v="773"/>
    <x v="2"/>
    <x v="3"/>
    <x v="2"/>
    <x v="0"/>
    <x v="0"/>
  </r>
  <r>
    <n v="7735110131"/>
    <x v="17"/>
    <n v="48910270"/>
    <x v="23"/>
    <s v="SSALLONDONO"/>
    <s v="SEGURIDAD SOCIAL  MARZO 2"/>
    <s v="Ret,apor,nomi, seg.s"/>
    <s v=""/>
    <s v=""/>
    <d v="2010-03-30T00:00:00"/>
    <d v="2010-03-30T00:00:00"/>
    <n v="101100"/>
    <s v="773"/>
    <x v="2"/>
    <x v="3"/>
    <x v="2"/>
    <x v="0"/>
    <x v="0"/>
  </r>
  <r>
    <n v="7735110133"/>
    <x v="18"/>
    <n v="48910270"/>
    <x v="23"/>
    <s v="SSALLONDONO"/>
    <s v="SEGURIDAD SOCIAL  MARZO 2"/>
    <s v="Ret,apor,nomi, seg.s"/>
    <s v=""/>
    <s v=""/>
    <d v="2010-03-30T00:00:00"/>
    <d v="2010-03-30T00:00:00"/>
    <n v="75700"/>
    <s v="773"/>
    <x v="2"/>
    <x v="3"/>
    <x v="2"/>
    <x v="0"/>
    <x v="0"/>
  </r>
  <r>
    <n v="7735110134"/>
    <x v="19"/>
    <n v="48910270"/>
    <x v="23"/>
    <s v="SSALLONDONO"/>
    <s v="SEGURIDAD SOCIAL  MARZO 2"/>
    <s v="Ret,apor,nomi, seg.s"/>
    <s v=""/>
    <s v=""/>
    <d v="2010-03-30T00:00:00"/>
    <d v="2010-03-30T00:00:00"/>
    <n v="50600"/>
    <s v="773"/>
    <x v="2"/>
    <x v="3"/>
    <x v="2"/>
    <x v="0"/>
    <x v="0"/>
  </r>
  <r>
    <n v="7735113507"/>
    <x v="0"/>
    <n v="48910270"/>
    <x v="23"/>
    <s v="SSJFLOPEZ"/>
    <s v="Lito-Marzo-LB_506706"/>
    <s v="LEASING BANCOLOMBIA SA"/>
    <s v=""/>
    <s v=""/>
    <d v="2010-03-09T00:00:00"/>
    <d v="2010-03-30T00:00:00"/>
    <n v="26282"/>
    <s v="773"/>
    <x v="2"/>
    <x v="3"/>
    <x v="0"/>
    <x v="0"/>
    <x v="0"/>
  </r>
  <r>
    <n v="7735113507"/>
    <x v="0"/>
    <n v="48910270"/>
    <x v="23"/>
    <s v="SSJFLOPEZ"/>
    <s v="Lito-Marzo-LB_506706"/>
    <s v="LEASING BANCOLOMBIA SA"/>
    <s v=""/>
    <s v=""/>
    <d v="2010-03-09T00:00:00"/>
    <d v="2010-03-30T00:00:00"/>
    <n v="35960"/>
    <s v="773"/>
    <x v="2"/>
    <x v="3"/>
    <x v="0"/>
    <x v="0"/>
    <x v="0"/>
  </r>
  <r>
    <n v="7735116403"/>
    <x v="20"/>
    <n v="48910270"/>
    <x v="23"/>
    <s v="SSJFLOPEZ"/>
    <s v="NOMINA SOMOS SEMANA 8"/>
    <s v="SOMOS SUMINISTRO TEMPORAL S.A."/>
    <s v=""/>
    <s v=""/>
    <d v="2010-03-04T00:00:00"/>
    <d v="2010-03-10T00:00:00"/>
    <n v="1226363"/>
    <s v="773"/>
    <x v="2"/>
    <x v="3"/>
    <x v="3"/>
    <x v="0"/>
    <x v="1"/>
  </r>
  <r>
    <n v="7735116403"/>
    <x v="20"/>
    <n v="48910270"/>
    <x v="23"/>
    <s v="SSJFLOPEZ"/>
    <s v="NOMINA SOMOS SEMANA 9"/>
    <s v="SOMOS SUMINISTRO TEMPORAL S.A."/>
    <s v=""/>
    <s v=""/>
    <d v="2010-03-11T00:00:00"/>
    <d v="2010-03-16T00:00:00"/>
    <n v="1209215"/>
    <s v="773"/>
    <x v="2"/>
    <x v="3"/>
    <x v="3"/>
    <x v="0"/>
    <x v="1"/>
  </r>
  <r>
    <n v="7735116403"/>
    <x v="20"/>
    <n v="48910270"/>
    <x v="23"/>
    <s v="SSJFLOPEZ"/>
    <s v="NOMINA SOMOS SEMANA 10"/>
    <s v="SOMOS SUMINISTRO TEMPORAL S.A."/>
    <s v=""/>
    <s v=""/>
    <d v="2010-03-18T00:00:00"/>
    <d v="2010-03-26T00:00:00"/>
    <n v="1211321"/>
    <s v="773"/>
    <x v="2"/>
    <x v="3"/>
    <x v="3"/>
    <x v="0"/>
    <x v="1"/>
  </r>
  <r>
    <n v="7735116403"/>
    <x v="20"/>
    <n v="48910270"/>
    <x v="23"/>
    <s v="SSJFLOPEZ"/>
    <s v="NOMINA SOMOS SEMANA 11"/>
    <s v="SOMOS SUMINISTRO TEMPORAL S.A."/>
    <s v=""/>
    <s v=""/>
    <d v="2010-03-25T00:00:00"/>
    <d v="2010-03-29T00:00:00"/>
    <n v="1079717"/>
    <s v="773"/>
    <x v="2"/>
    <x v="3"/>
    <x v="3"/>
    <x v="0"/>
    <x v="1"/>
  </r>
  <r>
    <n v="7735116408"/>
    <x v="1"/>
    <n v="48910270"/>
    <x v="23"/>
    <s v="SSJFLOPEZ"/>
    <s v="FACTURAS UNE"/>
    <s v="EPM TELECOMUNICACIONES S.A."/>
    <s v=""/>
    <s v=""/>
    <d v="2010-03-15T00:00:00"/>
    <d v="2010-03-18T00:00:00"/>
    <n v="9743"/>
    <s v="773"/>
    <x v="2"/>
    <x v="3"/>
    <x v="1"/>
    <x v="0"/>
    <x v="0"/>
  </r>
  <r>
    <n v="7735116408"/>
    <x v="1"/>
    <n v="48910270"/>
    <x v="23"/>
    <s v="SSJFLOPEZ"/>
    <s v="FACTURAS UNE"/>
    <s v="EPM TELECOMUNICACIONES S.A."/>
    <s v=""/>
    <s v=""/>
    <d v="2010-03-15T00:00:00"/>
    <d v="2010-03-18T00:00:00"/>
    <n v="2445"/>
    <s v="773"/>
    <x v="2"/>
    <x v="3"/>
    <x v="1"/>
    <x v="0"/>
    <x v="0"/>
  </r>
  <r>
    <n v="7735116408"/>
    <x v="1"/>
    <n v="48910270"/>
    <x v="23"/>
    <s v="SSJFLOPEZ"/>
    <s v="FACTURAS UNE"/>
    <s v="EPM TELECOMUNICACIONES S.A."/>
    <s v=""/>
    <s v=""/>
    <d v="2010-03-15T00:00:00"/>
    <d v="2010-03-18T00:00:00"/>
    <n v="986"/>
    <s v="773"/>
    <x v="2"/>
    <x v="3"/>
    <x v="1"/>
    <x v="0"/>
    <x v="0"/>
  </r>
  <r>
    <n v="7735116408"/>
    <x v="1"/>
    <n v="48910270"/>
    <x v="23"/>
    <s v="SSJFLOPEZ"/>
    <s v="FACTURAS UNE"/>
    <s v="EPM TELECOMUNICACIONES S.A."/>
    <s v=""/>
    <s v=""/>
    <d v="2010-03-15T00:00:00"/>
    <d v="2010-03-18T00:00:00"/>
    <n v="408"/>
    <s v="773"/>
    <x v="2"/>
    <x v="3"/>
    <x v="1"/>
    <x v="0"/>
    <x v="0"/>
  </r>
  <r>
    <n v="7735116408"/>
    <x v="1"/>
    <n v="48910270"/>
    <x v="23"/>
    <s v="SSJFLOPEZ"/>
    <s v="FACTURAS UNE"/>
    <s v="EPM TELECOMUNICACIONES S.A."/>
    <s v=""/>
    <s v=""/>
    <d v="2010-03-15T00:00:00"/>
    <d v="2010-03-18T00:00:00"/>
    <n v="1715"/>
    <s v="773"/>
    <x v="2"/>
    <x v="3"/>
    <x v="1"/>
    <x v="0"/>
    <x v="0"/>
  </r>
  <r>
    <n v="7735116408"/>
    <x v="1"/>
    <n v="48910270"/>
    <x v="23"/>
    <s v="SSJFLOPEZ"/>
    <s v="FACTURAS UNE"/>
    <s v="EPM TELECOMUNICACIONES S.A."/>
    <s v=""/>
    <s v=""/>
    <d v="2010-03-15T00:00:00"/>
    <d v="2010-03-18T00:00:00"/>
    <n v="816"/>
    <s v="773"/>
    <x v="2"/>
    <x v="3"/>
    <x v="1"/>
    <x v="0"/>
    <x v="0"/>
  </r>
  <r>
    <n v="7735116408"/>
    <x v="1"/>
    <n v="48910270"/>
    <x v="23"/>
    <s v="SSJFLOPEZ"/>
    <s v="FACTURA UNE"/>
    <s v="EPM TELECOMUNICACIONES S.A."/>
    <s v=""/>
    <s v=""/>
    <d v="2010-03-15T00:00:00"/>
    <d v="2010-03-24T00:00:00"/>
    <n v="85134"/>
    <s v="773"/>
    <x v="2"/>
    <x v="3"/>
    <x v="1"/>
    <x v="0"/>
    <x v="0"/>
  </r>
  <r>
    <n v="7735116408"/>
    <x v="1"/>
    <n v="48910270"/>
    <x v="23"/>
    <s v="SSJFLOPEZ"/>
    <s v="FACTURA UNE"/>
    <s v="EPM TELECOMUNICACIONES S.A."/>
    <s v=""/>
    <s v=""/>
    <d v="2010-03-15T00:00:00"/>
    <d v="2010-03-24T00:00:00"/>
    <n v="437"/>
    <s v="773"/>
    <x v="2"/>
    <x v="3"/>
    <x v="1"/>
    <x v="0"/>
    <x v="0"/>
  </r>
  <r>
    <n v="7735116507"/>
    <x v="47"/>
    <n v="48910270"/>
    <x v="23"/>
    <s v="SSJFLOPEZ"/>
    <s v="Imp.lito_Feb_Compunet"/>
    <s v="COMPUNET SA"/>
    <s v=""/>
    <s v=""/>
    <d v="2010-03-04T00:00:00"/>
    <d v="2010-03-17T00:00:00"/>
    <n v="215009"/>
    <s v="773"/>
    <x v="2"/>
    <x v="3"/>
    <x v="5"/>
    <x v="0"/>
    <x v="0"/>
  </r>
  <r>
    <n v="7735122503"/>
    <x v="23"/>
    <n v="48910270"/>
    <x v="23"/>
    <s v="SSAYOTAGRI"/>
    <s v=""/>
    <s v="Depr.acum.maq.op."/>
    <s v=""/>
    <s v=""/>
    <d v="2010-03-31T00:00:00"/>
    <d v="2010-03-31T00:00:00"/>
    <n v="228517"/>
    <s v="773"/>
    <x v="2"/>
    <x v="3"/>
    <x v="4"/>
    <x v="0"/>
    <x v="2"/>
  </r>
  <r>
    <n v="7735124719"/>
    <x v="42"/>
    <n v="48910270"/>
    <x v="23"/>
    <s v="EXGAVELASQUE"/>
    <s v=""/>
    <s v="cta pte,prov,prd.no,"/>
    <s v="Informe pendon comunicacion interna 16%"/>
    <s v="Informe pendon comunicacion interna 16%"/>
    <d v="2010-03-08T00:00:00"/>
    <d v="2010-03-08T00:00:00"/>
    <n v="16200"/>
    <s v="773"/>
    <x v="2"/>
    <x v="3"/>
    <x v="5"/>
    <x v="0"/>
    <x v="0"/>
  </r>
  <r>
    <n v="7735110102"/>
    <x v="2"/>
    <n v="48921370"/>
    <x v="24"/>
    <s v="SSALLONDONO"/>
    <s v="PRIMERA QUINCENA MARZO DE"/>
    <s v="Obl,lab,salariosxpag"/>
    <s v=""/>
    <s v=""/>
    <d v="2010-03-11T00:00:00"/>
    <d v="2010-03-11T00:00:00"/>
    <n v="850185"/>
    <s v="773"/>
    <x v="2"/>
    <x v="4"/>
    <x v="2"/>
    <x v="0"/>
    <x v="0"/>
  </r>
  <r>
    <n v="7735110102"/>
    <x v="2"/>
    <n v="48921370"/>
    <x v="24"/>
    <s v="SSALLONDONO"/>
    <s v="NOMINA SEGUNDA QUINCENA M"/>
    <s v="Obl,lab,salariosxpag"/>
    <s v=""/>
    <s v=""/>
    <d v="2010-03-26T00:00:00"/>
    <d v="2010-03-26T00:00:00"/>
    <n v="850185"/>
    <s v="773"/>
    <x v="2"/>
    <x v="4"/>
    <x v="2"/>
    <x v="0"/>
    <x v="0"/>
  </r>
  <r>
    <n v="7735110104"/>
    <x v="3"/>
    <n v="48921370"/>
    <x v="24"/>
    <s v="SSALLONDONO"/>
    <s v="PRIMERA QUINCENA MARZO DE"/>
    <s v="Obl,lab,salariosxpag"/>
    <s v=""/>
    <s v=""/>
    <d v="2010-03-11T00:00:00"/>
    <d v="2010-03-11T00:00:00"/>
    <n v="36291"/>
    <s v="773"/>
    <x v="2"/>
    <x v="4"/>
    <x v="2"/>
    <x v="0"/>
    <x v="1"/>
  </r>
  <r>
    <n v="7735110110"/>
    <x v="5"/>
    <n v="48921370"/>
    <x v="24"/>
    <s v="SSALLONDONO"/>
    <s v="PRIMERA QUINCENA MARZO DE"/>
    <s v="Obl,lab,salariosxpag"/>
    <s v=""/>
    <s v=""/>
    <d v="2010-03-11T00:00:00"/>
    <d v="2010-03-11T00:00:00"/>
    <n v="61500"/>
    <s v="773"/>
    <x v="2"/>
    <x v="4"/>
    <x v="2"/>
    <x v="0"/>
    <x v="0"/>
  </r>
  <r>
    <n v="7735110110"/>
    <x v="5"/>
    <n v="48921370"/>
    <x v="24"/>
    <s v="SSALLONDONO"/>
    <s v="NOMINA SEGUNDA QUINCENA M"/>
    <s v="Obl,lab,salariosxpag"/>
    <s v=""/>
    <s v=""/>
    <d v="2010-03-26T00:00:00"/>
    <d v="2010-03-26T00:00:00"/>
    <n v="61500"/>
    <s v="773"/>
    <x v="2"/>
    <x v="4"/>
    <x v="2"/>
    <x v="0"/>
    <x v="0"/>
  </r>
  <r>
    <n v="7735110111"/>
    <x v="6"/>
    <n v="48921370"/>
    <x v="24"/>
    <s v="SSALLONDONO"/>
    <s v="PROVISIONES PRESTACIONES"/>
    <s v="Prov,lab,cesa.aprop."/>
    <s v=""/>
    <s v=""/>
    <d v="2010-03-29T00:00:00"/>
    <d v="2010-03-29T00:00:00"/>
    <n v="198984"/>
    <s v="773"/>
    <x v="2"/>
    <x v="4"/>
    <x v="2"/>
    <x v="0"/>
    <x v="0"/>
  </r>
  <r>
    <n v="7735110113"/>
    <x v="8"/>
    <n v="48921370"/>
    <x v="24"/>
    <s v="SSALLONDONO"/>
    <s v="PROVISIONES PRESTACIONES"/>
    <s v="Prov,lab,cesa.aprop."/>
    <s v=""/>
    <s v=""/>
    <d v="2010-03-29T00:00:00"/>
    <d v="2010-03-29T00:00:00"/>
    <n v="176668"/>
    <s v="773"/>
    <x v="2"/>
    <x v="4"/>
    <x v="2"/>
    <x v="0"/>
    <x v="0"/>
  </r>
  <r>
    <n v="7735110114"/>
    <x v="9"/>
    <n v="48921370"/>
    <x v="24"/>
    <s v="SSALLONDONO"/>
    <s v="PROVISIONES PRESTACIONES"/>
    <s v="Prov,lab,cesa.aprop."/>
    <s v=""/>
    <s v=""/>
    <d v="2010-03-29T00:00:00"/>
    <d v="2010-03-29T00:00:00"/>
    <n v="122738"/>
    <s v="773"/>
    <x v="2"/>
    <x v="4"/>
    <x v="2"/>
    <x v="0"/>
    <x v="0"/>
  </r>
  <r>
    <n v="7735110116"/>
    <x v="10"/>
    <n v="48921370"/>
    <x v="24"/>
    <s v="SSALLONDONO"/>
    <s v="PROVISIONES PRESTACIONES"/>
    <s v="Prov,lab,cesa.aprop."/>
    <s v=""/>
    <s v=""/>
    <d v="2010-03-29T00:00:00"/>
    <d v="2010-03-29T00:00:00"/>
    <n v="167370"/>
    <s v="773"/>
    <x v="2"/>
    <x v="4"/>
    <x v="2"/>
    <x v="0"/>
    <x v="0"/>
  </r>
  <r>
    <n v="7735110119"/>
    <x v="12"/>
    <n v="48921370"/>
    <x v="24"/>
    <s v="SSJFLOPEZ"/>
    <s v=""/>
    <s v="PALACIO DE GONZALEZ HONORATA DE JES"/>
    <s v="Delantal en dril blanco"/>
    <s v="Delantal en dril blanco"/>
    <d v="2010-03-15T00:00:00"/>
    <d v="2010-03-16T00:00:00"/>
    <n v="60000"/>
    <s v="773"/>
    <x v="2"/>
    <x v="4"/>
    <x v="2"/>
    <x v="0"/>
    <x v="1"/>
  </r>
  <r>
    <n v="7735110124"/>
    <x v="13"/>
    <n v="48921370"/>
    <x v="24"/>
    <s v="SSALLONDONO"/>
    <s v="PROVISIONES PRESTACIONES"/>
    <s v="Prov,lab,cesa.aprop."/>
    <s v=""/>
    <s v=""/>
    <d v="2010-03-29T00:00:00"/>
    <d v="2010-03-29T00:00:00"/>
    <n v="19340"/>
    <s v="773"/>
    <x v="2"/>
    <x v="4"/>
    <x v="2"/>
    <x v="0"/>
    <x v="0"/>
  </r>
  <r>
    <n v="7735110127"/>
    <x v="14"/>
    <n v="48921370"/>
    <x v="24"/>
    <s v="SSALLONDONO"/>
    <s v="SEGURIDAD SOCIAL  MARZO 2"/>
    <s v="Ret,apor,nomi, seg.s"/>
    <s v=""/>
    <s v=""/>
    <d v="2010-03-30T00:00:00"/>
    <d v="2010-03-30T00:00:00"/>
    <n v="75600"/>
    <s v="773"/>
    <x v="2"/>
    <x v="4"/>
    <x v="2"/>
    <x v="0"/>
    <x v="0"/>
  </r>
  <r>
    <n v="7735110128"/>
    <x v="15"/>
    <n v="48921370"/>
    <x v="24"/>
    <s v="SSALLONDONO"/>
    <s v="SEGURIDAD SOCIAL  MARZO 2"/>
    <s v="Ret,apor,nomi, seg.s"/>
    <s v=""/>
    <s v=""/>
    <d v="2010-03-30T00:00:00"/>
    <d v="2010-03-30T00:00:00"/>
    <n v="-69467"/>
    <s v="773"/>
    <x v="2"/>
    <x v="4"/>
    <x v="2"/>
    <x v="0"/>
    <x v="0"/>
  </r>
  <r>
    <n v="7735110128"/>
    <x v="15"/>
    <n v="48921370"/>
    <x v="24"/>
    <s v="SSALLONDONO"/>
    <s v="SEGURIDAD SOCIAL  MARZO 2"/>
    <s v="Ret,apor,nomi, seg.s"/>
    <s v=""/>
    <s v=""/>
    <d v="2010-03-30T00:00:00"/>
    <d v="2010-03-30T00:00:00"/>
    <n v="217000"/>
    <s v="773"/>
    <x v="2"/>
    <x v="4"/>
    <x v="2"/>
    <x v="0"/>
    <x v="0"/>
  </r>
  <r>
    <n v="7735110129"/>
    <x v="16"/>
    <n v="48921370"/>
    <x v="24"/>
    <s v="SSALLONDONO"/>
    <s v="SEGURIDAD SOCIAL  MARZO 2"/>
    <s v="Ret,apor,nomi, seg.s"/>
    <s v=""/>
    <s v=""/>
    <d v="2010-03-30T00:00:00"/>
    <d v="2010-03-30T00:00:00"/>
    <n v="-69467"/>
    <s v="773"/>
    <x v="2"/>
    <x v="4"/>
    <x v="2"/>
    <x v="0"/>
    <x v="0"/>
  </r>
  <r>
    <n v="7735110129"/>
    <x v="16"/>
    <n v="48921370"/>
    <x v="24"/>
    <s v="SSALLONDONO"/>
    <s v="SEGURIDAD SOCIAL  MARZO 2"/>
    <s v="Ret,apor,nomi, seg.s"/>
    <s v=""/>
    <s v=""/>
    <d v="2010-03-30T00:00:00"/>
    <d v="2010-03-30T00:00:00"/>
    <n v="277700"/>
    <s v="773"/>
    <x v="2"/>
    <x v="4"/>
    <x v="2"/>
    <x v="0"/>
    <x v="0"/>
  </r>
  <r>
    <n v="7735110131"/>
    <x v="17"/>
    <n v="48921370"/>
    <x v="24"/>
    <s v="SSALLONDONO"/>
    <s v="SEGURIDAD SOCIAL  MARZO 2"/>
    <s v="Ret,apor,nomi, seg.s"/>
    <s v=""/>
    <s v=""/>
    <d v="2010-03-30T00:00:00"/>
    <d v="2010-03-30T00:00:00"/>
    <n v="69500"/>
    <s v="773"/>
    <x v="2"/>
    <x v="4"/>
    <x v="2"/>
    <x v="0"/>
    <x v="0"/>
  </r>
  <r>
    <n v="7735110133"/>
    <x v="18"/>
    <n v="48921370"/>
    <x v="24"/>
    <s v="SSALLONDONO"/>
    <s v="SEGURIDAD SOCIAL  MARZO 2"/>
    <s v="Ret,apor,nomi, seg.s"/>
    <s v=""/>
    <s v=""/>
    <d v="2010-03-30T00:00:00"/>
    <d v="2010-03-30T00:00:00"/>
    <n v="52100"/>
    <s v="773"/>
    <x v="2"/>
    <x v="4"/>
    <x v="2"/>
    <x v="0"/>
    <x v="0"/>
  </r>
  <r>
    <n v="7735110134"/>
    <x v="19"/>
    <n v="48921370"/>
    <x v="24"/>
    <s v="SSALLONDONO"/>
    <s v="SEGURIDAD SOCIAL  MARZO 2"/>
    <s v="Ret,apor,nomi, seg.s"/>
    <s v=""/>
    <s v=""/>
    <d v="2010-03-30T00:00:00"/>
    <d v="2010-03-30T00:00:00"/>
    <n v="34700"/>
    <s v="773"/>
    <x v="2"/>
    <x v="4"/>
    <x v="2"/>
    <x v="0"/>
    <x v="0"/>
  </r>
  <r>
    <n v="7735113506"/>
    <x v="31"/>
    <n v="48921370"/>
    <x v="24"/>
    <s v="LTMAMEJIA"/>
    <s v=""/>
    <s v="cta pte,prov,prd.Inv"/>
    <s v=""/>
    <s v="Servicio de Montacargas"/>
    <d v="2010-03-20T00:00:00"/>
    <d v="2010-03-20T00:00:00"/>
    <n v="-880560"/>
    <s v="773"/>
    <x v="2"/>
    <x v="4"/>
    <x v="0"/>
    <x v="0"/>
    <x v="1"/>
  </r>
  <r>
    <n v="7735113506"/>
    <x v="31"/>
    <n v="48921370"/>
    <x v="24"/>
    <s v="LTMAMEJIA"/>
    <s v=""/>
    <s v="cta pte,prov,prd.Inv"/>
    <s v=""/>
    <s v="Servicio de Montacargas"/>
    <d v="2010-03-20T00:00:00"/>
    <d v="2010-03-20T00:00:00"/>
    <n v="-880560"/>
    <s v="773"/>
    <x v="2"/>
    <x v="4"/>
    <x v="0"/>
    <x v="0"/>
    <x v="1"/>
  </r>
  <r>
    <n v="7735113506"/>
    <x v="31"/>
    <n v="48921370"/>
    <x v="24"/>
    <s v="LTMAMEJIA"/>
    <s v=""/>
    <s v="cta pte,prov,prd.Inv"/>
    <s v=""/>
    <s v="Servicio de Montacargas"/>
    <d v="2010-03-20T00:00:00"/>
    <d v="2010-03-20T00:00:00"/>
    <n v="880560"/>
    <s v="773"/>
    <x v="2"/>
    <x v="4"/>
    <x v="0"/>
    <x v="0"/>
    <x v="1"/>
  </r>
  <r>
    <n v="7735113506"/>
    <x v="31"/>
    <n v="48921370"/>
    <x v="24"/>
    <s v="LTMAMEJIA"/>
    <s v=""/>
    <s v="cta pte,prov,prd.Inv"/>
    <s v=""/>
    <s v="Servicio de Montacargas"/>
    <d v="2010-03-20T00:00:00"/>
    <d v="2010-03-20T00:00:00"/>
    <n v="880560"/>
    <s v="773"/>
    <x v="2"/>
    <x v="4"/>
    <x v="0"/>
    <x v="0"/>
    <x v="1"/>
  </r>
  <r>
    <n v="7735113506"/>
    <x v="31"/>
    <n v="48921370"/>
    <x v="24"/>
    <s v="LTMAMEJIA"/>
    <s v=""/>
    <s v="cta pte,prov,prd.Inv"/>
    <s v=""/>
    <s v="Servicio de Montacargas"/>
    <d v="2010-03-20T00:00:00"/>
    <d v="2010-03-20T00:00:00"/>
    <n v="880560"/>
    <s v="773"/>
    <x v="2"/>
    <x v="4"/>
    <x v="0"/>
    <x v="0"/>
    <x v="1"/>
  </r>
  <r>
    <n v="7735113506"/>
    <x v="31"/>
    <n v="48921370"/>
    <x v="24"/>
    <s v="LTMAMEJIA"/>
    <s v=""/>
    <s v="cta pte,prov,prd.Inv"/>
    <s v=""/>
    <s v="Servicio de Montacargas"/>
    <d v="2010-03-20T00:00:00"/>
    <d v="2010-03-20T00:00:00"/>
    <n v="880560"/>
    <s v="773"/>
    <x v="2"/>
    <x v="4"/>
    <x v="0"/>
    <x v="0"/>
    <x v="1"/>
  </r>
  <r>
    <n v="7735113506"/>
    <x v="31"/>
    <n v="48921370"/>
    <x v="24"/>
    <s v="LTMAMEJIA"/>
    <s v=""/>
    <s v="cta pte,prov,prd.Inv"/>
    <s v=""/>
    <s v="Servicio de Montacargas"/>
    <d v="2010-03-20T00:00:00"/>
    <d v="2010-03-20T00:00:00"/>
    <n v="880560"/>
    <s v="773"/>
    <x v="2"/>
    <x v="4"/>
    <x v="0"/>
    <x v="0"/>
    <x v="1"/>
  </r>
  <r>
    <n v="7735113506"/>
    <x v="31"/>
    <n v="48921370"/>
    <x v="24"/>
    <s v="LTMAMEJIA"/>
    <s v=""/>
    <s v="cta pte,prov,prd.Inv"/>
    <s v=""/>
    <s v="Servicio de Montacargas"/>
    <d v="2010-03-20T00:00:00"/>
    <d v="2010-03-20T00:00:00"/>
    <n v="880560"/>
    <s v="773"/>
    <x v="2"/>
    <x v="4"/>
    <x v="0"/>
    <x v="0"/>
    <x v="1"/>
  </r>
  <r>
    <n v="7735113506"/>
    <x v="31"/>
    <n v="48921370"/>
    <x v="24"/>
    <s v="LTMAMEJIA"/>
    <s v=""/>
    <s v="cta pte,prov,prd.Inv"/>
    <s v=""/>
    <s v="Servicio de Montacargas"/>
    <d v="2010-03-20T00:00:00"/>
    <d v="2010-03-20T00:00:00"/>
    <n v="880560"/>
    <s v="773"/>
    <x v="2"/>
    <x v="4"/>
    <x v="0"/>
    <x v="0"/>
    <x v="1"/>
  </r>
  <r>
    <n v="7735113506"/>
    <x v="31"/>
    <n v="48921370"/>
    <x v="24"/>
    <s v="LTMAMEJIA"/>
    <s v=""/>
    <s v="cta pte,prov,prd.Inv"/>
    <s v=""/>
    <s v="Servicio de Montacargas"/>
    <d v="2010-03-20T00:00:00"/>
    <d v="2010-03-20T00:00:00"/>
    <n v="825525"/>
    <s v="773"/>
    <x v="2"/>
    <x v="4"/>
    <x v="0"/>
    <x v="0"/>
    <x v="1"/>
  </r>
  <r>
    <n v="7735116432"/>
    <x v="32"/>
    <n v="48921370"/>
    <x v="24"/>
    <s v="LTMAMEJIA"/>
    <s v=""/>
    <s v="cta pte,prov,prd.Inv"/>
    <s v=""/>
    <s v="Servicio de incineración"/>
    <d v="2010-03-20T00:00:00"/>
    <d v="2010-03-20T00:00:00"/>
    <n v="781582"/>
    <s v="773"/>
    <x v="2"/>
    <x v="4"/>
    <x v="5"/>
    <x v="0"/>
    <x v="0"/>
  </r>
  <r>
    <n v="7735116432"/>
    <x v="32"/>
    <n v="48921370"/>
    <x v="24"/>
    <s v="LTMAMEJIA"/>
    <s v=""/>
    <s v="cta pte,prov,prd.Inv"/>
    <s v=""/>
    <s v="Servicio de incineración"/>
    <d v="2010-03-25T00:00:00"/>
    <d v="2010-03-25T00:00:00"/>
    <n v="810365"/>
    <s v="773"/>
    <x v="2"/>
    <x v="4"/>
    <x v="5"/>
    <x v="0"/>
    <x v="0"/>
  </r>
  <r>
    <n v="7735116874"/>
    <x v="33"/>
    <n v="48921370"/>
    <x v="24"/>
    <s v="SSJFLOPEZ"/>
    <s v="MFLTR00000000000000003788"/>
    <s v="AXIO PREPRENSA S.A."/>
    <s v=""/>
    <s v=""/>
    <d v="2010-02-16T00:00:00"/>
    <d v="2010-03-17T00:00:00"/>
    <n v="-22644"/>
    <s v="773"/>
    <x v="2"/>
    <x v="4"/>
    <x v="5"/>
    <x v="0"/>
    <x v="1"/>
  </r>
  <r>
    <n v="7735116874"/>
    <x v="33"/>
    <n v="48921370"/>
    <x v="24"/>
    <s v="LTJFLOPEZ"/>
    <s v=""/>
    <s v="cta pte,prov,prd.Inv"/>
    <s v=""/>
    <s v="Servicio de Preprensa"/>
    <d v="2010-03-02T00:00:00"/>
    <d v="2010-03-02T00:00:00"/>
    <n v="922200"/>
    <s v="773"/>
    <x v="2"/>
    <x v="4"/>
    <x v="5"/>
    <x v="0"/>
    <x v="1"/>
  </r>
  <r>
    <n v="7735116874"/>
    <x v="33"/>
    <n v="48921370"/>
    <x v="24"/>
    <s v="LTJFLOPEZ"/>
    <s v=""/>
    <s v="cta pte,prov,prd.Inv"/>
    <s v=""/>
    <s v="Servicio de Preprensa"/>
    <d v="2010-03-11T00:00:00"/>
    <d v="2010-03-11T00:00:00"/>
    <n v="1981904"/>
    <s v="773"/>
    <x v="2"/>
    <x v="4"/>
    <x v="5"/>
    <x v="0"/>
    <x v="1"/>
  </r>
  <r>
    <n v="7735116874"/>
    <x v="33"/>
    <n v="48921370"/>
    <x v="24"/>
    <s v="LTJFLOPEZ"/>
    <s v=""/>
    <s v="cta pte,prov,prd.Inv"/>
    <s v=""/>
    <s v="Servicio de Preprensa"/>
    <d v="2010-03-16T00:00:00"/>
    <d v="2010-03-16T00:00:00"/>
    <n v="1674440"/>
    <s v="773"/>
    <x v="2"/>
    <x v="4"/>
    <x v="5"/>
    <x v="0"/>
    <x v="1"/>
  </r>
  <r>
    <n v="7735116874"/>
    <x v="33"/>
    <n v="48921370"/>
    <x v="24"/>
    <s v="LTJFLOPEZ"/>
    <s v=""/>
    <s v="cta pte,prov,prd.Inv"/>
    <s v=""/>
    <s v="Servicio de Preprensa"/>
    <d v="2010-03-26T00:00:00"/>
    <d v="2010-03-26T00:00:00"/>
    <n v="390000"/>
    <s v="773"/>
    <x v="2"/>
    <x v="4"/>
    <x v="5"/>
    <x v="0"/>
    <x v="1"/>
  </r>
  <r>
    <n v="7735122503"/>
    <x v="23"/>
    <n v="48921370"/>
    <x v="24"/>
    <s v="SSAYOTAGRI"/>
    <s v=""/>
    <s v="Depr.acum.maq.op."/>
    <s v=""/>
    <s v=""/>
    <d v="2010-03-31T00:00:00"/>
    <d v="2010-03-31T00:00:00"/>
    <n v="2535425"/>
    <s v="773"/>
    <x v="2"/>
    <x v="4"/>
    <x v="4"/>
    <x v="0"/>
    <x v="2"/>
  </r>
  <r>
    <n v="7735122503"/>
    <x v="23"/>
    <n v="48921370"/>
    <x v="24"/>
    <s v="SSAYOTAGRI"/>
    <s v=""/>
    <s v="Depr.acum.edif,op."/>
    <s v=""/>
    <s v=""/>
    <d v="2010-03-31T00:00:00"/>
    <d v="2010-03-31T00:00:00"/>
    <n v="581393"/>
    <s v="773"/>
    <x v="2"/>
    <x v="4"/>
    <x v="4"/>
    <x v="0"/>
    <x v="2"/>
  </r>
  <r>
    <n v="7735124012"/>
    <x v="24"/>
    <n v="48921370"/>
    <x v="24"/>
    <s v="EXGAVELASQUE"/>
    <s v=""/>
    <s v="Material,y,repuestos"/>
    <s v="Correa plastica 2,5 X 160 MM"/>
    <s v=""/>
    <d v="2010-03-25T00:00:00"/>
    <d v="2010-03-25T00:00:00"/>
    <n v="3000"/>
    <s v="773"/>
    <x v="2"/>
    <x v="4"/>
    <x v="6"/>
    <x v="0"/>
    <x v="2"/>
  </r>
  <r>
    <n v="7735124012"/>
    <x v="24"/>
    <n v="48921370"/>
    <x v="24"/>
    <s v="EXEAGUTIERRE"/>
    <s v=""/>
    <s v="Material,y,repuestos"/>
    <s v="Correa plastica 2,5 X 160 MM"/>
    <s v=""/>
    <d v="2010-03-25T00:00:00"/>
    <d v="2010-03-25T00:00:00"/>
    <n v="3000"/>
    <s v="773"/>
    <x v="2"/>
    <x v="4"/>
    <x v="6"/>
    <x v="0"/>
    <x v="2"/>
  </r>
  <r>
    <n v="7735124012"/>
    <x v="24"/>
    <n v="48921370"/>
    <x v="24"/>
    <s v="EXGAVELASQUE"/>
    <s v=""/>
    <s v="cta pte,prov,prd.Inv"/>
    <s v="Ancla de manga 5/8x4-1/4pul metalica"/>
    <s v="Ancla de manga 5/8x4-1/4pul metalica"/>
    <d v="2010-03-18T00:00:00"/>
    <d v="2010-03-19T00:00:00"/>
    <n v="3580"/>
    <s v="773"/>
    <x v="2"/>
    <x v="4"/>
    <x v="6"/>
    <x v="0"/>
    <x v="2"/>
  </r>
  <r>
    <n v="7735124012"/>
    <x v="24"/>
    <n v="48921370"/>
    <x v="24"/>
    <s v="EXGAVELASQUE"/>
    <s v=""/>
    <s v="Material,y,repuestos"/>
    <s v="Brocha de 2 pul perfect china"/>
    <s v=""/>
    <d v="2010-03-23T00:00:00"/>
    <d v="2010-03-23T00:00:00"/>
    <n v="4604"/>
    <s v="773"/>
    <x v="2"/>
    <x v="4"/>
    <x v="6"/>
    <x v="0"/>
    <x v="2"/>
  </r>
  <r>
    <n v="7735124503"/>
    <x v="41"/>
    <n v="48921370"/>
    <x v="24"/>
    <s v="EXGAVELASQUE"/>
    <s v=""/>
    <s v="cta pte,prov,prd.no,"/>
    <s v="Candado"/>
    <s v="Candado"/>
    <d v="2010-03-05T00:00:00"/>
    <d v="2010-03-05T00:00:00"/>
    <n v="42900"/>
    <s v="773"/>
    <x v="2"/>
    <x v="4"/>
    <x v="6"/>
    <x v="0"/>
    <x v="2"/>
  </r>
  <r>
    <n v="7735124554"/>
    <x v="60"/>
    <n v="48921370"/>
    <x v="24"/>
    <s v="EXGAVELASQUE"/>
    <s v=""/>
    <s v="cta pte,prov,prd.no,"/>
    <s v="Llave bocafija 11/16 pulg"/>
    <s v="Llave bocafija 11/16 pulg"/>
    <d v="2010-03-24T00:00:00"/>
    <d v="2010-03-25T00:00:00"/>
    <n v="15400"/>
    <s v="773"/>
    <x v="2"/>
    <x v="4"/>
    <x v="6"/>
    <x v="0"/>
    <x v="2"/>
  </r>
  <r>
    <n v="7735124554"/>
    <x v="60"/>
    <n v="48921370"/>
    <x v="24"/>
    <s v="EXGAVELASQUE"/>
    <s v=""/>
    <s v="cta pte,prov,prd.no,"/>
    <s v="Llave bocafija de 1 pulg"/>
    <s v="Llave bocafija de 1 pulg"/>
    <d v="2010-03-24T00:00:00"/>
    <d v="2010-03-25T00:00:00"/>
    <n v="13800"/>
    <s v="773"/>
    <x v="2"/>
    <x v="4"/>
    <x v="6"/>
    <x v="0"/>
    <x v="2"/>
  </r>
  <r>
    <n v="7735124554"/>
    <x v="60"/>
    <n v="48921370"/>
    <x v="24"/>
    <s v="EXGAVELASQUE"/>
    <s v=""/>
    <s v="cta pte,prov,prd.no,"/>
    <s v="Llave hexagona 1/8pul"/>
    <s v="Llave hexagona 1/8pul"/>
    <d v="2010-03-24T00:00:00"/>
    <d v="2010-03-25T00:00:00"/>
    <n v="2400"/>
    <s v="773"/>
    <x v="2"/>
    <x v="4"/>
    <x v="6"/>
    <x v="0"/>
    <x v="2"/>
  </r>
  <r>
    <n v="7735124554"/>
    <x v="60"/>
    <n v="48921370"/>
    <x v="24"/>
    <s v="EXGAVELASQUE"/>
    <s v=""/>
    <s v="cta pte,prov,prd.no,"/>
    <s v="Llave hexagona 5/16pul"/>
    <s v="Llave hexagona 5/16pul"/>
    <d v="2010-03-24T00:00:00"/>
    <d v="2010-03-25T00:00:00"/>
    <n v="3600"/>
    <s v="773"/>
    <x v="2"/>
    <x v="4"/>
    <x v="6"/>
    <x v="0"/>
    <x v="2"/>
  </r>
  <r>
    <n v="7735124554"/>
    <x v="60"/>
    <n v="48921370"/>
    <x v="24"/>
    <s v="EXGAVELASQUE"/>
    <s v=""/>
    <s v="cta pte,prov,prd.no,"/>
    <s v="Llave hexagona 5/32pul larga"/>
    <s v="Llave hexagona 5/32pul larga"/>
    <d v="2010-03-24T00:00:00"/>
    <d v="2010-03-25T00:00:00"/>
    <n v="2800"/>
    <s v="773"/>
    <x v="2"/>
    <x v="4"/>
    <x v="6"/>
    <x v="0"/>
    <x v="2"/>
  </r>
  <r>
    <n v="7735124701"/>
    <x v="26"/>
    <n v="48921370"/>
    <x v="24"/>
    <s v="SSJFLOPEZ"/>
    <s v=""/>
    <s v="EMPAQUETADURAS Y EMPAQUES S.A."/>
    <s v="Limpion Wypall"/>
    <s v="Limpion Wypall"/>
    <d v="2010-03-01T00:00:00"/>
    <d v="2010-03-04T00:00:00"/>
    <n v="385700"/>
    <s v="773"/>
    <x v="2"/>
    <x v="4"/>
    <x v="5"/>
    <x v="0"/>
    <x v="0"/>
  </r>
  <r>
    <n v="7735124701"/>
    <x v="26"/>
    <n v="48921370"/>
    <x v="24"/>
    <s v="SSJFLOPEZ"/>
    <s v=""/>
    <s v="EMPAQUETADURAS Y EMPAQUES S.A."/>
    <s v="Limpion Wypall"/>
    <s v="Limpion Wypall"/>
    <d v="2010-03-12T00:00:00"/>
    <d v="2010-03-15T00:00:00"/>
    <n v="269990"/>
    <s v="773"/>
    <x v="2"/>
    <x v="4"/>
    <x v="5"/>
    <x v="0"/>
    <x v="0"/>
  </r>
  <r>
    <n v="7735124701"/>
    <x v="26"/>
    <n v="48921370"/>
    <x v="24"/>
    <s v="SSJFLOPEZ"/>
    <s v=""/>
    <s v="EMPAQUETADURAS Y EMPAQUES S.A."/>
    <s v="Limpion Wypall"/>
    <s v="Limpion Wypall"/>
    <d v="2010-03-24T00:00:00"/>
    <d v="2010-03-26T00:00:00"/>
    <n v="321420"/>
    <s v="773"/>
    <x v="2"/>
    <x v="4"/>
    <x v="5"/>
    <x v="0"/>
    <x v="0"/>
  </r>
  <r>
    <n v="7735124703"/>
    <x v="22"/>
    <n v="48921370"/>
    <x v="24"/>
    <s v="EXEAGUTIERRE"/>
    <s v=""/>
    <s v="cta pte,prov,prd.no,"/>
    <s v="Form lito 110 Reporte paros litografia"/>
    <s v="Form lito 110 Reporte paros litografia"/>
    <d v="2010-03-16T00:00:00"/>
    <d v="2010-03-16T00:00:00"/>
    <n v="142500"/>
    <s v="773"/>
    <x v="2"/>
    <x v="4"/>
    <x v="5"/>
    <x v="0"/>
    <x v="0"/>
  </r>
  <r>
    <n v="7735124703"/>
    <x v="22"/>
    <n v="48921370"/>
    <x v="24"/>
    <s v="EXEAGUTIERRE"/>
    <s v=""/>
    <s v="cta pte,prov,prd.no,"/>
    <s v="Form lito 37 Certif. conf. litografia"/>
    <s v="Form lito 37 Certif. conf. litografia"/>
    <d v="2010-03-16T00:00:00"/>
    <d v="2010-03-16T00:00:00"/>
    <n v="146000"/>
    <s v="773"/>
    <x v="2"/>
    <x v="4"/>
    <x v="5"/>
    <x v="0"/>
    <x v="0"/>
  </r>
  <r>
    <n v="7735124708"/>
    <x v="34"/>
    <n v="48921370"/>
    <x v="24"/>
    <s v="EXEAGUTIERRE"/>
    <s v=""/>
    <s v="Mat,combust.y,lubric"/>
    <s v="Aceite oks 352 x  GLN"/>
    <s v=""/>
    <d v="2010-03-01T00:00:00"/>
    <d v="2010-03-01T00:00:00"/>
    <n v="390091"/>
    <s v="773"/>
    <x v="2"/>
    <x v="4"/>
    <x v="6"/>
    <x v="0"/>
    <x v="2"/>
  </r>
  <r>
    <n v="7735124708"/>
    <x v="34"/>
    <n v="48921370"/>
    <x v="24"/>
    <s v="EXEAGUTIERRE"/>
    <s v=""/>
    <s v="Mat,combust.y,lubric"/>
    <s v="Wash a_230 X GLN"/>
    <s v=""/>
    <d v="2010-03-05T00:00:00"/>
    <d v="2010-03-05T00:00:00"/>
    <n v="1500000"/>
    <s v="773"/>
    <x v="2"/>
    <x v="4"/>
    <x v="6"/>
    <x v="0"/>
    <x v="2"/>
  </r>
  <r>
    <n v="7735124708"/>
    <x v="34"/>
    <n v="48921370"/>
    <x v="24"/>
    <s v="EXEAGUTIERRE"/>
    <s v=""/>
    <s v="Mat,combust.y,lubric"/>
    <s v="Ajustador_21209_pintuco X GLN"/>
    <s v=""/>
    <d v="2010-03-01T00:00:00"/>
    <d v="2010-03-01T00:00:00"/>
    <n v="767960"/>
    <s v="773"/>
    <x v="2"/>
    <x v="4"/>
    <x v="6"/>
    <x v="0"/>
    <x v="2"/>
  </r>
  <r>
    <n v="7735124708"/>
    <x v="34"/>
    <n v="48921370"/>
    <x v="24"/>
    <s v="EXEAGUTIERRE"/>
    <s v=""/>
    <s v="Mat,combust.y,lubric"/>
    <s v="Ajustador_21209_pintuco X GLN"/>
    <s v=""/>
    <d v="2010-03-05T00:00:00"/>
    <d v="2010-03-05T00:00:00"/>
    <n v="767960"/>
    <s v="773"/>
    <x v="2"/>
    <x v="4"/>
    <x v="6"/>
    <x v="0"/>
    <x v="2"/>
  </r>
  <r>
    <n v="7735124708"/>
    <x v="34"/>
    <n v="48921370"/>
    <x v="24"/>
    <s v="LTMCRAGA"/>
    <s v=""/>
    <s v="Mat,combust.y,lubric"/>
    <s v="Ajustador_21209_pintuco X GLN"/>
    <s v=""/>
    <d v="2010-03-16T00:00:00"/>
    <d v="2010-03-16T00:00:00"/>
    <n v="767960"/>
    <s v="773"/>
    <x v="2"/>
    <x v="4"/>
    <x v="6"/>
    <x v="0"/>
    <x v="2"/>
  </r>
  <r>
    <n v="7735124708"/>
    <x v="34"/>
    <n v="48921370"/>
    <x v="24"/>
    <s v="EXGAVELASQUE"/>
    <s v=""/>
    <s v="Mat,combust.y,lubric"/>
    <s v="Lavador_planchas CPC Plate cleaner X L"/>
    <s v=""/>
    <d v="2010-03-18T00:00:00"/>
    <d v="2010-03-18T00:00:00"/>
    <n v="94250"/>
    <s v="773"/>
    <x v="2"/>
    <x v="4"/>
    <x v="6"/>
    <x v="0"/>
    <x v="2"/>
  </r>
  <r>
    <n v="7735124708"/>
    <x v="34"/>
    <n v="48921370"/>
    <x v="24"/>
    <s v="EXGAVELASQUE"/>
    <s v=""/>
    <s v="Mat,combust.y,lubric"/>
    <s v="Goma protec_planchas X GLN"/>
    <s v=""/>
    <d v="2010-03-18T00:00:00"/>
    <d v="2010-03-18T00:00:00"/>
    <n v="57261"/>
    <s v="773"/>
    <x v="2"/>
    <x v="4"/>
    <x v="6"/>
    <x v="0"/>
    <x v="2"/>
  </r>
  <r>
    <n v="7735124708"/>
    <x v="34"/>
    <n v="48921370"/>
    <x v="24"/>
    <s v="LTMCRAGA"/>
    <s v=""/>
    <s v="Mat,combust.y,lubric"/>
    <s v="Lavador_planchas CPC Plate cleaner X L"/>
    <s v=""/>
    <d v="2010-03-23T00:00:00"/>
    <d v="2010-03-23T00:00:00"/>
    <n v="47125"/>
    <s v="773"/>
    <x v="2"/>
    <x v="4"/>
    <x v="6"/>
    <x v="0"/>
    <x v="2"/>
  </r>
  <r>
    <n v="7735124708"/>
    <x v="34"/>
    <n v="48921370"/>
    <x v="24"/>
    <s v="LTMCRAGA"/>
    <s v=""/>
    <s v="Mat,combust.y,lubric"/>
    <s v="Goma protec_planchas X GLN"/>
    <s v=""/>
    <d v="2010-03-23T00:00:00"/>
    <d v="2010-03-23T00:00:00"/>
    <n v="28631"/>
    <s v="773"/>
    <x v="2"/>
    <x v="4"/>
    <x v="6"/>
    <x v="0"/>
    <x v="2"/>
  </r>
  <r>
    <n v="7735124708"/>
    <x v="34"/>
    <n v="48921370"/>
    <x v="24"/>
    <s v="LTMCRAGA"/>
    <s v=""/>
    <s v="Mat,combust.y,lubric"/>
    <s v="Solucion fuente opti_print1 X GLN"/>
    <s v=""/>
    <d v="2010-03-23T00:00:00"/>
    <d v="2010-03-23T00:00:00"/>
    <n v="30255"/>
    <s v="773"/>
    <x v="2"/>
    <x v="4"/>
    <x v="6"/>
    <x v="0"/>
    <x v="2"/>
  </r>
  <r>
    <n v="7735124708"/>
    <x v="34"/>
    <n v="48921370"/>
    <x v="24"/>
    <s v="EXGAVELASQUE"/>
    <s v=""/>
    <s v="Mat,combust.y,lubric"/>
    <s v="Ajustador_21209_pintuco X GLN"/>
    <s v=""/>
    <d v="2010-03-23T00:00:00"/>
    <d v="2010-03-23T00:00:00"/>
    <n v="767960"/>
    <s v="773"/>
    <x v="2"/>
    <x v="4"/>
    <x v="6"/>
    <x v="0"/>
    <x v="2"/>
  </r>
  <r>
    <n v="7735124708"/>
    <x v="34"/>
    <n v="48921370"/>
    <x v="24"/>
    <s v="LTMCRAGA"/>
    <s v=""/>
    <s v="Mat,combust.y,lubric"/>
    <s v="Ajustador_21209_pintuco X GLN"/>
    <s v=""/>
    <d v="2010-03-27T00:00:00"/>
    <d v="2010-03-27T00:00:00"/>
    <n v="767960"/>
    <s v="773"/>
    <x v="2"/>
    <x v="4"/>
    <x v="6"/>
    <x v="0"/>
    <x v="2"/>
  </r>
  <r>
    <n v="7735124713"/>
    <x v="35"/>
    <n v="48921370"/>
    <x v="24"/>
    <s v="SSJFLOPEZ"/>
    <s v=""/>
    <s v="EDIVA S.A."/>
    <s v="Strech 44CMx457M x .6"/>
    <s v="Strech 44CMx457M x .6"/>
    <d v="2010-03-05T00:00:00"/>
    <d v="2010-03-08T00:00:00"/>
    <n v="133340"/>
    <s v="773"/>
    <x v="2"/>
    <x v="4"/>
    <x v="5"/>
    <x v="0"/>
    <x v="1"/>
  </r>
  <r>
    <n v="7735124719"/>
    <x v="42"/>
    <n v="48921370"/>
    <x v="24"/>
    <s v="EXGAVELASQUE"/>
    <s v=""/>
    <s v="cta pte,prov,prd.no,"/>
    <s v="Boletin comunicaciones internas 16%"/>
    <s v="Boletin comunicaciones internas 16%"/>
    <d v="2010-03-16T00:00:00"/>
    <d v="2010-03-16T00:00:00"/>
    <n v="23000"/>
    <s v="773"/>
    <x v="2"/>
    <x v="4"/>
    <x v="5"/>
    <x v="0"/>
    <x v="0"/>
  </r>
  <r>
    <n v="7735124719"/>
    <x v="42"/>
    <n v="48921370"/>
    <x v="24"/>
    <s v="EXGAVELASQUE"/>
    <s v=""/>
    <s v="cta pte,prov,prd.no,"/>
    <s v="Boletin comunicaciones internas 16%"/>
    <s v="Boletin comunicaciones internas 16%"/>
    <d v="2010-03-19T00:00:00"/>
    <d v="2010-03-19T00:00:00"/>
    <n v="12500"/>
    <s v="773"/>
    <x v="2"/>
    <x v="4"/>
    <x v="5"/>
    <x v="0"/>
    <x v="0"/>
  </r>
  <r>
    <n v="7735124719"/>
    <x v="42"/>
    <n v="48921370"/>
    <x v="24"/>
    <s v="EXGAVELASQUE"/>
    <s v=""/>
    <s v="cta pte,prov,prd.no,"/>
    <s v="Boletin comunicaciones internas 16%"/>
    <s v="Boletin comunicaciones internas 16%"/>
    <d v="2010-03-26T00:00:00"/>
    <d v="2010-03-26T00:00:00"/>
    <n v="11000"/>
    <s v="773"/>
    <x v="2"/>
    <x v="4"/>
    <x v="5"/>
    <x v="0"/>
    <x v="0"/>
  </r>
  <r>
    <n v="7735124719"/>
    <x v="42"/>
    <n v="48921370"/>
    <x v="24"/>
    <s v="EXEAGUTIERRE"/>
    <s v=""/>
    <s v="cta pte,prov,prd.no,"/>
    <s v="Boletin comunicaciones internas 16%"/>
    <s v="Boletin comunicaciones internas 16%"/>
    <d v="2010-03-26T00:00:00"/>
    <d v="2010-03-26T00:00:00"/>
    <n v="16000"/>
    <s v="773"/>
    <x v="2"/>
    <x v="4"/>
    <x v="5"/>
    <x v="0"/>
    <x v="0"/>
  </r>
  <r>
    <n v="7735611158"/>
    <x v="36"/>
    <n v="48921370"/>
    <x v="24"/>
    <s v="LTICPOSADA"/>
    <s v=""/>
    <s v="cta pte,prov,prd.Inv"/>
    <s v=""/>
    <s v="ESCUELA DE LITOGRAFIA"/>
    <d v="2010-03-24T00:00:00"/>
    <d v="2010-03-24T00:00:00"/>
    <n v="870000"/>
    <s v="773"/>
    <x v="2"/>
    <x v="4"/>
    <x v="5"/>
    <x v="0"/>
    <x v="0"/>
  </r>
  <r>
    <n v="7735110102"/>
    <x v="2"/>
    <n v="48921470"/>
    <x v="25"/>
    <s v="SSALLONDONO"/>
    <s v="PRIMERA QUINCENA MARZO DE"/>
    <s v="Obl,lab,salariosxpag"/>
    <s v=""/>
    <s v=""/>
    <d v="2010-03-11T00:00:00"/>
    <d v="2010-03-11T00:00:00"/>
    <n v="4669161"/>
    <s v="773"/>
    <x v="2"/>
    <x v="4"/>
    <x v="2"/>
    <x v="0"/>
    <x v="0"/>
  </r>
  <r>
    <n v="7735110102"/>
    <x v="2"/>
    <n v="48921470"/>
    <x v="25"/>
    <s v="SSALLONDONO"/>
    <s v="NOMINA SEGUNDA QUINCENA M"/>
    <s v="Obl,lab,salariosxpag"/>
    <s v=""/>
    <s v=""/>
    <d v="2010-03-26T00:00:00"/>
    <d v="2010-03-26T00:00:00"/>
    <n v="4669161"/>
    <s v="773"/>
    <x v="2"/>
    <x v="4"/>
    <x v="2"/>
    <x v="0"/>
    <x v="0"/>
  </r>
  <r>
    <n v="7735110104"/>
    <x v="3"/>
    <n v="48921470"/>
    <x v="25"/>
    <s v="SSALLONDONO"/>
    <s v="PRIMERA QUINCENA MARZO DE"/>
    <s v="Obl,lab,salariosxpag"/>
    <s v=""/>
    <s v=""/>
    <d v="2010-03-11T00:00:00"/>
    <d v="2010-03-11T00:00:00"/>
    <n v="27430"/>
    <s v="773"/>
    <x v="2"/>
    <x v="4"/>
    <x v="2"/>
    <x v="0"/>
    <x v="1"/>
  </r>
  <r>
    <n v="7735110110"/>
    <x v="5"/>
    <n v="48921470"/>
    <x v="25"/>
    <s v="SSALLONDONO"/>
    <s v="PRIMERA QUINCENA MARZO DE"/>
    <s v="Obl,lab,salariosxpag"/>
    <s v=""/>
    <s v=""/>
    <d v="2010-03-11T00:00:00"/>
    <d v="2010-03-11T00:00:00"/>
    <n v="243950"/>
    <s v="773"/>
    <x v="2"/>
    <x v="4"/>
    <x v="2"/>
    <x v="0"/>
    <x v="0"/>
  </r>
  <r>
    <n v="7735110110"/>
    <x v="5"/>
    <n v="48921470"/>
    <x v="25"/>
    <s v="SSALLONDONO"/>
    <s v="NOMINA SEGUNDA QUINCENA M"/>
    <s v="Obl,lab,salariosxpag"/>
    <s v=""/>
    <s v=""/>
    <d v="2010-03-26T00:00:00"/>
    <d v="2010-03-26T00:00:00"/>
    <n v="246000"/>
    <s v="773"/>
    <x v="2"/>
    <x v="4"/>
    <x v="2"/>
    <x v="0"/>
    <x v="0"/>
  </r>
  <r>
    <n v="7735110111"/>
    <x v="6"/>
    <n v="48921470"/>
    <x v="25"/>
    <s v="SSALLONDONO"/>
    <s v="PROVISIONES PRESTACIONES"/>
    <s v="Prov,lab,cesa.aprop."/>
    <s v=""/>
    <s v=""/>
    <d v="2010-03-29T00:00:00"/>
    <d v="2010-03-29T00:00:00"/>
    <n v="1051605"/>
    <s v="773"/>
    <x v="2"/>
    <x v="4"/>
    <x v="2"/>
    <x v="0"/>
    <x v="0"/>
  </r>
  <r>
    <n v="7735110113"/>
    <x v="8"/>
    <n v="48921470"/>
    <x v="25"/>
    <s v="SSALLONDONO"/>
    <s v="PROVISIONES PRESTACIONES"/>
    <s v="Prov,lab,cesa.aprop."/>
    <s v=""/>
    <s v=""/>
    <d v="2010-03-29T00:00:00"/>
    <d v="2010-03-29T00:00:00"/>
    <n v="933668"/>
    <s v="773"/>
    <x v="2"/>
    <x v="4"/>
    <x v="2"/>
    <x v="0"/>
    <x v="0"/>
  </r>
  <r>
    <n v="7735110114"/>
    <x v="9"/>
    <n v="48921470"/>
    <x v="25"/>
    <s v="SSALLONDONO"/>
    <s v="PROVISIONES PRESTACIONES"/>
    <s v="Prov,lab,cesa.aprop."/>
    <s v=""/>
    <s v=""/>
    <d v="2010-03-29T00:00:00"/>
    <d v="2010-03-29T00:00:00"/>
    <n v="648651"/>
    <s v="773"/>
    <x v="2"/>
    <x v="4"/>
    <x v="2"/>
    <x v="0"/>
    <x v="0"/>
  </r>
  <r>
    <n v="7735110116"/>
    <x v="10"/>
    <n v="48921470"/>
    <x v="25"/>
    <s v="SSALLONDONO"/>
    <s v="PROVISIONES PRESTACIONES"/>
    <s v="Prov,lab,cesa.aprop."/>
    <s v=""/>
    <s v=""/>
    <d v="2010-03-29T00:00:00"/>
    <d v="2010-03-29T00:00:00"/>
    <n v="884528"/>
    <s v="773"/>
    <x v="2"/>
    <x v="4"/>
    <x v="2"/>
    <x v="0"/>
    <x v="0"/>
  </r>
  <r>
    <n v="7735110119"/>
    <x v="12"/>
    <n v="48921470"/>
    <x v="25"/>
    <s v="SSJFLOPEZ"/>
    <s v=""/>
    <s v="PALACIO DE GONZALEZ HONORATA DE JES"/>
    <s v="Delantal en dril blanco"/>
    <s v="Delantal en dril blanco"/>
    <d v="2010-03-15T00:00:00"/>
    <d v="2010-03-16T00:00:00"/>
    <n v="180000"/>
    <s v="773"/>
    <x v="2"/>
    <x v="4"/>
    <x v="2"/>
    <x v="0"/>
    <x v="1"/>
  </r>
  <r>
    <n v="7735110119"/>
    <x v="12"/>
    <n v="48921470"/>
    <x v="25"/>
    <s v="SSJFLOPEZ"/>
    <s v=""/>
    <s v="INDUSTRIAS Y CONFECCIONES INDUCON L"/>
    <s v="Camisa dacron blanca trabajador mision"/>
    <s v="Camisa dacron blanca trabajador mision"/>
    <d v="2010-03-20T00:00:00"/>
    <d v="2010-03-26T00:00:00"/>
    <n v="5886500"/>
    <s v="773"/>
    <x v="2"/>
    <x v="4"/>
    <x v="2"/>
    <x v="0"/>
    <x v="1"/>
  </r>
  <r>
    <n v="7735110119"/>
    <x v="12"/>
    <n v="48921470"/>
    <x v="25"/>
    <s v="SSJFLOPEZ"/>
    <s v=""/>
    <s v="INDUSTRIAS Y CONFECCIONES INDUCON L"/>
    <s v="Pantalon dril blanco enresortado"/>
    <s v="Pantalon dril blanco enresortado"/>
    <d v="2010-03-20T00:00:00"/>
    <d v="2010-03-26T00:00:00"/>
    <n v="7790000"/>
    <s v="773"/>
    <x v="2"/>
    <x v="4"/>
    <x v="2"/>
    <x v="0"/>
    <x v="1"/>
  </r>
  <r>
    <n v="7735110119"/>
    <x v="12"/>
    <n v="48921470"/>
    <x v="25"/>
    <s v="SSJFLOPEZ"/>
    <s v=""/>
    <s v="C.I.UNIFORMES IND.ROPA Y CALZADO QU"/>
    <s v="Bota BLA seguridad QUINLOP"/>
    <s v="Bota BLA seguridad QUINLOP"/>
    <d v="2010-03-03T00:00:00"/>
    <d v="2010-03-29T00:00:00"/>
    <n v="1894500"/>
    <s v="773"/>
    <x v="2"/>
    <x v="4"/>
    <x v="2"/>
    <x v="0"/>
    <x v="1"/>
  </r>
  <r>
    <n v="7735110124"/>
    <x v="13"/>
    <n v="48921470"/>
    <x v="25"/>
    <s v="SSALLONDONO"/>
    <s v="PROVISIONES PRESTACIONES"/>
    <s v="Prov,lab,cesa.aprop."/>
    <s v=""/>
    <s v=""/>
    <d v="2010-03-29T00:00:00"/>
    <d v="2010-03-29T00:00:00"/>
    <n v="102212"/>
    <s v="773"/>
    <x v="2"/>
    <x v="4"/>
    <x v="2"/>
    <x v="0"/>
    <x v="0"/>
  </r>
  <r>
    <n v="7735110127"/>
    <x v="14"/>
    <n v="48921470"/>
    <x v="25"/>
    <s v="SSALLONDONO"/>
    <s v="SEGURIDAD SOCIAL  MARZO 2"/>
    <s v="Ret,apor,nomi, seg.s"/>
    <s v=""/>
    <s v=""/>
    <d v="2010-03-30T00:00:00"/>
    <d v="2010-03-30T00:00:00"/>
    <n v="407600"/>
    <s v="773"/>
    <x v="2"/>
    <x v="4"/>
    <x v="2"/>
    <x v="0"/>
    <x v="0"/>
  </r>
  <r>
    <n v="7735110128"/>
    <x v="15"/>
    <n v="48921470"/>
    <x v="25"/>
    <s v="SSALLONDONO"/>
    <s v="SEGURIDAD SOCIAL  MARZO 2"/>
    <s v="Ret,apor,nomi, seg.s"/>
    <s v=""/>
    <s v=""/>
    <d v="2010-03-30T00:00:00"/>
    <d v="2010-03-30T00:00:00"/>
    <n v="-374631"/>
    <s v="773"/>
    <x v="2"/>
    <x v="4"/>
    <x v="2"/>
    <x v="0"/>
    <x v="0"/>
  </r>
  <r>
    <n v="7735110128"/>
    <x v="15"/>
    <n v="48921470"/>
    <x v="25"/>
    <s v="SSALLONDONO"/>
    <s v="SEGURIDAD SOCIAL  MARZO 2"/>
    <s v="Ret,apor,nomi, seg.s"/>
    <s v=""/>
    <s v=""/>
    <d v="2010-03-30T00:00:00"/>
    <d v="2010-03-30T00:00:00"/>
    <n v="1170200"/>
    <s v="773"/>
    <x v="2"/>
    <x v="4"/>
    <x v="2"/>
    <x v="0"/>
    <x v="0"/>
  </r>
  <r>
    <n v="7735110129"/>
    <x v="16"/>
    <n v="48921470"/>
    <x v="25"/>
    <s v="SSALLONDONO"/>
    <s v="SEGURIDAD SOCIAL  MARZO 2"/>
    <s v="Ret,apor,nomi, seg.s"/>
    <s v=""/>
    <s v=""/>
    <d v="2010-03-30T00:00:00"/>
    <d v="2010-03-30T00:00:00"/>
    <n v="-374631"/>
    <s v="773"/>
    <x v="2"/>
    <x v="4"/>
    <x v="2"/>
    <x v="0"/>
    <x v="0"/>
  </r>
  <r>
    <n v="7735110129"/>
    <x v="16"/>
    <n v="48921470"/>
    <x v="25"/>
    <s v="SSALLONDONO"/>
    <s v="SEGURIDAD SOCIAL  MARZO 2"/>
    <s v="Ret,apor,nomi, seg.s"/>
    <s v=""/>
    <s v=""/>
    <d v="2010-03-30T00:00:00"/>
    <d v="2010-03-30T00:00:00"/>
    <n v="1498100"/>
    <s v="773"/>
    <x v="2"/>
    <x v="4"/>
    <x v="2"/>
    <x v="0"/>
    <x v="0"/>
  </r>
  <r>
    <n v="7735110131"/>
    <x v="17"/>
    <n v="48921470"/>
    <x v="25"/>
    <s v="SSALLONDONO"/>
    <s v="SEGURIDAD SOCIAL  MARZO 2"/>
    <s v="Ret,apor,nomi, seg.s"/>
    <s v=""/>
    <s v=""/>
    <d v="2010-03-30T00:00:00"/>
    <d v="2010-03-30T00:00:00"/>
    <n v="374700"/>
    <s v="773"/>
    <x v="2"/>
    <x v="4"/>
    <x v="2"/>
    <x v="0"/>
    <x v="0"/>
  </r>
  <r>
    <n v="7735110133"/>
    <x v="18"/>
    <n v="48921470"/>
    <x v="25"/>
    <s v="SSALLONDONO"/>
    <s v="SEGURIDAD SOCIAL  MARZO 2"/>
    <s v="Ret,apor,nomi, seg.s"/>
    <s v=""/>
    <s v=""/>
    <d v="2010-03-30T00:00:00"/>
    <d v="2010-03-30T00:00:00"/>
    <n v="281000"/>
    <s v="773"/>
    <x v="2"/>
    <x v="4"/>
    <x v="2"/>
    <x v="0"/>
    <x v="0"/>
  </r>
  <r>
    <n v="7735110134"/>
    <x v="19"/>
    <n v="48921470"/>
    <x v="25"/>
    <s v="SSALLONDONO"/>
    <s v="SEGURIDAD SOCIAL  MARZO 2"/>
    <s v="Ret,apor,nomi, seg.s"/>
    <s v=""/>
    <s v=""/>
    <d v="2010-03-30T00:00:00"/>
    <d v="2010-03-30T00:00:00"/>
    <n v="187400"/>
    <s v="773"/>
    <x v="2"/>
    <x v="4"/>
    <x v="2"/>
    <x v="0"/>
    <x v="0"/>
  </r>
  <r>
    <n v="7735111156"/>
    <x v="30"/>
    <n v="48921470"/>
    <x v="25"/>
    <s v="LTDAMUNETON"/>
    <s v=""/>
    <s v=""/>
    <s v=""/>
    <s v=""/>
    <d v="2010-03-30T00:00:00"/>
    <d v="2010-03-31T00:00:00"/>
    <n v="342035"/>
    <s v="773"/>
    <x v="2"/>
    <x v="4"/>
    <x v="8"/>
    <x v="0"/>
    <x v="0"/>
  </r>
  <r>
    <n v="7735113507"/>
    <x v="0"/>
    <n v="48921470"/>
    <x v="25"/>
    <s v="SSJFLOPEZ"/>
    <s v="Lito-Marzo-LO_568135"/>
    <s v="LEASING DE OCCIDENTE S.A. C.F.C."/>
    <s v=""/>
    <s v=""/>
    <d v="2010-03-11T00:00:00"/>
    <d v="2010-03-29T00:00:00"/>
    <n v="32855"/>
    <s v="773"/>
    <x v="2"/>
    <x v="4"/>
    <x v="0"/>
    <x v="0"/>
    <x v="0"/>
  </r>
  <r>
    <n v="7735113507"/>
    <x v="0"/>
    <n v="48921470"/>
    <x v="25"/>
    <s v="SSJFLOPEZ"/>
    <s v="Lito-Marzo-LO_568135"/>
    <s v="LEASING DE OCCIDENTE S.A. C.F.C."/>
    <s v=""/>
    <s v=""/>
    <d v="2010-03-11T00:00:00"/>
    <d v="2010-03-29T00:00:00"/>
    <n v="44090"/>
    <s v="773"/>
    <x v="2"/>
    <x v="4"/>
    <x v="0"/>
    <x v="0"/>
    <x v="0"/>
  </r>
  <r>
    <n v="7735113507"/>
    <x v="0"/>
    <n v="48921470"/>
    <x v="25"/>
    <s v="SSJFLOPEZ"/>
    <s v="LITO MARZ BAN 6706"/>
    <s v="LEASING BANCOLOMBIA SA"/>
    <s v=""/>
    <s v=""/>
    <d v="2010-03-01T00:00:00"/>
    <d v="2010-03-15T00:00:00"/>
    <n v="20783"/>
    <s v="773"/>
    <x v="2"/>
    <x v="4"/>
    <x v="0"/>
    <x v="0"/>
    <x v="0"/>
  </r>
  <r>
    <n v="7735113507"/>
    <x v="0"/>
    <n v="48921470"/>
    <x v="25"/>
    <s v="SSJFLOPEZ"/>
    <s v="LITO MARZ BAN 6706"/>
    <s v="LEASING BANCOLOMBIA SA"/>
    <s v=""/>
    <s v=""/>
    <d v="2010-03-01T00:00:00"/>
    <d v="2010-03-15T00:00:00"/>
    <n v="25127"/>
    <s v="773"/>
    <x v="2"/>
    <x v="4"/>
    <x v="0"/>
    <x v="0"/>
    <x v="0"/>
  </r>
  <r>
    <n v="7735113507"/>
    <x v="0"/>
    <n v="48921470"/>
    <x v="25"/>
    <s v="SSJFLOPEZ"/>
    <s v="Lito-Marzo-LB_506706"/>
    <s v="LEASING BANCOLOMBIA SA"/>
    <s v=""/>
    <s v=""/>
    <d v="2010-03-09T00:00:00"/>
    <d v="2010-03-30T00:00:00"/>
    <n v="26282"/>
    <s v="773"/>
    <x v="2"/>
    <x v="4"/>
    <x v="0"/>
    <x v="0"/>
    <x v="0"/>
  </r>
  <r>
    <n v="7735113507"/>
    <x v="0"/>
    <n v="48921470"/>
    <x v="25"/>
    <s v="SSJFLOPEZ"/>
    <s v="Lito-Marzo-LB_506706"/>
    <s v="LEASING BANCOLOMBIA SA"/>
    <s v=""/>
    <s v=""/>
    <d v="2010-03-09T00:00:00"/>
    <d v="2010-03-30T00:00:00"/>
    <n v="35960"/>
    <s v="773"/>
    <x v="2"/>
    <x v="4"/>
    <x v="0"/>
    <x v="0"/>
    <x v="0"/>
  </r>
  <r>
    <n v="7735113507"/>
    <x v="0"/>
    <n v="48921470"/>
    <x v="25"/>
    <s v="SSJFLOPEZ"/>
    <s v="Lito-Marzo-LB_506706"/>
    <s v="LEASING BANCOLOMBIA SA"/>
    <s v=""/>
    <s v=""/>
    <d v="2010-03-09T00:00:00"/>
    <d v="2010-03-30T00:00:00"/>
    <n v="26282"/>
    <s v="773"/>
    <x v="2"/>
    <x v="4"/>
    <x v="0"/>
    <x v="0"/>
    <x v="0"/>
  </r>
  <r>
    <n v="7735113507"/>
    <x v="0"/>
    <n v="48921470"/>
    <x v="25"/>
    <s v="SSJFLOPEZ"/>
    <s v="Lito-Marzo-LB_506706"/>
    <s v="LEASING BANCOLOMBIA SA"/>
    <s v=""/>
    <s v=""/>
    <d v="2010-03-09T00:00:00"/>
    <d v="2010-03-30T00:00:00"/>
    <n v="35960"/>
    <s v="773"/>
    <x v="2"/>
    <x v="4"/>
    <x v="0"/>
    <x v="0"/>
    <x v="0"/>
  </r>
  <r>
    <n v="7735113507"/>
    <x v="0"/>
    <n v="48921470"/>
    <x v="25"/>
    <s v="SSJFLOPEZ"/>
    <s v="Lito-Marzo-LB_506706"/>
    <s v="LEASING BANCOLOMBIA SA"/>
    <s v=""/>
    <s v=""/>
    <d v="2010-03-09T00:00:00"/>
    <d v="2010-03-30T00:00:00"/>
    <n v="26282"/>
    <s v="773"/>
    <x v="2"/>
    <x v="4"/>
    <x v="0"/>
    <x v="0"/>
    <x v="0"/>
  </r>
  <r>
    <n v="7735113507"/>
    <x v="0"/>
    <n v="48921470"/>
    <x v="25"/>
    <s v="SSJFLOPEZ"/>
    <s v="Lito-Marzo-LB_506706"/>
    <s v="LEASING BANCOLOMBIA SA"/>
    <s v=""/>
    <s v=""/>
    <d v="2010-03-09T00:00:00"/>
    <d v="2010-03-30T00:00:00"/>
    <n v="35960"/>
    <s v="773"/>
    <x v="2"/>
    <x v="4"/>
    <x v="0"/>
    <x v="0"/>
    <x v="0"/>
  </r>
  <r>
    <n v="7735113507"/>
    <x v="0"/>
    <n v="48921470"/>
    <x v="25"/>
    <s v="SSJFLOPEZ"/>
    <s v="Lito-Marzo-LB_506706"/>
    <s v="LEASING BANCOLOMBIA SA"/>
    <s v=""/>
    <s v=""/>
    <d v="2010-03-09T00:00:00"/>
    <d v="2010-03-30T00:00:00"/>
    <n v="26282"/>
    <s v="773"/>
    <x v="2"/>
    <x v="4"/>
    <x v="0"/>
    <x v="0"/>
    <x v="0"/>
  </r>
  <r>
    <n v="7735113507"/>
    <x v="0"/>
    <n v="48921470"/>
    <x v="25"/>
    <s v="SSJFLOPEZ"/>
    <s v="Lito-Marzo-LB_506706"/>
    <s v="LEASING BANCOLOMBIA SA"/>
    <s v=""/>
    <s v=""/>
    <d v="2010-03-09T00:00:00"/>
    <d v="2010-03-30T00:00:00"/>
    <n v="35960"/>
    <s v="773"/>
    <x v="2"/>
    <x v="4"/>
    <x v="0"/>
    <x v="0"/>
    <x v="0"/>
  </r>
  <r>
    <n v="7735116120"/>
    <x v="29"/>
    <n v="48921470"/>
    <x v="25"/>
    <s v="LTNASANCHEZ"/>
    <s v=""/>
    <s v="Caja men RgMedellin"/>
    <s v=""/>
    <s v=""/>
    <d v="2010-03-10T00:00:00"/>
    <d v="2010-03-10T00:00:00"/>
    <n v="10200"/>
    <s v="773"/>
    <x v="2"/>
    <x v="4"/>
    <x v="5"/>
    <x v="0"/>
    <x v="0"/>
  </r>
  <r>
    <n v="7735116403"/>
    <x v="20"/>
    <n v="48921470"/>
    <x v="25"/>
    <s v="SSJFLOPEZ"/>
    <s v="NOMINA SOMOS SEMANA 8"/>
    <s v="SOMOS SUMINISTRO TEMPORAL S.A."/>
    <s v=""/>
    <s v=""/>
    <d v="2010-03-04T00:00:00"/>
    <d v="2010-03-10T00:00:00"/>
    <n v="473903"/>
    <s v="773"/>
    <x v="2"/>
    <x v="4"/>
    <x v="3"/>
    <x v="0"/>
    <x v="1"/>
  </r>
  <r>
    <n v="7735116403"/>
    <x v="20"/>
    <n v="48921470"/>
    <x v="25"/>
    <s v="SSJFLOPEZ"/>
    <s v="NOMINA SOMOS SEMANA 9"/>
    <s v="SOMOS SUMINISTRO TEMPORAL S.A."/>
    <s v=""/>
    <s v=""/>
    <d v="2010-03-11T00:00:00"/>
    <d v="2010-03-16T00:00:00"/>
    <n v="510356"/>
    <s v="773"/>
    <x v="2"/>
    <x v="4"/>
    <x v="3"/>
    <x v="0"/>
    <x v="1"/>
  </r>
  <r>
    <n v="7735116403"/>
    <x v="20"/>
    <n v="48921470"/>
    <x v="25"/>
    <s v="SSJFLOPEZ"/>
    <s v="NOMINA SOMOS SEMANA 10"/>
    <s v="SOMOS SUMINISTRO TEMPORAL S.A."/>
    <s v=""/>
    <s v=""/>
    <d v="2010-03-18T00:00:00"/>
    <d v="2010-03-26T00:00:00"/>
    <n v="510356"/>
    <s v="773"/>
    <x v="2"/>
    <x v="4"/>
    <x v="3"/>
    <x v="0"/>
    <x v="1"/>
  </r>
  <r>
    <n v="7735116403"/>
    <x v="20"/>
    <n v="48921470"/>
    <x v="25"/>
    <s v="SSJFLOPEZ"/>
    <s v="NOMINA SOMOS SEMANA 11"/>
    <s v="SOMOS SUMINISTRO TEMPORAL S.A."/>
    <s v=""/>
    <s v=""/>
    <d v="2010-03-25T00:00:00"/>
    <d v="2010-03-29T00:00:00"/>
    <n v="364539"/>
    <s v="773"/>
    <x v="2"/>
    <x v="4"/>
    <x v="3"/>
    <x v="0"/>
    <x v="1"/>
  </r>
  <r>
    <n v="7735116408"/>
    <x v="1"/>
    <n v="48921470"/>
    <x v="25"/>
    <s v="SSJFLOPEZ"/>
    <s v="FACTURA TIGO"/>
    <s v="COLOMBIA MOVIL S.A. E.S.P."/>
    <s v=""/>
    <s v=""/>
    <d v="2010-02-26T00:00:00"/>
    <d v="2010-03-17T00:00:00"/>
    <n v="6740"/>
    <s v="773"/>
    <x v="2"/>
    <x v="4"/>
    <x v="1"/>
    <x v="0"/>
    <x v="0"/>
  </r>
  <r>
    <n v="7735116408"/>
    <x v="1"/>
    <n v="48921470"/>
    <x v="25"/>
    <s v="SSJFLOPEZ"/>
    <s v="FACTURA MOVISTAR"/>
    <s v="TELEFONICA MOVILES COLOMBIA S.A."/>
    <s v=""/>
    <s v=""/>
    <d v="2010-03-02T00:00:00"/>
    <d v="2010-03-17T00:00:00"/>
    <n v="12690"/>
    <s v="773"/>
    <x v="2"/>
    <x v="4"/>
    <x v="1"/>
    <x v="0"/>
    <x v="0"/>
  </r>
  <r>
    <n v="7735116408"/>
    <x v="1"/>
    <n v="48921470"/>
    <x v="25"/>
    <s v="SSJFLOPEZ"/>
    <s v="FACTURA COMCEL"/>
    <s v="COMUNICACION CELULAR S.A. COMCEL"/>
    <s v=""/>
    <s v=""/>
    <d v="2010-02-25T00:00:00"/>
    <d v="2010-03-17T00:00:00"/>
    <n v="8717"/>
    <s v="773"/>
    <x v="2"/>
    <x v="4"/>
    <x v="1"/>
    <x v="0"/>
    <x v="0"/>
  </r>
  <r>
    <n v="7735116408"/>
    <x v="1"/>
    <n v="48921470"/>
    <x v="25"/>
    <s v="SSJFLOPEZ"/>
    <s v="FACTURAS UNE"/>
    <s v="EPM TELECOMUNICACIONES S.A."/>
    <s v=""/>
    <s v=""/>
    <d v="2010-03-15T00:00:00"/>
    <d v="2010-03-18T00:00:00"/>
    <n v="14968"/>
    <s v="773"/>
    <x v="2"/>
    <x v="4"/>
    <x v="1"/>
    <x v="0"/>
    <x v="0"/>
  </r>
  <r>
    <n v="7735116408"/>
    <x v="1"/>
    <n v="48921470"/>
    <x v="25"/>
    <s v="SSJFLOPEZ"/>
    <s v="FACTURAS UNE"/>
    <s v="EPM TELECOMUNICACIONES S.A."/>
    <s v=""/>
    <s v=""/>
    <d v="2010-03-15T00:00:00"/>
    <d v="2010-03-18T00:00:00"/>
    <n v="5827"/>
    <s v="773"/>
    <x v="2"/>
    <x v="4"/>
    <x v="1"/>
    <x v="0"/>
    <x v="0"/>
  </r>
  <r>
    <n v="7735116408"/>
    <x v="1"/>
    <n v="48921470"/>
    <x v="25"/>
    <s v="SSJFLOPEZ"/>
    <s v="FACTURAS UNE"/>
    <s v="EPM TELECOMUNICACIONES S.A."/>
    <s v=""/>
    <s v=""/>
    <d v="2010-03-15T00:00:00"/>
    <d v="2010-03-18T00:00:00"/>
    <n v="333"/>
    <s v="773"/>
    <x v="2"/>
    <x v="4"/>
    <x v="1"/>
    <x v="0"/>
    <x v="0"/>
  </r>
  <r>
    <n v="7735116408"/>
    <x v="1"/>
    <n v="48921470"/>
    <x v="25"/>
    <s v="SSJFLOPEZ"/>
    <s v="FACTURAS UNE"/>
    <s v="EPM TELECOMUNICACIONES S.A."/>
    <s v=""/>
    <s v=""/>
    <d v="2010-03-15T00:00:00"/>
    <d v="2010-03-18T00:00:00"/>
    <n v="17484"/>
    <s v="773"/>
    <x v="2"/>
    <x v="4"/>
    <x v="1"/>
    <x v="0"/>
    <x v="0"/>
  </r>
  <r>
    <n v="7735116408"/>
    <x v="1"/>
    <n v="48921470"/>
    <x v="25"/>
    <s v="SSJFLOPEZ"/>
    <s v="FACTURAS UNE"/>
    <s v="EPM TELECOMUNICACIONES S.A."/>
    <s v=""/>
    <s v=""/>
    <d v="2010-03-15T00:00:00"/>
    <d v="2010-03-18T00:00:00"/>
    <n v="4388"/>
    <s v="773"/>
    <x v="2"/>
    <x v="4"/>
    <x v="1"/>
    <x v="0"/>
    <x v="0"/>
  </r>
  <r>
    <n v="7735116408"/>
    <x v="1"/>
    <n v="48921470"/>
    <x v="25"/>
    <s v="SSJFLOPEZ"/>
    <s v="FACTURAS UNE"/>
    <s v="EPM TELECOMUNICACIONES S.A."/>
    <s v=""/>
    <s v=""/>
    <d v="2010-03-15T00:00:00"/>
    <d v="2010-03-18T00:00:00"/>
    <n v="1770"/>
    <s v="773"/>
    <x v="2"/>
    <x v="4"/>
    <x v="1"/>
    <x v="0"/>
    <x v="0"/>
  </r>
  <r>
    <n v="7735116408"/>
    <x v="1"/>
    <n v="48921470"/>
    <x v="25"/>
    <s v="SSJFLOPEZ"/>
    <s v="FACTURAS UNE"/>
    <s v="EPM TELECOMUNICACIONES S.A."/>
    <s v=""/>
    <s v=""/>
    <d v="2010-03-15T00:00:00"/>
    <d v="2010-03-18T00:00:00"/>
    <n v="698"/>
    <s v="773"/>
    <x v="2"/>
    <x v="4"/>
    <x v="1"/>
    <x v="0"/>
    <x v="0"/>
  </r>
  <r>
    <n v="7735116408"/>
    <x v="1"/>
    <n v="48921470"/>
    <x v="25"/>
    <s v="SSJFLOPEZ"/>
    <s v="FACTURAS UNE"/>
    <s v="EPM TELECOMUNICACIONES S.A."/>
    <s v=""/>
    <s v=""/>
    <d v="2010-03-15T00:00:00"/>
    <d v="2010-03-18T00:00:00"/>
    <n v="3077"/>
    <s v="773"/>
    <x v="2"/>
    <x v="4"/>
    <x v="1"/>
    <x v="0"/>
    <x v="0"/>
  </r>
  <r>
    <n v="7735116408"/>
    <x v="1"/>
    <n v="48921470"/>
    <x v="25"/>
    <s v="SSJFLOPEZ"/>
    <s v="FACTURAS UNE"/>
    <s v="EPM TELECOMUNICACIONES S.A."/>
    <s v=""/>
    <s v=""/>
    <d v="2010-03-15T00:00:00"/>
    <d v="2010-03-18T00:00:00"/>
    <n v="1464"/>
    <s v="773"/>
    <x v="2"/>
    <x v="4"/>
    <x v="1"/>
    <x v="0"/>
    <x v="0"/>
  </r>
  <r>
    <n v="7735116408"/>
    <x v="1"/>
    <n v="48921470"/>
    <x v="25"/>
    <s v="SSJFLOPEZ"/>
    <s v="FACTURA UNE"/>
    <s v="EPM TELECOMUNICACIONES S.A."/>
    <s v=""/>
    <s v=""/>
    <d v="2010-03-15T00:00:00"/>
    <d v="2010-03-24T00:00:00"/>
    <n v="85134"/>
    <s v="773"/>
    <x v="2"/>
    <x v="4"/>
    <x v="1"/>
    <x v="0"/>
    <x v="0"/>
  </r>
  <r>
    <n v="7735116408"/>
    <x v="1"/>
    <n v="48921470"/>
    <x v="25"/>
    <s v="SSJFLOPEZ"/>
    <s v="FACTURA UNE"/>
    <s v="EPM TELECOMUNICACIONES S.A."/>
    <s v=""/>
    <s v=""/>
    <d v="2010-03-15T00:00:00"/>
    <d v="2010-03-24T00:00:00"/>
    <n v="437"/>
    <s v="773"/>
    <x v="2"/>
    <x v="4"/>
    <x v="1"/>
    <x v="0"/>
    <x v="0"/>
  </r>
  <r>
    <n v="7735116408"/>
    <x v="1"/>
    <n v="48921470"/>
    <x v="25"/>
    <s v="SSJFLOPEZ"/>
    <s v="FACTURA UNE"/>
    <s v="EPM TELECOMUNICACIONES S.A."/>
    <s v=""/>
    <s v=""/>
    <d v="2010-03-04T00:00:00"/>
    <d v="2010-03-26T00:00:00"/>
    <n v="1126"/>
    <s v="773"/>
    <x v="2"/>
    <x v="4"/>
    <x v="1"/>
    <x v="0"/>
    <x v="0"/>
  </r>
  <r>
    <n v="7735116502"/>
    <x v="37"/>
    <n v="48921470"/>
    <x v="25"/>
    <s v="LTDAMUNETON"/>
    <s v=""/>
    <s v=""/>
    <s v=""/>
    <s v=""/>
    <d v="2010-03-30T00:00:00"/>
    <d v="2010-03-31T00:00:00"/>
    <n v="6645549"/>
    <s v="773"/>
    <x v="2"/>
    <x v="4"/>
    <x v="6"/>
    <x v="0"/>
    <x v="0"/>
  </r>
  <r>
    <n v="7735116503"/>
    <x v="38"/>
    <n v="48921470"/>
    <x v="25"/>
    <s v="LTMAMEJIA"/>
    <s v=""/>
    <s v="cta pte,prov,prd.Inv"/>
    <s v=""/>
    <s v="Mtto Relojes de Marcacion"/>
    <d v="2010-03-19T00:00:00"/>
    <d v="2010-03-19T00:00:00"/>
    <n v="82800"/>
    <s v="773"/>
    <x v="2"/>
    <x v="4"/>
    <x v="6"/>
    <x v="0"/>
    <x v="2"/>
  </r>
  <r>
    <n v="7735116504"/>
    <x v="61"/>
    <n v="48921470"/>
    <x v="25"/>
    <s v="LTICPOSADA"/>
    <s v=""/>
    <s v="cta pte,prov,prd.Inv"/>
    <s v=""/>
    <s v="Mantenimiento y reparación de sillas"/>
    <d v="2010-03-18T00:00:00"/>
    <d v="2010-03-18T00:00:00"/>
    <n v="1584000"/>
    <s v="773"/>
    <x v="2"/>
    <x v="4"/>
    <x v="5"/>
    <x v="0"/>
    <x v="0"/>
  </r>
  <r>
    <n v="7735122502"/>
    <x v="21"/>
    <n v="48921470"/>
    <x v="25"/>
    <s v="SSAYOTAGRI"/>
    <s v=""/>
    <s v="Depr.acum.maq.op."/>
    <s v=""/>
    <s v=""/>
    <d v="2010-03-31T00:00:00"/>
    <d v="2010-03-31T00:00:00"/>
    <n v="2595398"/>
    <s v="773"/>
    <x v="2"/>
    <x v="4"/>
    <x v="4"/>
    <x v="0"/>
    <x v="0"/>
  </r>
  <r>
    <n v="7735122502"/>
    <x v="21"/>
    <n v="48921470"/>
    <x v="25"/>
    <s v="SSAYOTAGRI"/>
    <s v=""/>
    <s v="Depr.acum.edif,op."/>
    <s v=""/>
    <s v=""/>
    <d v="2010-03-31T00:00:00"/>
    <d v="2010-03-31T00:00:00"/>
    <n v="4800877"/>
    <s v="773"/>
    <x v="2"/>
    <x v="4"/>
    <x v="4"/>
    <x v="0"/>
    <x v="0"/>
  </r>
  <r>
    <n v="7735122503"/>
    <x v="23"/>
    <n v="48921470"/>
    <x v="25"/>
    <s v="SSAYOTAGRI"/>
    <s v=""/>
    <s v="Depr.acum.maq.op."/>
    <s v=""/>
    <s v=""/>
    <d v="2010-03-31T00:00:00"/>
    <d v="2010-03-31T00:00:00"/>
    <n v="111588"/>
    <s v="773"/>
    <x v="2"/>
    <x v="4"/>
    <x v="4"/>
    <x v="0"/>
    <x v="2"/>
  </r>
  <r>
    <n v="7735122503"/>
    <x v="23"/>
    <n v="48921470"/>
    <x v="25"/>
    <s v="SSAYOTAGRI"/>
    <s v=""/>
    <s v="Depr.acum.edif,op."/>
    <s v=""/>
    <s v=""/>
    <d v="2010-03-31T00:00:00"/>
    <d v="2010-03-31T00:00:00"/>
    <n v="28756"/>
    <s v="773"/>
    <x v="2"/>
    <x v="4"/>
    <x v="4"/>
    <x v="0"/>
    <x v="2"/>
  </r>
  <r>
    <n v="7735124701"/>
    <x v="26"/>
    <n v="48921470"/>
    <x v="25"/>
    <s v="SSJFLOPEZ"/>
    <s v=""/>
    <s v="EMPAQUETADURAS Y EMPAQUES S.A."/>
    <s v="Limpion Wypall"/>
    <s v="Limpion Wypall"/>
    <d v="2010-03-01T00:00:00"/>
    <d v="2010-03-04T00:00:00"/>
    <n v="137750"/>
    <s v="773"/>
    <x v="2"/>
    <x v="4"/>
    <x v="5"/>
    <x v="0"/>
    <x v="0"/>
  </r>
  <r>
    <n v="7735124701"/>
    <x v="26"/>
    <n v="48921470"/>
    <x v="25"/>
    <s v="SSJFLOPEZ"/>
    <s v=""/>
    <s v="EMPAQUETADURAS Y EMPAQUES S.A."/>
    <s v="Limpion Wypall"/>
    <s v="Limpion Wypall"/>
    <d v="2010-03-12T00:00:00"/>
    <d v="2010-03-15T00:00:00"/>
    <n v="96425"/>
    <s v="773"/>
    <x v="2"/>
    <x v="4"/>
    <x v="5"/>
    <x v="0"/>
    <x v="0"/>
  </r>
  <r>
    <n v="7735124701"/>
    <x v="26"/>
    <n v="48921470"/>
    <x v="25"/>
    <s v="SSJFLOPEZ"/>
    <s v=""/>
    <s v="EMPAQUETADURAS Y EMPAQUES S.A."/>
    <s v="Limpion Wypall"/>
    <s v="Limpion Wypall"/>
    <d v="2010-03-24T00:00:00"/>
    <d v="2010-03-26T00:00:00"/>
    <n v="114795"/>
    <s v="773"/>
    <x v="2"/>
    <x v="4"/>
    <x v="5"/>
    <x v="0"/>
    <x v="0"/>
  </r>
  <r>
    <n v="7735124703"/>
    <x v="22"/>
    <n v="48921470"/>
    <x v="25"/>
    <s v="EXGAVELASQUE"/>
    <s v=""/>
    <s v="cta pte,prov,prd.no,"/>
    <s v="Tarjetas presentación personal"/>
    <s v="Tarjetas presentación personal"/>
    <d v="2010-03-03T00:00:00"/>
    <d v="2010-03-04T00:00:00"/>
    <n v="34700"/>
    <s v="773"/>
    <x v="2"/>
    <x v="4"/>
    <x v="5"/>
    <x v="0"/>
    <x v="0"/>
  </r>
  <r>
    <n v="7735124703"/>
    <x v="22"/>
    <n v="48921470"/>
    <x v="25"/>
    <s v="EXGAVELASQUE"/>
    <s v=""/>
    <s v="cta pte,prov,prd.no,"/>
    <s v="Tarjetas presentación personal"/>
    <s v="Tarjetas presentación personal"/>
    <d v="2010-03-03T00:00:00"/>
    <d v="2010-03-04T00:00:00"/>
    <n v="34700"/>
    <s v="773"/>
    <x v="2"/>
    <x v="4"/>
    <x v="5"/>
    <x v="0"/>
    <x v="0"/>
  </r>
  <r>
    <n v="7735124703"/>
    <x v="22"/>
    <n v="48921470"/>
    <x v="25"/>
    <s v="EXGAVELASQUE"/>
    <s v=""/>
    <s v="cta pte,prov,prd.no,"/>
    <s v="Tarjetas presentación personal"/>
    <s v="Tarjetas presentación personal"/>
    <d v="2010-03-03T00:00:00"/>
    <d v="2010-03-04T00:00:00"/>
    <n v="69400"/>
    <s v="773"/>
    <x v="2"/>
    <x v="4"/>
    <x v="5"/>
    <x v="0"/>
    <x v="0"/>
  </r>
  <r>
    <n v="7735124703"/>
    <x v="22"/>
    <n v="48921470"/>
    <x v="25"/>
    <s v="EXEAGUTIERRE"/>
    <s v=""/>
    <s v="cta pte,prov,prd.no,"/>
    <s v="Form lito 42 Informe produccion TROQ."/>
    <s v="Form lito 42 Informe produccion TROQ."/>
    <d v="2010-03-16T00:00:00"/>
    <d v="2010-03-16T00:00:00"/>
    <n v="145500"/>
    <s v="773"/>
    <x v="2"/>
    <x v="4"/>
    <x v="5"/>
    <x v="0"/>
    <x v="0"/>
  </r>
  <r>
    <n v="7735124703"/>
    <x v="22"/>
    <n v="48921470"/>
    <x v="25"/>
    <s v="EXEAGUTIERRE"/>
    <s v=""/>
    <s v="cta pte,prov,prd.no,"/>
    <s v="Form lito 35 Certif conformidad ensamble"/>
    <s v="Form lito 35 Certif conformidad ensamble"/>
    <d v="2010-03-16T00:00:00"/>
    <d v="2010-03-16T00:00:00"/>
    <n v="145500"/>
    <s v="773"/>
    <x v="2"/>
    <x v="4"/>
    <x v="5"/>
    <x v="0"/>
    <x v="0"/>
  </r>
  <r>
    <n v="7735124703"/>
    <x v="22"/>
    <n v="48921470"/>
    <x v="25"/>
    <s v="EXEAGUTIERRE"/>
    <s v=""/>
    <s v="cta pte,prov,prd.no,"/>
    <s v="Form lito 36 Certif conformidad TROQ."/>
    <s v="Form lito 36 Certif conformidad TROQ."/>
    <d v="2010-03-16T00:00:00"/>
    <d v="2010-03-16T00:00:00"/>
    <n v="145500"/>
    <s v="773"/>
    <x v="2"/>
    <x v="4"/>
    <x v="5"/>
    <x v="0"/>
    <x v="0"/>
  </r>
  <r>
    <n v="7735124703"/>
    <x v="22"/>
    <n v="48921470"/>
    <x v="25"/>
    <s v="EXEAGUTIERRE"/>
    <s v=""/>
    <s v="cta pte,prov,prd.no,"/>
    <s v="Form lito 38 Certificado conf. CIZ."/>
    <s v="Form lito 38 Certificado conf. CIZ."/>
    <d v="2010-03-16T00:00:00"/>
    <d v="2010-03-16T00:00:00"/>
    <n v="145500"/>
    <s v="773"/>
    <x v="2"/>
    <x v="4"/>
    <x v="5"/>
    <x v="0"/>
    <x v="0"/>
  </r>
  <r>
    <n v="7735124703"/>
    <x v="22"/>
    <n v="48921470"/>
    <x v="25"/>
    <s v="EXEAGUTIERRE"/>
    <s v=""/>
    <s v="cta pte,prov,prd.no,"/>
    <s v="Form lito 41 Producto terminado"/>
    <s v="Form lito 41 Producto terminado"/>
    <d v="2010-03-16T00:00:00"/>
    <d v="2010-03-16T00:00:00"/>
    <n v="142500"/>
    <s v="773"/>
    <x v="2"/>
    <x v="4"/>
    <x v="5"/>
    <x v="0"/>
    <x v="0"/>
  </r>
  <r>
    <n v="7735124703"/>
    <x v="22"/>
    <n v="48921470"/>
    <x v="25"/>
    <s v="EXEAGUTIERRE"/>
    <s v=""/>
    <s v="cta pte,prov,prd.no,"/>
    <s v="Form lito 14 Pendiente"/>
    <s v="Form lito 14 Pendiente"/>
    <d v="2010-03-16T00:00:00"/>
    <d v="2010-03-16T00:00:00"/>
    <n v="145500"/>
    <s v="773"/>
    <x v="2"/>
    <x v="4"/>
    <x v="5"/>
    <x v="0"/>
    <x v="0"/>
  </r>
  <r>
    <n v="7735124703"/>
    <x v="22"/>
    <n v="48921470"/>
    <x v="25"/>
    <s v="LTNJRODRIGUE"/>
    <s v=""/>
    <s v="cta pte,prov,prd.Inv"/>
    <s v=""/>
    <s v="Servicio de Fotocopias"/>
    <d v="2010-03-25T00:00:00"/>
    <d v="2010-03-25T00:00:00"/>
    <n v="36938"/>
    <s v="773"/>
    <x v="2"/>
    <x v="4"/>
    <x v="5"/>
    <x v="0"/>
    <x v="0"/>
  </r>
  <r>
    <n v="7735124704"/>
    <x v="27"/>
    <n v="48921470"/>
    <x v="25"/>
    <s v="LTNASANCHEZ"/>
    <s v=""/>
    <s v="Caja men RgMedellin"/>
    <s v=""/>
    <s v=""/>
    <d v="2010-03-10T00:00:00"/>
    <d v="2010-03-10T00:00:00"/>
    <n v="4000"/>
    <s v="773"/>
    <x v="2"/>
    <x v="4"/>
    <x v="5"/>
    <x v="0"/>
    <x v="0"/>
  </r>
  <r>
    <n v="7735124708"/>
    <x v="34"/>
    <n v="48921470"/>
    <x v="25"/>
    <s v="EXEAGUTIERRE"/>
    <s v=""/>
    <s v="Mat,combust.y,lubric"/>
    <s v="Alcohol_indust_95% X GLN"/>
    <s v=""/>
    <d v="2010-03-04T00:00:00"/>
    <d v="2010-03-04T00:00:00"/>
    <n v="11200"/>
    <s v="773"/>
    <x v="2"/>
    <x v="4"/>
    <x v="6"/>
    <x v="0"/>
    <x v="2"/>
  </r>
  <r>
    <n v="7735124713"/>
    <x v="35"/>
    <n v="48921470"/>
    <x v="25"/>
    <s v="SSJFLOPEZ"/>
    <s v=""/>
    <s v="EDIVA S.A."/>
    <s v="Strech 44CMx457M x .6"/>
    <s v="Strech 44CMx457M x .6"/>
    <d v="2010-03-05T00:00:00"/>
    <d v="2010-03-08T00:00:00"/>
    <n v="1000000"/>
    <s v="773"/>
    <x v="2"/>
    <x v="4"/>
    <x v="5"/>
    <x v="0"/>
    <x v="1"/>
  </r>
  <r>
    <n v="7735124713"/>
    <x v="35"/>
    <n v="48921470"/>
    <x v="25"/>
    <s v="SSJFLOPEZ"/>
    <s v=""/>
    <s v="CINTAS ANDINAS DE COLOMBIA S.A."/>
    <s v="Cinta Transp.48 MMX100MM ANDINA"/>
    <s v="Cinta Transp.48 MMX100MM ANDINA"/>
    <d v="2010-03-05T00:00:00"/>
    <d v="2010-03-09T00:00:00"/>
    <n v="81400"/>
    <s v="773"/>
    <x v="2"/>
    <x v="4"/>
    <x v="5"/>
    <x v="0"/>
    <x v="1"/>
  </r>
  <r>
    <n v="7735124713"/>
    <x v="35"/>
    <n v="48921470"/>
    <x v="25"/>
    <s v="SSJFLOPEZ"/>
    <s v=""/>
    <s v="LINEA ADHESIVA S A"/>
    <s v="Etiqueta blanca 10X6"/>
    <s v="Etiqueta blanca 10X6"/>
    <d v="2010-03-09T00:00:00"/>
    <d v="2010-03-17T00:00:00"/>
    <n v="60000"/>
    <s v="773"/>
    <x v="2"/>
    <x v="4"/>
    <x v="5"/>
    <x v="0"/>
    <x v="1"/>
  </r>
  <r>
    <n v="7735110102"/>
    <x v="2"/>
    <n v="48921570"/>
    <x v="26"/>
    <s v="SSALLONDONO"/>
    <s v="PRIMERA QUINCENA MARZO DE"/>
    <s v="Obl,lab,salariosxpag"/>
    <s v=""/>
    <s v=""/>
    <d v="2010-03-11T00:00:00"/>
    <d v="2010-03-11T00:00:00"/>
    <n v="8708909"/>
    <s v="773"/>
    <x v="2"/>
    <x v="3"/>
    <x v="2"/>
    <x v="0"/>
    <x v="0"/>
  </r>
  <r>
    <n v="7735110102"/>
    <x v="2"/>
    <n v="48921570"/>
    <x v="26"/>
    <s v="SSALLONDONO"/>
    <s v="NOMINA SEGUNDA QUINCENA M"/>
    <s v="Obl,lab,salariosxpag"/>
    <s v=""/>
    <s v=""/>
    <d v="2010-03-26T00:00:00"/>
    <d v="2010-03-26T00:00:00"/>
    <n v="7918305"/>
    <s v="773"/>
    <x v="2"/>
    <x v="3"/>
    <x v="2"/>
    <x v="0"/>
    <x v="0"/>
  </r>
  <r>
    <n v="7735110103"/>
    <x v="39"/>
    <n v="48921570"/>
    <x v="26"/>
    <s v="SSALLONDONO"/>
    <s v="PRIMERA QUINCENA MARZO DE"/>
    <s v="Obl,lab,salariosxpag"/>
    <s v=""/>
    <s v=""/>
    <d v="2010-03-11T00:00:00"/>
    <d v="2010-03-11T00:00:00"/>
    <n v="288150"/>
    <s v="773"/>
    <x v="2"/>
    <x v="3"/>
    <x v="2"/>
    <x v="0"/>
    <x v="0"/>
  </r>
  <r>
    <n v="7735110103"/>
    <x v="39"/>
    <n v="48921570"/>
    <x v="26"/>
    <s v="SSALLONDONO"/>
    <s v="NOMINA SEGUNDA QUINCENA M"/>
    <s v="Obl,lab,salariosxpag"/>
    <s v=""/>
    <s v=""/>
    <d v="2010-03-26T00:00:00"/>
    <d v="2010-03-26T00:00:00"/>
    <n v="288150"/>
    <s v="773"/>
    <x v="2"/>
    <x v="3"/>
    <x v="2"/>
    <x v="0"/>
    <x v="0"/>
  </r>
  <r>
    <n v="7735110104"/>
    <x v="3"/>
    <n v="48921570"/>
    <x v="26"/>
    <s v="SSALLONDONO"/>
    <s v="PRIMERA QUINCENA MARZO DE"/>
    <s v="Obl,lab,salariosxpag"/>
    <s v=""/>
    <s v=""/>
    <d v="2010-03-11T00:00:00"/>
    <d v="2010-03-11T00:00:00"/>
    <n v="144059"/>
    <s v="773"/>
    <x v="2"/>
    <x v="3"/>
    <x v="2"/>
    <x v="0"/>
    <x v="1"/>
  </r>
  <r>
    <n v="7735110104"/>
    <x v="3"/>
    <n v="48921570"/>
    <x v="26"/>
    <s v="SSALLONDONO"/>
    <s v="NOMINA SEGUNDA QUINCENA M"/>
    <s v="Obl,lab,salariosxpag"/>
    <s v=""/>
    <s v=""/>
    <d v="2010-03-26T00:00:00"/>
    <d v="2010-03-26T00:00:00"/>
    <n v="90715"/>
    <s v="773"/>
    <x v="2"/>
    <x v="3"/>
    <x v="2"/>
    <x v="0"/>
    <x v="1"/>
  </r>
  <r>
    <n v="7735110108"/>
    <x v="4"/>
    <n v="48921570"/>
    <x v="26"/>
    <s v="SSALLONDONO"/>
    <s v="PRIMERA QUINCENA MARZO DE"/>
    <s v="Obl,lab,salariosxpag"/>
    <s v=""/>
    <s v=""/>
    <d v="2010-03-11T00:00:00"/>
    <d v="2010-03-11T00:00:00"/>
    <n v="119762"/>
    <s v="773"/>
    <x v="2"/>
    <x v="3"/>
    <x v="2"/>
    <x v="0"/>
    <x v="1"/>
  </r>
  <r>
    <n v="7735110108"/>
    <x v="4"/>
    <n v="48921570"/>
    <x v="26"/>
    <s v="SSALLONDONO"/>
    <s v="NOMINA SEGUNDA QUINCENA M"/>
    <s v="Obl,lab,salariosxpag"/>
    <s v=""/>
    <s v=""/>
    <d v="2010-03-26T00:00:00"/>
    <d v="2010-03-26T00:00:00"/>
    <n v="92111"/>
    <s v="773"/>
    <x v="2"/>
    <x v="3"/>
    <x v="2"/>
    <x v="0"/>
    <x v="1"/>
  </r>
  <r>
    <n v="7735110110"/>
    <x v="5"/>
    <n v="48921570"/>
    <x v="26"/>
    <s v="SSALLONDONO"/>
    <s v="PRIMERA QUINCENA MARZO DE"/>
    <s v="Obl,lab,salariosxpag"/>
    <s v=""/>
    <s v=""/>
    <d v="2010-03-11T00:00:00"/>
    <d v="2010-03-11T00:00:00"/>
    <n v="596550"/>
    <s v="773"/>
    <x v="2"/>
    <x v="3"/>
    <x v="2"/>
    <x v="0"/>
    <x v="0"/>
  </r>
  <r>
    <n v="7735110110"/>
    <x v="5"/>
    <n v="48921570"/>
    <x v="26"/>
    <s v="SSALLONDONO"/>
    <s v="NOMINA SEGUNDA QUINCENA M"/>
    <s v="Obl,lab,salariosxpag"/>
    <s v=""/>
    <s v=""/>
    <d v="2010-03-26T00:00:00"/>
    <d v="2010-03-26T00:00:00"/>
    <n v="481750"/>
    <s v="773"/>
    <x v="2"/>
    <x v="3"/>
    <x v="2"/>
    <x v="0"/>
    <x v="0"/>
  </r>
  <r>
    <n v="7735110111"/>
    <x v="6"/>
    <n v="48921570"/>
    <x v="26"/>
    <s v="SSALLONDONO"/>
    <s v="PROVISIONES PRESTACIONES"/>
    <s v="Prov,lab,cesa.aprop."/>
    <s v=""/>
    <s v=""/>
    <d v="2010-03-29T00:00:00"/>
    <d v="2010-03-29T00:00:00"/>
    <n v="1937662"/>
    <s v="773"/>
    <x v="2"/>
    <x v="3"/>
    <x v="2"/>
    <x v="0"/>
    <x v="0"/>
  </r>
  <r>
    <n v="7735110113"/>
    <x v="8"/>
    <n v="48921570"/>
    <x v="26"/>
    <s v="SSALLONDONO"/>
    <s v="PROVISIONES PRESTACIONES"/>
    <s v="Prov,lab,cesa.aprop."/>
    <s v=""/>
    <s v=""/>
    <d v="2010-03-29T00:00:00"/>
    <d v="2010-03-29T00:00:00"/>
    <n v="1720354"/>
    <s v="773"/>
    <x v="2"/>
    <x v="3"/>
    <x v="2"/>
    <x v="0"/>
    <x v="0"/>
  </r>
  <r>
    <n v="7735110114"/>
    <x v="9"/>
    <n v="48921570"/>
    <x v="26"/>
    <s v="SSALLONDONO"/>
    <s v="PROVISIONES PRESTACIONES"/>
    <s v="Prov,lab,cesa.aprop."/>
    <s v=""/>
    <s v=""/>
    <d v="2010-03-29T00:00:00"/>
    <d v="2010-03-29T00:00:00"/>
    <n v="1195192"/>
    <s v="773"/>
    <x v="2"/>
    <x v="3"/>
    <x v="2"/>
    <x v="0"/>
    <x v="0"/>
  </r>
  <r>
    <n v="7735110116"/>
    <x v="10"/>
    <n v="48921570"/>
    <x v="26"/>
    <s v="SSALLONDONO"/>
    <s v="PROVISIONES PRESTACIONES"/>
    <s v="Prov,lab,cesa.aprop."/>
    <s v=""/>
    <s v=""/>
    <d v="2010-03-29T00:00:00"/>
    <d v="2010-03-29T00:00:00"/>
    <n v="1629808"/>
    <s v="773"/>
    <x v="2"/>
    <x v="3"/>
    <x v="2"/>
    <x v="0"/>
    <x v="0"/>
  </r>
  <r>
    <n v="7735110119"/>
    <x v="12"/>
    <n v="48921570"/>
    <x v="26"/>
    <s v="EXEAGUTIERRE"/>
    <s v=""/>
    <s v="cta pte,prov,prd.no,"/>
    <s v="Camisa dacron blanca trabajador mision"/>
    <s v="Camisa dacron blanca trabajador mision"/>
    <d v="2010-03-01T00:00:00"/>
    <d v="2010-03-02T00:00:00"/>
    <n v="1295030"/>
    <s v="773"/>
    <x v="2"/>
    <x v="3"/>
    <x v="2"/>
    <x v="0"/>
    <x v="1"/>
  </r>
  <r>
    <n v="7735110119"/>
    <x v="12"/>
    <n v="48921570"/>
    <x v="26"/>
    <s v="EXEAGUTIERRE"/>
    <s v=""/>
    <s v="cta pte,prov,prd.no,"/>
    <s v="Delantal guitarra talla unica"/>
    <s v="Delantal guitarra talla unica"/>
    <d v="2010-03-01T00:00:00"/>
    <d v="2010-03-02T00:00:00"/>
    <n v="649794"/>
    <s v="773"/>
    <x v="2"/>
    <x v="3"/>
    <x v="2"/>
    <x v="0"/>
    <x v="1"/>
  </r>
  <r>
    <n v="7735110119"/>
    <x v="12"/>
    <n v="48921570"/>
    <x v="26"/>
    <s v="EXEAGUTIERRE"/>
    <s v=""/>
    <s v="cta pte,prov,prd.no,"/>
    <s v="Pantalon dril blanco enresortado"/>
    <s v="Pantalon dril blanco enresortado"/>
    <d v="2010-03-01T00:00:00"/>
    <d v="2010-03-02T00:00:00"/>
    <n v="1900760"/>
    <s v="773"/>
    <x v="2"/>
    <x v="3"/>
    <x v="2"/>
    <x v="0"/>
    <x v="1"/>
  </r>
  <r>
    <n v="7735110119"/>
    <x v="12"/>
    <n v="48921570"/>
    <x v="26"/>
    <s v="EXEAGUTIERRE"/>
    <s v=""/>
    <s v="cta pte,prov,prd.no,"/>
    <s v="Mocasin blanco dama"/>
    <s v="Mocasin blanco dama"/>
    <d v="2010-03-11T00:00:00"/>
    <d v="2010-03-12T00:00:00"/>
    <n v="2190600"/>
    <s v="773"/>
    <x v="2"/>
    <x v="3"/>
    <x v="2"/>
    <x v="0"/>
    <x v="1"/>
  </r>
  <r>
    <n v="7735110119"/>
    <x v="12"/>
    <n v="48921570"/>
    <x v="26"/>
    <s v="SSJFLOPEZ"/>
    <s v=""/>
    <s v="PALACIO DE GONZALEZ HONORATA DE JES"/>
    <s v="Delantal en dril blanco"/>
    <s v="Delantal en dril blanco"/>
    <d v="2010-03-15T00:00:00"/>
    <d v="2010-03-16T00:00:00"/>
    <n v="60000"/>
    <s v="773"/>
    <x v="2"/>
    <x v="3"/>
    <x v="2"/>
    <x v="0"/>
    <x v="1"/>
  </r>
  <r>
    <n v="7735110119"/>
    <x v="12"/>
    <n v="48921570"/>
    <x v="26"/>
    <s v="EXGAVELASQUE"/>
    <s v=""/>
    <s v="cta pte,prov,prd.no,"/>
    <s v="Mocasin blanco dama"/>
    <s v="Mocasin blanco dama"/>
    <d v="2010-03-19T00:00:00"/>
    <d v="2010-03-23T00:00:00"/>
    <n v="6328400"/>
    <s v="773"/>
    <x v="2"/>
    <x v="3"/>
    <x v="2"/>
    <x v="0"/>
    <x v="1"/>
  </r>
  <r>
    <n v="7735110119"/>
    <x v="12"/>
    <n v="48921570"/>
    <x v="26"/>
    <s v="EXGAVELASQUE"/>
    <s v=""/>
    <s v="cta pte,prov,prd.no,"/>
    <s v="Delantal guitarra talla unica"/>
    <s v="Delantal guitarra talla unica"/>
    <d v="2010-03-20T00:00:00"/>
    <d v="2010-03-23T00:00:00"/>
    <n v="3336780"/>
    <s v="773"/>
    <x v="2"/>
    <x v="3"/>
    <x v="2"/>
    <x v="0"/>
    <x v="1"/>
  </r>
  <r>
    <n v="7735110119"/>
    <x v="12"/>
    <n v="48921570"/>
    <x v="26"/>
    <s v="EXGAVELASQUE"/>
    <s v=""/>
    <s v="cta pte,prov,prd.no,"/>
    <s v="Delantal guitarra talla unica"/>
    <s v="Delantal guitarra talla unica"/>
    <d v="2010-03-20T00:00:00"/>
    <d v="2010-03-23T00:00:00"/>
    <n v="6673560"/>
    <s v="773"/>
    <x v="2"/>
    <x v="3"/>
    <x v="2"/>
    <x v="0"/>
    <x v="1"/>
  </r>
  <r>
    <n v="7735110119"/>
    <x v="12"/>
    <n v="48921570"/>
    <x v="26"/>
    <s v="SSJFLOPEZ"/>
    <s v=""/>
    <s v="INDUSTRIAS Y CONFECCIONES INDUCON L"/>
    <s v="Camisa dacron blanca trabajador mision"/>
    <s v="Camisa dacron blanca trabajador mision"/>
    <d v="2010-03-20T00:00:00"/>
    <d v="2010-03-26T00:00:00"/>
    <n v="11773000"/>
    <s v="773"/>
    <x v="2"/>
    <x v="3"/>
    <x v="2"/>
    <x v="0"/>
    <x v="1"/>
  </r>
  <r>
    <n v="7735110119"/>
    <x v="12"/>
    <n v="48921570"/>
    <x v="26"/>
    <s v="SSJFLOPEZ"/>
    <s v=""/>
    <s v="INDUSTRIAS Y CONFECCIONES INDUCON L"/>
    <s v="Pantalon dril blanco enresortado"/>
    <s v="Pantalon dril blanco enresortado"/>
    <d v="2010-03-20T00:00:00"/>
    <d v="2010-03-26T00:00:00"/>
    <n v="15580000"/>
    <s v="773"/>
    <x v="2"/>
    <x v="3"/>
    <x v="2"/>
    <x v="0"/>
    <x v="1"/>
  </r>
  <r>
    <n v="7735110119"/>
    <x v="12"/>
    <n v="48921570"/>
    <x v="26"/>
    <s v="LTMCRAGA"/>
    <s v=""/>
    <s v="cta pte,prov,prd.no,"/>
    <s v="Mocasin blanco dama"/>
    <s v="Mocasin blanco dama"/>
    <d v="2010-03-25T00:00:00"/>
    <d v="2010-03-27T00:00:00"/>
    <n v="1217000"/>
    <s v="773"/>
    <x v="2"/>
    <x v="3"/>
    <x v="2"/>
    <x v="0"/>
    <x v="1"/>
  </r>
  <r>
    <n v="7735110119"/>
    <x v="12"/>
    <n v="48921570"/>
    <x v="26"/>
    <s v="SSJFLOPEZ"/>
    <s v=""/>
    <s v="C.I.UNIFORMES IND.ROPA Y CALZADO QU"/>
    <s v="Bota BLA seguridad QUINLOP"/>
    <s v="Bota BLA seguridad QUINLOP"/>
    <d v="2010-03-03T00:00:00"/>
    <d v="2010-03-29T00:00:00"/>
    <n v="5304600"/>
    <s v="773"/>
    <x v="2"/>
    <x v="3"/>
    <x v="2"/>
    <x v="0"/>
    <x v="1"/>
  </r>
  <r>
    <n v="7735110124"/>
    <x v="13"/>
    <n v="48921570"/>
    <x v="26"/>
    <s v="SSALLONDONO"/>
    <s v="PROVISIONES PRESTACIONES"/>
    <s v="Prov,lab,cesa.aprop."/>
    <s v=""/>
    <s v=""/>
    <d v="2010-03-29T00:00:00"/>
    <d v="2010-03-29T00:00:00"/>
    <n v="188336"/>
    <s v="773"/>
    <x v="2"/>
    <x v="3"/>
    <x v="2"/>
    <x v="0"/>
    <x v="0"/>
  </r>
  <r>
    <n v="7735110127"/>
    <x v="14"/>
    <n v="48921570"/>
    <x v="26"/>
    <s v="SSALLONDONO"/>
    <s v="SEGURIDAD SOCIAL  MARZO 2"/>
    <s v="Ret,apor,nomi, seg.s"/>
    <s v=""/>
    <s v=""/>
    <d v="2010-03-30T00:00:00"/>
    <d v="2010-03-30T00:00:00"/>
    <n v="372300"/>
    <s v="773"/>
    <x v="2"/>
    <x v="3"/>
    <x v="2"/>
    <x v="0"/>
    <x v="0"/>
  </r>
  <r>
    <n v="7735110128"/>
    <x v="15"/>
    <n v="48921570"/>
    <x v="26"/>
    <s v="SSALLONDONO"/>
    <s v="SEGURIDAD SOCIAL  MARZO 2"/>
    <s v="Ret,apor,nomi, seg.s"/>
    <s v=""/>
    <s v=""/>
    <d v="2010-03-30T00:00:00"/>
    <d v="2010-03-30T00:00:00"/>
    <n v="-747104"/>
    <s v="773"/>
    <x v="2"/>
    <x v="3"/>
    <x v="2"/>
    <x v="0"/>
    <x v="0"/>
  </r>
  <r>
    <n v="7735110128"/>
    <x v="15"/>
    <n v="48921570"/>
    <x v="26"/>
    <s v="SSALLONDONO"/>
    <s v="SEGURIDAD SOCIAL  MARZO 2"/>
    <s v="Ret,apor,nomi, seg.s"/>
    <s v=""/>
    <s v=""/>
    <d v="2010-03-30T00:00:00"/>
    <d v="2010-03-30T00:00:00"/>
    <n v="2240900"/>
    <s v="773"/>
    <x v="2"/>
    <x v="3"/>
    <x v="2"/>
    <x v="0"/>
    <x v="0"/>
  </r>
  <r>
    <n v="7735110129"/>
    <x v="16"/>
    <n v="48921570"/>
    <x v="26"/>
    <s v="SSALLONDONO"/>
    <s v="SEGURIDAD SOCIAL  MARZO 2"/>
    <s v="Ret,apor,nomi, seg.s"/>
    <s v=""/>
    <s v=""/>
    <d v="2010-03-30T00:00:00"/>
    <d v="2010-03-30T00:00:00"/>
    <n v="-747104"/>
    <s v="773"/>
    <x v="2"/>
    <x v="3"/>
    <x v="2"/>
    <x v="0"/>
    <x v="0"/>
  </r>
  <r>
    <n v="7735110129"/>
    <x v="16"/>
    <n v="48921570"/>
    <x v="26"/>
    <s v="SSALLONDONO"/>
    <s v="SEGURIDAD SOCIAL  MARZO 2"/>
    <s v="Ret,apor,nomi, seg.s"/>
    <s v=""/>
    <s v=""/>
    <d v="2010-03-30T00:00:00"/>
    <d v="2010-03-30T00:00:00"/>
    <n v="2868800"/>
    <s v="773"/>
    <x v="2"/>
    <x v="3"/>
    <x v="2"/>
    <x v="0"/>
    <x v="0"/>
  </r>
  <r>
    <n v="7735110131"/>
    <x v="17"/>
    <n v="48921570"/>
    <x v="26"/>
    <s v="SSALLONDONO"/>
    <s v="SEGURIDAD SOCIAL  MARZO 2"/>
    <s v="Ret,apor,nomi, seg.s"/>
    <s v=""/>
    <s v=""/>
    <d v="2010-03-30T00:00:00"/>
    <d v="2010-03-30T00:00:00"/>
    <n v="738500"/>
    <s v="773"/>
    <x v="2"/>
    <x v="3"/>
    <x v="2"/>
    <x v="0"/>
    <x v="0"/>
  </r>
  <r>
    <n v="7735110132"/>
    <x v="40"/>
    <n v="48921570"/>
    <x v="26"/>
    <s v="SSALLONDONO"/>
    <s v="SEGURIDAD SOCIAL  MARZO 2"/>
    <s v="Ret,apor,nomi, seg.s"/>
    <s v=""/>
    <s v=""/>
    <d v="2010-03-30T00:00:00"/>
    <d v="2010-03-30T00:00:00"/>
    <n v="72000"/>
    <s v="773"/>
    <x v="2"/>
    <x v="3"/>
    <x v="2"/>
    <x v="0"/>
    <x v="0"/>
  </r>
  <r>
    <n v="7735110133"/>
    <x v="18"/>
    <n v="48921570"/>
    <x v="26"/>
    <s v="SSALLONDONO"/>
    <s v="SEGURIDAD SOCIAL  MARZO 2"/>
    <s v="Ret,apor,nomi, seg.s"/>
    <s v=""/>
    <s v=""/>
    <d v="2010-03-30T00:00:00"/>
    <d v="2010-03-30T00:00:00"/>
    <n v="553800"/>
    <s v="773"/>
    <x v="2"/>
    <x v="3"/>
    <x v="2"/>
    <x v="0"/>
    <x v="0"/>
  </r>
  <r>
    <n v="7735110134"/>
    <x v="19"/>
    <n v="48921570"/>
    <x v="26"/>
    <s v="SSALLONDONO"/>
    <s v="SEGURIDAD SOCIAL  MARZO 2"/>
    <s v="Ret,apor,nomi, seg.s"/>
    <s v=""/>
    <s v=""/>
    <d v="2010-03-30T00:00:00"/>
    <d v="2010-03-30T00:00:00"/>
    <n v="369300"/>
    <s v="773"/>
    <x v="2"/>
    <x v="3"/>
    <x v="2"/>
    <x v="0"/>
    <x v="0"/>
  </r>
  <r>
    <n v="7735113507"/>
    <x v="0"/>
    <n v="48921570"/>
    <x v="26"/>
    <s v="SSJFLOPEZ"/>
    <s v="Lito-Marzo-LO_568135"/>
    <s v="LEASING DE OCCIDENTE S.A. C.F.C."/>
    <s v=""/>
    <s v=""/>
    <d v="2010-03-11T00:00:00"/>
    <d v="2010-03-29T00:00:00"/>
    <n v="27784"/>
    <s v="773"/>
    <x v="2"/>
    <x v="3"/>
    <x v="0"/>
    <x v="0"/>
    <x v="0"/>
  </r>
  <r>
    <n v="7735113507"/>
    <x v="0"/>
    <n v="48921570"/>
    <x v="26"/>
    <s v="SSJFLOPEZ"/>
    <s v="Lito-Marzo-LO_568135"/>
    <s v="LEASING DE OCCIDENTE S.A. C.F.C."/>
    <s v=""/>
    <s v=""/>
    <d v="2010-03-11T00:00:00"/>
    <d v="2010-03-29T00:00:00"/>
    <n v="35928"/>
    <s v="773"/>
    <x v="2"/>
    <x v="3"/>
    <x v="0"/>
    <x v="0"/>
    <x v="0"/>
  </r>
  <r>
    <n v="7735113507"/>
    <x v="0"/>
    <n v="48921570"/>
    <x v="26"/>
    <s v="LTNJRODRIGUE"/>
    <s v=""/>
    <s v="cta pte,prov,prd.Inv"/>
    <s v=""/>
    <s v="Alquiler de equipo de computo"/>
    <d v="2010-03-26T00:00:00"/>
    <d v="2010-03-26T00:00:00"/>
    <n v="180000"/>
    <s v="773"/>
    <x v="2"/>
    <x v="3"/>
    <x v="0"/>
    <x v="0"/>
    <x v="0"/>
  </r>
  <r>
    <n v="7735113507"/>
    <x v="0"/>
    <n v="48921570"/>
    <x v="26"/>
    <s v="SSJFLOPEZ"/>
    <s v="Lito-Marzo-LB_506706"/>
    <s v="LEASING BANCOLOMBIA SA"/>
    <s v=""/>
    <s v=""/>
    <d v="2010-03-09T00:00:00"/>
    <d v="2010-03-30T00:00:00"/>
    <n v="26278"/>
    <s v="773"/>
    <x v="2"/>
    <x v="3"/>
    <x v="0"/>
    <x v="0"/>
    <x v="0"/>
  </r>
  <r>
    <n v="7735113507"/>
    <x v="0"/>
    <n v="48921570"/>
    <x v="26"/>
    <s v="SSJFLOPEZ"/>
    <s v="Lito-Marzo-LB_506706"/>
    <s v="LEASING BANCOLOMBIA SA"/>
    <s v=""/>
    <s v=""/>
    <d v="2010-03-09T00:00:00"/>
    <d v="2010-03-30T00:00:00"/>
    <n v="35950"/>
    <s v="773"/>
    <x v="2"/>
    <x v="3"/>
    <x v="0"/>
    <x v="0"/>
    <x v="0"/>
  </r>
  <r>
    <n v="7735113507"/>
    <x v="0"/>
    <n v="48921570"/>
    <x v="26"/>
    <s v="SSJFLOPEZ"/>
    <s v="Lito-Marzo-LB_506706"/>
    <s v="LEASING BANCOLOMBIA SA"/>
    <s v=""/>
    <s v=""/>
    <d v="2010-03-09T00:00:00"/>
    <d v="2010-03-30T00:00:00"/>
    <n v="26282"/>
    <s v="773"/>
    <x v="2"/>
    <x v="3"/>
    <x v="0"/>
    <x v="0"/>
    <x v="0"/>
  </r>
  <r>
    <n v="7735113507"/>
    <x v="0"/>
    <n v="48921570"/>
    <x v="26"/>
    <s v="SSJFLOPEZ"/>
    <s v="Lito-Marzo-LB_506706"/>
    <s v="LEASING BANCOLOMBIA SA"/>
    <s v=""/>
    <s v=""/>
    <d v="2010-03-09T00:00:00"/>
    <d v="2010-03-30T00:00:00"/>
    <n v="35960"/>
    <s v="773"/>
    <x v="2"/>
    <x v="3"/>
    <x v="0"/>
    <x v="0"/>
    <x v="0"/>
  </r>
  <r>
    <n v="7735113507"/>
    <x v="0"/>
    <n v="48921570"/>
    <x v="26"/>
    <s v="SSJFLOPEZ"/>
    <s v="Lito-Marzo-LB_506706"/>
    <s v="LEASING BANCOLOMBIA SA"/>
    <s v=""/>
    <s v=""/>
    <d v="2010-03-09T00:00:00"/>
    <d v="2010-03-30T00:00:00"/>
    <n v="26282"/>
    <s v="773"/>
    <x v="2"/>
    <x v="3"/>
    <x v="0"/>
    <x v="0"/>
    <x v="0"/>
  </r>
  <r>
    <n v="7735113507"/>
    <x v="0"/>
    <n v="48921570"/>
    <x v="26"/>
    <s v="SSJFLOPEZ"/>
    <s v="Lito-Marzo-LB_506706"/>
    <s v="LEASING BANCOLOMBIA SA"/>
    <s v=""/>
    <s v=""/>
    <d v="2010-03-09T00:00:00"/>
    <d v="2010-03-30T00:00:00"/>
    <n v="35960"/>
    <s v="773"/>
    <x v="2"/>
    <x v="3"/>
    <x v="0"/>
    <x v="0"/>
    <x v="0"/>
  </r>
  <r>
    <n v="7735113507"/>
    <x v="0"/>
    <n v="48921570"/>
    <x v="26"/>
    <s v="SSJFLOPEZ"/>
    <s v="Lito-Marzo-LB_506706"/>
    <s v="LEASING BANCOLOMBIA SA"/>
    <s v=""/>
    <s v=""/>
    <d v="2010-03-09T00:00:00"/>
    <d v="2010-03-30T00:00:00"/>
    <n v="26282"/>
    <s v="773"/>
    <x v="2"/>
    <x v="3"/>
    <x v="0"/>
    <x v="0"/>
    <x v="0"/>
  </r>
  <r>
    <n v="7735113507"/>
    <x v="0"/>
    <n v="48921570"/>
    <x v="26"/>
    <s v="SSJFLOPEZ"/>
    <s v="Lito-Marzo-LB_506706"/>
    <s v="LEASING BANCOLOMBIA SA"/>
    <s v=""/>
    <s v=""/>
    <d v="2010-03-09T00:00:00"/>
    <d v="2010-03-30T00:00:00"/>
    <n v="35960"/>
    <s v="773"/>
    <x v="2"/>
    <x v="3"/>
    <x v="0"/>
    <x v="0"/>
    <x v="0"/>
  </r>
  <r>
    <n v="7735113507"/>
    <x v="0"/>
    <n v="48921570"/>
    <x v="26"/>
    <s v="SSJFLOPEZ"/>
    <s v="Lito-Marzo-LB_506706"/>
    <s v="LEASING BANCOLOMBIA SA"/>
    <s v=""/>
    <s v=""/>
    <d v="2010-03-09T00:00:00"/>
    <d v="2010-03-30T00:00:00"/>
    <n v="26282"/>
    <s v="773"/>
    <x v="2"/>
    <x v="3"/>
    <x v="0"/>
    <x v="0"/>
    <x v="0"/>
  </r>
  <r>
    <n v="7735113507"/>
    <x v="0"/>
    <n v="48921570"/>
    <x v="26"/>
    <s v="SSJFLOPEZ"/>
    <s v="Lito-Marzo-LB_506706"/>
    <s v="LEASING BANCOLOMBIA SA"/>
    <s v=""/>
    <s v=""/>
    <d v="2010-03-09T00:00:00"/>
    <d v="2010-03-30T00:00:00"/>
    <n v="35960"/>
    <s v="773"/>
    <x v="2"/>
    <x v="3"/>
    <x v="0"/>
    <x v="0"/>
    <x v="0"/>
  </r>
  <r>
    <n v="7735113507"/>
    <x v="0"/>
    <n v="48921570"/>
    <x v="26"/>
    <s v="SSJFLOPEZ"/>
    <s v="Lito-Marzo-LB_506706"/>
    <s v="LEASING BANCOLOMBIA SA"/>
    <s v=""/>
    <s v=""/>
    <d v="2010-03-09T00:00:00"/>
    <d v="2010-03-30T00:00:00"/>
    <n v="26282"/>
    <s v="773"/>
    <x v="2"/>
    <x v="3"/>
    <x v="0"/>
    <x v="0"/>
    <x v="0"/>
  </r>
  <r>
    <n v="7735113507"/>
    <x v="0"/>
    <n v="48921570"/>
    <x v="26"/>
    <s v="SSJFLOPEZ"/>
    <s v="Lito-Marzo-LB_506706"/>
    <s v="LEASING BANCOLOMBIA SA"/>
    <s v=""/>
    <s v=""/>
    <d v="2010-03-09T00:00:00"/>
    <d v="2010-03-30T00:00:00"/>
    <n v="35960"/>
    <s v="773"/>
    <x v="2"/>
    <x v="3"/>
    <x v="0"/>
    <x v="0"/>
    <x v="0"/>
  </r>
  <r>
    <n v="7735113507"/>
    <x v="0"/>
    <n v="48921570"/>
    <x v="26"/>
    <s v="SSJFLOPEZ"/>
    <s v="Lito-Marzo-LB_506706"/>
    <s v="LEASING BANCOLOMBIA SA"/>
    <s v=""/>
    <s v=""/>
    <d v="2010-03-09T00:00:00"/>
    <d v="2010-03-30T00:00:00"/>
    <n v="26282"/>
    <s v="773"/>
    <x v="2"/>
    <x v="3"/>
    <x v="0"/>
    <x v="0"/>
    <x v="0"/>
  </r>
  <r>
    <n v="7735113507"/>
    <x v="0"/>
    <n v="48921570"/>
    <x v="26"/>
    <s v="SSJFLOPEZ"/>
    <s v="Lito-Marzo-LB_506706"/>
    <s v="LEASING BANCOLOMBIA SA"/>
    <s v=""/>
    <s v=""/>
    <d v="2010-03-09T00:00:00"/>
    <d v="2010-03-30T00:00:00"/>
    <n v="35960"/>
    <s v="773"/>
    <x v="2"/>
    <x v="3"/>
    <x v="0"/>
    <x v="0"/>
    <x v="0"/>
  </r>
  <r>
    <n v="7735113507"/>
    <x v="0"/>
    <n v="48921570"/>
    <x v="26"/>
    <s v="SSJFLOPEZ"/>
    <s v="Lito-Marzo-LB_506706"/>
    <s v="LEASING BANCOLOMBIA SA"/>
    <s v=""/>
    <s v=""/>
    <d v="2010-03-09T00:00:00"/>
    <d v="2010-03-30T00:00:00"/>
    <n v="26282"/>
    <s v="773"/>
    <x v="2"/>
    <x v="3"/>
    <x v="0"/>
    <x v="0"/>
    <x v="0"/>
  </r>
  <r>
    <n v="7735113507"/>
    <x v="0"/>
    <n v="48921570"/>
    <x v="26"/>
    <s v="SSJFLOPEZ"/>
    <s v="Lito-Marzo-LB_506706"/>
    <s v="LEASING BANCOLOMBIA SA"/>
    <s v=""/>
    <s v=""/>
    <d v="2010-03-09T00:00:00"/>
    <d v="2010-03-30T00:00:00"/>
    <n v="35960"/>
    <s v="773"/>
    <x v="2"/>
    <x v="3"/>
    <x v="0"/>
    <x v="0"/>
    <x v="0"/>
  </r>
  <r>
    <n v="7735116120"/>
    <x v="29"/>
    <n v="48921570"/>
    <x v="26"/>
    <s v="LTMAMEJIA"/>
    <s v=""/>
    <s v="cta pte,prov,prd.Inv"/>
    <s v=""/>
    <s v="Refrigerio Centro de Empaques"/>
    <d v="2010-03-25T00:00:00"/>
    <d v="2010-03-25T00:00:00"/>
    <n v="8400"/>
    <s v="773"/>
    <x v="2"/>
    <x v="3"/>
    <x v="5"/>
    <x v="0"/>
    <x v="0"/>
  </r>
  <r>
    <n v="7735116120"/>
    <x v="29"/>
    <n v="48921570"/>
    <x v="26"/>
    <s v="LTMAMEJIA"/>
    <s v=""/>
    <s v="cta pte,prov,prd.Inv"/>
    <s v=""/>
    <s v="Refrigerio Centro de Empaques"/>
    <d v="2010-03-25T00:00:00"/>
    <d v="2010-03-25T00:00:00"/>
    <n v="40000"/>
    <s v="773"/>
    <x v="2"/>
    <x v="3"/>
    <x v="5"/>
    <x v="0"/>
    <x v="0"/>
  </r>
  <r>
    <n v="7735116403"/>
    <x v="20"/>
    <n v="48921570"/>
    <x v="26"/>
    <s v="SSJFLOPEZ"/>
    <s v="NOMINA AHORA SEMANA 8"/>
    <s v="A'HORA S.A SERVICIOS TEMPORALES"/>
    <s v=""/>
    <s v=""/>
    <d v="2010-03-04T00:00:00"/>
    <d v="2010-03-10T00:00:00"/>
    <n v="3743604"/>
    <s v="773"/>
    <x v="2"/>
    <x v="3"/>
    <x v="3"/>
    <x v="0"/>
    <x v="1"/>
  </r>
  <r>
    <n v="7735116403"/>
    <x v="20"/>
    <n v="48921570"/>
    <x v="26"/>
    <s v="SSJFLOPEZ"/>
    <s v="NOMINA AHORA SEMANA 9"/>
    <s v="A'HORA S.A SERVICIOS TEMPORALES"/>
    <s v=""/>
    <s v=""/>
    <d v="2010-03-10T00:00:00"/>
    <d v="2010-03-16T00:00:00"/>
    <n v="4170856"/>
    <s v="773"/>
    <x v="2"/>
    <x v="3"/>
    <x v="3"/>
    <x v="0"/>
    <x v="1"/>
  </r>
  <r>
    <n v="7735116403"/>
    <x v="20"/>
    <n v="48921570"/>
    <x v="26"/>
    <s v="SSJFLOPEZ"/>
    <s v="NOMINA AHORA SEMANA 10"/>
    <s v="A'HORA S.A SERVICIOS TEMPORALES"/>
    <s v=""/>
    <s v=""/>
    <d v="2010-03-18T00:00:00"/>
    <d v="2010-03-25T00:00:00"/>
    <n v="4712037"/>
    <s v="773"/>
    <x v="2"/>
    <x v="3"/>
    <x v="3"/>
    <x v="0"/>
    <x v="1"/>
  </r>
  <r>
    <n v="7735116403"/>
    <x v="20"/>
    <n v="48921570"/>
    <x v="26"/>
    <s v="SSJFLOPEZ"/>
    <s v="NOMINA AHORA SEMANA 11"/>
    <s v="A'HORA S.A SERVICIOS TEMPORALES"/>
    <s v=""/>
    <s v=""/>
    <d v="2010-03-25T00:00:00"/>
    <d v="2010-03-29T00:00:00"/>
    <n v="5199384"/>
    <s v="773"/>
    <x v="2"/>
    <x v="3"/>
    <x v="3"/>
    <x v="0"/>
    <x v="1"/>
  </r>
  <r>
    <n v="7735116408"/>
    <x v="1"/>
    <n v="48921570"/>
    <x v="26"/>
    <s v="SSJFLOPEZ"/>
    <s v="FACTURA TIGO"/>
    <s v="COLOMBIA MOVIL S.A. E.S.P."/>
    <s v=""/>
    <s v=""/>
    <d v="2010-02-26T00:00:00"/>
    <d v="2010-03-17T00:00:00"/>
    <n v="5688"/>
    <s v="773"/>
    <x v="2"/>
    <x v="3"/>
    <x v="1"/>
    <x v="0"/>
    <x v="0"/>
  </r>
  <r>
    <n v="7735116408"/>
    <x v="1"/>
    <n v="48921570"/>
    <x v="26"/>
    <s v="SSJFLOPEZ"/>
    <s v="FACTURA MOVISTAR"/>
    <s v="TELEFONICA MOVILES COLOMBIA S.A."/>
    <s v=""/>
    <s v=""/>
    <d v="2010-03-02T00:00:00"/>
    <d v="2010-03-17T00:00:00"/>
    <n v="10709"/>
    <s v="773"/>
    <x v="2"/>
    <x v="3"/>
    <x v="1"/>
    <x v="0"/>
    <x v="0"/>
  </r>
  <r>
    <n v="7735116408"/>
    <x v="1"/>
    <n v="48921570"/>
    <x v="26"/>
    <s v="SSJFLOPEZ"/>
    <s v="FACTURA COMCEL"/>
    <s v="COMUNICACION CELULAR S.A. COMCEL"/>
    <s v=""/>
    <s v=""/>
    <d v="2010-02-25T00:00:00"/>
    <d v="2010-03-17T00:00:00"/>
    <n v="7356"/>
    <s v="773"/>
    <x v="2"/>
    <x v="3"/>
    <x v="1"/>
    <x v="0"/>
    <x v="0"/>
  </r>
  <r>
    <n v="7735116408"/>
    <x v="1"/>
    <n v="48921570"/>
    <x v="26"/>
    <s v="SSJFLOPEZ"/>
    <s v="FACTURAS UNE"/>
    <s v="EPM TELECOMUNICACIONES S.A."/>
    <s v=""/>
    <s v=""/>
    <d v="2010-03-15T00:00:00"/>
    <d v="2010-03-18T00:00:00"/>
    <n v="55694"/>
    <s v="773"/>
    <x v="2"/>
    <x v="3"/>
    <x v="1"/>
    <x v="0"/>
    <x v="0"/>
  </r>
  <r>
    <n v="7735116408"/>
    <x v="1"/>
    <n v="48921570"/>
    <x v="26"/>
    <s v="SSJFLOPEZ"/>
    <s v="FACTURAS UNE"/>
    <s v="EPM TELECOMUNICACIONES S.A."/>
    <s v=""/>
    <s v=""/>
    <d v="2010-03-15T00:00:00"/>
    <d v="2010-03-18T00:00:00"/>
    <n v="13978"/>
    <s v="773"/>
    <x v="2"/>
    <x v="3"/>
    <x v="1"/>
    <x v="0"/>
    <x v="0"/>
  </r>
  <r>
    <n v="7735116408"/>
    <x v="1"/>
    <n v="48921570"/>
    <x v="26"/>
    <s v="SSJFLOPEZ"/>
    <s v="FACTURAS UNE"/>
    <s v="EPM TELECOMUNICACIONES S.A."/>
    <s v=""/>
    <s v=""/>
    <d v="2010-03-15T00:00:00"/>
    <d v="2010-03-18T00:00:00"/>
    <n v="5638"/>
    <s v="773"/>
    <x v="2"/>
    <x v="3"/>
    <x v="1"/>
    <x v="0"/>
    <x v="0"/>
  </r>
  <r>
    <n v="7735116408"/>
    <x v="1"/>
    <n v="48921570"/>
    <x v="26"/>
    <s v="SSJFLOPEZ"/>
    <s v="FACTURAS UNE"/>
    <s v="EPM TELECOMUNICACIONES S.A."/>
    <s v=""/>
    <s v=""/>
    <d v="2010-03-15T00:00:00"/>
    <d v="2010-03-18T00:00:00"/>
    <n v="2332"/>
    <s v="773"/>
    <x v="2"/>
    <x v="3"/>
    <x v="1"/>
    <x v="0"/>
    <x v="0"/>
  </r>
  <r>
    <n v="7735116408"/>
    <x v="1"/>
    <n v="48921570"/>
    <x v="26"/>
    <s v="SSJFLOPEZ"/>
    <s v="FACTURAS UNE"/>
    <s v="EPM TELECOMUNICACIONES S.A."/>
    <s v=""/>
    <s v=""/>
    <d v="2010-03-15T00:00:00"/>
    <d v="2010-03-18T00:00:00"/>
    <n v="9802"/>
    <s v="773"/>
    <x v="2"/>
    <x v="3"/>
    <x v="1"/>
    <x v="0"/>
    <x v="0"/>
  </r>
  <r>
    <n v="7735116408"/>
    <x v="1"/>
    <n v="48921570"/>
    <x v="26"/>
    <s v="SSJFLOPEZ"/>
    <s v="FACTURAS UNE"/>
    <s v="EPM TELECOMUNICACIONES S.A."/>
    <s v=""/>
    <s v=""/>
    <d v="2010-03-15T00:00:00"/>
    <d v="2010-03-18T00:00:00"/>
    <n v="4663"/>
    <s v="773"/>
    <x v="2"/>
    <x v="3"/>
    <x v="1"/>
    <x v="0"/>
    <x v="0"/>
  </r>
  <r>
    <n v="7735116408"/>
    <x v="1"/>
    <n v="48921570"/>
    <x v="26"/>
    <s v="SSJFLOPEZ"/>
    <s v="FACTURA UNE"/>
    <s v="EPM TELECOMUNICACIONES S.A."/>
    <s v=""/>
    <s v=""/>
    <d v="2010-03-15T00:00:00"/>
    <d v="2010-03-24T00:00:00"/>
    <n v="255400"/>
    <s v="773"/>
    <x v="2"/>
    <x v="3"/>
    <x v="1"/>
    <x v="0"/>
    <x v="0"/>
  </r>
  <r>
    <n v="7735116408"/>
    <x v="1"/>
    <n v="48921570"/>
    <x v="26"/>
    <s v="SSJFLOPEZ"/>
    <s v="FACTURA UNE"/>
    <s v="EPM TELECOMUNICACIONES S.A."/>
    <s v=""/>
    <s v=""/>
    <d v="2010-03-15T00:00:00"/>
    <d v="2010-03-24T00:00:00"/>
    <n v="1311"/>
    <s v="773"/>
    <x v="2"/>
    <x v="3"/>
    <x v="1"/>
    <x v="0"/>
    <x v="0"/>
  </r>
  <r>
    <n v="7735116503"/>
    <x v="38"/>
    <n v="48921570"/>
    <x v="26"/>
    <s v="LTMAMEJIA"/>
    <s v=""/>
    <s v="cta pte,prov,prd.Inv"/>
    <s v=""/>
    <s v="Mtto Relojes de Marcacion"/>
    <d v="2010-03-19T00:00:00"/>
    <d v="2010-03-19T00:00:00"/>
    <n v="82800"/>
    <s v="773"/>
    <x v="2"/>
    <x v="3"/>
    <x v="6"/>
    <x v="0"/>
    <x v="2"/>
  </r>
  <r>
    <n v="7735122503"/>
    <x v="23"/>
    <n v="48921570"/>
    <x v="26"/>
    <s v="SSAYOTAGRI"/>
    <s v=""/>
    <s v="Depr.acum.maq.op."/>
    <s v=""/>
    <s v=""/>
    <d v="2010-03-31T00:00:00"/>
    <d v="2010-03-31T00:00:00"/>
    <n v="2083505"/>
    <s v="773"/>
    <x v="2"/>
    <x v="3"/>
    <x v="4"/>
    <x v="0"/>
    <x v="2"/>
  </r>
  <r>
    <n v="7735122503"/>
    <x v="23"/>
    <n v="48921570"/>
    <x v="26"/>
    <s v="SSAYOTAGRI"/>
    <s v=""/>
    <s v="Depr.acum.edif,op."/>
    <s v=""/>
    <s v=""/>
    <d v="2010-03-31T00:00:00"/>
    <d v="2010-03-31T00:00:00"/>
    <n v="246783"/>
    <s v="773"/>
    <x v="2"/>
    <x v="3"/>
    <x v="4"/>
    <x v="0"/>
    <x v="2"/>
  </r>
  <r>
    <n v="7735124012"/>
    <x v="24"/>
    <n v="48921570"/>
    <x v="26"/>
    <s v="EXEAGUTIERRE"/>
    <s v=""/>
    <s v="Material,y,repuestos"/>
    <s v="Cinta teflon 3/4 (p/calor)"/>
    <s v=""/>
    <d v="2010-03-02T00:00:00"/>
    <d v="2010-03-02T00:00:00"/>
    <n v="68000"/>
    <s v="773"/>
    <x v="2"/>
    <x v="3"/>
    <x v="6"/>
    <x v="0"/>
    <x v="2"/>
  </r>
  <r>
    <n v="7735124012"/>
    <x v="24"/>
    <n v="48921570"/>
    <x v="26"/>
    <s v="EXGAVELASQUE"/>
    <s v=""/>
    <s v="Material,y,repuestos"/>
    <s v="Cinta teflon 3/4 (p/calor)"/>
    <s v=""/>
    <d v="2010-03-06T00:00:00"/>
    <d v="2010-03-06T00:00:00"/>
    <n v="136000"/>
    <s v="773"/>
    <x v="2"/>
    <x v="3"/>
    <x v="6"/>
    <x v="0"/>
    <x v="2"/>
  </r>
  <r>
    <n v="7735124012"/>
    <x v="24"/>
    <n v="48921570"/>
    <x v="26"/>
    <s v="EXGAVELASQUE"/>
    <s v=""/>
    <s v="Material,y,repuestos"/>
    <s v="Cinta teflon 3/4 (p/calor)"/>
    <s v=""/>
    <d v="2010-03-23T00:00:00"/>
    <d v="2010-03-23T00:00:00"/>
    <n v="136000"/>
    <s v="773"/>
    <x v="2"/>
    <x v="3"/>
    <x v="6"/>
    <x v="0"/>
    <x v="2"/>
  </r>
  <r>
    <n v="7735124503"/>
    <x v="41"/>
    <n v="48921570"/>
    <x v="26"/>
    <s v="EXGAVELASQUE"/>
    <s v=""/>
    <s v="cta pte,prov,prd.no,"/>
    <s v="Candado"/>
    <s v="Candado"/>
    <d v="2010-03-18T00:00:00"/>
    <d v="2010-03-18T00:00:00"/>
    <n v="82500"/>
    <s v="773"/>
    <x v="2"/>
    <x v="3"/>
    <x v="6"/>
    <x v="0"/>
    <x v="2"/>
  </r>
  <r>
    <n v="7735124504"/>
    <x v="25"/>
    <n v="48921570"/>
    <x v="26"/>
    <s v="EXEAGUTIERRE"/>
    <s v=""/>
    <s v="cta pte,prov,prd.no,"/>
    <s v="Mueble enser no Activo fijo negocio 16%"/>
    <s v="Mueble enser no Activo fijo negocio 16%"/>
    <d v="2010-03-09T00:00:00"/>
    <d v="2010-03-10T00:00:00"/>
    <n v="2315197"/>
    <s v="773"/>
    <x v="2"/>
    <x v="3"/>
    <x v="5"/>
    <x v="0"/>
    <x v="0"/>
  </r>
  <r>
    <n v="7735124504"/>
    <x v="25"/>
    <n v="48921570"/>
    <x v="26"/>
    <s v="EXGAVELASQUE"/>
    <s v=""/>
    <s v="cta pte,prov,prd.no,"/>
    <s v="Mueble enser no Activo fijo negocio 16%"/>
    <s v="Mueble enser no Activo fijo negocio 16%"/>
    <d v="2010-03-30T00:00:00"/>
    <d v="2010-03-31T00:00:00"/>
    <n v="17701"/>
    <s v="773"/>
    <x v="2"/>
    <x v="3"/>
    <x v="5"/>
    <x v="0"/>
    <x v="0"/>
  </r>
  <r>
    <n v="7735124701"/>
    <x v="26"/>
    <n v="48921570"/>
    <x v="26"/>
    <s v="SSJFLOPEZ"/>
    <s v=""/>
    <s v="EMPAQUETADURAS Y EMPAQUES S.A."/>
    <s v="Limpion Wypall"/>
    <s v="Limpion Wypall"/>
    <d v="2010-03-01T00:00:00"/>
    <d v="2010-03-04T00:00:00"/>
    <n v="137750"/>
    <s v="773"/>
    <x v="2"/>
    <x v="3"/>
    <x v="5"/>
    <x v="0"/>
    <x v="0"/>
  </r>
  <r>
    <n v="7735124701"/>
    <x v="26"/>
    <n v="48921570"/>
    <x v="26"/>
    <s v="SSJFLOPEZ"/>
    <s v=""/>
    <s v="EMPAQUETADURAS Y EMPAQUES S.A."/>
    <s v="Limpion Wypall"/>
    <s v="Limpion Wypall"/>
    <d v="2010-03-12T00:00:00"/>
    <d v="2010-03-15T00:00:00"/>
    <n v="96425"/>
    <s v="773"/>
    <x v="2"/>
    <x v="3"/>
    <x v="5"/>
    <x v="0"/>
    <x v="0"/>
  </r>
  <r>
    <n v="7735124701"/>
    <x v="26"/>
    <n v="48921570"/>
    <x v="26"/>
    <s v="SSJFLOPEZ"/>
    <s v=""/>
    <s v="EMPAQUETADURAS Y EMPAQUES S.A."/>
    <s v="Limpion Wypall"/>
    <s v="Limpion Wypall"/>
    <d v="2010-03-24T00:00:00"/>
    <d v="2010-03-26T00:00:00"/>
    <n v="114795"/>
    <s v="773"/>
    <x v="2"/>
    <x v="3"/>
    <x v="5"/>
    <x v="0"/>
    <x v="0"/>
  </r>
  <r>
    <n v="7735124703"/>
    <x v="22"/>
    <n v="48921570"/>
    <x v="26"/>
    <s v="EXGAVELASQUE"/>
    <s v=""/>
    <s v="cta pte,prov,prd.no,"/>
    <s v="Block estibador"/>
    <s v="Block estibador"/>
    <d v="2010-03-19T00:00:00"/>
    <d v="2010-03-23T00:00:00"/>
    <n v="60000"/>
    <s v="773"/>
    <x v="2"/>
    <x v="3"/>
    <x v="5"/>
    <x v="0"/>
    <x v="0"/>
  </r>
  <r>
    <n v="7735124703"/>
    <x v="22"/>
    <n v="48921570"/>
    <x v="26"/>
    <s v="EXGAVELASQUE"/>
    <s v=""/>
    <s v="cta pte,prov,prd.no,"/>
    <s v="Form lito 10  Devolucion de insumos"/>
    <s v="Form lito 10  Devolucion de insumos"/>
    <d v="2010-03-19T00:00:00"/>
    <d v="2010-03-23T00:00:00"/>
    <n v="56835"/>
    <s v="773"/>
    <x v="2"/>
    <x v="3"/>
    <x v="5"/>
    <x v="0"/>
    <x v="0"/>
  </r>
  <r>
    <n v="7735124703"/>
    <x v="22"/>
    <n v="48921570"/>
    <x v="26"/>
    <s v="EXGAVELASQUE"/>
    <s v=""/>
    <s v="cta pte,prov,prd.no,"/>
    <s v="Form lito 12 Informe de produccion"/>
    <s v="Form lito 12 Informe de produccion"/>
    <d v="2010-03-19T00:00:00"/>
    <d v="2010-03-23T00:00:00"/>
    <n v="94000"/>
    <s v="773"/>
    <x v="2"/>
    <x v="3"/>
    <x v="5"/>
    <x v="0"/>
    <x v="0"/>
  </r>
  <r>
    <n v="7735124703"/>
    <x v="22"/>
    <n v="48921570"/>
    <x v="26"/>
    <s v="EXGAVELASQUE"/>
    <s v=""/>
    <s v="cta pte,prov,prd.no,"/>
    <s v="Form lito 14 Pendiente"/>
    <s v="Form lito 14 Pendiente"/>
    <d v="2010-03-19T00:00:00"/>
    <d v="2010-03-23T00:00:00"/>
    <n v="42500"/>
    <s v="773"/>
    <x v="2"/>
    <x v="3"/>
    <x v="5"/>
    <x v="0"/>
    <x v="0"/>
  </r>
  <r>
    <n v="7735124703"/>
    <x v="22"/>
    <n v="48921570"/>
    <x v="26"/>
    <s v="EXGAVELASQUE"/>
    <s v=""/>
    <s v="cta pte,prov,prd.no,"/>
    <s v="Form lito 16 Reproceso Revisado"/>
    <s v="Form lito 16 Reproceso Revisado"/>
    <d v="2010-03-19T00:00:00"/>
    <d v="2010-03-23T00:00:00"/>
    <n v="54000"/>
    <s v="773"/>
    <x v="2"/>
    <x v="3"/>
    <x v="5"/>
    <x v="0"/>
    <x v="0"/>
  </r>
  <r>
    <n v="7735124703"/>
    <x v="22"/>
    <n v="48921570"/>
    <x v="26"/>
    <s v="EXGAVELASQUE"/>
    <s v=""/>
    <s v="cta pte,prov,prd.no,"/>
    <s v="Form lito 2 Certificado de conformidad"/>
    <s v="Form lito 2 Certificado de conformidad"/>
    <d v="2010-03-19T00:00:00"/>
    <d v="2010-03-23T00:00:00"/>
    <n v="81000"/>
    <s v="773"/>
    <x v="2"/>
    <x v="3"/>
    <x v="5"/>
    <x v="0"/>
    <x v="0"/>
  </r>
  <r>
    <n v="7735124703"/>
    <x v="22"/>
    <n v="48921570"/>
    <x v="26"/>
    <s v="EXGAVELASQUE"/>
    <s v=""/>
    <s v="cta pte,prov,prd.no,"/>
    <s v="Form lito 46 CTRL.MONIT.REPORT.MET."/>
    <s v="Form lito 46 CTRL.MONIT.REPORT.MET."/>
    <d v="2010-03-19T00:00:00"/>
    <d v="2010-03-23T00:00:00"/>
    <n v="55000"/>
    <s v="773"/>
    <x v="2"/>
    <x v="3"/>
    <x v="5"/>
    <x v="0"/>
    <x v="0"/>
  </r>
  <r>
    <n v="7735124703"/>
    <x v="22"/>
    <n v="48921570"/>
    <x v="26"/>
    <s v="EXGAVELASQUE"/>
    <s v=""/>
    <s v="cta pte,prov,prd.no,"/>
    <s v="Form lito 14 Pendiente"/>
    <s v="Form lito 14 Pendiente"/>
    <d v="2010-03-19T00:00:00"/>
    <d v="2010-03-23T00:00:00"/>
    <n v="85000"/>
    <s v="773"/>
    <x v="2"/>
    <x v="3"/>
    <x v="5"/>
    <x v="0"/>
    <x v="0"/>
  </r>
  <r>
    <n v="7735124703"/>
    <x v="22"/>
    <n v="48921570"/>
    <x v="26"/>
    <s v="LTNJRODRIGUE"/>
    <s v=""/>
    <s v="cta pte,prov,prd.Inv"/>
    <s v=""/>
    <s v="Servicio de Fotocopias"/>
    <d v="2010-03-25T00:00:00"/>
    <d v="2010-03-25T00:00:00"/>
    <n v="84741"/>
    <s v="773"/>
    <x v="2"/>
    <x v="3"/>
    <x v="5"/>
    <x v="0"/>
    <x v="0"/>
  </r>
  <r>
    <n v="7735124704"/>
    <x v="27"/>
    <n v="48921570"/>
    <x v="26"/>
    <s v="EXGAVELASQUE"/>
    <s v=""/>
    <s v="cta pte,prov,prd.no,"/>
    <s v="Cartulina carta bristol x100 azul"/>
    <s v="Cartulina carta bristol x100 azul"/>
    <d v="2010-03-17T00:00:00"/>
    <d v="2010-03-18T00:00:00"/>
    <n v="5870"/>
    <s v="773"/>
    <x v="2"/>
    <x v="3"/>
    <x v="5"/>
    <x v="0"/>
    <x v="0"/>
  </r>
  <r>
    <n v="7735124704"/>
    <x v="27"/>
    <n v="48921570"/>
    <x v="26"/>
    <s v="EXGAVELASQUE"/>
    <s v=""/>
    <s v="cta pte,prov,prd.no,"/>
    <s v="Perforadora triton 103 x3hx2mm"/>
    <s v="Perforadora triton 103 x3hx2mm"/>
    <d v="2010-03-17T00:00:00"/>
    <d v="2010-03-18T00:00:00"/>
    <n v="16538"/>
    <s v="773"/>
    <x v="2"/>
    <x v="3"/>
    <x v="5"/>
    <x v="0"/>
    <x v="0"/>
  </r>
  <r>
    <n v="7735124704"/>
    <x v="27"/>
    <n v="48921570"/>
    <x v="26"/>
    <s v="EXGAVELASQUE"/>
    <s v=""/>
    <s v="cta pte,prov,prd.no,"/>
    <s v="Bolsillo carta polip.x1 beautone"/>
    <s v="Bolsillo carta polip.x1 beautone"/>
    <d v="2010-03-17T00:00:00"/>
    <d v="2010-03-18T00:00:00"/>
    <n v="10000"/>
    <s v="773"/>
    <x v="2"/>
    <x v="3"/>
    <x v="5"/>
    <x v="0"/>
    <x v="0"/>
  </r>
  <r>
    <n v="7735124704"/>
    <x v="27"/>
    <n v="48921570"/>
    <x v="26"/>
    <s v="EXGAVELASQUE"/>
    <s v=""/>
    <s v="cta pte,prov,prd.no,"/>
    <s v="Calculadora casio hl 820lc d/bol x8dig"/>
    <s v="Calculadora casio hl 820lc d/bol x8dig"/>
    <d v="2010-03-17T00:00:00"/>
    <d v="2010-03-18T00:00:00"/>
    <n v="48000"/>
    <s v="773"/>
    <x v="2"/>
    <x v="3"/>
    <x v="5"/>
    <x v="0"/>
    <x v="0"/>
  </r>
  <r>
    <n v="7735124704"/>
    <x v="27"/>
    <n v="48921570"/>
    <x v="26"/>
    <s v="EXGAVELASQUE"/>
    <s v=""/>
    <s v="cta pte,prov,prd.no,"/>
    <s v="Papel carta multip.x500 blco"/>
    <s v="Papel carta multip.x500 blco"/>
    <d v="2010-03-17T00:00:00"/>
    <d v="2010-03-18T00:00:00"/>
    <n v="13800"/>
    <s v="773"/>
    <x v="2"/>
    <x v="3"/>
    <x v="5"/>
    <x v="0"/>
    <x v="0"/>
  </r>
  <r>
    <n v="7735124704"/>
    <x v="27"/>
    <n v="48921570"/>
    <x v="26"/>
    <s v="EXGAVELASQUE"/>
    <s v=""/>
    <s v="cta pte,prov,prd.no,"/>
    <s v="Boligrafo kilom.retractil ngo"/>
    <s v="Boligrafo kilom.retractil ngo"/>
    <d v="2010-03-17T00:00:00"/>
    <d v="2010-03-18T00:00:00"/>
    <n v="1803"/>
    <s v="773"/>
    <x v="2"/>
    <x v="3"/>
    <x v="5"/>
    <x v="0"/>
    <x v="0"/>
  </r>
  <r>
    <n v="7735124704"/>
    <x v="27"/>
    <n v="48921570"/>
    <x v="26"/>
    <s v="EXGAVELASQUE"/>
    <s v=""/>
    <s v="cta pte,prov,prd.no,"/>
    <s v="Tinta p/imp.hp 1400 c9352 col."/>
    <s v="Tinta p/imp.hp 1400 c9352 col."/>
    <d v="2010-03-17T00:00:00"/>
    <d v="2010-03-18T00:00:00"/>
    <n v="38267"/>
    <s v="773"/>
    <x v="2"/>
    <x v="3"/>
    <x v="5"/>
    <x v="0"/>
    <x v="0"/>
  </r>
  <r>
    <n v="7735124704"/>
    <x v="27"/>
    <n v="48921570"/>
    <x v="26"/>
    <s v="EXGAVELASQUE"/>
    <s v=""/>
    <s v="cta pte,prov,prd.no,"/>
    <s v="Revistero cartoplas 400 azul raya blca"/>
    <s v="Revistero cartoplas 400 azul raya blca"/>
    <d v="2010-03-17T00:00:00"/>
    <d v="2010-03-18T00:00:00"/>
    <n v="20800"/>
    <s v="773"/>
    <x v="2"/>
    <x v="3"/>
    <x v="5"/>
    <x v="0"/>
    <x v="0"/>
  </r>
  <r>
    <n v="7735124704"/>
    <x v="27"/>
    <n v="48921570"/>
    <x v="26"/>
    <s v="EXGAVELASQUE"/>
    <s v=""/>
    <s v="cta pte,prov,prd.no,"/>
    <s v="Pasta 105 x3.0r cartop.322 ngo c/b-gig."/>
    <s v="Pasta 105 x3.0r cartop.322 ngo c/b-gig."/>
    <d v="2010-03-17T00:00:00"/>
    <d v="2010-03-18T00:00:00"/>
    <n v="37230"/>
    <s v="773"/>
    <x v="2"/>
    <x v="3"/>
    <x v="5"/>
    <x v="0"/>
    <x v="0"/>
  </r>
  <r>
    <n v="7735124704"/>
    <x v="27"/>
    <n v="48921570"/>
    <x v="26"/>
    <s v="EXGAVELASQUE"/>
    <s v=""/>
    <s v="cta pte,prov,prd.no,"/>
    <s v="Pasta 105 x2.0r cartop.295 ngo c/b"/>
    <s v="Pasta 105 x2.0r cartop.295 ngo c/b"/>
    <d v="2010-03-17T00:00:00"/>
    <d v="2010-03-18T00:00:00"/>
    <n v="27855"/>
    <s v="773"/>
    <x v="2"/>
    <x v="3"/>
    <x v="5"/>
    <x v="0"/>
    <x v="0"/>
  </r>
  <r>
    <n v="7735124708"/>
    <x v="34"/>
    <n v="48921570"/>
    <x v="26"/>
    <s v="LTMCRAGA"/>
    <s v=""/>
    <s v="Mat,combust.y,lubric"/>
    <s v="Alcohol_indust_95% X GLN"/>
    <s v=""/>
    <d v="2010-03-06T00:00:00"/>
    <d v="2010-03-06T00:00:00"/>
    <n v="11200"/>
    <s v="773"/>
    <x v="2"/>
    <x v="3"/>
    <x v="6"/>
    <x v="0"/>
    <x v="2"/>
  </r>
  <r>
    <n v="7735124708"/>
    <x v="34"/>
    <n v="48921570"/>
    <x v="26"/>
    <s v="EXEAGUTIERRE"/>
    <s v=""/>
    <s v="Mat,combust.y,lubric"/>
    <s v="Alcohol_indust_95% X GLN"/>
    <s v=""/>
    <d v="2010-03-15T00:00:00"/>
    <d v="2010-03-15T00:00:00"/>
    <n v="11200"/>
    <s v="773"/>
    <x v="2"/>
    <x v="3"/>
    <x v="6"/>
    <x v="0"/>
    <x v="2"/>
  </r>
  <r>
    <n v="7735124708"/>
    <x v="34"/>
    <n v="48921570"/>
    <x v="26"/>
    <s v="EXGAVELASQUE"/>
    <s v=""/>
    <s v="Mat,combust.y,lubric"/>
    <s v="Alcohol_indust_95% X GLN"/>
    <s v=""/>
    <d v="2010-03-23T00:00:00"/>
    <d v="2010-03-23T00:00:00"/>
    <n v="11200"/>
    <s v="773"/>
    <x v="2"/>
    <x v="3"/>
    <x v="6"/>
    <x v="0"/>
    <x v="2"/>
  </r>
  <r>
    <n v="7735124708"/>
    <x v="34"/>
    <n v="48921570"/>
    <x v="26"/>
    <s v="EXEAGUTIERRE"/>
    <s v=""/>
    <s v="Mat,combust.y,lubric"/>
    <s v="Alcohol_indust_95% X GLN"/>
    <s v=""/>
    <d v="2010-03-30T00:00:00"/>
    <d v="2010-03-30T00:00:00"/>
    <n v="22400"/>
    <s v="773"/>
    <x v="2"/>
    <x v="3"/>
    <x v="6"/>
    <x v="0"/>
    <x v="2"/>
  </r>
  <r>
    <n v="7735124709"/>
    <x v="58"/>
    <n v="48921570"/>
    <x v="26"/>
    <s v="EXEAGUTIERRE"/>
    <s v=""/>
    <s v="cta pte,prov,prd.no,"/>
    <s v="Tinta videojet 16-8530q x0.95litros"/>
    <s v="Tinta videojet 16-8530q x0.95litros"/>
    <d v="2010-03-04T00:00:00"/>
    <d v="2010-03-05T00:00:00"/>
    <n v="1212340"/>
    <s v="773"/>
    <x v="2"/>
    <x v="3"/>
    <x v="5"/>
    <x v="0"/>
    <x v="1"/>
  </r>
  <r>
    <n v="7735124713"/>
    <x v="35"/>
    <n v="48921570"/>
    <x v="26"/>
    <s v="EXEAGUTIERRE"/>
    <s v=""/>
    <s v="cta pte,prov,prd.no,"/>
    <s v="Hilo polipropileno 4MM"/>
    <s v="Hilo polipropileno 4MM"/>
    <d v="2010-03-01T00:00:00"/>
    <d v="2010-03-02T00:00:00"/>
    <n v="196000"/>
    <s v="773"/>
    <x v="2"/>
    <x v="3"/>
    <x v="5"/>
    <x v="0"/>
    <x v="1"/>
  </r>
  <r>
    <n v="7735124713"/>
    <x v="35"/>
    <n v="48921570"/>
    <x v="26"/>
    <s v="EXEAGUTIERRE"/>
    <s v=""/>
    <s v="cta pte,prov,prd.no,"/>
    <s v="Cinta transparente S/I 48mm x 1000 M"/>
    <s v="Cinta transparente S/I 48mm x 1000 M"/>
    <d v="2010-03-05T00:00:00"/>
    <d v="2010-03-08T00:00:00"/>
    <n v="222000"/>
    <s v="773"/>
    <x v="2"/>
    <x v="3"/>
    <x v="5"/>
    <x v="0"/>
    <x v="1"/>
  </r>
  <r>
    <n v="7735124713"/>
    <x v="35"/>
    <n v="48921570"/>
    <x v="26"/>
    <s v="SSJFLOPEZ"/>
    <s v=""/>
    <s v="EDIVA S.A."/>
    <s v="Strech 44CMx457M x .6"/>
    <s v="Strech 44CMx457M x .6"/>
    <d v="2010-03-05T00:00:00"/>
    <d v="2010-03-08T00:00:00"/>
    <n v="66660"/>
    <s v="773"/>
    <x v="2"/>
    <x v="3"/>
    <x v="5"/>
    <x v="0"/>
    <x v="1"/>
  </r>
  <r>
    <n v="7735124713"/>
    <x v="35"/>
    <n v="48921570"/>
    <x v="26"/>
    <s v="SSJFLOPEZ"/>
    <s v=""/>
    <s v="CINTAS ANDINAS DE COLOMBIA S.A."/>
    <s v="Cinta Transp.48 MMX100MM ANDINA"/>
    <s v="Cinta Transp.48 MMX100MM ANDINA"/>
    <d v="2010-03-05T00:00:00"/>
    <d v="2010-03-09T00:00:00"/>
    <n v="185000"/>
    <s v="773"/>
    <x v="2"/>
    <x v="3"/>
    <x v="5"/>
    <x v="0"/>
    <x v="1"/>
  </r>
  <r>
    <n v="7735124713"/>
    <x v="35"/>
    <n v="48921570"/>
    <x v="26"/>
    <s v="SSJFLOPEZ"/>
    <s v=""/>
    <s v="LINEA ADHESIVA S A"/>
    <s v="Etiqueta blanca 10X6"/>
    <s v="Etiqueta blanca 10X6"/>
    <d v="2010-03-09T00:00:00"/>
    <d v="2010-03-17T00:00:00"/>
    <n v="60000"/>
    <s v="773"/>
    <x v="2"/>
    <x v="3"/>
    <x v="5"/>
    <x v="0"/>
    <x v="1"/>
  </r>
  <r>
    <n v="7735110102"/>
    <x v="2"/>
    <n v="48921670"/>
    <x v="27"/>
    <s v="SSALLONDONO"/>
    <s v="PRIMERA QUINCENA MARZO DE"/>
    <s v="Obl,lab,salariosxpag"/>
    <s v=""/>
    <s v=""/>
    <d v="2010-03-11T00:00:00"/>
    <d v="2010-03-11T00:00:00"/>
    <n v="2516660"/>
    <s v="773"/>
    <x v="2"/>
    <x v="5"/>
    <x v="2"/>
    <x v="0"/>
    <x v="0"/>
  </r>
  <r>
    <n v="7735110102"/>
    <x v="2"/>
    <n v="48921670"/>
    <x v="27"/>
    <s v="SSALLONDONO"/>
    <s v="NOMINA SEGUNDA QUINCENA M"/>
    <s v="Obl,lab,salariosxpag"/>
    <s v=""/>
    <s v=""/>
    <d v="2010-03-26T00:00:00"/>
    <d v="2010-03-26T00:00:00"/>
    <n v="2514396"/>
    <s v="773"/>
    <x v="2"/>
    <x v="5"/>
    <x v="2"/>
    <x v="0"/>
    <x v="0"/>
  </r>
  <r>
    <n v="7735110104"/>
    <x v="3"/>
    <n v="48921670"/>
    <x v="27"/>
    <s v="SSALLONDONO"/>
    <s v="PRIMERA QUINCENA MARZO DE"/>
    <s v="Obl,lab,salariosxpag"/>
    <s v=""/>
    <s v=""/>
    <d v="2010-03-11T00:00:00"/>
    <d v="2010-03-11T00:00:00"/>
    <n v="473621"/>
    <s v="773"/>
    <x v="2"/>
    <x v="5"/>
    <x v="2"/>
    <x v="0"/>
    <x v="1"/>
  </r>
  <r>
    <n v="7735110104"/>
    <x v="3"/>
    <n v="48921670"/>
    <x v="27"/>
    <s v="SSALLONDONO"/>
    <s v="NOMINA SEGUNDA QUINCENA M"/>
    <s v="Obl,lab,salariosxpag"/>
    <s v=""/>
    <s v=""/>
    <d v="2010-03-26T00:00:00"/>
    <d v="2010-03-26T00:00:00"/>
    <n v="386364"/>
    <s v="773"/>
    <x v="2"/>
    <x v="5"/>
    <x v="2"/>
    <x v="0"/>
    <x v="1"/>
  </r>
  <r>
    <n v="7735110110"/>
    <x v="5"/>
    <n v="48921670"/>
    <x v="27"/>
    <s v="SSALLONDONO"/>
    <s v="PRIMERA QUINCENA MARZO DE"/>
    <s v="Obl,lab,salariosxpag"/>
    <s v=""/>
    <s v=""/>
    <d v="2010-03-11T00:00:00"/>
    <d v="2010-03-11T00:00:00"/>
    <n v="196800"/>
    <s v="773"/>
    <x v="2"/>
    <x v="5"/>
    <x v="2"/>
    <x v="0"/>
    <x v="0"/>
  </r>
  <r>
    <n v="7735110110"/>
    <x v="5"/>
    <n v="48921670"/>
    <x v="27"/>
    <s v="SSALLONDONO"/>
    <s v="NOMINA SEGUNDA QUINCENA M"/>
    <s v="Obl,lab,salariosxpag"/>
    <s v=""/>
    <s v=""/>
    <d v="2010-03-26T00:00:00"/>
    <d v="2010-03-26T00:00:00"/>
    <n v="168100"/>
    <s v="773"/>
    <x v="2"/>
    <x v="5"/>
    <x v="2"/>
    <x v="0"/>
    <x v="0"/>
  </r>
  <r>
    <n v="7735110111"/>
    <x v="6"/>
    <n v="48921670"/>
    <x v="27"/>
    <s v="SSALLONDONO"/>
    <s v="PROVISIONES PRESTACIONES"/>
    <s v="Prov,lab,cesa.aprop."/>
    <s v=""/>
    <s v=""/>
    <d v="2010-03-29T00:00:00"/>
    <d v="2010-03-29T00:00:00"/>
    <n v="657620"/>
    <s v="773"/>
    <x v="2"/>
    <x v="5"/>
    <x v="2"/>
    <x v="0"/>
    <x v="0"/>
  </r>
  <r>
    <n v="7735110113"/>
    <x v="8"/>
    <n v="48921670"/>
    <x v="27"/>
    <s v="SSALLONDONO"/>
    <s v="PROVISIONES PRESTACIONES"/>
    <s v="Prov,lab,cesa.aprop."/>
    <s v=""/>
    <s v=""/>
    <d v="2010-03-29T00:00:00"/>
    <d v="2010-03-29T00:00:00"/>
    <n v="583869"/>
    <s v="773"/>
    <x v="2"/>
    <x v="5"/>
    <x v="2"/>
    <x v="0"/>
    <x v="0"/>
  </r>
  <r>
    <n v="7735110114"/>
    <x v="9"/>
    <n v="48921670"/>
    <x v="27"/>
    <s v="SSALLONDONO"/>
    <s v="PROVISIONES PRESTACIONES"/>
    <s v="Prov,lab,cesa.aprop."/>
    <s v=""/>
    <s v=""/>
    <d v="2010-03-29T00:00:00"/>
    <d v="2010-03-29T00:00:00"/>
    <n v="405635"/>
    <s v="773"/>
    <x v="2"/>
    <x v="5"/>
    <x v="2"/>
    <x v="0"/>
    <x v="0"/>
  </r>
  <r>
    <n v="7735110116"/>
    <x v="10"/>
    <n v="48921670"/>
    <x v="27"/>
    <s v="SSALLONDONO"/>
    <s v="PROVISIONES PRESTACIONES"/>
    <s v="Prov,lab,cesa.aprop."/>
    <s v=""/>
    <s v=""/>
    <d v="2010-03-29T00:00:00"/>
    <d v="2010-03-29T00:00:00"/>
    <n v="553138"/>
    <s v="773"/>
    <x v="2"/>
    <x v="5"/>
    <x v="2"/>
    <x v="0"/>
    <x v="0"/>
  </r>
  <r>
    <n v="7735110124"/>
    <x v="13"/>
    <n v="48921670"/>
    <x v="27"/>
    <s v="SSALLONDONO"/>
    <s v="PROVISIONES PRESTACIONES"/>
    <s v="Prov,lab,cesa.aprop."/>
    <s v=""/>
    <s v=""/>
    <d v="2010-03-29T00:00:00"/>
    <d v="2010-03-29T00:00:00"/>
    <n v="63919"/>
    <s v="773"/>
    <x v="2"/>
    <x v="5"/>
    <x v="2"/>
    <x v="0"/>
    <x v="0"/>
  </r>
  <r>
    <n v="7735110127"/>
    <x v="14"/>
    <n v="48921670"/>
    <x v="27"/>
    <s v="SSALLONDONO"/>
    <s v="SEGURIDAD SOCIAL  MARZO 2"/>
    <s v="Ret,apor,nomi, seg.s"/>
    <s v=""/>
    <s v=""/>
    <d v="2010-03-30T00:00:00"/>
    <d v="2010-03-30T00:00:00"/>
    <n v="61600"/>
    <s v="773"/>
    <x v="2"/>
    <x v="5"/>
    <x v="2"/>
    <x v="0"/>
    <x v="0"/>
  </r>
  <r>
    <n v="7735110128"/>
    <x v="15"/>
    <n v="48921670"/>
    <x v="27"/>
    <s v="SSALLONDONO"/>
    <s v="SEGURIDAD SOCIAL  MARZO 2"/>
    <s v="Ret,apor,nomi, seg.s"/>
    <s v=""/>
    <s v=""/>
    <d v="2010-03-30T00:00:00"/>
    <d v="2010-03-30T00:00:00"/>
    <n v="-253400"/>
    <s v="773"/>
    <x v="2"/>
    <x v="5"/>
    <x v="2"/>
    <x v="0"/>
    <x v="0"/>
  </r>
  <r>
    <n v="7735110128"/>
    <x v="15"/>
    <n v="48921670"/>
    <x v="27"/>
    <s v="SSALLONDONO"/>
    <s v="SEGURIDAD SOCIAL  MARZO 2"/>
    <s v="Ret,apor,nomi, seg.s"/>
    <s v=""/>
    <s v=""/>
    <d v="2010-03-30T00:00:00"/>
    <d v="2010-03-30T00:00:00"/>
    <n v="838700"/>
    <s v="773"/>
    <x v="2"/>
    <x v="5"/>
    <x v="2"/>
    <x v="0"/>
    <x v="0"/>
  </r>
  <r>
    <n v="7735110129"/>
    <x v="16"/>
    <n v="48921670"/>
    <x v="27"/>
    <s v="SSALLONDONO"/>
    <s v="SEGURIDAD SOCIAL  MARZO 2"/>
    <s v="Ret,apor,nomi, seg.s"/>
    <s v=""/>
    <s v=""/>
    <d v="2010-03-30T00:00:00"/>
    <d v="2010-03-30T00:00:00"/>
    <n v="-253400"/>
    <s v="773"/>
    <x v="2"/>
    <x v="5"/>
    <x v="2"/>
    <x v="0"/>
    <x v="0"/>
  </r>
  <r>
    <n v="7735110129"/>
    <x v="16"/>
    <n v="48921670"/>
    <x v="27"/>
    <s v="SSALLONDONO"/>
    <s v="SEGURIDAD SOCIAL  MARZO 2"/>
    <s v="Ret,apor,nomi, seg.s"/>
    <s v=""/>
    <s v=""/>
    <d v="2010-03-30T00:00:00"/>
    <d v="2010-03-30T00:00:00"/>
    <n v="1073600"/>
    <s v="773"/>
    <x v="2"/>
    <x v="5"/>
    <x v="2"/>
    <x v="0"/>
    <x v="0"/>
  </r>
  <r>
    <n v="7735110131"/>
    <x v="17"/>
    <n v="48921670"/>
    <x v="27"/>
    <s v="SSALLONDONO"/>
    <s v="SEGURIDAD SOCIAL  MARZO 2"/>
    <s v="Ret,apor,nomi, seg.s"/>
    <s v=""/>
    <s v=""/>
    <d v="2010-03-30T00:00:00"/>
    <d v="2010-03-30T00:00:00"/>
    <n v="253440"/>
    <s v="773"/>
    <x v="2"/>
    <x v="5"/>
    <x v="2"/>
    <x v="0"/>
    <x v="0"/>
  </r>
  <r>
    <n v="7735110133"/>
    <x v="18"/>
    <n v="48921670"/>
    <x v="27"/>
    <s v="SSALLONDONO"/>
    <s v="SEGURIDAD SOCIAL  MARZO 2"/>
    <s v="Ret,apor,nomi, seg.s"/>
    <s v=""/>
    <s v=""/>
    <d v="2010-03-30T00:00:00"/>
    <d v="2010-03-30T00:00:00"/>
    <n v="190130"/>
    <s v="773"/>
    <x v="2"/>
    <x v="5"/>
    <x v="2"/>
    <x v="0"/>
    <x v="0"/>
  </r>
  <r>
    <n v="7735110134"/>
    <x v="19"/>
    <n v="48921670"/>
    <x v="27"/>
    <s v="SSALLONDONO"/>
    <s v="SEGURIDAD SOCIAL  MARZO 2"/>
    <s v="Ret,apor,nomi, seg.s"/>
    <s v=""/>
    <s v=""/>
    <d v="2010-03-30T00:00:00"/>
    <d v="2010-03-30T00:00:00"/>
    <n v="126620"/>
    <s v="773"/>
    <x v="2"/>
    <x v="5"/>
    <x v="2"/>
    <x v="0"/>
    <x v="0"/>
  </r>
  <r>
    <n v="7735110102"/>
    <x v="2"/>
    <n v="48921770"/>
    <x v="28"/>
    <s v="SSALLONDONO"/>
    <s v="PRIMERA QUINCENA MARZO DE"/>
    <s v="Obl,lab,salariosxpag"/>
    <s v=""/>
    <s v=""/>
    <d v="2010-03-11T00:00:00"/>
    <d v="2010-03-11T00:00:00"/>
    <n v="1245223"/>
    <s v="773"/>
    <x v="2"/>
    <x v="5"/>
    <x v="2"/>
    <x v="0"/>
    <x v="0"/>
  </r>
  <r>
    <n v="7735110102"/>
    <x v="2"/>
    <n v="48921770"/>
    <x v="28"/>
    <s v="SSALLONDONO"/>
    <s v="NOMINA SEGUNDA QUINCENA M"/>
    <s v="Obl,lab,salariosxpag"/>
    <s v=""/>
    <s v=""/>
    <d v="2010-03-26T00:00:00"/>
    <d v="2010-03-26T00:00:00"/>
    <n v="1023565"/>
    <s v="773"/>
    <x v="2"/>
    <x v="5"/>
    <x v="2"/>
    <x v="0"/>
    <x v="0"/>
  </r>
  <r>
    <n v="7735110104"/>
    <x v="3"/>
    <n v="48921770"/>
    <x v="28"/>
    <s v="SSALLONDONO"/>
    <s v="PRIMERA QUINCENA MARZO DE"/>
    <s v="Obl,lab,salariosxpag"/>
    <s v=""/>
    <s v=""/>
    <d v="2010-03-11T00:00:00"/>
    <d v="2010-03-11T00:00:00"/>
    <n v="75302"/>
    <s v="773"/>
    <x v="2"/>
    <x v="5"/>
    <x v="2"/>
    <x v="0"/>
    <x v="1"/>
  </r>
  <r>
    <n v="7735110110"/>
    <x v="5"/>
    <n v="48921770"/>
    <x v="28"/>
    <s v="SSALLONDONO"/>
    <s v="PRIMERA QUINCENA MARZO DE"/>
    <s v="Obl,lab,salariosxpag"/>
    <s v=""/>
    <s v=""/>
    <d v="2010-03-11T00:00:00"/>
    <d v="2010-03-11T00:00:00"/>
    <n v="106600"/>
    <s v="773"/>
    <x v="2"/>
    <x v="5"/>
    <x v="2"/>
    <x v="0"/>
    <x v="0"/>
  </r>
  <r>
    <n v="7735110110"/>
    <x v="5"/>
    <n v="48921770"/>
    <x v="28"/>
    <s v="SSALLONDONO"/>
    <s v="NOMINA SEGUNDA QUINCENA M"/>
    <s v="Obl,lab,salariosxpag"/>
    <s v=""/>
    <s v=""/>
    <d v="2010-03-26T00:00:00"/>
    <d v="2010-03-26T00:00:00"/>
    <n v="84050"/>
    <s v="773"/>
    <x v="2"/>
    <x v="5"/>
    <x v="2"/>
    <x v="0"/>
    <x v="0"/>
  </r>
  <r>
    <n v="7735110111"/>
    <x v="6"/>
    <n v="48921770"/>
    <x v="28"/>
    <s v="SSALLONDONO"/>
    <s v="PROVISIONES PRESTACIONES"/>
    <s v="Prov,lab,cesa.aprop."/>
    <s v=""/>
    <s v=""/>
    <d v="2010-03-29T00:00:00"/>
    <d v="2010-03-29T00:00:00"/>
    <n v="308189"/>
    <s v="773"/>
    <x v="2"/>
    <x v="5"/>
    <x v="2"/>
    <x v="0"/>
    <x v="0"/>
  </r>
  <r>
    <n v="7735110113"/>
    <x v="8"/>
    <n v="48921770"/>
    <x v="28"/>
    <s v="SSALLONDONO"/>
    <s v="PROVISIONES PRESTACIONES"/>
    <s v="Prov,lab,cesa.aprop."/>
    <s v=""/>
    <s v=""/>
    <d v="2010-03-29T00:00:00"/>
    <d v="2010-03-29T00:00:00"/>
    <n v="273626"/>
    <s v="773"/>
    <x v="2"/>
    <x v="5"/>
    <x v="2"/>
    <x v="0"/>
    <x v="0"/>
  </r>
  <r>
    <n v="7735110114"/>
    <x v="9"/>
    <n v="48921770"/>
    <x v="28"/>
    <s v="SSALLONDONO"/>
    <s v="PROVISIONES PRESTACIONES"/>
    <s v="Prov,lab,cesa.aprop."/>
    <s v=""/>
    <s v=""/>
    <d v="2010-03-29T00:00:00"/>
    <d v="2010-03-29T00:00:00"/>
    <n v="190098"/>
    <s v="773"/>
    <x v="2"/>
    <x v="5"/>
    <x v="2"/>
    <x v="0"/>
    <x v="0"/>
  </r>
  <r>
    <n v="7735110116"/>
    <x v="10"/>
    <n v="48921770"/>
    <x v="28"/>
    <s v="SSALLONDONO"/>
    <s v="PROVISIONES PRESTACIONES"/>
    <s v="Prov,lab,cesa.aprop."/>
    <s v=""/>
    <s v=""/>
    <d v="2010-03-29T00:00:00"/>
    <d v="2010-03-29T00:00:00"/>
    <n v="259224"/>
    <s v="773"/>
    <x v="2"/>
    <x v="5"/>
    <x v="2"/>
    <x v="0"/>
    <x v="0"/>
  </r>
  <r>
    <n v="7735110124"/>
    <x v="13"/>
    <n v="48921770"/>
    <x v="28"/>
    <s v="SSALLONDONO"/>
    <s v="PROVISIONES PRESTACIONES"/>
    <s v="Prov,lab,cesa.aprop."/>
    <s v=""/>
    <s v=""/>
    <d v="2010-03-29T00:00:00"/>
    <d v="2010-03-29T00:00:00"/>
    <n v="29956"/>
    <s v="773"/>
    <x v="2"/>
    <x v="5"/>
    <x v="2"/>
    <x v="0"/>
    <x v="0"/>
  </r>
  <r>
    <n v="7735110127"/>
    <x v="14"/>
    <n v="48921770"/>
    <x v="28"/>
    <s v="SSALLONDONO"/>
    <s v="SEGURIDAD SOCIAL  MARZO 2"/>
    <s v="Ret,apor,nomi, seg.s"/>
    <s v=""/>
    <s v=""/>
    <d v="2010-03-30T00:00:00"/>
    <d v="2010-03-30T00:00:00"/>
    <n v="24900"/>
    <s v="773"/>
    <x v="2"/>
    <x v="5"/>
    <x v="2"/>
    <x v="0"/>
    <x v="0"/>
  </r>
  <r>
    <n v="7735110128"/>
    <x v="15"/>
    <n v="48921770"/>
    <x v="28"/>
    <s v="SSALLONDONO"/>
    <s v="SEGURIDAD SOCIAL  MARZO 2"/>
    <s v="Ret,apor,nomi, seg.s"/>
    <s v=""/>
    <s v=""/>
    <d v="2010-03-30T00:00:00"/>
    <d v="2010-03-30T00:00:00"/>
    <n v="-148488"/>
    <s v="773"/>
    <x v="2"/>
    <x v="5"/>
    <x v="2"/>
    <x v="0"/>
    <x v="0"/>
  </r>
  <r>
    <n v="7735110128"/>
    <x v="15"/>
    <n v="48921770"/>
    <x v="28"/>
    <s v="SSALLONDONO"/>
    <s v="SEGURIDAD SOCIAL  MARZO 2"/>
    <s v="Ret,apor,nomi, seg.s"/>
    <s v=""/>
    <s v=""/>
    <d v="2010-03-30T00:00:00"/>
    <d v="2010-03-30T00:00:00"/>
    <n v="326700"/>
    <s v="773"/>
    <x v="2"/>
    <x v="5"/>
    <x v="2"/>
    <x v="0"/>
    <x v="0"/>
  </r>
  <r>
    <n v="7735110129"/>
    <x v="16"/>
    <n v="48921770"/>
    <x v="28"/>
    <s v="SSALLONDONO"/>
    <s v="SEGURIDAD SOCIAL  MARZO 2"/>
    <s v="Ret,apor,nomi, seg.s"/>
    <s v=""/>
    <s v=""/>
    <d v="2010-03-30T00:00:00"/>
    <d v="2010-03-30T00:00:00"/>
    <n v="-148488"/>
    <s v="773"/>
    <x v="2"/>
    <x v="5"/>
    <x v="2"/>
    <x v="0"/>
    <x v="0"/>
  </r>
  <r>
    <n v="7735110129"/>
    <x v="16"/>
    <n v="48921770"/>
    <x v="28"/>
    <s v="SSALLONDONO"/>
    <s v="SEGURIDAD SOCIAL  MARZO 2"/>
    <s v="Ret,apor,nomi, seg.s"/>
    <s v=""/>
    <s v=""/>
    <d v="2010-03-30T00:00:00"/>
    <d v="2010-03-30T00:00:00"/>
    <n v="418200"/>
    <s v="773"/>
    <x v="2"/>
    <x v="5"/>
    <x v="2"/>
    <x v="0"/>
    <x v="0"/>
  </r>
  <r>
    <n v="7735110131"/>
    <x v="17"/>
    <n v="48921770"/>
    <x v="28"/>
    <s v="SSALLONDONO"/>
    <s v="SEGURIDAD SOCIAL  MARZO 2"/>
    <s v="Ret,apor,nomi, seg.s"/>
    <s v=""/>
    <s v=""/>
    <d v="2010-03-30T00:00:00"/>
    <d v="2010-03-30T00:00:00"/>
    <n v="148500"/>
    <s v="773"/>
    <x v="2"/>
    <x v="5"/>
    <x v="2"/>
    <x v="0"/>
    <x v="0"/>
  </r>
  <r>
    <n v="7735110133"/>
    <x v="18"/>
    <n v="48921770"/>
    <x v="28"/>
    <s v="SSALLONDONO"/>
    <s v="SEGURIDAD SOCIAL  MARZO 2"/>
    <s v="Ret,apor,nomi, seg.s"/>
    <s v=""/>
    <s v=""/>
    <d v="2010-03-30T00:00:00"/>
    <d v="2010-03-30T00:00:00"/>
    <n v="111400"/>
    <s v="773"/>
    <x v="2"/>
    <x v="5"/>
    <x v="2"/>
    <x v="0"/>
    <x v="0"/>
  </r>
  <r>
    <n v="7735110134"/>
    <x v="19"/>
    <n v="48921770"/>
    <x v="28"/>
    <s v="SSALLONDONO"/>
    <s v="SEGURIDAD SOCIAL  MARZO 2"/>
    <s v="Ret,apor,nomi, seg.s"/>
    <s v=""/>
    <s v=""/>
    <d v="2010-03-30T00:00:00"/>
    <d v="2010-03-30T00:00:00"/>
    <n v="74300"/>
    <s v="773"/>
    <x v="2"/>
    <x v="5"/>
    <x v="2"/>
    <x v="0"/>
    <x v="0"/>
  </r>
  <r>
    <n v="7735116403"/>
    <x v="20"/>
    <n v="48921770"/>
    <x v="28"/>
    <s v="SSJFLOPEZ"/>
    <s v="NOMINA SOMOS SEMANA 8"/>
    <s v="SOMOS SUMINISTRO TEMPORAL S.A."/>
    <s v=""/>
    <s v=""/>
    <d v="2010-03-04T00:00:00"/>
    <d v="2010-03-10T00:00:00"/>
    <n v="1260496"/>
    <s v="773"/>
    <x v="2"/>
    <x v="5"/>
    <x v="3"/>
    <x v="0"/>
    <x v="1"/>
  </r>
  <r>
    <n v="7735116403"/>
    <x v="20"/>
    <n v="48921770"/>
    <x v="28"/>
    <s v="SSJFLOPEZ"/>
    <s v="NOMINA SOMOS SEMANA 9"/>
    <s v="SOMOS SUMINISTRO TEMPORAL S.A."/>
    <s v=""/>
    <s v=""/>
    <d v="2010-03-11T00:00:00"/>
    <d v="2010-03-16T00:00:00"/>
    <n v="741915"/>
    <s v="773"/>
    <x v="2"/>
    <x v="5"/>
    <x v="3"/>
    <x v="0"/>
    <x v="1"/>
  </r>
  <r>
    <n v="7735116403"/>
    <x v="20"/>
    <n v="48921770"/>
    <x v="28"/>
    <s v="SSJFLOPEZ"/>
    <s v="NOMINA SOMOS SEMANA 10"/>
    <s v="SOMOS SUMINISTRO TEMPORAL S.A."/>
    <s v=""/>
    <s v=""/>
    <d v="2010-03-18T00:00:00"/>
    <d v="2010-03-26T00:00:00"/>
    <n v="659964"/>
    <s v="773"/>
    <x v="2"/>
    <x v="5"/>
    <x v="3"/>
    <x v="0"/>
    <x v="1"/>
  </r>
  <r>
    <n v="7735116403"/>
    <x v="20"/>
    <n v="48921770"/>
    <x v="28"/>
    <s v="SSJFLOPEZ"/>
    <s v="NOMINA SOMOS SEMANA 11"/>
    <s v="SOMOS SUMINISTRO TEMPORAL S.A."/>
    <s v=""/>
    <s v=""/>
    <d v="2010-03-25T00:00:00"/>
    <d v="2010-03-29T00:00:00"/>
    <n v="661760"/>
    <s v="773"/>
    <x v="2"/>
    <x v="5"/>
    <x v="3"/>
    <x v="0"/>
    <x v="1"/>
  </r>
  <r>
    <n v="7735116407"/>
    <x v="44"/>
    <n v="48970070"/>
    <x v="29"/>
    <s v="SSJFLOPEZ"/>
    <s v="FACTURA ENERGÍA - FEBRERO"/>
    <s v="EMPRESAS PUBLICAS DE MEDELLIN E.S.P"/>
    <s v=""/>
    <s v=""/>
    <d v="2010-03-17T00:00:00"/>
    <d v="2010-03-25T00:00:00"/>
    <n v="16181438"/>
    <s v="773"/>
    <x v="2"/>
    <x v="6"/>
    <x v="1"/>
    <x v="0"/>
    <x v="2"/>
  </r>
  <r>
    <n v="7735122503"/>
    <x v="23"/>
    <n v="48970070"/>
    <x v="29"/>
    <s v="SSAYOTAGRI"/>
    <s v=""/>
    <s v="Depr.acum.maq.op."/>
    <s v=""/>
    <s v=""/>
    <d v="2010-03-31T00:00:00"/>
    <d v="2010-03-31T00:00:00"/>
    <n v="759521"/>
    <s v="773"/>
    <x v="2"/>
    <x v="6"/>
    <x v="4"/>
    <x v="0"/>
    <x v="2"/>
  </r>
  <r>
    <n v="7735122503"/>
    <x v="23"/>
    <n v="48970070"/>
    <x v="29"/>
    <s v="SSAYOTAGRI"/>
    <s v=""/>
    <s v="Depr.acum.edif,op."/>
    <s v=""/>
    <s v=""/>
    <d v="2010-03-31T00:00:00"/>
    <d v="2010-03-31T00:00:00"/>
    <n v="200020"/>
    <s v="773"/>
    <x v="2"/>
    <x v="6"/>
    <x v="4"/>
    <x v="0"/>
    <x v="2"/>
  </r>
  <r>
    <n v="7735116406"/>
    <x v="45"/>
    <n v="48970270"/>
    <x v="30"/>
    <s v="SSJFLOPEZ"/>
    <s v="FACTURA AGUA"/>
    <s v="EMPRESAS PUBLICAS DE MEDELLIN E.S.P"/>
    <s v=""/>
    <s v=""/>
    <d v="2010-03-29T00:00:00"/>
    <d v="2010-03-29T00:00:00"/>
    <n v="86000"/>
    <s v="773"/>
    <x v="2"/>
    <x v="7"/>
    <x v="1"/>
    <x v="0"/>
    <x v="0"/>
  </r>
  <r>
    <n v="7735116406"/>
    <x v="45"/>
    <n v="48970270"/>
    <x v="30"/>
    <s v="SSJFLOPEZ"/>
    <s v="FACTURA AGUA"/>
    <s v="EMPRESAS PUBLICAS DE MEDELLIN E.S.P"/>
    <s v=""/>
    <s v=""/>
    <d v="2010-03-29T00:00:00"/>
    <d v="2010-03-29T00:00:00"/>
    <n v="431094"/>
    <s v="773"/>
    <x v="2"/>
    <x v="7"/>
    <x v="1"/>
    <x v="0"/>
    <x v="0"/>
  </r>
  <r>
    <n v="7735116406"/>
    <x v="45"/>
    <n v="48970270"/>
    <x v="30"/>
    <s v="SSJFLOPEZ"/>
    <s v="FACTURA AGUA"/>
    <s v="EMPRESAS PUBLICAS DE MEDELLIN E.S.P"/>
    <s v=""/>
    <s v=""/>
    <d v="2010-03-29T00:00:00"/>
    <d v="2010-03-29T00:00:00"/>
    <n v="178022"/>
    <s v="773"/>
    <x v="2"/>
    <x v="7"/>
    <x v="1"/>
    <x v="0"/>
    <x v="0"/>
  </r>
  <r>
    <n v="7735116406"/>
    <x v="45"/>
    <n v="48970270"/>
    <x v="30"/>
    <s v="SSJFLOPEZ"/>
    <s v="FACTURA AGUA"/>
    <s v="EMPRESAS PUBLICAS DE MEDELLIN E.S.P"/>
    <s v=""/>
    <s v=""/>
    <d v="2010-03-29T00:00:00"/>
    <d v="2010-03-29T00:00:00"/>
    <n v="260521"/>
    <s v="773"/>
    <x v="2"/>
    <x v="7"/>
    <x v="1"/>
    <x v="0"/>
    <x v="0"/>
  </r>
  <r>
    <n v="7735116412"/>
    <x v="46"/>
    <n v="48970370"/>
    <x v="31"/>
    <s v="SSJFLOPEZ"/>
    <s v="FACTURA GAS"/>
    <s v="EMPRESAS PUBLICAS DE MEDELLIN E.S.P"/>
    <s v=""/>
    <s v=""/>
    <d v="2010-03-17T00:00:00"/>
    <d v="2010-03-19T00:00:00"/>
    <n v="13955227"/>
    <s v="773"/>
    <x v="2"/>
    <x v="8"/>
    <x v="1"/>
    <x v="0"/>
    <x v="2"/>
  </r>
  <r>
    <n v="7735122503"/>
    <x v="23"/>
    <n v="48970370"/>
    <x v="31"/>
    <s v="SSAYOTAGRI"/>
    <s v=""/>
    <s v="Depr.acum.maq.op."/>
    <s v=""/>
    <s v=""/>
    <d v="2010-03-31T00:00:00"/>
    <d v="2010-03-31T00:00:00"/>
    <n v="994279"/>
    <s v="773"/>
    <x v="2"/>
    <x v="8"/>
    <x v="4"/>
    <x v="0"/>
    <x v="2"/>
  </r>
  <r>
    <n v="7735122503"/>
    <x v="23"/>
    <n v="48970370"/>
    <x v="31"/>
    <s v="SSAYOTAGRI"/>
    <s v=""/>
    <s v="Depr.acum.edif,op."/>
    <s v=""/>
    <s v=""/>
    <d v="2010-03-31T00:00:00"/>
    <d v="2010-03-31T00:00:00"/>
    <n v="314115"/>
    <s v="773"/>
    <x v="2"/>
    <x v="8"/>
    <x v="4"/>
    <x v="0"/>
    <x v="2"/>
  </r>
  <r>
    <n v="7735122503"/>
    <x v="23"/>
    <n v="48970470"/>
    <x v="32"/>
    <s v="SSAYOTAGRI"/>
    <s v=""/>
    <s v="Depr.acum.maq.op."/>
    <s v=""/>
    <s v=""/>
    <d v="2010-03-31T00:00:00"/>
    <d v="2010-03-31T00:00:00"/>
    <n v="162672"/>
    <s v="773"/>
    <x v="2"/>
    <x v="9"/>
    <x v="4"/>
    <x v="0"/>
    <x v="2"/>
  </r>
  <r>
    <n v="7735122503"/>
    <x v="23"/>
    <n v="48970470"/>
    <x v="32"/>
    <s v="SSAYOTAGRI"/>
    <s v=""/>
    <s v="Depr.acum.edif,op."/>
    <s v=""/>
    <s v=""/>
    <d v="2010-03-31T00:00:00"/>
    <d v="2010-03-31T00:00:00"/>
    <n v="1180"/>
    <s v="773"/>
    <x v="2"/>
    <x v="9"/>
    <x v="4"/>
    <x v="0"/>
    <x v="2"/>
  </r>
  <r>
    <n v="7735122503"/>
    <x v="23"/>
    <n v="48970570"/>
    <x v="33"/>
    <s v="SSAYOTAGRI"/>
    <s v=""/>
    <s v="Depr.acum.maq.op."/>
    <s v=""/>
    <s v=""/>
    <d v="2010-03-31T00:00:00"/>
    <d v="2010-03-31T00:00:00"/>
    <n v="1580699"/>
    <s v="773"/>
    <x v="2"/>
    <x v="10"/>
    <x v="4"/>
    <x v="0"/>
    <x v="2"/>
  </r>
  <r>
    <n v="7735110102"/>
    <x v="2"/>
    <n v="48980070"/>
    <x v="34"/>
    <s v="SSALLONDONO"/>
    <s v="PRIMERA QUINCENA MARZO DE"/>
    <s v="Obl,lab,salariosxpag"/>
    <s v=""/>
    <s v=""/>
    <d v="2010-03-11T00:00:00"/>
    <d v="2010-03-11T00:00:00"/>
    <n v="5863815"/>
    <s v="773"/>
    <x v="2"/>
    <x v="11"/>
    <x v="2"/>
    <x v="0"/>
    <x v="0"/>
  </r>
  <r>
    <n v="7735110102"/>
    <x v="2"/>
    <n v="48980070"/>
    <x v="34"/>
    <s v="SSALLONDONO"/>
    <s v="NOMINA SEGUNDA QUINCENA M"/>
    <s v="Obl,lab,salariosxpag"/>
    <s v=""/>
    <s v=""/>
    <d v="2010-03-26T00:00:00"/>
    <d v="2010-03-26T00:00:00"/>
    <n v="5802204"/>
    <s v="773"/>
    <x v="2"/>
    <x v="11"/>
    <x v="2"/>
    <x v="0"/>
    <x v="0"/>
  </r>
  <r>
    <n v="7735110104"/>
    <x v="3"/>
    <n v="48980070"/>
    <x v="34"/>
    <s v="SSALLONDONO"/>
    <s v="NOMINA SEGUNDA QUINCENA M"/>
    <s v="Obl,lab,salariosxpag"/>
    <s v=""/>
    <s v=""/>
    <d v="2010-03-26T00:00:00"/>
    <d v="2010-03-26T00:00:00"/>
    <n v="6480"/>
    <s v="773"/>
    <x v="2"/>
    <x v="11"/>
    <x v="2"/>
    <x v="0"/>
    <x v="1"/>
  </r>
  <r>
    <n v="7735110108"/>
    <x v="4"/>
    <n v="48980070"/>
    <x v="34"/>
    <s v="SSALLONDONO"/>
    <s v="NOMINA SEGUNDA QUINCENA M"/>
    <s v="Obl,lab,salariosxpag"/>
    <s v=""/>
    <s v=""/>
    <d v="2010-03-26T00:00:00"/>
    <d v="2010-03-26T00:00:00"/>
    <n v="41177"/>
    <s v="773"/>
    <x v="2"/>
    <x v="11"/>
    <x v="2"/>
    <x v="0"/>
    <x v="1"/>
  </r>
  <r>
    <n v="7735110110"/>
    <x v="5"/>
    <n v="48980070"/>
    <x v="34"/>
    <s v="SSALLONDONO"/>
    <s v="PRIMERA QUINCENA MARZO DE"/>
    <s v="Obl,lab,salariosxpag"/>
    <s v=""/>
    <s v=""/>
    <d v="2010-03-11T00:00:00"/>
    <d v="2010-03-11T00:00:00"/>
    <n v="215250"/>
    <s v="773"/>
    <x v="2"/>
    <x v="11"/>
    <x v="2"/>
    <x v="0"/>
    <x v="0"/>
  </r>
  <r>
    <n v="7735110110"/>
    <x v="5"/>
    <n v="48980070"/>
    <x v="34"/>
    <s v="SSALLONDONO"/>
    <s v="NOMINA SEGUNDA QUINCENA M"/>
    <s v="Obl,lab,salariosxpag"/>
    <s v=""/>
    <s v=""/>
    <d v="2010-03-26T00:00:00"/>
    <d v="2010-03-26T00:00:00"/>
    <n v="211150"/>
    <s v="773"/>
    <x v="2"/>
    <x v="11"/>
    <x v="2"/>
    <x v="0"/>
    <x v="0"/>
  </r>
  <r>
    <n v="7735110111"/>
    <x v="6"/>
    <n v="48980070"/>
    <x v="34"/>
    <s v="SSALLONDONO"/>
    <s v="PROVISIONES PRESTACIONES"/>
    <s v="Prov,lab,cesa.aprop."/>
    <s v=""/>
    <s v=""/>
    <d v="2010-03-29T00:00:00"/>
    <d v="2010-03-29T00:00:00"/>
    <n v="1295165"/>
    <s v="773"/>
    <x v="2"/>
    <x v="11"/>
    <x v="2"/>
    <x v="0"/>
    <x v="0"/>
  </r>
  <r>
    <n v="7735110113"/>
    <x v="8"/>
    <n v="48980070"/>
    <x v="34"/>
    <s v="SSALLONDONO"/>
    <s v="PROVISIONES PRESTACIONES"/>
    <s v="Prov,lab,cesa.aprop."/>
    <s v=""/>
    <s v=""/>
    <d v="2010-03-29T00:00:00"/>
    <d v="2010-03-29T00:00:00"/>
    <n v="1149913"/>
    <s v="773"/>
    <x v="2"/>
    <x v="11"/>
    <x v="2"/>
    <x v="0"/>
    <x v="0"/>
  </r>
  <r>
    <n v="7735110114"/>
    <x v="9"/>
    <n v="48980070"/>
    <x v="34"/>
    <s v="SSALLONDONO"/>
    <s v="PROVISIONES PRESTACIONES"/>
    <s v="Prov,lab,cesa.aprop."/>
    <s v=""/>
    <s v=""/>
    <d v="2010-03-29T00:00:00"/>
    <d v="2010-03-29T00:00:00"/>
    <n v="798886"/>
    <s v="773"/>
    <x v="2"/>
    <x v="11"/>
    <x v="2"/>
    <x v="0"/>
    <x v="0"/>
  </r>
  <r>
    <n v="7735110116"/>
    <x v="10"/>
    <n v="48980070"/>
    <x v="34"/>
    <s v="SSALLONDONO"/>
    <s v="PROVISIONES PRESTACIONES"/>
    <s v="Prov,lab,cesa.aprop."/>
    <s v=""/>
    <s v=""/>
    <d v="2010-03-29T00:00:00"/>
    <d v="2010-03-29T00:00:00"/>
    <n v="1089394"/>
    <s v="773"/>
    <x v="2"/>
    <x v="11"/>
    <x v="2"/>
    <x v="0"/>
    <x v="0"/>
  </r>
  <r>
    <n v="7735110124"/>
    <x v="13"/>
    <n v="48980070"/>
    <x v="34"/>
    <s v="SSALLONDONO"/>
    <s v="PROVISIONES PRESTACIONES"/>
    <s v="Prov,lab,cesa.aprop."/>
    <s v=""/>
    <s v=""/>
    <d v="2010-03-29T00:00:00"/>
    <d v="2010-03-29T00:00:00"/>
    <n v="125886"/>
    <s v="773"/>
    <x v="2"/>
    <x v="11"/>
    <x v="2"/>
    <x v="0"/>
    <x v="0"/>
  </r>
  <r>
    <n v="7735110127"/>
    <x v="14"/>
    <n v="48980070"/>
    <x v="34"/>
    <s v="SSALLONDONO"/>
    <s v="SEGURIDAD SOCIAL  MARZO 2"/>
    <s v="Ret,apor,nomi, seg.s"/>
    <s v=""/>
    <s v=""/>
    <d v="2010-03-30T00:00:00"/>
    <d v="2010-03-30T00:00:00"/>
    <n v="177500"/>
    <s v="773"/>
    <x v="2"/>
    <x v="11"/>
    <x v="2"/>
    <x v="0"/>
    <x v="0"/>
  </r>
  <r>
    <n v="7735110128"/>
    <x v="15"/>
    <n v="48980070"/>
    <x v="34"/>
    <s v="SSALLONDONO"/>
    <s v="SEGURIDAD SOCIAL  MARZO 2"/>
    <s v="Ret,apor,nomi, seg.s"/>
    <s v=""/>
    <s v=""/>
    <d v="2010-03-30T00:00:00"/>
    <d v="2010-03-30T00:00:00"/>
    <n v="-468546"/>
    <s v="773"/>
    <x v="2"/>
    <x v="11"/>
    <x v="2"/>
    <x v="0"/>
    <x v="0"/>
  </r>
  <r>
    <n v="7735110128"/>
    <x v="15"/>
    <n v="48980070"/>
    <x v="34"/>
    <s v="SSALLONDONO"/>
    <s v="SEGURIDAD SOCIAL  MARZO 2"/>
    <s v="Ret,apor,nomi, seg.s"/>
    <s v=""/>
    <s v=""/>
    <d v="2010-03-30T00:00:00"/>
    <d v="2010-03-30T00:00:00"/>
    <n v="1464300"/>
    <s v="773"/>
    <x v="2"/>
    <x v="11"/>
    <x v="2"/>
    <x v="0"/>
    <x v="0"/>
  </r>
  <r>
    <n v="7735110129"/>
    <x v="16"/>
    <n v="48980070"/>
    <x v="34"/>
    <s v="SSALLONDONO"/>
    <s v="SEGURIDAD SOCIAL  MARZO 2"/>
    <s v="Ret,apor,nomi, seg.s"/>
    <s v=""/>
    <s v=""/>
    <d v="2010-03-30T00:00:00"/>
    <d v="2010-03-30T00:00:00"/>
    <n v="-495945"/>
    <s v="773"/>
    <x v="2"/>
    <x v="11"/>
    <x v="2"/>
    <x v="0"/>
    <x v="0"/>
  </r>
  <r>
    <n v="7735110129"/>
    <x v="16"/>
    <n v="48980070"/>
    <x v="34"/>
    <s v="SSALLONDONO"/>
    <s v="SEGURIDAD SOCIAL  MARZO 2"/>
    <s v="Ret,apor,nomi, seg.s"/>
    <s v=""/>
    <s v=""/>
    <d v="2010-03-30T00:00:00"/>
    <d v="2010-03-30T00:00:00"/>
    <n v="1901500"/>
    <s v="773"/>
    <x v="2"/>
    <x v="11"/>
    <x v="2"/>
    <x v="0"/>
    <x v="0"/>
  </r>
  <r>
    <n v="7735110131"/>
    <x v="17"/>
    <n v="48980070"/>
    <x v="34"/>
    <s v="SSALLONDONO"/>
    <s v="SEGURIDAD SOCIAL  MARZO 2"/>
    <s v="Ret,apor,nomi, seg.s"/>
    <s v=""/>
    <s v=""/>
    <d v="2010-03-30T00:00:00"/>
    <d v="2010-03-30T00:00:00"/>
    <n v="467000"/>
    <s v="773"/>
    <x v="2"/>
    <x v="11"/>
    <x v="2"/>
    <x v="0"/>
    <x v="0"/>
  </r>
  <r>
    <n v="7735110133"/>
    <x v="18"/>
    <n v="48980070"/>
    <x v="34"/>
    <s v="SSALLONDONO"/>
    <s v="SEGURIDAD SOCIAL  MARZO 2"/>
    <s v="Ret,apor,nomi, seg.s"/>
    <s v=""/>
    <s v=""/>
    <d v="2010-03-30T00:00:00"/>
    <d v="2010-03-30T00:00:00"/>
    <n v="350200"/>
    <s v="773"/>
    <x v="2"/>
    <x v="11"/>
    <x v="2"/>
    <x v="0"/>
    <x v="0"/>
  </r>
  <r>
    <n v="7735110134"/>
    <x v="19"/>
    <n v="48980070"/>
    <x v="34"/>
    <s v="SSALLONDONO"/>
    <s v="SEGURIDAD SOCIAL  MARZO 2"/>
    <s v="Ret,apor,nomi, seg.s"/>
    <s v=""/>
    <s v=""/>
    <d v="2010-03-30T00:00:00"/>
    <d v="2010-03-30T00:00:00"/>
    <n v="233500"/>
    <s v="773"/>
    <x v="2"/>
    <x v="11"/>
    <x v="2"/>
    <x v="0"/>
    <x v="0"/>
  </r>
  <r>
    <n v="7735113507"/>
    <x v="0"/>
    <n v="48980070"/>
    <x v="34"/>
    <s v="SSJFLOPEZ"/>
    <s v="Lito-Marzo-LO_568135"/>
    <s v="LEASING DE OCCIDENTE S.A. C.F.C."/>
    <s v=""/>
    <s v=""/>
    <d v="2010-03-11T00:00:00"/>
    <d v="2010-03-29T00:00:00"/>
    <n v="27784"/>
    <s v="773"/>
    <x v="2"/>
    <x v="11"/>
    <x v="0"/>
    <x v="0"/>
    <x v="0"/>
  </r>
  <r>
    <n v="7735113507"/>
    <x v="0"/>
    <n v="48980070"/>
    <x v="34"/>
    <s v="SSJFLOPEZ"/>
    <s v="Lito-Marzo-LO_568135"/>
    <s v="LEASING DE OCCIDENTE S.A. C.F.C."/>
    <s v=""/>
    <s v=""/>
    <d v="2010-03-11T00:00:00"/>
    <d v="2010-03-29T00:00:00"/>
    <n v="35928"/>
    <s v="773"/>
    <x v="2"/>
    <x v="11"/>
    <x v="0"/>
    <x v="0"/>
    <x v="0"/>
  </r>
  <r>
    <n v="7735113507"/>
    <x v="0"/>
    <n v="48980070"/>
    <x v="34"/>
    <s v="SSJFLOPEZ"/>
    <s v="Lito-Marzo-LO_568135"/>
    <s v="LEASING DE OCCIDENTE S.A. C.F.C."/>
    <s v=""/>
    <s v=""/>
    <d v="2010-03-11T00:00:00"/>
    <d v="2010-03-29T00:00:00"/>
    <n v="32856"/>
    <s v="773"/>
    <x v="2"/>
    <x v="11"/>
    <x v="0"/>
    <x v="0"/>
    <x v="0"/>
  </r>
  <r>
    <n v="7735113507"/>
    <x v="0"/>
    <n v="48980070"/>
    <x v="34"/>
    <s v="SSJFLOPEZ"/>
    <s v="Lito-Marzo-LO_568135"/>
    <s v="LEASING DE OCCIDENTE S.A. C.F.C."/>
    <s v=""/>
    <s v=""/>
    <d v="2010-03-11T00:00:00"/>
    <d v="2010-03-29T00:00:00"/>
    <n v="44089"/>
    <s v="773"/>
    <x v="2"/>
    <x v="11"/>
    <x v="0"/>
    <x v="0"/>
    <x v="0"/>
  </r>
  <r>
    <n v="7735113507"/>
    <x v="0"/>
    <n v="48980070"/>
    <x v="34"/>
    <s v="SSJFLOPEZ"/>
    <s v="Lito-Marzo-LB_506706"/>
    <s v="LEASING BANCOLOMBIA SA"/>
    <s v=""/>
    <s v=""/>
    <d v="2010-03-09T00:00:00"/>
    <d v="2010-03-30T00:00:00"/>
    <n v="53116"/>
    <s v="773"/>
    <x v="2"/>
    <x v="11"/>
    <x v="0"/>
    <x v="0"/>
    <x v="0"/>
  </r>
  <r>
    <n v="7735113507"/>
    <x v="0"/>
    <n v="48980070"/>
    <x v="34"/>
    <s v="SSJFLOPEZ"/>
    <s v="Lito-Marzo-LB_506706"/>
    <s v="LEASING BANCOLOMBIA SA"/>
    <s v=""/>
    <s v=""/>
    <d v="2010-03-09T00:00:00"/>
    <d v="2010-03-30T00:00:00"/>
    <n v="72676"/>
    <s v="773"/>
    <x v="2"/>
    <x v="11"/>
    <x v="0"/>
    <x v="0"/>
    <x v="0"/>
  </r>
  <r>
    <n v="7735113507"/>
    <x v="0"/>
    <n v="48980070"/>
    <x v="34"/>
    <s v="SSJFLOPEZ"/>
    <s v="Lito-Marzo-LB_506706"/>
    <s v="LEASING BANCOLOMBIA SA"/>
    <s v=""/>
    <s v=""/>
    <d v="2010-03-09T00:00:00"/>
    <d v="2010-03-30T00:00:00"/>
    <n v="26282"/>
    <s v="773"/>
    <x v="2"/>
    <x v="11"/>
    <x v="0"/>
    <x v="0"/>
    <x v="0"/>
  </r>
  <r>
    <n v="7735113507"/>
    <x v="0"/>
    <n v="48980070"/>
    <x v="34"/>
    <s v="SSJFLOPEZ"/>
    <s v="Lito-Marzo-LB_506706"/>
    <s v="LEASING BANCOLOMBIA SA"/>
    <s v=""/>
    <s v=""/>
    <d v="2010-03-09T00:00:00"/>
    <d v="2010-03-30T00:00:00"/>
    <n v="35960"/>
    <s v="773"/>
    <x v="2"/>
    <x v="11"/>
    <x v="0"/>
    <x v="0"/>
    <x v="0"/>
  </r>
  <r>
    <n v="7735113507"/>
    <x v="0"/>
    <n v="48980070"/>
    <x v="34"/>
    <s v="SSJFLOPEZ"/>
    <s v="Lito-Marzo-LB_506706"/>
    <s v="LEASING BANCOLOMBIA SA"/>
    <s v=""/>
    <s v=""/>
    <d v="2010-03-09T00:00:00"/>
    <d v="2010-03-30T00:00:00"/>
    <n v="18841"/>
    <s v="773"/>
    <x v="2"/>
    <x v="11"/>
    <x v="0"/>
    <x v="0"/>
    <x v="0"/>
  </r>
  <r>
    <n v="7735113507"/>
    <x v="0"/>
    <n v="48980070"/>
    <x v="34"/>
    <s v="SSJFLOPEZ"/>
    <s v="Lito-Marzo-LB_506706"/>
    <s v="LEASING BANCOLOMBIA SA"/>
    <s v=""/>
    <s v=""/>
    <d v="2010-03-09T00:00:00"/>
    <d v="2010-03-30T00:00:00"/>
    <n v="26423"/>
    <s v="773"/>
    <x v="2"/>
    <x v="11"/>
    <x v="0"/>
    <x v="0"/>
    <x v="0"/>
  </r>
  <r>
    <n v="7735113507"/>
    <x v="0"/>
    <n v="48980070"/>
    <x v="34"/>
    <s v="SSJFLOPEZ"/>
    <s v="Lito-Marzo-LB_506706"/>
    <s v="LEASING BANCOLOMBIA SA"/>
    <s v=""/>
    <s v=""/>
    <d v="2010-03-09T00:00:00"/>
    <d v="2010-03-30T00:00:00"/>
    <n v="27584"/>
    <s v="773"/>
    <x v="2"/>
    <x v="11"/>
    <x v="0"/>
    <x v="0"/>
    <x v="0"/>
  </r>
  <r>
    <n v="7735113507"/>
    <x v="0"/>
    <n v="48980070"/>
    <x v="34"/>
    <s v="SSJFLOPEZ"/>
    <s v="Lito-Marzo-LB_506706"/>
    <s v="LEASING BANCOLOMBIA SA"/>
    <s v=""/>
    <s v=""/>
    <d v="2010-03-09T00:00:00"/>
    <d v="2010-03-30T00:00:00"/>
    <n v="38334"/>
    <s v="773"/>
    <x v="2"/>
    <x v="11"/>
    <x v="0"/>
    <x v="0"/>
    <x v="0"/>
  </r>
  <r>
    <n v="7735113507"/>
    <x v="0"/>
    <n v="48980070"/>
    <x v="34"/>
    <s v="SSJFLOPEZ"/>
    <s v="Lito-Marzo-LB_506706"/>
    <s v="LEASING BANCOLOMBIA SA"/>
    <s v=""/>
    <s v=""/>
    <d v="2010-03-09T00:00:00"/>
    <d v="2010-03-30T00:00:00"/>
    <n v="20376"/>
    <s v="773"/>
    <x v="2"/>
    <x v="11"/>
    <x v="0"/>
    <x v="0"/>
    <x v="0"/>
  </r>
  <r>
    <n v="7735113507"/>
    <x v="0"/>
    <n v="48980070"/>
    <x v="34"/>
    <s v="SSJFLOPEZ"/>
    <s v="Lito-Marzo-LB_506706"/>
    <s v="LEASING BANCOLOMBIA SA"/>
    <s v=""/>
    <s v=""/>
    <d v="2010-03-09T00:00:00"/>
    <d v="2010-03-30T00:00:00"/>
    <n v="28825"/>
    <s v="773"/>
    <x v="2"/>
    <x v="11"/>
    <x v="0"/>
    <x v="0"/>
    <x v="0"/>
  </r>
  <r>
    <n v="7735116120"/>
    <x v="29"/>
    <n v="48980070"/>
    <x v="34"/>
    <s v="LTRCMAZO"/>
    <s v=""/>
    <s v="cta pte,prov,prd.Inv"/>
    <s v=""/>
    <s v="Refrigerio reunión BASC"/>
    <d v="2010-03-26T00:00:00"/>
    <d v="2010-03-26T00:00:00"/>
    <n v="4400"/>
    <s v="773"/>
    <x v="2"/>
    <x v="11"/>
    <x v="5"/>
    <x v="0"/>
    <x v="0"/>
  </r>
  <r>
    <n v="7735116120"/>
    <x v="29"/>
    <n v="48980070"/>
    <x v="34"/>
    <s v="LTRCMAZO"/>
    <s v=""/>
    <s v="cta pte,prov,prd.Inv"/>
    <s v=""/>
    <s v="Refrigerio reunión BASC"/>
    <d v="2010-03-26T00:00:00"/>
    <d v="2010-03-26T00:00:00"/>
    <n v="22400"/>
    <s v="773"/>
    <x v="2"/>
    <x v="11"/>
    <x v="5"/>
    <x v="0"/>
    <x v="0"/>
  </r>
  <r>
    <n v="7735116120"/>
    <x v="29"/>
    <n v="48980070"/>
    <x v="34"/>
    <s v="LTRCMAZO"/>
    <s v=""/>
    <s v="cta pte,prov,prd.Inv"/>
    <s v=""/>
    <s v="Refrigerio BASC"/>
    <d v="2010-03-29T00:00:00"/>
    <d v="2010-03-29T00:00:00"/>
    <n v="4200"/>
    <s v="773"/>
    <x v="2"/>
    <x v="11"/>
    <x v="5"/>
    <x v="0"/>
    <x v="0"/>
  </r>
  <r>
    <n v="7735116120"/>
    <x v="29"/>
    <n v="48980070"/>
    <x v="34"/>
    <s v="LTRCMAZO"/>
    <s v=""/>
    <s v="cta pte,prov,prd.Inv"/>
    <s v=""/>
    <s v="Refrigerio BASC"/>
    <d v="2010-03-29T00:00:00"/>
    <d v="2010-03-29T00:00:00"/>
    <n v="4400"/>
    <s v="773"/>
    <x v="2"/>
    <x v="11"/>
    <x v="5"/>
    <x v="0"/>
    <x v="0"/>
  </r>
  <r>
    <n v="7735116120"/>
    <x v="29"/>
    <n v="48980070"/>
    <x v="34"/>
    <s v="LTRCMAZO"/>
    <s v=""/>
    <s v="cta pte,prov,prd.Inv"/>
    <s v=""/>
    <s v="Refrigerio BASC"/>
    <d v="2010-03-29T00:00:00"/>
    <d v="2010-03-29T00:00:00"/>
    <n v="27000"/>
    <s v="773"/>
    <x v="2"/>
    <x v="11"/>
    <x v="5"/>
    <x v="0"/>
    <x v="0"/>
  </r>
  <r>
    <n v="7735116408"/>
    <x v="1"/>
    <n v="48980070"/>
    <x v="34"/>
    <s v="SSJFLOPEZ"/>
    <s v="FACTURAS UNE"/>
    <s v="EPM TELECOMUNICACIONES S.A."/>
    <s v=""/>
    <s v=""/>
    <d v="2010-03-15T00:00:00"/>
    <d v="2010-03-18T00:00:00"/>
    <n v="21807"/>
    <s v="773"/>
    <x v="2"/>
    <x v="11"/>
    <x v="1"/>
    <x v="0"/>
    <x v="0"/>
  </r>
  <r>
    <n v="7735116408"/>
    <x v="1"/>
    <n v="48980070"/>
    <x v="34"/>
    <s v="SSJFLOPEZ"/>
    <s v="FACTURAS UNE"/>
    <s v="EPM TELECOMUNICACIONES S.A."/>
    <s v=""/>
    <s v=""/>
    <d v="2010-03-15T00:00:00"/>
    <d v="2010-03-18T00:00:00"/>
    <n v="5473"/>
    <s v="773"/>
    <x v="2"/>
    <x v="11"/>
    <x v="1"/>
    <x v="0"/>
    <x v="0"/>
  </r>
  <r>
    <n v="7735116408"/>
    <x v="1"/>
    <n v="48980070"/>
    <x v="34"/>
    <s v="SSJFLOPEZ"/>
    <s v="FACTURAS UNE"/>
    <s v="EPM TELECOMUNICACIONES S.A."/>
    <s v=""/>
    <s v=""/>
    <d v="2010-03-15T00:00:00"/>
    <d v="2010-03-18T00:00:00"/>
    <n v="2208"/>
    <s v="773"/>
    <x v="2"/>
    <x v="11"/>
    <x v="1"/>
    <x v="0"/>
    <x v="0"/>
  </r>
  <r>
    <n v="7735116408"/>
    <x v="1"/>
    <n v="48980070"/>
    <x v="34"/>
    <s v="SSJFLOPEZ"/>
    <s v="FACTURAS UNE"/>
    <s v="EPM TELECOMUNICACIONES S.A."/>
    <s v=""/>
    <s v=""/>
    <d v="2010-03-15T00:00:00"/>
    <d v="2010-03-18T00:00:00"/>
    <n v="913"/>
    <s v="773"/>
    <x v="2"/>
    <x v="11"/>
    <x v="1"/>
    <x v="0"/>
    <x v="0"/>
  </r>
  <r>
    <n v="7735116408"/>
    <x v="1"/>
    <n v="48980070"/>
    <x v="34"/>
    <s v="SSJFLOPEZ"/>
    <s v="FACTURAS UNE"/>
    <s v="EPM TELECOMUNICACIONES S.A."/>
    <s v=""/>
    <s v=""/>
    <d v="2010-03-15T00:00:00"/>
    <d v="2010-03-18T00:00:00"/>
    <n v="3838"/>
    <s v="773"/>
    <x v="2"/>
    <x v="11"/>
    <x v="1"/>
    <x v="0"/>
    <x v="0"/>
  </r>
  <r>
    <n v="7735116408"/>
    <x v="1"/>
    <n v="48980070"/>
    <x v="34"/>
    <s v="SSJFLOPEZ"/>
    <s v="FACTURAS UNE"/>
    <s v="EPM TELECOMUNICACIONES S.A."/>
    <s v=""/>
    <s v=""/>
    <d v="2010-03-15T00:00:00"/>
    <d v="2010-03-18T00:00:00"/>
    <n v="1826"/>
    <s v="773"/>
    <x v="2"/>
    <x v="11"/>
    <x v="1"/>
    <x v="0"/>
    <x v="0"/>
  </r>
  <r>
    <n v="7735116408"/>
    <x v="1"/>
    <n v="48980070"/>
    <x v="34"/>
    <s v="SSJFLOPEZ"/>
    <s v="FACTURA UNE"/>
    <s v="EPM TELECOMUNICACIONES S.A."/>
    <s v=""/>
    <s v=""/>
    <d v="2010-03-15T00:00:00"/>
    <d v="2010-03-24T00:00:00"/>
    <n v="85134"/>
    <s v="773"/>
    <x v="2"/>
    <x v="11"/>
    <x v="1"/>
    <x v="0"/>
    <x v="0"/>
  </r>
  <r>
    <n v="7735116408"/>
    <x v="1"/>
    <n v="48980070"/>
    <x v="34"/>
    <s v="SSJFLOPEZ"/>
    <s v="FACTURA UNE"/>
    <s v="EPM TELECOMUNICACIONES S.A."/>
    <s v=""/>
    <s v=""/>
    <d v="2010-03-15T00:00:00"/>
    <d v="2010-03-24T00:00:00"/>
    <n v="437"/>
    <s v="773"/>
    <x v="2"/>
    <x v="11"/>
    <x v="1"/>
    <x v="0"/>
    <x v="0"/>
  </r>
  <r>
    <n v="7735116507"/>
    <x v="47"/>
    <n v="48980070"/>
    <x v="34"/>
    <s v="LTRCMAZO"/>
    <s v=""/>
    <s v="cta pte,prov,prd.Inv"/>
    <s v=""/>
    <s v="Recarga de toner de impresora"/>
    <d v="2010-03-20T00:00:00"/>
    <d v="2010-03-20T00:00:00"/>
    <n v="8621"/>
    <s v="773"/>
    <x v="2"/>
    <x v="11"/>
    <x v="5"/>
    <x v="0"/>
    <x v="0"/>
  </r>
  <r>
    <n v="7735116507"/>
    <x v="47"/>
    <n v="48980070"/>
    <x v="34"/>
    <s v="LTRCMAZO"/>
    <s v=""/>
    <s v="cta pte,prov,prd.Inv"/>
    <s v=""/>
    <s v="Recarga de toner de impresora"/>
    <d v="2010-03-20T00:00:00"/>
    <d v="2010-03-20T00:00:00"/>
    <n v="8621"/>
    <s v="773"/>
    <x v="2"/>
    <x v="11"/>
    <x v="5"/>
    <x v="0"/>
    <x v="0"/>
  </r>
  <r>
    <n v="7735124703"/>
    <x v="22"/>
    <n v="48980070"/>
    <x v="34"/>
    <s v="LTNJRODRIGUE"/>
    <s v=""/>
    <s v="cta pte,prov,prd.Inv"/>
    <s v=""/>
    <s v="Servicio de Fotocopias"/>
    <d v="2010-03-25T00:00:00"/>
    <d v="2010-03-25T00:00:00"/>
    <n v="13037"/>
    <s v="773"/>
    <x v="2"/>
    <x v="11"/>
    <x v="5"/>
    <x v="0"/>
    <x v="0"/>
  </r>
  <r>
    <n v="7735124704"/>
    <x v="27"/>
    <n v="48980070"/>
    <x v="34"/>
    <s v="EXGAVELASQUE"/>
    <s v=""/>
    <s v="cta pte,prov,prd.no,"/>
    <s v="Revistero cartoplas 400 azul raya blca"/>
    <s v="Revistero cartoplas 400 azul raya blca"/>
    <d v="2010-03-17T00:00:00"/>
    <d v="2010-03-18T00:00:00"/>
    <n v="5200"/>
    <s v="773"/>
    <x v="2"/>
    <x v="11"/>
    <x v="5"/>
    <x v="0"/>
    <x v="0"/>
  </r>
  <r>
    <n v="7735124704"/>
    <x v="27"/>
    <n v="48980070"/>
    <x v="34"/>
    <s v="EXGAVELASQUE"/>
    <s v=""/>
    <s v="cta pte,prov,prd.no,"/>
    <s v="Boligrafo kilom.retractil ngo"/>
    <s v="Boligrafo kilom.retractil ngo"/>
    <d v="2010-03-17T00:00:00"/>
    <d v="2010-03-18T00:00:00"/>
    <n v="3606"/>
    <s v="773"/>
    <x v="2"/>
    <x v="11"/>
    <x v="5"/>
    <x v="0"/>
    <x v="0"/>
  </r>
  <r>
    <n v="7735124704"/>
    <x v="27"/>
    <n v="48980070"/>
    <x v="34"/>
    <s v="EXGAVELASQUE"/>
    <s v=""/>
    <s v="cta pte,prov,prd.no,"/>
    <s v="Papel carta multip.x500 blco"/>
    <s v="Papel carta multip.x500 blco"/>
    <d v="2010-03-17T00:00:00"/>
    <d v="2010-03-18T00:00:00"/>
    <n v="13800"/>
    <s v="773"/>
    <x v="2"/>
    <x v="11"/>
    <x v="5"/>
    <x v="0"/>
    <x v="0"/>
  </r>
  <r>
    <n v="7735124704"/>
    <x v="27"/>
    <n v="48980070"/>
    <x v="34"/>
    <s v="EXGAVELASQUE"/>
    <s v=""/>
    <s v="cta pte,prov,prd.no,"/>
    <s v="Resaltador sanford major amllo"/>
    <s v="Resaltador sanford major amllo"/>
    <d v="2010-03-17T00:00:00"/>
    <d v="2010-03-18T00:00:00"/>
    <n v="760"/>
    <s v="773"/>
    <x v="2"/>
    <x v="11"/>
    <x v="5"/>
    <x v="0"/>
    <x v="0"/>
  </r>
  <r>
    <n v="7735124704"/>
    <x v="27"/>
    <n v="48980070"/>
    <x v="34"/>
    <s v="EXGAVELASQUE"/>
    <s v=""/>
    <s v="cta pte,prov,prd.no,"/>
    <s v="Marcador indeleble sharpie ngo"/>
    <s v="Marcador indeleble sharpie ngo"/>
    <d v="2010-03-17T00:00:00"/>
    <d v="2010-03-18T00:00:00"/>
    <n v="1461"/>
    <s v="773"/>
    <x v="2"/>
    <x v="11"/>
    <x v="5"/>
    <x v="0"/>
    <x v="0"/>
  </r>
  <r>
    <n v="7735124704"/>
    <x v="27"/>
    <n v="48980070"/>
    <x v="34"/>
    <s v="EXGAVELASQUE"/>
    <s v=""/>
    <s v="cta pte,prov,prd.no,"/>
    <s v="Mina faber 0.5 hb"/>
    <s v="Mina faber 0.5 hb"/>
    <d v="2010-03-17T00:00:00"/>
    <d v="2010-03-18T00:00:00"/>
    <n v="658"/>
    <s v="773"/>
    <x v="2"/>
    <x v="11"/>
    <x v="5"/>
    <x v="0"/>
    <x v="0"/>
  </r>
  <r>
    <n v="7735124704"/>
    <x v="27"/>
    <n v="48980070"/>
    <x v="34"/>
    <s v="EXGAVELASQUE"/>
    <s v=""/>
    <s v="cta pte,prov,prd.no,"/>
    <s v="Cuaderno"/>
    <s v="Cuaderno"/>
    <d v="2010-03-17T00:00:00"/>
    <d v="2010-03-18T00:00:00"/>
    <n v="2431"/>
    <s v="773"/>
    <x v="2"/>
    <x v="11"/>
    <x v="5"/>
    <x v="0"/>
    <x v="0"/>
  </r>
  <r>
    <n v="7735124704"/>
    <x v="27"/>
    <n v="48980070"/>
    <x v="34"/>
    <s v="EXGAVELASQUE"/>
    <s v=""/>
    <s v="cta pte,prov,prd.no,"/>
    <s v="Cuaderno argolla 105 econ.ray."/>
    <s v="Cuaderno argolla 105 econ.ray."/>
    <d v="2010-03-17T00:00:00"/>
    <d v="2010-03-18T00:00:00"/>
    <n v="2431"/>
    <s v="773"/>
    <x v="2"/>
    <x v="11"/>
    <x v="5"/>
    <x v="0"/>
    <x v="0"/>
  </r>
  <r>
    <n v="7735124704"/>
    <x v="27"/>
    <n v="48980070"/>
    <x v="34"/>
    <s v="EXGAVELASQUE"/>
    <s v=""/>
    <s v="cta pte,prov,prd.no,"/>
    <s v="Borrador kira aw-20"/>
    <s v="Borrador kira aw-20"/>
    <d v="2010-03-17T00:00:00"/>
    <d v="2010-03-18T00:00:00"/>
    <n v="158"/>
    <s v="773"/>
    <x v="2"/>
    <x v="11"/>
    <x v="5"/>
    <x v="0"/>
    <x v="0"/>
  </r>
  <r>
    <n v="7735124704"/>
    <x v="27"/>
    <n v="48980070"/>
    <x v="34"/>
    <s v="EXGAVELASQUE"/>
    <s v=""/>
    <s v="cta pte,prov,prd.no,"/>
    <s v="Plumigrafo pelikan microp.157 ngo"/>
    <s v="Plumigrafo pelikan microp.157 ngo"/>
    <d v="2010-03-17T00:00:00"/>
    <d v="2010-03-18T00:00:00"/>
    <n v="1674"/>
    <s v="773"/>
    <x v="2"/>
    <x v="11"/>
    <x v="5"/>
    <x v="0"/>
    <x v="0"/>
  </r>
  <r>
    <n v="7735124719"/>
    <x v="42"/>
    <n v="48980070"/>
    <x v="34"/>
    <s v="EXEAGUTIERRE"/>
    <s v=""/>
    <s v="cta pte,prov,prd.no,"/>
    <s v="Boletin comunicaciones internas 16%"/>
    <s v="Boletin comunicaciones internas 16%"/>
    <d v="2010-03-12T00:00:00"/>
    <d v="2010-03-12T00:00:00"/>
    <n v="-100"/>
    <s v="773"/>
    <x v="2"/>
    <x v="11"/>
    <x v="5"/>
    <x v="0"/>
    <x v="0"/>
  </r>
  <r>
    <n v="7735124719"/>
    <x v="42"/>
    <n v="48980070"/>
    <x v="34"/>
    <s v="EXEAGUTIERRE"/>
    <s v=""/>
    <s v="cta pte,prov,prd.no,"/>
    <s v="Boletin comunicaciones internas 16%"/>
    <s v="Boletin comunicaciones internas 16%"/>
    <d v="2010-03-12T00:00:00"/>
    <d v="2010-03-12T00:00:00"/>
    <n v="100"/>
    <s v="773"/>
    <x v="2"/>
    <x v="11"/>
    <x v="5"/>
    <x v="0"/>
    <x v="0"/>
  </r>
  <r>
    <n v="7735124719"/>
    <x v="42"/>
    <n v="48980070"/>
    <x v="34"/>
    <s v="EXEAGUTIERRE"/>
    <s v=""/>
    <s v="cta pte,prov,prd.no,"/>
    <s v="Boletin comunicaciones internas 16%"/>
    <s v="Boletin comunicaciones internas 16%"/>
    <d v="2010-03-12T00:00:00"/>
    <d v="2010-03-12T00:00:00"/>
    <n v="10000"/>
    <s v="773"/>
    <x v="2"/>
    <x v="11"/>
    <x v="5"/>
    <x v="0"/>
    <x v="0"/>
  </r>
  <r>
    <n v="7735124719"/>
    <x v="42"/>
    <n v="48980070"/>
    <x v="34"/>
    <s v="EXGAVELASQUE"/>
    <s v=""/>
    <s v="cta pte,prov,prd.no,"/>
    <s v="Boletin comunicaciones internas 16%"/>
    <s v="Boletin comunicaciones internas 16%"/>
    <d v="2010-03-15T00:00:00"/>
    <d v="2010-03-15T00:00:00"/>
    <n v="225000"/>
    <s v="773"/>
    <x v="2"/>
    <x v="11"/>
    <x v="5"/>
    <x v="0"/>
    <x v="0"/>
  </r>
  <r>
    <n v="7735124755"/>
    <x v="67"/>
    <n v="48980070"/>
    <x v="34"/>
    <s v="LTNASANCHEZ"/>
    <s v=""/>
    <s v="Caja men RgMedellin"/>
    <s v=""/>
    <s v=""/>
    <d v="2010-03-10T00:00:00"/>
    <d v="2010-03-10T00:00:00"/>
    <n v="39000"/>
    <s v="773"/>
    <x v="2"/>
    <x v="11"/>
    <x v="5"/>
    <x v="0"/>
    <x v="0"/>
  </r>
  <r>
    <n v="7735611158"/>
    <x v="36"/>
    <n v="48980070"/>
    <x v="34"/>
    <s v="EVJDTANGARIF"/>
    <s v="Traspaso de partidas indiv.CO 700"/>
    <s v="cta pte,prov,prd.Inv"/>
    <s v=""/>
    <s v="CAPACITACIÓN CONTENEDORES BASC"/>
    <d v="2010-03-05T00:00:00"/>
    <d v="2010-03-05T00:00:00"/>
    <n v="55000"/>
    <s v="773"/>
    <x v="2"/>
    <x v="11"/>
    <x v="5"/>
    <x v="0"/>
    <x v="0"/>
  </r>
  <r>
    <n v="7735611158"/>
    <x v="36"/>
    <n v="48980070"/>
    <x v="34"/>
    <s v="LTICPOSADA"/>
    <s v=""/>
    <s v="cta pte,prov,prd.Inv"/>
    <s v=""/>
    <s v="CAPACITACIÓN CONTENEDORES BASC"/>
    <d v="2010-03-05T00:00:00"/>
    <d v="2010-03-05T00:00:00"/>
    <n v="55000"/>
    <s v="773"/>
    <x v="2"/>
    <x v="11"/>
    <x v="5"/>
    <x v="0"/>
    <x v="0"/>
  </r>
  <r>
    <n v="7735611158"/>
    <x v="36"/>
    <n v="48980070"/>
    <x v="34"/>
    <s v="EVJDTANGARIF"/>
    <s v="Traspaso de partidas indiv.CO 700"/>
    <s v="cta pte,prov,prd.Inv"/>
    <s v=""/>
    <s v="CAPACITACIÓN CONTENEDORES BASC"/>
    <d v="2010-03-05T00:00:00"/>
    <d v="2010-03-05T00:00:00"/>
    <n v="-55000"/>
    <s v="773"/>
    <x v="2"/>
    <x v="11"/>
    <x v="5"/>
    <x v="0"/>
    <x v="0"/>
  </r>
  <r>
    <n v="7735111156"/>
    <x v="30"/>
    <n v="48980170"/>
    <x v="35"/>
    <s v="LTRCMAZO"/>
    <s v=""/>
    <s v="cta pte,prov,prd.Inv"/>
    <s v=""/>
    <s v="Servicio de Laboratorio FROTIS"/>
    <d v="2010-03-20T00:00:00"/>
    <d v="2010-03-20T00:00:00"/>
    <n v="159000"/>
    <s v="773"/>
    <x v="2"/>
    <x v="12"/>
    <x v="8"/>
    <x v="0"/>
    <x v="0"/>
  </r>
  <r>
    <n v="7735111156"/>
    <x v="30"/>
    <n v="48980170"/>
    <x v="35"/>
    <s v="LTRCMAZO"/>
    <s v=""/>
    <s v="cta pte,prov,prd.Inv"/>
    <s v=""/>
    <s v="Servicio de Laboratorio FROTIS"/>
    <d v="2010-03-20T00:00:00"/>
    <d v="2010-03-20T00:00:00"/>
    <n v="14500"/>
    <s v="773"/>
    <x v="2"/>
    <x v="12"/>
    <x v="8"/>
    <x v="0"/>
    <x v="0"/>
  </r>
  <r>
    <n v="7735111156"/>
    <x v="30"/>
    <n v="48980170"/>
    <x v="35"/>
    <s v="LTRCMAZO"/>
    <s v=""/>
    <s v="cta pte,prov,prd.Inv"/>
    <s v=""/>
    <s v="Servicio de Laboratorio FROTIS"/>
    <d v="2010-03-20T00:00:00"/>
    <d v="2010-03-20T00:00:00"/>
    <n v="25200"/>
    <s v="773"/>
    <x v="2"/>
    <x v="12"/>
    <x v="8"/>
    <x v="0"/>
    <x v="0"/>
  </r>
  <r>
    <n v="7735111156"/>
    <x v="30"/>
    <n v="48980170"/>
    <x v="35"/>
    <s v="LTRCMAZO"/>
    <s v=""/>
    <s v="cta pte,prov,prd.Inv"/>
    <s v=""/>
    <s v="Servicio de Laboratorio FROTIS"/>
    <d v="2010-03-20T00:00:00"/>
    <d v="2010-03-20T00:00:00"/>
    <n v="25200"/>
    <s v="773"/>
    <x v="2"/>
    <x v="12"/>
    <x v="8"/>
    <x v="0"/>
    <x v="0"/>
  </r>
  <r>
    <n v="7735110102"/>
    <x v="2"/>
    <n v="48982070"/>
    <x v="36"/>
    <s v="SSALLONDONO"/>
    <s v="PRIMERA QUINCENA MARZO DE"/>
    <s v="Obl,lab,salariosxpag"/>
    <s v=""/>
    <s v=""/>
    <d v="2010-03-11T00:00:00"/>
    <d v="2010-03-11T00:00:00"/>
    <n v="640047"/>
    <s v="773"/>
    <x v="2"/>
    <x v="13"/>
    <x v="2"/>
    <x v="0"/>
    <x v="0"/>
  </r>
  <r>
    <n v="7735110102"/>
    <x v="2"/>
    <n v="48982070"/>
    <x v="36"/>
    <s v="SSALLONDONO"/>
    <s v="NOMINA SEGUNDA QUINCENA M"/>
    <s v="Obl,lab,salariosxpag"/>
    <s v=""/>
    <s v=""/>
    <d v="2010-03-26T00:00:00"/>
    <d v="2010-03-26T00:00:00"/>
    <n v="640047"/>
    <s v="773"/>
    <x v="2"/>
    <x v="13"/>
    <x v="2"/>
    <x v="0"/>
    <x v="0"/>
  </r>
  <r>
    <n v="7735110103"/>
    <x v="39"/>
    <n v="48982070"/>
    <x v="36"/>
    <s v="SSALLONDONO"/>
    <s v="PRIMERA QUINCENA MARZO DE"/>
    <s v="Obl,lab,salariosxpag"/>
    <s v=""/>
    <s v=""/>
    <d v="2010-03-11T00:00:00"/>
    <d v="2010-03-11T00:00:00"/>
    <n v="193125"/>
    <s v="773"/>
    <x v="2"/>
    <x v="13"/>
    <x v="2"/>
    <x v="0"/>
    <x v="0"/>
  </r>
  <r>
    <n v="7735110103"/>
    <x v="39"/>
    <n v="48982070"/>
    <x v="36"/>
    <s v="SSALLONDONO"/>
    <s v="NOMINA SEGUNDA QUINCENA M"/>
    <s v="Obl,lab,salariosxpag"/>
    <s v=""/>
    <s v=""/>
    <d v="2010-03-26T00:00:00"/>
    <d v="2010-03-26T00:00:00"/>
    <n v="193125"/>
    <s v="773"/>
    <x v="2"/>
    <x v="13"/>
    <x v="2"/>
    <x v="0"/>
    <x v="0"/>
  </r>
  <r>
    <n v="7735110111"/>
    <x v="6"/>
    <n v="48982070"/>
    <x v="36"/>
    <s v="SSALLONDONO"/>
    <s v="PROVISIONES PRESTACIONES"/>
    <s v="Prov,lab,cesa.aprop."/>
    <s v=""/>
    <s v=""/>
    <d v="2010-03-29T00:00:00"/>
    <d v="2010-03-29T00:00:00"/>
    <n v="136970"/>
    <s v="773"/>
    <x v="2"/>
    <x v="13"/>
    <x v="2"/>
    <x v="0"/>
    <x v="0"/>
  </r>
  <r>
    <n v="7735110113"/>
    <x v="8"/>
    <n v="48982070"/>
    <x v="36"/>
    <s v="SSALLONDONO"/>
    <s v="PROVISIONES PRESTACIONES"/>
    <s v="Prov,lab,cesa.aprop."/>
    <s v=""/>
    <s v=""/>
    <d v="2010-03-29T00:00:00"/>
    <d v="2010-03-29T00:00:00"/>
    <n v="121609"/>
    <s v="773"/>
    <x v="2"/>
    <x v="13"/>
    <x v="2"/>
    <x v="0"/>
    <x v="0"/>
  </r>
  <r>
    <n v="7735110114"/>
    <x v="9"/>
    <n v="48982070"/>
    <x v="36"/>
    <s v="SSALLONDONO"/>
    <s v="PROVISIONES PRESTACIONES"/>
    <s v="Prov,lab,cesa.aprop."/>
    <s v=""/>
    <s v=""/>
    <d v="2010-03-29T00:00:00"/>
    <d v="2010-03-29T00:00:00"/>
    <n v="84486"/>
    <s v="773"/>
    <x v="2"/>
    <x v="13"/>
    <x v="2"/>
    <x v="0"/>
    <x v="0"/>
  </r>
  <r>
    <n v="7735110116"/>
    <x v="10"/>
    <n v="48982070"/>
    <x v="36"/>
    <s v="SSALLONDONO"/>
    <s v="PROVISIONES PRESTACIONES"/>
    <s v="Prov,lab,cesa.aprop."/>
    <s v=""/>
    <s v=""/>
    <d v="2010-03-29T00:00:00"/>
    <d v="2010-03-29T00:00:00"/>
    <n v="115208"/>
    <s v="773"/>
    <x v="2"/>
    <x v="13"/>
    <x v="2"/>
    <x v="0"/>
    <x v="0"/>
  </r>
  <r>
    <n v="7735110124"/>
    <x v="13"/>
    <n v="48982070"/>
    <x v="36"/>
    <s v="SSALLONDONO"/>
    <s v="PROVISIONES PRESTACIONES"/>
    <s v="Prov,lab,cesa.aprop."/>
    <s v=""/>
    <s v=""/>
    <d v="2010-03-29T00:00:00"/>
    <d v="2010-03-29T00:00:00"/>
    <n v="13313"/>
    <s v="773"/>
    <x v="2"/>
    <x v="13"/>
    <x v="2"/>
    <x v="0"/>
    <x v="0"/>
  </r>
  <r>
    <n v="7735110127"/>
    <x v="14"/>
    <n v="48982070"/>
    <x v="36"/>
    <s v="SSALLONDONO"/>
    <s v="SEGURIDAD SOCIAL  MARZO 2"/>
    <s v="Ret,apor,nomi, seg.s"/>
    <s v=""/>
    <s v=""/>
    <d v="2010-03-30T00:00:00"/>
    <d v="2010-03-30T00:00:00"/>
    <n v="12100"/>
    <s v="773"/>
    <x v="2"/>
    <x v="13"/>
    <x v="2"/>
    <x v="0"/>
    <x v="0"/>
  </r>
  <r>
    <n v="7735110128"/>
    <x v="15"/>
    <n v="48982070"/>
    <x v="36"/>
    <s v="SSALLONDONO"/>
    <s v="SEGURIDAD SOCIAL  MARZO 2"/>
    <s v="Ret,apor,nomi, seg.s"/>
    <s v=""/>
    <s v=""/>
    <d v="2010-03-30T00:00:00"/>
    <d v="2010-03-30T00:00:00"/>
    <n v="-51204"/>
    <s v="773"/>
    <x v="2"/>
    <x v="13"/>
    <x v="2"/>
    <x v="0"/>
    <x v="0"/>
  </r>
  <r>
    <n v="7735110128"/>
    <x v="15"/>
    <n v="48982070"/>
    <x v="36"/>
    <s v="SSALLONDONO"/>
    <s v="SEGURIDAD SOCIAL  MARZO 2"/>
    <s v="Ret,apor,nomi, seg.s"/>
    <s v=""/>
    <s v=""/>
    <d v="2010-03-30T00:00:00"/>
    <d v="2010-03-30T00:00:00"/>
    <n v="160000"/>
    <s v="773"/>
    <x v="2"/>
    <x v="13"/>
    <x v="2"/>
    <x v="0"/>
    <x v="0"/>
  </r>
  <r>
    <n v="7735110129"/>
    <x v="16"/>
    <n v="48982070"/>
    <x v="36"/>
    <s v="SSALLONDONO"/>
    <s v="SEGURIDAD SOCIAL  MARZO 2"/>
    <s v="Ret,apor,nomi, seg.s"/>
    <s v=""/>
    <s v=""/>
    <d v="2010-03-30T00:00:00"/>
    <d v="2010-03-30T00:00:00"/>
    <n v="-51204"/>
    <s v="773"/>
    <x v="2"/>
    <x v="13"/>
    <x v="2"/>
    <x v="0"/>
    <x v="0"/>
  </r>
  <r>
    <n v="7735110129"/>
    <x v="16"/>
    <n v="48982070"/>
    <x v="36"/>
    <s v="SSALLONDONO"/>
    <s v="SEGURIDAD SOCIAL  MARZO 2"/>
    <s v="Ret,apor,nomi, seg.s"/>
    <s v=""/>
    <s v=""/>
    <d v="2010-03-30T00:00:00"/>
    <d v="2010-03-30T00:00:00"/>
    <n v="204800"/>
    <s v="773"/>
    <x v="2"/>
    <x v="13"/>
    <x v="2"/>
    <x v="0"/>
    <x v="0"/>
  </r>
  <r>
    <n v="7735110131"/>
    <x v="17"/>
    <n v="48982070"/>
    <x v="36"/>
    <s v="SSALLONDONO"/>
    <s v="SEGURIDAD SOCIAL  MARZO 2"/>
    <s v="Ret,apor,nomi, seg.s"/>
    <s v=""/>
    <s v=""/>
    <d v="2010-03-30T00:00:00"/>
    <d v="2010-03-30T00:00:00"/>
    <n v="51200"/>
    <s v="773"/>
    <x v="2"/>
    <x v="13"/>
    <x v="2"/>
    <x v="0"/>
    <x v="0"/>
  </r>
  <r>
    <n v="7735110132"/>
    <x v="40"/>
    <n v="48982070"/>
    <x v="36"/>
    <s v="SSALLONDONO"/>
    <s v="SEGURIDAD SOCIAL  MARZO 2"/>
    <s v="Ret,apor,nomi, seg.s"/>
    <s v=""/>
    <s v=""/>
    <d v="2010-03-30T00:00:00"/>
    <d v="2010-03-30T00:00:00"/>
    <n v="64400"/>
    <s v="773"/>
    <x v="2"/>
    <x v="13"/>
    <x v="2"/>
    <x v="0"/>
    <x v="0"/>
  </r>
  <r>
    <n v="7735110133"/>
    <x v="18"/>
    <n v="48982070"/>
    <x v="36"/>
    <s v="SSALLONDONO"/>
    <s v="SEGURIDAD SOCIAL  MARZO 2"/>
    <s v="Ret,apor,nomi, seg.s"/>
    <s v=""/>
    <s v=""/>
    <d v="2010-03-30T00:00:00"/>
    <d v="2010-03-30T00:00:00"/>
    <n v="38400"/>
    <s v="773"/>
    <x v="2"/>
    <x v="13"/>
    <x v="2"/>
    <x v="0"/>
    <x v="0"/>
  </r>
  <r>
    <n v="7735110134"/>
    <x v="19"/>
    <n v="48982070"/>
    <x v="36"/>
    <s v="SSALLONDONO"/>
    <s v="SEGURIDAD SOCIAL  MARZO 2"/>
    <s v="Ret,apor,nomi, seg.s"/>
    <s v=""/>
    <s v=""/>
    <d v="2010-03-30T00:00:00"/>
    <d v="2010-03-30T00:00:00"/>
    <n v="25600"/>
    <s v="773"/>
    <x v="2"/>
    <x v="13"/>
    <x v="2"/>
    <x v="0"/>
    <x v="0"/>
  </r>
  <r>
    <n v="7735116120"/>
    <x v="29"/>
    <n v="48982070"/>
    <x v="36"/>
    <s v="LTNJRODRIGUE"/>
    <s v=""/>
    <s v="cta pte,prov,prd.Inv"/>
    <s v=""/>
    <s v="Refrigerio Tpm"/>
    <d v="2010-03-25T00:00:00"/>
    <d v="2010-03-25T00:00:00"/>
    <n v="4400"/>
    <s v="773"/>
    <x v="2"/>
    <x v="13"/>
    <x v="5"/>
    <x v="0"/>
    <x v="0"/>
  </r>
  <r>
    <n v="7735116120"/>
    <x v="29"/>
    <n v="48982070"/>
    <x v="36"/>
    <s v="LTNJRODRIGUE"/>
    <s v=""/>
    <s v="cta pte,prov,prd.Inv"/>
    <s v=""/>
    <s v="Refrigerio Tpm"/>
    <d v="2010-03-25T00:00:00"/>
    <d v="2010-03-25T00:00:00"/>
    <n v="4200"/>
    <s v="773"/>
    <x v="2"/>
    <x v="13"/>
    <x v="5"/>
    <x v="0"/>
    <x v="0"/>
  </r>
  <r>
    <n v="7735116120"/>
    <x v="29"/>
    <n v="48982070"/>
    <x v="36"/>
    <s v="LTNJRODRIGUE"/>
    <s v=""/>
    <s v="cta pte,prov,prd.Inv"/>
    <s v=""/>
    <s v="Refrigerio Tpm"/>
    <d v="2010-03-25T00:00:00"/>
    <d v="2010-03-25T00:00:00"/>
    <n v="16150"/>
    <s v="773"/>
    <x v="2"/>
    <x v="13"/>
    <x v="5"/>
    <x v="0"/>
    <x v="0"/>
  </r>
  <r>
    <n v="7735116408"/>
    <x v="1"/>
    <n v="48982070"/>
    <x v="36"/>
    <s v="SSJFLOPEZ"/>
    <s v="FACTURA TIGO"/>
    <s v="COLOMBIA MOVIL S.A. E.S.P."/>
    <s v=""/>
    <s v=""/>
    <d v="2010-02-26T00:00:00"/>
    <d v="2010-03-17T00:00:00"/>
    <n v="30"/>
    <s v="773"/>
    <x v="2"/>
    <x v="13"/>
    <x v="1"/>
    <x v="0"/>
    <x v="0"/>
  </r>
  <r>
    <n v="7735116408"/>
    <x v="1"/>
    <n v="48982070"/>
    <x v="36"/>
    <s v="SSJFLOPEZ"/>
    <s v="FACTURA MOVISTAR"/>
    <s v="TELEFONICA MOVILES COLOMBIA S.A."/>
    <s v=""/>
    <s v=""/>
    <d v="2010-03-02T00:00:00"/>
    <d v="2010-03-17T00:00:00"/>
    <n v="57"/>
    <s v="773"/>
    <x v="2"/>
    <x v="13"/>
    <x v="1"/>
    <x v="0"/>
    <x v="0"/>
  </r>
  <r>
    <n v="7735116408"/>
    <x v="1"/>
    <n v="48982070"/>
    <x v="36"/>
    <s v="SSJFLOPEZ"/>
    <s v="FACTURA COMCEL"/>
    <s v="COMUNICACION CELULAR S.A. COMCEL"/>
    <s v=""/>
    <s v=""/>
    <d v="2010-02-25T00:00:00"/>
    <d v="2010-03-17T00:00:00"/>
    <n v="38"/>
    <s v="773"/>
    <x v="2"/>
    <x v="13"/>
    <x v="1"/>
    <x v="0"/>
    <x v="0"/>
  </r>
  <r>
    <n v="7735116408"/>
    <x v="1"/>
    <n v="48982070"/>
    <x v="36"/>
    <s v="SSJFLOPEZ"/>
    <s v="FACTURAS UNE"/>
    <s v="EPM TELECOMUNICACIONES S.A."/>
    <s v=""/>
    <s v=""/>
    <d v="2010-03-15T00:00:00"/>
    <d v="2010-03-18T00:00:00"/>
    <n v="5515"/>
    <s v="773"/>
    <x v="2"/>
    <x v="13"/>
    <x v="1"/>
    <x v="0"/>
    <x v="0"/>
  </r>
  <r>
    <n v="7735116408"/>
    <x v="1"/>
    <n v="48982070"/>
    <x v="36"/>
    <s v="SSJFLOPEZ"/>
    <s v="FACTURAS UNE"/>
    <s v="EPM TELECOMUNICACIONES S.A."/>
    <s v=""/>
    <s v=""/>
    <d v="2010-03-15T00:00:00"/>
    <d v="2010-03-18T00:00:00"/>
    <n v="1384"/>
    <s v="773"/>
    <x v="2"/>
    <x v="13"/>
    <x v="1"/>
    <x v="0"/>
    <x v="0"/>
  </r>
  <r>
    <n v="7735116408"/>
    <x v="1"/>
    <n v="48982070"/>
    <x v="36"/>
    <s v="SSJFLOPEZ"/>
    <s v="FACTURAS UNE"/>
    <s v="EPM TELECOMUNICACIONES S.A."/>
    <s v=""/>
    <s v=""/>
    <d v="2010-03-15T00:00:00"/>
    <d v="2010-03-18T00:00:00"/>
    <n v="559"/>
    <s v="773"/>
    <x v="2"/>
    <x v="13"/>
    <x v="1"/>
    <x v="0"/>
    <x v="0"/>
  </r>
  <r>
    <n v="7735116408"/>
    <x v="1"/>
    <n v="48982070"/>
    <x v="36"/>
    <s v="SSJFLOPEZ"/>
    <s v="FACTURAS UNE"/>
    <s v="EPM TELECOMUNICACIONES S.A."/>
    <s v=""/>
    <s v=""/>
    <d v="2010-03-15T00:00:00"/>
    <d v="2010-03-18T00:00:00"/>
    <n v="231"/>
    <s v="773"/>
    <x v="2"/>
    <x v="13"/>
    <x v="1"/>
    <x v="0"/>
    <x v="0"/>
  </r>
  <r>
    <n v="7735116408"/>
    <x v="1"/>
    <n v="48982070"/>
    <x v="36"/>
    <s v="SSJFLOPEZ"/>
    <s v="FACTURAS UNE"/>
    <s v="EPM TELECOMUNICACIONES S.A."/>
    <s v=""/>
    <s v=""/>
    <d v="2010-03-15T00:00:00"/>
    <d v="2010-03-18T00:00:00"/>
    <n v="971"/>
    <s v="773"/>
    <x v="2"/>
    <x v="13"/>
    <x v="1"/>
    <x v="0"/>
    <x v="0"/>
  </r>
  <r>
    <n v="7735116408"/>
    <x v="1"/>
    <n v="48982070"/>
    <x v="36"/>
    <s v="SSJFLOPEZ"/>
    <s v="FACTURAS UNE"/>
    <s v="EPM TELECOMUNICACIONES S.A."/>
    <s v=""/>
    <s v=""/>
    <d v="2010-03-15T00:00:00"/>
    <d v="2010-03-18T00:00:00"/>
    <n v="462"/>
    <s v="773"/>
    <x v="2"/>
    <x v="13"/>
    <x v="1"/>
    <x v="0"/>
    <x v="0"/>
  </r>
  <r>
    <n v="7735116408"/>
    <x v="1"/>
    <n v="48982070"/>
    <x v="36"/>
    <s v="SSJFLOPEZ"/>
    <s v="FACTURA UNE"/>
    <s v="EPM TELECOMUNICACIONES S.A."/>
    <s v=""/>
    <s v=""/>
    <d v="2010-03-15T00:00:00"/>
    <d v="2010-03-24T00:00:00"/>
    <n v="85134"/>
    <s v="773"/>
    <x v="2"/>
    <x v="13"/>
    <x v="1"/>
    <x v="0"/>
    <x v="0"/>
  </r>
  <r>
    <n v="7735116408"/>
    <x v="1"/>
    <n v="48982070"/>
    <x v="36"/>
    <s v="SSJFLOPEZ"/>
    <s v="FACTURA UNE"/>
    <s v="EPM TELECOMUNICACIONES S.A."/>
    <s v=""/>
    <s v=""/>
    <d v="2010-03-15T00:00:00"/>
    <d v="2010-03-24T00:00:00"/>
    <n v="437"/>
    <s v="773"/>
    <x v="2"/>
    <x v="13"/>
    <x v="1"/>
    <x v="0"/>
    <x v="0"/>
  </r>
  <r>
    <n v="7735124703"/>
    <x v="22"/>
    <n v="48982070"/>
    <x v="36"/>
    <s v="EXEAGUTIERRE"/>
    <s v=""/>
    <s v="cta pte,prov,prd.no,"/>
    <s v="Form lito 159 Tarjetas rojas TPM"/>
    <s v="Form lito 159 Tarjetas rojas TPM"/>
    <d v="2010-03-25T00:00:00"/>
    <d v="2010-03-25T00:00:00"/>
    <n v="530000"/>
    <s v="773"/>
    <x v="2"/>
    <x v="13"/>
    <x v="5"/>
    <x v="0"/>
    <x v="0"/>
  </r>
  <r>
    <n v="7735124703"/>
    <x v="22"/>
    <n v="48982070"/>
    <x v="36"/>
    <s v="LTNJRODRIGUE"/>
    <s v=""/>
    <s v="cta pte,prov,prd.Inv"/>
    <s v=""/>
    <s v="Servicio de Fotocopias"/>
    <d v="2010-03-25T00:00:00"/>
    <d v="2010-03-25T00:00:00"/>
    <n v="6519"/>
    <s v="773"/>
    <x v="2"/>
    <x v="13"/>
    <x v="5"/>
    <x v="0"/>
    <x v="0"/>
  </r>
  <r>
    <n v="7735124703"/>
    <x v="22"/>
    <n v="48982070"/>
    <x v="36"/>
    <s v="EXEAGUTIERRE"/>
    <s v=""/>
    <s v="cta pte,prov,prd.no,"/>
    <s v="Form lito 138 Formato leccion un punto"/>
    <s v="Form lito 138 Formato leccion un punto"/>
    <d v="2010-03-25T00:00:00"/>
    <d v="2010-03-29T00:00:00"/>
    <n v="720000"/>
    <s v="773"/>
    <x v="2"/>
    <x v="13"/>
    <x v="5"/>
    <x v="0"/>
    <x v="0"/>
  </r>
  <r>
    <n v="7735124704"/>
    <x v="27"/>
    <n v="48982070"/>
    <x v="36"/>
    <s v="EXEAGUTIERRE"/>
    <s v=""/>
    <s v="cta pte,prov,prd.no,"/>
    <s v="Tinta p/imp.hp 1400 c9351 ngo"/>
    <s v="Tinta p/imp.hp 1400 c9351 ngo"/>
    <d v="2010-03-10T00:00:00"/>
    <d v="2010-03-11T00:00:00"/>
    <n v="32667"/>
    <s v="773"/>
    <x v="2"/>
    <x v="13"/>
    <x v="5"/>
    <x v="0"/>
    <x v="0"/>
  </r>
  <r>
    <n v="7735124704"/>
    <x v="27"/>
    <n v="48982070"/>
    <x v="36"/>
    <s v="EXEAGUTIERRE"/>
    <s v=""/>
    <s v="cta pte,prov,prd.no,"/>
    <s v="Tinta p/imp.hp 1400 c9352 col."/>
    <s v="Tinta p/imp.hp 1400 c9352 col."/>
    <d v="2010-03-10T00:00:00"/>
    <d v="2010-03-11T00:00:00"/>
    <n v="38267"/>
    <s v="773"/>
    <x v="2"/>
    <x v="13"/>
    <x v="5"/>
    <x v="0"/>
    <x v="0"/>
  </r>
  <r>
    <n v="7735124704"/>
    <x v="27"/>
    <n v="48982070"/>
    <x v="36"/>
    <s v="EXGAVELASQUE"/>
    <s v=""/>
    <s v="cta pte,prov,prd.no,"/>
    <s v="Boligrafo kilom.retractil ngo"/>
    <s v="Boligrafo kilom.retractil ngo"/>
    <d v="2010-03-17T00:00:00"/>
    <d v="2010-03-18T00:00:00"/>
    <n v="1202"/>
    <s v="773"/>
    <x v="2"/>
    <x v="13"/>
    <x v="5"/>
    <x v="0"/>
    <x v="0"/>
  </r>
  <r>
    <n v="7735124704"/>
    <x v="27"/>
    <n v="48982070"/>
    <x v="36"/>
    <s v="EXGAVELASQUE"/>
    <s v=""/>
    <s v="cta pte,prov,prd.no,"/>
    <s v="Borrador kira aw-20"/>
    <s v="Borrador kira aw-20"/>
    <d v="2010-03-17T00:00:00"/>
    <d v="2010-03-18T00:00:00"/>
    <n v="632"/>
    <s v="773"/>
    <x v="2"/>
    <x v="13"/>
    <x v="5"/>
    <x v="0"/>
    <x v="0"/>
  </r>
  <r>
    <n v="7735124704"/>
    <x v="27"/>
    <n v="48982070"/>
    <x v="36"/>
    <s v="EXGAVELASQUE"/>
    <s v=""/>
    <s v="cta pte,prov,prd.no,"/>
    <s v="Cinta peg.doble faz cellux 400 12mmx30m"/>
    <s v="Cinta peg.doble faz cellux 400 12mmx30m"/>
    <d v="2010-03-17T00:00:00"/>
    <d v="2010-03-18T00:00:00"/>
    <n v="9700"/>
    <s v="773"/>
    <x v="2"/>
    <x v="13"/>
    <x v="5"/>
    <x v="0"/>
    <x v="0"/>
  </r>
  <r>
    <n v="7735124704"/>
    <x v="27"/>
    <n v="48982070"/>
    <x v="36"/>
    <s v="EXGAVELASQUE"/>
    <s v=""/>
    <s v="cta pte,prov,prd.no,"/>
    <s v="Contact transp.gumplas x3mt"/>
    <s v="Contact transp.gumplas x3mt"/>
    <d v="2010-03-17T00:00:00"/>
    <d v="2010-03-18T00:00:00"/>
    <n v="4795"/>
    <s v="773"/>
    <x v="2"/>
    <x v="13"/>
    <x v="5"/>
    <x v="0"/>
    <x v="0"/>
  </r>
  <r>
    <n v="7735124704"/>
    <x v="27"/>
    <n v="48982070"/>
    <x v="36"/>
    <s v="EXGAVELASQUE"/>
    <s v=""/>
    <s v="cta pte,prov,prd.no,"/>
    <s v="Lapiz ngo #2 stabilo"/>
    <s v="Lapiz ngo #2 stabilo"/>
    <d v="2010-03-17T00:00:00"/>
    <d v="2010-03-18T00:00:00"/>
    <n v="2298"/>
    <s v="773"/>
    <x v="2"/>
    <x v="13"/>
    <x v="5"/>
    <x v="0"/>
    <x v="0"/>
  </r>
  <r>
    <n v="7735124704"/>
    <x v="27"/>
    <n v="48982070"/>
    <x v="36"/>
    <s v="EXGAVELASQUE"/>
    <s v=""/>
    <s v="cta pte,prov,prd.no,"/>
    <s v="Marcador borrable expo ngo"/>
    <s v="Marcador borrable expo ngo"/>
    <d v="2010-03-17T00:00:00"/>
    <d v="2010-03-18T00:00:00"/>
    <n v="1893"/>
    <s v="773"/>
    <x v="2"/>
    <x v="13"/>
    <x v="5"/>
    <x v="0"/>
    <x v="0"/>
  </r>
  <r>
    <n v="7735124704"/>
    <x v="27"/>
    <n v="48982070"/>
    <x v="36"/>
    <s v="EXGAVELASQUE"/>
    <s v=""/>
    <s v="cta pte,prov,prd.no,"/>
    <s v="Papel carta multip.x500 blco"/>
    <s v="Papel carta multip.x500 blco"/>
    <d v="2010-03-17T00:00:00"/>
    <d v="2010-03-18T00:00:00"/>
    <n v="6900"/>
    <s v="773"/>
    <x v="2"/>
    <x v="13"/>
    <x v="5"/>
    <x v="0"/>
    <x v="0"/>
  </r>
  <r>
    <n v="7735124719"/>
    <x v="42"/>
    <n v="48982070"/>
    <x v="36"/>
    <s v="EXEAGUTIERRE"/>
    <s v=""/>
    <s v="cta pte,prov,prd.no,"/>
    <s v="Boletin comunicaciones internas 16%"/>
    <s v="Boletin comunicaciones internas 16%"/>
    <d v="2010-03-10T00:00:00"/>
    <d v="2010-03-10T00:00:00"/>
    <n v="10000"/>
    <s v="773"/>
    <x v="2"/>
    <x v="13"/>
    <x v="5"/>
    <x v="0"/>
    <x v="0"/>
  </r>
  <r>
    <n v="7735124719"/>
    <x v="42"/>
    <n v="48982070"/>
    <x v="36"/>
    <s v="EXGAVELASQUE"/>
    <s v=""/>
    <s v="cta pte,prov,prd.no,"/>
    <s v="Boletin comunicaciones internas 16%"/>
    <s v="Boletin comunicaciones internas 16%"/>
    <d v="2010-03-30T00:00:00"/>
    <d v="2010-03-30T00:00:00"/>
    <n v="20300"/>
    <s v="773"/>
    <x v="2"/>
    <x v="13"/>
    <x v="5"/>
    <x v="0"/>
    <x v="0"/>
  </r>
  <r>
    <n v="7735125759"/>
    <x v="43"/>
    <n v="48982070"/>
    <x v="36"/>
    <s v="LTMAMEJIA"/>
    <s v=""/>
    <s v="cta pte,prov,prd.Inv"/>
    <s v=""/>
    <s v="Servicio de transporte Mina Servicios"/>
    <d v="2010-03-08T00:00:00"/>
    <d v="2010-03-08T00:00:00"/>
    <n v="218808"/>
    <s v="773"/>
    <x v="2"/>
    <x v="13"/>
    <x v="5"/>
    <x v="0"/>
    <x v="0"/>
  </r>
  <r>
    <n v="7735110102"/>
    <x v="2"/>
    <n v="48984270"/>
    <x v="37"/>
    <s v="SSALLONDONO"/>
    <s v="PRIMERA QUINCENA MARZO DE"/>
    <s v="Obl,lab,salariosxpag"/>
    <s v=""/>
    <s v=""/>
    <d v="2010-03-11T00:00:00"/>
    <d v="2010-03-11T00:00:00"/>
    <n v="2335870"/>
    <s v="773"/>
    <x v="2"/>
    <x v="14"/>
    <x v="2"/>
    <x v="0"/>
    <x v="0"/>
  </r>
  <r>
    <n v="7735110102"/>
    <x v="2"/>
    <n v="48984270"/>
    <x v="37"/>
    <s v="SSALLONDONO"/>
    <s v="NOMINA SEGUNDA QUINCENA M"/>
    <s v="Obl,lab,salariosxpag"/>
    <s v=""/>
    <s v=""/>
    <d v="2010-03-26T00:00:00"/>
    <d v="2010-03-26T00:00:00"/>
    <n v="2335870"/>
    <s v="773"/>
    <x v="2"/>
    <x v="14"/>
    <x v="2"/>
    <x v="0"/>
    <x v="0"/>
  </r>
  <r>
    <n v="7735110111"/>
    <x v="6"/>
    <n v="48984270"/>
    <x v="37"/>
    <s v="SSALLONDONO"/>
    <s v="PROVISIONES PRESTACIONES"/>
    <s v="Prov,lab,cesa.aprop."/>
    <s v=""/>
    <s v=""/>
    <d v="2010-03-29T00:00:00"/>
    <d v="2010-03-29T00:00:00"/>
    <n v="499876"/>
    <s v="773"/>
    <x v="2"/>
    <x v="14"/>
    <x v="2"/>
    <x v="0"/>
    <x v="0"/>
  </r>
  <r>
    <n v="7735110113"/>
    <x v="8"/>
    <n v="48984270"/>
    <x v="37"/>
    <s v="SSALLONDONO"/>
    <s v="PROVISIONES PRESTACIONES"/>
    <s v="Prov,lab,cesa.aprop."/>
    <s v=""/>
    <s v=""/>
    <d v="2010-03-29T00:00:00"/>
    <d v="2010-03-29T00:00:00"/>
    <n v="443815"/>
    <s v="773"/>
    <x v="2"/>
    <x v="14"/>
    <x v="2"/>
    <x v="0"/>
    <x v="0"/>
  </r>
  <r>
    <n v="7735110114"/>
    <x v="9"/>
    <n v="48984270"/>
    <x v="37"/>
    <s v="SSALLONDONO"/>
    <s v="PROVISIONES PRESTACIONES"/>
    <s v="Prov,lab,cesa.aprop."/>
    <s v=""/>
    <s v=""/>
    <d v="2010-03-29T00:00:00"/>
    <d v="2010-03-29T00:00:00"/>
    <n v="308334"/>
    <s v="773"/>
    <x v="2"/>
    <x v="14"/>
    <x v="2"/>
    <x v="0"/>
    <x v="0"/>
  </r>
  <r>
    <n v="7735110116"/>
    <x v="10"/>
    <n v="48984270"/>
    <x v="37"/>
    <s v="SSALLONDONO"/>
    <s v="PROVISIONES PRESTACIONES"/>
    <s v="Prov,lab,cesa.aprop."/>
    <s v=""/>
    <s v=""/>
    <d v="2010-03-29T00:00:00"/>
    <d v="2010-03-29T00:00:00"/>
    <n v="420456"/>
    <s v="773"/>
    <x v="2"/>
    <x v="14"/>
    <x v="2"/>
    <x v="0"/>
    <x v="0"/>
  </r>
  <r>
    <n v="7735110119"/>
    <x v="12"/>
    <n v="48984270"/>
    <x v="37"/>
    <s v="LTMCRAGA"/>
    <s v=""/>
    <s v="cta pte,prov,prd.no,"/>
    <s v="Gorro desechable"/>
    <s v="Gorro desechable"/>
    <d v="2010-03-24T00:00:00"/>
    <d v="2010-03-24T00:00:00"/>
    <n v="115000"/>
    <s v="773"/>
    <x v="2"/>
    <x v="14"/>
    <x v="2"/>
    <x v="0"/>
    <x v="1"/>
  </r>
  <r>
    <n v="7735110124"/>
    <x v="13"/>
    <n v="48984270"/>
    <x v="37"/>
    <s v="SSALLONDONO"/>
    <s v="PROVISIONES PRESTACIONES"/>
    <s v="Prov,lab,cesa.aprop."/>
    <s v=""/>
    <s v=""/>
    <d v="2010-03-29T00:00:00"/>
    <d v="2010-03-29T00:00:00"/>
    <n v="48586"/>
    <s v="773"/>
    <x v="2"/>
    <x v="14"/>
    <x v="2"/>
    <x v="0"/>
    <x v="0"/>
  </r>
  <r>
    <n v="7735110127"/>
    <x v="14"/>
    <n v="48984270"/>
    <x v="37"/>
    <s v="SSALLONDONO"/>
    <s v="SEGURIDAD SOCIAL  MARZO 2"/>
    <s v="Ret,apor,nomi, seg.s"/>
    <s v=""/>
    <s v=""/>
    <d v="2010-03-30T00:00:00"/>
    <d v="2010-03-30T00:00:00"/>
    <n v="145700"/>
    <s v="773"/>
    <x v="2"/>
    <x v="14"/>
    <x v="2"/>
    <x v="0"/>
    <x v="0"/>
  </r>
  <r>
    <n v="7735110128"/>
    <x v="15"/>
    <n v="48984270"/>
    <x v="37"/>
    <s v="SSALLONDONO"/>
    <s v="SEGURIDAD SOCIAL  MARZO 2"/>
    <s v="Ret,apor,nomi, seg.s"/>
    <s v=""/>
    <s v=""/>
    <d v="2010-03-30T00:00:00"/>
    <d v="2010-03-30T00:00:00"/>
    <n v="-186870"/>
    <s v="773"/>
    <x v="2"/>
    <x v="14"/>
    <x v="2"/>
    <x v="0"/>
    <x v="0"/>
  </r>
  <r>
    <n v="7735110128"/>
    <x v="15"/>
    <n v="48984270"/>
    <x v="37"/>
    <s v="SSALLONDONO"/>
    <s v="SEGURIDAD SOCIAL  MARZO 2"/>
    <s v="Ret,apor,nomi, seg.s"/>
    <s v=""/>
    <s v=""/>
    <d v="2010-03-30T00:00:00"/>
    <d v="2010-03-30T00:00:00"/>
    <n v="583900"/>
    <s v="773"/>
    <x v="2"/>
    <x v="14"/>
    <x v="2"/>
    <x v="0"/>
    <x v="0"/>
  </r>
  <r>
    <n v="7735110129"/>
    <x v="16"/>
    <n v="48984270"/>
    <x v="37"/>
    <s v="SSALLONDONO"/>
    <s v="SEGURIDAD SOCIAL  MARZO 2"/>
    <s v="Ret,apor,nomi, seg.s"/>
    <s v=""/>
    <s v=""/>
    <d v="2010-03-30T00:00:00"/>
    <d v="2010-03-30T00:00:00"/>
    <n v="-216171"/>
    <s v="773"/>
    <x v="2"/>
    <x v="14"/>
    <x v="2"/>
    <x v="0"/>
    <x v="0"/>
  </r>
  <r>
    <n v="7735110129"/>
    <x v="16"/>
    <n v="48984270"/>
    <x v="37"/>
    <s v="SSALLONDONO"/>
    <s v="SEGURIDAD SOCIAL  MARZO 2"/>
    <s v="Ret,apor,nomi, seg.s"/>
    <s v=""/>
    <s v=""/>
    <d v="2010-03-30T00:00:00"/>
    <d v="2010-03-30T00:00:00"/>
    <n v="776700"/>
    <s v="773"/>
    <x v="2"/>
    <x v="14"/>
    <x v="2"/>
    <x v="0"/>
    <x v="0"/>
  </r>
  <r>
    <n v="7735110131"/>
    <x v="17"/>
    <n v="48984270"/>
    <x v="37"/>
    <s v="SSALLONDONO"/>
    <s v="SEGURIDAD SOCIAL  MARZO 2"/>
    <s v="Ret,apor,nomi, seg.s"/>
    <s v=""/>
    <s v=""/>
    <d v="2010-03-30T00:00:00"/>
    <d v="2010-03-30T00:00:00"/>
    <n v="186900"/>
    <s v="773"/>
    <x v="2"/>
    <x v="14"/>
    <x v="2"/>
    <x v="0"/>
    <x v="0"/>
  </r>
  <r>
    <n v="7735110133"/>
    <x v="18"/>
    <n v="48984270"/>
    <x v="37"/>
    <s v="SSALLONDONO"/>
    <s v="SEGURIDAD SOCIAL  MARZO 2"/>
    <s v="Ret,apor,nomi, seg.s"/>
    <s v=""/>
    <s v=""/>
    <d v="2010-03-30T00:00:00"/>
    <d v="2010-03-30T00:00:00"/>
    <n v="140200"/>
    <s v="773"/>
    <x v="2"/>
    <x v="14"/>
    <x v="2"/>
    <x v="0"/>
    <x v="0"/>
  </r>
  <r>
    <n v="7735110134"/>
    <x v="19"/>
    <n v="48984270"/>
    <x v="37"/>
    <s v="SSALLONDONO"/>
    <s v="SEGURIDAD SOCIAL  MARZO 2"/>
    <s v="Ret,apor,nomi, seg.s"/>
    <s v=""/>
    <s v=""/>
    <d v="2010-03-30T00:00:00"/>
    <d v="2010-03-30T00:00:00"/>
    <n v="93400"/>
    <s v="773"/>
    <x v="2"/>
    <x v="14"/>
    <x v="2"/>
    <x v="0"/>
    <x v="0"/>
  </r>
  <r>
    <n v="7735112203"/>
    <x v="62"/>
    <n v="48984270"/>
    <x v="37"/>
    <s v="SSGAVILLAMIL"/>
    <s v="AMORTIZA PREDIAL MES"/>
    <s v="Gto,paxant.Impt,pred"/>
    <s v=""/>
    <s v=""/>
    <d v="2010-03-24T00:00:00"/>
    <d v="2010-03-31T00:00:00"/>
    <n v="2599790"/>
    <s v="773"/>
    <x v="2"/>
    <x v="14"/>
    <x v="9"/>
    <x v="0"/>
    <x v="0"/>
  </r>
  <r>
    <n v="7735112206"/>
    <x v="48"/>
    <n v="48984270"/>
    <x v="37"/>
    <s v="SSJMGONZALEZ"/>
    <s v="Reclasifica cta 7 Prorrat"/>
    <s v="Ga,impto,iva descont"/>
    <s v=""/>
    <s v=""/>
    <d v="2010-03-23T00:00:00"/>
    <d v="2010-03-23T00:00:00"/>
    <n v="-21744900"/>
    <s v="773"/>
    <x v="2"/>
    <x v="14"/>
    <x v="9"/>
    <x v="0"/>
    <x v="1"/>
  </r>
  <r>
    <n v="7735112206"/>
    <x v="48"/>
    <n v="48984270"/>
    <x v="37"/>
    <s v="SSJMGONZALEZ"/>
    <s v="PROV PRORRATEO LITO MARZO"/>
    <s v="Iva,prop,prorrateo"/>
    <s v=""/>
    <s v=""/>
    <d v="2010-03-23T00:00:00"/>
    <d v="2010-03-23T00:00:00"/>
    <n v="19745256"/>
    <s v="773"/>
    <x v="2"/>
    <x v="14"/>
    <x v="9"/>
    <x v="0"/>
    <x v="1"/>
  </r>
  <r>
    <n v="7735113504"/>
    <x v="49"/>
    <n v="48984270"/>
    <x v="37"/>
    <s v="LTJFLOPEZ"/>
    <s v=""/>
    <s v="cta pte,prov,prd.Inv"/>
    <s v=""/>
    <s v="Alquiler estibas"/>
    <d v="2010-03-25T00:00:00"/>
    <d v="2010-03-25T00:00:00"/>
    <n v="558000"/>
    <s v="773"/>
    <x v="2"/>
    <x v="14"/>
    <x v="0"/>
    <x v="0"/>
    <x v="0"/>
  </r>
  <r>
    <n v="7735113507"/>
    <x v="0"/>
    <n v="48984270"/>
    <x v="37"/>
    <s v="SSJFLOPEZ"/>
    <s v="Lito-Marzo-LB_506706"/>
    <s v="LEASING BANCOLOMBIA SA"/>
    <s v=""/>
    <s v=""/>
    <d v="2010-03-09T00:00:00"/>
    <d v="2010-03-30T00:00:00"/>
    <n v="53116"/>
    <s v="773"/>
    <x v="2"/>
    <x v="14"/>
    <x v="0"/>
    <x v="0"/>
    <x v="0"/>
  </r>
  <r>
    <n v="7735113507"/>
    <x v="0"/>
    <n v="48984270"/>
    <x v="37"/>
    <s v="SSJFLOPEZ"/>
    <s v="Lito-Marzo-LB_506706"/>
    <s v="LEASING BANCOLOMBIA SA"/>
    <s v=""/>
    <s v=""/>
    <d v="2010-03-09T00:00:00"/>
    <d v="2010-03-30T00:00:00"/>
    <n v="72676"/>
    <s v="773"/>
    <x v="2"/>
    <x v="14"/>
    <x v="0"/>
    <x v="0"/>
    <x v="0"/>
  </r>
  <r>
    <n v="7735113507"/>
    <x v="0"/>
    <n v="48984270"/>
    <x v="37"/>
    <s v="SSJFLOPEZ"/>
    <s v="Lito-Marzo-LB_506706"/>
    <s v="LEASING BANCOLOMBIA SA"/>
    <s v=""/>
    <s v=""/>
    <d v="2010-03-09T00:00:00"/>
    <d v="2010-03-30T00:00:00"/>
    <n v="26282"/>
    <s v="773"/>
    <x v="2"/>
    <x v="14"/>
    <x v="0"/>
    <x v="0"/>
    <x v="0"/>
  </r>
  <r>
    <n v="7735113507"/>
    <x v="0"/>
    <n v="48984270"/>
    <x v="37"/>
    <s v="SSJFLOPEZ"/>
    <s v="Lito-Marzo-LB_506706"/>
    <s v="LEASING BANCOLOMBIA SA"/>
    <s v=""/>
    <s v=""/>
    <d v="2010-03-09T00:00:00"/>
    <d v="2010-03-30T00:00:00"/>
    <n v="35960"/>
    <s v="773"/>
    <x v="2"/>
    <x v="14"/>
    <x v="0"/>
    <x v="0"/>
    <x v="0"/>
  </r>
  <r>
    <n v="7735113507"/>
    <x v="0"/>
    <n v="48984270"/>
    <x v="37"/>
    <s v="SSJFLOPEZ"/>
    <s v="Lito-Marzo-LB_506706"/>
    <s v="LEASING BANCOLOMBIA SA"/>
    <s v=""/>
    <s v=""/>
    <d v="2010-03-09T00:00:00"/>
    <d v="2010-03-30T00:00:00"/>
    <n v="48067"/>
    <s v="773"/>
    <x v="2"/>
    <x v="14"/>
    <x v="0"/>
    <x v="0"/>
    <x v="0"/>
  </r>
  <r>
    <n v="7735113507"/>
    <x v="0"/>
    <n v="48984270"/>
    <x v="37"/>
    <s v="SSJFLOPEZ"/>
    <s v="Lito-Marzo-LB_506706"/>
    <s v="LEASING BANCOLOMBIA SA"/>
    <s v=""/>
    <s v=""/>
    <d v="2010-03-09T00:00:00"/>
    <d v="2010-03-30T00:00:00"/>
    <n v="66801"/>
    <s v="773"/>
    <x v="2"/>
    <x v="14"/>
    <x v="0"/>
    <x v="0"/>
    <x v="0"/>
  </r>
  <r>
    <n v="7735113507"/>
    <x v="0"/>
    <n v="48984270"/>
    <x v="37"/>
    <s v="SSJFLOPEZ"/>
    <s v="Lito-Marzo-LB_506706"/>
    <s v="LEASING BANCOLOMBIA SA"/>
    <s v=""/>
    <s v=""/>
    <d v="2010-03-09T00:00:00"/>
    <d v="2010-03-30T00:00:00"/>
    <n v="35509"/>
    <s v="773"/>
    <x v="2"/>
    <x v="14"/>
    <x v="0"/>
    <x v="0"/>
    <x v="0"/>
  </r>
  <r>
    <n v="7735113507"/>
    <x v="0"/>
    <n v="48984270"/>
    <x v="37"/>
    <s v="SSJFLOPEZ"/>
    <s v="Lito-Marzo-LB_506706"/>
    <s v="LEASING BANCOLOMBIA SA"/>
    <s v=""/>
    <s v=""/>
    <d v="2010-03-09T00:00:00"/>
    <d v="2010-03-30T00:00:00"/>
    <n v="50233"/>
    <s v="773"/>
    <x v="2"/>
    <x v="14"/>
    <x v="0"/>
    <x v="0"/>
    <x v="0"/>
  </r>
  <r>
    <n v="7735116408"/>
    <x v="1"/>
    <n v="48984270"/>
    <x v="37"/>
    <s v="SSJFLOPEZ"/>
    <s v="FACTURA TIGO"/>
    <s v="COLOMBIA MOVIL S.A. E.S.P."/>
    <s v=""/>
    <s v=""/>
    <d v="2010-02-26T00:00:00"/>
    <d v="2010-03-17T00:00:00"/>
    <n v="454"/>
    <s v="773"/>
    <x v="2"/>
    <x v="14"/>
    <x v="1"/>
    <x v="0"/>
    <x v="0"/>
  </r>
  <r>
    <n v="7735116408"/>
    <x v="1"/>
    <n v="48984270"/>
    <x v="37"/>
    <s v="SSJFLOPEZ"/>
    <s v="FACTURA MOVISTAR"/>
    <s v="TELEFONICA MOVILES COLOMBIA S.A."/>
    <s v=""/>
    <s v=""/>
    <d v="2010-03-02T00:00:00"/>
    <d v="2010-03-17T00:00:00"/>
    <n v="855"/>
    <s v="773"/>
    <x v="2"/>
    <x v="14"/>
    <x v="1"/>
    <x v="0"/>
    <x v="0"/>
  </r>
  <r>
    <n v="7735116408"/>
    <x v="1"/>
    <n v="48984270"/>
    <x v="37"/>
    <s v="SSJFLOPEZ"/>
    <s v="FACTURA COMCEL"/>
    <s v="COMUNICACION CELULAR S.A. COMCEL"/>
    <s v=""/>
    <s v=""/>
    <d v="2010-02-25T00:00:00"/>
    <d v="2010-03-17T00:00:00"/>
    <n v="592"/>
    <s v="773"/>
    <x v="2"/>
    <x v="14"/>
    <x v="1"/>
    <x v="0"/>
    <x v="0"/>
  </r>
  <r>
    <n v="7735116408"/>
    <x v="1"/>
    <n v="48984270"/>
    <x v="37"/>
    <s v="SSJFLOPEZ"/>
    <s v="FACTURAS UNE"/>
    <s v="EPM TELECOMUNICACIONES S.A."/>
    <s v=""/>
    <s v=""/>
    <d v="2010-03-15T00:00:00"/>
    <d v="2010-03-18T00:00:00"/>
    <n v="1456"/>
    <s v="773"/>
    <x v="2"/>
    <x v="14"/>
    <x v="1"/>
    <x v="0"/>
    <x v="0"/>
  </r>
  <r>
    <n v="7735116408"/>
    <x v="1"/>
    <n v="48984270"/>
    <x v="37"/>
    <s v="SSJFLOPEZ"/>
    <s v="FACTURAS UNE"/>
    <s v="EPM TELECOMUNICACIONES S.A."/>
    <s v=""/>
    <s v=""/>
    <d v="2010-03-15T00:00:00"/>
    <d v="2010-03-18T00:00:00"/>
    <n v="365"/>
    <s v="773"/>
    <x v="2"/>
    <x v="14"/>
    <x v="1"/>
    <x v="0"/>
    <x v="0"/>
  </r>
  <r>
    <n v="7735116408"/>
    <x v="1"/>
    <n v="48984270"/>
    <x v="37"/>
    <s v="SSJFLOPEZ"/>
    <s v="FACTURAS UNE"/>
    <s v="EPM TELECOMUNICACIONES S.A."/>
    <s v=""/>
    <s v=""/>
    <d v="2010-03-15T00:00:00"/>
    <d v="2010-03-18T00:00:00"/>
    <n v="147"/>
    <s v="773"/>
    <x v="2"/>
    <x v="14"/>
    <x v="1"/>
    <x v="0"/>
    <x v="0"/>
  </r>
  <r>
    <n v="7735116408"/>
    <x v="1"/>
    <n v="48984270"/>
    <x v="37"/>
    <s v="SSJFLOPEZ"/>
    <s v="FACTURAS UNE"/>
    <s v="EPM TELECOMUNICACIONES S.A."/>
    <s v=""/>
    <s v=""/>
    <d v="2010-03-15T00:00:00"/>
    <d v="2010-03-18T00:00:00"/>
    <n v="61"/>
    <s v="773"/>
    <x v="2"/>
    <x v="14"/>
    <x v="1"/>
    <x v="0"/>
    <x v="0"/>
  </r>
  <r>
    <n v="7735116408"/>
    <x v="1"/>
    <n v="48984270"/>
    <x v="37"/>
    <s v="SSJFLOPEZ"/>
    <s v="FACTURAS UNE"/>
    <s v="EPM TELECOMUNICACIONES S.A."/>
    <s v=""/>
    <s v=""/>
    <d v="2010-03-15T00:00:00"/>
    <d v="2010-03-18T00:00:00"/>
    <n v="256"/>
    <s v="773"/>
    <x v="2"/>
    <x v="14"/>
    <x v="1"/>
    <x v="0"/>
    <x v="0"/>
  </r>
  <r>
    <n v="7735116408"/>
    <x v="1"/>
    <n v="48984270"/>
    <x v="37"/>
    <s v="SSJFLOPEZ"/>
    <s v="FACTURAS UNE"/>
    <s v="EPM TELECOMUNICACIONES S.A."/>
    <s v=""/>
    <s v=""/>
    <d v="2010-03-15T00:00:00"/>
    <d v="2010-03-18T00:00:00"/>
    <n v="122"/>
    <s v="773"/>
    <x v="2"/>
    <x v="14"/>
    <x v="1"/>
    <x v="0"/>
    <x v="0"/>
  </r>
  <r>
    <n v="7735116408"/>
    <x v="1"/>
    <n v="48984270"/>
    <x v="37"/>
    <s v="SSJFLOPEZ"/>
    <s v="FACTURA UNE"/>
    <s v="EPM TELECOMUNICACIONES S.A."/>
    <s v=""/>
    <s v=""/>
    <d v="2010-03-15T00:00:00"/>
    <d v="2010-03-24T00:00:00"/>
    <n v="85134"/>
    <s v="773"/>
    <x v="2"/>
    <x v="14"/>
    <x v="1"/>
    <x v="0"/>
    <x v="0"/>
  </r>
  <r>
    <n v="7735116408"/>
    <x v="1"/>
    <n v="48984270"/>
    <x v="37"/>
    <s v="SSJFLOPEZ"/>
    <s v="FACTURA UNE"/>
    <s v="EPM TELECOMUNICACIONES S.A."/>
    <s v=""/>
    <s v=""/>
    <d v="2010-03-15T00:00:00"/>
    <d v="2010-03-24T00:00:00"/>
    <n v="437"/>
    <s v="773"/>
    <x v="2"/>
    <x v="14"/>
    <x v="1"/>
    <x v="0"/>
    <x v="0"/>
  </r>
  <r>
    <n v="7735122502"/>
    <x v="21"/>
    <n v="48984270"/>
    <x v="37"/>
    <s v="SSAYOTAGRI"/>
    <s v=""/>
    <s v="Depr.acum.maq.op."/>
    <s v=""/>
    <s v=""/>
    <d v="2010-03-31T00:00:00"/>
    <d v="2010-03-31T00:00:00"/>
    <n v="626679"/>
    <s v="773"/>
    <x v="2"/>
    <x v="14"/>
    <x v="4"/>
    <x v="0"/>
    <x v="0"/>
  </r>
  <r>
    <n v="7735122502"/>
    <x v="21"/>
    <n v="48984270"/>
    <x v="37"/>
    <s v="SSAYOTAGRI"/>
    <s v=""/>
    <s v="Depr.acum.edif,op."/>
    <s v=""/>
    <s v=""/>
    <d v="2010-03-31T00:00:00"/>
    <d v="2010-03-31T00:00:00"/>
    <n v="818470"/>
    <s v="773"/>
    <x v="2"/>
    <x v="14"/>
    <x v="4"/>
    <x v="0"/>
    <x v="0"/>
  </r>
  <r>
    <n v="7735122503"/>
    <x v="23"/>
    <n v="48984270"/>
    <x v="37"/>
    <s v="SSAYOTAGRI"/>
    <s v=""/>
    <s v="Depr.acum.maq.op."/>
    <s v=""/>
    <s v=""/>
    <d v="2010-03-31T00:00:00"/>
    <d v="2010-03-31T00:00:00"/>
    <n v="257116"/>
    <s v="773"/>
    <x v="2"/>
    <x v="14"/>
    <x v="4"/>
    <x v="0"/>
    <x v="2"/>
  </r>
  <r>
    <n v="7735122503"/>
    <x v="23"/>
    <n v="48984270"/>
    <x v="37"/>
    <s v="SSAYOTAGRI"/>
    <s v=""/>
    <s v="Depr.acum.edif,op."/>
    <s v=""/>
    <s v=""/>
    <d v="2010-03-31T00:00:00"/>
    <d v="2010-03-31T00:00:00"/>
    <n v="78709"/>
    <s v="773"/>
    <x v="2"/>
    <x v="14"/>
    <x v="4"/>
    <x v="0"/>
    <x v="2"/>
  </r>
  <r>
    <n v="7735124701"/>
    <x v="26"/>
    <n v="48984270"/>
    <x v="37"/>
    <s v="EXGAVELASQUE"/>
    <s v=""/>
    <s v="cta pte,prov,prd.no,"/>
    <s v="Accesorios control de plagas"/>
    <s v="Accesorios control de plagas"/>
    <d v="2010-03-17T00:00:00"/>
    <d v="2010-03-18T00:00:00"/>
    <n v="-96000"/>
    <s v="773"/>
    <x v="2"/>
    <x v="14"/>
    <x v="5"/>
    <x v="0"/>
    <x v="0"/>
  </r>
  <r>
    <n v="7735124701"/>
    <x v="26"/>
    <n v="48984270"/>
    <x v="37"/>
    <s v="EXEAGUTIERRE"/>
    <s v=""/>
    <s v="Inv,trans,rptos,sumi"/>
    <s v="Papelera vaiven 53 L"/>
    <s v="Papelera vaiven 53 L"/>
    <d v="2010-03-29T00:00:00"/>
    <d v="2010-03-29T00:00:00"/>
    <n v="-454200"/>
    <s v="773"/>
    <x v="2"/>
    <x v="14"/>
    <x v="5"/>
    <x v="0"/>
    <x v="0"/>
  </r>
  <r>
    <n v="7735124701"/>
    <x v="26"/>
    <n v="48984270"/>
    <x v="37"/>
    <s v="EXEAGUTIERRE"/>
    <s v=""/>
    <s v="Inv,trans,rptos,sumi"/>
    <s v="Papelera vaiven 53 L"/>
    <s v="Papelera vaiven 53 L"/>
    <d v="2010-03-29T00:00:00"/>
    <d v="2010-03-29T00:00:00"/>
    <n v="-151400"/>
    <s v="773"/>
    <x v="2"/>
    <x v="14"/>
    <x v="5"/>
    <x v="0"/>
    <x v="0"/>
  </r>
  <r>
    <n v="7735124701"/>
    <x v="26"/>
    <n v="48984270"/>
    <x v="37"/>
    <s v="EXGAVELASQUE"/>
    <s v=""/>
    <s v="cta pte,prov,prd.no,"/>
    <s v="Accesorios control de plagas"/>
    <s v="Accesorios control de plagas"/>
    <d v="2010-03-17T00:00:00"/>
    <d v="2010-03-18T00:00:00"/>
    <n v="96000"/>
    <s v="773"/>
    <x v="2"/>
    <x v="14"/>
    <x v="5"/>
    <x v="0"/>
    <x v="0"/>
  </r>
  <r>
    <n v="7735124701"/>
    <x v="26"/>
    <n v="48984270"/>
    <x v="37"/>
    <s v="EXGAVELASQUE"/>
    <s v=""/>
    <s v="cta pte,prov,prd.no,"/>
    <s v="Accesorios control de plagas"/>
    <s v="Accesorios control de plagas"/>
    <d v="2010-03-18T00:00:00"/>
    <d v="2010-03-19T00:00:00"/>
    <n v="96000"/>
    <s v="773"/>
    <x v="2"/>
    <x v="14"/>
    <x v="5"/>
    <x v="0"/>
    <x v="0"/>
  </r>
  <r>
    <n v="7735124701"/>
    <x v="26"/>
    <n v="48984270"/>
    <x v="37"/>
    <s v="EXGAVELASQUE"/>
    <s v=""/>
    <s v="cta pte,prov,prd.no,"/>
    <s v="Dispensador jabon liquido 7-AA-70"/>
    <s v="Dispensador jabon liquido 7-AA-70"/>
    <d v="2010-03-19T00:00:00"/>
    <d v="2010-03-23T00:00:00"/>
    <n v="167164"/>
    <s v="773"/>
    <x v="2"/>
    <x v="14"/>
    <x v="5"/>
    <x v="0"/>
    <x v="0"/>
  </r>
  <r>
    <n v="7735124701"/>
    <x v="26"/>
    <n v="48984270"/>
    <x v="37"/>
    <s v="EXEAGUTIERRE"/>
    <s v=""/>
    <s v="Inv,trans,rptos,sumi"/>
    <s v="Papelera vaiven 53 L"/>
    <s v="Papelera vaiven 53 L"/>
    <d v="2010-03-29T00:00:00"/>
    <d v="2010-03-29T00:00:00"/>
    <n v="454200"/>
    <s v="773"/>
    <x v="2"/>
    <x v="14"/>
    <x v="5"/>
    <x v="0"/>
    <x v="0"/>
  </r>
  <r>
    <n v="7735124701"/>
    <x v="26"/>
    <n v="48984270"/>
    <x v="37"/>
    <s v="EXEAGUTIERRE"/>
    <s v=""/>
    <s v="Inv,trans,rptos,sumi"/>
    <s v="Papelera vaiven 53 L"/>
    <s v="Papelera vaiven 53 L"/>
    <d v="2010-03-29T00:00:00"/>
    <d v="2010-03-29T00:00:00"/>
    <n v="151400"/>
    <s v="773"/>
    <x v="2"/>
    <x v="14"/>
    <x v="5"/>
    <x v="0"/>
    <x v="0"/>
  </r>
  <r>
    <n v="7735124701"/>
    <x v="26"/>
    <n v="48984270"/>
    <x v="37"/>
    <s v="EXEAGUTIERRE"/>
    <s v=""/>
    <s v="Inv,trans,rptos,sumi"/>
    <s v="Papelera vaiven 53 L"/>
    <s v="Papelera vaiven 53 L"/>
    <d v="2010-03-27T00:00:00"/>
    <d v="2010-03-29T00:00:00"/>
    <n v="454200"/>
    <s v="773"/>
    <x v="2"/>
    <x v="14"/>
    <x v="5"/>
    <x v="0"/>
    <x v="0"/>
  </r>
  <r>
    <n v="7735124701"/>
    <x v="26"/>
    <n v="48984270"/>
    <x v="37"/>
    <s v="EXEAGUTIERRE"/>
    <s v=""/>
    <s v="Inv,trans,rptos,sumi"/>
    <s v="Papelera vaiven 53 L"/>
    <s v="Papelera vaiven 53 L"/>
    <d v="2010-03-27T00:00:00"/>
    <d v="2010-03-29T00:00:00"/>
    <n v="151400"/>
    <s v="773"/>
    <x v="2"/>
    <x v="14"/>
    <x v="5"/>
    <x v="0"/>
    <x v="0"/>
  </r>
  <r>
    <n v="7735124703"/>
    <x v="22"/>
    <n v="48984270"/>
    <x v="37"/>
    <s v="EXGAVELASQUE"/>
    <s v=""/>
    <s v="cta pte,prov,prd.no,"/>
    <s v="Tarjetas presentación personal"/>
    <s v="Tarjetas presentación personal"/>
    <d v="2010-03-03T00:00:00"/>
    <d v="2010-03-04T00:00:00"/>
    <n v="34700"/>
    <s v="773"/>
    <x v="2"/>
    <x v="14"/>
    <x v="5"/>
    <x v="0"/>
    <x v="0"/>
  </r>
  <r>
    <n v="7735124703"/>
    <x v="22"/>
    <n v="48984270"/>
    <x v="37"/>
    <s v="EXGAVELASQUE"/>
    <s v=""/>
    <s v="cta pte,prov,prd.no,"/>
    <s v="Tarjetas presentación personal"/>
    <s v="Tarjetas presentación personal"/>
    <d v="2010-03-03T00:00:00"/>
    <d v="2010-03-04T00:00:00"/>
    <n v="34700"/>
    <s v="773"/>
    <x v="2"/>
    <x v="14"/>
    <x v="5"/>
    <x v="0"/>
    <x v="0"/>
  </r>
  <r>
    <n v="7735124709"/>
    <x v="58"/>
    <n v="48984270"/>
    <x v="37"/>
    <s v="EXGAVELASQUE"/>
    <s v=""/>
    <s v="cta pte,prov,prd.no,"/>
    <s v="Pintura Trafico amarillo"/>
    <s v="Pintura Trafico amarillo"/>
    <d v="2010-03-18T00:00:00"/>
    <d v="2010-03-23T00:00:00"/>
    <n v="420688"/>
    <s v="773"/>
    <x v="2"/>
    <x v="14"/>
    <x v="5"/>
    <x v="0"/>
    <x v="1"/>
  </r>
  <r>
    <n v="7735124713"/>
    <x v="35"/>
    <n v="48984270"/>
    <x v="37"/>
    <s v="LTMCRAGA"/>
    <s v=""/>
    <s v="cta pte,prov,prd.no,"/>
    <s v="Papel periodico X 500"/>
    <s v="Papel periodico X 500"/>
    <d v="2010-03-03T00:00:00"/>
    <d v="2010-03-04T00:00:00"/>
    <n v="-236000"/>
    <s v="773"/>
    <x v="2"/>
    <x v="14"/>
    <x v="5"/>
    <x v="0"/>
    <x v="1"/>
  </r>
  <r>
    <n v="7735124713"/>
    <x v="35"/>
    <n v="48984270"/>
    <x v="37"/>
    <s v="LTMCRAGA"/>
    <s v=""/>
    <s v="cta pte,prov,prd.no,"/>
    <s v="Papel periodico X 500"/>
    <s v="Papel periodico X 500"/>
    <d v="2010-03-03T00:00:00"/>
    <d v="2010-03-04T00:00:00"/>
    <n v="236000"/>
    <s v="773"/>
    <x v="2"/>
    <x v="14"/>
    <x v="5"/>
    <x v="0"/>
    <x v="1"/>
  </r>
  <r>
    <n v="7735124713"/>
    <x v="35"/>
    <n v="48984270"/>
    <x v="37"/>
    <s v="EXEAGUTIERRE"/>
    <s v=""/>
    <s v="cta pte,prov,prd.no,"/>
    <s v="Papel periodico X 500"/>
    <s v="Papel periodico X 500"/>
    <d v="2010-03-03T00:00:00"/>
    <d v="2010-03-05T00:00:00"/>
    <n v="117442"/>
    <s v="773"/>
    <x v="2"/>
    <x v="14"/>
    <x v="5"/>
    <x v="0"/>
    <x v="1"/>
  </r>
  <r>
    <n v="7735124713"/>
    <x v="35"/>
    <n v="48984270"/>
    <x v="37"/>
    <s v="EXEAGUTIERRE"/>
    <s v=""/>
    <s v="cta pte,prov,prd.no,"/>
    <s v="Cinta enmascarar super max x 24"/>
    <s v="Cinta enmascarar super max x 24"/>
    <d v="2010-03-05T00:00:00"/>
    <d v="2010-03-08T00:00:00"/>
    <n v="156960"/>
    <s v="773"/>
    <x v="2"/>
    <x v="14"/>
    <x v="5"/>
    <x v="0"/>
    <x v="1"/>
  </r>
  <r>
    <n v="7735124717"/>
    <x v="64"/>
    <n v="48984270"/>
    <x v="37"/>
    <s v="EXGAVELASQUE"/>
    <s v=""/>
    <s v="cta pte,prov,prd.no,"/>
    <s v="Trampas adhesivas ratas"/>
    <s v="Trampas adhesivas ratas"/>
    <d v="2010-03-09T00:00:00"/>
    <d v="2010-03-09T00:00:00"/>
    <n v="229680"/>
    <s v="773"/>
    <x v="2"/>
    <x v="14"/>
    <x v="5"/>
    <x v="0"/>
    <x v="0"/>
  </r>
  <r>
    <n v="7735124719"/>
    <x v="42"/>
    <n v="48984270"/>
    <x v="37"/>
    <s v="EXGAVELASQUE"/>
    <s v=""/>
    <s v="cta pte,prov,prd.no,"/>
    <s v="Boletin comunicaciones internas 16%"/>
    <s v="Boletin comunicaciones internas 16%"/>
    <d v="2010-03-01T00:00:00"/>
    <d v="2010-03-01T00:00:00"/>
    <n v="27000"/>
    <s v="773"/>
    <x v="2"/>
    <x v="14"/>
    <x v="5"/>
    <x v="0"/>
    <x v="0"/>
  </r>
  <r>
    <n v="7735124719"/>
    <x v="42"/>
    <n v="48984270"/>
    <x v="37"/>
    <s v="EXGAVELASQUE"/>
    <s v=""/>
    <s v="cta pte,prov,prd.no,"/>
    <s v="Boletin comunicaciones internas 16%"/>
    <s v="Boletin comunicaciones internas 16%"/>
    <d v="2010-03-01T00:00:00"/>
    <d v="2010-03-01T00:00:00"/>
    <n v="6000"/>
    <s v="773"/>
    <x v="2"/>
    <x v="14"/>
    <x v="5"/>
    <x v="0"/>
    <x v="0"/>
  </r>
  <r>
    <n v="7735110102"/>
    <x v="2"/>
    <n v="48986070"/>
    <x v="38"/>
    <s v="SSALLONDONO"/>
    <s v="PRIMERA QUINCENA MARZO DE"/>
    <s v="Obl,lab,salariosxpag"/>
    <s v=""/>
    <s v=""/>
    <d v="2010-03-11T00:00:00"/>
    <d v="2010-03-11T00:00:00"/>
    <n v="574239"/>
    <s v="773"/>
    <x v="2"/>
    <x v="15"/>
    <x v="2"/>
    <x v="0"/>
    <x v="0"/>
  </r>
  <r>
    <n v="7735110102"/>
    <x v="2"/>
    <n v="48986070"/>
    <x v="38"/>
    <s v="SSALLONDONO"/>
    <s v="NOMINA SEGUNDA QUINCENA M"/>
    <s v="Obl,lab,salariosxpag"/>
    <s v=""/>
    <s v=""/>
    <d v="2010-03-26T00:00:00"/>
    <d v="2010-03-26T00:00:00"/>
    <n v="574239"/>
    <s v="773"/>
    <x v="2"/>
    <x v="15"/>
    <x v="2"/>
    <x v="0"/>
    <x v="0"/>
  </r>
  <r>
    <n v="7735110105"/>
    <x v="63"/>
    <n v="48986070"/>
    <x v="38"/>
    <s v="LTNASANCHEZ"/>
    <s v=""/>
    <s v="Caja men RgMedellin"/>
    <s v=""/>
    <s v=""/>
    <d v="2010-03-10T00:00:00"/>
    <d v="2010-03-10T00:00:00"/>
    <n v="27000"/>
    <s v="773"/>
    <x v="2"/>
    <x v="15"/>
    <x v="2"/>
    <x v="0"/>
    <x v="1"/>
  </r>
  <r>
    <n v="7735110111"/>
    <x v="6"/>
    <n v="48986070"/>
    <x v="38"/>
    <s v="SSALLONDONO"/>
    <s v="PROVISIONES PRESTACIONES"/>
    <s v="Prov,lab,cesa.aprop."/>
    <s v=""/>
    <s v=""/>
    <d v="2010-03-29T00:00:00"/>
    <d v="2010-03-29T00:00:00"/>
    <n v="122887"/>
    <s v="773"/>
    <x v="2"/>
    <x v="15"/>
    <x v="2"/>
    <x v="0"/>
    <x v="0"/>
  </r>
  <r>
    <n v="7735110113"/>
    <x v="8"/>
    <n v="48986070"/>
    <x v="38"/>
    <s v="SSALLONDONO"/>
    <s v="PROVISIONES PRESTACIONES"/>
    <s v="Prov,lab,cesa.aprop."/>
    <s v=""/>
    <s v=""/>
    <d v="2010-03-29T00:00:00"/>
    <d v="2010-03-29T00:00:00"/>
    <n v="109105"/>
    <s v="773"/>
    <x v="2"/>
    <x v="15"/>
    <x v="2"/>
    <x v="0"/>
    <x v="0"/>
  </r>
  <r>
    <n v="7735110114"/>
    <x v="9"/>
    <n v="48986070"/>
    <x v="38"/>
    <s v="SSALLONDONO"/>
    <s v="PROVISIONES PRESTACIONES"/>
    <s v="Prov,lab,cesa.aprop."/>
    <s v=""/>
    <s v=""/>
    <d v="2010-03-29T00:00:00"/>
    <d v="2010-03-29T00:00:00"/>
    <n v="75800"/>
    <s v="773"/>
    <x v="2"/>
    <x v="15"/>
    <x v="2"/>
    <x v="0"/>
    <x v="0"/>
  </r>
  <r>
    <n v="7735110116"/>
    <x v="10"/>
    <n v="48986070"/>
    <x v="38"/>
    <s v="SSALLONDONO"/>
    <s v="PROVISIONES PRESTACIONES"/>
    <s v="Prov,lab,cesa.aprop."/>
    <s v=""/>
    <s v=""/>
    <d v="2010-03-29T00:00:00"/>
    <d v="2010-03-29T00:00:00"/>
    <n v="103364"/>
    <s v="773"/>
    <x v="2"/>
    <x v="15"/>
    <x v="2"/>
    <x v="0"/>
    <x v="0"/>
  </r>
  <r>
    <n v="7735110119"/>
    <x v="12"/>
    <n v="48986070"/>
    <x v="38"/>
    <s v="EXGAVELASQUE"/>
    <s v=""/>
    <s v="cta pte,prov,prd.no,"/>
    <s v="Kit de silicona para proteccion auditiva"/>
    <s v="Kit de silicona para proteccion auditiva"/>
    <d v="2010-03-04T00:00:00"/>
    <d v="2010-03-08T00:00:00"/>
    <n v="1200000"/>
    <s v="773"/>
    <x v="2"/>
    <x v="15"/>
    <x v="2"/>
    <x v="0"/>
    <x v="1"/>
  </r>
  <r>
    <n v="7735110119"/>
    <x v="12"/>
    <n v="48986070"/>
    <x v="38"/>
    <s v="EXGAVELASQUE"/>
    <s v=""/>
    <s v="cta pte,prov,prd.no,"/>
    <s v="Guante power flex talla 8 seg industrial"/>
    <s v="Guante power flex talla 8 seg industrial"/>
    <d v="2010-03-09T00:00:00"/>
    <d v="2010-03-09T00:00:00"/>
    <n v="840000"/>
    <s v="773"/>
    <x v="2"/>
    <x v="15"/>
    <x v="2"/>
    <x v="0"/>
    <x v="1"/>
  </r>
  <r>
    <n v="7735110119"/>
    <x v="12"/>
    <n v="48986070"/>
    <x v="38"/>
    <s v="EXGAVELASQUE"/>
    <s v=""/>
    <s v="cta pte,prov,prd.no,"/>
    <s v="Guante power flex talla 9 Seg Industrial"/>
    <s v="Guante power flex talla 9 Seg Industrial"/>
    <d v="2010-03-09T00:00:00"/>
    <d v="2010-03-09T00:00:00"/>
    <n v="840000"/>
    <s v="773"/>
    <x v="2"/>
    <x v="15"/>
    <x v="2"/>
    <x v="0"/>
    <x v="1"/>
  </r>
  <r>
    <n v="7735110119"/>
    <x v="12"/>
    <n v="48986070"/>
    <x v="38"/>
    <s v="EXGAVELASQUE"/>
    <s v=""/>
    <s v="cta pte,prov,prd.no,"/>
    <s v="Guante lycra blanco seg indus"/>
    <s v="Guante lycra blanco seg indus"/>
    <d v="2010-03-09T00:00:00"/>
    <d v="2010-03-09T00:00:00"/>
    <n v="84000"/>
    <s v="773"/>
    <x v="2"/>
    <x v="15"/>
    <x v="2"/>
    <x v="0"/>
    <x v="1"/>
  </r>
  <r>
    <n v="7735110119"/>
    <x v="12"/>
    <n v="48986070"/>
    <x v="38"/>
    <s v="EXGAVELASQUE"/>
    <s v=""/>
    <s v="cta pte,prov,prd.no,"/>
    <s v="Gafa seguridad AOS ref VIRTUA 11329"/>
    <s v="Gafa seguridad AOS ref VIRTUA 11329"/>
    <d v="2010-03-17T00:00:00"/>
    <d v="2010-03-17T00:00:00"/>
    <n v="174720"/>
    <s v="773"/>
    <x v="2"/>
    <x v="15"/>
    <x v="2"/>
    <x v="0"/>
    <x v="1"/>
  </r>
  <r>
    <n v="7735110119"/>
    <x v="12"/>
    <n v="48986070"/>
    <x v="38"/>
    <s v="EXGAVELASQUE"/>
    <s v=""/>
    <s v="cta pte,prov,prd.no,"/>
    <s v="Guante nitrilo mapa 13 pul t. 8 seg indu"/>
    <s v="Guante nitrilo mapa 13 pul t. 8 seg indu"/>
    <d v="2010-03-23T00:00:00"/>
    <d v="2010-03-23T00:00:00"/>
    <n v="330000"/>
    <s v="773"/>
    <x v="2"/>
    <x v="15"/>
    <x v="2"/>
    <x v="0"/>
    <x v="1"/>
  </r>
  <r>
    <n v="7735110119"/>
    <x v="12"/>
    <n v="48986070"/>
    <x v="38"/>
    <s v="EXGAVELASQUE"/>
    <s v=""/>
    <s v="cta pte,prov,prd.no,"/>
    <s v="Guante lycra blanco seg indus"/>
    <s v="Guante lycra blanco seg indus"/>
    <d v="2010-03-23T00:00:00"/>
    <d v="2010-03-23T00:00:00"/>
    <n v="84000"/>
    <s v="773"/>
    <x v="2"/>
    <x v="15"/>
    <x v="2"/>
    <x v="0"/>
    <x v="1"/>
  </r>
  <r>
    <n v="7735110119"/>
    <x v="12"/>
    <n v="48986070"/>
    <x v="38"/>
    <s v="LTMCRAGA"/>
    <s v=""/>
    <s v="cta pte,prov,prd.no,"/>
    <s v="Gafa  REF. AR-036R arseg seg indus"/>
    <s v="Gafa  REF. AR-036R arseg seg indus"/>
    <d v="2010-03-26T00:00:00"/>
    <d v="2010-03-27T00:00:00"/>
    <n v="105400"/>
    <s v="773"/>
    <x v="2"/>
    <x v="15"/>
    <x v="2"/>
    <x v="0"/>
    <x v="1"/>
  </r>
  <r>
    <n v="7735110119"/>
    <x v="12"/>
    <n v="48986070"/>
    <x v="38"/>
    <s v="EXGAVELASQUE"/>
    <s v=""/>
    <s v="cta pte,prov,prd.no,"/>
    <s v="Gafa  REF. AR-036R arseg seg indus"/>
    <s v="Gafa  REF. AR-036R arseg seg indus"/>
    <d v="2010-03-29T00:00:00"/>
    <d v="2010-03-29T00:00:00"/>
    <n v="142600"/>
    <s v="773"/>
    <x v="2"/>
    <x v="15"/>
    <x v="2"/>
    <x v="0"/>
    <x v="1"/>
  </r>
  <r>
    <n v="7735110124"/>
    <x v="13"/>
    <n v="48986070"/>
    <x v="38"/>
    <s v="SSALLONDONO"/>
    <s v="PROVISIONES PRESTACIONES"/>
    <s v="Prov,lab,cesa.aprop."/>
    <s v=""/>
    <s v=""/>
    <d v="2010-03-29T00:00:00"/>
    <d v="2010-03-29T00:00:00"/>
    <n v="11944"/>
    <s v="773"/>
    <x v="2"/>
    <x v="15"/>
    <x v="2"/>
    <x v="0"/>
    <x v="0"/>
  </r>
  <r>
    <n v="7735110127"/>
    <x v="14"/>
    <n v="48986070"/>
    <x v="38"/>
    <s v="SSALLONDONO"/>
    <s v="SEGURIDAD SOCIAL  MARZO 2"/>
    <s v="Ret,apor,nomi, seg.s"/>
    <s v=""/>
    <s v=""/>
    <d v="2010-03-30T00:00:00"/>
    <d v="2010-03-30T00:00:00"/>
    <n v="6000"/>
    <s v="773"/>
    <x v="2"/>
    <x v="15"/>
    <x v="2"/>
    <x v="0"/>
    <x v="0"/>
  </r>
  <r>
    <n v="7735110128"/>
    <x v="15"/>
    <n v="48986070"/>
    <x v="38"/>
    <s v="SSALLONDONO"/>
    <s v="SEGURIDAD SOCIAL  MARZO 2"/>
    <s v="Ret,apor,nomi, seg.s"/>
    <s v=""/>
    <s v=""/>
    <d v="2010-03-30T00:00:00"/>
    <d v="2010-03-30T00:00:00"/>
    <n v="-45939"/>
    <s v="773"/>
    <x v="2"/>
    <x v="15"/>
    <x v="2"/>
    <x v="0"/>
    <x v="0"/>
  </r>
  <r>
    <n v="7735110128"/>
    <x v="15"/>
    <n v="48986070"/>
    <x v="38"/>
    <s v="SSALLONDONO"/>
    <s v="SEGURIDAD SOCIAL  MARZO 2"/>
    <s v="Ret,apor,nomi, seg.s"/>
    <s v=""/>
    <s v=""/>
    <d v="2010-03-30T00:00:00"/>
    <d v="2010-03-30T00:00:00"/>
    <n v="143500"/>
    <s v="773"/>
    <x v="2"/>
    <x v="15"/>
    <x v="2"/>
    <x v="0"/>
    <x v="0"/>
  </r>
  <r>
    <n v="7735110129"/>
    <x v="16"/>
    <n v="48986070"/>
    <x v="38"/>
    <s v="SSALLONDONO"/>
    <s v="SEGURIDAD SOCIAL  MARZO 2"/>
    <s v="Ret,apor,nomi, seg.s"/>
    <s v=""/>
    <s v=""/>
    <d v="2010-03-30T00:00:00"/>
    <d v="2010-03-30T00:00:00"/>
    <n v="-45939"/>
    <s v="773"/>
    <x v="2"/>
    <x v="15"/>
    <x v="2"/>
    <x v="0"/>
    <x v="0"/>
  </r>
  <r>
    <n v="7735110129"/>
    <x v="16"/>
    <n v="48986070"/>
    <x v="38"/>
    <s v="SSALLONDONO"/>
    <s v="SEGURIDAD SOCIAL  MARZO 2"/>
    <s v="Ret,apor,nomi, seg.s"/>
    <s v=""/>
    <s v=""/>
    <d v="2010-03-30T00:00:00"/>
    <d v="2010-03-30T00:00:00"/>
    <n v="183700"/>
    <s v="773"/>
    <x v="2"/>
    <x v="15"/>
    <x v="2"/>
    <x v="0"/>
    <x v="0"/>
  </r>
  <r>
    <n v="7735110131"/>
    <x v="17"/>
    <n v="48986070"/>
    <x v="38"/>
    <s v="SSALLONDONO"/>
    <s v="SEGURIDAD SOCIAL  MARZO 2"/>
    <s v="Ret,apor,nomi, seg.s"/>
    <s v=""/>
    <s v=""/>
    <d v="2010-03-30T00:00:00"/>
    <d v="2010-03-30T00:00:00"/>
    <n v="45900"/>
    <s v="773"/>
    <x v="2"/>
    <x v="15"/>
    <x v="2"/>
    <x v="0"/>
    <x v="0"/>
  </r>
  <r>
    <n v="7735110133"/>
    <x v="18"/>
    <n v="48986070"/>
    <x v="38"/>
    <s v="SSALLONDONO"/>
    <s v="SEGURIDAD SOCIAL  MARZO 2"/>
    <s v="Ret,apor,nomi, seg.s"/>
    <s v=""/>
    <s v=""/>
    <d v="2010-03-30T00:00:00"/>
    <d v="2010-03-30T00:00:00"/>
    <n v="34400"/>
    <s v="773"/>
    <x v="2"/>
    <x v="15"/>
    <x v="2"/>
    <x v="0"/>
    <x v="0"/>
  </r>
  <r>
    <n v="7735110134"/>
    <x v="19"/>
    <n v="48986070"/>
    <x v="38"/>
    <s v="SSALLONDONO"/>
    <s v="SEGURIDAD SOCIAL  MARZO 2"/>
    <s v="Ret,apor,nomi, seg.s"/>
    <s v=""/>
    <s v=""/>
    <d v="2010-03-30T00:00:00"/>
    <d v="2010-03-30T00:00:00"/>
    <n v="23000"/>
    <s v="773"/>
    <x v="2"/>
    <x v="15"/>
    <x v="2"/>
    <x v="0"/>
    <x v="0"/>
  </r>
  <r>
    <n v="7735110136"/>
    <x v="50"/>
    <n v="48986070"/>
    <x v="38"/>
    <s v="EXGAVELASQUE"/>
    <s v=""/>
    <s v="cta pte,prov,prd.no,"/>
    <s v="Microporo X12mmx5m Blco(48)"/>
    <s v="Microporo X12mmx5m Blco(48)"/>
    <d v="2010-03-06T00:00:00"/>
    <d v="2010-03-11T00:00:00"/>
    <n v="-2862"/>
    <s v="773"/>
    <x v="2"/>
    <x v="15"/>
    <x v="2"/>
    <x v="0"/>
    <x v="1"/>
  </r>
  <r>
    <n v="7735110136"/>
    <x v="50"/>
    <n v="48986070"/>
    <x v="38"/>
    <s v="EXGAVELASQUE"/>
    <s v=""/>
    <s v="cta pte,prov,prd.no,"/>
    <s v="Medicamentos para el colaborador 0%"/>
    <s v="Medicamentos para el colaborador 0%"/>
    <d v="2010-03-03T00:00:00"/>
    <d v="2010-03-03T00:00:00"/>
    <n v="-25444"/>
    <s v="773"/>
    <x v="2"/>
    <x v="15"/>
    <x v="2"/>
    <x v="0"/>
    <x v="1"/>
  </r>
  <r>
    <n v="7735110136"/>
    <x v="50"/>
    <n v="48986070"/>
    <x v="38"/>
    <s v="EXGAVELASQUE"/>
    <s v=""/>
    <s v="cta pte,prov,prd.no,"/>
    <s v="Medicamentos para el colaborador 0%"/>
    <s v="Medicamentos para el colaborador 0%"/>
    <d v="2010-03-03T00:00:00"/>
    <d v="2010-03-03T00:00:00"/>
    <n v="-66749"/>
    <s v="773"/>
    <x v="2"/>
    <x v="15"/>
    <x v="2"/>
    <x v="0"/>
    <x v="1"/>
  </r>
  <r>
    <n v="7735110136"/>
    <x v="50"/>
    <n v="48986070"/>
    <x v="38"/>
    <s v="EXGAVELASQUE"/>
    <s v=""/>
    <s v="cta pte,prov,prd.no,"/>
    <s v="Medicamentos para el colaborador 0%"/>
    <s v="Medicamentos para el colaborador 0%"/>
    <d v="2010-03-03T00:00:00"/>
    <d v="2010-03-03T00:00:00"/>
    <n v="-8979"/>
    <s v="773"/>
    <x v="2"/>
    <x v="15"/>
    <x v="2"/>
    <x v="0"/>
    <x v="1"/>
  </r>
  <r>
    <n v="7735110136"/>
    <x v="50"/>
    <n v="48986070"/>
    <x v="38"/>
    <s v="EXGAVELASQUE"/>
    <s v=""/>
    <s v="cta pte,prov,prd.no,"/>
    <s v="Medicamentos para el colaborador 0%"/>
    <s v="Medicamentos para el colaborador 0%"/>
    <d v="2010-03-03T00:00:00"/>
    <d v="2010-03-03T00:00:00"/>
    <n v="-21289"/>
    <s v="773"/>
    <x v="2"/>
    <x v="15"/>
    <x v="2"/>
    <x v="0"/>
    <x v="1"/>
  </r>
  <r>
    <n v="7735110136"/>
    <x v="50"/>
    <n v="48986070"/>
    <x v="38"/>
    <s v="EXGAVELASQUE"/>
    <s v=""/>
    <s v="cta pte,prov,prd.no,"/>
    <s v="Medicamentos para el colaborador 0%"/>
    <s v="Medicamentos para el colaborador 0%"/>
    <d v="2010-03-03T00:00:00"/>
    <d v="2010-03-03T00:00:00"/>
    <n v="-52115"/>
    <s v="773"/>
    <x v="2"/>
    <x v="15"/>
    <x v="2"/>
    <x v="0"/>
    <x v="1"/>
  </r>
  <r>
    <n v="7735110136"/>
    <x v="50"/>
    <n v="48986070"/>
    <x v="38"/>
    <s v="EXGAVELASQUE"/>
    <s v=""/>
    <s v="cta pte,prov,prd.no,"/>
    <s v="Medicamentos para el colaborador 0%"/>
    <s v="Medicamentos para el colaborador 0%"/>
    <d v="2010-03-03T00:00:00"/>
    <d v="2010-03-03T00:00:00"/>
    <n v="-25444"/>
    <s v="773"/>
    <x v="2"/>
    <x v="15"/>
    <x v="2"/>
    <x v="0"/>
    <x v="1"/>
  </r>
  <r>
    <n v="7735110136"/>
    <x v="50"/>
    <n v="48986070"/>
    <x v="38"/>
    <s v="EXGAVELASQUE"/>
    <s v=""/>
    <s v="cta pte,prov,prd.no,"/>
    <s v="Medicamentos para el colaborador 0%"/>
    <s v="Medicamentos para el colaborador 0%"/>
    <d v="2010-03-03T00:00:00"/>
    <d v="2010-03-03T00:00:00"/>
    <n v="-66749"/>
    <s v="773"/>
    <x v="2"/>
    <x v="15"/>
    <x v="2"/>
    <x v="0"/>
    <x v="1"/>
  </r>
  <r>
    <n v="7735110136"/>
    <x v="50"/>
    <n v="48986070"/>
    <x v="38"/>
    <s v="EXGAVELASQUE"/>
    <s v=""/>
    <s v="cta pte,prov,prd.no,"/>
    <s v="Medicamentos para el colaborador 0%"/>
    <s v="Medicamentos para el colaborador 0%"/>
    <d v="2010-03-03T00:00:00"/>
    <d v="2010-03-03T00:00:00"/>
    <n v="-8979"/>
    <s v="773"/>
    <x v="2"/>
    <x v="15"/>
    <x v="2"/>
    <x v="0"/>
    <x v="1"/>
  </r>
  <r>
    <n v="7735110136"/>
    <x v="50"/>
    <n v="48986070"/>
    <x v="38"/>
    <s v="EXGAVELASQUE"/>
    <s v=""/>
    <s v="cta pte,prov,prd.no,"/>
    <s v="Medicamentos para el colaborador 0%"/>
    <s v="Medicamentos para el colaborador 0%"/>
    <d v="2010-03-03T00:00:00"/>
    <d v="2010-03-03T00:00:00"/>
    <n v="-21289"/>
    <s v="773"/>
    <x v="2"/>
    <x v="15"/>
    <x v="2"/>
    <x v="0"/>
    <x v="1"/>
  </r>
  <r>
    <n v="7735110136"/>
    <x v="50"/>
    <n v="48986070"/>
    <x v="38"/>
    <s v="EXGAVELASQUE"/>
    <s v=""/>
    <s v="cta pte,prov,prd.no,"/>
    <s v="Medicamentos para el colaborador 0%"/>
    <s v="Medicamentos para el colaborador 0%"/>
    <d v="2010-03-03T00:00:00"/>
    <d v="2010-03-03T00:00:00"/>
    <n v="-52115"/>
    <s v="773"/>
    <x v="2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3-04T00:00:00"/>
    <d v="2010-03-05T00:00:00"/>
    <n v="-2538"/>
    <s v="773"/>
    <x v="2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3-04T00:00:00"/>
    <d v="2010-03-05T00:00:00"/>
    <n v="-3168"/>
    <s v="773"/>
    <x v="2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3-04T00:00:00"/>
    <d v="2010-03-05T00:00:00"/>
    <n v="-14844"/>
    <s v="773"/>
    <x v="2"/>
    <x v="15"/>
    <x v="2"/>
    <x v="0"/>
    <x v="1"/>
  </r>
  <r>
    <n v="7735110136"/>
    <x v="50"/>
    <n v="48986070"/>
    <x v="38"/>
    <s v="EXEAGUTIERRE"/>
    <s v=""/>
    <s v="cta pte,prov,prd.no,"/>
    <s v="Elemento botiquin medicamentos 16%"/>
    <s v="Elemento botiquin medicamentos 16%"/>
    <d v="2010-03-04T00:00:00"/>
    <d v="2010-03-05T00:00:00"/>
    <n v="-19000"/>
    <s v="773"/>
    <x v="2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3-04T00:00:00"/>
    <d v="2010-03-05T00:00:00"/>
    <n v="-950"/>
    <s v="773"/>
    <x v="2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3-04T00:00:00"/>
    <d v="2010-03-05T00:00:00"/>
    <n v="-7200"/>
    <s v="773"/>
    <x v="2"/>
    <x v="15"/>
    <x v="2"/>
    <x v="0"/>
    <x v="1"/>
  </r>
  <r>
    <n v="7735110136"/>
    <x v="50"/>
    <n v="48986070"/>
    <x v="38"/>
    <s v="EXEAGUTIERRE"/>
    <s v=""/>
    <s v="cta pte,prov,prd.no,"/>
    <s v="Microporo X12mmx5m Blco(48)"/>
    <s v="Microporo X12mmx5m Blco(48)"/>
    <d v="2010-03-04T00:00:00"/>
    <d v="2010-03-05T00:00:00"/>
    <n v="-2862"/>
    <s v="773"/>
    <x v="2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3-04T00:00:00"/>
    <d v="2010-03-05T00:00:00"/>
    <n v="-8434"/>
    <s v="773"/>
    <x v="2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3-04T00:00:00"/>
    <d v="2010-03-05T00:00:00"/>
    <n v="-4218"/>
    <s v="773"/>
    <x v="2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3-04T00:00:00"/>
    <d v="2010-03-05T00:00:00"/>
    <n v="-9660"/>
    <s v="773"/>
    <x v="2"/>
    <x v="15"/>
    <x v="2"/>
    <x v="0"/>
    <x v="1"/>
  </r>
  <r>
    <n v="7735110136"/>
    <x v="50"/>
    <n v="48986070"/>
    <x v="38"/>
    <s v="LTICPOSADA"/>
    <s v=""/>
    <s v="cta pte,prov,prd.Inv"/>
    <s v=""/>
    <s v="Examenes medicos personal"/>
    <d v="2010-03-11T00:00:00"/>
    <d v="2010-03-11T00:00:00"/>
    <n v="104000"/>
    <s v="773"/>
    <x v="2"/>
    <x v="15"/>
    <x v="2"/>
    <x v="0"/>
    <x v="1"/>
  </r>
  <r>
    <n v="7735110136"/>
    <x v="50"/>
    <n v="48986070"/>
    <x v="38"/>
    <s v="EXGAVELASQUE"/>
    <s v=""/>
    <s v="cta pte,prov,prd.no,"/>
    <s v="Microporo X12mmx5m Blco(48)"/>
    <s v="Microporo X12mmx5m Blco(48)"/>
    <d v="2010-03-06T00:00:00"/>
    <d v="2010-03-11T00:00:00"/>
    <n v="2862"/>
    <s v="773"/>
    <x v="2"/>
    <x v="15"/>
    <x v="2"/>
    <x v="0"/>
    <x v="1"/>
  </r>
  <r>
    <n v="7735110136"/>
    <x v="50"/>
    <n v="48986070"/>
    <x v="38"/>
    <s v="EXEAGUTIERRE"/>
    <s v=""/>
    <s v="cta pte,prov,prd.no,"/>
    <s v="Microporo X12mmx5m Blco(48)"/>
    <s v="Microporo X12mmx5m Blco(48)"/>
    <d v="2010-03-06T00:00:00"/>
    <d v="2010-03-12T00:00:00"/>
    <n v="65826"/>
    <s v="773"/>
    <x v="2"/>
    <x v="15"/>
    <x v="2"/>
    <x v="0"/>
    <x v="1"/>
  </r>
  <r>
    <n v="7735110136"/>
    <x v="50"/>
    <n v="48986070"/>
    <x v="38"/>
    <s v="LTICPOSADA"/>
    <s v=""/>
    <s v="cta pte,prov,prd.Inv"/>
    <s v=""/>
    <s v="Examenes medicos personal"/>
    <d v="2010-03-24T00:00:00"/>
    <d v="2010-03-24T00:00:00"/>
    <n v="18000"/>
    <s v="773"/>
    <x v="2"/>
    <x v="15"/>
    <x v="2"/>
    <x v="0"/>
    <x v="1"/>
  </r>
  <r>
    <n v="7735110136"/>
    <x v="50"/>
    <n v="48986070"/>
    <x v="38"/>
    <s v="EXGAVELASQUE"/>
    <s v=""/>
    <s v="cta pte,prov,prd.no,"/>
    <s v="Medicamentos para el colaborador 0%"/>
    <s v="Medicamentos para el colaborador 0%"/>
    <d v="2010-03-03T00:00:00"/>
    <d v="2010-03-03T00:00:00"/>
    <n v="25444"/>
    <s v="773"/>
    <x v="2"/>
    <x v="15"/>
    <x v="2"/>
    <x v="0"/>
    <x v="1"/>
  </r>
  <r>
    <n v="7735110136"/>
    <x v="50"/>
    <n v="48986070"/>
    <x v="38"/>
    <s v="EXGAVELASQUE"/>
    <s v=""/>
    <s v="cta pte,prov,prd.no,"/>
    <s v="Medicamentos para el colaborador 0%"/>
    <s v="Medicamentos para el colaborador 0%"/>
    <d v="2010-03-03T00:00:00"/>
    <d v="2010-03-03T00:00:00"/>
    <n v="66749"/>
    <s v="773"/>
    <x v="2"/>
    <x v="15"/>
    <x v="2"/>
    <x v="0"/>
    <x v="1"/>
  </r>
  <r>
    <n v="7735110136"/>
    <x v="50"/>
    <n v="48986070"/>
    <x v="38"/>
    <s v="EXGAVELASQUE"/>
    <s v=""/>
    <s v="cta pte,prov,prd.no,"/>
    <s v="Medicamentos para el colaborador 0%"/>
    <s v="Medicamentos para el colaborador 0%"/>
    <d v="2010-03-03T00:00:00"/>
    <d v="2010-03-03T00:00:00"/>
    <n v="8979"/>
    <s v="773"/>
    <x v="2"/>
    <x v="15"/>
    <x v="2"/>
    <x v="0"/>
    <x v="1"/>
  </r>
  <r>
    <n v="7735110136"/>
    <x v="50"/>
    <n v="48986070"/>
    <x v="38"/>
    <s v="EXGAVELASQUE"/>
    <s v=""/>
    <s v="cta pte,prov,prd.no,"/>
    <s v="Medicamentos para el colaborador 0%"/>
    <s v="Medicamentos para el colaborador 0%"/>
    <d v="2010-03-03T00:00:00"/>
    <d v="2010-03-03T00:00:00"/>
    <n v="21289"/>
    <s v="773"/>
    <x v="2"/>
    <x v="15"/>
    <x v="2"/>
    <x v="0"/>
    <x v="1"/>
  </r>
  <r>
    <n v="7735110136"/>
    <x v="50"/>
    <n v="48986070"/>
    <x v="38"/>
    <s v="EXGAVELASQUE"/>
    <s v=""/>
    <s v="cta pte,prov,prd.no,"/>
    <s v="Medicamentos para el colaborador 0%"/>
    <s v="Medicamentos para el colaborador 0%"/>
    <d v="2010-03-03T00:00:00"/>
    <d v="2010-03-03T00:00:00"/>
    <n v="31269"/>
    <s v="773"/>
    <x v="2"/>
    <x v="15"/>
    <x v="2"/>
    <x v="0"/>
    <x v="1"/>
  </r>
  <r>
    <n v="7735110136"/>
    <x v="50"/>
    <n v="48986070"/>
    <x v="38"/>
    <s v="EXGAVELASQUE"/>
    <s v=""/>
    <s v="cta pte,prov,prd.no,"/>
    <s v="Medicamentos para el colaborador 0%"/>
    <s v="Medicamentos para el colaborador 0%"/>
    <d v="2010-03-03T00:00:00"/>
    <d v="2010-03-03T00:00:00"/>
    <n v="25444"/>
    <s v="773"/>
    <x v="2"/>
    <x v="15"/>
    <x v="2"/>
    <x v="0"/>
    <x v="1"/>
  </r>
  <r>
    <n v="7735110136"/>
    <x v="50"/>
    <n v="48986070"/>
    <x v="38"/>
    <s v="EXGAVELASQUE"/>
    <s v=""/>
    <s v="cta pte,prov,prd.no,"/>
    <s v="Medicamentos para el colaborador 0%"/>
    <s v="Medicamentos para el colaborador 0%"/>
    <d v="2010-03-03T00:00:00"/>
    <d v="2010-03-03T00:00:00"/>
    <n v="66749"/>
    <s v="773"/>
    <x v="2"/>
    <x v="15"/>
    <x v="2"/>
    <x v="0"/>
    <x v="1"/>
  </r>
  <r>
    <n v="7735110136"/>
    <x v="50"/>
    <n v="48986070"/>
    <x v="38"/>
    <s v="EXGAVELASQUE"/>
    <s v=""/>
    <s v="cta pte,prov,prd.no,"/>
    <s v="Medicamentos para el colaborador 0%"/>
    <s v="Medicamentos para el colaborador 0%"/>
    <d v="2010-03-03T00:00:00"/>
    <d v="2010-03-03T00:00:00"/>
    <n v="8979"/>
    <s v="773"/>
    <x v="2"/>
    <x v="15"/>
    <x v="2"/>
    <x v="0"/>
    <x v="1"/>
  </r>
  <r>
    <n v="7735110136"/>
    <x v="50"/>
    <n v="48986070"/>
    <x v="38"/>
    <s v="EXGAVELASQUE"/>
    <s v=""/>
    <s v="cta pte,prov,prd.no,"/>
    <s v="Medicamentos para el colaborador 0%"/>
    <s v="Medicamentos para el colaborador 0%"/>
    <d v="2010-03-03T00:00:00"/>
    <d v="2010-03-03T00:00:00"/>
    <n v="21289"/>
    <s v="773"/>
    <x v="2"/>
    <x v="15"/>
    <x v="2"/>
    <x v="0"/>
    <x v="1"/>
  </r>
  <r>
    <n v="7735110136"/>
    <x v="50"/>
    <n v="48986070"/>
    <x v="38"/>
    <s v="EXGAVELASQUE"/>
    <s v=""/>
    <s v="cta pte,prov,prd.no,"/>
    <s v="Medicamentos para el colaborador 0%"/>
    <s v="Medicamentos para el colaborador 0%"/>
    <d v="2010-03-03T00:00:00"/>
    <d v="2010-03-03T00:00:00"/>
    <n v="52115"/>
    <s v="773"/>
    <x v="2"/>
    <x v="15"/>
    <x v="2"/>
    <x v="0"/>
    <x v="1"/>
  </r>
  <r>
    <n v="7735110136"/>
    <x v="50"/>
    <n v="48986070"/>
    <x v="38"/>
    <s v="EXGAVELASQUE"/>
    <s v=""/>
    <s v="cta pte,prov,prd.no,"/>
    <s v="Medicamentos para el colaborador 0%"/>
    <s v="Medicamentos para el colaborador 0%"/>
    <d v="2010-03-03T00:00:00"/>
    <d v="2010-03-03T00:00:00"/>
    <n v="25444"/>
    <s v="773"/>
    <x v="2"/>
    <x v="15"/>
    <x v="2"/>
    <x v="0"/>
    <x v="1"/>
  </r>
  <r>
    <n v="7735110136"/>
    <x v="50"/>
    <n v="48986070"/>
    <x v="38"/>
    <s v="EXGAVELASQUE"/>
    <s v=""/>
    <s v="cta pte,prov,prd.no,"/>
    <s v="Medicamentos para el colaborador 0%"/>
    <s v="Medicamentos para el colaborador 0%"/>
    <d v="2010-03-03T00:00:00"/>
    <d v="2010-03-03T00:00:00"/>
    <n v="66749"/>
    <s v="773"/>
    <x v="2"/>
    <x v="15"/>
    <x v="2"/>
    <x v="0"/>
    <x v="1"/>
  </r>
  <r>
    <n v="7735110136"/>
    <x v="50"/>
    <n v="48986070"/>
    <x v="38"/>
    <s v="EXGAVELASQUE"/>
    <s v=""/>
    <s v="cta pte,prov,prd.no,"/>
    <s v="Medicamentos para el colaborador 0%"/>
    <s v="Medicamentos para el colaborador 0%"/>
    <d v="2010-03-03T00:00:00"/>
    <d v="2010-03-03T00:00:00"/>
    <n v="8979"/>
    <s v="773"/>
    <x v="2"/>
    <x v="15"/>
    <x v="2"/>
    <x v="0"/>
    <x v="1"/>
  </r>
  <r>
    <n v="7735110136"/>
    <x v="50"/>
    <n v="48986070"/>
    <x v="38"/>
    <s v="EXGAVELASQUE"/>
    <s v=""/>
    <s v="cta pte,prov,prd.no,"/>
    <s v="Medicamentos para el colaborador 0%"/>
    <s v="Medicamentos para el colaborador 0%"/>
    <d v="2010-03-03T00:00:00"/>
    <d v="2010-03-03T00:00:00"/>
    <n v="21289"/>
    <s v="773"/>
    <x v="2"/>
    <x v="15"/>
    <x v="2"/>
    <x v="0"/>
    <x v="1"/>
  </r>
  <r>
    <n v="7735110136"/>
    <x v="50"/>
    <n v="48986070"/>
    <x v="38"/>
    <s v="EXGAVELASQUE"/>
    <s v=""/>
    <s v="cta pte,prov,prd.no,"/>
    <s v="Medicamentos para el colaborador 0%"/>
    <s v="Medicamentos para el colaborador 0%"/>
    <d v="2010-03-03T00:00:00"/>
    <d v="2010-03-03T00:00:00"/>
    <n v="52115"/>
    <s v="773"/>
    <x v="2"/>
    <x v="15"/>
    <x v="2"/>
    <x v="0"/>
    <x v="1"/>
  </r>
  <r>
    <n v="7735110136"/>
    <x v="50"/>
    <n v="48986070"/>
    <x v="38"/>
    <s v="EXGAVELASQUE"/>
    <s v=""/>
    <s v="cta pte,prov,prd.no,"/>
    <s v="Medicamentos para el colaborador 0%"/>
    <s v="Medicamentos para el colaborador 0%"/>
    <d v="2010-03-04T00:00:00"/>
    <d v="2010-03-05T00:00:00"/>
    <n v="2538"/>
    <s v="773"/>
    <x v="2"/>
    <x v="15"/>
    <x v="2"/>
    <x v="0"/>
    <x v="1"/>
  </r>
  <r>
    <n v="7735110136"/>
    <x v="50"/>
    <n v="48986070"/>
    <x v="38"/>
    <s v="EXGAVELASQUE"/>
    <s v=""/>
    <s v="cta pte,prov,prd.no,"/>
    <s v="Medicamentos para el colaborador 0%"/>
    <s v="Medicamentos para el colaborador 0%"/>
    <d v="2010-03-04T00:00:00"/>
    <d v="2010-03-05T00:00:00"/>
    <n v="3168"/>
    <s v="773"/>
    <x v="2"/>
    <x v="15"/>
    <x v="2"/>
    <x v="0"/>
    <x v="1"/>
  </r>
  <r>
    <n v="7735110136"/>
    <x v="50"/>
    <n v="48986070"/>
    <x v="38"/>
    <s v="EXGAVELASQUE"/>
    <s v=""/>
    <s v="cta pte,prov,prd.no,"/>
    <s v="Medicamentos para el colaborador 0%"/>
    <s v="Medicamentos para el colaborador 0%"/>
    <d v="2010-03-04T00:00:00"/>
    <d v="2010-03-05T00:00:00"/>
    <n v="14844"/>
    <s v="773"/>
    <x v="2"/>
    <x v="15"/>
    <x v="2"/>
    <x v="0"/>
    <x v="1"/>
  </r>
  <r>
    <n v="7735110136"/>
    <x v="50"/>
    <n v="48986070"/>
    <x v="38"/>
    <s v="EXGAVELASQUE"/>
    <s v=""/>
    <s v="cta pte,prov,prd.no,"/>
    <s v="Elemento botiquin medicamentos 16%"/>
    <s v="Elemento botiquin medicamentos 16%"/>
    <d v="2010-03-04T00:00:00"/>
    <d v="2010-03-05T00:00:00"/>
    <n v="19000"/>
    <s v="773"/>
    <x v="2"/>
    <x v="15"/>
    <x v="2"/>
    <x v="0"/>
    <x v="1"/>
  </r>
  <r>
    <n v="7735110136"/>
    <x v="50"/>
    <n v="48986070"/>
    <x v="38"/>
    <s v="EXGAVELASQUE"/>
    <s v=""/>
    <s v="cta pte,prov,prd.no,"/>
    <s v="Medicamentos para el colaborador 0%"/>
    <s v="Medicamentos para el colaborador 0%"/>
    <d v="2010-03-04T00:00:00"/>
    <d v="2010-03-05T00:00:00"/>
    <n v="950"/>
    <s v="773"/>
    <x v="2"/>
    <x v="15"/>
    <x v="2"/>
    <x v="0"/>
    <x v="1"/>
  </r>
  <r>
    <n v="7735110136"/>
    <x v="50"/>
    <n v="48986070"/>
    <x v="38"/>
    <s v="EXGAVELASQUE"/>
    <s v=""/>
    <s v="cta pte,prov,prd.no,"/>
    <s v="Medicamentos para el colaborador 0%"/>
    <s v="Medicamentos para el colaborador 0%"/>
    <d v="2010-03-04T00:00:00"/>
    <d v="2010-03-05T00:00:00"/>
    <n v="7200"/>
    <s v="773"/>
    <x v="2"/>
    <x v="15"/>
    <x v="2"/>
    <x v="0"/>
    <x v="1"/>
  </r>
  <r>
    <n v="7735110136"/>
    <x v="50"/>
    <n v="48986070"/>
    <x v="38"/>
    <s v="EXGAVELASQUE"/>
    <s v=""/>
    <s v="cta pte,prov,prd.no,"/>
    <s v="Microporo X12mmx5m Blco(48)"/>
    <s v="Microporo X12mmx5m Blco(48)"/>
    <d v="2010-03-04T00:00:00"/>
    <d v="2010-03-05T00:00:00"/>
    <n v="2862"/>
    <s v="773"/>
    <x v="2"/>
    <x v="15"/>
    <x v="2"/>
    <x v="0"/>
    <x v="1"/>
  </r>
  <r>
    <n v="7735110136"/>
    <x v="50"/>
    <n v="48986070"/>
    <x v="38"/>
    <s v="EXGAVELASQUE"/>
    <s v=""/>
    <s v="cta pte,prov,prd.no,"/>
    <s v="Medicamentos para el colaborador 0%"/>
    <s v="Medicamentos para el colaborador 0%"/>
    <d v="2010-03-04T00:00:00"/>
    <d v="2010-03-05T00:00:00"/>
    <n v="8434"/>
    <s v="773"/>
    <x v="2"/>
    <x v="15"/>
    <x v="2"/>
    <x v="0"/>
    <x v="1"/>
  </r>
  <r>
    <n v="7735110136"/>
    <x v="50"/>
    <n v="48986070"/>
    <x v="38"/>
    <s v="EXGAVELASQUE"/>
    <s v=""/>
    <s v="cta pte,prov,prd.no,"/>
    <s v="Medicamentos para el colaborador 0%"/>
    <s v="Medicamentos para el colaborador 0%"/>
    <d v="2010-03-04T00:00:00"/>
    <d v="2010-03-05T00:00:00"/>
    <n v="4218"/>
    <s v="773"/>
    <x v="2"/>
    <x v="15"/>
    <x v="2"/>
    <x v="0"/>
    <x v="1"/>
  </r>
  <r>
    <n v="7735110136"/>
    <x v="50"/>
    <n v="48986070"/>
    <x v="38"/>
    <s v="EXGAVELASQUE"/>
    <s v=""/>
    <s v="cta pte,prov,prd.no,"/>
    <s v="Medicamentos para el colaborador 0%"/>
    <s v="Medicamentos para el colaborador 0%"/>
    <d v="2010-03-04T00:00:00"/>
    <d v="2010-03-05T00:00:00"/>
    <n v="9660"/>
    <s v="773"/>
    <x v="2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3-04T00:00:00"/>
    <d v="2010-03-30T00:00:00"/>
    <n v="2538"/>
    <s v="773"/>
    <x v="2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3-04T00:00:00"/>
    <d v="2010-03-30T00:00:00"/>
    <n v="3168"/>
    <s v="773"/>
    <x v="2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3-04T00:00:00"/>
    <d v="2010-03-30T00:00:00"/>
    <n v="14844"/>
    <s v="773"/>
    <x v="2"/>
    <x v="15"/>
    <x v="2"/>
    <x v="0"/>
    <x v="1"/>
  </r>
  <r>
    <n v="7735110136"/>
    <x v="50"/>
    <n v="48986070"/>
    <x v="38"/>
    <s v="EXEAGUTIERRE"/>
    <s v=""/>
    <s v="cta pte,prov,prd.no,"/>
    <s v="Elemento botiquin medicamentos 16%"/>
    <s v="Elemento botiquin medicamentos 16%"/>
    <d v="2010-03-04T00:00:00"/>
    <d v="2010-03-30T00:00:00"/>
    <n v="19000"/>
    <s v="773"/>
    <x v="2"/>
    <x v="15"/>
    <x v="2"/>
    <x v="0"/>
    <x v="1"/>
  </r>
  <r>
    <n v="7735110136"/>
    <x v="50"/>
    <n v="48986070"/>
    <x v="38"/>
    <s v="EXEAGUTIERRE"/>
    <s v=""/>
    <s v="cta pte,prov,prd.no,"/>
    <s v="Microporo X12mmx5m Blco(48)"/>
    <s v="Microporo X12mmx5m Blco(48)"/>
    <d v="2010-03-04T00:00:00"/>
    <d v="2010-03-30T00:00:00"/>
    <n v="2862"/>
    <s v="773"/>
    <x v="2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3-04T00:00:00"/>
    <d v="2010-03-30T00:00:00"/>
    <n v="8434"/>
    <s v="773"/>
    <x v="2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3-04T00:00:00"/>
    <d v="2010-03-30T00:00:00"/>
    <n v="4218"/>
    <s v="773"/>
    <x v="2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3-04T00:00:00"/>
    <d v="2010-03-30T00:00:00"/>
    <n v="9660"/>
    <s v="773"/>
    <x v="2"/>
    <x v="15"/>
    <x v="2"/>
    <x v="0"/>
    <x v="1"/>
  </r>
  <r>
    <n v="7735110136"/>
    <x v="50"/>
    <n v="48986070"/>
    <x v="38"/>
    <s v="EXEAGUTIERRE"/>
    <s v=""/>
    <s v="cta pte,prov,prd.no,"/>
    <s v="Elemento botiquin medicamentos 16%"/>
    <s v="Elemento botiquin medicamentos 16%"/>
    <d v="2010-03-04T00:00:00"/>
    <d v="2010-03-30T00:00:00"/>
    <n v="950"/>
    <s v="773"/>
    <x v="2"/>
    <x v="15"/>
    <x v="2"/>
    <x v="0"/>
    <x v="1"/>
  </r>
  <r>
    <n v="7735110136"/>
    <x v="50"/>
    <n v="48986070"/>
    <x v="38"/>
    <s v="EXEAGUTIERRE"/>
    <s v=""/>
    <s v="cta pte,prov,prd.no,"/>
    <s v="Elemento botiquin medicamentos 16%"/>
    <s v="Elemento botiquin medicamentos 16%"/>
    <d v="2010-03-04T00:00:00"/>
    <d v="2010-03-30T00:00:00"/>
    <n v="7200"/>
    <s v="773"/>
    <x v="2"/>
    <x v="15"/>
    <x v="2"/>
    <x v="0"/>
    <x v="1"/>
  </r>
  <r>
    <n v="7735116120"/>
    <x v="29"/>
    <n v="48986070"/>
    <x v="38"/>
    <s v="LTNASANCHEZ"/>
    <s v=""/>
    <s v="Caja men RgMedellin"/>
    <s v=""/>
    <s v=""/>
    <d v="2010-03-10T00:00:00"/>
    <d v="2010-03-10T00:00:00"/>
    <n v="17400"/>
    <s v="773"/>
    <x v="2"/>
    <x v="15"/>
    <x v="5"/>
    <x v="0"/>
    <x v="0"/>
  </r>
  <r>
    <n v="7735116120"/>
    <x v="29"/>
    <n v="48986070"/>
    <x v="38"/>
    <s v="LTNASANCHEZ"/>
    <s v=""/>
    <s v="Caja men RgMedellin"/>
    <s v=""/>
    <s v=""/>
    <d v="2010-03-10T00:00:00"/>
    <d v="2010-03-10T00:00:00"/>
    <n v="17000"/>
    <s v="773"/>
    <x v="2"/>
    <x v="15"/>
    <x v="5"/>
    <x v="0"/>
    <x v="0"/>
  </r>
  <r>
    <n v="7735116120"/>
    <x v="29"/>
    <n v="48986070"/>
    <x v="38"/>
    <s v="LTICPOSADA"/>
    <s v=""/>
    <s v="cta pte,prov,prd.Inv"/>
    <s v=""/>
    <s v="Refrigerio Reunión Brigada"/>
    <d v="2010-03-29T00:00:00"/>
    <d v="2010-03-29T00:00:00"/>
    <n v="3500"/>
    <s v="773"/>
    <x v="2"/>
    <x v="15"/>
    <x v="5"/>
    <x v="0"/>
    <x v="0"/>
  </r>
  <r>
    <n v="7735116120"/>
    <x v="29"/>
    <n v="48986070"/>
    <x v="38"/>
    <s v="LTICPOSADA"/>
    <s v=""/>
    <s v="cta pte,prov,prd.Inv"/>
    <s v=""/>
    <s v="Refrigerio Reunión Brigada"/>
    <d v="2010-03-29T00:00:00"/>
    <d v="2010-03-29T00:00:00"/>
    <n v="4200"/>
    <s v="773"/>
    <x v="2"/>
    <x v="15"/>
    <x v="5"/>
    <x v="0"/>
    <x v="0"/>
  </r>
  <r>
    <n v="7735116120"/>
    <x v="29"/>
    <n v="48986070"/>
    <x v="38"/>
    <s v="LTICPOSADA"/>
    <s v=""/>
    <s v="cta pte,prov,prd.Inv"/>
    <s v=""/>
    <s v="Refrigerio Reunión Brigada"/>
    <d v="2010-03-29T00:00:00"/>
    <d v="2010-03-29T00:00:00"/>
    <n v="16500"/>
    <s v="773"/>
    <x v="2"/>
    <x v="15"/>
    <x v="5"/>
    <x v="0"/>
    <x v="0"/>
  </r>
  <r>
    <n v="7735116408"/>
    <x v="1"/>
    <n v="48986070"/>
    <x v="38"/>
    <s v="SSJFLOPEZ"/>
    <s v="FACTURAS UNE"/>
    <s v="EPM TELECOMUNICACIONES S.A."/>
    <s v=""/>
    <s v=""/>
    <d v="2010-03-15T00:00:00"/>
    <d v="2010-03-18T00:00:00"/>
    <n v="1122"/>
    <s v="773"/>
    <x v="2"/>
    <x v="15"/>
    <x v="1"/>
    <x v="0"/>
    <x v="0"/>
  </r>
  <r>
    <n v="7735116408"/>
    <x v="1"/>
    <n v="48986070"/>
    <x v="38"/>
    <s v="SSJFLOPEZ"/>
    <s v="FACTURAS UNE"/>
    <s v="EPM TELECOMUNICACIONES S.A."/>
    <s v=""/>
    <s v=""/>
    <d v="2010-03-15T00:00:00"/>
    <d v="2010-03-18T00:00:00"/>
    <n v="437"/>
    <s v="773"/>
    <x v="2"/>
    <x v="15"/>
    <x v="1"/>
    <x v="0"/>
    <x v="0"/>
  </r>
  <r>
    <n v="7735116408"/>
    <x v="1"/>
    <n v="48986070"/>
    <x v="38"/>
    <s v="SSJFLOPEZ"/>
    <s v="FACTURAS UNE"/>
    <s v="EPM TELECOMUNICACIONES S.A."/>
    <s v=""/>
    <s v=""/>
    <d v="2010-03-15T00:00:00"/>
    <d v="2010-03-18T00:00:00"/>
    <n v="25"/>
    <s v="773"/>
    <x v="2"/>
    <x v="15"/>
    <x v="1"/>
    <x v="0"/>
    <x v="0"/>
  </r>
  <r>
    <n v="7735116408"/>
    <x v="1"/>
    <n v="48986070"/>
    <x v="38"/>
    <s v="SSJFLOPEZ"/>
    <s v="FACTURAS UNE"/>
    <s v="EPM TELECOMUNICACIONES S.A."/>
    <s v=""/>
    <s v=""/>
    <d v="2010-03-15T00:00:00"/>
    <d v="2010-03-18T00:00:00"/>
    <n v="9857"/>
    <s v="773"/>
    <x v="2"/>
    <x v="15"/>
    <x v="1"/>
    <x v="0"/>
    <x v="0"/>
  </r>
  <r>
    <n v="7735116408"/>
    <x v="1"/>
    <n v="48986070"/>
    <x v="38"/>
    <s v="SSJFLOPEZ"/>
    <s v="FACTURAS UNE"/>
    <s v="EPM TELECOMUNICACIONES S.A."/>
    <s v=""/>
    <s v=""/>
    <d v="2010-03-15T00:00:00"/>
    <d v="2010-03-18T00:00:00"/>
    <n v="2474"/>
    <s v="773"/>
    <x v="2"/>
    <x v="15"/>
    <x v="1"/>
    <x v="0"/>
    <x v="0"/>
  </r>
  <r>
    <n v="7735116408"/>
    <x v="1"/>
    <n v="48986070"/>
    <x v="38"/>
    <s v="SSJFLOPEZ"/>
    <s v="FACTURAS UNE"/>
    <s v="EPM TELECOMUNICACIONES S.A."/>
    <s v=""/>
    <s v=""/>
    <d v="2010-03-15T00:00:00"/>
    <d v="2010-03-18T00:00:00"/>
    <n v="998"/>
    <s v="773"/>
    <x v="2"/>
    <x v="15"/>
    <x v="1"/>
    <x v="0"/>
    <x v="0"/>
  </r>
  <r>
    <n v="7735116408"/>
    <x v="1"/>
    <n v="48986070"/>
    <x v="38"/>
    <s v="SSJFLOPEZ"/>
    <s v="FACTURAS UNE"/>
    <s v="EPM TELECOMUNICACIONES S.A."/>
    <s v=""/>
    <s v=""/>
    <d v="2010-03-15T00:00:00"/>
    <d v="2010-03-18T00:00:00"/>
    <n v="413"/>
    <s v="773"/>
    <x v="2"/>
    <x v="15"/>
    <x v="1"/>
    <x v="0"/>
    <x v="0"/>
  </r>
  <r>
    <n v="7735116408"/>
    <x v="1"/>
    <n v="48986070"/>
    <x v="38"/>
    <s v="SSJFLOPEZ"/>
    <s v="FACTURAS UNE"/>
    <s v="EPM TELECOMUNICACIONES S.A."/>
    <s v=""/>
    <s v=""/>
    <d v="2010-03-15T00:00:00"/>
    <d v="2010-03-18T00:00:00"/>
    <n v="1734"/>
    <s v="773"/>
    <x v="2"/>
    <x v="15"/>
    <x v="1"/>
    <x v="0"/>
    <x v="0"/>
  </r>
  <r>
    <n v="7735116408"/>
    <x v="1"/>
    <n v="48986070"/>
    <x v="38"/>
    <s v="SSJFLOPEZ"/>
    <s v="FACTURAS UNE"/>
    <s v="EPM TELECOMUNICACIONES S.A."/>
    <s v=""/>
    <s v=""/>
    <d v="2010-03-15T00:00:00"/>
    <d v="2010-03-18T00:00:00"/>
    <n v="825"/>
    <s v="773"/>
    <x v="2"/>
    <x v="15"/>
    <x v="1"/>
    <x v="0"/>
    <x v="0"/>
  </r>
  <r>
    <n v="7735116408"/>
    <x v="1"/>
    <n v="48986070"/>
    <x v="38"/>
    <s v="SSJFLOPEZ"/>
    <s v="FACTURA UNE"/>
    <s v="EPM TELECOMUNICACIONES S.A."/>
    <s v=""/>
    <s v=""/>
    <d v="2010-03-15T00:00:00"/>
    <d v="2010-03-24T00:00:00"/>
    <n v="312156"/>
    <s v="773"/>
    <x v="2"/>
    <x v="15"/>
    <x v="1"/>
    <x v="0"/>
    <x v="0"/>
  </r>
  <r>
    <n v="7735116408"/>
    <x v="1"/>
    <n v="48986070"/>
    <x v="38"/>
    <s v="SSJFLOPEZ"/>
    <s v="FACTURA UNE"/>
    <s v="EPM TELECOMUNICACIONES S.A."/>
    <s v=""/>
    <s v=""/>
    <d v="2010-03-15T00:00:00"/>
    <d v="2010-03-24T00:00:00"/>
    <n v="1602"/>
    <s v="773"/>
    <x v="2"/>
    <x v="15"/>
    <x v="1"/>
    <x v="0"/>
    <x v="0"/>
  </r>
  <r>
    <n v="7735116503"/>
    <x v="38"/>
    <n v="48986070"/>
    <x v="38"/>
    <s v="LTICPOSADA"/>
    <s v=""/>
    <s v="cta pte,prov,prd.Inv"/>
    <s v=""/>
    <s v="Recarga y mtto de extintores"/>
    <d v="2010-03-30T00:00:00"/>
    <d v="2010-03-30T00:00:00"/>
    <n v="293100"/>
    <s v="773"/>
    <x v="2"/>
    <x v="15"/>
    <x v="6"/>
    <x v="0"/>
    <x v="2"/>
  </r>
  <r>
    <n v="7735124012"/>
    <x v="24"/>
    <n v="48986070"/>
    <x v="38"/>
    <s v="EXGAVELASQUE"/>
    <s v=""/>
    <s v="cta pte,prov,prd.Inv"/>
    <s v="Buje de lujo roscado 12mm"/>
    <s v="Buje de lujo roscado 12mm"/>
    <d v="2010-03-02T00:00:00"/>
    <d v="2010-03-02T00:00:00"/>
    <n v="17200"/>
    <s v="773"/>
    <x v="2"/>
    <x v="15"/>
    <x v="6"/>
    <x v="0"/>
    <x v="2"/>
  </r>
  <r>
    <n v="7735124703"/>
    <x v="22"/>
    <n v="48986070"/>
    <x v="38"/>
    <s v="LTNJRODRIGUE"/>
    <s v=""/>
    <s v="cta pte,prov,prd.Inv"/>
    <s v=""/>
    <s v="Servicio de Fotocopias"/>
    <d v="2010-03-25T00:00:00"/>
    <d v="2010-03-25T00:00:00"/>
    <n v="2173"/>
    <s v="773"/>
    <x v="2"/>
    <x v="15"/>
    <x v="5"/>
    <x v="0"/>
    <x v="0"/>
  </r>
  <r>
    <n v="7735124704"/>
    <x v="27"/>
    <n v="48986070"/>
    <x v="38"/>
    <s v="EXGAVELASQUE"/>
    <s v=""/>
    <s v="cta pte,prov,prd.no,"/>
    <s v="Bajalenguas"/>
    <s v="Bajalenguas x20"/>
    <d v="2010-03-06T00:00:00"/>
    <d v="2010-03-11T00:00:00"/>
    <n v="-8013"/>
    <s v="773"/>
    <x v="2"/>
    <x v="15"/>
    <x v="5"/>
    <x v="0"/>
    <x v="0"/>
  </r>
  <r>
    <n v="7735124704"/>
    <x v="27"/>
    <n v="48986070"/>
    <x v="38"/>
    <s v="EXGAVELASQUE"/>
    <s v=""/>
    <s v="cta pte,prov,prd.no,"/>
    <s v="Bajalenguas"/>
    <s v="Bajalenguas x20"/>
    <d v="2010-03-06T00:00:00"/>
    <d v="2010-03-11T00:00:00"/>
    <n v="8013"/>
    <s v="773"/>
    <x v="2"/>
    <x v="15"/>
    <x v="5"/>
    <x v="0"/>
    <x v="0"/>
  </r>
  <r>
    <n v="7735124704"/>
    <x v="27"/>
    <n v="48986070"/>
    <x v="38"/>
    <s v="EXEAGUTIERRE"/>
    <s v=""/>
    <s v="cta pte,prov,prd.no,"/>
    <s v="Bajalenguas"/>
    <s v="Bajalenguas x20"/>
    <d v="2010-03-06T00:00:00"/>
    <d v="2010-03-12T00:00:00"/>
    <n v="8013"/>
    <s v="773"/>
    <x v="2"/>
    <x v="15"/>
    <x v="5"/>
    <x v="0"/>
    <x v="0"/>
  </r>
  <r>
    <n v="7735124704"/>
    <x v="27"/>
    <n v="48986070"/>
    <x v="38"/>
    <s v="EXGAVELASQUE"/>
    <s v=""/>
    <s v="cta pte,prov,prd.no,"/>
    <s v="Marcador perm.feltpen rjo"/>
    <s v="Marcador perm.feltpen rjo"/>
    <d v="2010-03-17T00:00:00"/>
    <d v="2010-03-18T00:00:00"/>
    <n v="1326"/>
    <s v="773"/>
    <x v="2"/>
    <x v="15"/>
    <x v="5"/>
    <x v="0"/>
    <x v="0"/>
  </r>
  <r>
    <n v="7735124704"/>
    <x v="27"/>
    <n v="48986070"/>
    <x v="38"/>
    <s v="EXGAVELASQUE"/>
    <s v=""/>
    <s v="cta pte,prov,prd.no,"/>
    <s v="Marcador perm.feltpen azul"/>
    <s v="Marcador perm.feltpen azul"/>
    <d v="2010-03-17T00:00:00"/>
    <d v="2010-03-18T00:00:00"/>
    <n v="663"/>
    <s v="773"/>
    <x v="2"/>
    <x v="15"/>
    <x v="5"/>
    <x v="0"/>
    <x v="0"/>
  </r>
  <r>
    <n v="7735124704"/>
    <x v="27"/>
    <n v="48986070"/>
    <x v="38"/>
    <s v="SSJFLOPEZ"/>
    <s v=""/>
    <s v="MARION SA"/>
    <s v="Corrector liq.paper"/>
    <s v="Corrector liq.paper"/>
    <d v="2010-03-17T00:00:00"/>
    <d v="2010-03-23T00:00:00"/>
    <n v="976"/>
    <s v="773"/>
    <x v="2"/>
    <x v="15"/>
    <x v="5"/>
    <x v="0"/>
    <x v="0"/>
  </r>
  <r>
    <n v="7735124704"/>
    <x v="27"/>
    <n v="48986070"/>
    <x v="38"/>
    <s v="SSJFLOPEZ"/>
    <s v=""/>
    <s v="MARION SA"/>
    <s v="Folder plast.colg.keeper 502 azul"/>
    <s v="Folder plast.colg.keeper 502 azul"/>
    <d v="2010-03-17T00:00:00"/>
    <d v="2010-03-23T00:00:00"/>
    <n v="301730"/>
    <s v="773"/>
    <x v="2"/>
    <x v="15"/>
    <x v="5"/>
    <x v="0"/>
    <x v="0"/>
  </r>
  <r>
    <n v="7735124704"/>
    <x v="27"/>
    <n v="48986070"/>
    <x v="38"/>
    <s v="SSJFLOPEZ"/>
    <s v=""/>
    <s v="MARION SA"/>
    <s v="Borrador kira aw-20"/>
    <s v="Borrador kira aw-20"/>
    <d v="2010-03-17T00:00:00"/>
    <d v="2010-03-23T00:00:00"/>
    <n v="158"/>
    <s v="773"/>
    <x v="2"/>
    <x v="15"/>
    <x v="5"/>
    <x v="0"/>
    <x v="0"/>
  </r>
  <r>
    <n v="7735124704"/>
    <x v="27"/>
    <n v="48986070"/>
    <x v="38"/>
    <s v="LTNASANCHEZ"/>
    <s v=""/>
    <s v="Caja men RgMedellin"/>
    <s v=""/>
    <s v=""/>
    <d v="2010-03-10T00:00:00"/>
    <d v="2010-03-10T00:00:00"/>
    <n v="34000"/>
    <s v="773"/>
    <x v="2"/>
    <x v="15"/>
    <x v="5"/>
    <x v="0"/>
    <x v="0"/>
  </r>
  <r>
    <n v="7735110105"/>
    <x v="63"/>
    <n v="48986170"/>
    <x v="39"/>
    <s v="EXEAGUTIERRE"/>
    <s v=""/>
    <s v="cta pte,prov,prd.no,"/>
    <s v="Camiseta corporativa"/>
    <s v="Camiseta corporativa"/>
    <d v="2010-03-11T00:00:00"/>
    <d v="2010-03-16T00:00:00"/>
    <n v="200000"/>
    <s v="773"/>
    <x v="2"/>
    <x v="16"/>
    <x v="2"/>
    <x v="0"/>
    <x v="1"/>
  </r>
  <r>
    <n v="7735110105"/>
    <x v="63"/>
    <n v="48986170"/>
    <x v="39"/>
    <s v="EXEAGUTIERRE"/>
    <s v=""/>
    <s v="cta pte,prov,prd.no,"/>
    <s v="Camiseta corporativa"/>
    <s v="Camiseta corporativa"/>
    <d v="2010-03-11T00:00:00"/>
    <d v="2010-03-16T00:00:00"/>
    <n v="149500"/>
    <s v="773"/>
    <x v="2"/>
    <x v="16"/>
    <x v="2"/>
    <x v="0"/>
    <x v="1"/>
  </r>
  <r>
    <n v="7735110105"/>
    <x v="63"/>
    <n v="48986170"/>
    <x v="39"/>
    <s v="EVJDTANGARIF"/>
    <s v="Traspaso de partidas indiv.CO 700"/>
    <s v="cta pte,prov,prd.no,"/>
    <s v="Regalo cumpleaños colaboradores 16%"/>
    <s v="Regalo cumpleaños colaboradores 16%"/>
    <d v="2010-03-04T00:00:00"/>
    <d v="2010-03-08T00:00:00"/>
    <n v="353100"/>
    <s v="773"/>
    <x v="2"/>
    <x v="16"/>
    <x v="2"/>
    <x v="0"/>
    <x v="1"/>
  </r>
  <r>
    <n v="7735110105"/>
    <x v="63"/>
    <n v="48986170"/>
    <x v="39"/>
    <s v="EXEAGUTIERRE"/>
    <s v=""/>
    <s v="cta pte,prov,prd.no,"/>
    <s v="Regalo cumpleaños colaboradores 16%"/>
    <s v="Regalo cumpleaños colaboradores 16%"/>
    <d v="2010-03-04T00:00:00"/>
    <d v="2010-03-08T00:00:00"/>
    <n v="353100"/>
    <s v="773"/>
    <x v="2"/>
    <x v="16"/>
    <x v="2"/>
    <x v="0"/>
    <x v="1"/>
  </r>
  <r>
    <n v="7735110105"/>
    <x v="63"/>
    <n v="48986170"/>
    <x v="39"/>
    <s v="EVJDTANGARIF"/>
    <s v="Traspaso de partidas indiv.CO 700"/>
    <s v="cta pte,prov,prd.no,"/>
    <s v="Regalo cumpleaños colaboradores 16%"/>
    <s v="Regalo cumpleaños colaboradores 16%"/>
    <d v="2010-03-04T00:00:00"/>
    <d v="2010-03-08T00:00:00"/>
    <n v="-353100"/>
    <s v="773"/>
    <x v="2"/>
    <x v="16"/>
    <x v="2"/>
    <x v="0"/>
    <x v="1"/>
  </r>
  <r>
    <n v="7735116120"/>
    <x v="29"/>
    <n v="48986170"/>
    <x v="39"/>
    <s v="LTICPOSADA"/>
    <s v=""/>
    <s v="cta pte,prov,prd.Inv"/>
    <s v=""/>
    <s v="TRUFAS PARA EL DIA DE LA MUJER"/>
    <d v="2010-03-18T00:00:00"/>
    <d v="2010-03-18T00:00:00"/>
    <n v="254450"/>
    <s v="773"/>
    <x v="2"/>
    <x v="16"/>
    <x v="5"/>
    <x v="0"/>
    <x v="0"/>
  </r>
  <r>
    <n v="7735116120"/>
    <x v="29"/>
    <n v="48986170"/>
    <x v="39"/>
    <s v="LTICPOSADA"/>
    <s v=""/>
    <s v="cta pte,prov,prd.Inv"/>
    <s v=""/>
    <s v="Refrigerio"/>
    <d v="2010-03-25T00:00:00"/>
    <d v="2010-03-25T00:00:00"/>
    <n v="195000"/>
    <s v="773"/>
    <x v="2"/>
    <x v="16"/>
    <x v="5"/>
    <x v="0"/>
    <x v="0"/>
  </r>
  <r>
    <n v="7735116409"/>
    <x v="59"/>
    <n v="48986170"/>
    <x v="39"/>
    <s v="LTICPOSADA"/>
    <s v=""/>
    <s v="cta pte,prov,prd.Inv"/>
    <s v=""/>
    <s v="Refrigerio"/>
    <d v="2010-03-25T00:00:00"/>
    <d v="2010-03-25T00:00:00"/>
    <n v="3276"/>
    <s v="773"/>
    <x v="2"/>
    <x v="16"/>
    <x v="5"/>
    <x v="0"/>
    <x v="0"/>
  </r>
  <r>
    <n v="7735124504"/>
    <x v="25"/>
    <n v="48986170"/>
    <x v="39"/>
    <s v="EXGAVELASQUE"/>
    <s v=""/>
    <s v="cta pte,prov,prd.no,"/>
    <s v="Mueble enser no Activo fijo negocio 16%"/>
    <s v="Mueble enser no Activo fijo negocio 16%"/>
    <d v="2010-03-30T00:00:00"/>
    <d v="2010-03-30T00:00:00"/>
    <n v="-20978"/>
    <s v="773"/>
    <x v="2"/>
    <x v="16"/>
    <x v="5"/>
    <x v="0"/>
    <x v="0"/>
  </r>
  <r>
    <n v="7735124504"/>
    <x v="25"/>
    <n v="48986170"/>
    <x v="39"/>
    <s v="EXGAVELASQUE"/>
    <s v=""/>
    <s v="cta pte,prov,prd.no,"/>
    <s v="Mueble enser no Activo fijo negocio 16%"/>
    <s v="Mueble enser no Activo fijo negocio 16%"/>
    <d v="2010-03-30T00:00:00"/>
    <d v="2010-03-30T00:00:00"/>
    <n v="20978"/>
    <s v="773"/>
    <x v="2"/>
    <x v="16"/>
    <x v="5"/>
    <x v="0"/>
    <x v="0"/>
  </r>
  <r>
    <n v="7735124701"/>
    <x v="26"/>
    <n v="48986170"/>
    <x v="39"/>
    <s v="EXGAVELASQUE"/>
    <s v=""/>
    <s v="cta pte,prov,prd.no,"/>
    <s v="Elementos de cafeteria 16%"/>
    <s v="Elementos de cafeteria 16%"/>
    <d v="2010-03-30T00:00:00"/>
    <d v="2010-03-30T00:00:00"/>
    <n v="-205742"/>
    <s v="773"/>
    <x v="2"/>
    <x v="16"/>
    <x v="5"/>
    <x v="0"/>
    <x v="0"/>
  </r>
  <r>
    <n v="7735124701"/>
    <x v="26"/>
    <n v="48986170"/>
    <x v="39"/>
    <s v="EXGAVELASQUE"/>
    <s v=""/>
    <s v="cta pte,prov,prd.no,"/>
    <s v="Elementos de cafeteria 16%"/>
    <s v="Elementos de cafeteria 16%"/>
    <d v="2010-03-30T00:00:00"/>
    <d v="2010-03-30T00:00:00"/>
    <n v="205742"/>
    <s v="773"/>
    <x v="2"/>
    <x v="16"/>
    <x v="5"/>
    <x v="0"/>
    <x v="0"/>
  </r>
  <r>
    <n v="7735124701"/>
    <x v="26"/>
    <n v="48986170"/>
    <x v="39"/>
    <s v="EXGAVELASQUE"/>
    <s v=""/>
    <s v="cta pte,prov,prd.no,"/>
    <s v="Elementos de cafeteria 16%"/>
    <s v="Elementos de cafeteria 16%"/>
    <d v="2010-03-30T00:00:00"/>
    <d v="2010-03-31T00:00:00"/>
    <n v="175162"/>
    <s v="773"/>
    <x v="2"/>
    <x v="16"/>
    <x v="5"/>
    <x v="0"/>
    <x v="0"/>
  </r>
  <r>
    <n v="7735124702"/>
    <x v="51"/>
    <n v="48986170"/>
    <x v="39"/>
    <s v="LTNASANCHEZ"/>
    <s v=""/>
    <s v="Caja men RgMedellin"/>
    <s v=""/>
    <s v=""/>
    <d v="2010-03-10T00:00:00"/>
    <d v="2010-03-10T00:00:00"/>
    <n v="17900"/>
    <s v="773"/>
    <x v="2"/>
    <x v="16"/>
    <x v="5"/>
    <x v="0"/>
    <x v="0"/>
  </r>
  <r>
    <n v="7735624703"/>
    <x v="68"/>
    <n v="48986170"/>
    <x v="39"/>
    <s v="EXGAVELASQUE"/>
    <s v=""/>
    <s v="cta pte,prov,prd.no,"/>
    <s v="Papeleria comunicacion interna iva 0%"/>
    <s v="Papeleria comunicacion interna iva 0%"/>
    <d v="2010-03-30T00:00:00"/>
    <d v="2010-03-31T00:00:00"/>
    <n v="3000"/>
    <s v="773"/>
    <x v="2"/>
    <x v="16"/>
    <x v="5"/>
    <x v="0"/>
    <x v="0"/>
  </r>
  <r>
    <n v="7735110102"/>
    <x v="2"/>
    <n v="48988070"/>
    <x v="40"/>
    <s v="SSALLONDONO"/>
    <s v="PRIMERA QUINCENA MARZO DE"/>
    <s v="Obl,lab,salariosxpag"/>
    <s v=""/>
    <s v=""/>
    <d v="2010-03-11T00:00:00"/>
    <d v="2010-03-11T00:00:00"/>
    <n v="435488"/>
    <s v="773"/>
    <x v="2"/>
    <x v="17"/>
    <x v="2"/>
    <x v="0"/>
    <x v="0"/>
  </r>
  <r>
    <n v="7735110102"/>
    <x v="2"/>
    <n v="48988070"/>
    <x v="40"/>
    <s v="SSALLONDONO"/>
    <s v="NOMINA SEGUNDA QUINCENA M"/>
    <s v="Obl,lab,salariosxpag"/>
    <s v=""/>
    <s v=""/>
    <d v="2010-03-26T00:00:00"/>
    <d v="2010-03-26T00:00:00"/>
    <n v="435488"/>
    <s v="773"/>
    <x v="2"/>
    <x v="17"/>
    <x v="2"/>
    <x v="0"/>
    <x v="0"/>
  </r>
  <r>
    <n v="7735110110"/>
    <x v="5"/>
    <n v="48988070"/>
    <x v="40"/>
    <s v="SSALLONDONO"/>
    <s v="PRIMERA QUINCENA MARZO DE"/>
    <s v="Obl,lab,salariosxpag"/>
    <s v=""/>
    <s v=""/>
    <d v="2010-03-11T00:00:00"/>
    <d v="2010-03-11T00:00:00"/>
    <n v="30750"/>
    <s v="773"/>
    <x v="2"/>
    <x v="17"/>
    <x v="2"/>
    <x v="0"/>
    <x v="0"/>
  </r>
  <r>
    <n v="7735110110"/>
    <x v="5"/>
    <n v="48988070"/>
    <x v="40"/>
    <s v="SSALLONDONO"/>
    <s v="NOMINA SEGUNDA QUINCENA M"/>
    <s v="Obl,lab,salariosxpag"/>
    <s v=""/>
    <s v=""/>
    <d v="2010-03-26T00:00:00"/>
    <d v="2010-03-26T00:00:00"/>
    <n v="30750"/>
    <s v="773"/>
    <x v="2"/>
    <x v="17"/>
    <x v="2"/>
    <x v="0"/>
    <x v="0"/>
  </r>
  <r>
    <n v="7735110111"/>
    <x v="6"/>
    <n v="48988070"/>
    <x v="40"/>
    <s v="SSALLONDONO"/>
    <s v="PROVISIONES PRESTACIONES"/>
    <s v="Prov,lab,cesa.aprop."/>
    <s v=""/>
    <s v=""/>
    <d v="2010-03-29T00:00:00"/>
    <d v="2010-03-29T00:00:00"/>
    <n v="99775"/>
    <s v="773"/>
    <x v="2"/>
    <x v="17"/>
    <x v="2"/>
    <x v="0"/>
    <x v="0"/>
  </r>
  <r>
    <n v="7735110113"/>
    <x v="8"/>
    <n v="48988070"/>
    <x v="40"/>
    <s v="SSALLONDONO"/>
    <s v="PROVISIONES PRESTACIONES"/>
    <s v="Prov,lab,cesa.aprop."/>
    <s v=""/>
    <s v=""/>
    <d v="2010-03-29T00:00:00"/>
    <d v="2010-03-29T00:00:00"/>
    <n v="88585"/>
    <s v="773"/>
    <x v="2"/>
    <x v="17"/>
    <x v="2"/>
    <x v="0"/>
    <x v="0"/>
  </r>
  <r>
    <n v="7735110114"/>
    <x v="9"/>
    <n v="48988070"/>
    <x v="40"/>
    <s v="SSALLONDONO"/>
    <s v="PROVISIONES PRESTACIONES"/>
    <s v="Prov,lab,cesa.aprop."/>
    <s v=""/>
    <s v=""/>
    <d v="2010-03-29T00:00:00"/>
    <d v="2010-03-29T00:00:00"/>
    <n v="61543"/>
    <s v="773"/>
    <x v="2"/>
    <x v="17"/>
    <x v="2"/>
    <x v="0"/>
    <x v="0"/>
  </r>
  <r>
    <n v="7735110116"/>
    <x v="10"/>
    <n v="48988070"/>
    <x v="40"/>
    <s v="SSALLONDONO"/>
    <s v="PROVISIONES PRESTACIONES"/>
    <s v="Prov,lab,cesa.aprop."/>
    <s v=""/>
    <s v=""/>
    <d v="2010-03-29T00:00:00"/>
    <d v="2010-03-29T00:00:00"/>
    <n v="83922"/>
    <s v="773"/>
    <x v="2"/>
    <x v="17"/>
    <x v="2"/>
    <x v="0"/>
    <x v="0"/>
  </r>
  <r>
    <n v="7735110124"/>
    <x v="13"/>
    <n v="48988070"/>
    <x v="40"/>
    <s v="SSALLONDONO"/>
    <s v="PROVISIONES PRESTACIONES"/>
    <s v="Prov,lab,cesa.aprop."/>
    <s v=""/>
    <s v=""/>
    <d v="2010-03-29T00:00:00"/>
    <d v="2010-03-29T00:00:00"/>
    <n v="9698"/>
    <s v="773"/>
    <x v="2"/>
    <x v="17"/>
    <x v="2"/>
    <x v="0"/>
    <x v="0"/>
  </r>
  <r>
    <n v="7735110127"/>
    <x v="14"/>
    <n v="48988070"/>
    <x v="40"/>
    <s v="SSALLONDONO"/>
    <s v="SEGURIDAD SOCIAL  MARZO 2"/>
    <s v="Ret,apor,nomi, seg.s"/>
    <s v=""/>
    <s v=""/>
    <d v="2010-03-30T00:00:00"/>
    <d v="2010-03-30T00:00:00"/>
    <n v="37900"/>
    <s v="773"/>
    <x v="2"/>
    <x v="17"/>
    <x v="2"/>
    <x v="0"/>
    <x v="0"/>
  </r>
  <r>
    <n v="7735110128"/>
    <x v="15"/>
    <n v="48988070"/>
    <x v="40"/>
    <s v="SSALLONDONO"/>
    <s v="SEGURIDAD SOCIAL  MARZO 2"/>
    <s v="Ret,apor,nomi, seg.s"/>
    <s v=""/>
    <s v=""/>
    <d v="2010-03-30T00:00:00"/>
    <d v="2010-03-30T00:00:00"/>
    <n v="-34839"/>
    <s v="773"/>
    <x v="2"/>
    <x v="17"/>
    <x v="2"/>
    <x v="0"/>
    <x v="0"/>
  </r>
  <r>
    <n v="7735110128"/>
    <x v="15"/>
    <n v="48988070"/>
    <x v="40"/>
    <s v="SSALLONDONO"/>
    <s v="SEGURIDAD SOCIAL  MARZO 2"/>
    <s v="Ret,apor,nomi, seg.s"/>
    <s v=""/>
    <s v=""/>
    <d v="2010-03-30T00:00:00"/>
    <d v="2010-03-30T00:00:00"/>
    <n v="108900"/>
    <s v="773"/>
    <x v="2"/>
    <x v="17"/>
    <x v="2"/>
    <x v="0"/>
    <x v="0"/>
  </r>
  <r>
    <n v="7735110129"/>
    <x v="16"/>
    <n v="48988070"/>
    <x v="40"/>
    <s v="SSALLONDONO"/>
    <s v="SEGURIDAD SOCIAL  MARZO 2"/>
    <s v="Ret,apor,nomi, seg.s"/>
    <s v=""/>
    <s v=""/>
    <d v="2010-03-30T00:00:00"/>
    <d v="2010-03-30T00:00:00"/>
    <n v="-34839"/>
    <s v="773"/>
    <x v="2"/>
    <x v="17"/>
    <x v="2"/>
    <x v="0"/>
    <x v="0"/>
  </r>
  <r>
    <n v="7735110129"/>
    <x v="16"/>
    <n v="48988070"/>
    <x v="40"/>
    <s v="SSALLONDONO"/>
    <s v="SEGURIDAD SOCIAL  MARZO 2"/>
    <s v="Ret,apor,nomi, seg.s"/>
    <s v=""/>
    <s v=""/>
    <d v="2010-03-30T00:00:00"/>
    <d v="2010-03-30T00:00:00"/>
    <n v="139400"/>
    <s v="773"/>
    <x v="2"/>
    <x v="17"/>
    <x v="2"/>
    <x v="0"/>
    <x v="0"/>
  </r>
  <r>
    <n v="7735110131"/>
    <x v="17"/>
    <n v="48988070"/>
    <x v="40"/>
    <s v="SSALLONDONO"/>
    <s v="SEGURIDAD SOCIAL  MARZO 2"/>
    <s v="Ret,apor,nomi, seg.s"/>
    <s v=""/>
    <s v=""/>
    <d v="2010-03-30T00:00:00"/>
    <d v="2010-03-30T00:00:00"/>
    <n v="34800"/>
    <s v="773"/>
    <x v="2"/>
    <x v="17"/>
    <x v="2"/>
    <x v="0"/>
    <x v="0"/>
  </r>
  <r>
    <n v="7735110133"/>
    <x v="18"/>
    <n v="48988070"/>
    <x v="40"/>
    <s v="SSALLONDONO"/>
    <s v="SEGURIDAD SOCIAL  MARZO 2"/>
    <s v="Ret,apor,nomi, seg.s"/>
    <s v=""/>
    <s v=""/>
    <d v="2010-03-30T00:00:00"/>
    <d v="2010-03-30T00:00:00"/>
    <n v="26100"/>
    <s v="773"/>
    <x v="2"/>
    <x v="17"/>
    <x v="2"/>
    <x v="0"/>
    <x v="0"/>
  </r>
  <r>
    <n v="7735110134"/>
    <x v="19"/>
    <n v="48988070"/>
    <x v="40"/>
    <s v="SSALLONDONO"/>
    <s v="SEGURIDAD SOCIAL  MARZO 2"/>
    <s v="Ret,apor,nomi, seg.s"/>
    <s v=""/>
    <s v=""/>
    <d v="2010-03-30T00:00:00"/>
    <d v="2010-03-30T00:00:00"/>
    <n v="17400"/>
    <s v="773"/>
    <x v="2"/>
    <x v="17"/>
    <x v="2"/>
    <x v="0"/>
    <x v="0"/>
  </r>
  <r>
    <n v="7735113507"/>
    <x v="0"/>
    <n v="48988070"/>
    <x v="40"/>
    <s v="SSJFLOPEZ"/>
    <s v="Lito-Marzo-LB_506706"/>
    <s v="LEASING BANCOLOMBIA SA"/>
    <s v=""/>
    <s v=""/>
    <d v="2010-03-09T00:00:00"/>
    <d v="2010-03-30T00:00:00"/>
    <n v="26282"/>
    <s v="773"/>
    <x v="2"/>
    <x v="17"/>
    <x v="0"/>
    <x v="0"/>
    <x v="0"/>
  </r>
  <r>
    <n v="7735113507"/>
    <x v="0"/>
    <n v="48988070"/>
    <x v="40"/>
    <s v="SSJFLOPEZ"/>
    <s v="Lito-Marzo-LB_506706"/>
    <s v="LEASING BANCOLOMBIA SA"/>
    <s v=""/>
    <s v=""/>
    <d v="2010-03-09T00:00:00"/>
    <d v="2010-03-30T00:00:00"/>
    <n v="35960"/>
    <s v="773"/>
    <x v="2"/>
    <x v="17"/>
    <x v="0"/>
    <x v="0"/>
    <x v="0"/>
  </r>
  <r>
    <n v="7735116408"/>
    <x v="1"/>
    <n v="48988070"/>
    <x v="40"/>
    <s v="SSJFLOPEZ"/>
    <s v="FACTURAS UNE"/>
    <s v="EPM TELECOMUNICACIONES S.A."/>
    <s v=""/>
    <s v=""/>
    <d v="2010-03-15T00:00:00"/>
    <d v="2010-03-18T00:00:00"/>
    <n v="5803"/>
    <s v="773"/>
    <x v="2"/>
    <x v="17"/>
    <x v="1"/>
    <x v="0"/>
    <x v="0"/>
  </r>
  <r>
    <n v="7735116408"/>
    <x v="1"/>
    <n v="48988070"/>
    <x v="40"/>
    <s v="SSJFLOPEZ"/>
    <s v="FACTURAS UNE"/>
    <s v="EPM TELECOMUNICACIONES S.A."/>
    <s v=""/>
    <s v=""/>
    <d v="2010-03-15T00:00:00"/>
    <d v="2010-03-18T00:00:00"/>
    <n v="2457"/>
    <s v="773"/>
    <x v="2"/>
    <x v="17"/>
    <x v="1"/>
    <x v="0"/>
    <x v="0"/>
  </r>
  <r>
    <n v="7735116408"/>
    <x v="1"/>
    <n v="48988070"/>
    <x v="40"/>
    <s v="SSJFLOPEZ"/>
    <s v="FACTURAS UNE"/>
    <s v="EPM TELECOMUNICACIONES S.A."/>
    <s v=""/>
    <s v=""/>
    <d v="2010-03-15T00:00:00"/>
    <d v="2010-03-18T00:00:00"/>
    <n v="588"/>
    <s v="773"/>
    <x v="2"/>
    <x v="17"/>
    <x v="1"/>
    <x v="0"/>
    <x v="0"/>
  </r>
  <r>
    <n v="7735116408"/>
    <x v="1"/>
    <n v="48988070"/>
    <x v="40"/>
    <s v="SSJFLOPEZ"/>
    <s v="FACTURAS UNE"/>
    <s v="EPM TELECOMUNICACIONES S.A."/>
    <s v=""/>
    <s v=""/>
    <d v="2010-03-15T00:00:00"/>
    <d v="2010-03-18T00:00:00"/>
    <n v="243"/>
    <s v="773"/>
    <x v="2"/>
    <x v="17"/>
    <x v="1"/>
    <x v="0"/>
    <x v="0"/>
  </r>
  <r>
    <n v="7735116408"/>
    <x v="1"/>
    <n v="48988070"/>
    <x v="40"/>
    <s v="SSJFLOPEZ"/>
    <s v="FACTURAS UNE"/>
    <s v="EPM TELECOMUNICACIONES S.A."/>
    <s v=""/>
    <s v=""/>
    <d v="2010-03-15T00:00:00"/>
    <d v="2010-03-18T00:00:00"/>
    <n v="1022"/>
    <s v="773"/>
    <x v="2"/>
    <x v="17"/>
    <x v="1"/>
    <x v="0"/>
    <x v="0"/>
  </r>
  <r>
    <n v="7735116408"/>
    <x v="1"/>
    <n v="48988070"/>
    <x v="40"/>
    <s v="SSJFLOPEZ"/>
    <s v="FACTURAS UNE"/>
    <s v="EPM TELECOMUNICACIONES S.A."/>
    <s v=""/>
    <s v=""/>
    <d v="2010-03-15T00:00:00"/>
    <d v="2010-03-18T00:00:00"/>
    <n v="486"/>
    <s v="773"/>
    <x v="2"/>
    <x v="17"/>
    <x v="1"/>
    <x v="0"/>
    <x v="0"/>
  </r>
  <r>
    <n v="7735116408"/>
    <x v="1"/>
    <n v="48988070"/>
    <x v="40"/>
    <s v="SSJFLOPEZ"/>
    <s v="FACTURA UNE"/>
    <s v="EPM TELECOMUNICACIONES S.A."/>
    <s v=""/>
    <s v=""/>
    <d v="2010-03-15T00:00:00"/>
    <d v="2010-03-24T00:00:00"/>
    <n v="85134"/>
    <s v="773"/>
    <x v="2"/>
    <x v="17"/>
    <x v="1"/>
    <x v="0"/>
    <x v="0"/>
  </r>
  <r>
    <n v="7735116408"/>
    <x v="1"/>
    <n v="48988070"/>
    <x v="40"/>
    <s v="SSJFLOPEZ"/>
    <s v="FACTURA UNE"/>
    <s v="EPM TELECOMUNICACIONES S.A."/>
    <s v=""/>
    <s v=""/>
    <d v="2010-03-15T00:00:00"/>
    <d v="2010-03-24T00:00:00"/>
    <n v="437"/>
    <s v="773"/>
    <x v="2"/>
    <x v="17"/>
    <x v="1"/>
    <x v="0"/>
    <x v="0"/>
  </r>
  <r>
    <n v="7735122502"/>
    <x v="21"/>
    <n v="48988070"/>
    <x v="40"/>
    <s v="SSAYOTAGRI"/>
    <s v=""/>
    <s v="Depr.acum.maq.op."/>
    <s v=""/>
    <s v=""/>
    <d v="2010-03-31T00:00:00"/>
    <d v="2010-03-31T00:00:00"/>
    <n v="1063347"/>
    <s v="773"/>
    <x v="2"/>
    <x v="17"/>
    <x v="4"/>
    <x v="0"/>
    <x v="0"/>
  </r>
  <r>
    <n v="7735122502"/>
    <x v="21"/>
    <n v="48988070"/>
    <x v="40"/>
    <s v="SSAYOTAGRI"/>
    <s v=""/>
    <s v="Depr.acum.edif,op."/>
    <s v=""/>
    <s v=""/>
    <d v="2010-03-31T00:00:00"/>
    <d v="2010-03-31T00:00:00"/>
    <n v="33476"/>
    <s v="773"/>
    <x v="2"/>
    <x v="17"/>
    <x v="4"/>
    <x v="0"/>
    <x v="0"/>
  </r>
  <r>
    <n v="7735124704"/>
    <x v="27"/>
    <n v="48988070"/>
    <x v="40"/>
    <s v="EXGAVELASQUE"/>
    <s v=""/>
    <s v="cta pte,prov,prd.no,"/>
    <s v="Cinta p.scotch 4032 espuma x18mmx1mt"/>
    <s v="Cinta p.scotch 4032 espuma x18mmx1mt"/>
    <d v="2010-03-17T00:00:00"/>
    <d v="2010-03-18T00:00:00"/>
    <n v="4414"/>
    <s v="773"/>
    <x v="2"/>
    <x v="17"/>
    <x v="5"/>
    <x v="0"/>
    <x v="0"/>
  </r>
  <r>
    <n v="7735124704"/>
    <x v="27"/>
    <n v="48988070"/>
    <x v="40"/>
    <s v="EXGAVELASQUE"/>
    <s v=""/>
    <s v="cta pte,prov,prd.no,"/>
    <s v="Contact transp.gumplas x3mt"/>
    <s v="Contact transp.gumplas x3mt"/>
    <d v="2010-03-17T00:00:00"/>
    <d v="2010-03-18T00:00:00"/>
    <n v="9590"/>
    <s v="773"/>
    <x v="2"/>
    <x v="17"/>
    <x v="5"/>
    <x v="0"/>
    <x v="0"/>
  </r>
  <r>
    <n v="7735124704"/>
    <x v="27"/>
    <n v="48988070"/>
    <x v="40"/>
    <s v="SSJFLOPEZ"/>
    <s v=""/>
    <s v="MARION SA"/>
    <s v="Folder plast.colg.keeper 502 azul"/>
    <s v="Folder plast.colg.keeper 502 azul"/>
    <d v="2010-03-17T00:00:00"/>
    <d v="2010-03-23T00:00:00"/>
    <n v="27852"/>
    <s v="773"/>
    <x v="2"/>
    <x v="17"/>
    <x v="5"/>
    <x v="0"/>
    <x v="0"/>
  </r>
  <r>
    <n v="7735111156"/>
    <x v="30"/>
    <n v="48988170"/>
    <x v="41"/>
    <s v="LTDAMUNETON"/>
    <s v=""/>
    <s v=""/>
    <s v=""/>
    <s v=""/>
    <d v="2010-03-30T00:00:00"/>
    <d v="2010-03-31T00:00:00"/>
    <n v="85509"/>
    <s v="773"/>
    <x v="2"/>
    <x v="18"/>
    <x v="8"/>
    <x v="0"/>
    <x v="0"/>
  </r>
  <r>
    <n v="7735111156"/>
    <x v="30"/>
    <n v="48988170"/>
    <x v="41"/>
    <s v="LTDAMUNETON"/>
    <s v=""/>
    <s v=""/>
    <s v=""/>
    <s v=""/>
    <d v="2010-03-30T00:00:00"/>
    <d v="2010-03-31T00:00:00"/>
    <n v="14252"/>
    <s v="773"/>
    <x v="2"/>
    <x v="18"/>
    <x v="8"/>
    <x v="0"/>
    <x v="0"/>
  </r>
  <r>
    <n v="7735111156"/>
    <x v="30"/>
    <n v="48988170"/>
    <x v="41"/>
    <s v="LTDAMUNETON"/>
    <s v=""/>
    <s v=""/>
    <s v=""/>
    <s v=""/>
    <d v="2010-03-30T00:00:00"/>
    <d v="2010-03-31T00:00:00"/>
    <n v="983351"/>
    <s v="773"/>
    <x v="2"/>
    <x v="18"/>
    <x v="8"/>
    <x v="0"/>
    <x v="0"/>
  </r>
  <r>
    <n v="7735116502"/>
    <x v="37"/>
    <n v="48988170"/>
    <x v="41"/>
    <s v="LTDAMUNETON"/>
    <s v=""/>
    <s v=""/>
    <s v=""/>
    <s v=""/>
    <d v="2010-03-30T00:00:00"/>
    <d v="2010-03-31T00:00:00"/>
    <n v="1661388"/>
    <s v="773"/>
    <x v="2"/>
    <x v="18"/>
    <x v="6"/>
    <x v="0"/>
    <x v="0"/>
  </r>
  <r>
    <n v="7735116502"/>
    <x v="37"/>
    <n v="48988170"/>
    <x v="41"/>
    <s v="LTDAMUNETON"/>
    <s v=""/>
    <s v=""/>
    <s v=""/>
    <s v=""/>
    <d v="2010-03-30T00:00:00"/>
    <d v="2010-03-31T00:00:00"/>
    <n v="276898"/>
    <s v="773"/>
    <x v="2"/>
    <x v="18"/>
    <x v="6"/>
    <x v="0"/>
    <x v="0"/>
  </r>
  <r>
    <n v="7735116502"/>
    <x v="37"/>
    <n v="48988170"/>
    <x v="41"/>
    <s v="LTDAMUNETON"/>
    <s v=""/>
    <s v=""/>
    <s v=""/>
    <s v=""/>
    <d v="2010-03-30T00:00:00"/>
    <d v="2010-03-31T00:00:00"/>
    <n v="19105949"/>
    <s v="773"/>
    <x v="2"/>
    <x v="18"/>
    <x v="6"/>
    <x v="0"/>
    <x v="0"/>
  </r>
  <r>
    <n v="7735116401"/>
    <x v="52"/>
    <n v="48988270"/>
    <x v="42"/>
    <s v="LTRCMAZO"/>
    <s v=""/>
    <s v="cta pte,prov,prd.Inv"/>
    <s v=""/>
    <s v="Control de Plagas"/>
    <d v="2010-03-20T00:00:00"/>
    <d v="2010-03-20T00:00:00"/>
    <n v="65880"/>
    <s v="773"/>
    <x v="2"/>
    <x v="19"/>
    <x v="5"/>
    <x v="0"/>
    <x v="0"/>
  </r>
  <r>
    <n v="7735116401"/>
    <x v="52"/>
    <n v="48988270"/>
    <x v="42"/>
    <s v="LTRCMAZO"/>
    <s v=""/>
    <s v="cta pte,prov,prd.Inv"/>
    <s v=""/>
    <s v="Control de Plagas"/>
    <d v="2010-03-20T00:00:00"/>
    <d v="2010-03-20T00:00:00"/>
    <n v="72100"/>
    <s v="773"/>
    <x v="2"/>
    <x v="19"/>
    <x v="5"/>
    <x v="0"/>
    <x v="0"/>
  </r>
  <r>
    <n v="7735116401"/>
    <x v="52"/>
    <n v="48988270"/>
    <x v="42"/>
    <s v="LTRCMAZO"/>
    <s v=""/>
    <s v="cta pte,prov,prd.Inv"/>
    <s v=""/>
    <s v="Control de Plagas"/>
    <d v="2010-03-20T00:00:00"/>
    <d v="2010-03-20T00:00:00"/>
    <n v="31500"/>
    <s v="773"/>
    <x v="2"/>
    <x v="19"/>
    <x v="5"/>
    <x v="0"/>
    <x v="0"/>
  </r>
  <r>
    <n v="7735116401"/>
    <x v="52"/>
    <n v="48988270"/>
    <x v="42"/>
    <s v="LTRCMAZO"/>
    <s v=""/>
    <s v="cta pte,prov,prd.Inv"/>
    <s v=""/>
    <s v="SERVICIO DE LIMPIEZA"/>
    <d v="2010-03-25T00:00:00"/>
    <d v="2010-03-25T00:00:00"/>
    <n v="20793812"/>
    <s v="773"/>
    <x v="2"/>
    <x v="19"/>
    <x v="5"/>
    <x v="0"/>
    <x v="0"/>
  </r>
  <r>
    <n v="7735116401"/>
    <x v="52"/>
    <n v="48988270"/>
    <x v="42"/>
    <s v="LTRCMAZO"/>
    <s v=""/>
    <s v="cta pte,prov,prd.Inv"/>
    <s v=""/>
    <s v="SERVICIO DE LIMPIEZA"/>
    <d v="2010-03-25T00:00:00"/>
    <d v="2010-03-25T00:00:00"/>
    <n v="4479711"/>
    <s v="773"/>
    <x v="2"/>
    <x v="19"/>
    <x v="5"/>
    <x v="0"/>
    <x v="0"/>
  </r>
  <r>
    <n v="7735116408"/>
    <x v="1"/>
    <n v="48988270"/>
    <x v="42"/>
    <s v="SSJFLOPEZ"/>
    <s v="FACTURAS UNE"/>
    <s v="EPM TELECOMUNICACIONES S.A."/>
    <s v=""/>
    <s v=""/>
    <d v="2010-03-15T00:00:00"/>
    <d v="2010-03-18T00:00:00"/>
    <n v="7403"/>
    <s v="773"/>
    <x v="2"/>
    <x v="19"/>
    <x v="1"/>
    <x v="0"/>
    <x v="0"/>
  </r>
  <r>
    <n v="7735116408"/>
    <x v="1"/>
    <n v="48988270"/>
    <x v="42"/>
    <s v="SSJFLOPEZ"/>
    <s v="FACTURAS UNE"/>
    <s v="EPM TELECOMUNICACIONES S.A."/>
    <s v=""/>
    <s v=""/>
    <d v="2010-03-15T00:00:00"/>
    <d v="2010-03-18T00:00:00"/>
    <n v="1858"/>
    <s v="773"/>
    <x v="2"/>
    <x v="19"/>
    <x v="1"/>
    <x v="0"/>
    <x v="0"/>
  </r>
  <r>
    <n v="7735116408"/>
    <x v="1"/>
    <n v="48988270"/>
    <x v="42"/>
    <s v="SSJFLOPEZ"/>
    <s v="FACTURAS UNE"/>
    <s v="EPM TELECOMUNICACIONES S.A."/>
    <s v=""/>
    <s v=""/>
    <d v="2010-03-15T00:00:00"/>
    <d v="2010-03-18T00:00:00"/>
    <n v="749"/>
    <s v="773"/>
    <x v="2"/>
    <x v="19"/>
    <x v="1"/>
    <x v="0"/>
    <x v="0"/>
  </r>
  <r>
    <n v="7735116408"/>
    <x v="1"/>
    <n v="48988270"/>
    <x v="42"/>
    <s v="SSJFLOPEZ"/>
    <s v="FACTURAS UNE"/>
    <s v="EPM TELECOMUNICACIONES S.A."/>
    <s v=""/>
    <s v=""/>
    <d v="2010-03-15T00:00:00"/>
    <d v="2010-03-18T00:00:00"/>
    <n v="500"/>
    <s v="773"/>
    <x v="2"/>
    <x v="19"/>
    <x v="1"/>
    <x v="0"/>
    <x v="0"/>
  </r>
  <r>
    <n v="7735116408"/>
    <x v="1"/>
    <n v="48988270"/>
    <x v="42"/>
    <s v="SSJFLOPEZ"/>
    <s v="FACTURAS UNE"/>
    <s v="EPM TELECOMUNICACIONES S.A."/>
    <s v=""/>
    <s v=""/>
    <d v="2010-03-15T00:00:00"/>
    <d v="2010-03-18T00:00:00"/>
    <n v="1303"/>
    <s v="773"/>
    <x v="2"/>
    <x v="19"/>
    <x v="1"/>
    <x v="0"/>
    <x v="0"/>
  </r>
  <r>
    <n v="7735116408"/>
    <x v="1"/>
    <n v="48988270"/>
    <x v="42"/>
    <s v="SSJFLOPEZ"/>
    <s v="FACTURAS UNE"/>
    <s v="EPM TELECOMUNICACIONES S.A."/>
    <s v=""/>
    <s v=""/>
    <d v="2010-03-15T00:00:00"/>
    <d v="2010-03-18T00:00:00"/>
    <n v="620"/>
    <s v="773"/>
    <x v="2"/>
    <x v="19"/>
    <x v="1"/>
    <x v="0"/>
    <x v="0"/>
  </r>
  <r>
    <n v="7735116408"/>
    <x v="1"/>
    <n v="48988270"/>
    <x v="42"/>
    <s v="SSJFLOPEZ"/>
    <s v="FACTURA UNE"/>
    <s v="EPM TELECOMUNICACIONES S.A."/>
    <s v=""/>
    <s v=""/>
    <d v="2010-03-15T00:00:00"/>
    <d v="2010-03-24T00:00:00"/>
    <n v="85134"/>
    <s v="773"/>
    <x v="2"/>
    <x v="19"/>
    <x v="1"/>
    <x v="0"/>
    <x v="0"/>
  </r>
  <r>
    <n v="7735116408"/>
    <x v="1"/>
    <n v="48988270"/>
    <x v="42"/>
    <s v="SSJFLOPEZ"/>
    <s v="FACTURA UNE"/>
    <s v="EPM TELECOMUNICACIONES S.A."/>
    <s v=""/>
    <s v=""/>
    <d v="2010-03-15T00:00:00"/>
    <d v="2010-03-24T00:00:00"/>
    <n v="437"/>
    <s v="773"/>
    <x v="2"/>
    <x v="19"/>
    <x v="1"/>
    <x v="0"/>
    <x v="0"/>
  </r>
  <r>
    <n v="7735116418"/>
    <x v="53"/>
    <n v="48988270"/>
    <x v="42"/>
    <s v="LTRCMAZO"/>
    <s v=""/>
    <s v="cta pte,prov,prd.Inv"/>
    <s v=""/>
    <s v="Control de Plagas"/>
    <d v="2010-03-20T00:00:00"/>
    <d v="2010-03-20T00:00:00"/>
    <n v="40320"/>
    <s v="773"/>
    <x v="2"/>
    <x v="19"/>
    <x v="5"/>
    <x v="0"/>
    <x v="0"/>
  </r>
  <r>
    <n v="7735115355"/>
    <x v="54"/>
    <n v="48988470"/>
    <x v="43"/>
    <s v="SSJFLOPEZ"/>
    <s v="POLIZA VIDA MARZO  2010"/>
    <s v="RESTREPO HENAO S.A.CORREDORES DE SE"/>
    <s v=""/>
    <s v=""/>
    <d v="2010-03-05T00:00:00"/>
    <d v="2010-03-15T00:00:00"/>
    <n v="388717"/>
    <s v="773"/>
    <x v="2"/>
    <x v="20"/>
    <x v="10"/>
    <x v="0"/>
    <x v="0"/>
  </r>
  <r>
    <n v="7735115356"/>
    <x v="65"/>
    <n v="48988470"/>
    <x v="43"/>
    <s v="SSGAVILLAMIL"/>
    <s v="Amortizacion Todo Riesgo"/>
    <s v="Gto,paxant.seguro"/>
    <s v=""/>
    <s v=""/>
    <d v="2010-03-24T00:00:00"/>
    <d v="2010-03-31T00:00:00"/>
    <n v="3898973"/>
    <s v="773"/>
    <x v="2"/>
    <x v="20"/>
    <x v="10"/>
    <x v="0"/>
    <x v="0"/>
  </r>
  <r>
    <n v="7735115360"/>
    <x v="66"/>
    <n v="48988470"/>
    <x v="43"/>
    <s v="SSGAVILLAMIL"/>
    <s v="Amortizacion R.C Extraco2"/>
    <s v="Gto,paxant.seguro"/>
    <s v=""/>
    <s v=""/>
    <d v="2010-03-24T00:00:00"/>
    <d v="2010-03-31T00:00:00"/>
    <n v="123280"/>
    <s v="773"/>
    <x v="2"/>
    <x v="20"/>
    <x v="10"/>
    <x v="0"/>
    <x v="0"/>
  </r>
  <r>
    <n v="7735115370"/>
    <x v="55"/>
    <n v="48988470"/>
    <x v="43"/>
    <s v="SSJFLOPEZ"/>
    <s v="POLIZA ACCIDENTES MARZO"/>
    <s v="RESTREPO HENAO S.A.CORREDORES DE SE"/>
    <s v=""/>
    <s v=""/>
    <d v="2010-03-05T00:00:00"/>
    <d v="2010-03-15T00:00:00"/>
    <n v="97262"/>
    <s v="773"/>
    <x v="2"/>
    <x v="20"/>
    <x v="10"/>
    <x v="0"/>
    <x v="0"/>
  </r>
  <r>
    <n v="7735116402"/>
    <x v="56"/>
    <n v="48988570"/>
    <x v="44"/>
    <s v="LTNJRODRIGUE"/>
    <s v=""/>
    <s v="cta pte,prov,prd.Inv"/>
    <s v=""/>
    <s v="Servicio de Vigilancia"/>
    <d v="2010-03-25T00:00:00"/>
    <d v="2010-03-25T00:00:00"/>
    <n v="11746482"/>
    <s v="773"/>
    <x v="2"/>
    <x v="21"/>
    <x v="5"/>
    <x v="0"/>
    <x v="0"/>
  </r>
  <r>
    <n v="7735116408"/>
    <x v="1"/>
    <n v="48988570"/>
    <x v="44"/>
    <s v="SSJFLOPEZ"/>
    <s v="FACTURA TIGO"/>
    <s v="COLOMBIA MOVIL S.A. E.S.P."/>
    <s v=""/>
    <s v=""/>
    <d v="2010-02-26T00:00:00"/>
    <d v="2010-03-17T00:00:00"/>
    <n v="113"/>
    <s v="773"/>
    <x v="2"/>
    <x v="21"/>
    <x v="1"/>
    <x v="0"/>
    <x v="0"/>
  </r>
  <r>
    <n v="7735116408"/>
    <x v="1"/>
    <n v="48988570"/>
    <x v="44"/>
    <s v="SSJFLOPEZ"/>
    <s v="FACTURA MOVISTAR"/>
    <s v="TELEFONICA MOVILES COLOMBIA S.A."/>
    <s v=""/>
    <s v=""/>
    <d v="2010-03-02T00:00:00"/>
    <d v="2010-03-17T00:00:00"/>
    <n v="214"/>
    <s v="773"/>
    <x v="2"/>
    <x v="21"/>
    <x v="1"/>
    <x v="0"/>
    <x v="0"/>
  </r>
  <r>
    <n v="7735116408"/>
    <x v="1"/>
    <n v="48988570"/>
    <x v="44"/>
    <s v="SSJFLOPEZ"/>
    <s v="FACTURA COMCEL"/>
    <s v="COMUNICACION CELULAR S.A. COMCEL"/>
    <s v=""/>
    <s v=""/>
    <d v="2010-02-25T00:00:00"/>
    <d v="2010-03-17T00:00:00"/>
    <n v="147"/>
    <s v="773"/>
    <x v="2"/>
    <x v="21"/>
    <x v="1"/>
    <x v="0"/>
    <x v="0"/>
  </r>
  <r>
    <n v="7735116408"/>
    <x v="1"/>
    <n v="48988570"/>
    <x v="44"/>
    <s v="SSJFLOPEZ"/>
    <s v="FACTURAS UNE"/>
    <s v="EPM TELECOMUNICACIONES S.A."/>
    <s v=""/>
    <s v=""/>
    <d v="2010-03-15T00:00:00"/>
    <d v="2010-03-18T00:00:00"/>
    <n v="25645"/>
    <s v="773"/>
    <x v="2"/>
    <x v="21"/>
    <x v="1"/>
    <x v="0"/>
    <x v="0"/>
  </r>
  <r>
    <n v="7735116408"/>
    <x v="1"/>
    <n v="48988570"/>
    <x v="44"/>
    <s v="SSJFLOPEZ"/>
    <s v="FACTURAS UNE"/>
    <s v="EPM TELECOMUNICACIONES S.A."/>
    <s v=""/>
    <s v=""/>
    <d v="2010-03-15T00:00:00"/>
    <d v="2010-03-18T00:00:00"/>
    <n v="6497"/>
    <s v="773"/>
    <x v="2"/>
    <x v="21"/>
    <x v="1"/>
    <x v="0"/>
    <x v="0"/>
  </r>
  <r>
    <n v="7735116408"/>
    <x v="1"/>
    <n v="48988570"/>
    <x v="44"/>
    <s v="SSJFLOPEZ"/>
    <s v="FACTURAS UNE"/>
    <s v="EPM TELECOMUNICACIONES S.A."/>
    <s v=""/>
    <s v=""/>
    <d v="2010-03-15T00:00:00"/>
    <d v="2010-03-18T00:00:00"/>
    <n v="2597"/>
    <s v="773"/>
    <x v="2"/>
    <x v="21"/>
    <x v="1"/>
    <x v="0"/>
    <x v="0"/>
  </r>
  <r>
    <n v="7735116408"/>
    <x v="1"/>
    <n v="48988570"/>
    <x v="44"/>
    <s v="SSJFLOPEZ"/>
    <s v="FACTURAS UNE"/>
    <s v="EPM TELECOMUNICACIONES S.A."/>
    <s v=""/>
    <s v=""/>
    <d v="2010-03-15T00:00:00"/>
    <d v="2010-03-18T00:00:00"/>
    <n v="1074"/>
    <s v="773"/>
    <x v="2"/>
    <x v="21"/>
    <x v="1"/>
    <x v="0"/>
    <x v="0"/>
  </r>
  <r>
    <n v="7735116408"/>
    <x v="1"/>
    <n v="48988570"/>
    <x v="44"/>
    <s v="SSJFLOPEZ"/>
    <s v="FACTURAS UNE"/>
    <s v="EPM TELECOMUNICACIONES S.A."/>
    <s v=""/>
    <s v=""/>
    <d v="2010-03-15T00:00:00"/>
    <d v="2010-03-18T00:00:00"/>
    <n v="4513"/>
    <s v="773"/>
    <x v="2"/>
    <x v="21"/>
    <x v="1"/>
    <x v="0"/>
    <x v="0"/>
  </r>
  <r>
    <n v="7735116408"/>
    <x v="1"/>
    <n v="48988570"/>
    <x v="44"/>
    <s v="SSJFLOPEZ"/>
    <s v="FACTURAS UNE"/>
    <s v="EPM TELECOMUNICACIONES S.A."/>
    <s v=""/>
    <s v=""/>
    <d v="2010-03-15T00:00:00"/>
    <d v="2010-03-18T00:00:00"/>
    <n v="2447"/>
    <s v="773"/>
    <x v="2"/>
    <x v="21"/>
    <x v="1"/>
    <x v="0"/>
    <x v="0"/>
  </r>
  <r>
    <n v="7735116408"/>
    <x v="1"/>
    <n v="48988570"/>
    <x v="44"/>
    <s v="SSJFLOPEZ"/>
    <s v="FACTURA UNE"/>
    <s v="EPM TELECOMUNICACIONES S.A."/>
    <s v=""/>
    <s v=""/>
    <d v="2010-03-15T00:00:00"/>
    <d v="2010-03-24T00:00:00"/>
    <n v="255400"/>
    <s v="773"/>
    <x v="2"/>
    <x v="21"/>
    <x v="1"/>
    <x v="0"/>
    <x v="0"/>
  </r>
  <r>
    <n v="7735116408"/>
    <x v="1"/>
    <n v="48988570"/>
    <x v="44"/>
    <s v="SSJFLOPEZ"/>
    <s v="FACTURA UNE"/>
    <s v="EPM TELECOMUNICACIONES S.A."/>
    <s v=""/>
    <s v=""/>
    <d v="2010-03-15T00:00:00"/>
    <d v="2010-03-24T00:00:00"/>
    <n v="1311"/>
    <s v="773"/>
    <x v="2"/>
    <x v="21"/>
    <x v="1"/>
    <x v="0"/>
    <x v="0"/>
  </r>
  <r>
    <n v="7735124704"/>
    <x v="27"/>
    <n v="48988570"/>
    <x v="44"/>
    <s v="LTNASANCHEZ"/>
    <s v=""/>
    <s v="Caja men RgMedellin"/>
    <s v=""/>
    <s v=""/>
    <d v="2010-03-10T00:00:00"/>
    <d v="2010-03-10T00:00:00"/>
    <n v="24950"/>
    <s v="773"/>
    <x v="2"/>
    <x v="21"/>
    <x v="5"/>
    <x v="0"/>
    <x v="0"/>
  </r>
  <r>
    <n v="7735110102"/>
    <x v="2"/>
    <n v="48992070"/>
    <x v="45"/>
    <s v="SSALLONDONO"/>
    <s v="PRIMERA QUINCENA MARZO DE"/>
    <s v="Obl,lab,salariosxpag"/>
    <s v=""/>
    <s v=""/>
    <d v="2010-03-11T00:00:00"/>
    <d v="2010-03-11T00:00:00"/>
    <n v="3190186"/>
    <s v="773"/>
    <x v="2"/>
    <x v="22"/>
    <x v="2"/>
    <x v="0"/>
    <x v="0"/>
  </r>
  <r>
    <n v="7735110102"/>
    <x v="2"/>
    <n v="48992070"/>
    <x v="45"/>
    <s v="SSALLONDONO"/>
    <s v="NOMINA SEGUNDA QUINCENA M"/>
    <s v="Obl,lab,salariosxpag"/>
    <s v=""/>
    <s v=""/>
    <d v="2010-03-26T00:00:00"/>
    <d v="2010-03-26T00:00:00"/>
    <n v="3352000"/>
    <s v="773"/>
    <x v="2"/>
    <x v="22"/>
    <x v="2"/>
    <x v="0"/>
    <x v="0"/>
  </r>
  <r>
    <n v="7735110103"/>
    <x v="39"/>
    <n v="48992070"/>
    <x v="45"/>
    <s v="SSALLONDONO"/>
    <s v="PRIMERA QUINCENA MARZO DE"/>
    <s v="Obl,lab,salariosxpag"/>
    <s v=""/>
    <s v=""/>
    <d v="2010-03-11T00:00:00"/>
    <d v="2010-03-11T00:00:00"/>
    <n v="128750"/>
    <s v="773"/>
    <x v="2"/>
    <x v="22"/>
    <x v="2"/>
    <x v="0"/>
    <x v="0"/>
  </r>
  <r>
    <n v="7735110103"/>
    <x v="39"/>
    <n v="48992070"/>
    <x v="45"/>
    <s v="SSALLONDONO"/>
    <s v="NOMINA SEGUNDA QUINCENA M"/>
    <s v="Obl,lab,salariosxpag"/>
    <s v=""/>
    <s v=""/>
    <d v="2010-03-26T00:00:00"/>
    <d v="2010-03-26T00:00:00"/>
    <n v="128750"/>
    <s v="773"/>
    <x v="2"/>
    <x v="22"/>
    <x v="2"/>
    <x v="0"/>
    <x v="0"/>
  </r>
  <r>
    <n v="7735110104"/>
    <x v="3"/>
    <n v="48992070"/>
    <x v="45"/>
    <s v="SSALLONDONO"/>
    <s v="NOMINA SEGUNDA QUINCENA M"/>
    <s v="Obl,lab,salariosxpag"/>
    <s v=""/>
    <s v=""/>
    <d v="2010-03-26T00:00:00"/>
    <d v="2010-03-26T00:00:00"/>
    <n v="72547"/>
    <s v="773"/>
    <x v="2"/>
    <x v="22"/>
    <x v="2"/>
    <x v="0"/>
    <x v="1"/>
  </r>
  <r>
    <n v="7735110110"/>
    <x v="5"/>
    <n v="48992070"/>
    <x v="45"/>
    <s v="SSALLONDONO"/>
    <s v="PRIMERA QUINCENA MARZO DE"/>
    <s v="Obl,lab,salariosxpag"/>
    <s v=""/>
    <s v=""/>
    <d v="2010-03-11T00:00:00"/>
    <d v="2010-03-11T00:00:00"/>
    <n v="123000"/>
    <s v="773"/>
    <x v="2"/>
    <x v="22"/>
    <x v="2"/>
    <x v="0"/>
    <x v="0"/>
  </r>
  <r>
    <n v="7735110110"/>
    <x v="5"/>
    <n v="48992070"/>
    <x v="45"/>
    <s v="SSALLONDONO"/>
    <s v="NOMINA SEGUNDA QUINCENA M"/>
    <s v="Obl,lab,salariosxpag"/>
    <s v=""/>
    <s v=""/>
    <d v="2010-03-26T00:00:00"/>
    <d v="2010-03-26T00:00:00"/>
    <n v="123000"/>
    <s v="773"/>
    <x v="2"/>
    <x v="22"/>
    <x v="2"/>
    <x v="0"/>
    <x v="0"/>
  </r>
  <r>
    <n v="7735110111"/>
    <x v="6"/>
    <n v="48992070"/>
    <x v="45"/>
    <s v="SSALLONDONO"/>
    <s v="PROVISIONES PRESTACIONES"/>
    <s v="Prov,lab,cesa.aprop."/>
    <s v=""/>
    <s v=""/>
    <d v="2010-03-29T00:00:00"/>
    <d v="2010-03-29T00:00:00"/>
    <n v="734098"/>
    <s v="773"/>
    <x v="2"/>
    <x v="22"/>
    <x v="2"/>
    <x v="0"/>
    <x v="0"/>
  </r>
  <r>
    <n v="7735110113"/>
    <x v="8"/>
    <n v="48992070"/>
    <x v="45"/>
    <s v="SSALLONDONO"/>
    <s v="PROVISIONES PRESTACIONES"/>
    <s v="Prov,lab,cesa.aprop."/>
    <s v=""/>
    <s v=""/>
    <d v="2010-03-29T00:00:00"/>
    <d v="2010-03-29T00:00:00"/>
    <n v="651769"/>
    <s v="773"/>
    <x v="2"/>
    <x v="22"/>
    <x v="2"/>
    <x v="0"/>
    <x v="0"/>
  </r>
  <r>
    <n v="7735110114"/>
    <x v="9"/>
    <n v="48992070"/>
    <x v="45"/>
    <s v="SSALLONDONO"/>
    <s v="PROVISIONES PRESTACIONES"/>
    <s v="Prov,lab,cesa.aprop."/>
    <s v=""/>
    <s v=""/>
    <d v="2010-03-29T00:00:00"/>
    <d v="2010-03-29T00:00:00"/>
    <n v="452808"/>
    <s v="773"/>
    <x v="2"/>
    <x v="22"/>
    <x v="2"/>
    <x v="0"/>
    <x v="0"/>
  </r>
  <r>
    <n v="7735110116"/>
    <x v="10"/>
    <n v="48992070"/>
    <x v="45"/>
    <s v="SSALLONDONO"/>
    <s v="PROVISIONES PRESTACIONES"/>
    <s v="Prov,lab,cesa.aprop."/>
    <s v=""/>
    <s v=""/>
    <d v="2010-03-29T00:00:00"/>
    <d v="2010-03-29T00:00:00"/>
    <n v="617468"/>
    <s v="773"/>
    <x v="2"/>
    <x v="22"/>
    <x v="2"/>
    <x v="0"/>
    <x v="0"/>
  </r>
  <r>
    <n v="7735110124"/>
    <x v="13"/>
    <n v="48992070"/>
    <x v="45"/>
    <s v="SSALLONDONO"/>
    <s v="PROVISIONES PRESTACIONES"/>
    <s v="Prov,lab,cesa.aprop."/>
    <s v=""/>
    <s v=""/>
    <d v="2010-03-29T00:00:00"/>
    <d v="2010-03-29T00:00:00"/>
    <n v="71352"/>
    <s v="773"/>
    <x v="2"/>
    <x v="22"/>
    <x v="2"/>
    <x v="0"/>
    <x v="0"/>
  </r>
  <r>
    <n v="7735110127"/>
    <x v="14"/>
    <n v="48992070"/>
    <x v="45"/>
    <s v="SSALLONDONO"/>
    <s v="SEGURIDAD SOCIAL  MARZO 2"/>
    <s v="Ret,apor,nomi, seg.s"/>
    <s v=""/>
    <s v=""/>
    <d v="2010-03-30T00:00:00"/>
    <d v="2010-03-30T00:00:00"/>
    <n v="215302"/>
    <s v="773"/>
    <x v="2"/>
    <x v="22"/>
    <x v="2"/>
    <x v="0"/>
    <x v="0"/>
  </r>
  <r>
    <n v="7735110128"/>
    <x v="15"/>
    <n v="48992070"/>
    <x v="45"/>
    <s v="SSALLONDONO"/>
    <s v="SEGURIDAD SOCIAL  MARZO 2"/>
    <s v="Ret,apor,nomi, seg.s"/>
    <s v=""/>
    <s v=""/>
    <d v="2010-03-30T00:00:00"/>
    <d v="2010-03-30T00:00:00"/>
    <n v="-264589"/>
    <s v="773"/>
    <x v="2"/>
    <x v="22"/>
    <x v="2"/>
    <x v="0"/>
    <x v="0"/>
  </r>
  <r>
    <n v="7735110128"/>
    <x v="15"/>
    <n v="48992070"/>
    <x v="45"/>
    <s v="SSALLONDONO"/>
    <s v="SEGURIDAD SOCIAL  MARZO 2"/>
    <s v="Ret,apor,nomi, seg.s"/>
    <s v=""/>
    <s v=""/>
    <d v="2010-03-30T00:00:00"/>
    <d v="2010-03-30T00:00:00"/>
    <n v="847100"/>
    <s v="773"/>
    <x v="2"/>
    <x v="22"/>
    <x v="2"/>
    <x v="0"/>
    <x v="0"/>
  </r>
  <r>
    <n v="7735110129"/>
    <x v="16"/>
    <n v="48992070"/>
    <x v="45"/>
    <s v="SSALLONDONO"/>
    <s v="SEGURIDAD SOCIAL  MARZO 2"/>
    <s v="Ret,apor,nomi, seg.s"/>
    <s v=""/>
    <s v=""/>
    <d v="2010-03-30T00:00:00"/>
    <d v="2010-03-30T00:00:00"/>
    <n v="-264589"/>
    <s v="773"/>
    <x v="2"/>
    <x v="22"/>
    <x v="2"/>
    <x v="0"/>
    <x v="0"/>
  </r>
  <r>
    <n v="7735110129"/>
    <x v="16"/>
    <n v="48992070"/>
    <x v="45"/>
    <s v="SSALLONDONO"/>
    <s v="SEGURIDAD SOCIAL  MARZO 2"/>
    <s v="Ret,apor,nomi, seg.s"/>
    <s v=""/>
    <s v=""/>
    <d v="2010-03-30T00:00:00"/>
    <d v="2010-03-30T00:00:00"/>
    <n v="1084200"/>
    <s v="773"/>
    <x v="2"/>
    <x v="22"/>
    <x v="2"/>
    <x v="0"/>
    <x v="0"/>
  </r>
  <r>
    <n v="7735110131"/>
    <x v="17"/>
    <n v="48992070"/>
    <x v="45"/>
    <s v="SSALLONDONO"/>
    <s v="SEGURIDAD SOCIAL  MARZO 2"/>
    <s v="Ret,apor,nomi, seg.s"/>
    <s v=""/>
    <s v=""/>
    <d v="2010-03-30T00:00:00"/>
    <d v="2010-03-30T00:00:00"/>
    <n v="264700"/>
    <s v="773"/>
    <x v="2"/>
    <x v="22"/>
    <x v="2"/>
    <x v="0"/>
    <x v="0"/>
  </r>
  <r>
    <n v="7735110132"/>
    <x v="40"/>
    <n v="48992070"/>
    <x v="45"/>
    <s v="SSALLONDONO"/>
    <s v="SEGURIDAD SOCIAL  MARZO 2"/>
    <s v="Ret,apor,nomi, seg.s"/>
    <s v=""/>
    <s v=""/>
    <d v="2010-03-30T00:00:00"/>
    <d v="2010-03-30T00:00:00"/>
    <n v="64400"/>
    <s v="773"/>
    <x v="2"/>
    <x v="22"/>
    <x v="2"/>
    <x v="0"/>
    <x v="0"/>
  </r>
  <r>
    <n v="7735110133"/>
    <x v="18"/>
    <n v="48992070"/>
    <x v="45"/>
    <s v="SSALLONDONO"/>
    <s v="SEGURIDAD SOCIAL  MARZO 2"/>
    <s v="Ret,apor,nomi, seg.s"/>
    <s v=""/>
    <s v=""/>
    <d v="2010-03-30T00:00:00"/>
    <d v="2010-03-30T00:00:00"/>
    <n v="198600"/>
    <s v="773"/>
    <x v="2"/>
    <x v="22"/>
    <x v="2"/>
    <x v="0"/>
    <x v="0"/>
  </r>
  <r>
    <n v="7735110134"/>
    <x v="19"/>
    <n v="48992070"/>
    <x v="45"/>
    <s v="SSALLONDONO"/>
    <s v="SEGURIDAD SOCIAL  MARZO 2"/>
    <s v="Ret,apor,nomi, seg.s"/>
    <s v=""/>
    <s v=""/>
    <d v="2010-03-30T00:00:00"/>
    <d v="2010-03-30T00:00:00"/>
    <n v="132200"/>
    <s v="773"/>
    <x v="2"/>
    <x v="22"/>
    <x v="2"/>
    <x v="0"/>
    <x v="0"/>
  </r>
  <r>
    <n v="7735113507"/>
    <x v="0"/>
    <n v="48992070"/>
    <x v="45"/>
    <s v="SSJFLOPEZ"/>
    <s v="Lito-Marzo-LO_568135"/>
    <s v="LEASING DE OCCIDENTE S.A. C.F.C."/>
    <s v=""/>
    <s v=""/>
    <d v="2010-03-11T00:00:00"/>
    <d v="2010-03-29T00:00:00"/>
    <n v="27783"/>
    <s v="773"/>
    <x v="2"/>
    <x v="22"/>
    <x v="0"/>
    <x v="0"/>
    <x v="0"/>
  </r>
  <r>
    <n v="7735113507"/>
    <x v="0"/>
    <n v="48992070"/>
    <x v="45"/>
    <s v="SSJFLOPEZ"/>
    <s v="Lito-Marzo-LO_568135"/>
    <s v="LEASING DE OCCIDENTE S.A. C.F.C."/>
    <s v=""/>
    <s v=""/>
    <d v="2010-03-11T00:00:00"/>
    <d v="2010-03-29T00:00:00"/>
    <n v="35929"/>
    <s v="773"/>
    <x v="2"/>
    <x v="22"/>
    <x v="0"/>
    <x v="0"/>
    <x v="0"/>
  </r>
  <r>
    <n v="7735113507"/>
    <x v="0"/>
    <n v="48992070"/>
    <x v="45"/>
    <s v="SSJFLOPEZ"/>
    <s v="LITO_Marz_LB_84464LITO"/>
    <s v="LEASING BANCOLOMBIA SA"/>
    <s v=""/>
    <s v=""/>
    <d v="2010-03-03T00:00:00"/>
    <d v="2010-03-15T00:00:00"/>
    <n v="25556"/>
    <s v="773"/>
    <x v="2"/>
    <x v="22"/>
    <x v="0"/>
    <x v="0"/>
    <x v="0"/>
  </r>
  <r>
    <n v="7735113507"/>
    <x v="0"/>
    <n v="48992070"/>
    <x v="45"/>
    <s v="SSJFLOPEZ"/>
    <s v="LITO_Marz_LB_84464LITO"/>
    <s v="LEASING BANCOLOMBIA SA"/>
    <s v=""/>
    <s v=""/>
    <d v="2010-03-03T00:00:00"/>
    <d v="2010-03-15T00:00:00"/>
    <n v="35911"/>
    <s v="773"/>
    <x v="2"/>
    <x v="22"/>
    <x v="0"/>
    <x v="0"/>
    <x v="0"/>
  </r>
  <r>
    <n v="7735113507"/>
    <x v="0"/>
    <n v="48992070"/>
    <x v="45"/>
    <s v="SSJFLOPEZ"/>
    <s v="LITO MARZ BAN 6706"/>
    <s v="LEASING BANCOLOMBIA SA"/>
    <s v=""/>
    <s v=""/>
    <d v="2010-03-01T00:00:00"/>
    <d v="2010-03-15T00:00:00"/>
    <n v="20784"/>
    <s v="773"/>
    <x v="2"/>
    <x v="22"/>
    <x v="0"/>
    <x v="0"/>
    <x v="0"/>
  </r>
  <r>
    <n v="7735113507"/>
    <x v="0"/>
    <n v="48992070"/>
    <x v="45"/>
    <s v="SSJFLOPEZ"/>
    <s v="LITO MARZ BAN 6706"/>
    <s v="LEASING BANCOLOMBIA SA"/>
    <s v=""/>
    <s v=""/>
    <d v="2010-03-01T00:00:00"/>
    <d v="2010-03-15T00:00:00"/>
    <n v="25128"/>
    <s v="773"/>
    <x v="2"/>
    <x v="22"/>
    <x v="0"/>
    <x v="0"/>
    <x v="0"/>
  </r>
  <r>
    <n v="7735113507"/>
    <x v="0"/>
    <n v="48992070"/>
    <x v="45"/>
    <s v="SSJFLOPEZ"/>
    <s v="Lito-Marzo-LB_506706"/>
    <s v="LEASING BANCOLOMBIA SA"/>
    <s v=""/>
    <s v=""/>
    <d v="2010-03-09T00:00:00"/>
    <d v="2010-03-30T00:00:00"/>
    <n v="26282"/>
    <s v="773"/>
    <x v="2"/>
    <x v="22"/>
    <x v="0"/>
    <x v="0"/>
    <x v="0"/>
  </r>
  <r>
    <n v="7735113507"/>
    <x v="0"/>
    <n v="48992070"/>
    <x v="45"/>
    <s v="SSJFLOPEZ"/>
    <s v="Lito-Marzo-LB_506706"/>
    <s v="LEASING BANCOLOMBIA SA"/>
    <s v=""/>
    <s v=""/>
    <d v="2010-03-09T00:00:00"/>
    <d v="2010-03-30T00:00:00"/>
    <n v="35960"/>
    <s v="773"/>
    <x v="2"/>
    <x v="22"/>
    <x v="0"/>
    <x v="0"/>
    <x v="0"/>
  </r>
  <r>
    <n v="7735113507"/>
    <x v="0"/>
    <n v="48992070"/>
    <x v="45"/>
    <s v="SSJFLOPEZ"/>
    <s v="Lito-Marzo-LB_506706"/>
    <s v="LEASING BANCOLOMBIA SA"/>
    <s v=""/>
    <s v=""/>
    <d v="2010-03-09T00:00:00"/>
    <d v="2010-03-30T00:00:00"/>
    <n v="26282"/>
    <s v="773"/>
    <x v="2"/>
    <x v="22"/>
    <x v="0"/>
    <x v="0"/>
    <x v="0"/>
  </r>
  <r>
    <n v="7735113507"/>
    <x v="0"/>
    <n v="48992070"/>
    <x v="45"/>
    <s v="SSJFLOPEZ"/>
    <s v="Lito-Marzo-LB_506706"/>
    <s v="LEASING BANCOLOMBIA SA"/>
    <s v=""/>
    <s v=""/>
    <d v="2010-03-09T00:00:00"/>
    <d v="2010-03-30T00:00:00"/>
    <n v="35960"/>
    <s v="773"/>
    <x v="2"/>
    <x v="22"/>
    <x v="0"/>
    <x v="0"/>
    <x v="0"/>
  </r>
  <r>
    <n v="7735113507"/>
    <x v="0"/>
    <n v="48992070"/>
    <x v="45"/>
    <s v="SSJFLOPEZ"/>
    <s v="Lito-Marzo-LB_506706"/>
    <s v="LEASING BANCOLOMBIA SA"/>
    <s v=""/>
    <s v=""/>
    <d v="2010-03-09T00:00:00"/>
    <d v="2010-03-30T00:00:00"/>
    <n v="27584"/>
    <s v="773"/>
    <x v="2"/>
    <x v="22"/>
    <x v="0"/>
    <x v="0"/>
    <x v="0"/>
  </r>
  <r>
    <n v="7735113507"/>
    <x v="0"/>
    <n v="48992070"/>
    <x v="45"/>
    <s v="SSJFLOPEZ"/>
    <s v="Lito-Marzo-LB_506706"/>
    <s v="LEASING BANCOLOMBIA SA"/>
    <s v=""/>
    <s v=""/>
    <d v="2010-03-09T00:00:00"/>
    <d v="2010-03-30T00:00:00"/>
    <n v="38334"/>
    <s v="773"/>
    <x v="2"/>
    <x v="22"/>
    <x v="0"/>
    <x v="0"/>
    <x v="0"/>
  </r>
  <r>
    <n v="7735113507"/>
    <x v="0"/>
    <n v="48992070"/>
    <x v="45"/>
    <s v="SSJFLOPEZ"/>
    <s v="Lito-Marzo-LB_506706"/>
    <s v="LEASING BANCOLOMBIA SA"/>
    <s v=""/>
    <s v=""/>
    <d v="2010-03-09T00:00:00"/>
    <d v="2010-03-30T00:00:00"/>
    <n v="20377"/>
    <s v="773"/>
    <x v="2"/>
    <x v="22"/>
    <x v="0"/>
    <x v="0"/>
    <x v="0"/>
  </r>
  <r>
    <n v="7735113507"/>
    <x v="0"/>
    <n v="48992070"/>
    <x v="45"/>
    <s v="SSJFLOPEZ"/>
    <s v="Lito-Marzo-LB_506706"/>
    <s v="LEASING BANCOLOMBIA SA"/>
    <s v=""/>
    <s v=""/>
    <d v="2010-03-09T00:00:00"/>
    <d v="2010-03-30T00:00:00"/>
    <n v="28826"/>
    <s v="773"/>
    <x v="2"/>
    <x v="22"/>
    <x v="0"/>
    <x v="0"/>
    <x v="0"/>
  </r>
  <r>
    <n v="7735116403"/>
    <x v="20"/>
    <n v="48992070"/>
    <x v="45"/>
    <s v="SSJFLOPEZ"/>
    <s v="NOMINA SOMOS SEMANA 8"/>
    <s v="SOMOS SUMINISTRO TEMPORAL S.A."/>
    <s v=""/>
    <s v=""/>
    <d v="2010-03-04T00:00:00"/>
    <d v="2010-03-10T00:00:00"/>
    <n v="255178"/>
    <s v="773"/>
    <x v="2"/>
    <x v="22"/>
    <x v="3"/>
    <x v="0"/>
    <x v="1"/>
  </r>
  <r>
    <n v="7735116403"/>
    <x v="20"/>
    <n v="48992070"/>
    <x v="45"/>
    <s v="SSJFLOPEZ"/>
    <s v="NOMINA SOMOS SEMANA 9"/>
    <s v="SOMOS SUMINISTRO TEMPORAL S.A."/>
    <s v=""/>
    <s v=""/>
    <d v="2010-03-11T00:00:00"/>
    <d v="2010-03-16T00:00:00"/>
    <n v="255178"/>
    <s v="773"/>
    <x v="2"/>
    <x v="22"/>
    <x v="3"/>
    <x v="0"/>
    <x v="1"/>
  </r>
  <r>
    <n v="7735116403"/>
    <x v="20"/>
    <n v="48992070"/>
    <x v="45"/>
    <s v="SSJFLOPEZ"/>
    <s v="NOMINA SOMOS SEMANA 10"/>
    <s v="SOMOS SUMINISTRO TEMPORAL S.A."/>
    <s v=""/>
    <s v=""/>
    <d v="2010-03-18T00:00:00"/>
    <d v="2010-03-26T00:00:00"/>
    <n v="255178"/>
    <s v="773"/>
    <x v="2"/>
    <x v="22"/>
    <x v="3"/>
    <x v="0"/>
    <x v="1"/>
  </r>
  <r>
    <n v="7735116403"/>
    <x v="20"/>
    <n v="48992070"/>
    <x v="45"/>
    <s v="SSJFLOPEZ"/>
    <s v="NOMINA SOMOS SEMANA 11"/>
    <s v="SOMOS SUMINISTRO TEMPORAL S.A."/>
    <s v=""/>
    <s v=""/>
    <d v="2010-03-25T00:00:00"/>
    <d v="2010-03-29T00:00:00"/>
    <n v="255178"/>
    <s v="773"/>
    <x v="2"/>
    <x v="22"/>
    <x v="3"/>
    <x v="0"/>
    <x v="1"/>
  </r>
  <r>
    <n v="7735116408"/>
    <x v="1"/>
    <n v="48992070"/>
    <x v="45"/>
    <s v="SSJFLOPEZ"/>
    <s v="FACTURA TIGO"/>
    <s v="COLOMBIA MOVIL S.A. E.S.P."/>
    <s v=""/>
    <s v=""/>
    <d v="2010-02-26T00:00:00"/>
    <d v="2010-03-17T00:00:00"/>
    <n v="8795"/>
    <s v="773"/>
    <x v="2"/>
    <x v="22"/>
    <x v="1"/>
    <x v="0"/>
    <x v="0"/>
  </r>
  <r>
    <n v="7735116408"/>
    <x v="1"/>
    <n v="48992070"/>
    <x v="45"/>
    <s v="SSJFLOPEZ"/>
    <s v="FACTURA MOVISTAR"/>
    <s v="TELEFONICA MOVILES COLOMBIA S.A."/>
    <s v=""/>
    <s v=""/>
    <d v="2010-03-02T00:00:00"/>
    <d v="2010-03-17T00:00:00"/>
    <n v="16551"/>
    <s v="773"/>
    <x v="2"/>
    <x v="22"/>
    <x v="1"/>
    <x v="0"/>
    <x v="0"/>
  </r>
  <r>
    <n v="7735116408"/>
    <x v="1"/>
    <n v="48992070"/>
    <x v="45"/>
    <s v="SSJFLOPEZ"/>
    <s v="FACTURA COMCEL"/>
    <s v="COMUNICACION CELULAR S.A. COMCEL"/>
    <s v=""/>
    <s v=""/>
    <d v="2010-02-25T00:00:00"/>
    <d v="2010-03-17T00:00:00"/>
    <n v="11371"/>
    <s v="773"/>
    <x v="2"/>
    <x v="22"/>
    <x v="1"/>
    <x v="0"/>
    <x v="0"/>
  </r>
  <r>
    <n v="7735116408"/>
    <x v="1"/>
    <n v="48992070"/>
    <x v="45"/>
    <s v="SSJFLOPEZ"/>
    <s v="FACTURAS UNE"/>
    <s v="EPM TELECOMUNICACIONES S.A."/>
    <s v=""/>
    <s v=""/>
    <d v="2010-03-15T00:00:00"/>
    <d v="2010-03-18T00:00:00"/>
    <n v="4116"/>
    <s v="773"/>
    <x v="2"/>
    <x v="22"/>
    <x v="1"/>
    <x v="0"/>
    <x v="0"/>
  </r>
  <r>
    <n v="7735116408"/>
    <x v="1"/>
    <n v="48992070"/>
    <x v="45"/>
    <s v="SSJFLOPEZ"/>
    <s v="FACTURAS UNE"/>
    <s v="EPM TELECOMUNICACIONES S.A."/>
    <s v=""/>
    <s v=""/>
    <d v="2010-03-15T00:00:00"/>
    <d v="2010-03-18T00:00:00"/>
    <n v="1602"/>
    <s v="773"/>
    <x v="2"/>
    <x v="22"/>
    <x v="1"/>
    <x v="0"/>
    <x v="0"/>
  </r>
  <r>
    <n v="7735116408"/>
    <x v="1"/>
    <n v="48992070"/>
    <x v="45"/>
    <s v="SSJFLOPEZ"/>
    <s v="FACTURAS UNE"/>
    <s v="EPM TELECOMUNICACIONES S.A."/>
    <s v=""/>
    <s v=""/>
    <d v="2010-03-15T00:00:00"/>
    <d v="2010-03-18T00:00:00"/>
    <n v="92"/>
    <s v="773"/>
    <x v="2"/>
    <x v="22"/>
    <x v="1"/>
    <x v="0"/>
    <x v="0"/>
  </r>
  <r>
    <n v="7735116408"/>
    <x v="1"/>
    <n v="48992070"/>
    <x v="45"/>
    <s v="SSJFLOPEZ"/>
    <s v="FACTURAS UNE"/>
    <s v="EPM TELECOMUNICACIONES S.A."/>
    <s v=""/>
    <s v=""/>
    <d v="2010-03-15T00:00:00"/>
    <d v="2010-03-18T00:00:00"/>
    <n v="26974"/>
    <s v="773"/>
    <x v="2"/>
    <x v="22"/>
    <x v="1"/>
    <x v="0"/>
    <x v="0"/>
  </r>
  <r>
    <n v="7735116408"/>
    <x v="1"/>
    <n v="48992070"/>
    <x v="45"/>
    <s v="SSJFLOPEZ"/>
    <s v="FACTURAS UNE"/>
    <s v="EPM TELECOMUNICACIONES S.A."/>
    <s v=""/>
    <s v=""/>
    <d v="2010-03-15T00:00:00"/>
    <d v="2010-03-18T00:00:00"/>
    <n v="6773"/>
    <s v="773"/>
    <x v="2"/>
    <x v="22"/>
    <x v="1"/>
    <x v="0"/>
    <x v="0"/>
  </r>
  <r>
    <n v="7735116408"/>
    <x v="1"/>
    <n v="48992070"/>
    <x v="45"/>
    <s v="SSJFLOPEZ"/>
    <s v="FACTURAS UNE"/>
    <s v="EPM TELECOMUNICACIONES S.A."/>
    <s v=""/>
    <s v=""/>
    <d v="2010-03-15T00:00:00"/>
    <d v="2010-03-18T00:00:00"/>
    <n v="2731"/>
    <s v="773"/>
    <x v="2"/>
    <x v="22"/>
    <x v="1"/>
    <x v="0"/>
    <x v="0"/>
  </r>
  <r>
    <n v="7735116408"/>
    <x v="1"/>
    <n v="48992070"/>
    <x v="45"/>
    <s v="SSJFLOPEZ"/>
    <s v="FACTURAS UNE"/>
    <s v="EPM TELECOMUNICACIONES S.A."/>
    <s v=""/>
    <s v=""/>
    <d v="2010-03-15T00:00:00"/>
    <d v="2010-03-18T00:00:00"/>
    <n v="1129"/>
    <s v="773"/>
    <x v="2"/>
    <x v="22"/>
    <x v="1"/>
    <x v="0"/>
    <x v="0"/>
  </r>
  <r>
    <n v="7735116408"/>
    <x v="1"/>
    <n v="48992070"/>
    <x v="45"/>
    <s v="SSJFLOPEZ"/>
    <s v="FACTURAS UNE"/>
    <s v="EPM TELECOMUNICACIONES S.A."/>
    <s v=""/>
    <s v=""/>
    <d v="2010-03-15T00:00:00"/>
    <d v="2010-03-18T00:00:00"/>
    <n v="4747"/>
    <s v="773"/>
    <x v="2"/>
    <x v="22"/>
    <x v="1"/>
    <x v="0"/>
    <x v="0"/>
  </r>
  <r>
    <n v="7735116408"/>
    <x v="1"/>
    <n v="48992070"/>
    <x v="45"/>
    <s v="SSJFLOPEZ"/>
    <s v="FACTURAS UNE"/>
    <s v="EPM TELECOMUNICACIONES S.A."/>
    <s v=""/>
    <s v=""/>
    <d v="2010-03-15T00:00:00"/>
    <d v="2010-03-18T00:00:00"/>
    <n v="2257"/>
    <s v="773"/>
    <x v="2"/>
    <x v="22"/>
    <x v="1"/>
    <x v="0"/>
    <x v="0"/>
  </r>
  <r>
    <n v="7735116408"/>
    <x v="1"/>
    <n v="48992070"/>
    <x v="45"/>
    <s v="SSJFLOPEZ"/>
    <s v="FACTURA UNE"/>
    <s v="EPM TELECOMUNICACIONES S.A."/>
    <s v=""/>
    <s v=""/>
    <d v="2010-03-15T00:00:00"/>
    <d v="2010-03-24T00:00:00"/>
    <n v="85134"/>
    <s v="773"/>
    <x v="2"/>
    <x v="22"/>
    <x v="1"/>
    <x v="0"/>
    <x v="0"/>
  </r>
  <r>
    <n v="7735116408"/>
    <x v="1"/>
    <n v="48992070"/>
    <x v="45"/>
    <s v="SSJFLOPEZ"/>
    <s v="FACTURA UNE"/>
    <s v="EPM TELECOMUNICACIONES S.A."/>
    <s v=""/>
    <s v=""/>
    <d v="2010-03-15T00:00:00"/>
    <d v="2010-03-24T00:00:00"/>
    <n v="437"/>
    <s v="773"/>
    <x v="2"/>
    <x v="22"/>
    <x v="1"/>
    <x v="0"/>
    <x v="0"/>
  </r>
  <r>
    <n v="7735116408"/>
    <x v="1"/>
    <n v="48992070"/>
    <x v="45"/>
    <s v="SSJFLOPEZ"/>
    <s v="FACTURA UNE"/>
    <s v="EPM TELECOMUNICACIONES S.A."/>
    <s v=""/>
    <s v=""/>
    <d v="2010-03-04T00:00:00"/>
    <d v="2010-03-26T00:00:00"/>
    <n v="1126"/>
    <s v="773"/>
    <x v="2"/>
    <x v="22"/>
    <x v="1"/>
    <x v="0"/>
    <x v="0"/>
  </r>
  <r>
    <n v="7735116507"/>
    <x v="47"/>
    <n v="48992070"/>
    <x v="45"/>
    <s v="LTICPOSADA"/>
    <s v=""/>
    <s v="cta pte,prov,prd.Inv"/>
    <s v=""/>
    <s v="Recarga de toner de impresora"/>
    <d v="2010-03-05T00:00:00"/>
    <d v="2010-03-05T00:00:00"/>
    <n v="-12802"/>
    <s v="773"/>
    <x v="2"/>
    <x v="22"/>
    <x v="5"/>
    <x v="0"/>
    <x v="0"/>
  </r>
  <r>
    <n v="7735116507"/>
    <x v="47"/>
    <n v="48992070"/>
    <x v="45"/>
    <s v="LTICPOSADA"/>
    <s v=""/>
    <s v="cta pte,prov,prd.Inv"/>
    <s v=""/>
    <s v="Recarga de toner de impresora"/>
    <d v="2010-03-05T00:00:00"/>
    <d v="2010-03-05T00:00:00"/>
    <n v="12802"/>
    <s v="773"/>
    <x v="2"/>
    <x v="22"/>
    <x v="5"/>
    <x v="0"/>
    <x v="0"/>
  </r>
  <r>
    <n v="7735124703"/>
    <x v="22"/>
    <n v="48992070"/>
    <x v="45"/>
    <s v="EXGAVELASQUE"/>
    <s v=""/>
    <s v="cta pte,prov,prd.no,"/>
    <s v="Form lito 57 TALON. solict mantenimiento"/>
    <s v="Form lito 57 TALON. solict mantenimiento"/>
    <d v="2010-03-07T00:00:00"/>
    <d v="2010-03-08T00:00:00"/>
    <n v="158000"/>
    <s v="773"/>
    <x v="2"/>
    <x v="22"/>
    <x v="5"/>
    <x v="0"/>
    <x v="0"/>
  </r>
  <r>
    <n v="7735110102"/>
    <x v="2"/>
    <n v="48992170"/>
    <x v="46"/>
    <s v="SSALLONDONO"/>
    <s v="PRIMERA QUINCENA MARZO DE"/>
    <s v="Obl,lab,salariosxpag"/>
    <s v=""/>
    <s v=""/>
    <d v="2010-03-11T00:00:00"/>
    <d v="2010-03-11T00:00:00"/>
    <n v="6222522"/>
    <s v="773"/>
    <x v="2"/>
    <x v="23"/>
    <x v="2"/>
    <x v="0"/>
    <x v="0"/>
  </r>
  <r>
    <n v="7735110102"/>
    <x v="2"/>
    <n v="48992170"/>
    <x v="46"/>
    <s v="SSALLONDONO"/>
    <s v="NOMINA SEGUNDA QUINCENA M"/>
    <s v="Obl,lab,salariosxpag"/>
    <s v=""/>
    <s v=""/>
    <d v="2010-03-26T00:00:00"/>
    <d v="2010-03-26T00:00:00"/>
    <n v="6106475"/>
    <s v="773"/>
    <x v="2"/>
    <x v="23"/>
    <x v="2"/>
    <x v="0"/>
    <x v="0"/>
  </r>
  <r>
    <n v="7735110104"/>
    <x v="3"/>
    <n v="48992170"/>
    <x v="46"/>
    <s v="SSALLONDONO"/>
    <s v="NOMINA SEGUNDA QUINCENA M"/>
    <s v="Obl,lab,salariosxpag"/>
    <s v=""/>
    <s v=""/>
    <d v="2010-03-26T00:00:00"/>
    <d v="2010-03-26T00:00:00"/>
    <n v="64800"/>
    <s v="773"/>
    <x v="2"/>
    <x v="23"/>
    <x v="2"/>
    <x v="0"/>
    <x v="1"/>
  </r>
  <r>
    <n v="7735110108"/>
    <x v="4"/>
    <n v="48992170"/>
    <x v="46"/>
    <s v="SSALLONDONO"/>
    <s v="NOMINA SEGUNDA QUINCENA M"/>
    <s v="Obl,lab,salariosxpag"/>
    <s v=""/>
    <s v=""/>
    <d v="2010-03-26T00:00:00"/>
    <d v="2010-03-26T00:00:00"/>
    <n v="116000"/>
    <s v="773"/>
    <x v="2"/>
    <x v="23"/>
    <x v="2"/>
    <x v="0"/>
    <x v="1"/>
  </r>
  <r>
    <n v="7735110110"/>
    <x v="5"/>
    <n v="48992170"/>
    <x v="46"/>
    <s v="SSALLONDONO"/>
    <s v="PRIMERA QUINCENA MARZO DE"/>
    <s v="Obl,lab,salariosxpag"/>
    <s v=""/>
    <s v=""/>
    <d v="2010-03-11T00:00:00"/>
    <d v="2010-03-11T00:00:00"/>
    <n v="369000"/>
    <s v="773"/>
    <x v="2"/>
    <x v="23"/>
    <x v="2"/>
    <x v="0"/>
    <x v="0"/>
  </r>
  <r>
    <n v="7735110110"/>
    <x v="5"/>
    <n v="48992170"/>
    <x v="46"/>
    <s v="SSALLONDONO"/>
    <s v="NOMINA SEGUNDA QUINCENA M"/>
    <s v="Obl,lab,salariosxpag"/>
    <s v=""/>
    <s v=""/>
    <d v="2010-03-26T00:00:00"/>
    <d v="2010-03-26T00:00:00"/>
    <n v="360800"/>
    <s v="773"/>
    <x v="2"/>
    <x v="23"/>
    <x v="2"/>
    <x v="0"/>
    <x v="0"/>
  </r>
  <r>
    <n v="7735110111"/>
    <x v="6"/>
    <n v="48992170"/>
    <x v="46"/>
    <s v="SSALLONDONO"/>
    <s v="PROVISIONES PRESTACIONES"/>
    <s v="Prov,lab,cesa.aprop."/>
    <s v=""/>
    <s v=""/>
    <d v="2010-03-29T00:00:00"/>
    <d v="2010-03-29T00:00:00"/>
    <n v="1416639"/>
    <s v="773"/>
    <x v="2"/>
    <x v="23"/>
    <x v="2"/>
    <x v="0"/>
    <x v="0"/>
  </r>
  <r>
    <n v="7735110113"/>
    <x v="8"/>
    <n v="48992170"/>
    <x v="46"/>
    <s v="SSALLONDONO"/>
    <s v="PROVISIONES PRESTACIONES"/>
    <s v="Prov,lab,cesa.aprop."/>
    <s v=""/>
    <s v=""/>
    <d v="2010-03-29T00:00:00"/>
    <d v="2010-03-29T00:00:00"/>
    <n v="1257761"/>
    <s v="773"/>
    <x v="2"/>
    <x v="23"/>
    <x v="2"/>
    <x v="0"/>
    <x v="0"/>
  </r>
  <r>
    <n v="7735110114"/>
    <x v="9"/>
    <n v="48992170"/>
    <x v="46"/>
    <s v="SSALLONDONO"/>
    <s v="PROVISIONES PRESTACIONES"/>
    <s v="Prov,lab,cesa.aprop."/>
    <s v=""/>
    <s v=""/>
    <d v="2010-03-29T00:00:00"/>
    <d v="2010-03-29T00:00:00"/>
    <n v="873812"/>
    <s v="773"/>
    <x v="2"/>
    <x v="23"/>
    <x v="2"/>
    <x v="0"/>
    <x v="0"/>
  </r>
  <r>
    <n v="7735110116"/>
    <x v="10"/>
    <n v="48992170"/>
    <x v="46"/>
    <s v="SSALLONDONO"/>
    <s v="PROVISIONES PRESTACIONES"/>
    <s v="Prov,lab,cesa.aprop."/>
    <s v=""/>
    <s v=""/>
    <d v="2010-03-29T00:00:00"/>
    <d v="2010-03-29T00:00:00"/>
    <n v="1191570"/>
    <s v="773"/>
    <x v="2"/>
    <x v="23"/>
    <x v="2"/>
    <x v="0"/>
    <x v="0"/>
  </r>
  <r>
    <n v="7735110124"/>
    <x v="13"/>
    <n v="48992170"/>
    <x v="46"/>
    <s v="SSALLONDONO"/>
    <s v="PROVISIONES PRESTACIONES"/>
    <s v="Prov,lab,cesa.aprop."/>
    <s v=""/>
    <s v=""/>
    <d v="2010-03-29T00:00:00"/>
    <d v="2010-03-29T00:00:00"/>
    <n v="137693"/>
    <s v="773"/>
    <x v="2"/>
    <x v="23"/>
    <x v="2"/>
    <x v="0"/>
    <x v="0"/>
  </r>
  <r>
    <n v="7735110127"/>
    <x v="14"/>
    <n v="48992170"/>
    <x v="46"/>
    <s v="SSALLONDONO"/>
    <s v="SEGURIDAD SOCIAL  MARZO 2"/>
    <s v="Ret,apor,nomi, seg.s"/>
    <s v=""/>
    <s v=""/>
    <d v="2010-03-30T00:00:00"/>
    <d v="2010-03-30T00:00:00"/>
    <n v="538800"/>
    <s v="773"/>
    <x v="2"/>
    <x v="23"/>
    <x v="2"/>
    <x v="0"/>
    <x v="0"/>
  </r>
  <r>
    <n v="7735110128"/>
    <x v="15"/>
    <n v="48992170"/>
    <x v="46"/>
    <s v="SSALLONDONO"/>
    <s v="SEGURIDAD SOCIAL  MARZO 2"/>
    <s v="Ret,apor,nomi, seg.s"/>
    <s v=""/>
    <s v=""/>
    <d v="2010-03-30T00:00:00"/>
    <d v="2010-03-30T00:00:00"/>
    <n v="-500392"/>
    <s v="773"/>
    <x v="2"/>
    <x v="23"/>
    <x v="2"/>
    <x v="0"/>
    <x v="0"/>
  </r>
  <r>
    <n v="7735110128"/>
    <x v="15"/>
    <n v="48992170"/>
    <x v="46"/>
    <s v="SSALLONDONO"/>
    <s v="SEGURIDAD SOCIAL  MARZO 2"/>
    <s v="Ret,apor,nomi, seg.s"/>
    <s v=""/>
    <s v=""/>
    <d v="2010-03-30T00:00:00"/>
    <d v="2010-03-30T00:00:00"/>
    <n v="1563300"/>
    <s v="773"/>
    <x v="2"/>
    <x v="23"/>
    <x v="2"/>
    <x v="0"/>
    <x v="0"/>
  </r>
  <r>
    <n v="7735110129"/>
    <x v="16"/>
    <n v="48992170"/>
    <x v="46"/>
    <s v="SSALLONDONO"/>
    <s v="SEGURIDAD SOCIAL  MARZO 2"/>
    <s v="Ret,apor,nomi, seg.s"/>
    <s v=""/>
    <s v=""/>
    <d v="2010-03-30T00:00:00"/>
    <d v="2010-03-30T00:00:00"/>
    <n v="-500392"/>
    <s v="773"/>
    <x v="2"/>
    <x v="23"/>
    <x v="2"/>
    <x v="0"/>
    <x v="0"/>
  </r>
  <r>
    <n v="7735110129"/>
    <x v="16"/>
    <n v="48992170"/>
    <x v="46"/>
    <s v="SSALLONDONO"/>
    <s v="SEGURIDAD SOCIAL  MARZO 2"/>
    <s v="Ret,apor,nomi, seg.s"/>
    <s v=""/>
    <s v=""/>
    <d v="2010-03-30T00:00:00"/>
    <d v="2010-03-30T00:00:00"/>
    <n v="2001200"/>
    <s v="773"/>
    <x v="2"/>
    <x v="23"/>
    <x v="2"/>
    <x v="0"/>
    <x v="0"/>
  </r>
  <r>
    <n v="7735110131"/>
    <x v="17"/>
    <n v="48992170"/>
    <x v="46"/>
    <s v="SSALLONDONO"/>
    <s v="SEGURIDAD SOCIAL  MARZO 2"/>
    <s v="Ret,apor,nomi, seg.s"/>
    <s v=""/>
    <s v=""/>
    <d v="2010-03-30T00:00:00"/>
    <d v="2010-03-30T00:00:00"/>
    <n v="496000"/>
    <s v="773"/>
    <x v="2"/>
    <x v="23"/>
    <x v="2"/>
    <x v="0"/>
    <x v="0"/>
  </r>
  <r>
    <n v="7735110133"/>
    <x v="18"/>
    <n v="48992170"/>
    <x v="46"/>
    <s v="SSALLONDONO"/>
    <s v="SEGURIDAD SOCIAL  MARZO 2"/>
    <s v="Ret,apor,nomi, seg.s"/>
    <s v=""/>
    <s v=""/>
    <d v="2010-03-30T00:00:00"/>
    <d v="2010-03-30T00:00:00"/>
    <n v="371800"/>
    <s v="773"/>
    <x v="2"/>
    <x v="23"/>
    <x v="2"/>
    <x v="0"/>
    <x v="0"/>
  </r>
  <r>
    <n v="7735110134"/>
    <x v="19"/>
    <n v="48992170"/>
    <x v="46"/>
    <s v="SSALLONDONO"/>
    <s v="SEGURIDAD SOCIAL  MARZO 2"/>
    <s v="Ret,apor,nomi, seg.s"/>
    <s v=""/>
    <s v=""/>
    <d v="2010-03-30T00:00:00"/>
    <d v="2010-03-30T00:00:00"/>
    <n v="247500"/>
    <s v="773"/>
    <x v="2"/>
    <x v="23"/>
    <x v="2"/>
    <x v="0"/>
    <x v="0"/>
  </r>
  <r>
    <n v="7735116403"/>
    <x v="20"/>
    <n v="48992170"/>
    <x v="46"/>
    <s v="SSJFLOPEZ"/>
    <s v="NOMINA SOMOS SEMANA 8"/>
    <s v="SOMOS SUMINISTRO TEMPORAL S.A."/>
    <s v=""/>
    <s v=""/>
    <d v="2010-03-04T00:00:00"/>
    <d v="2010-03-10T00:00:00"/>
    <n v="1317033"/>
    <s v="773"/>
    <x v="2"/>
    <x v="23"/>
    <x v="3"/>
    <x v="0"/>
    <x v="1"/>
  </r>
  <r>
    <n v="7735116403"/>
    <x v="20"/>
    <n v="48992170"/>
    <x v="46"/>
    <s v="SSJFLOPEZ"/>
    <s v="NOMINA SOMOS SEMANA 9"/>
    <s v="SOMOS SUMINISTRO TEMPORAL S.A."/>
    <s v=""/>
    <s v=""/>
    <d v="2010-03-11T00:00:00"/>
    <d v="2010-03-16T00:00:00"/>
    <n v="1317033"/>
    <s v="773"/>
    <x v="2"/>
    <x v="23"/>
    <x v="3"/>
    <x v="0"/>
    <x v="1"/>
  </r>
  <r>
    <n v="7735116403"/>
    <x v="20"/>
    <n v="48992170"/>
    <x v="46"/>
    <s v="SSJFLOPEZ"/>
    <s v="NOMINA SOMOS SEMANA 10"/>
    <s v="SOMOS SUMINISTRO TEMPORAL S.A."/>
    <s v=""/>
    <s v=""/>
    <d v="2010-03-18T00:00:00"/>
    <d v="2010-03-26T00:00:00"/>
    <n v="1317033"/>
    <s v="773"/>
    <x v="2"/>
    <x v="23"/>
    <x v="3"/>
    <x v="0"/>
    <x v="1"/>
  </r>
  <r>
    <n v="7735116403"/>
    <x v="20"/>
    <n v="48992170"/>
    <x v="46"/>
    <s v="SSJFLOPEZ"/>
    <s v="NOMINA SOMOS SEMANA 11"/>
    <s v="SOMOS SUMINISTRO TEMPORAL S.A."/>
    <s v=""/>
    <s v=""/>
    <d v="2010-03-25T00:00:00"/>
    <d v="2010-03-29T00:00:00"/>
    <n v="1317033"/>
    <s v="773"/>
    <x v="2"/>
    <x v="23"/>
    <x v="3"/>
    <x v="0"/>
    <x v="1"/>
  </r>
  <r>
    <n v="7735122503"/>
    <x v="23"/>
    <n v="48992170"/>
    <x v="46"/>
    <s v="SSAYOTAGRI"/>
    <s v=""/>
    <s v="Depr.acum.maq.op."/>
    <s v=""/>
    <s v=""/>
    <d v="2010-03-31T00:00:00"/>
    <d v="2010-03-31T00:00:00"/>
    <n v="27251"/>
    <s v="773"/>
    <x v="2"/>
    <x v="23"/>
    <x v="4"/>
    <x v="0"/>
    <x v="2"/>
  </r>
  <r>
    <n v="7735122503"/>
    <x v="23"/>
    <n v="48992170"/>
    <x v="46"/>
    <s v="SSAYOTAGRI"/>
    <s v=""/>
    <s v="Depr.acum.edif,op."/>
    <s v=""/>
    <s v=""/>
    <d v="2010-03-31T00:00:00"/>
    <d v="2010-03-31T00:00:00"/>
    <n v="11426"/>
    <s v="773"/>
    <x v="2"/>
    <x v="23"/>
    <x v="4"/>
    <x v="0"/>
    <x v="2"/>
  </r>
  <r>
    <n v="7735122503"/>
    <x v="23"/>
    <n v="48992370"/>
    <x v="47"/>
    <s v="SSAYOTAGRI"/>
    <s v=""/>
    <s v="Depr.acum.maq.op."/>
    <s v=""/>
    <s v=""/>
    <d v="2010-03-31T00:00:00"/>
    <d v="2010-03-31T00:00:00"/>
    <n v="93924"/>
    <s v="773"/>
    <x v="2"/>
    <x v="24"/>
    <x v="4"/>
    <x v="0"/>
    <x v="2"/>
  </r>
  <r>
    <n v="7735122503"/>
    <x v="23"/>
    <n v="48992370"/>
    <x v="47"/>
    <s v="SSAYOTAGRI"/>
    <s v=""/>
    <s v="Depr.acum.edif,op."/>
    <s v=""/>
    <s v=""/>
    <d v="2010-03-31T00:00:00"/>
    <d v="2010-03-31T00:00:00"/>
    <n v="15402"/>
    <s v="773"/>
    <x v="2"/>
    <x v="24"/>
    <x v="4"/>
    <x v="0"/>
    <x v="2"/>
  </r>
  <r>
    <n v="7735122503"/>
    <x v="23"/>
    <n v="48992570"/>
    <x v="48"/>
    <s v="SSAYOTAGRI"/>
    <s v=""/>
    <s v="Depr.acum.maq.op."/>
    <s v=""/>
    <s v=""/>
    <d v="2010-03-31T00:00:00"/>
    <d v="2010-03-31T00:00:00"/>
    <n v="114886"/>
    <s v="773"/>
    <x v="2"/>
    <x v="25"/>
    <x v="4"/>
    <x v="0"/>
    <x v="2"/>
  </r>
  <r>
    <n v="7735122503"/>
    <x v="23"/>
    <n v="48992570"/>
    <x v="48"/>
    <s v="SSAYOTAGRI"/>
    <s v=""/>
    <s v="Depr.acum.edif,op."/>
    <s v=""/>
    <s v=""/>
    <d v="2010-03-31T00:00:00"/>
    <d v="2010-03-31T00:00:00"/>
    <n v="11454"/>
    <s v="773"/>
    <x v="2"/>
    <x v="25"/>
    <x v="4"/>
    <x v="0"/>
    <x v="2"/>
  </r>
  <r>
    <n v="7735124012"/>
    <x v="24"/>
    <n v="48992570"/>
    <x v="48"/>
    <s v="EXGAVELASQUE"/>
    <s v=""/>
    <s v="Material,y,repuestos"/>
    <s v="Loctite 242 x 50 ml"/>
    <s v=""/>
    <d v="2010-03-03T00:00:00"/>
    <d v="2010-03-03T00:00:00"/>
    <n v="49715"/>
    <s v="773"/>
    <x v="2"/>
    <x v="25"/>
    <x v="6"/>
    <x v="0"/>
    <x v="2"/>
  </r>
  <r>
    <n v="7735124708"/>
    <x v="34"/>
    <n v="48992570"/>
    <x v="48"/>
    <s v="EXGAVELASQUE"/>
    <s v=""/>
    <s v="Mat,combust.y,lubric"/>
    <s v="Lubricante OKS 451 x 300 spray"/>
    <s v=""/>
    <d v="2010-03-03T00:00:00"/>
    <d v="2010-03-03T00:00:00"/>
    <n v="33137"/>
    <s v="773"/>
    <x v="2"/>
    <x v="25"/>
    <x v="6"/>
    <x v="0"/>
    <x v="2"/>
  </r>
  <r>
    <n v="7735116502"/>
    <x v="37"/>
    <s v="400403"/>
    <x v="49"/>
    <m/>
    <m/>
    <m/>
    <m/>
    <m/>
    <d v="2010-03-24T00:00:00"/>
    <d v="2010-03-30T00:00:00"/>
    <n v="0"/>
    <m/>
    <x v="2"/>
    <x v="4"/>
    <x v="6"/>
    <x v="0"/>
    <x v="0"/>
  </r>
  <r>
    <n v="7735116502"/>
    <x v="37"/>
    <s v="400403"/>
    <x v="49"/>
    <m/>
    <m/>
    <m/>
    <m/>
    <m/>
    <d v="2010-03-24T00:00:00"/>
    <d v="2010-03-30T00:00:00"/>
    <n v="0"/>
    <m/>
    <x v="2"/>
    <x v="4"/>
    <x v="6"/>
    <x v="0"/>
    <x v="0"/>
  </r>
  <r>
    <n v="7735116502"/>
    <x v="37"/>
    <s v="400403"/>
    <x v="49"/>
    <m/>
    <m/>
    <m/>
    <m/>
    <m/>
    <d v="2010-03-24T00:00:00"/>
    <d v="2010-03-30T00:00:00"/>
    <n v="0"/>
    <m/>
    <x v="2"/>
    <x v="4"/>
    <x v="6"/>
    <x v="0"/>
    <x v="0"/>
  </r>
  <r>
    <n v="7735116502"/>
    <x v="37"/>
    <s v="400403"/>
    <x v="49"/>
    <m/>
    <m/>
    <m/>
    <m/>
    <m/>
    <d v="2010-03-24T00:00:00"/>
    <d v="2010-03-29T00:00:00"/>
    <n v="3264661"/>
    <m/>
    <x v="2"/>
    <x v="4"/>
    <x v="6"/>
    <x v="0"/>
    <x v="0"/>
  </r>
  <r>
    <n v="7735116502"/>
    <x v="37"/>
    <s v="400403"/>
    <x v="49"/>
    <m/>
    <m/>
    <m/>
    <m/>
    <m/>
    <d v="2010-03-24T00:00:00"/>
    <d v="2010-03-29T00:00:00"/>
    <n v="484044"/>
    <m/>
    <x v="2"/>
    <x v="4"/>
    <x v="6"/>
    <x v="0"/>
    <x v="0"/>
  </r>
  <r>
    <n v="7735116502"/>
    <x v="37"/>
    <s v="400403"/>
    <x v="49"/>
    <m/>
    <m/>
    <m/>
    <m/>
    <m/>
    <d v="2010-03-24T00:00:00"/>
    <d v="2010-03-29T00:00:00"/>
    <n v="15357245"/>
    <m/>
    <x v="2"/>
    <x v="4"/>
    <x v="6"/>
    <x v="0"/>
    <x v="0"/>
  </r>
  <r>
    <n v="7735116502"/>
    <x v="37"/>
    <s v="400403"/>
    <x v="49"/>
    <m/>
    <m/>
    <m/>
    <m/>
    <m/>
    <d v="2010-03-24T00:00:00"/>
    <d v="2010-03-30T00:00:00"/>
    <n v="-1"/>
    <m/>
    <x v="2"/>
    <x v="4"/>
    <x v="6"/>
    <x v="0"/>
    <x v="0"/>
  </r>
  <r>
    <n v="7735116502"/>
    <x v="37"/>
    <s v="400403"/>
    <x v="49"/>
    <m/>
    <m/>
    <m/>
    <m/>
    <m/>
    <d v="2010-03-30T00:00:00"/>
    <d v="2010-03-31T00:00:00"/>
    <n v="-19105949"/>
    <m/>
    <x v="2"/>
    <x v="4"/>
    <x v="6"/>
    <x v="0"/>
    <x v="0"/>
  </r>
  <r>
    <n v="7735116502"/>
    <x v="37"/>
    <s v="400328"/>
    <x v="115"/>
    <m/>
    <m/>
    <m/>
    <m/>
    <m/>
    <d v="2010-03-24T00:00:00"/>
    <d v="2010-03-30T00:00:00"/>
    <n v="0"/>
    <m/>
    <x v="2"/>
    <x v="26"/>
    <x v="6"/>
    <x v="0"/>
    <x v="0"/>
  </r>
  <r>
    <n v="7735116502"/>
    <x v="37"/>
    <s v="400328"/>
    <x v="115"/>
    <m/>
    <m/>
    <m/>
    <m/>
    <m/>
    <d v="2010-03-24T00:00:00"/>
    <d v="2010-03-30T00:00:00"/>
    <n v="0"/>
    <m/>
    <x v="2"/>
    <x v="26"/>
    <x v="6"/>
    <x v="0"/>
    <x v="0"/>
  </r>
  <r>
    <n v="7735116502"/>
    <x v="37"/>
    <s v="400328"/>
    <x v="115"/>
    <m/>
    <m/>
    <m/>
    <m/>
    <m/>
    <d v="2010-03-24T00:00:00"/>
    <d v="2010-03-30T00:00:00"/>
    <n v="0"/>
    <m/>
    <x v="2"/>
    <x v="26"/>
    <x v="6"/>
    <x v="0"/>
    <x v="0"/>
  </r>
  <r>
    <n v="7735116502"/>
    <x v="37"/>
    <s v="400328"/>
    <x v="115"/>
    <m/>
    <m/>
    <m/>
    <m/>
    <m/>
    <d v="2010-03-24T00:00:00"/>
    <d v="2010-03-29T00:00:00"/>
    <n v="47314"/>
    <m/>
    <x v="2"/>
    <x v="26"/>
    <x v="6"/>
    <x v="0"/>
    <x v="0"/>
  </r>
  <r>
    <n v="7735116502"/>
    <x v="37"/>
    <s v="400328"/>
    <x v="115"/>
    <m/>
    <m/>
    <m/>
    <m/>
    <m/>
    <d v="2010-03-24T00:00:00"/>
    <d v="2010-03-29T00:00:00"/>
    <n v="7015"/>
    <m/>
    <x v="2"/>
    <x v="26"/>
    <x v="6"/>
    <x v="0"/>
    <x v="0"/>
  </r>
  <r>
    <n v="7735116502"/>
    <x v="37"/>
    <s v="400328"/>
    <x v="115"/>
    <m/>
    <m/>
    <m/>
    <m/>
    <m/>
    <d v="2010-03-24T00:00:00"/>
    <d v="2010-03-29T00:00:00"/>
    <n v="222569"/>
    <m/>
    <x v="2"/>
    <x v="26"/>
    <x v="6"/>
    <x v="0"/>
    <x v="0"/>
  </r>
  <r>
    <n v="7735116502"/>
    <x v="37"/>
    <s v="400328"/>
    <x v="115"/>
    <m/>
    <m/>
    <m/>
    <m/>
    <m/>
    <d v="2010-03-30T00:00:00"/>
    <d v="2010-03-31T00:00:00"/>
    <n v="-276898"/>
    <m/>
    <x v="2"/>
    <x v="26"/>
    <x v="6"/>
    <x v="0"/>
    <x v="0"/>
  </r>
  <r>
    <n v="7735116502"/>
    <x v="37"/>
    <s v="400265"/>
    <x v="50"/>
    <m/>
    <m/>
    <m/>
    <m/>
    <m/>
    <d v="2010-03-24T00:00:00"/>
    <d v="2010-03-30T00:00:00"/>
    <n v="0"/>
    <m/>
    <x v="2"/>
    <x v="4"/>
    <x v="6"/>
    <x v="0"/>
    <x v="0"/>
  </r>
  <r>
    <n v="7735116502"/>
    <x v="37"/>
    <s v="400265"/>
    <x v="50"/>
    <m/>
    <m/>
    <m/>
    <m/>
    <m/>
    <d v="2010-03-24T00:00:00"/>
    <d v="2010-03-30T00:00:00"/>
    <n v="0"/>
    <m/>
    <x v="2"/>
    <x v="4"/>
    <x v="6"/>
    <x v="0"/>
    <x v="0"/>
  </r>
  <r>
    <n v="7735116502"/>
    <x v="37"/>
    <s v="400265"/>
    <x v="50"/>
    <m/>
    <m/>
    <m/>
    <m/>
    <m/>
    <d v="2010-03-24T00:00:00"/>
    <d v="2010-03-30T00:00:00"/>
    <n v="0"/>
    <m/>
    <x v="2"/>
    <x v="4"/>
    <x v="6"/>
    <x v="0"/>
    <x v="0"/>
  </r>
  <r>
    <n v="7735116502"/>
    <x v="37"/>
    <s v="400265"/>
    <x v="50"/>
    <m/>
    <m/>
    <m/>
    <m/>
    <m/>
    <d v="2010-03-24T00:00:00"/>
    <d v="2010-03-29T00:00:00"/>
    <n v="1135535"/>
    <m/>
    <x v="2"/>
    <x v="4"/>
    <x v="6"/>
    <x v="0"/>
    <x v="0"/>
  </r>
  <r>
    <n v="7735116502"/>
    <x v="37"/>
    <s v="400265"/>
    <x v="50"/>
    <m/>
    <m/>
    <m/>
    <m/>
    <m/>
    <d v="2010-03-24T00:00:00"/>
    <d v="2010-03-29T00:00:00"/>
    <n v="168363"/>
    <m/>
    <x v="2"/>
    <x v="4"/>
    <x v="6"/>
    <x v="0"/>
    <x v="0"/>
  </r>
  <r>
    <n v="7735116502"/>
    <x v="37"/>
    <s v="400265"/>
    <x v="50"/>
    <m/>
    <m/>
    <m/>
    <m/>
    <m/>
    <d v="2010-03-24T00:00:00"/>
    <d v="2010-03-29T00:00:00"/>
    <n v="5341651"/>
    <m/>
    <x v="2"/>
    <x v="4"/>
    <x v="6"/>
    <x v="0"/>
    <x v="0"/>
  </r>
  <r>
    <n v="7735116502"/>
    <x v="37"/>
    <s v="400265"/>
    <x v="50"/>
    <m/>
    <m/>
    <m/>
    <m/>
    <m/>
    <d v="2010-03-30T00:00:00"/>
    <d v="2010-03-31T00:00:00"/>
    <n v="-6645549"/>
    <m/>
    <x v="2"/>
    <x v="4"/>
    <x v="6"/>
    <x v="0"/>
    <x v="0"/>
  </r>
  <r>
    <n v="7735116502"/>
    <x v="37"/>
    <s v="400052"/>
    <x v="114"/>
    <m/>
    <m/>
    <m/>
    <m/>
    <m/>
    <d v="2010-03-24T00:00:00"/>
    <d v="2010-03-30T00:00:00"/>
    <n v="0"/>
    <m/>
    <x v="2"/>
    <x v="3"/>
    <x v="6"/>
    <x v="0"/>
    <x v="0"/>
  </r>
  <r>
    <n v="7735116502"/>
    <x v="37"/>
    <s v="400052"/>
    <x v="114"/>
    <m/>
    <m/>
    <m/>
    <m/>
    <m/>
    <d v="2010-03-24T00:00:00"/>
    <d v="2010-03-30T00:00:00"/>
    <n v="0"/>
    <m/>
    <x v="2"/>
    <x v="3"/>
    <x v="6"/>
    <x v="0"/>
    <x v="0"/>
  </r>
  <r>
    <n v="7735116502"/>
    <x v="37"/>
    <s v="400052"/>
    <x v="114"/>
    <m/>
    <m/>
    <m/>
    <m/>
    <m/>
    <d v="2010-03-24T00:00:00"/>
    <d v="2010-03-30T00:00:00"/>
    <n v="0"/>
    <m/>
    <x v="2"/>
    <x v="3"/>
    <x v="6"/>
    <x v="0"/>
    <x v="0"/>
  </r>
  <r>
    <n v="7735116502"/>
    <x v="37"/>
    <s v="400052"/>
    <x v="114"/>
    <m/>
    <m/>
    <m/>
    <m/>
    <m/>
    <d v="2010-03-24T00:00:00"/>
    <d v="2010-03-29T00:00:00"/>
    <n v="283884"/>
    <m/>
    <x v="2"/>
    <x v="3"/>
    <x v="6"/>
    <x v="0"/>
    <x v="0"/>
  </r>
  <r>
    <n v="7735116502"/>
    <x v="37"/>
    <s v="400052"/>
    <x v="114"/>
    <m/>
    <m/>
    <m/>
    <m/>
    <m/>
    <d v="2010-03-24T00:00:00"/>
    <d v="2010-03-29T00:00:00"/>
    <n v="42091"/>
    <m/>
    <x v="2"/>
    <x v="3"/>
    <x v="6"/>
    <x v="0"/>
    <x v="0"/>
  </r>
  <r>
    <n v="7735116502"/>
    <x v="37"/>
    <s v="400052"/>
    <x v="114"/>
    <m/>
    <m/>
    <m/>
    <m/>
    <m/>
    <d v="2010-03-24T00:00:00"/>
    <d v="2010-03-29T00:00:00"/>
    <n v="1335413"/>
    <m/>
    <x v="2"/>
    <x v="3"/>
    <x v="6"/>
    <x v="0"/>
    <x v="0"/>
  </r>
  <r>
    <n v="7735116502"/>
    <x v="37"/>
    <s v="400052"/>
    <x v="114"/>
    <m/>
    <m/>
    <m/>
    <m/>
    <m/>
    <d v="2010-03-30T00:00:00"/>
    <d v="2010-03-31T00:00:00"/>
    <n v="-1661388"/>
    <m/>
    <x v="2"/>
    <x v="3"/>
    <x v="6"/>
    <x v="0"/>
    <x v="0"/>
  </r>
  <r>
    <n v="7735116503"/>
    <x v="38"/>
    <s v="100118425"/>
    <x v="168"/>
    <m/>
    <m/>
    <m/>
    <m/>
    <m/>
    <d v="2010-03-24T00:00:00"/>
    <d v="2010-03-30T00:00:00"/>
    <n v="0"/>
    <m/>
    <x v="2"/>
    <x v="4"/>
    <x v="6"/>
    <x v="0"/>
    <x v="2"/>
  </r>
  <r>
    <n v="7735116503"/>
    <x v="38"/>
    <s v="100118425"/>
    <x v="168"/>
    <m/>
    <m/>
    <m/>
    <m/>
    <m/>
    <d v="2010-03-26T00:00:00"/>
    <d v="2010-03-26T00:00:00"/>
    <n v="235000"/>
    <m/>
    <x v="2"/>
    <x v="4"/>
    <x v="6"/>
    <x v="0"/>
    <x v="2"/>
  </r>
  <r>
    <n v="7735116503"/>
    <x v="38"/>
    <s v="100112429"/>
    <x v="169"/>
    <m/>
    <m/>
    <m/>
    <m/>
    <m/>
    <d v="2010-03-12T00:00:00"/>
    <d v="2010-03-26T00:00:00"/>
    <n v="0"/>
    <m/>
    <x v="2"/>
    <x v="4"/>
    <x v="6"/>
    <x v="0"/>
    <x v="2"/>
  </r>
  <r>
    <n v="7735116503"/>
    <x v="38"/>
    <s v="100112429"/>
    <x v="169"/>
    <m/>
    <m/>
    <m/>
    <m/>
    <m/>
    <d v="2010-03-16T00:00:00"/>
    <d v="2010-03-16T00:00:00"/>
    <n v="230000"/>
    <m/>
    <x v="2"/>
    <x v="4"/>
    <x v="6"/>
    <x v="0"/>
    <x v="2"/>
  </r>
  <r>
    <n v="7735116503"/>
    <x v="38"/>
    <s v="100112186"/>
    <x v="170"/>
    <m/>
    <m/>
    <m/>
    <m/>
    <m/>
    <d v="2010-03-19T00:00:00"/>
    <d v="2010-03-29T00:00:00"/>
    <n v="0"/>
    <m/>
    <x v="2"/>
    <x v="3"/>
    <x v="6"/>
    <x v="0"/>
    <x v="2"/>
  </r>
  <r>
    <n v="7735116503"/>
    <x v="38"/>
    <s v="100112186"/>
    <x v="170"/>
    <m/>
    <m/>
    <m/>
    <m/>
    <m/>
    <d v="2010-03-26T00:00:00"/>
    <d v="2010-03-26T00:00:00"/>
    <n v="100000"/>
    <m/>
    <x v="2"/>
    <x v="3"/>
    <x v="6"/>
    <x v="0"/>
    <x v="2"/>
  </r>
  <r>
    <n v="7735116503"/>
    <x v="38"/>
    <s v="100112186"/>
    <x v="170"/>
    <m/>
    <m/>
    <m/>
    <m/>
    <m/>
    <d v="2010-03-25T00:00:00"/>
    <d v="2010-03-25T00:00:00"/>
    <n v="70000"/>
    <m/>
    <x v="2"/>
    <x v="3"/>
    <x v="6"/>
    <x v="0"/>
    <x v="2"/>
  </r>
  <r>
    <n v="7735116503"/>
    <x v="38"/>
    <s v="100112186"/>
    <x v="170"/>
    <m/>
    <m/>
    <m/>
    <m/>
    <m/>
    <d v="2010-03-25T00:00:00"/>
    <d v="2010-03-29T00:00:00"/>
    <n v="0"/>
    <m/>
    <x v="2"/>
    <x v="3"/>
    <x v="6"/>
    <x v="0"/>
    <x v="2"/>
  </r>
  <r>
    <n v="7735116503"/>
    <x v="38"/>
    <s v="100109961"/>
    <x v="171"/>
    <m/>
    <m/>
    <m/>
    <m/>
    <m/>
    <d v="2010-03-18T00:00:00"/>
    <d v="2010-03-23T00:00:00"/>
    <n v="0"/>
    <m/>
    <x v="2"/>
    <x v="4"/>
    <x v="6"/>
    <x v="0"/>
    <x v="2"/>
  </r>
  <r>
    <n v="7735116503"/>
    <x v="38"/>
    <s v="100109961"/>
    <x v="171"/>
    <m/>
    <m/>
    <m/>
    <m/>
    <m/>
    <d v="2010-03-19T00:00:00"/>
    <d v="2010-03-19T00:00:00"/>
    <n v="1200000"/>
    <m/>
    <x v="2"/>
    <x v="4"/>
    <x v="6"/>
    <x v="0"/>
    <x v="2"/>
  </r>
  <r>
    <n v="7735116503"/>
    <x v="38"/>
    <s v="100109708"/>
    <x v="172"/>
    <m/>
    <m/>
    <m/>
    <m/>
    <m/>
    <d v="2010-03-12T00:00:00"/>
    <d v="2010-03-26T00:00:00"/>
    <n v="0"/>
    <m/>
    <x v="2"/>
    <x v="4"/>
    <x v="6"/>
    <x v="0"/>
    <x v="2"/>
  </r>
  <r>
    <n v="7735116503"/>
    <x v="38"/>
    <s v="100109708"/>
    <x v="172"/>
    <m/>
    <m/>
    <m/>
    <m/>
    <m/>
    <d v="2010-03-16T00:00:00"/>
    <d v="2010-03-16T00:00:00"/>
    <n v="230000"/>
    <m/>
    <x v="2"/>
    <x v="4"/>
    <x v="6"/>
    <x v="0"/>
    <x v="2"/>
  </r>
  <r>
    <n v="7735116503"/>
    <x v="38"/>
    <s v="100109234"/>
    <x v="173"/>
    <m/>
    <m/>
    <m/>
    <m/>
    <m/>
    <d v="2010-03-16T00:00:00"/>
    <d v="2010-03-16T00:00:00"/>
    <n v="3415000"/>
    <m/>
    <x v="2"/>
    <x v="26"/>
    <x v="6"/>
    <x v="0"/>
    <x v="2"/>
  </r>
  <r>
    <n v="7735116503"/>
    <x v="38"/>
    <s v="100109234"/>
    <x v="173"/>
    <m/>
    <m/>
    <m/>
    <m/>
    <m/>
    <d v="2010-03-08T00:00:00"/>
    <d v="2010-03-19T00:00:00"/>
    <n v="0"/>
    <m/>
    <x v="2"/>
    <x v="26"/>
    <x v="6"/>
    <x v="0"/>
    <x v="2"/>
  </r>
  <r>
    <n v="7735116503"/>
    <x v="38"/>
    <s v="100108593"/>
    <x v="174"/>
    <m/>
    <m/>
    <m/>
    <m/>
    <m/>
    <d v="2010-03-04T00:00:00"/>
    <d v="2010-03-09T00:00:00"/>
    <n v="0"/>
    <m/>
    <x v="2"/>
    <x v="4"/>
    <x v="6"/>
    <x v="0"/>
    <x v="2"/>
  </r>
  <r>
    <n v="7735116503"/>
    <x v="38"/>
    <s v="100108593"/>
    <x v="174"/>
    <m/>
    <m/>
    <m/>
    <m/>
    <m/>
    <d v="2010-03-05T00:00:00"/>
    <d v="2010-03-05T00:00:00"/>
    <n v="430000"/>
    <m/>
    <x v="2"/>
    <x v="4"/>
    <x v="6"/>
    <x v="0"/>
    <x v="2"/>
  </r>
  <r>
    <n v="7735116503"/>
    <x v="38"/>
    <s v="100107777"/>
    <x v="175"/>
    <m/>
    <m/>
    <m/>
    <m/>
    <m/>
    <d v="2010-03-11T00:00:00"/>
    <d v="2010-03-11T00:00:00"/>
    <n v="1500000"/>
    <m/>
    <x v="2"/>
    <x v="4"/>
    <x v="6"/>
    <x v="0"/>
    <x v="2"/>
  </r>
  <r>
    <n v="7735116503"/>
    <x v="38"/>
    <s v="100107777"/>
    <x v="175"/>
    <m/>
    <m/>
    <m/>
    <m/>
    <m/>
    <d v="2010-03-09T00:00:00"/>
    <d v="2010-03-12T00:00:00"/>
    <n v="0"/>
    <m/>
    <x v="2"/>
    <x v="4"/>
    <x v="6"/>
    <x v="0"/>
    <x v="2"/>
  </r>
  <r>
    <n v="7735116503"/>
    <x v="38"/>
    <s v="100107767"/>
    <x v="156"/>
    <m/>
    <m/>
    <m/>
    <m/>
    <m/>
    <d v="2010-03-02T00:00:00"/>
    <d v="2010-03-09T00:00:00"/>
    <n v="0"/>
    <m/>
    <x v="2"/>
    <x v="26"/>
    <x v="6"/>
    <x v="0"/>
    <x v="2"/>
  </r>
  <r>
    <n v="7735116503"/>
    <x v="38"/>
    <s v="100107767"/>
    <x v="156"/>
    <m/>
    <m/>
    <m/>
    <m/>
    <m/>
    <d v="2010-03-05T00:00:00"/>
    <d v="2010-03-05T00:00:00"/>
    <n v="2980000"/>
    <m/>
    <x v="2"/>
    <x v="26"/>
    <x v="6"/>
    <x v="0"/>
    <x v="2"/>
  </r>
  <r>
    <n v="7735116503"/>
    <x v="38"/>
    <s v="100107376"/>
    <x v="176"/>
    <m/>
    <m/>
    <m/>
    <m/>
    <m/>
    <d v="2010-03-03T00:00:00"/>
    <d v="2010-03-08T00:00:00"/>
    <n v="0"/>
    <m/>
    <x v="2"/>
    <x v="4"/>
    <x v="6"/>
    <x v="0"/>
    <x v="2"/>
  </r>
  <r>
    <n v="7735116503"/>
    <x v="38"/>
    <s v="100107376"/>
    <x v="176"/>
    <m/>
    <m/>
    <m/>
    <m/>
    <m/>
    <d v="2010-03-05T00:00:00"/>
    <d v="2010-03-05T00:00:00"/>
    <n v="1548000"/>
    <m/>
    <x v="2"/>
    <x v="4"/>
    <x v="6"/>
    <x v="0"/>
    <x v="2"/>
  </r>
  <r>
    <n v="7735116503"/>
    <x v="38"/>
    <s v="100106193"/>
    <x v="177"/>
    <m/>
    <m/>
    <m/>
    <m/>
    <m/>
    <d v="2010-03-11T00:00:00"/>
    <d v="2010-03-19T00:00:00"/>
    <n v="0"/>
    <m/>
    <x v="2"/>
    <x v="4"/>
    <x v="6"/>
    <x v="0"/>
    <x v="2"/>
  </r>
  <r>
    <n v="7735116503"/>
    <x v="38"/>
    <s v="100106193"/>
    <x v="177"/>
    <m/>
    <m/>
    <m/>
    <m/>
    <m/>
    <d v="2010-03-16T00:00:00"/>
    <d v="2010-03-16T00:00:00"/>
    <n v="620000"/>
    <m/>
    <x v="2"/>
    <x v="4"/>
    <x v="6"/>
    <x v="0"/>
    <x v="2"/>
  </r>
  <r>
    <n v="7735116503"/>
    <x v="38"/>
    <s v="100103292"/>
    <x v="129"/>
    <m/>
    <m/>
    <m/>
    <m/>
    <m/>
    <d v="2010-03-24T00:00:00"/>
    <d v="2010-03-29T00:00:00"/>
    <n v="0"/>
    <m/>
    <x v="2"/>
    <x v="4"/>
    <x v="6"/>
    <x v="0"/>
    <x v="2"/>
  </r>
  <r>
    <n v="7735116503"/>
    <x v="38"/>
    <s v="100103292"/>
    <x v="129"/>
    <m/>
    <m/>
    <m/>
    <m/>
    <m/>
    <d v="2010-03-25T00:00:00"/>
    <d v="2010-03-25T00:00:00"/>
    <n v="510000"/>
    <m/>
    <x v="2"/>
    <x v="4"/>
    <x v="6"/>
    <x v="0"/>
    <x v="2"/>
  </r>
  <r>
    <n v="7735116503"/>
    <x v="38"/>
    <s v="100103292"/>
    <x v="129"/>
    <m/>
    <m/>
    <m/>
    <m/>
    <m/>
    <d v="2010-03-19T00:00:00"/>
    <d v="2010-03-25T00:00:00"/>
    <n v="0"/>
    <m/>
    <x v="2"/>
    <x v="4"/>
    <x v="6"/>
    <x v="0"/>
    <x v="2"/>
  </r>
  <r>
    <n v="7735116503"/>
    <x v="38"/>
    <s v="100103292"/>
    <x v="129"/>
    <m/>
    <m/>
    <m/>
    <m/>
    <m/>
    <d v="2010-03-19T00:00:00"/>
    <d v="2010-03-25T00:00:00"/>
    <n v="0"/>
    <m/>
    <x v="2"/>
    <x v="4"/>
    <x v="6"/>
    <x v="0"/>
    <x v="2"/>
  </r>
  <r>
    <n v="7735116503"/>
    <x v="38"/>
    <s v="100103292"/>
    <x v="129"/>
    <m/>
    <m/>
    <m/>
    <m/>
    <m/>
    <d v="2010-03-23T00:00:00"/>
    <d v="2010-03-23T00:00:00"/>
    <n v="160000"/>
    <m/>
    <x v="2"/>
    <x v="4"/>
    <x v="6"/>
    <x v="0"/>
    <x v="2"/>
  </r>
  <r>
    <n v="7735116503"/>
    <x v="38"/>
    <s v="100103292"/>
    <x v="129"/>
    <m/>
    <m/>
    <m/>
    <m/>
    <m/>
    <d v="2010-03-23T00:00:00"/>
    <d v="2010-03-23T00:00:00"/>
    <n v="500000"/>
    <m/>
    <x v="2"/>
    <x v="4"/>
    <x v="6"/>
    <x v="0"/>
    <x v="2"/>
  </r>
  <r>
    <n v="7735116503"/>
    <x v="38"/>
    <s v="100103292"/>
    <x v="129"/>
    <m/>
    <m/>
    <m/>
    <m/>
    <m/>
    <d v="2010-03-13T00:00:00"/>
    <d v="2010-03-19T00:00:00"/>
    <n v="0"/>
    <m/>
    <x v="2"/>
    <x v="4"/>
    <x v="6"/>
    <x v="0"/>
    <x v="2"/>
  </r>
  <r>
    <n v="7735116503"/>
    <x v="38"/>
    <s v="100103292"/>
    <x v="129"/>
    <m/>
    <m/>
    <m/>
    <m/>
    <m/>
    <d v="2010-03-19T00:00:00"/>
    <d v="2010-03-19T00:00:00"/>
    <n v="864000"/>
    <m/>
    <x v="2"/>
    <x v="4"/>
    <x v="6"/>
    <x v="0"/>
    <x v="2"/>
  </r>
  <r>
    <n v="7735116503"/>
    <x v="38"/>
    <s v="100103292"/>
    <x v="129"/>
    <m/>
    <m/>
    <m/>
    <m/>
    <m/>
    <d v="2010-03-09T00:00:00"/>
    <d v="2010-03-09T00:00:00"/>
    <n v="1340000"/>
    <m/>
    <x v="2"/>
    <x v="4"/>
    <x v="6"/>
    <x v="0"/>
    <x v="2"/>
  </r>
  <r>
    <n v="7735116503"/>
    <x v="38"/>
    <s v="100103292"/>
    <x v="129"/>
    <m/>
    <m/>
    <m/>
    <m/>
    <m/>
    <d v="2010-03-09T00:00:00"/>
    <d v="2010-03-09T00:00:00"/>
    <n v="1400000"/>
    <m/>
    <x v="2"/>
    <x v="4"/>
    <x v="6"/>
    <x v="0"/>
    <x v="2"/>
  </r>
  <r>
    <n v="7735116503"/>
    <x v="38"/>
    <s v="100103292"/>
    <x v="129"/>
    <m/>
    <m/>
    <m/>
    <m/>
    <m/>
    <d v="2010-03-01T00:00:00"/>
    <d v="2010-03-11T00:00:00"/>
    <n v="0"/>
    <m/>
    <x v="2"/>
    <x v="4"/>
    <x v="6"/>
    <x v="0"/>
    <x v="2"/>
  </r>
  <r>
    <n v="7735116503"/>
    <x v="38"/>
    <s v="100103292"/>
    <x v="129"/>
    <m/>
    <m/>
    <m/>
    <m/>
    <m/>
    <d v="2010-03-06T00:00:00"/>
    <d v="2010-03-11T00:00:00"/>
    <n v="0"/>
    <m/>
    <x v="2"/>
    <x v="4"/>
    <x v="6"/>
    <x v="0"/>
    <x v="2"/>
  </r>
  <r>
    <n v="7735116503"/>
    <x v="38"/>
    <s v="100101831"/>
    <x v="178"/>
    <m/>
    <m/>
    <m/>
    <m/>
    <m/>
    <d v="2010-03-09T00:00:00"/>
    <d v="2010-03-29T00:00:00"/>
    <n v="0"/>
    <m/>
    <x v="2"/>
    <x v="26"/>
    <x v="6"/>
    <x v="0"/>
    <x v="2"/>
  </r>
  <r>
    <n v="7735116503"/>
    <x v="38"/>
    <s v="100101831"/>
    <x v="178"/>
    <m/>
    <m/>
    <m/>
    <m/>
    <m/>
    <d v="2010-03-25T00:00:00"/>
    <d v="2010-03-25T00:00:00"/>
    <n v="650001"/>
    <m/>
    <x v="2"/>
    <x v="26"/>
    <x v="6"/>
    <x v="0"/>
    <x v="2"/>
  </r>
  <r>
    <n v="7735116503"/>
    <x v="38"/>
    <s v="100101831"/>
    <x v="178"/>
    <m/>
    <m/>
    <m/>
    <m/>
    <m/>
    <d v="2010-03-09T00:00:00"/>
    <d v="2010-03-29T00:00:00"/>
    <n v="-1"/>
    <m/>
    <x v="2"/>
    <x v="26"/>
    <x v="6"/>
    <x v="0"/>
    <x v="2"/>
  </r>
  <r>
    <n v="7735116503"/>
    <x v="38"/>
    <s v="100099835"/>
    <x v="106"/>
    <m/>
    <m/>
    <m/>
    <m/>
    <m/>
    <d v="2010-03-11T00:00:00"/>
    <d v="2010-03-11T00:00:00"/>
    <n v="260000"/>
    <m/>
    <x v="2"/>
    <x v="4"/>
    <x v="6"/>
    <x v="0"/>
    <x v="2"/>
  </r>
  <r>
    <n v="7735116503"/>
    <x v="38"/>
    <s v="100099835"/>
    <x v="106"/>
    <m/>
    <m/>
    <m/>
    <m/>
    <m/>
    <d v="2010-03-10T00:00:00"/>
    <d v="2010-03-12T00:00:00"/>
    <n v="0"/>
    <m/>
    <x v="2"/>
    <x v="4"/>
    <x v="6"/>
    <x v="0"/>
    <x v="2"/>
  </r>
  <r>
    <n v="7735116503"/>
    <x v="38"/>
    <s v="100099234"/>
    <x v="179"/>
    <m/>
    <m/>
    <m/>
    <m/>
    <m/>
    <d v="2010-03-19T00:00:00"/>
    <d v="2010-03-29T00:00:00"/>
    <n v="0"/>
    <m/>
    <x v="2"/>
    <x v="3"/>
    <x v="6"/>
    <x v="0"/>
    <x v="2"/>
  </r>
  <r>
    <n v="7735116503"/>
    <x v="38"/>
    <s v="100099234"/>
    <x v="179"/>
    <m/>
    <m/>
    <m/>
    <m/>
    <m/>
    <d v="2010-03-18T00:00:00"/>
    <d v="2010-03-26T00:00:00"/>
    <n v="0"/>
    <m/>
    <x v="2"/>
    <x v="3"/>
    <x v="6"/>
    <x v="0"/>
    <x v="2"/>
  </r>
  <r>
    <n v="7735116503"/>
    <x v="38"/>
    <s v="100099234"/>
    <x v="179"/>
    <m/>
    <m/>
    <m/>
    <m/>
    <m/>
    <d v="2010-03-18T00:00:00"/>
    <d v="2010-03-26T00:00:00"/>
    <n v="0"/>
    <m/>
    <x v="2"/>
    <x v="3"/>
    <x v="6"/>
    <x v="0"/>
    <x v="2"/>
  </r>
  <r>
    <n v="7735116503"/>
    <x v="38"/>
    <s v="100099234"/>
    <x v="179"/>
    <m/>
    <m/>
    <m/>
    <m/>
    <m/>
    <d v="2010-03-12T00:00:00"/>
    <d v="2010-03-26T00:00:00"/>
    <n v="0"/>
    <m/>
    <x v="2"/>
    <x v="3"/>
    <x v="6"/>
    <x v="0"/>
    <x v="2"/>
  </r>
  <r>
    <n v="7735116503"/>
    <x v="38"/>
    <s v="100099234"/>
    <x v="179"/>
    <m/>
    <m/>
    <m/>
    <m/>
    <m/>
    <d v="2010-03-25T00:00:00"/>
    <d v="2010-03-25T00:00:00"/>
    <n v="333600"/>
    <m/>
    <x v="2"/>
    <x v="3"/>
    <x v="6"/>
    <x v="0"/>
    <x v="2"/>
  </r>
  <r>
    <n v="7735116503"/>
    <x v="38"/>
    <s v="100099234"/>
    <x v="179"/>
    <m/>
    <m/>
    <m/>
    <m/>
    <m/>
    <d v="2010-03-23T00:00:00"/>
    <d v="2010-03-23T00:00:00"/>
    <n v="232000"/>
    <m/>
    <x v="2"/>
    <x v="3"/>
    <x v="6"/>
    <x v="0"/>
    <x v="2"/>
  </r>
  <r>
    <n v="7735116503"/>
    <x v="38"/>
    <s v="100099234"/>
    <x v="179"/>
    <m/>
    <m/>
    <m/>
    <m/>
    <m/>
    <d v="2010-03-23T00:00:00"/>
    <d v="2010-03-23T00:00:00"/>
    <n v="520000"/>
    <m/>
    <x v="2"/>
    <x v="3"/>
    <x v="6"/>
    <x v="0"/>
    <x v="2"/>
  </r>
  <r>
    <n v="7735116503"/>
    <x v="38"/>
    <s v="100099234"/>
    <x v="179"/>
    <m/>
    <m/>
    <m/>
    <m/>
    <m/>
    <d v="2010-03-16T00:00:00"/>
    <d v="2010-03-16T00:00:00"/>
    <n v="360000"/>
    <m/>
    <x v="2"/>
    <x v="3"/>
    <x v="6"/>
    <x v="0"/>
    <x v="2"/>
  </r>
  <r>
    <n v="7735116503"/>
    <x v="38"/>
    <s v="100099233"/>
    <x v="121"/>
    <m/>
    <m/>
    <m/>
    <m/>
    <m/>
    <d v="2010-03-26T00:00:00"/>
    <d v="2010-03-26T00:00:00"/>
    <n v="146000"/>
    <m/>
    <x v="2"/>
    <x v="3"/>
    <x v="6"/>
    <x v="0"/>
    <x v="2"/>
  </r>
  <r>
    <n v="7735116503"/>
    <x v="38"/>
    <s v="100099233"/>
    <x v="121"/>
    <m/>
    <m/>
    <m/>
    <m/>
    <m/>
    <d v="2010-03-11T00:00:00"/>
    <d v="2010-03-11T00:00:00"/>
    <n v="55000"/>
    <m/>
    <x v="2"/>
    <x v="3"/>
    <x v="6"/>
    <x v="0"/>
    <x v="2"/>
  </r>
  <r>
    <n v="7735116503"/>
    <x v="38"/>
    <s v="100099233"/>
    <x v="121"/>
    <m/>
    <m/>
    <m/>
    <m/>
    <m/>
    <d v="2010-03-11T00:00:00"/>
    <d v="2010-03-11T00:00:00"/>
    <n v="110000"/>
    <m/>
    <x v="2"/>
    <x v="3"/>
    <x v="6"/>
    <x v="0"/>
    <x v="2"/>
  </r>
  <r>
    <n v="7735116503"/>
    <x v="38"/>
    <s v="100099233"/>
    <x v="121"/>
    <m/>
    <m/>
    <m/>
    <m/>
    <m/>
    <d v="2010-03-05T00:00:00"/>
    <d v="2010-03-05T00:00:00"/>
    <n v="570000"/>
    <m/>
    <x v="2"/>
    <x v="3"/>
    <x v="6"/>
    <x v="0"/>
    <x v="2"/>
  </r>
  <r>
    <n v="7735116503"/>
    <x v="38"/>
    <s v="100099233"/>
    <x v="121"/>
    <m/>
    <m/>
    <m/>
    <m/>
    <m/>
    <d v="2010-03-05T00:00:00"/>
    <d v="2010-03-05T00:00:00"/>
    <n v="420000"/>
    <m/>
    <x v="2"/>
    <x v="3"/>
    <x v="6"/>
    <x v="0"/>
    <x v="2"/>
  </r>
  <r>
    <n v="7735116503"/>
    <x v="38"/>
    <s v="100099233"/>
    <x v="121"/>
    <m/>
    <m/>
    <m/>
    <m/>
    <m/>
    <d v="2010-03-25T00:00:00"/>
    <d v="2010-03-29T00:00:00"/>
    <n v="0"/>
    <m/>
    <x v="2"/>
    <x v="3"/>
    <x v="6"/>
    <x v="0"/>
    <x v="2"/>
  </r>
  <r>
    <n v="7735116503"/>
    <x v="38"/>
    <s v="100099233"/>
    <x v="121"/>
    <m/>
    <m/>
    <m/>
    <m/>
    <m/>
    <d v="2010-03-10T00:00:00"/>
    <d v="2010-03-19T00:00:00"/>
    <n v="0"/>
    <m/>
    <x v="2"/>
    <x v="3"/>
    <x v="6"/>
    <x v="0"/>
    <x v="2"/>
  </r>
  <r>
    <n v="7735116503"/>
    <x v="38"/>
    <s v="100099233"/>
    <x v="121"/>
    <m/>
    <m/>
    <m/>
    <m/>
    <m/>
    <d v="2010-03-10T00:00:00"/>
    <d v="2010-03-19T00:00:00"/>
    <n v="0"/>
    <m/>
    <x v="2"/>
    <x v="3"/>
    <x v="6"/>
    <x v="0"/>
    <x v="2"/>
  </r>
  <r>
    <n v="7735116503"/>
    <x v="38"/>
    <s v="100099233"/>
    <x v="121"/>
    <m/>
    <m/>
    <m/>
    <m/>
    <m/>
    <d v="2010-03-01T00:00:00"/>
    <d v="2010-03-09T00:00:00"/>
    <n v="0"/>
    <m/>
    <x v="2"/>
    <x v="3"/>
    <x v="6"/>
    <x v="0"/>
    <x v="2"/>
  </r>
  <r>
    <n v="7735116503"/>
    <x v="38"/>
    <s v="100099233"/>
    <x v="121"/>
    <m/>
    <m/>
    <m/>
    <m/>
    <m/>
    <d v="2010-03-01T00:00:00"/>
    <d v="2010-03-09T00:00:00"/>
    <n v="0"/>
    <m/>
    <x v="2"/>
    <x v="3"/>
    <x v="6"/>
    <x v="0"/>
    <x v="2"/>
  </r>
  <r>
    <n v="7735116503"/>
    <x v="38"/>
    <s v="100091097"/>
    <x v="180"/>
    <m/>
    <m/>
    <m/>
    <m/>
    <m/>
    <d v="2010-03-13T00:00:00"/>
    <d v="2010-03-19T00:00:00"/>
    <n v="0"/>
    <m/>
    <x v="2"/>
    <x v="4"/>
    <x v="6"/>
    <x v="0"/>
    <x v="2"/>
  </r>
  <r>
    <n v="7735116503"/>
    <x v="38"/>
    <s v="100091097"/>
    <x v="180"/>
    <m/>
    <m/>
    <m/>
    <m/>
    <m/>
    <d v="2010-03-16T00:00:00"/>
    <d v="2010-03-16T00:00:00"/>
    <n v="2092000"/>
    <m/>
    <x v="2"/>
    <x v="4"/>
    <x v="6"/>
    <x v="0"/>
    <x v="2"/>
  </r>
  <r>
    <n v="7735116503"/>
    <x v="38"/>
    <s v="100086507"/>
    <x v="141"/>
    <m/>
    <m/>
    <m/>
    <m/>
    <m/>
    <d v="2010-03-05T00:00:00"/>
    <d v="2010-03-05T00:00:00"/>
    <n v="304000"/>
    <m/>
    <x v="2"/>
    <x v="4"/>
    <x v="6"/>
    <x v="0"/>
    <x v="2"/>
  </r>
  <r>
    <n v="7735116503"/>
    <x v="38"/>
    <s v="100086507"/>
    <x v="141"/>
    <m/>
    <m/>
    <m/>
    <m/>
    <m/>
    <d v="2010-03-01T00:00:00"/>
    <d v="2010-03-09T00:00:00"/>
    <n v="0"/>
    <m/>
    <x v="2"/>
    <x v="4"/>
    <x v="6"/>
    <x v="0"/>
    <x v="2"/>
  </r>
  <r>
    <n v="7735124502"/>
    <x v="57"/>
    <s v="100111799"/>
    <x v="181"/>
    <m/>
    <m/>
    <m/>
    <m/>
    <m/>
    <d v="2010-03-05T00:00:00"/>
    <d v="2010-03-05T00:00:00"/>
    <n v="11420"/>
    <m/>
    <x v="2"/>
    <x v="4"/>
    <x v="6"/>
    <x v="0"/>
    <x v="0"/>
  </r>
  <r>
    <n v="7735124502"/>
    <x v="57"/>
    <s v="100099234"/>
    <x v="179"/>
    <m/>
    <m/>
    <m/>
    <m/>
    <m/>
    <d v="2010-03-26T00:00:00"/>
    <d v="2010-03-29T00:00:00"/>
    <n v="0"/>
    <m/>
    <x v="2"/>
    <x v="3"/>
    <x v="6"/>
    <x v="0"/>
    <x v="0"/>
  </r>
  <r>
    <n v="7735124502"/>
    <x v="57"/>
    <s v="100099234"/>
    <x v="179"/>
    <m/>
    <m/>
    <m/>
    <m/>
    <m/>
    <d v="2010-03-26T00:00:00"/>
    <d v="2010-03-29T00:00:00"/>
    <n v="0"/>
    <m/>
    <x v="2"/>
    <x v="3"/>
    <x v="6"/>
    <x v="0"/>
    <x v="0"/>
  </r>
  <r>
    <n v="7735124502"/>
    <x v="57"/>
    <s v="100099234"/>
    <x v="179"/>
    <m/>
    <m/>
    <m/>
    <m/>
    <m/>
    <d v="2010-03-26T00:00:00"/>
    <d v="2010-03-29T00:00:00"/>
    <n v="0"/>
    <m/>
    <x v="2"/>
    <x v="3"/>
    <x v="6"/>
    <x v="0"/>
    <x v="0"/>
  </r>
  <r>
    <n v="7735124502"/>
    <x v="57"/>
    <s v="100099234"/>
    <x v="179"/>
    <m/>
    <m/>
    <m/>
    <m/>
    <m/>
    <d v="2010-03-26T00:00:00"/>
    <d v="2010-03-29T00:00:00"/>
    <n v="0"/>
    <m/>
    <x v="2"/>
    <x v="3"/>
    <x v="6"/>
    <x v="0"/>
    <x v="0"/>
  </r>
  <r>
    <n v="7735124502"/>
    <x v="57"/>
    <s v="100099234"/>
    <x v="179"/>
    <m/>
    <m/>
    <m/>
    <m/>
    <m/>
    <d v="2010-03-26T00:00:00"/>
    <d v="2010-03-29T00:00:00"/>
    <n v="0"/>
    <m/>
    <x v="2"/>
    <x v="3"/>
    <x v="6"/>
    <x v="0"/>
    <x v="0"/>
  </r>
  <r>
    <n v="7735124502"/>
    <x v="57"/>
    <s v="100099234"/>
    <x v="179"/>
    <m/>
    <m/>
    <m/>
    <m/>
    <m/>
    <d v="2010-03-26T00:00:00"/>
    <d v="2010-03-29T00:00:00"/>
    <n v="0"/>
    <m/>
    <x v="2"/>
    <x v="3"/>
    <x v="6"/>
    <x v="0"/>
    <x v="0"/>
  </r>
  <r>
    <n v="7735124502"/>
    <x v="57"/>
    <s v="100099234"/>
    <x v="179"/>
    <m/>
    <m/>
    <m/>
    <m/>
    <m/>
    <d v="2010-03-26T00:00:00"/>
    <d v="2010-03-27T00:00:00"/>
    <n v="19200"/>
    <m/>
    <x v="2"/>
    <x v="3"/>
    <x v="6"/>
    <x v="0"/>
    <x v="0"/>
  </r>
  <r>
    <n v="7735124502"/>
    <x v="57"/>
    <s v="100099234"/>
    <x v="179"/>
    <m/>
    <m/>
    <m/>
    <m/>
    <m/>
    <d v="2010-03-26T00:00:00"/>
    <d v="2010-03-27T00:00:00"/>
    <n v="32400"/>
    <m/>
    <x v="2"/>
    <x v="3"/>
    <x v="6"/>
    <x v="0"/>
    <x v="0"/>
  </r>
  <r>
    <n v="7735124502"/>
    <x v="57"/>
    <s v="100099234"/>
    <x v="179"/>
    <m/>
    <m/>
    <m/>
    <m/>
    <m/>
    <d v="2010-03-26T00:00:00"/>
    <d v="2010-03-27T00:00:00"/>
    <n v="15000"/>
    <m/>
    <x v="2"/>
    <x v="3"/>
    <x v="6"/>
    <x v="0"/>
    <x v="0"/>
  </r>
  <r>
    <n v="7735124502"/>
    <x v="57"/>
    <s v="100099234"/>
    <x v="179"/>
    <m/>
    <m/>
    <m/>
    <m/>
    <m/>
    <d v="2010-03-26T00:00:00"/>
    <d v="2010-03-27T00:00:00"/>
    <n v="8550"/>
    <m/>
    <x v="2"/>
    <x v="3"/>
    <x v="6"/>
    <x v="0"/>
    <x v="0"/>
  </r>
  <r>
    <n v="7735124502"/>
    <x v="57"/>
    <s v="100099234"/>
    <x v="179"/>
    <m/>
    <m/>
    <m/>
    <m/>
    <m/>
    <d v="2010-03-26T00:00:00"/>
    <d v="2010-03-27T00:00:00"/>
    <n v="19400"/>
    <m/>
    <x v="2"/>
    <x v="3"/>
    <x v="6"/>
    <x v="0"/>
    <x v="0"/>
  </r>
  <r>
    <n v="7735124502"/>
    <x v="57"/>
    <s v="100099234"/>
    <x v="179"/>
    <m/>
    <m/>
    <m/>
    <m/>
    <m/>
    <d v="2010-03-26T00:00:00"/>
    <d v="2010-03-27T00:00:00"/>
    <n v="19850"/>
    <m/>
    <x v="2"/>
    <x v="3"/>
    <x v="6"/>
    <x v="0"/>
    <x v="0"/>
  </r>
  <r>
    <n v="7735124502"/>
    <x v="57"/>
    <s v="100099234"/>
    <x v="179"/>
    <m/>
    <m/>
    <m/>
    <m/>
    <m/>
    <d v="2010-03-18T00:00:00"/>
    <d v="2010-03-18T00:00:00"/>
    <n v="8550"/>
    <m/>
    <x v="2"/>
    <x v="3"/>
    <x v="6"/>
    <x v="0"/>
    <x v="0"/>
  </r>
  <r>
    <n v="7735124502"/>
    <x v="57"/>
    <s v="100099233"/>
    <x v="121"/>
    <m/>
    <m/>
    <m/>
    <m/>
    <m/>
    <d v="2010-03-05T00:00:00"/>
    <d v="2010-03-05T00:00:00"/>
    <n v="14250"/>
    <m/>
    <x v="2"/>
    <x v="3"/>
    <x v="6"/>
    <x v="0"/>
    <x v="0"/>
  </r>
  <r>
    <n v="7735124554"/>
    <x v="60"/>
    <s v="100103292"/>
    <x v="129"/>
    <m/>
    <m/>
    <m/>
    <m/>
    <m/>
    <d v="2010-03-18T00:00:00"/>
    <d v="2010-03-18T00:00:00"/>
    <n v="5600"/>
    <m/>
    <x v="2"/>
    <x v="4"/>
    <x v="6"/>
    <x v="0"/>
    <x v="2"/>
  </r>
  <r>
    <n v="7735124554"/>
    <x v="60"/>
    <s v="100103292"/>
    <x v="129"/>
    <m/>
    <m/>
    <m/>
    <m/>
    <m/>
    <d v="2010-03-18T00:00:00"/>
    <d v="2010-03-18T00:00:00"/>
    <n v="2800"/>
    <m/>
    <x v="2"/>
    <x v="4"/>
    <x v="6"/>
    <x v="0"/>
    <x v="2"/>
  </r>
  <r>
    <n v="7735124554"/>
    <x v="60"/>
    <s v="100103292"/>
    <x v="129"/>
    <m/>
    <m/>
    <m/>
    <m/>
    <m/>
    <d v="2010-03-18T00:00:00"/>
    <d v="2010-03-18T00:00:00"/>
    <n v="2800"/>
    <m/>
    <x v="2"/>
    <x v="4"/>
    <x v="6"/>
    <x v="0"/>
    <x v="2"/>
  </r>
  <r>
    <n v="7735124554"/>
    <x v="60"/>
    <s v="100103292"/>
    <x v="129"/>
    <m/>
    <m/>
    <m/>
    <m/>
    <m/>
    <d v="2010-03-18T00:00:00"/>
    <d v="2010-03-18T00:00:00"/>
    <n v="2400"/>
    <m/>
    <x v="2"/>
    <x v="4"/>
    <x v="6"/>
    <x v="0"/>
    <x v="2"/>
  </r>
  <r>
    <n v="7735124554"/>
    <x v="60"/>
    <s v="100103292"/>
    <x v="129"/>
    <m/>
    <m/>
    <m/>
    <m/>
    <m/>
    <d v="2010-03-18T00:00:00"/>
    <d v="2010-03-18T00:00:00"/>
    <n v="2400"/>
    <m/>
    <x v="2"/>
    <x v="4"/>
    <x v="6"/>
    <x v="0"/>
    <x v="2"/>
  </r>
  <r>
    <n v="7735124554"/>
    <x v="60"/>
    <s v="100103292"/>
    <x v="129"/>
    <m/>
    <m/>
    <m/>
    <m/>
    <m/>
    <d v="2010-03-18T00:00:00"/>
    <d v="2010-03-18T00:00:00"/>
    <n v="2400"/>
    <m/>
    <x v="2"/>
    <x v="4"/>
    <x v="6"/>
    <x v="0"/>
    <x v="2"/>
  </r>
  <r>
    <n v="7735124554"/>
    <x v="60"/>
    <s v="400275"/>
    <x v="182"/>
    <m/>
    <m/>
    <m/>
    <m/>
    <m/>
    <d v="2010-03-30T00:00:00"/>
    <d v="2010-03-31T00:00:00"/>
    <n v="-4058429"/>
    <m/>
    <x v="2"/>
    <x v="4"/>
    <x v="6"/>
    <x v="0"/>
    <x v="2"/>
  </r>
  <r>
    <n v="7735124554"/>
    <x v="60"/>
    <s v="400275"/>
    <x v="182"/>
    <m/>
    <m/>
    <m/>
    <m/>
    <m/>
    <d v="2010-03-29T00:00:00"/>
    <d v="2010-03-29T00:00:00"/>
    <n v="4058429"/>
    <m/>
    <x v="2"/>
    <x v="4"/>
    <x v="6"/>
    <x v="0"/>
    <x v="2"/>
  </r>
  <r>
    <n v="7735124503"/>
    <x v="41"/>
    <s v="100118142"/>
    <x v="183"/>
    <m/>
    <m/>
    <m/>
    <m/>
    <m/>
    <d v="2010-03-27T00:00:00"/>
    <d v="2010-03-31T00:00:00"/>
    <n v="0"/>
    <m/>
    <x v="2"/>
    <x v="3"/>
    <x v="6"/>
    <x v="0"/>
    <x v="2"/>
  </r>
  <r>
    <n v="7735124503"/>
    <x v="41"/>
    <s v="100118142"/>
    <x v="183"/>
    <m/>
    <m/>
    <m/>
    <m/>
    <m/>
    <d v="2010-03-31T00:00:00"/>
    <d v="2010-03-31T00:00:00"/>
    <n v="5327573"/>
    <m/>
    <x v="2"/>
    <x v="3"/>
    <x v="6"/>
    <x v="0"/>
    <x v="2"/>
  </r>
  <r>
    <n v="7735124503"/>
    <x v="41"/>
    <s v="100118142"/>
    <x v="183"/>
    <m/>
    <m/>
    <m/>
    <m/>
    <m/>
    <d v="2010-03-27T00:00:00"/>
    <d v="2010-03-30T00:00:00"/>
    <n v="736620"/>
    <m/>
    <x v="2"/>
    <x v="3"/>
    <x v="6"/>
    <x v="0"/>
    <x v="2"/>
  </r>
  <r>
    <n v="7735124503"/>
    <x v="41"/>
    <s v="100118142"/>
    <x v="183"/>
    <m/>
    <m/>
    <m/>
    <m/>
    <m/>
    <d v="2010-03-30T00:00:00"/>
    <d v="2010-03-31T00:00:00"/>
    <n v="0"/>
    <m/>
    <x v="2"/>
    <x v="3"/>
    <x v="6"/>
    <x v="0"/>
    <x v="2"/>
  </r>
  <r>
    <n v="7735124503"/>
    <x v="41"/>
    <s v="100111799"/>
    <x v="181"/>
    <m/>
    <m/>
    <m/>
    <m/>
    <m/>
    <d v="2010-03-03T00:00:00"/>
    <d v="2010-03-09T00:00:00"/>
    <n v="0"/>
    <m/>
    <x v="2"/>
    <x v="4"/>
    <x v="6"/>
    <x v="0"/>
    <x v="2"/>
  </r>
  <r>
    <n v="7735124503"/>
    <x v="41"/>
    <s v="100111799"/>
    <x v="181"/>
    <m/>
    <m/>
    <m/>
    <m/>
    <m/>
    <d v="2010-03-03T00:00:00"/>
    <d v="2010-03-09T00:00:00"/>
    <n v="0"/>
    <m/>
    <x v="2"/>
    <x v="4"/>
    <x v="6"/>
    <x v="0"/>
    <x v="2"/>
  </r>
  <r>
    <n v="7735124503"/>
    <x v="41"/>
    <s v="100111799"/>
    <x v="181"/>
    <m/>
    <m/>
    <m/>
    <m/>
    <m/>
    <d v="2010-03-03T00:00:00"/>
    <d v="2010-03-04T00:00:00"/>
    <n v="49750"/>
    <m/>
    <x v="2"/>
    <x v="4"/>
    <x v="6"/>
    <x v="0"/>
    <x v="2"/>
  </r>
  <r>
    <n v="7735124503"/>
    <x v="41"/>
    <s v="100111799"/>
    <x v="181"/>
    <m/>
    <m/>
    <m/>
    <m/>
    <m/>
    <d v="2010-03-03T00:00:00"/>
    <d v="2010-03-04T00:00:00"/>
    <n v="8534"/>
    <m/>
    <x v="2"/>
    <x v="4"/>
    <x v="6"/>
    <x v="0"/>
    <x v="2"/>
  </r>
  <r>
    <n v="7735124503"/>
    <x v="41"/>
    <s v="100107386"/>
    <x v="152"/>
    <m/>
    <m/>
    <m/>
    <m/>
    <m/>
    <d v="2010-03-09T00:00:00"/>
    <d v="2010-03-26T00:00:00"/>
    <n v="0"/>
    <m/>
    <x v="2"/>
    <x v="3"/>
    <x v="6"/>
    <x v="0"/>
    <x v="2"/>
  </r>
  <r>
    <n v="7735124503"/>
    <x v="41"/>
    <s v="100107386"/>
    <x v="152"/>
    <m/>
    <m/>
    <m/>
    <m/>
    <m/>
    <d v="2010-03-09T00:00:00"/>
    <d v="2010-03-26T00:00:00"/>
    <n v="0"/>
    <m/>
    <x v="2"/>
    <x v="3"/>
    <x v="6"/>
    <x v="0"/>
    <x v="2"/>
  </r>
  <r>
    <n v="7735124503"/>
    <x v="41"/>
    <s v="100107386"/>
    <x v="152"/>
    <m/>
    <m/>
    <m/>
    <m/>
    <m/>
    <d v="2010-03-09T00:00:00"/>
    <d v="2010-03-23T00:00:00"/>
    <n v="30000"/>
    <m/>
    <x v="2"/>
    <x v="3"/>
    <x v="6"/>
    <x v="0"/>
    <x v="2"/>
  </r>
  <r>
    <n v="7735124503"/>
    <x v="41"/>
    <s v="100107386"/>
    <x v="152"/>
    <m/>
    <m/>
    <m/>
    <m/>
    <m/>
    <d v="2010-03-09T00:00:00"/>
    <d v="2010-03-23T00:00:00"/>
    <n v="120000"/>
    <m/>
    <x v="2"/>
    <x v="3"/>
    <x v="6"/>
    <x v="0"/>
    <x v="2"/>
  </r>
  <r>
    <n v="7735124503"/>
    <x v="41"/>
    <s v="100107386"/>
    <x v="152"/>
    <m/>
    <m/>
    <m/>
    <m/>
    <m/>
    <d v="2010-03-15T00:00:00"/>
    <d v="2010-03-19T00:00:00"/>
    <n v="0"/>
    <m/>
    <x v="2"/>
    <x v="3"/>
    <x v="6"/>
    <x v="0"/>
    <x v="2"/>
  </r>
  <r>
    <n v="7735124503"/>
    <x v="41"/>
    <s v="100107386"/>
    <x v="152"/>
    <m/>
    <m/>
    <m/>
    <m/>
    <m/>
    <d v="2010-03-15T00:00:00"/>
    <d v="2010-03-16T00:00:00"/>
    <n v="744000"/>
    <m/>
    <x v="2"/>
    <x v="3"/>
    <x v="6"/>
    <x v="0"/>
    <x v="2"/>
  </r>
  <r>
    <n v="7735124503"/>
    <x v="41"/>
    <s v="100103292"/>
    <x v="129"/>
    <m/>
    <m/>
    <m/>
    <m/>
    <m/>
    <d v="2010-03-17T00:00:00"/>
    <d v="2010-03-17T00:00:00"/>
    <n v="3500"/>
    <m/>
    <x v="2"/>
    <x v="4"/>
    <x v="6"/>
    <x v="0"/>
    <x v="2"/>
  </r>
  <r>
    <n v="7735124709"/>
    <x v="58"/>
    <s v="100111814"/>
    <x v="184"/>
    <m/>
    <m/>
    <m/>
    <m/>
    <m/>
    <d v="2010-03-05T00:00:00"/>
    <d v="2010-03-05T00:00:00"/>
    <n v="310000"/>
    <m/>
    <x v="2"/>
    <x v="26"/>
    <x v="5"/>
    <x v="0"/>
    <x v="1"/>
  </r>
  <r>
    <n v="7735124012"/>
    <x v="24"/>
    <s v="100118621"/>
    <x v="185"/>
    <m/>
    <m/>
    <m/>
    <m/>
    <m/>
    <d v="2010-03-31T00:00:00"/>
    <d v="2010-03-31T00:00:00"/>
    <n v="12000"/>
    <m/>
    <x v="2"/>
    <x v="4"/>
    <x v="6"/>
    <x v="0"/>
    <x v="2"/>
  </r>
  <r>
    <n v="7735124012"/>
    <x v="24"/>
    <s v="100118142"/>
    <x v="183"/>
    <m/>
    <m/>
    <m/>
    <m/>
    <m/>
    <d v="2010-03-31T00:00:00"/>
    <d v="2010-03-31T00:00:00"/>
    <n v="26400"/>
    <m/>
    <x v="2"/>
    <x v="3"/>
    <x v="6"/>
    <x v="0"/>
    <x v="2"/>
  </r>
  <r>
    <n v="7735124012"/>
    <x v="24"/>
    <s v="100118021"/>
    <x v="186"/>
    <m/>
    <m/>
    <m/>
    <m/>
    <m/>
    <d v="2010-03-24T00:00:00"/>
    <d v="2010-03-24T00:00:00"/>
    <n v="71400"/>
    <m/>
    <x v="2"/>
    <x v="4"/>
    <x v="6"/>
    <x v="0"/>
    <x v="2"/>
  </r>
  <r>
    <n v="7735124012"/>
    <x v="24"/>
    <s v="100118021"/>
    <x v="186"/>
    <m/>
    <m/>
    <m/>
    <m/>
    <m/>
    <d v="2010-03-16T00:00:00"/>
    <d v="2010-03-31T00:00:00"/>
    <n v="0"/>
    <m/>
    <x v="2"/>
    <x v="4"/>
    <x v="6"/>
    <x v="0"/>
    <x v="2"/>
  </r>
  <r>
    <n v="7735124012"/>
    <x v="24"/>
    <s v="100118021"/>
    <x v="186"/>
    <m/>
    <m/>
    <m/>
    <m/>
    <m/>
    <d v="2010-03-16T00:00:00"/>
    <d v="2010-03-30T00:00:00"/>
    <n v="91504"/>
    <m/>
    <x v="2"/>
    <x v="4"/>
    <x v="6"/>
    <x v="0"/>
    <x v="2"/>
  </r>
  <r>
    <n v="7735124012"/>
    <x v="24"/>
    <s v="100118021"/>
    <x v="186"/>
    <m/>
    <m/>
    <m/>
    <m/>
    <m/>
    <d v="2010-03-31T00:00:00"/>
    <d v="2010-03-31T00:00:00"/>
    <n v="1458"/>
    <m/>
    <x v="2"/>
    <x v="4"/>
    <x v="6"/>
    <x v="0"/>
    <x v="2"/>
  </r>
  <r>
    <n v="7735124012"/>
    <x v="24"/>
    <s v="100118021"/>
    <x v="186"/>
    <m/>
    <m/>
    <m/>
    <m/>
    <m/>
    <d v="2010-03-31T00:00:00"/>
    <d v="2010-03-31T00:00:00"/>
    <n v="1500"/>
    <m/>
    <x v="2"/>
    <x v="4"/>
    <x v="6"/>
    <x v="0"/>
    <x v="2"/>
  </r>
  <r>
    <n v="7735124012"/>
    <x v="24"/>
    <s v="100118021"/>
    <x v="186"/>
    <m/>
    <m/>
    <m/>
    <m/>
    <m/>
    <d v="2010-03-25T00:00:00"/>
    <d v="2010-03-25T00:00:00"/>
    <n v="23000"/>
    <m/>
    <x v="2"/>
    <x v="4"/>
    <x v="6"/>
    <x v="0"/>
    <x v="2"/>
  </r>
  <r>
    <n v="7735124012"/>
    <x v="24"/>
    <s v="100115945"/>
    <x v="187"/>
    <m/>
    <m/>
    <m/>
    <m/>
    <m/>
    <d v="2010-03-19T00:00:00"/>
    <d v="2010-03-19T00:00:00"/>
    <n v="563600"/>
    <m/>
    <x v="2"/>
    <x v="4"/>
    <x v="6"/>
    <x v="0"/>
    <x v="2"/>
  </r>
  <r>
    <n v="7735124012"/>
    <x v="24"/>
    <s v="100115945"/>
    <x v="187"/>
    <m/>
    <m/>
    <m/>
    <m/>
    <m/>
    <d v="2010-03-19T00:00:00"/>
    <d v="2010-03-19T00:00:00"/>
    <n v="563600"/>
    <m/>
    <x v="2"/>
    <x v="4"/>
    <x v="6"/>
    <x v="0"/>
    <x v="2"/>
  </r>
  <r>
    <n v="7735124012"/>
    <x v="24"/>
    <s v="100115943"/>
    <x v="187"/>
    <m/>
    <m/>
    <m/>
    <m/>
    <m/>
    <d v="2010-03-19T00:00:00"/>
    <d v="2010-03-19T00:00:00"/>
    <n v="563600"/>
    <m/>
    <x v="2"/>
    <x v="4"/>
    <x v="6"/>
    <x v="0"/>
    <x v="2"/>
  </r>
  <r>
    <n v="7735124012"/>
    <x v="24"/>
    <s v="100115943"/>
    <x v="187"/>
    <m/>
    <m/>
    <m/>
    <m/>
    <m/>
    <d v="2010-03-19T00:00:00"/>
    <d v="2010-03-19T00:00:00"/>
    <n v="563600"/>
    <m/>
    <x v="2"/>
    <x v="4"/>
    <x v="6"/>
    <x v="0"/>
    <x v="2"/>
  </r>
  <r>
    <n v="7735124012"/>
    <x v="24"/>
    <s v="100115943"/>
    <x v="187"/>
    <m/>
    <m/>
    <m/>
    <m/>
    <m/>
    <d v="2010-03-12T00:00:00"/>
    <d v="2010-03-23T00:00:00"/>
    <n v="0"/>
    <m/>
    <x v="2"/>
    <x v="4"/>
    <x v="6"/>
    <x v="0"/>
    <x v="2"/>
  </r>
  <r>
    <n v="7735124012"/>
    <x v="24"/>
    <s v="100115943"/>
    <x v="187"/>
    <m/>
    <m/>
    <m/>
    <m/>
    <m/>
    <d v="2010-03-12T00:00:00"/>
    <d v="2010-03-17T00:00:00"/>
    <n v="44368"/>
    <m/>
    <x v="2"/>
    <x v="4"/>
    <x v="6"/>
    <x v="0"/>
    <x v="2"/>
  </r>
  <r>
    <n v="7735124012"/>
    <x v="24"/>
    <s v="100113837"/>
    <x v="188"/>
    <m/>
    <m/>
    <m/>
    <m/>
    <m/>
    <d v="2010-03-08T00:00:00"/>
    <d v="2010-03-08T00:00:00"/>
    <n v="2"/>
    <m/>
    <x v="2"/>
    <x v="4"/>
    <x v="6"/>
    <x v="0"/>
    <x v="2"/>
  </r>
  <r>
    <n v="7735124012"/>
    <x v="24"/>
    <s v="100112993"/>
    <x v="189"/>
    <m/>
    <m/>
    <m/>
    <m/>
    <m/>
    <d v="2010-03-09T00:00:00"/>
    <d v="2010-03-11T00:00:00"/>
    <n v="500000"/>
    <m/>
    <x v="2"/>
    <x v="4"/>
    <x v="6"/>
    <x v="0"/>
    <x v="2"/>
  </r>
  <r>
    <n v="7735124012"/>
    <x v="24"/>
    <s v="100112993"/>
    <x v="189"/>
    <m/>
    <m/>
    <m/>
    <m/>
    <m/>
    <d v="2010-03-09T00:00:00"/>
    <d v="2010-03-29T00:00:00"/>
    <n v="0"/>
    <m/>
    <x v="2"/>
    <x v="4"/>
    <x v="6"/>
    <x v="0"/>
    <x v="2"/>
  </r>
  <r>
    <n v="7735124012"/>
    <x v="24"/>
    <s v="100112429"/>
    <x v="169"/>
    <m/>
    <m/>
    <m/>
    <m/>
    <m/>
    <d v="2010-03-12T00:00:00"/>
    <d v="2010-03-12T00:00:00"/>
    <n v="5000"/>
    <m/>
    <x v="2"/>
    <x v="4"/>
    <x v="6"/>
    <x v="0"/>
    <x v="2"/>
  </r>
  <r>
    <n v="7735124012"/>
    <x v="24"/>
    <s v="100112416"/>
    <x v="190"/>
    <m/>
    <m/>
    <m/>
    <m/>
    <m/>
    <d v="2010-03-12T00:00:00"/>
    <d v="2010-03-12T00:00:00"/>
    <n v="880"/>
    <m/>
    <x v="2"/>
    <x v="4"/>
    <x v="6"/>
    <x v="0"/>
    <x v="2"/>
  </r>
  <r>
    <n v="7735124012"/>
    <x v="24"/>
    <s v="100112416"/>
    <x v="190"/>
    <m/>
    <m/>
    <m/>
    <m/>
    <m/>
    <d v="2010-03-12T00:00:00"/>
    <d v="2010-03-12T00:00:00"/>
    <n v="1856"/>
    <m/>
    <x v="2"/>
    <x v="4"/>
    <x v="6"/>
    <x v="0"/>
    <x v="2"/>
  </r>
  <r>
    <n v="7735124012"/>
    <x v="24"/>
    <s v="100112416"/>
    <x v="190"/>
    <m/>
    <m/>
    <m/>
    <m/>
    <m/>
    <d v="2010-03-12T00:00:00"/>
    <d v="2010-03-12T00:00:00"/>
    <n v="750"/>
    <m/>
    <x v="2"/>
    <x v="4"/>
    <x v="6"/>
    <x v="0"/>
    <x v="2"/>
  </r>
  <r>
    <n v="7735124012"/>
    <x v="24"/>
    <s v="100112259"/>
    <x v="191"/>
    <m/>
    <m/>
    <m/>
    <m/>
    <m/>
    <d v="2010-03-02T00:00:00"/>
    <d v="2010-03-02T00:00:00"/>
    <n v="3000"/>
    <m/>
    <x v="2"/>
    <x v="26"/>
    <x v="6"/>
    <x v="0"/>
    <x v="2"/>
  </r>
  <r>
    <n v="7735124012"/>
    <x v="24"/>
    <s v="100112186"/>
    <x v="170"/>
    <m/>
    <m/>
    <m/>
    <m/>
    <m/>
    <d v="2010-03-09T00:00:00"/>
    <d v="2010-03-09T00:00:00"/>
    <n v="152000"/>
    <m/>
    <x v="2"/>
    <x v="3"/>
    <x v="6"/>
    <x v="0"/>
    <x v="2"/>
  </r>
  <r>
    <n v="7735124012"/>
    <x v="24"/>
    <s v="100112186"/>
    <x v="170"/>
    <m/>
    <m/>
    <m/>
    <m/>
    <m/>
    <d v="2010-03-12T00:00:00"/>
    <d v="2010-03-12T00:00:00"/>
    <n v="9768"/>
    <m/>
    <x v="2"/>
    <x v="3"/>
    <x v="6"/>
    <x v="0"/>
    <x v="2"/>
  </r>
  <r>
    <n v="7735124012"/>
    <x v="24"/>
    <s v="100112186"/>
    <x v="170"/>
    <m/>
    <m/>
    <m/>
    <m/>
    <m/>
    <d v="2010-03-12T00:00:00"/>
    <d v="2010-03-12T00:00:00"/>
    <n v="13002"/>
    <m/>
    <x v="2"/>
    <x v="3"/>
    <x v="6"/>
    <x v="0"/>
    <x v="2"/>
  </r>
  <r>
    <n v="7735124012"/>
    <x v="24"/>
    <s v="100112186"/>
    <x v="170"/>
    <m/>
    <m/>
    <m/>
    <m/>
    <m/>
    <d v="2010-03-12T00:00:00"/>
    <d v="2010-03-12T00:00:00"/>
    <n v="13002"/>
    <m/>
    <x v="2"/>
    <x v="3"/>
    <x v="6"/>
    <x v="0"/>
    <x v="2"/>
  </r>
  <r>
    <n v="7735124012"/>
    <x v="24"/>
    <s v="100112186"/>
    <x v="170"/>
    <m/>
    <m/>
    <m/>
    <m/>
    <m/>
    <d v="2010-03-12T00:00:00"/>
    <d v="2010-03-12T00:00:00"/>
    <n v="-13002"/>
    <m/>
    <x v="2"/>
    <x v="3"/>
    <x v="6"/>
    <x v="0"/>
    <x v="2"/>
  </r>
  <r>
    <n v="7735124012"/>
    <x v="24"/>
    <s v="100112186"/>
    <x v="170"/>
    <m/>
    <m/>
    <m/>
    <m/>
    <m/>
    <d v="2010-03-08T00:00:00"/>
    <d v="2010-03-08T00:00:00"/>
    <n v="49368"/>
    <m/>
    <x v="2"/>
    <x v="3"/>
    <x v="6"/>
    <x v="0"/>
    <x v="2"/>
  </r>
  <r>
    <n v="7735124012"/>
    <x v="24"/>
    <s v="100112186"/>
    <x v="170"/>
    <m/>
    <m/>
    <m/>
    <m/>
    <m/>
    <d v="2010-03-12T00:00:00"/>
    <d v="2010-03-12T00:00:00"/>
    <n v="34474"/>
    <m/>
    <x v="2"/>
    <x v="3"/>
    <x v="6"/>
    <x v="0"/>
    <x v="2"/>
  </r>
  <r>
    <n v="7735124012"/>
    <x v="24"/>
    <s v="100112186"/>
    <x v="170"/>
    <m/>
    <m/>
    <m/>
    <m/>
    <m/>
    <d v="2010-03-12T00:00:00"/>
    <d v="2010-03-12T00:00:00"/>
    <n v="34474"/>
    <m/>
    <x v="2"/>
    <x v="3"/>
    <x v="6"/>
    <x v="0"/>
    <x v="2"/>
  </r>
  <r>
    <n v="7735124012"/>
    <x v="24"/>
    <s v="100112186"/>
    <x v="170"/>
    <m/>
    <m/>
    <m/>
    <m/>
    <m/>
    <d v="2010-03-12T00:00:00"/>
    <d v="2010-03-12T00:00:00"/>
    <n v="-34474"/>
    <m/>
    <x v="2"/>
    <x v="3"/>
    <x v="6"/>
    <x v="0"/>
    <x v="2"/>
  </r>
  <r>
    <n v="7735124012"/>
    <x v="24"/>
    <s v="100112186"/>
    <x v="170"/>
    <m/>
    <m/>
    <m/>
    <m/>
    <m/>
    <d v="2010-03-12T00:00:00"/>
    <d v="2010-03-12T00:00:00"/>
    <n v="10930"/>
    <m/>
    <x v="2"/>
    <x v="3"/>
    <x v="6"/>
    <x v="0"/>
    <x v="2"/>
  </r>
  <r>
    <n v="7735124012"/>
    <x v="24"/>
    <s v="100112186"/>
    <x v="170"/>
    <m/>
    <m/>
    <m/>
    <m/>
    <m/>
    <d v="2010-03-12T00:00:00"/>
    <d v="2010-03-12T00:00:00"/>
    <n v="10930"/>
    <m/>
    <x v="2"/>
    <x v="3"/>
    <x v="6"/>
    <x v="0"/>
    <x v="2"/>
  </r>
  <r>
    <n v="7735124012"/>
    <x v="24"/>
    <s v="100112186"/>
    <x v="170"/>
    <m/>
    <m/>
    <m/>
    <m/>
    <m/>
    <d v="2010-03-12T00:00:00"/>
    <d v="2010-03-12T00:00:00"/>
    <n v="-10930"/>
    <m/>
    <x v="2"/>
    <x v="3"/>
    <x v="6"/>
    <x v="0"/>
    <x v="2"/>
  </r>
  <r>
    <n v="7735124012"/>
    <x v="24"/>
    <s v="100112186"/>
    <x v="170"/>
    <m/>
    <m/>
    <m/>
    <m/>
    <m/>
    <d v="2010-03-08T00:00:00"/>
    <d v="2010-03-08T00:00:00"/>
    <n v="67370"/>
    <m/>
    <x v="2"/>
    <x v="3"/>
    <x v="6"/>
    <x v="0"/>
    <x v="2"/>
  </r>
  <r>
    <n v="7735124012"/>
    <x v="24"/>
    <s v="100112186"/>
    <x v="170"/>
    <m/>
    <m/>
    <m/>
    <m/>
    <m/>
    <d v="2010-03-23T00:00:00"/>
    <d v="2010-03-23T00:00:00"/>
    <n v="52000"/>
    <m/>
    <x v="2"/>
    <x v="3"/>
    <x v="6"/>
    <x v="0"/>
    <x v="2"/>
  </r>
  <r>
    <n v="7735124012"/>
    <x v="24"/>
    <s v="100112186"/>
    <x v="170"/>
    <m/>
    <m/>
    <m/>
    <m/>
    <m/>
    <d v="2010-03-23T00:00:00"/>
    <d v="2010-03-23T00:00:00"/>
    <n v="69000"/>
    <m/>
    <x v="2"/>
    <x v="3"/>
    <x v="6"/>
    <x v="0"/>
    <x v="2"/>
  </r>
  <r>
    <n v="7735124012"/>
    <x v="24"/>
    <s v="100112186"/>
    <x v="170"/>
    <m/>
    <m/>
    <m/>
    <m/>
    <m/>
    <d v="2010-03-31T00:00:00"/>
    <d v="2010-03-31T00:00:00"/>
    <n v="3000"/>
    <m/>
    <x v="2"/>
    <x v="3"/>
    <x v="6"/>
    <x v="0"/>
    <x v="2"/>
  </r>
  <r>
    <n v="7735124012"/>
    <x v="24"/>
    <s v="100112186"/>
    <x v="170"/>
    <m/>
    <m/>
    <m/>
    <m/>
    <m/>
    <d v="2010-03-11T00:00:00"/>
    <d v="2010-03-11T00:00:00"/>
    <n v="489600"/>
    <m/>
    <x v="2"/>
    <x v="3"/>
    <x v="6"/>
    <x v="0"/>
    <x v="2"/>
  </r>
  <r>
    <n v="7735124012"/>
    <x v="24"/>
    <s v="100112186"/>
    <x v="170"/>
    <m/>
    <m/>
    <m/>
    <m/>
    <m/>
    <d v="2010-03-11T00:00:00"/>
    <d v="2010-03-11T00:00:00"/>
    <n v="489600"/>
    <m/>
    <x v="2"/>
    <x v="3"/>
    <x v="6"/>
    <x v="0"/>
    <x v="2"/>
  </r>
  <r>
    <n v="7735124012"/>
    <x v="24"/>
    <s v="100112186"/>
    <x v="170"/>
    <m/>
    <m/>
    <m/>
    <m/>
    <m/>
    <d v="2010-03-31T00:00:00"/>
    <d v="2010-03-31T00:00:00"/>
    <n v="3000"/>
    <m/>
    <x v="2"/>
    <x v="3"/>
    <x v="6"/>
    <x v="0"/>
    <x v="2"/>
  </r>
  <r>
    <n v="7735124012"/>
    <x v="24"/>
    <s v="100111814"/>
    <x v="184"/>
    <m/>
    <m/>
    <m/>
    <m/>
    <m/>
    <d v="2010-03-02T00:00:00"/>
    <d v="2010-03-02T00:00:00"/>
    <n v="16000"/>
    <m/>
    <x v="2"/>
    <x v="26"/>
    <x v="6"/>
    <x v="0"/>
    <x v="2"/>
  </r>
  <r>
    <n v="7735124012"/>
    <x v="24"/>
    <s v="100111799"/>
    <x v="181"/>
    <m/>
    <m/>
    <m/>
    <m/>
    <m/>
    <d v="2010-03-26T00:00:00"/>
    <d v="2010-03-29T00:00:00"/>
    <n v="0"/>
    <m/>
    <x v="2"/>
    <x v="4"/>
    <x v="6"/>
    <x v="0"/>
    <x v="2"/>
  </r>
  <r>
    <n v="7735124012"/>
    <x v="24"/>
    <s v="100111799"/>
    <x v="181"/>
    <m/>
    <m/>
    <m/>
    <m/>
    <m/>
    <d v="2010-03-26T00:00:00"/>
    <d v="2010-03-27T00:00:00"/>
    <n v="36875"/>
    <m/>
    <x v="2"/>
    <x v="4"/>
    <x v="6"/>
    <x v="0"/>
    <x v="2"/>
  </r>
  <r>
    <n v="7735124012"/>
    <x v="24"/>
    <s v="100111799"/>
    <x v="181"/>
    <m/>
    <m/>
    <m/>
    <m/>
    <m/>
    <d v="2010-03-26T00:00:00"/>
    <d v="2010-03-29T00:00:00"/>
    <n v="0"/>
    <m/>
    <x v="2"/>
    <x v="4"/>
    <x v="6"/>
    <x v="0"/>
    <x v="2"/>
  </r>
  <r>
    <n v="7735124012"/>
    <x v="24"/>
    <s v="100111799"/>
    <x v="181"/>
    <m/>
    <m/>
    <m/>
    <m/>
    <m/>
    <d v="2010-03-26T00:00:00"/>
    <d v="2010-03-27T00:00:00"/>
    <n v="14550"/>
    <m/>
    <x v="2"/>
    <x v="4"/>
    <x v="6"/>
    <x v="0"/>
    <x v="2"/>
  </r>
  <r>
    <n v="7735124012"/>
    <x v="24"/>
    <s v="100111799"/>
    <x v="181"/>
    <m/>
    <m/>
    <m/>
    <m/>
    <m/>
    <d v="2010-03-26T00:00:00"/>
    <d v="2010-03-29T00:00:00"/>
    <n v="0"/>
    <m/>
    <x v="2"/>
    <x v="4"/>
    <x v="6"/>
    <x v="0"/>
    <x v="2"/>
  </r>
  <r>
    <n v="7735124012"/>
    <x v="24"/>
    <s v="100111799"/>
    <x v="181"/>
    <m/>
    <m/>
    <m/>
    <m/>
    <m/>
    <d v="2010-03-26T00:00:00"/>
    <d v="2010-03-27T00:00:00"/>
    <n v="20500"/>
    <m/>
    <x v="2"/>
    <x v="4"/>
    <x v="6"/>
    <x v="0"/>
    <x v="2"/>
  </r>
  <r>
    <n v="7735124012"/>
    <x v="24"/>
    <s v="100111799"/>
    <x v="181"/>
    <m/>
    <m/>
    <m/>
    <m/>
    <m/>
    <d v="2010-03-26T00:00:00"/>
    <d v="2010-03-29T00:00:00"/>
    <n v="0"/>
    <m/>
    <x v="2"/>
    <x v="4"/>
    <x v="6"/>
    <x v="0"/>
    <x v="2"/>
  </r>
  <r>
    <n v="7735124012"/>
    <x v="24"/>
    <s v="100111799"/>
    <x v="181"/>
    <m/>
    <m/>
    <m/>
    <m/>
    <m/>
    <d v="2010-03-26T00:00:00"/>
    <d v="2010-03-27T00:00:00"/>
    <n v="4225"/>
    <m/>
    <x v="2"/>
    <x v="4"/>
    <x v="6"/>
    <x v="0"/>
    <x v="2"/>
  </r>
  <r>
    <n v="7735124012"/>
    <x v="24"/>
    <s v="100111799"/>
    <x v="181"/>
    <m/>
    <m/>
    <m/>
    <m/>
    <m/>
    <d v="2010-03-24T00:00:00"/>
    <d v="2010-03-24T00:00:00"/>
    <n v="85000"/>
    <m/>
    <x v="2"/>
    <x v="4"/>
    <x v="6"/>
    <x v="0"/>
    <x v="2"/>
  </r>
  <r>
    <n v="7735124012"/>
    <x v="24"/>
    <s v="100111799"/>
    <x v="181"/>
    <m/>
    <m/>
    <m/>
    <m/>
    <m/>
    <d v="2010-03-04T00:00:00"/>
    <d v="2010-03-08T00:00:00"/>
    <n v="0"/>
    <m/>
    <x v="2"/>
    <x v="4"/>
    <x v="6"/>
    <x v="0"/>
    <x v="2"/>
  </r>
  <r>
    <n v="7735124012"/>
    <x v="24"/>
    <s v="100111799"/>
    <x v="181"/>
    <m/>
    <m/>
    <m/>
    <m/>
    <m/>
    <d v="2010-03-04T00:00:00"/>
    <d v="2010-03-05T00:00:00"/>
    <n v="24000"/>
    <m/>
    <x v="2"/>
    <x v="4"/>
    <x v="6"/>
    <x v="0"/>
    <x v="2"/>
  </r>
  <r>
    <n v="7735124012"/>
    <x v="24"/>
    <s v="100111799"/>
    <x v="181"/>
    <m/>
    <m/>
    <m/>
    <m/>
    <m/>
    <d v="2010-03-04T00:00:00"/>
    <d v="2010-03-08T00:00:00"/>
    <n v="0"/>
    <m/>
    <x v="2"/>
    <x v="4"/>
    <x v="6"/>
    <x v="0"/>
    <x v="2"/>
  </r>
  <r>
    <n v="7735124012"/>
    <x v="24"/>
    <s v="100111799"/>
    <x v="181"/>
    <m/>
    <m/>
    <m/>
    <m/>
    <m/>
    <d v="2010-03-04T00:00:00"/>
    <d v="2010-03-05T00:00:00"/>
    <n v="2900"/>
    <m/>
    <x v="2"/>
    <x v="4"/>
    <x v="6"/>
    <x v="0"/>
    <x v="2"/>
  </r>
  <r>
    <n v="7735124012"/>
    <x v="24"/>
    <s v="100111799"/>
    <x v="181"/>
    <m/>
    <m/>
    <m/>
    <m/>
    <m/>
    <d v="2010-03-04T00:00:00"/>
    <d v="2010-03-08T00:00:00"/>
    <n v="0"/>
    <m/>
    <x v="2"/>
    <x v="4"/>
    <x v="6"/>
    <x v="0"/>
    <x v="2"/>
  </r>
  <r>
    <n v="7735124012"/>
    <x v="24"/>
    <s v="100111799"/>
    <x v="181"/>
    <m/>
    <m/>
    <m/>
    <m/>
    <m/>
    <d v="2010-03-04T00:00:00"/>
    <d v="2010-03-05T00:00:00"/>
    <n v="11700"/>
    <m/>
    <x v="2"/>
    <x v="4"/>
    <x v="6"/>
    <x v="0"/>
    <x v="2"/>
  </r>
  <r>
    <n v="7735124012"/>
    <x v="24"/>
    <s v="100111799"/>
    <x v="181"/>
    <m/>
    <m/>
    <m/>
    <m/>
    <m/>
    <d v="2010-03-04T00:00:00"/>
    <d v="2010-03-08T00:00:00"/>
    <n v="0"/>
    <m/>
    <x v="2"/>
    <x v="4"/>
    <x v="6"/>
    <x v="0"/>
    <x v="2"/>
  </r>
  <r>
    <n v="7735124012"/>
    <x v="24"/>
    <s v="100111799"/>
    <x v="181"/>
    <m/>
    <m/>
    <m/>
    <m/>
    <m/>
    <d v="2010-03-04T00:00:00"/>
    <d v="2010-03-05T00:00:00"/>
    <n v="90000"/>
    <m/>
    <x v="2"/>
    <x v="4"/>
    <x v="6"/>
    <x v="0"/>
    <x v="2"/>
  </r>
  <r>
    <n v="7735124012"/>
    <x v="24"/>
    <s v="100111799"/>
    <x v="181"/>
    <m/>
    <m/>
    <m/>
    <m/>
    <m/>
    <d v="2010-03-12T00:00:00"/>
    <d v="2010-03-13T00:00:00"/>
    <n v="360000"/>
    <m/>
    <x v="2"/>
    <x v="4"/>
    <x v="6"/>
    <x v="0"/>
    <x v="2"/>
  </r>
  <r>
    <n v="7735124012"/>
    <x v="24"/>
    <s v="100111799"/>
    <x v="181"/>
    <m/>
    <m/>
    <m/>
    <m/>
    <m/>
    <d v="2010-03-12T00:00:00"/>
    <d v="2010-03-17T00:00:00"/>
    <n v="0"/>
    <m/>
    <x v="2"/>
    <x v="4"/>
    <x v="6"/>
    <x v="0"/>
    <x v="2"/>
  </r>
  <r>
    <n v="7735124012"/>
    <x v="24"/>
    <s v="100111799"/>
    <x v="181"/>
    <m/>
    <m/>
    <m/>
    <m/>
    <m/>
    <d v="2010-03-12T00:00:00"/>
    <d v="2010-03-12T00:00:00"/>
    <n v="8400"/>
    <m/>
    <x v="2"/>
    <x v="4"/>
    <x v="6"/>
    <x v="0"/>
    <x v="2"/>
  </r>
  <r>
    <n v="7735124012"/>
    <x v="24"/>
    <s v="100111799"/>
    <x v="181"/>
    <m/>
    <m/>
    <m/>
    <m/>
    <m/>
    <d v="2010-03-18T00:00:00"/>
    <d v="2010-03-18T00:00:00"/>
    <n v="439"/>
    <m/>
    <x v="2"/>
    <x v="4"/>
    <x v="6"/>
    <x v="0"/>
    <x v="2"/>
  </r>
  <r>
    <n v="7735124012"/>
    <x v="24"/>
    <s v="100111799"/>
    <x v="181"/>
    <m/>
    <m/>
    <m/>
    <m/>
    <m/>
    <d v="2010-03-18T00:00:00"/>
    <d v="2010-03-18T00:00:00"/>
    <n v="1458"/>
    <m/>
    <x v="2"/>
    <x v="4"/>
    <x v="6"/>
    <x v="0"/>
    <x v="2"/>
  </r>
  <r>
    <n v="7735124012"/>
    <x v="24"/>
    <s v="100111799"/>
    <x v="181"/>
    <m/>
    <m/>
    <m/>
    <m/>
    <m/>
    <d v="2010-03-10T00:00:00"/>
    <d v="2010-03-10T00:00:00"/>
    <n v="1500"/>
    <m/>
    <x v="2"/>
    <x v="4"/>
    <x v="6"/>
    <x v="0"/>
    <x v="2"/>
  </r>
  <r>
    <n v="7735124012"/>
    <x v="24"/>
    <s v="100111799"/>
    <x v="181"/>
    <m/>
    <m/>
    <m/>
    <m/>
    <m/>
    <d v="2010-03-10T00:00:00"/>
    <d v="2010-03-10T00:00:00"/>
    <n v="591"/>
    <m/>
    <x v="2"/>
    <x v="4"/>
    <x v="6"/>
    <x v="0"/>
    <x v="2"/>
  </r>
  <r>
    <n v="7735124012"/>
    <x v="24"/>
    <s v="100110289"/>
    <x v="192"/>
    <m/>
    <m/>
    <m/>
    <m/>
    <m/>
    <d v="2010-03-15T00:00:00"/>
    <d v="2010-03-15T00:00:00"/>
    <n v="588000"/>
    <m/>
    <x v="2"/>
    <x v="4"/>
    <x v="6"/>
    <x v="0"/>
    <x v="2"/>
  </r>
  <r>
    <n v="7735124012"/>
    <x v="24"/>
    <s v="100110287"/>
    <x v="193"/>
    <m/>
    <m/>
    <m/>
    <m/>
    <m/>
    <d v="2010-03-15T00:00:00"/>
    <d v="2010-03-15T00:00:00"/>
    <n v="240000"/>
    <m/>
    <x v="2"/>
    <x v="4"/>
    <x v="6"/>
    <x v="0"/>
    <x v="2"/>
  </r>
  <r>
    <n v="7735124012"/>
    <x v="24"/>
    <s v="100110287"/>
    <x v="193"/>
    <m/>
    <m/>
    <m/>
    <m/>
    <m/>
    <d v="2010-03-12T00:00:00"/>
    <d v="2010-03-12T00:00:00"/>
    <n v="9800"/>
    <m/>
    <x v="2"/>
    <x v="4"/>
    <x v="6"/>
    <x v="0"/>
    <x v="2"/>
  </r>
  <r>
    <n v="7735124012"/>
    <x v="24"/>
    <s v="100110287"/>
    <x v="193"/>
    <m/>
    <m/>
    <m/>
    <m/>
    <m/>
    <d v="2010-03-12T00:00:00"/>
    <d v="2010-03-12T00:00:00"/>
    <n v="6400"/>
    <m/>
    <x v="2"/>
    <x v="4"/>
    <x v="6"/>
    <x v="0"/>
    <x v="2"/>
  </r>
  <r>
    <n v="7735124012"/>
    <x v="24"/>
    <s v="100110223"/>
    <x v="194"/>
    <m/>
    <m/>
    <m/>
    <m/>
    <m/>
    <d v="2010-03-02T00:00:00"/>
    <d v="2010-03-02T00:00:00"/>
    <n v="225000"/>
    <m/>
    <x v="2"/>
    <x v="4"/>
    <x v="6"/>
    <x v="0"/>
    <x v="2"/>
  </r>
  <r>
    <n v="7735124012"/>
    <x v="24"/>
    <s v="100110223"/>
    <x v="194"/>
    <m/>
    <m/>
    <m/>
    <m/>
    <m/>
    <d v="2010-03-02T00:00:00"/>
    <d v="2010-03-02T00:00:00"/>
    <n v="10400"/>
    <m/>
    <x v="2"/>
    <x v="4"/>
    <x v="6"/>
    <x v="0"/>
    <x v="2"/>
  </r>
  <r>
    <n v="7735124012"/>
    <x v="24"/>
    <s v="100110223"/>
    <x v="194"/>
    <m/>
    <m/>
    <m/>
    <m/>
    <m/>
    <d v="2010-03-04T00:00:00"/>
    <d v="2010-03-04T00:00:00"/>
    <n v="40000"/>
    <m/>
    <x v="2"/>
    <x v="4"/>
    <x v="6"/>
    <x v="0"/>
    <x v="2"/>
  </r>
  <r>
    <n v="7735124012"/>
    <x v="24"/>
    <s v="100110223"/>
    <x v="194"/>
    <m/>
    <m/>
    <m/>
    <m/>
    <m/>
    <d v="2010-03-02T00:00:00"/>
    <d v="2010-03-02T00:00:00"/>
    <n v="24000"/>
    <m/>
    <x v="2"/>
    <x v="4"/>
    <x v="6"/>
    <x v="0"/>
    <x v="2"/>
  </r>
  <r>
    <n v="7735124012"/>
    <x v="24"/>
    <s v="100110206"/>
    <x v="192"/>
    <m/>
    <m/>
    <m/>
    <m/>
    <m/>
    <d v="2010-03-15T00:00:00"/>
    <d v="2010-03-15T00:00:00"/>
    <n v="588000"/>
    <m/>
    <x v="2"/>
    <x v="4"/>
    <x v="6"/>
    <x v="0"/>
    <x v="2"/>
  </r>
  <r>
    <n v="7735124012"/>
    <x v="24"/>
    <s v="100109988"/>
    <x v="195"/>
    <m/>
    <m/>
    <m/>
    <m/>
    <m/>
    <d v="2010-03-19T00:00:00"/>
    <d v="2010-03-19T00:00:00"/>
    <n v="145000"/>
    <m/>
    <x v="2"/>
    <x v="4"/>
    <x v="6"/>
    <x v="0"/>
    <x v="2"/>
  </r>
  <r>
    <n v="7735124012"/>
    <x v="24"/>
    <s v="100109988"/>
    <x v="195"/>
    <m/>
    <m/>
    <m/>
    <m/>
    <m/>
    <d v="2010-03-16T00:00:00"/>
    <d v="2010-03-16T00:00:00"/>
    <n v="648"/>
    <m/>
    <x v="2"/>
    <x v="4"/>
    <x v="6"/>
    <x v="0"/>
    <x v="2"/>
  </r>
  <r>
    <n v="7735124012"/>
    <x v="24"/>
    <s v="100109988"/>
    <x v="195"/>
    <m/>
    <m/>
    <m/>
    <m/>
    <m/>
    <d v="2010-03-16T00:00:00"/>
    <d v="2010-03-16T00:00:00"/>
    <n v="1458"/>
    <m/>
    <x v="2"/>
    <x v="4"/>
    <x v="6"/>
    <x v="0"/>
    <x v="2"/>
  </r>
  <r>
    <n v="7735124012"/>
    <x v="24"/>
    <s v="100109988"/>
    <x v="195"/>
    <m/>
    <m/>
    <m/>
    <m/>
    <m/>
    <d v="2010-03-16T00:00:00"/>
    <d v="2010-03-16T00:00:00"/>
    <n v="1500"/>
    <m/>
    <x v="2"/>
    <x v="4"/>
    <x v="6"/>
    <x v="0"/>
    <x v="2"/>
  </r>
  <r>
    <n v="7735124012"/>
    <x v="24"/>
    <s v="100109961"/>
    <x v="171"/>
    <m/>
    <m/>
    <m/>
    <m/>
    <m/>
    <d v="2010-03-20T00:00:00"/>
    <d v="2010-03-20T00:00:00"/>
    <n v="3565"/>
    <m/>
    <x v="2"/>
    <x v="4"/>
    <x v="6"/>
    <x v="0"/>
    <x v="2"/>
  </r>
  <r>
    <n v="7735124012"/>
    <x v="24"/>
    <s v="100109961"/>
    <x v="171"/>
    <m/>
    <m/>
    <m/>
    <m/>
    <m/>
    <d v="2010-03-08T00:00:00"/>
    <d v="2010-03-10T00:00:00"/>
    <n v="9275"/>
    <m/>
    <x v="2"/>
    <x v="4"/>
    <x v="6"/>
    <x v="0"/>
    <x v="2"/>
  </r>
  <r>
    <n v="7735124012"/>
    <x v="24"/>
    <s v="100109961"/>
    <x v="171"/>
    <m/>
    <m/>
    <m/>
    <m/>
    <m/>
    <d v="2010-03-08T00:00:00"/>
    <d v="2010-03-12T00:00:00"/>
    <n v="0"/>
    <m/>
    <x v="2"/>
    <x v="4"/>
    <x v="6"/>
    <x v="0"/>
    <x v="2"/>
  </r>
  <r>
    <n v="7735124012"/>
    <x v="24"/>
    <s v="100109961"/>
    <x v="171"/>
    <m/>
    <m/>
    <m/>
    <m/>
    <m/>
    <d v="2010-03-08T00:00:00"/>
    <d v="2010-03-10T00:00:00"/>
    <n v="144375"/>
    <m/>
    <x v="2"/>
    <x v="4"/>
    <x v="6"/>
    <x v="0"/>
    <x v="2"/>
  </r>
  <r>
    <n v="7735124012"/>
    <x v="24"/>
    <s v="100109961"/>
    <x v="171"/>
    <m/>
    <m/>
    <m/>
    <m/>
    <m/>
    <d v="2010-03-08T00:00:00"/>
    <d v="2010-03-12T00:00:00"/>
    <n v="0"/>
    <m/>
    <x v="2"/>
    <x v="4"/>
    <x v="6"/>
    <x v="0"/>
    <x v="2"/>
  </r>
  <r>
    <n v="7735124012"/>
    <x v="24"/>
    <s v="100107386"/>
    <x v="152"/>
    <m/>
    <m/>
    <m/>
    <m/>
    <m/>
    <d v="2010-03-13T00:00:00"/>
    <d v="2010-03-13T00:00:00"/>
    <n v="12333"/>
    <m/>
    <x v="2"/>
    <x v="3"/>
    <x v="6"/>
    <x v="0"/>
    <x v="2"/>
  </r>
  <r>
    <n v="7735124012"/>
    <x v="24"/>
    <s v="100104168"/>
    <x v="196"/>
    <m/>
    <m/>
    <m/>
    <m/>
    <m/>
    <d v="2010-03-04T00:00:00"/>
    <d v="2010-03-08T00:00:00"/>
    <n v="86000"/>
    <m/>
    <x v="2"/>
    <x v="4"/>
    <x v="6"/>
    <x v="0"/>
    <x v="2"/>
  </r>
  <r>
    <n v="7735124012"/>
    <x v="24"/>
    <s v="100104168"/>
    <x v="196"/>
    <m/>
    <m/>
    <m/>
    <m/>
    <m/>
    <d v="2010-03-04T00:00:00"/>
    <d v="2010-03-09T00:00:00"/>
    <n v="0"/>
    <m/>
    <x v="2"/>
    <x v="4"/>
    <x v="6"/>
    <x v="0"/>
    <x v="2"/>
  </r>
  <r>
    <n v="7735124012"/>
    <x v="24"/>
    <s v="100103756"/>
    <x v="145"/>
    <m/>
    <m/>
    <m/>
    <m/>
    <m/>
    <d v="2010-03-01T00:00:00"/>
    <d v="2010-03-01T00:00:00"/>
    <n v="28956"/>
    <m/>
    <x v="2"/>
    <x v="4"/>
    <x v="6"/>
    <x v="0"/>
    <x v="2"/>
  </r>
  <r>
    <n v="7735124012"/>
    <x v="24"/>
    <s v="100103756"/>
    <x v="145"/>
    <m/>
    <m/>
    <m/>
    <m/>
    <m/>
    <d v="2010-03-06T00:00:00"/>
    <d v="2010-03-06T00:00:00"/>
    <n v="380000"/>
    <m/>
    <x v="2"/>
    <x v="4"/>
    <x v="6"/>
    <x v="0"/>
    <x v="2"/>
  </r>
  <r>
    <n v="7735124012"/>
    <x v="24"/>
    <s v="100103322"/>
    <x v="144"/>
    <m/>
    <m/>
    <m/>
    <m/>
    <m/>
    <d v="2010-03-10T00:00:00"/>
    <d v="2010-03-10T00:00:00"/>
    <n v="459000"/>
    <m/>
    <x v="2"/>
    <x v="3"/>
    <x v="6"/>
    <x v="0"/>
    <x v="2"/>
  </r>
  <r>
    <n v="7735124012"/>
    <x v="24"/>
    <s v="100103322"/>
    <x v="144"/>
    <m/>
    <m/>
    <m/>
    <m/>
    <m/>
    <d v="2010-03-10T00:00:00"/>
    <d v="2010-03-10T00:00:00"/>
    <n v="486000"/>
    <m/>
    <x v="2"/>
    <x v="3"/>
    <x v="6"/>
    <x v="0"/>
    <x v="2"/>
  </r>
  <r>
    <n v="7735124012"/>
    <x v="24"/>
    <s v="100103322"/>
    <x v="144"/>
    <m/>
    <m/>
    <m/>
    <m/>
    <m/>
    <d v="2010-03-01T00:00:00"/>
    <d v="2010-03-05T00:00:00"/>
    <n v="52000"/>
    <m/>
    <x v="2"/>
    <x v="3"/>
    <x v="6"/>
    <x v="0"/>
    <x v="2"/>
  </r>
  <r>
    <n v="7735124012"/>
    <x v="24"/>
    <s v="100103322"/>
    <x v="144"/>
    <m/>
    <m/>
    <m/>
    <m/>
    <m/>
    <d v="2010-03-01T00:00:00"/>
    <d v="2010-03-08T00:00:00"/>
    <n v="0"/>
    <m/>
    <x v="2"/>
    <x v="3"/>
    <x v="6"/>
    <x v="0"/>
    <x v="2"/>
  </r>
  <r>
    <n v="7735124012"/>
    <x v="24"/>
    <s v="100103322"/>
    <x v="144"/>
    <m/>
    <m/>
    <m/>
    <m/>
    <m/>
    <d v="2010-03-01T00:00:00"/>
    <d v="2010-03-05T00:00:00"/>
    <n v="69000"/>
    <m/>
    <x v="2"/>
    <x v="3"/>
    <x v="6"/>
    <x v="0"/>
    <x v="2"/>
  </r>
  <r>
    <n v="7735124012"/>
    <x v="24"/>
    <s v="100103322"/>
    <x v="144"/>
    <m/>
    <m/>
    <m/>
    <m/>
    <m/>
    <d v="2010-03-01T00:00:00"/>
    <d v="2010-03-08T00:00:00"/>
    <n v="0"/>
    <m/>
    <x v="2"/>
    <x v="3"/>
    <x v="6"/>
    <x v="0"/>
    <x v="2"/>
  </r>
  <r>
    <n v="7735124012"/>
    <x v="24"/>
    <s v="100103322"/>
    <x v="144"/>
    <m/>
    <m/>
    <m/>
    <m/>
    <m/>
    <d v="2010-03-01T00:00:00"/>
    <d v="2010-03-01T00:00:00"/>
    <n v="140000"/>
    <m/>
    <x v="2"/>
    <x v="3"/>
    <x v="6"/>
    <x v="0"/>
    <x v="2"/>
  </r>
  <r>
    <n v="7735124012"/>
    <x v="24"/>
    <s v="100103292"/>
    <x v="129"/>
    <m/>
    <m/>
    <m/>
    <m/>
    <m/>
    <d v="2010-03-17T00:00:00"/>
    <d v="2010-03-17T00:00:00"/>
    <n v="480000"/>
    <m/>
    <x v="2"/>
    <x v="4"/>
    <x v="6"/>
    <x v="0"/>
    <x v="2"/>
  </r>
  <r>
    <n v="7735124012"/>
    <x v="24"/>
    <s v="100103292"/>
    <x v="129"/>
    <m/>
    <m/>
    <m/>
    <m/>
    <m/>
    <d v="2010-03-01T00:00:00"/>
    <d v="2010-03-02T00:00:00"/>
    <n v="28400"/>
    <m/>
    <x v="2"/>
    <x v="4"/>
    <x v="6"/>
    <x v="0"/>
    <x v="2"/>
  </r>
  <r>
    <n v="7735124012"/>
    <x v="24"/>
    <s v="100103292"/>
    <x v="129"/>
    <m/>
    <m/>
    <m/>
    <m/>
    <m/>
    <d v="2010-03-01T00:00:00"/>
    <d v="2010-03-04T00:00:00"/>
    <n v="0"/>
    <m/>
    <x v="2"/>
    <x v="4"/>
    <x v="6"/>
    <x v="0"/>
    <x v="2"/>
  </r>
  <r>
    <n v="7735124012"/>
    <x v="24"/>
    <s v="100103292"/>
    <x v="129"/>
    <m/>
    <m/>
    <m/>
    <m/>
    <m/>
    <d v="2010-03-01T00:00:00"/>
    <d v="2010-03-02T00:00:00"/>
    <n v="28400"/>
    <m/>
    <x v="2"/>
    <x v="4"/>
    <x v="6"/>
    <x v="0"/>
    <x v="2"/>
  </r>
  <r>
    <n v="7735124012"/>
    <x v="24"/>
    <s v="100103292"/>
    <x v="129"/>
    <m/>
    <m/>
    <m/>
    <m/>
    <m/>
    <d v="2010-03-01T00:00:00"/>
    <d v="2010-03-04T00:00:00"/>
    <n v="0"/>
    <m/>
    <x v="2"/>
    <x v="4"/>
    <x v="6"/>
    <x v="0"/>
    <x v="2"/>
  </r>
  <r>
    <n v="7735124012"/>
    <x v="24"/>
    <s v="100103292"/>
    <x v="129"/>
    <m/>
    <m/>
    <m/>
    <m/>
    <m/>
    <d v="2010-03-01T00:00:00"/>
    <d v="2010-03-02T00:00:00"/>
    <n v="290506"/>
    <m/>
    <x v="2"/>
    <x v="4"/>
    <x v="6"/>
    <x v="0"/>
    <x v="2"/>
  </r>
  <r>
    <n v="7735124012"/>
    <x v="24"/>
    <s v="100103292"/>
    <x v="129"/>
    <m/>
    <m/>
    <m/>
    <m/>
    <m/>
    <d v="2010-03-01T00:00:00"/>
    <d v="2010-03-04T00:00:00"/>
    <n v="0"/>
    <m/>
    <x v="2"/>
    <x v="4"/>
    <x v="6"/>
    <x v="0"/>
    <x v="2"/>
  </r>
  <r>
    <n v="7735124012"/>
    <x v="24"/>
    <s v="100103292"/>
    <x v="129"/>
    <m/>
    <m/>
    <m/>
    <m/>
    <m/>
    <d v="2010-03-01T00:00:00"/>
    <d v="2010-03-02T00:00:00"/>
    <n v="76508"/>
    <m/>
    <x v="2"/>
    <x v="4"/>
    <x v="6"/>
    <x v="0"/>
    <x v="2"/>
  </r>
  <r>
    <n v="7735124012"/>
    <x v="24"/>
    <s v="100103292"/>
    <x v="129"/>
    <m/>
    <m/>
    <m/>
    <m/>
    <m/>
    <d v="2010-03-01T00:00:00"/>
    <d v="2010-03-04T00:00:00"/>
    <n v="0"/>
    <m/>
    <x v="2"/>
    <x v="4"/>
    <x v="6"/>
    <x v="0"/>
    <x v="2"/>
  </r>
  <r>
    <n v="7735124012"/>
    <x v="24"/>
    <s v="100103292"/>
    <x v="129"/>
    <m/>
    <m/>
    <m/>
    <m/>
    <m/>
    <d v="2010-03-29T00:00:00"/>
    <d v="2010-03-29T00:00:00"/>
    <n v="40000"/>
    <m/>
    <x v="2"/>
    <x v="4"/>
    <x v="6"/>
    <x v="0"/>
    <x v="2"/>
  </r>
  <r>
    <n v="7735124012"/>
    <x v="24"/>
    <s v="100103292"/>
    <x v="129"/>
    <m/>
    <m/>
    <m/>
    <m/>
    <m/>
    <d v="2010-03-09T00:00:00"/>
    <d v="2010-03-09T00:00:00"/>
    <n v="20280"/>
    <m/>
    <x v="2"/>
    <x v="4"/>
    <x v="6"/>
    <x v="0"/>
    <x v="2"/>
  </r>
  <r>
    <n v="7735124012"/>
    <x v="24"/>
    <s v="100103292"/>
    <x v="129"/>
    <m/>
    <m/>
    <m/>
    <m/>
    <m/>
    <d v="2010-03-11T00:00:00"/>
    <d v="2010-03-30T00:00:00"/>
    <n v="0"/>
    <m/>
    <x v="2"/>
    <x v="4"/>
    <x v="6"/>
    <x v="0"/>
    <x v="2"/>
  </r>
  <r>
    <n v="7735124012"/>
    <x v="24"/>
    <s v="100103292"/>
    <x v="129"/>
    <m/>
    <m/>
    <m/>
    <m/>
    <m/>
    <d v="2010-03-11T00:00:00"/>
    <d v="2010-03-29T00:00:00"/>
    <n v="205000"/>
    <m/>
    <x v="2"/>
    <x v="4"/>
    <x v="6"/>
    <x v="0"/>
    <x v="2"/>
  </r>
  <r>
    <n v="7735124012"/>
    <x v="24"/>
    <s v="100103292"/>
    <x v="129"/>
    <m/>
    <m/>
    <m/>
    <m/>
    <m/>
    <d v="2010-03-18T00:00:00"/>
    <d v="2010-03-18T00:00:00"/>
    <n v="50000"/>
    <m/>
    <x v="2"/>
    <x v="4"/>
    <x v="6"/>
    <x v="0"/>
    <x v="2"/>
  </r>
  <r>
    <n v="7735124012"/>
    <x v="24"/>
    <s v="100103292"/>
    <x v="129"/>
    <m/>
    <m/>
    <m/>
    <m/>
    <m/>
    <d v="2010-03-04T00:00:00"/>
    <d v="2010-03-06T00:00:00"/>
    <n v="1280000"/>
    <m/>
    <x v="2"/>
    <x v="4"/>
    <x v="6"/>
    <x v="0"/>
    <x v="2"/>
  </r>
  <r>
    <n v="7735124012"/>
    <x v="24"/>
    <s v="100103292"/>
    <x v="129"/>
    <m/>
    <m/>
    <m/>
    <m/>
    <m/>
    <d v="2010-03-04T00:00:00"/>
    <d v="2010-03-09T00:00:00"/>
    <n v="0"/>
    <m/>
    <x v="2"/>
    <x v="4"/>
    <x v="6"/>
    <x v="0"/>
    <x v="2"/>
  </r>
  <r>
    <n v="7735124012"/>
    <x v="24"/>
    <s v="100103292"/>
    <x v="129"/>
    <m/>
    <m/>
    <m/>
    <m/>
    <m/>
    <d v="2010-03-01T00:00:00"/>
    <d v="2010-03-02T00:00:00"/>
    <n v="37700"/>
    <m/>
    <x v="2"/>
    <x v="4"/>
    <x v="6"/>
    <x v="0"/>
    <x v="2"/>
  </r>
  <r>
    <n v="7735124012"/>
    <x v="24"/>
    <s v="100103292"/>
    <x v="129"/>
    <m/>
    <m/>
    <m/>
    <m/>
    <m/>
    <d v="2010-03-01T00:00:00"/>
    <d v="2010-03-02T00:00:00"/>
    <n v="75400"/>
    <m/>
    <x v="2"/>
    <x v="4"/>
    <x v="6"/>
    <x v="0"/>
    <x v="2"/>
  </r>
  <r>
    <n v="7735124012"/>
    <x v="24"/>
    <s v="100103292"/>
    <x v="129"/>
    <m/>
    <m/>
    <m/>
    <m/>
    <m/>
    <d v="2010-03-01T00:00:00"/>
    <d v="2010-03-04T00:00:00"/>
    <n v="0"/>
    <m/>
    <x v="2"/>
    <x v="4"/>
    <x v="6"/>
    <x v="0"/>
    <x v="2"/>
  </r>
  <r>
    <n v="7735124012"/>
    <x v="24"/>
    <s v="100103292"/>
    <x v="129"/>
    <m/>
    <m/>
    <m/>
    <m/>
    <m/>
    <d v="2010-03-01T00:00:00"/>
    <d v="2010-03-04T00:00:00"/>
    <n v="0"/>
    <m/>
    <x v="2"/>
    <x v="4"/>
    <x v="6"/>
    <x v="0"/>
    <x v="2"/>
  </r>
  <r>
    <n v="7735124012"/>
    <x v="24"/>
    <s v="100103292"/>
    <x v="129"/>
    <m/>
    <m/>
    <m/>
    <m/>
    <m/>
    <d v="2010-03-01T00:00:00"/>
    <d v="2010-03-02T00:00:00"/>
    <n v="120000"/>
    <m/>
    <x v="2"/>
    <x v="4"/>
    <x v="6"/>
    <x v="0"/>
    <x v="2"/>
  </r>
  <r>
    <n v="7735124012"/>
    <x v="24"/>
    <s v="100103292"/>
    <x v="129"/>
    <m/>
    <m/>
    <m/>
    <m/>
    <m/>
    <d v="2010-03-01T00:00:00"/>
    <d v="2010-03-04T00:00:00"/>
    <n v="0"/>
    <m/>
    <x v="2"/>
    <x v="4"/>
    <x v="6"/>
    <x v="0"/>
    <x v="2"/>
  </r>
  <r>
    <n v="7735124012"/>
    <x v="24"/>
    <s v="100103292"/>
    <x v="129"/>
    <m/>
    <m/>
    <m/>
    <m/>
    <m/>
    <d v="2010-03-01T00:00:00"/>
    <d v="2010-03-02T00:00:00"/>
    <n v="300000"/>
    <m/>
    <x v="2"/>
    <x v="4"/>
    <x v="6"/>
    <x v="0"/>
    <x v="2"/>
  </r>
  <r>
    <n v="7735124012"/>
    <x v="24"/>
    <s v="100103292"/>
    <x v="129"/>
    <m/>
    <m/>
    <m/>
    <m/>
    <m/>
    <d v="2010-03-01T00:00:00"/>
    <d v="2010-03-04T00:00:00"/>
    <n v="0"/>
    <m/>
    <x v="2"/>
    <x v="4"/>
    <x v="6"/>
    <x v="0"/>
    <x v="2"/>
  </r>
  <r>
    <n v="7735124012"/>
    <x v="24"/>
    <s v="100103292"/>
    <x v="129"/>
    <m/>
    <m/>
    <m/>
    <m/>
    <m/>
    <d v="2010-03-01T00:00:00"/>
    <d v="2010-03-02T00:00:00"/>
    <n v="280000"/>
    <m/>
    <x v="2"/>
    <x v="4"/>
    <x v="6"/>
    <x v="0"/>
    <x v="2"/>
  </r>
  <r>
    <n v="7735124012"/>
    <x v="24"/>
    <s v="100103292"/>
    <x v="129"/>
    <m/>
    <m/>
    <m/>
    <m/>
    <m/>
    <d v="2010-03-01T00:00:00"/>
    <d v="2010-03-04T00:00:00"/>
    <n v="0"/>
    <m/>
    <x v="2"/>
    <x v="4"/>
    <x v="6"/>
    <x v="0"/>
    <x v="2"/>
  </r>
  <r>
    <n v="7735124012"/>
    <x v="24"/>
    <s v="100103292"/>
    <x v="129"/>
    <m/>
    <m/>
    <m/>
    <m/>
    <m/>
    <d v="2010-03-02T00:00:00"/>
    <d v="2010-03-03T00:00:00"/>
    <n v="22488"/>
    <m/>
    <x v="2"/>
    <x v="4"/>
    <x v="6"/>
    <x v="0"/>
    <x v="2"/>
  </r>
  <r>
    <n v="7735124012"/>
    <x v="24"/>
    <s v="100103292"/>
    <x v="129"/>
    <m/>
    <m/>
    <m/>
    <m/>
    <m/>
    <d v="2010-03-02T00:00:00"/>
    <d v="2010-03-04T00:00:00"/>
    <n v="0"/>
    <m/>
    <x v="2"/>
    <x v="4"/>
    <x v="6"/>
    <x v="0"/>
    <x v="2"/>
  </r>
  <r>
    <n v="7735124012"/>
    <x v="24"/>
    <s v="100103292"/>
    <x v="129"/>
    <m/>
    <m/>
    <m/>
    <m/>
    <m/>
    <d v="2010-03-01T00:00:00"/>
    <d v="2010-03-02T00:00:00"/>
    <n v="41580"/>
    <m/>
    <x v="2"/>
    <x v="4"/>
    <x v="6"/>
    <x v="0"/>
    <x v="2"/>
  </r>
  <r>
    <n v="7735124012"/>
    <x v="24"/>
    <s v="100103292"/>
    <x v="129"/>
    <m/>
    <m/>
    <m/>
    <m/>
    <m/>
    <d v="2010-03-01T00:00:00"/>
    <d v="2010-03-04T00:00:00"/>
    <n v="0"/>
    <m/>
    <x v="2"/>
    <x v="4"/>
    <x v="6"/>
    <x v="0"/>
    <x v="2"/>
  </r>
  <r>
    <n v="7735124012"/>
    <x v="24"/>
    <s v="100103292"/>
    <x v="129"/>
    <m/>
    <m/>
    <m/>
    <m/>
    <m/>
    <d v="2010-03-03T00:00:00"/>
    <d v="2010-03-03T00:00:00"/>
    <n v="15800"/>
    <m/>
    <x v="2"/>
    <x v="4"/>
    <x v="6"/>
    <x v="0"/>
    <x v="2"/>
  </r>
  <r>
    <n v="7735124012"/>
    <x v="24"/>
    <s v="100103292"/>
    <x v="129"/>
    <m/>
    <m/>
    <m/>
    <m/>
    <m/>
    <d v="2010-03-03T00:00:00"/>
    <d v="2010-03-03T00:00:00"/>
    <n v="18000"/>
    <m/>
    <x v="2"/>
    <x v="4"/>
    <x v="6"/>
    <x v="0"/>
    <x v="2"/>
  </r>
  <r>
    <n v="7735124012"/>
    <x v="24"/>
    <s v="100103292"/>
    <x v="129"/>
    <m/>
    <m/>
    <m/>
    <m/>
    <m/>
    <d v="2010-03-03T00:00:00"/>
    <d v="2010-03-03T00:00:00"/>
    <n v="2500"/>
    <m/>
    <x v="2"/>
    <x v="4"/>
    <x v="6"/>
    <x v="0"/>
    <x v="2"/>
  </r>
  <r>
    <n v="7735124012"/>
    <x v="24"/>
    <s v="100103292"/>
    <x v="129"/>
    <m/>
    <m/>
    <m/>
    <m/>
    <m/>
    <d v="2010-03-13T00:00:00"/>
    <d v="2010-03-13T00:00:00"/>
    <n v="158"/>
    <m/>
    <x v="2"/>
    <x v="4"/>
    <x v="6"/>
    <x v="0"/>
    <x v="2"/>
  </r>
  <r>
    <n v="7735124012"/>
    <x v="24"/>
    <s v="100103292"/>
    <x v="129"/>
    <m/>
    <m/>
    <m/>
    <m/>
    <m/>
    <d v="2010-03-12T00:00:00"/>
    <d v="2010-03-12T00:00:00"/>
    <n v="55000"/>
    <m/>
    <x v="2"/>
    <x v="4"/>
    <x v="6"/>
    <x v="0"/>
    <x v="2"/>
  </r>
  <r>
    <n v="7735124012"/>
    <x v="24"/>
    <s v="100103292"/>
    <x v="129"/>
    <m/>
    <m/>
    <m/>
    <m/>
    <m/>
    <d v="2010-03-03T00:00:00"/>
    <d v="2010-03-03T00:00:00"/>
    <n v="48500"/>
    <m/>
    <x v="2"/>
    <x v="4"/>
    <x v="6"/>
    <x v="0"/>
    <x v="2"/>
  </r>
  <r>
    <n v="7735124012"/>
    <x v="24"/>
    <s v="100103292"/>
    <x v="129"/>
    <m/>
    <m/>
    <m/>
    <m/>
    <m/>
    <d v="2010-03-08T00:00:00"/>
    <d v="2010-03-08T00:00:00"/>
    <n v="1856"/>
    <m/>
    <x v="2"/>
    <x v="4"/>
    <x v="6"/>
    <x v="0"/>
    <x v="2"/>
  </r>
  <r>
    <n v="7735124012"/>
    <x v="24"/>
    <s v="100103292"/>
    <x v="129"/>
    <m/>
    <m/>
    <m/>
    <m/>
    <m/>
    <d v="2010-03-03T00:00:00"/>
    <d v="2010-03-03T00:00:00"/>
    <n v="1856"/>
    <m/>
    <x v="2"/>
    <x v="4"/>
    <x v="6"/>
    <x v="0"/>
    <x v="2"/>
  </r>
  <r>
    <n v="7735124012"/>
    <x v="24"/>
    <s v="100103292"/>
    <x v="129"/>
    <m/>
    <m/>
    <m/>
    <m/>
    <m/>
    <d v="2010-03-03T00:00:00"/>
    <d v="2010-03-03T00:00:00"/>
    <n v="928"/>
    <m/>
    <x v="2"/>
    <x v="4"/>
    <x v="6"/>
    <x v="0"/>
    <x v="2"/>
  </r>
  <r>
    <n v="7735124012"/>
    <x v="24"/>
    <s v="100103292"/>
    <x v="129"/>
    <m/>
    <m/>
    <m/>
    <m/>
    <m/>
    <d v="2010-03-26T00:00:00"/>
    <d v="2010-03-26T00:00:00"/>
    <n v="10800"/>
    <m/>
    <x v="2"/>
    <x v="4"/>
    <x v="6"/>
    <x v="0"/>
    <x v="2"/>
  </r>
  <r>
    <n v="7735124012"/>
    <x v="24"/>
    <s v="100103292"/>
    <x v="129"/>
    <m/>
    <m/>
    <m/>
    <m/>
    <m/>
    <d v="2010-03-10T00:00:00"/>
    <d v="2010-03-10T00:00:00"/>
    <n v="5000"/>
    <m/>
    <x v="2"/>
    <x v="4"/>
    <x v="6"/>
    <x v="0"/>
    <x v="2"/>
  </r>
  <r>
    <n v="7735124012"/>
    <x v="24"/>
    <s v="100103292"/>
    <x v="129"/>
    <m/>
    <m/>
    <m/>
    <m/>
    <m/>
    <d v="2010-03-10T00:00:00"/>
    <d v="2010-03-10T00:00:00"/>
    <n v="40000"/>
    <m/>
    <x v="2"/>
    <x v="4"/>
    <x v="6"/>
    <x v="0"/>
    <x v="2"/>
  </r>
  <r>
    <n v="7735124012"/>
    <x v="24"/>
    <s v="100103292"/>
    <x v="129"/>
    <m/>
    <m/>
    <m/>
    <m/>
    <m/>
    <d v="2010-03-13T00:00:00"/>
    <d v="2010-03-13T00:00:00"/>
    <n v="1500"/>
    <m/>
    <x v="2"/>
    <x v="4"/>
    <x v="6"/>
    <x v="0"/>
    <x v="2"/>
  </r>
  <r>
    <n v="7735124012"/>
    <x v="24"/>
    <s v="100103292"/>
    <x v="129"/>
    <m/>
    <m/>
    <m/>
    <m/>
    <m/>
    <d v="2010-03-08T00:00:00"/>
    <d v="2010-03-08T00:00:00"/>
    <n v="1500"/>
    <m/>
    <x v="2"/>
    <x v="4"/>
    <x v="6"/>
    <x v="0"/>
    <x v="2"/>
  </r>
  <r>
    <n v="7735124012"/>
    <x v="24"/>
    <s v="100103292"/>
    <x v="129"/>
    <m/>
    <m/>
    <m/>
    <m/>
    <m/>
    <d v="2010-03-13T00:00:00"/>
    <d v="2010-03-13T00:00:00"/>
    <n v="296"/>
    <m/>
    <x v="2"/>
    <x v="4"/>
    <x v="6"/>
    <x v="0"/>
    <x v="2"/>
  </r>
  <r>
    <n v="7735124012"/>
    <x v="24"/>
    <s v="100103292"/>
    <x v="129"/>
    <m/>
    <m/>
    <m/>
    <m/>
    <m/>
    <d v="2010-03-11T00:00:00"/>
    <d v="2010-03-30T00:00:00"/>
    <n v="0"/>
    <m/>
    <x v="2"/>
    <x v="4"/>
    <x v="6"/>
    <x v="0"/>
    <x v="2"/>
  </r>
  <r>
    <n v="7735124012"/>
    <x v="24"/>
    <s v="100103292"/>
    <x v="129"/>
    <m/>
    <m/>
    <m/>
    <m/>
    <m/>
    <d v="2010-03-11T00:00:00"/>
    <d v="2010-03-29T00:00:00"/>
    <n v="1045000"/>
    <m/>
    <x v="2"/>
    <x v="4"/>
    <x v="6"/>
    <x v="0"/>
    <x v="2"/>
  </r>
  <r>
    <n v="7735124012"/>
    <x v="24"/>
    <s v="100103292"/>
    <x v="129"/>
    <m/>
    <m/>
    <m/>
    <m/>
    <m/>
    <d v="2010-03-11T00:00:00"/>
    <d v="2010-03-30T00:00:00"/>
    <n v="0"/>
    <m/>
    <x v="2"/>
    <x v="4"/>
    <x v="6"/>
    <x v="0"/>
    <x v="2"/>
  </r>
  <r>
    <n v="7735124012"/>
    <x v="24"/>
    <s v="100103292"/>
    <x v="129"/>
    <m/>
    <m/>
    <m/>
    <m/>
    <m/>
    <d v="2010-03-11T00:00:00"/>
    <d v="2010-03-29T00:00:00"/>
    <n v="120000"/>
    <m/>
    <x v="2"/>
    <x v="4"/>
    <x v="6"/>
    <x v="0"/>
    <x v="2"/>
  </r>
  <r>
    <n v="7735124012"/>
    <x v="24"/>
    <s v="100103292"/>
    <x v="129"/>
    <m/>
    <m/>
    <m/>
    <m/>
    <m/>
    <d v="2010-03-13T00:00:00"/>
    <d v="2010-03-23T00:00:00"/>
    <n v="0"/>
    <m/>
    <x v="2"/>
    <x v="4"/>
    <x v="6"/>
    <x v="0"/>
    <x v="2"/>
  </r>
  <r>
    <n v="7735124012"/>
    <x v="24"/>
    <s v="100103292"/>
    <x v="129"/>
    <m/>
    <m/>
    <m/>
    <m/>
    <m/>
    <d v="2010-03-13T00:00:00"/>
    <d v="2010-03-16T00:00:00"/>
    <n v="12000"/>
    <m/>
    <x v="2"/>
    <x v="4"/>
    <x v="6"/>
    <x v="0"/>
    <x v="2"/>
  </r>
  <r>
    <n v="7735124012"/>
    <x v="24"/>
    <s v="100103292"/>
    <x v="129"/>
    <m/>
    <m/>
    <m/>
    <m/>
    <m/>
    <d v="2010-03-13T00:00:00"/>
    <d v="2010-03-13T00:00:00"/>
    <n v="117874"/>
    <m/>
    <x v="2"/>
    <x v="4"/>
    <x v="6"/>
    <x v="0"/>
    <x v="2"/>
  </r>
  <r>
    <n v="7735124012"/>
    <x v="24"/>
    <s v="100100058"/>
    <x v="165"/>
    <m/>
    <m/>
    <m/>
    <m/>
    <m/>
    <d v="2010-03-08T00:00:00"/>
    <d v="2010-03-08T00:00:00"/>
    <n v="2500"/>
    <m/>
    <x v="2"/>
    <x v="4"/>
    <x v="6"/>
    <x v="0"/>
    <x v="2"/>
  </r>
  <r>
    <n v="7735124012"/>
    <x v="24"/>
    <s v="100100058"/>
    <x v="165"/>
    <m/>
    <m/>
    <m/>
    <m/>
    <m/>
    <d v="2010-03-17T00:00:00"/>
    <d v="2010-03-17T00:00:00"/>
    <n v="1500"/>
    <m/>
    <x v="2"/>
    <x v="4"/>
    <x v="6"/>
    <x v="0"/>
    <x v="2"/>
  </r>
  <r>
    <n v="7735124012"/>
    <x v="24"/>
    <s v="100099835"/>
    <x v="106"/>
    <m/>
    <m/>
    <m/>
    <m/>
    <m/>
    <d v="2010-03-06T00:00:00"/>
    <d v="2010-03-06T00:00:00"/>
    <n v="780000"/>
    <m/>
    <x v="2"/>
    <x v="4"/>
    <x v="6"/>
    <x v="0"/>
    <x v="2"/>
  </r>
  <r>
    <n v="7735124012"/>
    <x v="24"/>
    <s v="100099834"/>
    <x v="142"/>
    <m/>
    <m/>
    <m/>
    <m/>
    <m/>
    <d v="2010-03-06T00:00:00"/>
    <d v="2010-03-06T00:00:00"/>
    <n v="48000"/>
    <m/>
    <x v="2"/>
    <x v="4"/>
    <x v="6"/>
    <x v="0"/>
    <x v="2"/>
  </r>
  <r>
    <n v="7735124012"/>
    <x v="24"/>
    <s v="100099834"/>
    <x v="142"/>
    <m/>
    <m/>
    <m/>
    <m/>
    <m/>
    <d v="2010-03-06T00:00:00"/>
    <d v="2010-03-06T00:00:00"/>
    <n v="600000"/>
    <m/>
    <x v="2"/>
    <x v="4"/>
    <x v="6"/>
    <x v="0"/>
    <x v="2"/>
  </r>
  <r>
    <n v="7735124012"/>
    <x v="24"/>
    <s v="100099834"/>
    <x v="142"/>
    <m/>
    <m/>
    <m/>
    <m/>
    <m/>
    <d v="2010-03-06T00:00:00"/>
    <d v="2010-03-06T00:00:00"/>
    <n v="720000"/>
    <m/>
    <x v="2"/>
    <x v="4"/>
    <x v="6"/>
    <x v="0"/>
    <x v="2"/>
  </r>
  <r>
    <n v="7735124012"/>
    <x v="24"/>
    <s v="100099834"/>
    <x v="142"/>
    <m/>
    <m/>
    <m/>
    <m/>
    <m/>
    <d v="2010-03-06T00:00:00"/>
    <d v="2010-03-06T00:00:00"/>
    <n v="160000"/>
    <m/>
    <x v="2"/>
    <x v="4"/>
    <x v="6"/>
    <x v="0"/>
    <x v="2"/>
  </r>
  <r>
    <n v="7735124012"/>
    <x v="24"/>
    <s v="100099834"/>
    <x v="142"/>
    <m/>
    <m/>
    <m/>
    <m/>
    <m/>
    <d v="2010-03-06T00:00:00"/>
    <d v="2010-03-06T00:00:00"/>
    <n v="280000"/>
    <m/>
    <x v="2"/>
    <x v="4"/>
    <x v="6"/>
    <x v="0"/>
    <x v="2"/>
  </r>
  <r>
    <n v="7735124012"/>
    <x v="24"/>
    <s v="100099834"/>
    <x v="142"/>
    <m/>
    <m/>
    <m/>
    <m/>
    <m/>
    <d v="2010-03-06T00:00:00"/>
    <d v="2010-03-06T00:00:00"/>
    <n v="160000"/>
    <m/>
    <x v="2"/>
    <x v="4"/>
    <x v="6"/>
    <x v="0"/>
    <x v="2"/>
  </r>
  <r>
    <n v="7735124012"/>
    <x v="24"/>
    <s v="100099834"/>
    <x v="142"/>
    <m/>
    <m/>
    <m/>
    <m/>
    <m/>
    <d v="2010-03-06T00:00:00"/>
    <d v="2010-03-06T00:00:00"/>
    <n v="180000"/>
    <m/>
    <x v="2"/>
    <x v="4"/>
    <x v="6"/>
    <x v="0"/>
    <x v="2"/>
  </r>
  <r>
    <n v="7735124012"/>
    <x v="24"/>
    <s v="100099834"/>
    <x v="142"/>
    <m/>
    <m/>
    <m/>
    <m/>
    <m/>
    <d v="2010-03-25T00:00:00"/>
    <d v="2010-03-25T00:00:00"/>
    <n v="2783"/>
    <m/>
    <x v="2"/>
    <x v="4"/>
    <x v="6"/>
    <x v="0"/>
    <x v="2"/>
  </r>
  <r>
    <n v="7735124012"/>
    <x v="24"/>
    <s v="100099834"/>
    <x v="142"/>
    <m/>
    <m/>
    <m/>
    <m/>
    <m/>
    <d v="2010-03-25T00:00:00"/>
    <d v="2010-03-25T00:00:00"/>
    <n v="973"/>
    <m/>
    <x v="2"/>
    <x v="4"/>
    <x v="6"/>
    <x v="0"/>
    <x v="2"/>
  </r>
  <r>
    <n v="7735124012"/>
    <x v="24"/>
    <s v="100099834"/>
    <x v="142"/>
    <m/>
    <m/>
    <m/>
    <m/>
    <m/>
    <d v="2010-03-25T00:00:00"/>
    <d v="2010-03-25T00:00:00"/>
    <n v="2187"/>
    <m/>
    <x v="2"/>
    <x v="4"/>
    <x v="6"/>
    <x v="0"/>
    <x v="2"/>
  </r>
  <r>
    <n v="7735124012"/>
    <x v="24"/>
    <s v="100099834"/>
    <x v="142"/>
    <m/>
    <m/>
    <m/>
    <m/>
    <m/>
    <d v="2010-03-25T00:00:00"/>
    <d v="2010-03-25T00:00:00"/>
    <n v="2250"/>
    <m/>
    <x v="2"/>
    <x v="4"/>
    <x v="6"/>
    <x v="0"/>
    <x v="2"/>
  </r>
  <r>
    <n v="7735124012"/>
    <x v="24"/>
    <s v="100099834"/>
    <x v="142"/>
    <m/>
    <m/>
    <m/>
    <m/>
    <m/>
    <d v="2010-03-25T00:00:00"/>
    <d v="2010-03-25T00:00:00"/>
    <n v="887"/>
    <m/>
    <x v="2"/>
    <x v="4"/>
    <x v="6"/>
    <x v="0"/>
    <x v="2"/>
  </r>
  <r>
    <n v="7735124012"/>
    <x v="24"/>
    <s v="100099834"/>
    <x v="142"/>
    <m/>
    <m/>
    <m/>
    <m/>
    <m/>
    <d v="2010-03-26T00:00:00"/>
    <d v="2010-03-29T00:00:00"/>
    <n v="0"/>
    <m/>
    <x v="2"/>
    <x v="4"/>
    <x v="6"/>
    <x v="0"/>
    <x v="2"/>
  </r>
  <r>
    <n v="7735124012"/>
    <x v="24"/>
    <s v="100099834"/>
    <x v="142"/>
    <m/>
    <m/>
    <m/>
    <m/>
    <m/>
    <d v="2010-03-26T00:00:00"/>
    <d v="2010-03-28T00:00:00"/>
    <n v="42000"/>
    <m/>
    <x v="2"/>
    <x v="4"/>
    <x v="6"/>
    <x v="0"/>
    <x v="2"/>
  </r>
  <r>
    <n v="7735124012"/>
    <x v="24"/>
    <s v="100099834"/>
    <x v="142"/>
    <m/>
    <m/>
    <m/>
    <m/>
    <m/>
    <d v="2010-03-26T00:00:00"/>
    <d v="2010-03-29T00:00:00"/>
    <n v="0"/>
    <m/>
    <x v="2"/>
    <x v="4"/>
    <x v="6"/>
    <x v="0"/>
    <x v="2"/>
  </r>
  <r>
    <n v="7735124012"/>
    <x v="24"/>
    <s v="100099834"/>
    <x v="142"/>
    <m/>
    <m/>
    <m/>
    <m/>
    <m/>
    <d v="2010-03-26T00:00:00"/>
    <d v="2010-03-28T00:00:00"/>
    <n v="67600"/>
    <m/>
    <x v="2"/>
    <x v="4"/>
    <x v="6"/>
    <x v="0"/>
    <x v="2"/>
  </r>
  <r>
    <n v="7735124012"/>
    <x v="24"/>
    <s v="100099834"/>
    <x v="142"/>
    <m/>
    <m/>
    <m/>
    <m/>
    <m/>
    <d v="2010-03-01T00:00:00"/>
    <d v="2010-03-01T00:00:00"/>
    <n v="-33800"/>
    <m/>
    <x v="2"/>
    <x v="4"/>
    <x v="6"/>
    <x v="0"/>
    <x v="2"/>
  </r>
  <r>
    <n v="7735124012"/>
    <x v="24"/>
    <s v="100099834"/>
    <x v="142"/>
    <m/>
    <m/>
    <m/>
    <m/>
    <m/>
    <d v="2010-03-26T00:00:00"/>
    <d v="2010-03-29T00:00:00"/>
    <n v="0"/>
    <m/>
    <x v="2"/>
    <x v="4"/>
    <x v="6"/>
    <x v="0"/>
    <x v="2"/>
  </r>
  <r>
    <n v="7735124012"/>
    <x v="24"/>
    <s v="100099834"/>
    <x v="142"/>
    <m/>
    <m/>
    <m/>
    <m/>
    <m/>
    <d v="2010-03-26T00:00:00"/>
    <d v="2010-03-28T00:00:00"/>
    <n v="44720"/>
    <m/>
    <x v="2"/>
    <x v="4"/>
    <x v="6"/>
    <x v="0"/>
    <x v="2"/>
  </r>
  <r>
    <n v="7735124012"/>
    <x v="24"/>
    <s v="100099234"/>
    <x v="179"/>
    <m/>
    <m/>
    <m/>
    <m/>
    <m/>
    <d v="2010-03-05T00:00:00"/>
    <d v="2010-03-05T00:00:00"/>
    <n v="25924"/>
    <m/>
    <x v="2"/>
    <x v="3"/>
    <x v="6"/>
    <x v="0"/>
    <x v="2"/>
  </r>
  <r>
    <n v="7735124012"/>
    <x v="24"/>
    <s v="100099234"/>
    <x v="179"/>
    <m/>
    <m/>
    <m/>
    <m/>
    <m/>
    <d v="2010-03-05T00:00:00"/>
    <d v="2010-03-05T00:00:00"/>
    <n v="19443"/>
    <m/>
    <x v="2"/>
    <x v="3"/>
    <x v="6"/>
    <x v="0"/>
    <x v="2"/>
  </r>
  <r>
    <n v="7735124012"/>
    <x v="24"/>
    <s v="100099234"/>
    <x v="179"/>
    <m/>
    <m/>
    <m/>
    <m/>
    <m/>
    <d v="2010-03-19T00:00:00"/>
    <d v="2010-03-19T00:00:00"/>
    <n v="336000"/>
    <m/>
    <x v="2"/>
    <x v="3"/>
    <x v="6"/>
    <x v="0"/>
    <x v="2"/>
  </r>
  <r>
    <n v="7735124012"/>
    <x v="24"/>
    <s v="100099234"/>
    <x v="179"/>
    <m/>
    <m/>
    <m/>
    <m/>
    <m/>
    <d v="2010-03-19T00:00:00"/>
    <d v="2010-03-19T00:00:00"/>
    <n v="336000"/>
    <m/>
    <x v="2"/>
    <x v="3"/>
    <x v="6"/>
    <x v="0"/>
    <x v="2"/>
  </r>
  <r>
    <n v="7735124012"/>
    <x v="24"/>
    <s v="100099234"/>
    <x v="179"/>
    <m/>
    <m/>
    <m/>
    <m/>
    <m/>
    <d v="2010-03-19T00:00:00"/>
    <d v="2010-03-19T00:00:00"/>
    <n v="780000"/>
    <m/>
    <x v="2"/>
    <x v="3"/>
    <x v="6"/>
    <x v="0"/>
    <x v="2"/>
  </r>
  <r>
    <n v="7735124012"/>
    <x v="24"/>
    <s v="100099234"/>
    <x v="179"/>
    <m/>
    <m/>
    <m/>
    <m/>
    <m/>
    <d v="2010-03-19T00:00:00"/>
    <d v="2010-03-19T00:00:00"/>
    <n v="780000"/>
    <m/>
    <x v="2"/>
    <x v="3"/>
    <x v="6"/>
    <x v="0"/>
    <x v="2"/>
  </r>
  <r>
    <n v="7735124012"/>
    <x v="24"/>
    <s v="100099234"/>
    <x v="179"/>
    <m/>
    <m/>
    <m/>
    <m/>
    <m/>
    <d v="2010-03-19T00:00:00"/>
    <d v="2010-03-19T00:00:00"/>
    <n v="780000"/>
    <m/>
    <x v="2"/>
    <x v="3"/>
    <x v="6"/>
    <x v="0"/>
    <x v="2"/>
  </r>
  <r>
    <n v="7735124012"/>
    <x v="24"/>
    <s v="100099234"/>
    <x v="179"/>
    <m/>
    <m/>
    <m/>
    <m/>
    <m/>
    <d v="2010-03-12T00:00:00"/>
    <d v="2010-03-12T00:00:00"/>
    <n v="125400"/>
    <m/>
    <x v="2"/>
    <x v="3"/>
    <x v="6"/>
    <x v="0"/>
    <x v="2"/>
  </r>
  <r>
    <n v="7735124012"/>
    <x v="24"/>
    <s v="100099234"/>
    <x v="179"/>
    <m/>
    <m/>
    <m/>
    <m/>
    <m/>
    <d v="2010-03-12T00:00:00"/>
    <d v="2010-03-12T00:00:00"/>
    <n v="195650"/>
    <m/>
    <x v="2"/>
    <x v="3"/>
    <x v="6"/>
    <x v="0"/>
    <x v="2"/>
  </r>
  <r>
    <n v="7735124012"/>
    <x v="24"/>
    <s v="100099234"/>
    <x v="179"/>
    <m/>
    <m/>
    <m/>
    <m/>
    <m/>
    <d v="2010-03-18T00:00:00"/>
    <d v="2010-03-18T00:00:00"/>
    <n v="38150"/>
    <m/>
    <x v="2"/>
    <x v="3"/>
    <x v="6"/>
    <x v="0"/>
    <x v="2"/>
  </r>
  <r>
    <n v="7735124012"/>
    <x v="24"/>
    <s v="100099234"/>
    <x v="179"/>
    <m/>
    <m/>
    <m/>
    <m/>
    <m/>
    <d v="2010-03-18T00:00:00"/>
    <d v="2010-03-18T00:00:00"/>
    <n v="32400"/>
    <m/>
    <x v="2"/>
    <x v="3"/>
    <x v="6"/>
    <x v="0"/>
    <x v="2"/>
  </r>
  <r>
    <n v="7735124012"/>
    <x v="24"/>
    <s v="100099234"/>
    <x v="179"/>
    <m/>
    <m/>
    <m/>
    <m/>
    <m/>
    <d v="2010-03-18T00:00:00"/>
    <d v="2010-03-18T00:00:00"/>
    <n v="7750"/>
    <m/>
    <x v="2"/>
    <x v="3"/>
    <x v="6"/>
    <x v="0"/>
    <x v="2"/>
  </r>
  <r>
    <n v="7735124012"/>
    <x v="24"/>
    <s v="100099234"/>
    <x v="179"/>
    <m/>
    <m/>
    <m/>
    <m/>
    <m/>
    <d v="2010-03-26T00:00:00"/>
    <d v="2010-03-29T00:00:00"/>
    <n v="0"/>
    <m/>
    <x v="2"/>
    <x v="3"/>
    <x v="6"/>
    <x v="0"/>
    <x v="2"/>
  </r>
  <r>
    <n v="7735124012"/>
    <x v="24"/>
    <s v="100099234"/>
    <x v="179"/>
    <m/>
    <m/>
    <m/>
    <m/>
    <m/>
    <d v="2010-03-26T00:00:00"/>
    <d v="2010-03-27T00:00:00"/>
    <n v="19250"/>
    <m/>
    <x v="2"/>
    <x v="3"/>
    <x v="6"/>
    <x v="0"/>
    <x v="2"/>
  </r>
  <r>
    <n v="7735124012"/>
    <x v="24"/>
    <s v="100099234"/>
    <x v="179"/>
    <m/>
    <m/>
    <m/>
    <m/>
    <m/>
    <d v="2010-03-18T00:00:00"/>
    <d v="2010-03-18T00:00:00"/>
    <n v="2450"/>
    <m/>
    <x v="2"/>
    <x v="3"/>
    <x v="6"/>
    <x v="0"/>
    <x v="2"/>
  </r>
  <r>
    <n v="7735124012"/>
    <x v="24"/>
    <s v="100099234"/>
    <x v="179"/>
    <m/>
    <m/>
    <m/>
    <m/>
    <m/>
    <d v="2010-03-18T00:00:00"/>
    <d v="2010-03-18T00:00:00"/>
    <n v="2240"/>
    <m/>
    <x v="2"/>
    <x v="3"/>
    <x v="6"/>
    <x v="0"/>
    <x v="2"/>
  </r>
  <r>
    <n v="7735124012"/>
    <x v="24"/>
    <s v="100099234"/>
    <x v="179"/>
    <m/>
    <m/>
    <m/>
    <m/>
    <m/>
    <d v="2010-03-18T00:00:00"/>
    <d v="2010-03-18T00:00:00"/>
    <n v="3900"/>
    <m/>
    <x v="2"/>
    <x v="3"/>
    <x v="6"/>
    <x v="0"/>
    <x v="2"/>
  </r>
  <r>
    <n v="7735124012"/>
    <x v="24"/>
    <s v="100099234"/>
    <x v="179"/>
    <m/>
    <m/>
    <m/>
    <m/>
    <m/>
    <d v="2010-03-27T00:00:00"/>
    <d v="2010-03-27T00:00:00"/>
    <n v="9209"/>
    <m/>
    <x v="2"/>
    <x v="3"/>
    <x v="6"/>
    <x v="0"/>
    <x v="2"/>
  </r>
  <r>
    <n v="7735124012"/>
    <x v="24"/>
    <s v="100099234"/>
    <x v="179"/>
    <m/>
    <m/>
    <m/>
    <m/>
    <m/>
    <d v="2010-03-27T00:00:00"/>
    <d v="2010-03-27T00:00:00"/>
    <n v="659"/>
    <m/>
    <x v="2"/>
    <x v="3"/>
    <x v="6"/>
    <x v="0"/>
    <x v="2"/>
  </r>
  <r>
    <n v="7735124012"/>
    <x v="24"/>
    <s v="100099234"/>
    <x v="179"/>
    <m/>
    <m/>
    <m/>
    <m/>
    <m/>
    <d v="2010-03-27T00:00:00"/>
    <d v="2010-03-27T00:00:00"/>
    <n v="2250"/>
    <m/>
    <x v="2"/>
    <x v="3"/>
    <x v="6"/>
    <x v="0"/>
    <x v="2"/>
  </r>
  <r>
    <n v="7735124012"/>
    <x v="24"/>
    <s v="100099233"/>
    <x v="121"/>
    <m/>
    <m/>
    <m/>
    <m/>
    <m/>
    <d v="2010-03-12T00:00:00"/>
    <d v="2010-03-15T00:00:00"/>
    <n v="433680"/>
    <m/>
    <x v="2"/>
    <x v="3"/>
    <x v="6"/>
    <x v="0"/>
    <x v="2"/>
  </r>
  <r>
    <n v="7735124012"/>
    <x v="24"/>
    <s v="100099233"/>
    <x v="121"/>
    <m/>
    <m/>
    <m/>
    <m/>
    <m/>
    <d v="2010-03-12T00:00:00"/>
    <d v="2010-03-16T00:00:00"/>
    <n v="0"/>
    <m/>
    <x v="2"/>
    <x v="3"/>
    <x v="6"/>
    <x v="0"/>
    <x v="2"/>
  </r>
  <r>
    <n v="7735124012"/>
    <x v="24"/>
    <s v="100099233"/>
    <x v="121"/>
    <m/>
    <m/>
    <m/>
    <m/>
    <m/>
    <d v="2010-03-05T00:00:00"/>
    <d v="2010-03-08T00:00:00"/>
    <n v="123560"/>
    <m/>
    <x v="2"/>
    <x v="3"/>
    <x v="6"/>
    <x v="0"/>
    <x v="2"/>
  </r>
  <r>
    <n v="7735124012"/>
    <x v="24"/>
    <s v="100099233"/>
    <x v="121"/>
    <m/>
    <m/>
    <m/>
    <m/>
    <m/>
    <d v="2010-03-05T00:00:00"/>
    <d v="2010-03-11T00:00:00"/>
    <n v="0"/>
    <m/>
    <x v="2"/>
    <x v="3"/>
    <x v="6"/>
    <x v="0"/>
    <x v="2"/>
  </r>
  <r>
    <n v="7735124012"/>
    <x v="24"/>
    <s v="100099233"/>
    <x v="121"/>
    <m/>
    <m/>
    <m/>
    <m/>
    <m/>
    <d v="2010-03-12T00:00:00"/>
    <d v="2010-03-15T00:00:00"/>
    <n v="75482"/>
    <m/>
    <x v="2"/>
    <x v="3"/>
    <x v="6"/>
    <x v="0"/>
    <x v="2"/>
  </r>
  <r>
    <n v="7735124012"/>
    <x v="24"/>
    <s v="100099233"/>
    <x v="121"/>
    <m/>
    <m/>
    <m/>
    <m/>
    <m/>
    <d v="2010-03-12T00:00:00"/>
    <d v="2010-03-16T00:00:00"/>
    <n v="0"/>
    <m/>
    <x v="2"/>
    <x v="3"/>
    <x v="6"/>
    <x v="0"/>
    <x v="2"/>
  </r>
  <r>
    <n v="7735124012"/>
    <x v="24"/>
    <s v="100099233"/>
    <x v="121"/>
    <m/>
    <m/>
    <m/>
    <m/>
    <m/>
    <d v="2010-03-30T00:00:00"/>
    <d v="2010-03-31T00:00:00"/>
    <n v="90661"/>
    <m/>
    <x v="2"/>
    <x v="3"/>
    <x v="6"/>
    <x v="0"/>
    <x v="2"/>
  </r>
  <r>
    <n v="7735124012"/>
    <x v="24"/>
    <s v="100099233"/>
    <x v="121"/>
    <m/>
    <m/>
    <m/>
    <m/>
    <m/>
    <d v="2010-03-12T00:00:00"/>
    <d v="2010-03-15T00:00:00"/>
    <n v="11333"/>
    <m/>
    <x v="2"/>
    <x v="3"/>
    <x v="6"/>
    <x v="0"/>
    <x v="2"/>
  </r>
  <r>
    <n v="7735124012"/>
    <x v="24"/>
    <s v="100099233"/>
    <x v="121"/>
    <m/>
    <m/>
    <m/>
    <m/>
    <m/>
    <d v="2010-03-30T00:00:00"/>
    <d v="2010-03-31T00:00:00"/>
    <n v="0"/>
    <m/>
    <x v="2"/>
    <x v="3"/>
    <x v="6"/>
    <x v="0"/>
    <x v="2"/>
  </r>
  <r>
    <n v="7735124012"/>
    <x v="24"/>
    <s v="100099233"/>
    <x v="121"/>
    <m/>
    <m/>
    <m/>
    <m/>
    <m/>
    <d v="2010-03-12T00:00:00"/>
    <d v="2010-03-16T00:00:00"/>
    <n v="0"/>
    <m/>
    <x v="2"/>
    <x v="3"/>
    <x v="6"/>
    <x v="0"/>
    <x v="2"/>
  </r>
  <r>
    <n v="7735124012"/>
    <x v="24"/>
    <s v="100099233"/>
    <x v="121"/>
    <m/>
    <m/>
    <m/>
    <m/>
    <m/>
    <d v="2010-03-11T00:00:00"/>
    <d v="2010-03-11T00:00:00"/>
    <n v="672000"/>
    <m/>
    <x v="2"/>
    <x v="3"/>
    <x v="6"/>
    <x v="0"/>
    <x v="2"/>
  </r>
  <r>
    <n v="7735124012"/>
    <x v="24"/>
    <s v="100099233"/>
    <x v="121"/>
    <m/>
    <m/>
    <m/>
    <m/>
    <m/>
    <d v="2010-03-11T00:00:00"/>
    <d v="2010-03-11T00:00:00"/>
    <n v="780000"/>
    <m/>
    <x v="2"/>
    <x v="3"/>
    <x v="6"/>
    <x v="0"/>
    <x v="2"/>
  </r>
  <r>
    <n v="7735124012"/>
    <x v="24"/>
    <s v="100099233"/>
    <x v="121"/>
    <m/>
    <m/>
    <m/>
    <m/>
    <m/>
    <d v="2010-03-11T00:00:00"/>
    <d v="2010-03-11T00:00:00"/>
    <n v="780000"/>
    <m/>
    <x v="2"/>
    <x v="3"/>
    <x v="6"/>
    <x v="0"/>
    <x v="2"/>
  </r>
  <r>
    <n v="7735124012"/>
    <x v="24"/>
    <s v="100099233"/>
    <x v="121"/>
    <m/>
    <m/>
    <m/>
    <m/>
    <m/>
    <d v="2010-03-11T00:00:00"/>
    <d v="2010-03-11T00:00:00"/>
    <n v="780000"/>
    <m/>
    <x v="2"/>
    <x v="3"/>
    <x v="6"/>
    <x v="0"/>
    <x v="2"/>
  </r>
  <r>
    <n v="7735124012"/>
    <x v="24"/>
    <s v="100099233"/>
    <x v="121"/>
    <m/>
    <m/>
    <m/>
    <m/>
    <m/>
    <d v="2010-03-12T00:00:00"/>
    <d v="2010-03-12T00:00:00"/>
    <n v="125400"/>
    <m/>
    <x v="2"/>
    <x v="3"/>
    <x v="6"/>
    <x v="0"/>
    <x v="2"/>
  </r>
  <r>
    <n v="7735124012"/>
    <x v="24"/>
    <s v="100099233"/>
    <x v="121"/>
    <m/>
    <m/>
    <m/>
    <m/>
    <m/>
    <d v="2010-03-08T00:00:00"/>
    <d v="2010-03-08T00:00:00"/>
    <n v="125400"/>
    <m/>
    <x v="2"/>
    <x v="3"/>
    <x v="6"/>
    <x v="0"/>
    <x v="2"/>
  </r>
  <r>
    <n v="7735124012"/>
    <x v="24"/>
    <s v="100099233"/>
    <x v="121"/>
    <m/>
    <m/>
    <m/>
    <m/>
    <m/>
    <d v="2010-03-08T00:00:00"/>
    <d v="2010-03-08T00:00:00"/>
    <n v="125400"/>
    <m/>
    <x v="2"/>
    <x v="3"/>
    <x v="6"/>
    <x v="0"/>
    <x v="2"/>
  </r>
  <r>
    <n v="7735124012"/>
    <x v="24"/>
    <s v="100099233"/>
    <x v="121"/>
    <m/>
    <m/>
    <m/>
    <m/>
    <m/>
    <d v="2010-03-08T00:00:00"/>
    <d v="2010-03-08T00:00:00"/>
    <n v="125400"/>
    <m/>
    <x v="2"/>
    <x v="3"/>
    <x v="6"/>
    <x v="0"/>
    <x v="2"/>
  </r>
  <r>
    <n v="7735124012"/>
    <x v="24"/>
    <s v="100099233"/>
    <x v="121"/>
    <m/>
    <m/>
    <m/>
    <m/>
    <m/>
    <d v="2010-03-08T00:00:00"/>
    <d v="2010-03-08T00:00:00"/>
    <n v="-125400"/>
    <m/>
    <x v="2"/>
    <x v="3"/>
    <x v="6"/>
    <x v="0"/>
    <x v="2"/>
  </r>
  <r>
    <n v="7735124012"/>
    <x v="24"/>
    <s v="100099233"/>
    <x v="121"/>
    <m/>
    <m/>
    <m/>
    <m/>
    <m/>
    <d v="2010-03-08T00:00:00"/>
    <d v="2010-03-08T00:00:00"/>
    <n v="-125400"/>
    <m/>
    <x v="2"/>
    <x v="3"/>
    <x v="6"/>
    <x v="0"/>
    <x v="2"/>
  </r>
  <r>
    <n v="7735124012"/>
    <x v="24"/>
    <s v="100099233"/>
    <x v="121"/>
    <m/>
    <m/>
    <m/>
    <m/>
    <m/>
    <d v="2010-03-08T00:00:00"/>
    <d v="2010-03-08T00:00:00"/>
    <n v="-125400"/>
    <m/>
    <x v="2"/>
    <x v="3"/>
    <x v="6"/>
    <x v="0"/>
    <x v="2"/>
  </r>
  <r>
    <n v="7735124012"/>
    <x v="24"/>
    <s v="100099233"/>
    <x v="121"/>
    <m/>
    <m/>
    <m/>
    <m/>
    <m/>
    <d v="2010-03-12T00:00:00"/>
    <d v="2010-03-12T00:00:00"/>
    <n v="195650"/>
    <m/>
    <x v="2"/>
    <x v="3"/>
    <x v="6"/>
    <x v="0"/>
    <x v="2"/>
  </r>
  <r>
    <n v="7735124012"/>
    <x v="24"/>
    <s v="100099233"/>
    <x v="121"/>
    <m/>
    <m/>
    <m/>
    <m/>
    <m/>
    <d v="2010-03-08T00:00:00"/>
    <d v="2010-03-08T00:00:00"/>
    <n v="196650"/>
    <m/>
    <x v="2"/>
    <x v="3"/>
    <x v="6"/>
    <x v="0"/>
    <x v="2"/>
  </r>
  <r>
    <n v="7735124012"/>
    <x v="24"/>
    <s v="100099233"/>
    <x v="121"/>
    <m/>
    <m/>
    <m/>
    <m/>
    <m/>
    <d v="2010-03-08T00:00:00"/>
    <d v="2010-03-08T00:00:00"/>
    <n v="195650"/>
    <m/>
    <x v="2"/>
    <x v="3"/>
    <x v="6"/>
    <x v="0"/>
    <x v="2"/>
  </r>
  <r>
    <n v="7735124012"/>
    <x v="24"/>
    <s v="100099233"/>
    <x v="121"/>
    <m/>
    <m/>
    <m/>
    <m/>
    <m/>
    <d v="2010-03-08T00:00:00"/>
    <d v="2010-03-08T00:00:00"/>
    <n v="195650"/>
    <m/>
    <x v="2"/>
    <x v="3"/>
    <x v="6"/>
    <x v="0"/>
    <x v="2"/>
  </r>
  <r>
    <n v="7735124012"/>
    <x v="24"/>
    <s v="100099233"/>
    <x v="121"/>
    <m/>
    <m/>
    <m/>
    <m/>
    <m/>
    <d v="2010-03-08T00:00:00"/>
    <d v="2010-03-08T00:00:00"/>
    <n v="-196650"/>
    <m/>
    <x v="2"/>
    <x v="3"/>
    <x v="6"/>
    <x v="0"/>
    <x v="2"/>
  </r>
  <r>
    <n v="7735124012"/>
    <x v="24"/>
    <s v="100099233"/>
    <x v="121"/>
    <m/>
    <m/>
    <m/>
    <m/>
    <m/>
    <d v="2010-03-08T00:00:00"/>
    <d v="2010-03-08T00:00:00"/>
    <n v="-195650"/>
    <m/>
    <x v="2"/>
    <x v="3"/>
    <x v="6"/>
    <x v="0"/>
    <x v="2"/>
  </r>
  <r>
    <n v="7735124012"/>
    <x v="24"/>
    <s v="100099233"/>
    <x v="121"/>
    <m/>
    <m/>
    <m/>
    <m/>
    <m/>
    <d v="2010-03-08T00:00:00"/>
    <d v="2010-03-08T00:00:00"/>
    <n v="-195650"/>
    <m/>
    <x v="2"/>
    <x v="3"/>
    <x v="6"/>
    <x v="0"/>
    <x v="2"/>
  </r>
  <r>
    <n v="7735124012"/>
    <x v="24"/>
    <s v="100099233"/>
    <x v="121"/>
    <m/>
    <m/>
    <m/>
    <m/>
    <m/>
    <d v="2010-03-01T00:00:00"/>
    <d v="2010-03-05T00:00:00"/>
    <n v="114000"/>
    <m/>
    <x v="2"/>
    <x v="3"/>
    <x v="6"/>
    <x v="0"/>
    <x v="2"/>
  </r>
  <r>
    <n v="7735124012"/>
    <x v="24"/>
    <s v="100099233"/>
    <x v="121"/>
    <m/>
    <m/>
    <m/>
    <m/>
    <m/>
    <d v="2010-03-01T00:00:00"/>
    <d v="2010-03-08T00:00:00"/>
    <n v="0"/>
    <m/>
    <x v="2"/>
    <x v="3"/>
    <x v="6"/>
    <x v="0"/>
    <x v="2"/>
  </r>
  <r>
    <n v="7735124012"/>
    <x v="24"/>
    <s v="100099233"/>
    <x v="121"/>
    <m/>
    <m/>
    <m/>
    <m/>
    <m/>
    <d v="2010-03-25T00:00:00"/>
    <d v="2010-03-25T00:00:00"/>
    <n v="276000"/>
    <m/>
    <x v="2"/>
    <x v="3"/>
    <x v="6"/>
    <x v="0"/>
    <x v="2"/>
  </r>
  <r>
    <n v="7735124012"/>
    <x v="24"/>
    <s v="100099233"/>
    <x v="121"/>
    <m/>
    <m/>
    <m/>
    <m/>
    <m/>
    <d v="2010-03-02T00:00:00"/>
    <d v="2010-03-03T00:00:00"/>
    <n v="2400"/>
    <m/>
    <x v="2"/>
    <x v="3"/>
    <x v="6"/>
    <x v="0"/>
    <x v="2"/>
  </r>
  <r>
    <n v="7735124012"/>
    <x v="24"/>
    <s v="100099233"/>
    <x v="121"/>
    <m/>
    <m/>
    <m/>
    <m/>
    <m/>
    <d v="2010-03-02T00:00:00"/>
    <d v="2010-03-04T00:00:00"/>
    <n v="0"/>
    <m/>
    <x v="2"/>
    <x v="3"/>
    <x v="6"/>
    <x v="0"/>
    <x v="2"/>
  </r>
  <r>
    <n v="7735124012"/>
    <x v="24"/>
    <s v="100099233"/>
    <x v="121"/>
    <m/>
    <m/>
    <m/>
    <m/>
    <m/>
    <d v="2010-03-02T00:00:00"/>
    <d v="2010-03-03T00:00:00"/>
    <n v="5070"/>
    <m/>
    <x v="2"/>
    <x v="3"/>
    <x v="6"/>
    <x v="0"/>
    <x v="2"/>
  </r>
  <r>
    <n v="7735124012"/>
    <x v="24"/>
    <s v="100099233"/>
    <x v="121"/>
    <m/>
    <m/>
    <m/>
    <m/>
    <m/>
    <d v="2010-03-02T00:00:00"/>
    <d v="2010-03-04T00:00:00"/>
    <n v="0"/>
    <m/>
    <x v="2"/>
    <x v="3"/>
    <x v="6"/>
    <x v="0"/>
    <x v="2"/>
  </r>
  <r>
    <n v="7735124012"/>
    <x v="24"/>
    <s v="100099233"/>
    <x v="121"/>
    <m/>
    <m/>
    <m/>
    <m/>
    <m/>
    <d v="2010-03-01T00:00:00"/>
    <d v="2010-03-05T00:00:00"/>
    <n v="2474550"/>
    <m/>
    <x v="2"/>
    <x v="3"/>
    <x v="6"/>
    <x v="0"/>
    <x v="2"/>
  </r>
  <r>
    <n v="7735124012"/>
    <x v="24"/>
    <s v="100099233"/>
    <x v="121"/>
    <m/>
    <m/>
    <m/>
    <m/>
    <m/>
    <d v="2010-03-01T00:00:00"/>
    <d v="2010-03-08T00:00:00"/>
    <n v="0"/>
    <m/>
    <x v="2"/>
    <x v="3"/>
    <x v="6"/>
    <x v="0"/>
    <x v="2"/>
  </r>
  <r>
    <n v="7735124012"/>
    <x v="24"/>
    <s v="100099233"/>
    <x v="121"/>
    <m/>
    <m/>
    <m/>
    <m/>
    <m/>
    <d v="2010-03-02T00:00:00"/>
    <d v="2010-03-03T00:00:00"/>
    <n v="1225"/>
    <m/>
    <x v="2"/>
    <x v="3"/>
    <x v="6"/>
    <x v="0"/>
    <x v="2"/>
  </r>
  <r>
    <n v="7735124012"/>
    <x v="24"/>
    <s v="100099233"/>
    <x v="121"/>
    <m/>
    <m/>
    <m/>
    <m/>
    <m/>
    <d v="2010-03-02T00:00:00"/>
    <d v="2010-03-04T00:00:00"/>
    <n v="0"/>
    <m/>
    <x v="2"/>
    <x v="3"/>
    <x v="6"/>
    <x v="0"/>
    <x v="2"/>
  </r>
  <r>
    <n v="7735124012"/>
    <x v="24"/>
    <s v="100099233"/>
    <x v="121"/>
    <m/>
    <m/>
    <m/>
    <m/>
    <m/>
    <d v="2010-03-02T00:00:00"/>
    <d v="2010-03-03T00:00:00"/>
    <n v="1680"/>
    <m/>
    <x v="2"/>
    <x v="3"/>
    <x v="6"/>
    <x v="0"/>
    <x v="2"/>
  </r>
  <r>
    <n v="7735124012"/>
    <x v="24"/>
    <s v="100099233"/>
    <x v="121"/>
    <m/>
    <m/>
    <m/>
    <m/>
    <m/>
    <d v="2010-03-02T00:00:00"/>
    <d v="2010-03-04T00:00:00"/>
    <n v="0"/>
    <m/>
    <x v="2"/>
    <x v="3"/>
    <x v="6"/>
    <x v="0"/>
    <x v="2"/>
  </r>
  <r>
    <n v="7735124012"/>
    <x v="24"/>
    <s v="100099233"/>
    <x v="121"/>
    <m/>
    <m/>
    <m/>
    <m/>
    <m/>
    <d v="2010-03-02T00:00:00"/>
    <d v="2010-03-03T00:00:00"/>
    <n v="3120"/>
    <m/>
    <x v="2"/>
    <x v="3"/>
    <x v="6"/>
    <x v="0"/>
    <x v="2"/>
  </r>
  <r>
    <n v="7735124012"/>
    <x v="24"/>
    <s v="100099233"/>
    <x v="121"/>
    <m/>
    <m/>
    <m/>
    <m/>
    <m/>
    <d v="2010-03-02T00:00:00"/>
    <d v="2010-03-04T00:00:00"/>
    <n v="0"/>
    <m/>
    <x v="2"/>
    <x v="3"/>
    <x v="6"/>
    <x v="0"/>
    <x v="2"/>
  </r>
  <r>
    <n v="7735124012"/>
    <x v="24"/>
    <s v="100099233"/>
    <x v="121"/>
    <m/>
    <m/>
    <m/>
    <m/>
    <m/>
    <d v="2010-03-08T00:00:00"/>
    <d v="2010-03-08T00:00:00"/>
    <n v="40000"/>
    <m/>
    <x v="2"/>
    <x v="3"/>
    <x v="6"/>
    <x v="0"/>
    <x v="2"/>
  </r>
  <r>
    <n v="7735124012"/>
    <x v="24"/>
    <s v="100099233"/>
    <x v="121"/>
    <m/>
    <m/>
    <m/>
    <m/>
    <m/>
    <d v="2010-03-17T00:00:00"/>
    <d v="2010-03-17T00:00:00"/>
    <n v="1458"/>
    <m/>
    <x v="2"/>
    <x v="3"/>
    <x v="6"/>
    <x v="0"/>
    <x v="2"/>
  </r>
  <r>
    <n v="7735124012"/>
    <x v="24"/>
    <s v="100099233"/>
    <x v="121"/>
    <m/>
    <m/>
    <m/>
    <m/>
    <m/>
    <d v="2010-03-08T00:00:00"/>
    <d v="2010-03-08T00:00:00"/>
    <n v="1183"/>
    <m/>
    <x v="2"/>
    <x v="3"/>
    <x v="6"/>
    <x v="0"/>
    <x v="2"/>
  </r>
  <r>
    <n v="7735124012"/>
    <x v="24"/>
    <s v="100093052"/>
    <x v="94"/>
    <m/>
    <m/>
    <m/>
    <m/>
    <m/>
    <d v="2010-03-05T00:00:00"/>
    <d v="2010-03-05T00:00:00"/>
    <n v="130000"/>
    <m/>
    <x v="2"/>
    <x v="4"/>
    <x v="6"/>
    <x v="0"/>
    <x v="2"/>
  </r>
  <r>
    <n v="7735124012"/>
    <x v="24"/>
    <s v="100092495"/>
    <x v="197"/>
    <m/>
    <m/>
    <m/>
    <m/>
    <m/>
    <d v="2010-03-18T00:00:00"/>
    <d v="2010-03-29T00:00:00"/>
    <n v="0"/>
    <m/>
    <x v="2"/>
    <x v="26"/>
    <x v="6"/>
    <x v="0"/>
    <x v="2"/>
  </r>
  <r>
    <n v="7735124012"/>
    <x v="24"/>
    <s v="100092495"/>
    <x v="197"/>
    <m/>
    <m/>
    <m/>
    <m/>
    <m/>
    <d v="2010-03-17T00:00:00"/>
    <d v="2010-03-23T00:00:00"/>
    <n v="0"/>
    <m/>
    <x v="2"/>
    <x v="26"/>
    <x v="6"/>
    <x v="0"/>
    <x v="2"/>
  </r>
  <r>
    <n v="7735124012"/>
    <x v="24"/>
    <s v="100092495"/>
    <x v="197"/>
    <m/>
    <m/>
    <m/>
    <m/>
    <m/>
    <d v="2010-03-18T00:00:00"/>
    <d v="2010-03-19T00:00:00"/>
    <n v="170000"/>
    <m/>
    <x v="2"/>
    <x v="26"/>
    <x v="6"/>
    <x v="0"/>
    <x v="2"/>
  </r>
  <r>
    <n v="7735124012"/>
    <x v="24"/>
    <s v="100092495"/>
    <x v="197"/>
    <m/>
    <m/>
    <m/>
    <m/>
    <m/>
    <d v="2010-03-17T00:00:00"/>
    <d v="2010-03-17T00:00:00"/>
    <n v="115000"/>
    <m/>
    <x v="2"/>
    <x v="26"/>
    <x v="6"/>
    <x v="0"/>
    <x v="2"/>
  </r>
  <r>
    <n v="7735124012"/>
    <x v="24"/>
    <s v="100092495"/>
    <x v="197"/>
    <m/>
    <m/>
    <m/>
    <m/>
    <m/>
    <d v="2010-03-17T00:00:00"/>
    <d v="2010-03-17T00:00:00"/>
    <n v="170000"/>
    <m/>
    <x v="2"/>
    <x v="26"/>
    <x v="6"/>
    <x v="0"/>
    <x v="2"/>
  </r>
  <r>
    <n v="7735124012"/>
    <x v="24"/>
    <s v="100092495"/>
    <x v="197"/>
    <m/>
    <m/>
    <m/>
    <m/>
    <m/>
    <d v="2010-03-02T00:00:00"/>
    <d v="2010-03-03T00:00:00"/>
    <n v="115000"/>
    <m/>
    <x v="2"/>
    <x v="26"/>
    <x v="6"/>
    <x v="0"/>
    <x v="2"/>
  </r>
  <r>
    <n v="7735124012"/>
    <x v="24"/>
    <s v="100092495"/>
    <x v="197"/>
    <m/>
    <m/>
    <m/>
    <m/>
    <m/>
    <d v="2010-03-17T00:00:00"/>
    <d v="2010-03-19T00:00:00"/>
    <n v="-115000"/>
    <m/>
    <x v="2"/>
    <x v="26"/>
    <x v="6"/>
    <x v="0"/>
    <x v="2"/>
  </r>
  <r>
    <n v="7735124012"/>
    <x v="24"/>
    <s v="100092495"/>
    <x v="197"/>
    <m/>
    <m/>
    <m/>
    <m/>
    <m/>
    <d v="2010-03-17T00:00:00"/>
    <d v="2010-03-17T00:00:00"/>
    <n v="-170000"/>
    <m/>
    <x v="2"/>
    <x v="26"/>
    <x v="6"/>
    <x v="0"/>
    <x v="2"/>
  </r>
  <r>
    <n v="7735124012"/>
    <x v="24"/>
    <s v="100092495"/>
    <x v="197"/>
    <m/>
    <m/>
    <m/>
    <m/>
    <m/>
    <d v="2010-03-17T00:00:00"/>
    <d v="2010-03-17T00:00:00"/>
    <n v="-115000"/>
    <m/>
    <x v="2"/>
    <x v="26"/>
    <x v="6"/>
    <x v="0"/>
    <x v="2"/>
  </r>
  <r>
    <n v="7735124012"/>
    <x v="24"/>
    <s v="100092495"/>
    <x v="197"/>
    <m/>
    <m/>
    <m/>
    <m/>
    <m/>
    <d v="2010-03-02T00:00:00"/>
    <d v="2010-03-08T00:00:00"/>
    <n v="0"/>
    <m/>
    <x v="2"/>
    <x v="26"/>
    <x v="6"/>
    <x v="0"/>
    <x v="2"/>
  </r>
  <r>
    <n v="7735124012"/>
    <x v="24"/>
    <s v="100091456"/>
    <x v="92"/>
    <m/>
    <m/>
    <m/>
    <m/>
    <m/>
    <d v="2010-03-08T00:00:00"/>
    <d v="2010-03-09T00:00:00"/>
    <n v="27800"/>
    <m/>
    <x v="2"/>
    <x v="4"/>
    <x v="6"/>
    <x v="0"/>
    <x v="2"/>
  </r>
  <r>
    <n v="7735124012"/>
    <x v="24"/>
    <s v="100091456"/>
    <x v="92"/>
    <m/>
    <m/>
    <m/>
    <m/>
    <m/>
    <d v="2010-03-08T00:00:00"/>
    <d v="2010-03-09T00:00:00"/>
    <n v="26000"/>
    <m/>
    <x v="2"/>
    <x v="4"/>
    <x v="6"/>
    <x v="0"/>
    <x v="2"/>
  </r>
  <r>
    <n v="7735124012"/>
    <x v="24"/>
    <s v="100091456"/>
    <x v="92"/>
    <m/>
    <m/>
    <m/>
    <m/>
    <m/>
    <d v="2010-03-08T00:00:00"/>
    <d v="2010-03-11T00:00:00"/>
    <n v="0"/>
    <m/>
    <x v="2"/>
    <x v="4"/>
    <x v="6"/>
    <x v="0"/>
    <x v="2"/>
  </r>
  <r>
    <n v="7735124012"/>
    <x v="24"/>
    <s v="100091456"/>
    <x v="92"/>
    <m/>
    <m/>
    <m/>
    <m/>
    <m/>
    <d v="2010-03-08T00:00:00"/>
    <d v="2010-03-09T00:00:00"/>
    <n v="-26000"/>
    <m/>
    <x v="2"/>
    <x v="4"/>
    <x v="6"/>
    <x v="0"/>
    <x v="2"/>
  </r>
  <r>
    <n v="7735124012"/>
    <x v="24"/>
    <s v="100091097"/>
    <x v="180"/>
    <m/>
    <m/>
    <m/>
    <m/>
    <m/>
    <d v="2010-03-12T00:00:00"/>
    <d v="2010-03-12T00:00:00"/>
    <n v="18500"/>
    <m/>
    <x v="2"/>
    <x v="4"/>
    <x v="6"/>
    <x v="0"/>
    <x v="2"/>
  </r>
  <r>
    <n v="7735124012"/>
    <x v="24"/>
    <s v="100091097"/>
    <x v="180"/>
    <m/>
    <m/>
    <m/>
    <m/>
    <m/>
    <d v="2010-03-12T00:00:00"/>
    <d v="2010-03-12T00:00:00"/>
    <n v="18500"/>
    <m/>
    <x v="2"/>
    <x v="4"/>
    <x v="6"/>
    <x v="0"/>
    <x v="2"/>
  </r>
  <r>
    <n v="7735124012"/>
    <x v="24"/>
    <s v="100091097"/>
    <x v="180"/>
    <m/>
    <m/>
    <m/>
    <m/>
    <m/>
    <d v="2010-03-12T00:00:00"/>
    <d v="2010-03-12T00:00:00"/>
    <n v="-18500"/>
    <m/>
    <x v="2"/>
    <x v="4"/>
    <x v="6"/>
    <x v="0"/>
    <x v="2"/>
  </r>
  <r>
    <n v="7735124012"/>
    <x v="24"/>
    <s v="100091097"/>
    <x v="180"/>
    <m/>
    <m/>
    <m/>
    <m/>
    <m/>
    <d v="2010-03-13T00:00:00"/>
    <d v="2010-03-15T00:00:00"/>
    <n v="343000"/>
    <m/>
    <x v="2"/>
    <x v="4"/>
    <x v="6"/>
    <x v="0"/>
    <x v="2"/>
  </r>
  <r>
    <n v="7735124012"/>
    <x v="24"/>
    <s v="100091097"/>
    <x v="180"/>
    <m/>
    <m/>
    <m/>
    <m/>
    <m/>
    <d v="2010-03-13T00:00:00"/>
    <d v="2010-03-15T00:00:00"/>
    <n v="175000"/>
    <m/>
    <x v="2"/>
    <x v="4"/>
    <x v="6"/>
    <x v="0"/>
    <x v="2"/>
  </r>
  <r>
    <n v="7735124012"/>
    <x v="24"/>
    <s v="100091097"/>
    <x v="180"/>
    <m/>
    <m/>
    <m/>
    <m/>
    <m/>
    <d v="2010-03-13T00:00:00"/>
    <d v="2010-03-15T00:00:00"/>
    <n v="1300000"/>
    <m/>
    <x v="2"/>
    <x v="4"/>
    <x v="6"/>
    <x v="0"/>
    <x v="2"/>
  </r>
  <r>
    <n v="7735124012"/>
    <x v="24"/>
    <s v="100091097"/>
    <x v="180"/>
    <m/>
    <m/>
    <m/>
    <m/>
    <m/>
    <d v="2010-03-13T00:00:00"/>
    <d v="2010-03-15T00:00:00"/>
    <n v="136000"/>
    <m/>
    <x v="2"/>
    <x v="4"/>
    <x v="6"/>
    <x v="0"/>
    <x v="2"/>
  </r>
  <r>
    <n v="7735124012"/>
    <x v="24"/>
    <s v="100091097"/>
    <x v="180"/>
    <m/>
    <m/>
    <m/>
    <m/>
    <m/>
    <d v="2010-03-13T00:00:00"/>
    <d v="2010-03-15T00:00:00"/>
    <n v="55000"/>
    <m/>
    <x v="2"/>
    <x v="4"/>
    <x v="6"/>
    <x v="0"/>
    <x v="2"/>
  </r>
  <r>
    <n v="7735124012"/>
    <x v="24"/>
    <s v="100091097"/>
    <x v="180"/>
    <m/>
    <m/>
    <m/>
    <m/>
    <m/>
    <d v="2010-03-13T00:00:00"/>
    <d v="2010-03-15T00:00:00"/>
    <n v="55000"/>
    <m/>
    <x v="2"/>
    <x v="4"/>
    <x v="6"/>
    <x v="0"/>
    <x v="2"/>
  </r>
  <r>
    <n v="7735124012"/>
    <x v="24"/>
    <s v="100091097"/>
    <x v="180"/>
    <m/>
    <m/>
    <m/>
    <m/>
    <m/>
    <d v="2010-03-13T00:00:00"/>
    <d v="2010-03-15T00:00:00"/>
    <n v="294000"/>
    <m/>
    <x v="2"/>
    <x v="4"/>
    <x v="6"/>
    <x v="0"/>
    <x v="2"/>
  </r>
  <r>
    <n v="7735124012"/>
    <x v="24"/>
    <s v="100091097"/>
    <x v="180"/>
    <m/>
    <m/>
    <m/>
    <m/>
    <m/>
    <d v="2010-03-13T00:00:00"/>
    <d v="2010-03-15T00:00:00"/>
    <n v="820000"/>
    <m/>
    <x v="2"/>
    <x v="4"/>
    <x v="6"/>
    <x v="0"/>
    <x v="2"/>
  </r>
  <r>
    <n v="7735124012"/>
    <x v="24"/>
    <s v="100091097"/>
    <x v="180"/>
    <m/>
    <m/>
    <m/>
    <m/>
    <m/>
    <d v="2010-03-13T00:00:00"/>
    <d v="2010-03-15T00:00:00"/>
    <n v="125000"/>
    <m/>
    <x v="2"/>
    <x v="4"/>
    <x v="6"/>
    <x v="0"/>
    <x v="2"/>
  </r>
  <r>
    <n v="7735124012"/>
    <x v="24"/>
    <s v="100091097"/>
    <x v="180"/>
    <m/>
    <m/>
    <m/>
    <m/>
    <m/>
    <d v="2010-03-13T00:00:00"/>
    <d v="2010-03-15T00:00:00"/>
    <n v="480000"/>
    <m/>
    <x v="2"/>
    <x v="4"/>
    <x v="6"/>
    <x v="0"/>
    <x v="2"/>
  </r>
  <r>
    <n v="7735124012"/>
    <x v="24"/>
    <s v="100091097"/>
    <x v="180"/>
    <m/>
    <m/>
    <m/>
    <m/>
    <m/>
    <d v="2010-03-13T00:00:00"/>
    <d v="2010-03-15T00:00:00"/>
    <n v="195000"/>
    <m/>
    <x v="2"/>
    <x v="4"/>
    <x v="6"/>
    <x v="0"/>
    <x v="2"/>
  </r>
  <r>
    <n v="7735124012"/>
    <x v="24"/>
    <s v="100091097"/>
    <x v="180"/>
    <m/>
    <m/>
    <m/>
    <m/>
    <m/>
    <d v="2010-03-13T00:00:00"/>
    <d v="2010-03-15T00:00:00"/>
    <n v="195000"/>
    <m/>
    <x v="2"/>
    <x v="4"/>
    <x v="6"/>
    <x v="0"/>
    <x v="2"/>
  </r>
  <r>
    <n v="7735124012"/>
    <x v="24"/>
    <s v="100091097"/>
    <x v="180"/>
    <m/>
    <m/>
    <m/>
    <m/>
    <m/>
    <d v="2010-03-13T00:00:00"/>
    <d v="2010-03-15T00:00:00"/>
    <n v="1425000"/>
    <m/>
    <x v="2"/>
    <x v="4"/>
    <x v="6"/>
    <x v="0"/>
    <x v="2"/>
  </r>
  <r>
    <n v="7735124012"/>
    <x v="24"/>
    <s v="100091097"/>
    <x v="180"/>
    <m/>
    <m/>
    <m/>
    <m/>
    <m/>
    <d v="2010-03-13T00:00:00"/>
    <d v="2010-03-15T00:00:00"/>
    <n v="295000"/>
    <m/>
    <x v="2"/>
    <x v="4"/>
    <x v="6"/>
    <x v="0"/>
    <x v="2"/>
  </r>
  <r>
    <n v="7735124012"/>
    <x v="24"/>
    <s v="100091097"/>
    <x v="180"/>
    <m/>
    <m/>
    <m/>
    <m/>
    <m/>
    <d v="2010-03-13T00:00:00"/>
    <d v="2010-03-15T00:00:00"/>
    <n v="215000"/>
    <m/>
    <x v="2"/>
    <x v="4"/>
    <x v="6"/>
    <x v="0"/>
    <x v="2"/>
  </r>
  <r>
    <n v="7735111156"/>
    <x v="30"/>
    <s v="400403"/>
    <x v="49"/>
    <m/>
    <m/>
    <m/>
    <m/>
    <m/>
    <d v="2010-03-24T00:00:00"/>
    <d v="2010-03-30T00:00:00"/>
    <n v="0"/>
    <m/>
    <x v="2"/>
    <x v="4"/>
    <x v="8"/>
    <x v="0"/>
    <x v="0"/>
  </r>
  <r>
    <n v="7735111156"/>
    <x v="30"/>
    <s v="400403"/>
    <x v="49"/>
    <m/>
    <m/>
    <m/>
    <m/>
    <m/>
    <d v="2010-03-24T00:00:00"/>
    <d v="2010-03-29T00:00:00"/>
    <n v="983351"/>
    <m/>
    <x v="2"/>
    <x v="4"/>
    <x v="8"/>
    <x v="0"/>
    <x v="0"/>
  </r>
  <r>
    <n v="7735111156"/>
    <x v="30"/>
    <s v="400403"/>
    <x v="49"/>
    <m/>
    <m/>
    <m/>
    <m/>
    <m/>
    <d v="2010-03-30T00:00:00"/>
    <d v="2010-03-31T00:00:00"/>
    <n v="-983351"/>
    <m/>
    <x v="2"/>
    <x v="4"/>
    <x v="8"/>
    <x v="0"/>
    <x v="0"/>
  </r>
  <r>
    <n v="7735111156"/>
    <x v="30"/>
    <s v="400328"/>
    <x v="115"/>
    <m/>
    <m/>
    <m/>
    <m/>
    <m/>
    <d v="2010-03-24T00:00:00"/>
    <d v="2010-03-30T00:00:00"/>
    <n v="1"/>
    <m/>
    <x v="2"/>
    <x v="26"/>
    <x v="8"/>
    <x v="0"/>
    <x v="0"/>
  </r>
  <r>
    <n v="7735111156"/>
    <x v="30"/>
    <s v="400328"/>
    <x v="115"/>
    <m/>
    <m/>
    <m/>
    <m/>
    <m/>
    <d v="2010-03-24T00:00:00"/>
    <d v="2010-03-29T00:00:00"/>
    <n v="14251"/>
    <m/>
    <x v="2"/>
    <x v="26"/>
    <x v="8"/>
    <x v="0"/>
    <x v="0"/>
  </r>
  <r>
    <n v="7735111156"/>
    <x v="30"/>
    <s v="400328"/>
    <x v="115"/>
    <m/>
    <m/>
    <m/>
    <m/>
    <m/>
    <d v="2010-03-30T00:00:00"/>
    <d v="2010-03-31T00:00:00"/>
    <n v="-14252"/>
    <m/>
    <x v="2"/>
    <x v="26"/>
    <x v="8"/>
    <x v="0"/>
    <x v="0"/>
  </r>
  <r>
    <n v="7735111156"/>
    <x v="30"/>
    <s v="400265"/>
    <x v="50"/>
    <m/>
    <m/>
    <m/>
    <m/>
    <m/>
    <d v="2010-03-24T00:00:00"/>
    <d v="2010-03-30T00:00:00"/>
    <n v="0"/>
    <m/>
    <x v="2"/>
    <x v="4"/>
    <x v="8"/>
    <x v="0"/>
    <x v="0"/>
  </r>
  <r>
    <n v="7735111156"/>
    <x v="30"/>
    <s v="400265"/>
    <x v="50"/>
    <m/>
    <m/>
    <m/>
    <m/>
    <m/>
    <d v="2010-03-24T00:00:00"/>
    <d v="2010-03-29T00:00:00"/>
    <n v="342035"/>
    <m/>
    <x v="2"/>
    <x v="4"/>
    <x v="8"/>
    <x v="0"/>
    <x v="0"/>
  </r>
  <r>
    <n v="7735111156"/>
    <x v="30"/>
    <s v="400265"/>
    <x v="50"/>
    <m/>
    <m/>
    <m/>
    <m/>
    <m/>
    <d v="2010-03-30T00:00:00"/>
    <d v="2010-03-31T00:00:00"/>
    <n v="-342035"/>
    <m/>
    <x v="2"/>
    <x v="4"/>
    <x v="8"/>
    <x v="0"/>
    <x v="0"/>
  </r>
  <r>
    <n v="7735111156"/>
    <x v="30"/>
    <s v="400052"/>
    <x v="114"/>
    <m/>
    <m/>
    <m/>
    <m/>
    <m/>
    <d v="2010-03-24T00:00:00"/>
    <d v="2010-03-30T00:00:00"/>
    <n v="0"/>
    <m/>
    <x v="2"/>
    <x v="3"/>
    <x v="8"/>
    <x v="0"/>
    <x v="0"/>
  </r>
  <r>
    <n v="7735111156"/>
    <x v="30"/>
    <s v="400052"/>
    <x v="114"/>
    <m/>
    <m/>
    <m/>
    <m/>
    <m/>
    <d v="2010-03-24T00:00:00"/>
    <d v="2010-03-29T00:00:00"/>
    <n v="85509"/>
    <m/>
    <x v="2"/>
    <x v="3"/>
    <x v="8"/>
    <x v="0"/>
    <x v="0"/>
  </r>
  <r>
    <n v="7735111156"/>
    <x v="30"/>
    <s v="400052"/>
    <x v="114"/>
    <m/>
    <m/>
    <m/>
    <m/>
    <m/>
    <d v="2010-03-30T00:00:00"/>
    <d v="2010-03-31T00:00:00"/>
    <n v="-85509"/>
    <m/>
    <x v="2"/>
    <x v="3"/>
    <x v="8"/>
    <x v="0"/>
    <x v="0"/>
  </r>
  <r>
    <n v="7735124708"/>
    <x v="34"/>
    <s v="100118299"/>
    <x v="198"/>
    <m/>
    <m/>
    <m/>
    <m/>
    <m/>
    <d v="2010-03-25T00:00:00"/>
    <d v="2010-03-25T00:00:00"/>
    <n v="33137"/>
    <m/>
    <x v="2"/>
    <x v="4"/>
    <x v="6"/>
    <x v="0"/>
    <x v="2"/>
  </r>
  <r>
    <n v="7735124708"/>
    <x v="34"/>
    <s v="100111799"/>
    <x v="181"/>
    <m/>
    <m/>
    <m/>
    <m/>
    <m/>
    <d v="2010-03-20T00:00:00"/>
    <d v="2010-03-20T00:00:00"/>
    <n v="700000"/>
    <m/>
    <x v="2"/>
    <x v="4"/>
    <x v="6"/>
    <x v="0"/>
    <x v="2"/>
  </r>
  <r>
    <n v="7735124708"/>
    <x v="34"/>
    <s v="100103292"/>
    <x v="129"/>
    <m/>
    <m/>
    <m/>
    <m/>
    <m/>
    <d v="2010-03-03T00:00:00"/>
    <d v="2010-03-03T00:00:00"/>
    <n v="1685200"/>
    <m/>
    <x v="2"/>
    <x v="4"/>
    <x v="6"/>
    <x v="0"/>
    <x v="2"/>
  </r>
  <r>
    <n v="7735124708"/>
    <x v="34"/>
    <s v="100103292"/>
    <x v="129"/>
    <m/>
    <m/>
    <m/>
    <m/>
    <m/>
    <d v="2010-03-03T00:00:00"/>
    <d v="2010-03-03T00:00:00"/>
    <n v="12177"/>
    <m/>
    <x v="2"/>
    <x v="4"/>
    <x v="6"/>
    <x v="0"/>
    <x v="2"/>
  </r>
  <r>
    <n v="7735129988"/>
    <x v="69"/>
    <s v="600822"/>
    <x v="199"/>
    <m/>
    <m/>
    <m/>
    <m/>
    <m/>
    <d v="2010-03-31T00:00:00"/>
    <d v="2010-03-31T00:00:00"/>
    <n v="126430386"/>
    <m/>
    <x v="2"/>
    <x v="4"/>
    <x v="5"/>
    <x v="0"/>
    <x v="0"/>
  </r>
  <r>
    <n v="7735129988"/>
    <x v="69"/>
    <s v="600822"/>
    <x v="199"/>
    <m/>
    <m/>
    <m/>
    <m/>
    <m/>
    <d v="2010-03-31T00:00:00"/>
    <d v="2010-03-31T00:00:00"/>
    <n v="-126430386"/>
    <m/>
    <x v="2"/>
    <x v="4"/>
    <x v="5"/>
    <x v="0"/>
    <x v="0"/>
  </r>
  <r>
    <n v="7735113507"/>
    <x v="0"/>
    <n v="48700170"/>
    <x v="0"/>
    <s v="SSJFLOPEZ"/>
    <s v="Lito_ LB_506706"/>
    <s v="LEASING BANCOLOMBIA SA"/>
    <s v=""/>
    <s v=""/>
    <d v="2010-04-06T00:00:00"/>
    <d v="2010-04-28T00:00:00"/>
    <n v="26242"/>
    <s v="773"/>
    <x v="3"/>
    <x v="0"/>
    <x v="0"/>
    <x v="0"/>
    <x v="0"/>
  </r>
  <r>
    <n v="7735113507"/>
    <x v="0"/>
    <n v="48700170"/>
    <x v="0"/>
    <s v="SSJFLOPEZ"/>
    <s v="Lito_ LB_506706"/>
    <s v="LEASING BANCOLOMBIA SA"/>
    <s v=""/>
    <s v=""/>
    <d v="2010-04-06T00:00:00"/>
    <d v="2010-04-28T00:00:00"/>
    <n v="35960"/>
    <s v="773"/>
    <x v="3"/>
    <x v="0"/>
    <x v="0"/>
    <x v="0"/>
    <x v="0"/>
  </r>
  <r>
    <n v="7735116408"/>
    <x v="1"/>
    <n v="48700170"/>
    <x v="0"/>
    <s v="SSJFLOPEZ"/>
    <s v="FACTURA UNE"/>
    <s v="EPM TELECOMUNICACIONES S.A."/>
    <s v=""/>
    <s v=""/>
    <d v="2010-04-15T00:00:00"/>
    <d v="2010-04-20T00:00:00"/>
    <n v="4228"/>
    <s v="773"/>
    <x v="3"/>
    <x v="0"/>
    <x v="1"/>
    <x v="0"/>
    <x v="0"/>
  </r>
  <r>
    <n v="7735116408"/>
    <x v="1"/>
    <n v="48700170"/>
    <x v="0"/>
    <s v="SSJFLOPEZ"/>
    <s v="FACTURA UNE"/>
    <s v="EPM TELECOMUNICACIONES S.A."/>
    <s v=""/>
    <s v=""/>
    <d v="2010-04-15T00:00:00"/>
    <d v="2010-04-20T00:00:00"/>
    <n v="1602"/>
    <s v="773"/>
    <x v="3"/>
    <x v="0"/>
    <x v="1"/>
    <x v="0"/>
    <x v="0"/>
  </r>
  <r>
    <n v="7735116408"/>
    <x v="1"/>
    <n v="48700170"/>
    <x v="0"/>
    <s v="SSJFLOPEZ"/>
    <s v="FACTURA UNE"/>
    <s v="EPM TELECOMUNICACIONES S.A."/>
    <s v=""/>
    <s v=""/>
    <d v="2010-04-15T00:00:00"/>
    <d v="2010-04-20T00:00:00"/>
    <n v="101"/>
    <s v="773"/>
    <x v="3"/>
    <x v="0"/>
    <x v="1"/>
    <x v="0"/>
    <x v="0"/>
  </r>
  <r>
    <n v="7735116408"/>
    <x v="1"/>
    <n v="48700170"/>
    <x v="0"/>
    <s v="SSJFLOPEZ"/>
    <s v="FACTURA UNE"/>
    <s v="EPM TELECOMUNICACIONES S.A."/>
    <s v=""/>
    <s v=""/>
    <d v="2010-04-15T00:00:00"/>
    <d v="2010-04-20T00:00:00"/>
    <n v="38688"/>
    <s v="773"/>
    <x v="3"/>
    <x v="0"/>
    <x v="1"/>
    <x v="0"/>
    <x v="0"/>
  </r>
  <r>
    <n v="7735116408"/>
    <x v="1"/>
    <n v="48700170"/>
    <x v="0"/>
    <s v="SSJFLOPEZ"/>
    <s v="FACTURA UNE"/>
    <s v="EPM TELECOMUNICACIONES S.A."/>
    <s v=""/>
    <s v=""/>
    <d v="2010-04-15T00:00:00"/>
    <d v="2010-04-20T00:00:00"/>
    <n v="14591"/>
    <s v="773"/>
    <x v="3"/>
    <x v="0"/>
    <x v="1"/>
    <x v="0"/>
    <x v="0"/>
  </r>
  <r>
    <n v="7735116408"/>
    <x v="1"/>
    <n v="48700170"/>
    <x v="0"/>
    <s v="SSJFLOPEZ"/>
    <s v="FACTURA UNE"/>
    <s v="EPM TELECOMUNICACIONES S.A."/>
    <s v=""/>
    <s v=""/>
    <d v="2010-04-15T00:00:00"/>
    <d v="2010-04-20T00:00:00"/>
    <n v="20936"/>
    <s v="773"/>
    <x v="3"/>
    <x v="0"/>
    <x v="1"/>
    <x v="0"/>
    <x v="0"/>
  </r>
  <r>
    <n v="7735116408"/>
    <x v="1"/>
    <n v="48700170"/>
    <x v="0"/>
    <s v="SSJFLOPEZ"/>
    <s v="FACTURA UNE"/>
    <s v="EPM TELECOMUNICACIONES S.A."/>
    <s v=""/>
    <s v=""/>
    <d v="2010-04-15T00:00:00"/>
    <d v="2010-04-20T00:00:00"/>
    <n v="7281"/>
    <s v="773"/>
    <x v="3"/>
    <x v="0"/>
    <x v="1"/>
    <x v="0"/>
    <x v="0"/>
  </r>
  <r>
    <n v="7735116409"/>
    <x v="59"/>
    <n v="48700170"/>
    <x v="0"/>
    <s v="LTNASANCHEZ"/>
    <s v=""/>
    <s v="Caja men RgMedellin"/>
    <s v=""/>
    <s v=""/>
    <d v="2010-04-30T00:00:00"/>
    <d v="2010-04-30T00:00:00"/>
    <n v="6100"/>
    <s v="773"/>
    <x v="3"/>
    <x v="0"/>
    <x v="5"/>
    <x v="0"/>
    <x v="0"/>
  </r>
  <r>
    <n v="7735124704"/>
    <x v="27"/>
    <n v="48700170"/>
    <x v="0"/>
    <s v="SSJFLOPEZ"/>
    <s v=""/>
    <s v="EUROSELLOS LTDA"/>
    <s v="Sello fechador trodat"/>
    <s v="Sello fechador trodat"/>
    <d v="2010-04-05T00:00:00"/>
    <d v="2010-04-08T00:00:00"/>
    <n v="26500"/>
    <s v="773"/>
    <x v="3"/>
    <x v="0"/>
    <x v="5"/>
    <x v="0"/>
    <x v="0"/>
  </r>
  <r>
    <n v="7735125759"/>
    <x v="43"/>
    <n v="48700170"/>
    <x v="0"/>
    <s v="LTNJRODRIGUE"/>
    <s v=""/>
    <s v="cta pte,prov,prd.Inv"/>
    <s v=""/>
    <s v="Servicio Transporte por vale"/>
    <d v="2010-04-29T00:00:00"/>
    <d v="2010-04-29T00:00:00"/>
    <n v="-8028"/>
    <s v="773"/>
    <x v="3"/>
    <x v="0"/>
    <x v="5"/>
    <x v="0"/>
    <x v="0"/>
  </r>
  <r>
    <n v="7735125759"/>
    <x v="43"/>
    <n v="48700170"/>
    <x v="0"/>
    <s v="LTNJRODRIGUE"/>
    <s v=""/>
    <s v="cta pte,prov,prd.Inv"/>
    <s v=""/>
    <s v="Servicio Transporte por vale"/>
    <d v="2010-04-29T00:00:00"/>
    <d v="2010-04-29T00:00:00"/>
    <n v="-2277"/>
    <s v="773"/>
    <x v="3"/>
    <x v="0"/>
    <x v="5"/>
    <x v="0"/>
    <x v="0"/>
  </r>
  <r>
    <n v="7735125759"/>
    <x v="43"/>
    <n v="48700170"/>
    <x v="0"/>
    <s v="LTNJRODRIGUE"/>
    <s v=""/>
    <s v="cta pte,prov,prd.Inv"/>
    <s v=""/>
    <s v="Servicio Transporte por vale"/>
    <d v="2010-04-29T00:00:00"/>
    <d v="2010-04-29T00:00:00"/>
    <n v="8028"/>
    <s v="773"/>
    <x v="3"/>
    <x v="0"/>
    <x v="5"/>
    <x v="0"/>
    <x v="0"/>
  </r>
  <r>
    <n v="7735125759"/>
    <x v="43"/>
    <n v="48700170"/>
    <x v="0"/>
    <s v="LTNJRODRIGUE"/>
    <s v=""/>
    <s v="cta pte,prov,prd.Inv"/>
    <s v=""/>
    <s v="Servicio Transporte por vale"/>
    <d v="2010-04-29T00:00:00"/>
    <d v="2010-04-29T00:00:00"/>
    <n v="2277"/>
    <s v="773"/>
    <x v="3"/>
    <x v="0"/>
    <x v="5"/>
    <x v="0"/>
    <x v="0"/>
  </r>
  <r>
    <n v="7735125759"/>
    <x v="43"/>
    <n v="48700170"/>
    <x v="0"/>
    <s v="LTNJRODRIGUE"/>
    <s v=""/>
    <s v="cta pte,prov,prd.Inv"/>
    <s v=""/>
    <s v="Servicio Transporte por vale"/>
    <d v="2010-04-29T00:00:00"/>
    <d v="2010-04-29T00:00:00"/>
    <n v="8028"/>
    <s v="773"/>
    <x v="3"/>
    <x v="0"/>
    <x v="5"/>
    <x v="0"/>
    <x v="0"/>
  </r>
  <r>
    <n v="7735125759"/>
    <x v="43"/>
    <n v="48700170"/>
    <x v="0"/>
    <s v="LTNJRODRIGUE"/>
    <s v=""/>
    <s v="cta pte,prov,prd.Inv"/>
    <s v=""/>
    <s v="Servicio Transporte por vale"/>
    <d v="2010-04-29T00:00:00"/>
    <d v="2010-04-29T00:00:00"/>
    <n v="2208"/>
    <s v="773"/>
    <x v="3"/>
    <x v="0"/>
    <x v="5"/>
    <x v="0"/>
    <x v="0"/>
  </r>
  <r>
    <n v="7735125759"/>
    <x v="43"/>
    <n v="48700170"/>
    <x v="0"/>
    <s v="LTNJRODRIGUE"/>
    <s v=""/>
    <s v="cta pte,prov,prd.Inv"/>
    <s v=""/>
    <s v="Servicio Transporte por vale"/>
    <d v="2010-04-29T00:00:00"/>
    <d v="2010-04-29T00:00:00"/>
    <n v="18225"/>
    <s v="773"/>
    <x v="3"/>
    <x v="0"/>
    <x v="5"/>
    <x v="0"/>
    <x v="0"/>
  </r>
  <r>
    <n v="7735125759"/>
    <x v="43"/>
    <n v="48700170"/>
    <x v="0"/>
    <s v="LTNJRODRIGUE"/>
    <s v=""/>
    <s v="cta pte,prov,prd.Inv"/>
    <s v=""/>
    <s v="Servicio Transporte por vale"/>
    <d v="2010-04-29T00:00:00"/>
    <d v="2010-04-29T00:00:00"/>
    <n v="2916"/>
    <s v="773"/>
    <x v="3"/>
    <x v="0"/>
    <x v="5"/>
    <x v="0"/>
    <x v="0"/>
  </r>
  <r>
    <n v="7735125759"/>
    <x v="43"/>
    <n v="48700170"/>
    <x v="0"/>
    <s v="SSJFLOPEZ"/>
    <s v=""/>
    <s v="EMPRESA TRANSPORTADORA DE TAXIS"/>
    <s v=""/>
    <s v="Servicio Transporte por vale"/>
    <d v="2010-04-12T00:00:00"/>
    <d v="2010-04-30T00:00:00"/>
    <n v="0"/>
    <s v="773"/>
    <x v="3"/>
    <x v="0"/>
    <x v="5"/>
    <x v="0"/>
    <x v="0"/>
  </r>
  <r>
    <n v="7735125759"/>
    <x v="43"/>
    <n v="48700170"/>
    <x v="0"/>
    <s v="SSJFLOPEZ"/>
    <s v=""/>
    <s v="EMPRESA TRANSPORTADORA DE TAXIS"/>
    <s v=""/>
    <s v="Servicio Transporte por vale"/>
    <d v="2010-04-12T00:00:00"/>
    <d v="2010-04-30T00:00:00"/>
    <n v="0"/>
    <s v="773"/>
    <x v="3"/>
    <x v="0"/>
    <x v="5"/>
    <x v="0"/>
    <x v="0"/>
  </r>
  <r>
    <n v="7735125759"/>
    <x v="43"/>
    <n v="48700170"/>
    <x v="0"/>
    <s v="SSJFLOPEZ"/>
    <s v=""/>
    <s v="EMPRESA TRANSPORTADORA DE TAXIS"/>
    <s v=""/>
    <s v="Servicio Transporte por vale"/>
    <d v="2010-04-21T00:00:00"/>
    <d v="2010-04-30T00:00:00"/>
    <n v="0"/>
    <s v="773"/>
    <x v="3"/>
    <x v="0"/>
    <x v="5"/>
    <x v="0"/>
    <x v="0"/>
  </r>
  <r>
    <n v="7735125759"/>
    <x v="43"/>
    <n v="48700170"/>
    <x v="0"/>
    <s v="SSJFLOPEZ"/>
    <s v=""/>
    <s v="EMPRESA TRANSPORTADORA DE TAXIS"/>
    <s v=""/>
    <s v="Servicio Transporte por vale"/>
    <d v="2010-04-21T00:00:00"/>
    <d v="2010-04-30T00:00:00"/>
    <n v="0"/>
    <s v="773"/>
    <x v="3"/>
    <x v="0"/>
    <x v="5"/>
    <x v="0"/>
    <x v="0"/>
  </r>
  <r>
    <n v="7735110102"/>
    <x v="2"/>
    <n v="48705370"/>
    <x v="1"/>
    <s v="SSALLONDONO"/>
    <s v="PRIMERA QUINCENA ABRIL 20"/>
    <s v="Obl,lab,salariosxpag"/>
    <s v=""/>
    <s v=""/>
    <d v="2010-04-14T00:00:00"/>
    <d v="2010-04-14T00:00:00"/>
    <n v="1758060"/>
    <s v="773"/>
    <x v="3"/>
    <x v="1"/>
    <x v="2"/>
    <x v="0"/>
    <x v="0"/>
  </r>
  <r>
    <n v="7735110102"/>
    <x v="2"/>
    <n v="48705370"/>
    <x v="1"/>
    <s v="SSALLONDONO"/>
    <s v="SEGUNDA QUINCENA ABRIL 20"/>
    <s v="Obl,lab,salariosxpag"/>
    <s v=""/>
    <s v=""/>
    <d v="2010-04-28T00:00:00"/>
    <d v="2010-04-28T00:00:00"/>
    <n v="1758060"/>
    <s v="773"/>
    <x v="3"/>
    <x v="1"/>
    <x v="2"/>
    <x v="0"/>
    <x v="0"/>
  </r>
  <r>
    <n v="7735110110"/>
    <x v="5"/>
    <n v="48705370"/>
    <x v="1"/>
    <s v="SSALLONDONO"/>
    <s v="PRIMERA QUINCENA ABRIL 20"/>
    <s v="Obl,lab,salariosxpag"/>
    <s v=""/>
    <s v=""/>
    <d v="2010-04-14T00:00:00"/>
    <d v="2010-04-14T00:00:00"/>
    <n v="92250"/>
    <s v="773"/>
    <x v="3"/>
    <x v="1"/>
    <x v="2"/>
    <x v="0"/>
    <x v="0"/>
  </r>
  <r>
    <n v="7735110110"/>
    <x v="5"/>
    <n v="48705370"/>
    <x v="1"/>
    <s v="SSALLONDONO"/>
    <s v="SEGUNDA QUINCENA ABRIL 20"/>
    <s v="Obl,lab,salariosxpag"/>
    <s v=""/>
    <s v=""/>
    <d v="2010-04-28T00:00:00"/>
    <d v="2010-04-28T00:00:00"/>
    <n v="92250"/>
    <s v="773"/>
    <x v="3"/>
    <x v="1"/>
    <x v="2"/>
    <x v="0"/>
    <x v="0"/>
  </r>
  <r>
    <n v="7735110111"/>
    <x v="6"/>
    <n v="48705370"/>
    <x v="1"/>
    <s v="SSALLONDONO"/>
    <s v="PROVISIONES ABRIL 2010"/>
    <s v="Prov,lab,cesa.aprop."/>
    <s v=""/>
    <s v=""/>
    <d v="2010-04-29T00:00:00"/>
    <d v="2010-04-29T00:00:00"/>
    <n v="389697"/>
    <s v="773"/>
    <x v="3"/>
    <x v="1"/>
    <x v="2"/>
    <x v="0"/>
    <x v="0"/>
  </r>
  <r>
    <n v="7735110113"/>
    <x v="8"/>
    <n v="48705370"/>
    <x v="1"/>
    <s v="SSALLONDONO"/>
    <s v="PROVISIONES ABRIL 2010"/>
    <s v="Prov,lab,cesa.aprop."/>
    <s v=""/>
    <s v=""/>
    <d v="2010-04-29T00:00:00"/>
    <d v="2010-04-29T00:00:00"/>
    <n v="345992"/>
    <s v="773"/>
    <x v="3"/>
    <x v="1"/>
    <x v="2"/>
    <x v="0"/>
    <x v="0"/>
  </r>
  <r>
    <n v="7735110114"/>
    <x v="9"/>
    <n v="48705370"/>
    <x v="1"/>
    <s v="SSALLONDONO"/>
    <s v="PROVISIONES ABRIL 2010"/>
    <s v="Prov,lab,cesa.aprop."/>
    <s v=""/>
    <s v=""/>
    <d v="2010-04-29T00:00:00"/>
    <d v="2010-04-29T00:00:00"/>
    <n v="240374"/>
    <s v="773"/>
    <x v="3"/>
    <x v="1"/>
    <x v="2"/>
    <x v="0"/>
    <x v="0"/>
  </r>
  <r>
    <n v="7735110116"/>
    <x v="10"/>
    <n v="48705370"/>
    <x v="1"/>
    <s v="SSALLONDONO"/>
    <s v="PROVISIONES ABRIL 2010"/>
    <s v="Prov,lab,cesa.aprop."/>
    <s v=""/>
    <s v=""/>
    <d v="2010-04-29T00:00:00"/>
    <d v="2010-04-29T00:00:00"/>
    <n v="327780"/>
    <s v="773"/>
    <x v="3"/>
    <x v="1"/>
    <x v="2"/>
    <x v="0"/>
    <x v="0"/>
  </r>
  <r>
    <n v="7735110119"/>
    <x v="12"/>
    <n v="48705370"/>
    <x v="1"/>
    <s v="SSJFLOPEZ"/>
    <s v=""/>
    <s v="C.I.UNIFORMES IND.ROPA Y CALZADO QU"/>
    <s v="Bota BLA seguridad QUINLOP"/>
    <s v="Bota BLA seguridad QUINLOP"/>
    <d v="2010-04-07T00:00:00"/>
    <d v="2010-04-12T00:00:00"/>
    <n v="140004"/>
    <s v="773"/>
    <x v="3"/>
    <x v="1"/>
    <x v="2"/>
    <x v="0"/>
    <x v="1"/>
  </r>
  <r>
    <n v="7735110119"/>
    <x v="12"/>
    <n v="48705370"/>
    <x v="1"/>
    <s v="SSJFLOPEZ"/>
    <s v=""/>
    <s v="INDUSTRIAS Y CONFECCIONES INDUCON L"/>
    <s v="Camisa dacron blanca logo LITO"/>
    <s v="Camisa dacron blanca logo LITO"/>
    <d v="2010-04-07T00:00:00"/>
    <d v="2010-04-12T00:00:00"/>
    <n v="37119"/>
    <s v="773"/>
    <x v="3"/>
    <x v="1"/>
    <x v="2"/>
    <x v="0"/>
    <x v="1"/>
  </r>
  <r>
    <n v="7735110119"/>
    <x v="12"/>
    <n v="48705370"/>
    <x v="1"/>
    <s v="SSJFLOPEZ"/>
    <s v=""/>
    <s v="INDUSTRIAS Y CONFECCIONES INDUCON L"/>
    <s v="Pantalon dril blanco enresortado"/>
    <s v="Pantalon dril blanco enresortado"/>
    <d v="2010-04-07T00:00:00"/>
    <d v="2010-04-12T00:00:00"/>
    <n v="46740"/>
    <s v="773"/>
    <x v="3"/>
    <x v="1"/>
    <x v="2"/>
    <x v="0"/>
    <x v="1"/>
  </r>
  <r>
    <n v="7735110124"/>
    <x v="13"/>
    <n v="48705370"/>
    <x v="1"/>
    <s v="SSALLONDONO"/>
    <s v="PROVISIONES ABRIL 2010"/>
    <s v="Prov,lab,cesa.aprop."/>
    <s v=""/>
    <s v=""/>
    <d v="2010-04-29T00:00:00"/>
    <d v="2010-04-29T00:00:00"/>
    <n v="37877"/>
    <s v="773"/>
    <x v="3"/>
    <x v="1"/>
    <x v="2"/>
    <x v="0"/>
    <x v="0"/>
  </r>
  <r>
    <n v="7735110127"/>
    <x v="14"/>
    <n v="48705370"/>
    <x v="1"/>
    <s v="SSALLONDONO"/>
    <s v="SEGURIDAD SOCIAL ABRIL 20"/>
    <s v="Ret,apor,nomi, seg.s"/>
    <s v=""/>
    <s v=""/>
    <d v="2010-04-29T00:00:00"/>
    <d v="2010-04-29T00:00:00"/>
    <n v="103400"/>
    <s v="773"/>
    <x v="3"/>
    <x v="1"/>
    <x v="2"/>
    <x v="0"/>
    <x v="0"/>
  </r>
  <r>
    <n v="7735110128"/>
    <x v="15"/>
    <n v="48705370"/>
    <x v="1"/>
    <s v="SSALLONDONO"/>
    <s v="SEGURIDAD SOCIAL ABRIL 20"/>
    <s v="Ret,apor,nomi, seg.s"/>
    <s v=""/>
    <s v=""/>
    <d v="2010-04-29T00:00:00"/>
    <d v="2010-04-29T00:00:00"/>
    <n v="-140645"/>
    <s v="773"/>
    <x v="3"/>
    <x v="1"/>
    <x v="2"/>
    <x v="0"/>
    <x v="0"/>
  </r>
  <r>
    <n v="7735110128"/>
    <x v="15"/>
    <n v="48705370"/>
    <x v="1"/>
    <s v="SSALLONDONO"/>
    <s v="SEGURIDAD SOCIAL ABRIL 20"/>
    <s v="Ret,apor,nomi, seg.s"/>
    <s v=""/>
    <s v=""/>
    <d v="2010-04-29T00:00:00"/>
    <d v="2010-04-29T00:00:00"/>
    <n v="439200"/>
    <s v="773"/>
    <x v="3"/>
    <x v="1"/>
    <x v="2"/>
    <x v="0"/>
    <x v="0"/>
  </r>
  <r>
    <n v="7735110129"/>
    <x v="16"/>
    <n v="48705370"/>
    <x v="1"/>
    <s v="SSALLONDONO"/>
    <s v="SEGURIDAD SOCIAL ABRIL 20"/>
    <s v="Ret,apor,nomi, seg.s"/>
    <s v=""/>
    <s v=""/>
    <d v="2010-04-29T00:00:00"/>
    <d v="2010-04-29T00:00:00"/>
    <n v="-140645"/>
    <s v="773"/>
    <x v="3"/>
    <x v="1"/>
    <x v="2"/>
    <x v="0"/>
    <x v="0"/>
  </r>
  <r>
    <n v="7735110129"/>
    <x v="16"/>
    <n v="48705370"/>
    <x v="1"/>
    <s v="SSALLONDONO"/>
    <s v="SEGURIDAD SOCIAL ABRIL 20"/>
    <s v="Ret,apor,nomi, seg.s"/>
    <s v=""/>
    <s v=""/>
    <d v="2010-04-29T00:00:00"/>
    <d v="2010-04-29T00:00:00"/>
    <n v="562400"/>
    <s v="773"/>
    <x v="3"/>
    <x v="1"/>
    <x v="2"/>
    <x v="0"/>
    <x v="0"/>
  </r>
  <r>
    <n v="7735110131"/>
    <x v="17"/>
    <n v="48705370"/>
    <x v="1"/>
    <s v="SSALLONDONO"/>
    <s v="SEGURIDAD SOCIAL ABRIL 20"/>
    <s v="Ret,apor,nomi, seg.s"/>
    <s v=""/>
    <s v=""/>
    <d v="2010-04-29T00:00:00"/>
    <d v="2010-04-29T00:00:00"/>
    <n v="140600"/>
    <s v="773"/>
    <x v="3"/>
    <x v="1"/>
    <x v="2"/>
    <x v="0"/>
    <x v="0"/>
  </r>
  <r>
    <n v="7735110133"/>
    <x v="18"/>
    <n v="48705370"/>
    <x v="1"/>
    <s v="SSALLONDONO"/>
    <s v="SEGURIDAD SOCIAL ABRIL 20"/>
    <s v="Ret,apor,nomi, seg.s"/>
    <s v=""/>
    <s v=""/>
    <d v="2010-04-29T00:00:00"/>
    <d v="2010-04-29T00:00:00"/>
    <n v="105500"/>
    <s v="773"/>
    <x v="3"/>
    <x v="1"/>
    <x v="2"/>
    <x v="0"/>
    <x v="0"/>
  </r>
  <r>
    <n v="7735110134"/>
    <x v="19"/>
    <n v="48705370"/>
    <x v="1"/>
    <s v="SSALLONDONO"/>
    <s v="SEGURIDAD SOCIAL ABRIL 20"/>
    <s v="Ret,apor,nomi, seg.s"/>
    <s v=""/>
    <s v=""/>
    <d v="2010-04-29T00:00:00"/>
    <d v="2010-04-29T00:00:00"/>
    <n v="70300"/>
    <s v="773"/>
    <x v="3"/>
    <x v="1"/>
    <x v="2"/>
    <x v="0"/>
    <x v="0"/>
  </r>
  <r>
    <n v="7735113507"/>
    <x v="0"/>
    <n v="48705370"/>
    <x v="1"/>
    <s v="SSJFLOPEZ"/>
    <s v="Lito-Abril-LB_06706"/>
    <s v="LEASING BANCOLOMBIA SA"/>
    <s v=""/>
    <s v=""/>
    <d v="2010-04-05T00:00:00"/>
    <d v="2010-04-14T00:00:00"/>
    <n v="20700"/>
    <s v="773"/>
    <x v="3"/>
    <x v="1"/>
    <x v="0"/>
    <x v="0"/>
    <x v="0"/>
  </r>
  <r>
    <n v="7735113507"/>
    <x v="0"/>
    <n v="48705370"/>
    <x v="1"/>
    <s v="SSJFLOPEZ"/>
    <s v="Lito-Abril-LB_06706"/>
    <s v="LEASING BANCOLOMBIA SA"/>
    <s v=""/>
    <s v=""/>
    <d v="2010-04-05T00:00:00"/>
    <d v="2010-04-14T00:00:00"/>
    <n v="25101"/>
    <s v="773"/>
    <x v="3"/>
    <x v="1"/>
    <x v="0"/>
    <x v="0"/>
    <x v="0"/>
  </r>
  <r>
    <n v="7735113507"/>
    <x v="0"/>
    <n v="48705370"/>
    <x v="1"/>
    <s v="SSJFLOPEZ"/>
    <s v="Lito_ LB_506706"/>
    <s v="LEASING BANCOLOMBIA SA"/>
    <s v=""/>
    <s v=""/>
    <d v="2010-04-06T00:00:00"/>
    <d v="2010-04-28T00:00:00"/>
    <n v="18803"/>
    <s v="773"/>
    <x v="3"/>
    <x v="1"/>
    <x v="0"/>
    <x v="0"/>
    <x v="0"/>
  </r>
  <r>
    <n v="7735113507"/>
    <x v="0"/>
    <n v="48705370"/>
    <x v="1"/>
    <s v="SSJFLOPEZ"/>
    <s v="Lito_ LB_506706"/>
    <s v="LEASING BANCOLOMBIA SA"/>
    <s v=""/>
    <s v=""/>
    <d v="2010-04-06T00:00:00"/>
    <d v="2010-04-28T00:00:00"/>
    <n v="26408"/>
    <s v="773"/>
    <x v="3"/>
    <x v="1"/>
    <x v="0"/>
    <x v="0"/>
    <x v="0"/>
  </r>
  <r>
    <n v="7735116403"/>
    <x v="20"/>
    <n v="48705370"/>
    <x v="1"/>
    <s v="SSJFLOPEZ"/>
    <s v="NOMINA SOMOS SEMANA 16"/>
    <s v="SOMOS SUMINISTRO TEMPORAL S.A."/>
    <s v=""/>
    <s v=""/>
    <d v="2010-04-28T00:00:00"/>
    <d v="2010-04-30T00:00:00"/>
    <n v="244418"/>
    <s v="773"/>
    <x v="3"/>
    <x v="1"/>
    <x v="3"/>
    <x v="0"/>
    <x v="1"/>
  </r>
  <r>
    <n v="7735116408"/>
    <x v="1"/>
    <n v="48705370"/>
    <x v="1"/>
    <s v="SSJFLOPEZ"/>
    <s v="FACTURA UNE"/>
    <s v="EPM TELECOMUNICACIONES S.A."/>
    <s v=""/>
    <s v=""/>
    <d v="2010-04-15T00:00:00"/>
    <d v="2010-04-20T00:00:00"/>
    <n v="-66116"/>
    <s v="773"/>
    <x v="3"/>
    <x v="1"/>
    <x v="1"/>
    <x v="0"/>
    <x v="0"/>
  </r>
  <r>
    <n v="7735116408"/>
    <x v="1"/>
    <n v="48705370"/>
    <x v="1"/>
    <s v="SSJFLOPEZ"/>
    <s v="FACTURA UNE"/>
    <s v="EPM TELECOMUNICACIONES S.A."/>
    <s v=""/>
    <s v=""/>
    <d v="2010-04-15T00:00:00"/>
    <d v="2010-04-20T00:00:00"/>
    <n v="-22264"/>
    <s v="773"/>
    <x v="3"/>
    <x v="1"/>
    <x v="1"/>
    <x v="0"/>
    <x v="0"/>
  </r>
  <r>
    <n v="7735116408"/>
    <x v="1"/>
    <n v="48705370"/>
    <x v="1"/>
    <s v="SSJFLOPEZ"/>
    <s v="FACTURA MOVISTAR"/>
    <s v="TELEFONICA MOVILES COLOMBIA S.A."/>
    <s v=""/>
    <s v=""/>
    <d v="2010-04-02T00:00:00"/>
    <d v="2010-04-19T00:00:00"/>
    <n v="124"/>
    <s v="773"/>
    <x v="3"/>
    <x v="1"/>
    <x v="1"/>
    <x v="0"/>
    <x v="0"/>
  </r>
  <r>
    <n v="7735116408"/>
    <x v="1"/>
    <n v="48705370"/>
    <x v="1"/>
    <s v="SSJFLOPEZ"/>
    <s v="FACTURA COMCEL"/>
    <s v="COMUNICACION CELULAR S.A. COMCEL"/>
    <s v=""/>
    <s v=""/>
    <d v="2010-04-07T00:00:00"/>
    <d v="2010-04-19T00:00:00"/>
    <n v="85"/>
    <s v="773"/>
    <x v="3"/>
    <x v="1"/>
    <x v="1"/>
    <x v="0"/>
    <x v="0"/>
  </r>
  <r>
    <n v="7735116408"/>
    <x v="1"/>
    <n v="48705370"/>
    <x v="1"/>
    <s v="SSJFLOPEZ"/>
    <s v="FACTURA UNE"/>
    <s v="EPM TELECOMUNICACIONES S.A."/>
    <s v=""/>
    <s v=""/>
    <d v="2010-04-15T00:00:00"/>
    <d v="2010-04-20T00:00:00"/>
    <n v="7397"/>
    <s v="773"/>
    <x v="3"/>
    <x v="1"/>
    <x v="1"/>
    <x v="0"/>
    <x v="0"/>
  </r>
  <r>
    <n v="7735116408"/>
    <x v="1"/>
    <n v="48705370"/>
    <x v="1"/>
    <s v="SSJFLOPEZ"/>
    <s v="FACTURA UNE"/>
    <s v="EPM TELECOMUNICACIONES S.A."/>
    <s v=""/>
    <s v=""/>
    <d v="2010-04-15T00:00:00"/>
    <d v="2010-04-20T00:00:00"/>
    <n v="2621"/>
    <s v="773"/>
    <x v="3"/>
    <x v="1"/>
    <x v="1"/>
    <x v="0"/>
    <x v="0"/>
  </r>
  <r>
    <n v="7735116408"/>
    <x v="1"/>
    <n v="48705370"/>
    <x v="1"/>
    <s v="SSJFLOPEZ"/>
    <s v="FACTURA UNE"/>
    <s v="EPM TELECOMUNICACIONES S.A."/>
    <s v=""/>
    <s v=""/>
    <d v="2010-04-15T00:00:00"/>
    <d v="2010-04-20T00:00:00"/>
    <n v="1056"/>
    <s v="773"/>
    <x v="3"/>
    <x v="1"/>
    <x v="1"/>
    <x v="0"/>
    <x v="0"/>
  </r>
  <r>
    <n v="7735116408"/>
    <x v="1"/>
    <n v="48705370"/>
    <x v="1"/>
    <s v="SSJFLOPEZ"/>
    <s v="FACTURA UNE"/>
    <s v="EPM TELECOMUNICACIONES S.A."/>
    <s v=""/>
    <s v=""/>
    <d v="2010-04-15T00:00:00"/>
    <d v="2010-04-20T00:00:00"/>
    <n v="437"/>
    <s v="773"/>
    <x v="3"/>
    <x v="1"/>
    <x v="1"/>
    <x v="0"/>
    <x v="0"/>
  </r>
  <r>
    <n v="7735116408"/>
    <x v="1"/>
    <n v="48705370"/>
    <x v="1"/>
    <s v="SSJFLOPEZ"/>
    <s v="FACTURA UNE"/>
    <s v="EPM TELECOMUNICACIONES S.A."/>
    <s v=""/>
    <s v=""/>
    <d v="2010-04-15T00:00:00"/>
    <d v="2010-04-20T00:00:00"/>
    <n v="1836"/>
    <s v="773"/>
    <x v="3"/>
    <x v="1"/>
    <x v="1"/>
    <x v="0"/>
    <x v="0"/>
  </r>
  <r>
    <n v="7735116408"/>
    <x v="1"/>
    <n v="48705370"/>
    <x v="1"/>
    <s v="SSJFLOPEZ"/>
    <s v="FACTURA UNE"/>
    <s v="EPM TELECOMUNICACIONES S.A."/>
    <s v=""/>
    <s v=""/>
    <d v="2010-04-15T00:00:00"/>
    <d v="2010-04-20T00:00:00"/>
    <n v="874"/>
    <s v="773"/>
    <x v="3"/>
    <x v="1"/>
    <x v="1"/>
    <x v="0"/>
    <x v="0"/>
  </r>
  <r>
    <n v="7735116408"/>
    <x v="1"/>
    <n v="48705370"/>
    <x v="1"/>
    <s v="SSJFLOPEZ"/>
    <s v="FACTURA UNE"/>
    <s v="EPM TELECOMUNICACIONES S.A."/>
    <s v=""/>
    <s v=""/>
    <d v="2010-04-15T00:00:00"/>
    <d v="2010-04-20T00:00:00"/>
    <n v="66116"/>
    <s v="773"/>
    <x v="3"/>
    <x v="1"/>
    <x v="1"/>
    <x v="0"/>
    <x v="0"/>
  </r>
  <r>
    <n v="7735116408"/>
    <x v="1"/>
    <n v="48705370"/>
    <x v="1"/>
    <s v="SSJFLOPEZ"/>
    <s v="FACTURA UNE"/>
    <s v="EPM TELECOMUNICACIONES S.A."/>
    <s v=""/>
    <s v=""/>
    <d v="2010-04-15T00:00:00"/>
    <d v="2010-04-20T00:00:00"/>
    <n v="22264"/>
    <s v="773"/>
    <x v="3"/>
    <x v="1"/>
    <x v="1"/>
    <x v="0"/>
    <x v="0"/>
  </r>
  <r>
    <n v="7735116408"/>
    <x v="1"/>
    <n v="48705370"/>
    <x v="1"/>
    <s v="SSJFLOPEZ"/>
    <s v="FACTURA UNE"/>
    <s v="EPM TELECOMUNICACIONES S.A."/>
    <s v=""/>
    <s v=""/>
    <d v="2010-04-15T00:00:00"/>
    <d v="2010-04-20T00:00:00"/>
    <n v="1343"/>
    <s v="773"/>
    <x v="3"/>
    <x v="1"/>
    <x v="1"/>
    <x v="0"/>
    <x v="0"/>
  </r>
  <r>
    <n v="7735116408"/>
    <x v="1"/>
    <n v="48705370"/>
    <x v="1"/>
    <s v="SSJFLOPEZ"/>
    <s v="FACTURA UNE"/>
    <s v="EPM TELECOMUNICACIONES S.A."/>
    <s v=""/>
    <s v=""/>
    <d v="2010-04-15T00:00:00"/>
    <d v="2010-04-20T00:00:00"/>
    <n v="1470"/>
    <s v="773"/>
    <x v="3"/>
    <x v="1"/>
    <x v="1"/>
    <x v="0"/>
    <x v="0"/>
  </r>
  <r>
    <n v="7735116408"/>
    <x v="1"/>
    <n v="48705370"/>
    <x v="1"/>
    <s v="SSJFLOPEZ"/>
    <s v="FACTURA UNE"/>
    <s v="EPM TELECOMUNICACIONES S.A."/>
    <s v=""/>
    <s v=""/>
    <d v="2010-04-15T00:00:00"/>
    <d v="2010-04-27T00:00:00"/>
    <n v="84694"/>
    <s v="773"/>
    <x v="3"/>
    <x v="1"/>
    <x v="1"/>
    <x v="0"/>
    <x v="0"/>
  </r>
  <r>
    <n v="7735116408"/>
    <x v="1"/>
    <n v="48705370"/>
    <x v="1"/>
    <s v="SSJFLOPEZ"/>
    <s v="FACTURA UNE"/>
    <s v="EPM TELECOMUNICACIONES S.A."/>
    <s v=""/>
    <s v=""/>
    <d v="2010-04-15T00:00:00"/>
    <d v="2010-04-27T00:00:00"/>
    <n v="714"/>
    <s v="773"/>
    <x v="3"/>
    <x v="1"/>
    <x v="1"/>
    <x v="0"/>
    <x v="0"/>
  </r>
  <r>
    <n v="7735122502"/>
    <x v="21"/>
    <n v="48705370"/>
    <x v="1"/>
    <s v="SSRMSALAZAR"/>
    <s v=""/>
    <s v="Depr.acum.maq.op."/>
    <s v=""/>
    <s v=""/>
    <d v="2010-04-30T00:00:00"/>
    <d v="2010-04-30T00:00:00"/>
    <n v="7989"/>
    <s v="773"/>
    <x v="3"/>
    <x v="1"/>
    <x v="4"/>
    <x v="0"/>
    <x v="0"/>
  </r>
  <r>
    <n v="7735122502"/>
    <x v="21"/>
    <n v="48705370"/>
    <x v="1"/>
    <s v="SSRMSALAZAR"/>
    <s v=""/>
    <s v="Depr.acum.edif,op."/>
    <s v=""/>
    <s v=""/>
    <d v="2010-04-30T00:00:00"/>
    <d v="2010-04-30T00:00:00"/>
    <n v="9144"/>
    <s v="773"/>
    <x v="3"/>
    <x v="1"/>
    <x v="4"/>
    <x v="0"/>
    <x v="0"/>
  </r>
  <r>
    <n v="7735124704"/>
    <x v="27"/>
    <n v="48705370"/>
    <x v="1"/>
    <s v="SSJFLOPEZ"/>
    <s v=""/>
    <s v="EUROSELLOS LTDA"/>
    <s v="Sello fechador trodat"/>
    <s v="Sello fechador trodat"/>
    <d v="2010-04-05T00:00:00"/>
    <d v="2010-04-08T00:00:00"/>
    <n v="26500"/>
    <s v="773"/>
    <x v="3"/>
    <x v="1"/>
    <x v="5"/>
    <x v="0"/>
    <x v="0"/>
  </r>
  <r>
    <n v="7735124704"/>
    <x v="27"/>
    <n v="48705370"/>
    <x v="1"/>
    <s v="LTMCRAGA"/>
    <s v=""/>
    <s v="cta pte,prov,prd.no,"/>
    <s v="Boligrafo kilom.retractil ngo"/>
    <s v="Boligrafo kilom.retractil ngo"/>
    <d v="2010-04-15T00:00:00"/>
    <d v="2010-04-16T00:00:00"/>
    <n v="3606"/>
    <s v="773"/>
    <x v="3"/>
    <x v="1"/>
    <x v="5"/>
    <x v="0"/>
    <x v="0"/>
  </r>
  <r>
    <n v="7735124704"/>
    <x v="27"/>
    <n v="48705370"/>
    <x v="1"/>
    <s v="LTMCRAGA"/>
    <s v=""/>
    <s v="cta pte,prov,prd.no,"/>
    <s v="Pila aa x2 alkal.eveready gold-blist"/>
    <s v="Pila aa x2 alkal.eveready gold-blist"/>
    <d v="2010-04-15T00:00:00"/>
    <d v="2010-04-16T00:00:00"/>
    <n v="1714"/>
    <s v="773"/>
    <x v="3"/>
    <x v="1"/>
    <x v="5"/>
    <x v="0"/>
    <x v="0"/>
  </r>
  <r>
    <n v="7735124704"/>
    <x v="27"/>
    <n v="48705370"/>
    <x v="1"/>
    <s v="LTMCRAGA"/>
    <s v=""/>
    <s v="cta pte,prov,prd.no,"/>
    <s v="Mina faber 0.5 hb"/>
    <s v="Mina faber 0.5 hb"/>
    <d v="2010-04-15T00:00:00"/>
    <d v="2010-04-16T00:00:00"/>
    <n v="658"/>
    <s v="773"/>
    <x v="3"/>
    <x v="1"/>
    <x v="5"/>
    <x v="0"/>
    <x v="0"/>
  </r>
  <r>
    <n v="7735110102"/>
    <x v="2"/>
    <n v="48705670"/>
    <x v="2"/>
    <s v="SSALLONDONO"/>
    <s v="PRIMERA QUINCENA ABRIL 20"/>
    <s v="Obl,lab,salariosxpag"/>
    <s v=""/>
    <s v=""/>
    <d v="2010-04-14T00:00:00"/>
    <d v="2010-04-14T00:00:00"/>
    <n v="1489805"/>
    <s v="773"/>
    <x v="3"/>
    <x v="2"/>
    <x v="2"/>
    <x v="0"/>
    <x v="0"/>
  </r>
  <r>
    <n v="7735110102"/>
    <x v="2"/>
    <n v="48705670"/>
    <x v="2"/>
    <s v="SSALLONDONO"/>
    <s v="SEGUNDA QUINCENA ABRIL 20"/>
    <s v="Obl,lab,salariosxpag"/>
    <s v=""/>
    <s v=""/>
    <d v="2010-04-28T00:00:00"/>
    <d v="2010-04-28T00:00:00"/>
    <n v="1489805"/>
    <s v="773"/>
    <x v="3"/>
    <x v="2"/>
    <x v="2"/>
    <x v="0"/>
    <x v="0"/>
  </r>
  <r>
    <n v="7735110104"/>
    <x v="3"/>
    <n v="48705670"/>
    <x v="2"/>
    <s v="SSALLONDONO"/>
    <s v="SEGUNDA QUINCENA ABRIL 20"/>
    <s v="Obl,lab,salariosxpag"/>
    <s v=""/>
    <s v=""/>
    <d v="2010-04-28T00:00:00"/>
    <d v="2010-04-28T00:00:00"/>
    <n v="83605"/>
    <s v="773"/>
    <x v="3"/>
    <x v="2"/>
    <x v="2"/>
    <x v="0"/>
    <x v="1"/>
  </r>
  <r>
    <n v="7735110110"/>
    <x v="5"/>
    <n v="48705670"/>
    <x v="2"/>
    <s v="SSALLONDONO"/>
    <s v="PRIMERA QUINCENA ABRIL 20"/>
    <s v="Obl,lab,salariosxpag"/>
    <s v=""/>
    <s v=""/>
    <d v="2010-04-14T00:00:00"/>
    <d v="2010-04-14T00:00:00"/>
    <n v="123000"/>
    <s v="773"/>
    <x v="3"/>
    <x v="2"/>
    <x v="2"/>
    <x v="0"/>
    <x v="0"/>
  </r>
  <r>
    <n v="7735110110"/>
    <x v="5"/>
    <n v="48705670"/>
    <x v="2"/>
    <s v="SSALLONDONO"/>
    <s v="SEGUNDA QUINCENA ABRIL 20"/>
    <s v="Obl,lab,salariosxpag"/>
    <s v=""/>
    <s v=""/>
    <d v="2010-04-28T00:00:00"/>
    <d v="2010-04-28T00:00:00"/>
    <n v="123000"/>
    <s v="773"/>
    <x v="3"/>
    <x v="2"/>
    <x v="2"/>
    <x v="0"/>
    <x v="0"/>
  </r>
  <r>
    <n v="7735110111"/>
    <x v="6"/>
    <n v="48705670"/>
    <x v="2"/>
    <s v="SSALLONDONO"/>
    <s v="PROVISIONES ABRIL 2010"/>
    <s v="Prov,lab,cesa.aprop."/>
    <s v=""/>
    <s v=""/>
    <d v="2010-04-29T00:00:00"/>
    <d v="2010-04-29T00:00:00"/>
    <n v="348773"/>
    <s v="773"/>
    <x v="3"/>
    <x v="2"/>
    <x v="2"/>
    <x v="0"/>
    <x v="0"/>
  </r>
  <r>
    <n v="7735110113"/>
    <x v="8"/>
    <n v="48705670"/>
    <x v="2"/>
    <s v="SSALLONDONO"/>
    <s v="PROVISIONES ABRIL 2010"/>
    <s v="Prov,lab,cesa.aprop."/>
    <s v=""/>
    <s v=""/>
    <d v="2010-04-29T00:00:00"/>
    <d v="2010-04-29T00:00:00"/>
    <n v="309658"/>
    <s v="773"/>
    <x v="3"/>
    <x v="2"/>
    <x v="2"/>
    <x v="0"/>
    <x v="0"/>
  </r>
  <r>
    <n v="7735110114"/>
    <x v="9"/>
    <n v="48705670"/>
    <x v="2"/>
    <s v="SSALLONDONO"/>
    <s v="PROVISIONES ABRIL 2010"/>
    <s v="Prov,lab,cesa.aprop."/>
    <s v=""/>
    <s v=""/>
    <d v="2010-04-29T00:00:00"/>
    <d v="2010-04-29T00:00:00"/>
    <n v="215130"/>
    <s v="773"/>
    <x v="3"/>
    <x v="2"/>
    <x v="2"/>
    <x v="0"/>
    <x v="0"/>
  </r>
  <r>
    <n v="7735110116"/>
    <x v="10"/>
    <n v="48705670"/>
    <x v="2"/>
    <s v="SSALLONDONO"/>
    <s v="PROVISIONES ABRIL 2010"/>
    <s v="Prov,lab,cesa.aprop."/>
    <s v=""/>
    <s v=""/>
    <d v="2010-04-29T00:00:00"/>
    <d v="2010-04-29T00:00:00"/>
    <n v="293360"/>
    <s v="773"/>
    <x v="3"/>
    <x v="2"/>
    <x v="2"/>
    <x v="0"/>
    <x v="0"/>
  </r>
  <r>
    <n v="7735110119"/>
    <x v="12"/>
    <n v="48705670"/>
    <x v="2"/>
    <s v="SSJFLOPEZ"/>
    <s v=""/>
    <s v="C.I.UNIFORMES IND.ROPA Y CALZADO QU"/>
    <s v="Bota BLA seguridad QUINLOP"/>
    <s v="Bota BLA seguridad QUINLOP"/>
    <d v="2010-04-07T00:00:00"/>
    <d v="2010-04-12T00:00:00"/>
    <n v="174976"/>
    <s v="773"/>
    <x v="3"/>
    <x v="2"/>
    <x v="2"/>
    <x v="0"/>
    <x v="1"/>
  </r>
  <r>
    <n v="7735110119"/>
    <x v="12"/>
    <n v="48705670"/>
    <x v="2"/>
    <s v="SSJFLOPEZ"/>
    <s v=""/>
    <s v="INDUSTRIAS Y CONFECCIONES INDUCON L"/>
    <s v="Camisa dacron blanca trabajador mision"/>
    <s v="Camisa dacron blanca trabajador mision"/>
    <d v="2010-04-05T00:00:00"/>
    <d v="2010-04-28T00:00:00"/>
    <n v="23546"/>
    <s v="773"/>
    <x v="3"/>
    <x v="2"/>
    <x v="2"/>
    <x v="0"/>
    <x v="1"/>
  </r>
  <r>
    <n v="7735110119"/>
    <x v="12"/>
    <n v="48705670"/>
    <x v="2"/>
    <s v="SSJFLOPEZ"/>
    <s v=""/>
    <s v="INDUSTRIAS Y CONFECCIONES INDUCON L"/>
    <s v="Pantalon dril blanco enresortado"/>
    <s v="Pantalon dril blanco enresortado"/>
    <d v="2010-04-05T00:00:00"/>
    <d v="2010-04-28T00:00:00"/>
    <n v="31160"/>
    <s v="773"/>
    <x v="3"/>
    <x v="2"/>
    <x v="2"/>
    <x v="0"/>
    <x v="1"/>
  </r>
  <r>
    <n v="7735110124"/>
    <x v="13"/>
    <n v="48705670"/>
    <x v="2"/>
    <s v="SSALLONDONO"/>
    <s v="PROVISIONES ABRIL 2010"/>
    <s v="Prov,lab,cesa.aprop."/>
    <s v=""/>
    <s v=""/>
    <d v="2010-04-29T00:00:00"/>
    <d v="2010-04-29T00:00:00"/>
    <n v="33900"/>
    <s v="773"/>
    <x v="3"/>
    <x v="2"/>
    <x v="2"/>
    <x v="0"/>
    <x v="0"/>
  </r>
  <r>
    <n v="7735110127"/>
    <x v="14"/>
    <n v="48705670"/>
    <x v="2"/>
    <s v="SSALLONDONO"/>
    <s v="SEGURIDAD SOCIAL ABRIL 20"/>
    <s v="Ret,apor,nomi, seg.s"/>
    <s v=""/>
    <s v=""/>
    <d v="2010-04-29T00:00:00"/>
    <d v="2010-04-29T00:00:00"/>
    <n v="32100"/>
    <s v="773"/>
    <x v="3"/>
    <x v="2"/>
    <x v="2"/>
    <x v="0"/>
    <x v="0"/>
  </r>
  <r>
    <n v="7735110128"/>
    <x v="15"/>
    <n v="48705670"/>
    <x v="2"/>
    <s v="SSALLONDONO"/>
    <s v="SEGURIDAD SOCIAL ABRIL 20"/>
    <s v="Ret,apor,nomi, seg.s"/>
    <s v=""/>
    <s v=""/>
    <d v="2010-04-29T00:00:00"/>
    <d v="2010-04-29T00:00:00"/>
    <n v="-122528"/>
    <s v="773"/>
    <x v="3"/>
    <x v="2"/>
    <x v="2"/>
    <x v="0"/>
    <x v="0"/>
  </r>
  <r>
    <n v="7735110128"/>
    <x v="15"/>
    <n v="48705670"/>
    <x v="2"/>
    <s v="SSALLONDONO"/>
    <s v="SEGURIDAD SOCIAL ABRIL 20"/>
    <s v="Ret,apor,nomi, seg.s"/>
    <s v=""/>
    <s v=""/>
    <d v="2010-04-29T00:00:00"/>
    <d v="2010-04-29T00:00:00"/>
    <n v="382800"/>
    <s v="773"/>
    <x v="3"/>
    <x v="2"/>
    <x v="2"/>
    <x v="0"/>
    <x v="0"/>
  </r>
  <r>
    <n v="7735110129"/>
    <x v="16"/>
    <n v="48705670"/>
    <x v="2"/>
    <s v="SSALLONDONO"/>
    <s v="SEGURIDAD SOCIAL ABRIL 20"/>
    <s v="Ret,apor,nomi, seg.s"/>
    <s v=""/>
    <s v=""/>
    <d v="2010-04-29T00:00:00"/>
    <d v="2010-04-29T00:00:00"/>
    <n v="-122528"/>
    <s v="773"/>
    <x v="3"/>
    <x v="2"/>
    <x v="2"/>
    <x v="0"/>
    <x v="0"/>
  </r>
  <r>
    <n v="7735110129"/>
    <x v="16"/>
    <n v="48705670"/>
    <x v="2"/>
    <s v="SSALLONDONO"/>
    <s v="SEGURIDAD SOCIAL ABRIL 20"/>
    <s v="Ret,apor,nomi, seg.s"/>
    <s v=""/>
    <s v=""/>
    <d v="2010-04-29T00:00:00"/>
    <d v="2010-04-29T00:00:00"/>
    <n v="490000"/>
    <s v="773"/>
    <x v="3"/>
    <x v="2"/>
    <x v="2"/>
    <x v="0"/>
    <x v="0"/>
  </r>
  <r>
    <n v="7735110131"/>
    <x v="17"/>
    <n v="48705670"/>
    <x v="2"/>
    <s v="SSALLONDONO"/>
    <s v="SEGURIDAD SOCIAL ABRIL 20"/>
    <s v="Ret,apor,nomi, seg.s"/>
    <s v=""/>
    <s v=""/>
    <d v="2010-04-29T00:00:00"/>
    <d v="2010-04-29T00:00:00"/>
    <n v="122600"/>
    <s v="773"/>
    <x v="3"/>
    <x v="2"/>
    <x v="2"/>
    <x v="0"/>
    <x v="0"/>
  </r>
  <r>
    <n v="7735110133"/>
    <x v="18"/>
    <n v="48705670"/>
    <x v="2"/>
    <s v="SSALLONDONO"/>
    <s v="SEGURIDAD SOCIAL ABRIL 20"/>
    <s v="Ret,apor,nomi, seg.s"/>
    <s v=""/>
    <s v=""/>
    <d v="2010-04-29T00:00:00"/>
    <d v="2010-04-29T00:00:00"/>
    <n v="91900"/>
    <s v="773"/>
    <x v="3"/>
    <x v="2"/>
    <x v="2"/>
    <x v="0"/>
    <x v="0"/>
  </r>
  <r>
    <n v="7735110134"/>
    <x v="19"/>
    <n v="48705670"/>
    <x v="2"/>
    <s v="SSALLONDONO"/>
    <s v="SEGURIDAD SOCIAL ABRIL 20"/>
    <s v="Ret,apor,nomi, seg.s"/>
    <s v=""/>
    <s v=""/>
    <d v="2010-04-29T00:00:00"/>
    <d v="2010-04-29T00:00:00"/>
    <n v="61300"/>
    <s v="773"/>
    <x v="3"/>
    <x v="2"/>
    <x v="2"/>
    <x v="0"/>
    <x v="0"/>
  </r>
  <r>
    <n v="7735111156"/>
    <x v="30"/>
    <n v="48705670"/>
    <x v="2"/>
    <s v="LTDAMUNETON"/>
    <s v=""/>
    <s v=""/>
    <s v=""/>
    <s v=""/>
    <d v="2010-04-28T00:00:00"/>
    <d v="2010-04-30T00:00:00"/>
    <n v="975827"/>
    <s v="773"/>
    <x v="3"/>
    <x v="2"/>
    <x v="8"/>
    <x v="0"/>
    <x v="0"/>
  </r>
  <r>
    <n v="7735113507"/>
    <x v="0"/>
    <n v="48705670"/>
    <x v="2"/>
    <s v="SSJFLOPEZ"/>
    <s v="Lito_ LB_506706"/>
    <s v="LEASING BANCOLOMBIA SA"/>
    <s v=""/>
    <s v=""/>
    <d v="2010-04-06T00:00:00"/>
    <d v="2010-04-28T00:00:00"/>
    <n v="26242"/>
    <s v="773"/>
    <x v="3"/>
    <x v="2"/>
    <x v="0"/>
    <x v="0"/>
    <x v="0"/>
  </r>
  <r>
    <n v="7735113507"/>
    <x v="0"/>
    <n v="48705670"/>
    <x v="2"/>
    <s v="SSJFLOPEZ"/>
    <s v="Lito_ LB_506706"/>
    <s v="LEASING BANCOLOMBIA SA"/>
    <s v=""/>
    <s v=""/>
    <d v="2010-04-06T00:00:00"/>
    <d v="2010-04-28T00:00:00"/>
    <n v="35960"/>
    <s v="773"/>
    <x v="3"/>
    <x v="2"/>
    <x v="0"/>
    <x v="0"/>
    <x v="0"/>
  </r>
  <r>
    <n v="7735113507"/>
    <x v="0"/>
    <n v="48705670"/>
    <x v="2"/>
    <s v="SSJFLOPEZ"/>
    <s v="Lito_ LB_506706"/>
    <s v="LEASING BANCOLOMBIA SA"/>
    <s v=""/>
    <s v=""/>
    <d v="2010-04-06T00:00:00"/>
    <d v="2010-04-28T00:00:00"/>
    <n v="26242"/>
    <s v="773"/>
    <x v="3"/>
    <x v="2"/>
    <x v="0"/>
    <x v="0"/>
    <x v="0"/>
  </r>
  <r>
    <n v="7735113507"/>
    <x v="0"/>
    <n v="48705670"/>
    <x v="2"/>
    <s v="SSJFLOPEZ"/>
    <s v="Lito_ LB_506706"/>
    <s v="LEASING BANCOLOMBIA SA"/>
    <s v=""/>
    <s v=""/>
    <d v="2010-04-06T00:00:00"/>
    <d v="2010-04-28T00:00:00"/>
    <n v="35960"/>
    <s v="773"/>
    <x v="3"/>
    <x v="2"/>
    <x v="0"/>
    <x v="0"/>
    <x v="0"/>
  </r>
  <r>
    <n v="7735116408"/>
    <x v="1"/>
    <n v="48705670"/>
    <x v="2"/>
    <s v="SSJFLOPEZ"/>
    <s v="FACTURA UNE"/>
    <s v="EPM TELECOMUNICACIONES S.A."/>
    <s v=""/>
    <s v=""/>
    <d v="2010-04-15T00:00:00"/>
    <d v="2010-04-20T00:00:00"/>
    <n v="-198348"/>
    <s v="773"/>
    <x v="3"/>
    <x v="2"/>
    <x v="1"/>
    <x v="0"/>
    <x v="0"/>
  </r>
  <r>
    <n v="7735116408"/>
    <x v="1"/>
    <n v="48705670"/>
    <x v="2"/>
    <s v="SSJFLOPEZ"/>
    <s v="FACTURA UNE"/>
    <s v="EPM TELECOMUNICACIONES S.A."/>
    <s v=""/>
    <s v=""/>
    <d v="2010-04-15T00:00:00"/>
    <d v="2010-04-20T00:00:00"/>
    <n v="-66792"/>
    <s v="773"/>
    <x v="3"/>
    <x v="2"/>
    <x v="1"/>
    <x v="0"/>
    <x v="0"/>
  </r>
  <r>
    <n v="7735116408"/>
    <x v="1"/>
    <n v="48705670"/>
    <x v="2"/>
    <s v="SSJFLOPEZ"/>
    <s v="FACTURA UNE"/>
    <s v="EPM TELECOMUNICACIONES S.A."/>
    <s v=""/>
    <s v=""/>
    <d v="2010-04-15T00:00:00"/>
    <d v="2010-04-20T00:00:00"/>
    <n v="22193"/>
    <s v="773"/>
    <x v="3"/>
    <x v="2"/>
    <x v="1"/>
    <x v="0"/>
    <x v="0"/>
  </r>
  <r>
    <n v="7735116408"/>
    <x v="1"/>
    <n v="48705670"/>
    <x v="2"/>
    <s v="SSJFLOPEZ"/>
    <s v="FACTURA UNE"/>
    <s v="EPM TELECOMUNICACIONES S.A."/>
    <s v=""/>
    <s v=""/>
    <d v="2010-04-15T00:00:00"/>
    <d v="2010-04-20T00:00:00"/>
    <n v="7864"/>
    <s v="773"/>
    <x v="3"/>
    <x v="2"/>
    <x v="1"/>
    <x v="0"/>
    <x v="0"/>
  </r>
  <r>
    <n v="7735116408"/>
    <x v="1"/>
    <n v="48705670"/>
    <x v="2"/>
    <s v="SSJFLOPEZ"/>
    <s v="FACTURA UNE"/>
    <s v="EPM TELECOMUNICACIONES S.A."/>
    <s v=""/>
    <s v=""/>
    <d v="2010-04-15T00:00:00"/>
    <d v="2010-04-20T00:00:00"/>
    <n v="3169"/>
    <s v="773"/>
    <x v="3"/>
    <x v="2"/>
    <x v="1"/>
    <x v="0"/>
    <x v="0"/>
  </r>
  <r>
    <n v="7735116408"/>
    <x v="1"/>
    <n v="48705670"/>
    <x v="2"/>
    <s v="SSJFLOPEZ"/>
    <s v="FACTURA UNE"/>
    <s v="EPM TELECOMUNICACIONES S.A."/>
    <s v=""/>
    <s v=""/>
    <d v="2010-04-15T00:00:00"/>
    <d v="2010-04-20T00:00:00"/>
    <n v="1311"/>
    <s v="773"/>
    <x v="3"/>
    <x v="2"/>
    <x v="1"/>
    <x v="0"/>
    <x v="0"/>
  </r>
  <r>
    <n v="7735116408"/>
    <x v="1"/>
    <n v="48705670"/>
    <x v="2"/>
    <s v="SSJFLOPEZ"/>
    <s v="FACTURA UNE"/>
    <s v="EPM TELECOMUNICACIONES S.A."/>
    <s v=""/>
    <s v=""/>
    <d v="2010-04-15T00:00:00"/>
    <d v="2010-04-20T00:00:00"/>
    <n v="5509"/>
    <s v="773"/>
    <x v="3"/>
    <x v="2"/>
    <x v="1"/>
    <x v="0"/>
    <x v="0"/>
  </r>
  <r>
    <n v="7735116408"/>
    <x v="1"/>
    <n v="48705670"/>
    <x v="2"/>
    <s v="SSJFLOPEZ"/>
    <s v="FACTURA UNE"/>
    <s v="EPM TELECOMUNICACIONES S.A."/>
    <s v=""/>
    <s v=""/>
    <d v="2010-04-15T00:00:00"/>
    <d v="2010-04-20T00:00:00"/>
    <n v="2621"/>
    <s v="773"/>
    <x v="3"/>
    <x v="2"/>
    <x v="1"/>
    <x v="0"/>
    <x v="0"/>
  </r>
  <r>
    <n v="7735116408"/>
    <x v="1"/>
    <n v="48705670"/>
    <x v="2"/>
    <s v="SSJFLOPEZ"/>
    <s v="FACTURA UNE"/>
    <s v="EPM TELECOMUNICACIONES S.A."/>
    <s v=""/>
    <s v=""/>
    <d v="2010-04-15T00:00:00"/>
    <d v="2010-04-20T00:00:00"/>
    <n v="198348"/>
    <s v="773"/>
    <x v="3"/>
    <x v="2"/>
    <x v="1"/>
    <x v="0"/>
    <x v="0"/>
  </r>
  <r>
    <n v="7735116408"/>
    <x v="1"/>
    <n v="48705670"/>
    <x v="2"/>
    <s v="SSJFLOPEZ"/>
    <s v="FACTURA UNE"/>
    <s v="EPM TELECOMUNICACIONES S.A."/>
    <s v=""/>
    <s v=""/>
    <d v="2010-04-15T00:00:00"/>
    <d v="2010-04-20T00:00:00"/>
    <n v="66792"/>
    <s v="773"/>
    <x v="3"/>
    <x v="2"/>
    <x v="1"/>
    <x v="0"/>
    <x v="0"/>
  </r>
  <r>
    <n v="7735116408"/>
    <x v="1"/>
    <n v="48705670"/>
    <x v="2"/>
    <s v="SSJFLOPEZ"/>
    <s v="FACTURA UNE"/>
    <s v="EPM TELECOMUNICACIONES S.A."/>
    <s v=""/>
    <s v=""/>
    <d v="2010-04-15T00:00:00"/>
    <d v="2010-04-27T00:00:00"/>
    <n v="254081"/>
    <s v="773"/>
    <x v="3"/>
    <x v="2"/>
    <x v="1"/>
    <x v="0"/>
    <x v="0"/>
  </r>
  <r>
    <n v="7735116408"/>
    <x v="1"/>
    <n v="48705670"/>
    <x v="2"/>
    <s v="SSJFLOPEZ"/>
    <s v="FACTURA UNE"/>
    <s v="EPM TELECOMUNICACIONES S.A."/>
    <s v=""/>
    <s v=""/>
    <d v="2010-04-15T00:00:00"/>
    <d v="2010-04-27T00:00:00"/>
    <n v="2142"/>
    <s v="773"/>
    <x v="3"/>
    <x v="2"/>
    <x v="1"/>
    <x v="0"/>
    <x v="0"/>
  </r>
  <r>
    <n v="7735116409"/>
    <x v="59"/>
    <n v="48705670"/>
    <x v="2"/>
    <s v="LTNASANCHEZ"/>
    <s v=""/>
    <s v="Caja men RgMedellin"/>
    <s v=""/>
    <s v=""/>
    <d v="2010-04-30T00:00:00"/>
    <d v="2010-04-30T00:00:00"/>
    <n v="28200"/>
    <s v="773"/>
    <x v="3"/>
    <x v="2"/>
    <x v="5"/>
    <x v="0"/>
    <x v="0"/>
  </r>
  <r>
    <n v="7735116502"/>
    <x v="37"/>
    <n v="48705670"/>
    <x v="2"/>
    <s v="LTDAMUNETON"/>
    <s v=""/>
    <s v=""/>
    <s v=""/>
    <s v=""/>
    <d v="2010-04-28T00:00:00"/>
    <d v="2010-04-30T00:00:00"/>
    <n v="19274161"/>
    <s v="773"/>
    <x v="3"/>
    <x v="2"/>
    <x v="6"/>
    <x v="0"/>
    <x v="0"/>
  </r>
  <r>
    <n v="7735116503"/>
    <x v="38"/>
    <n v="48705670"/>
    <x v="2"/>
    <s v="LTJFLOPEZ"/>
    <s v=""/>
    <s v="cta pte,prov,prd.Inv"/>
    <s v=""/>
    <s v="Reparacion de silla"/>
    <d v="2010-04-14T00:00:00"/>
    <d v="2010-04-14T00:00:00"/>
    <n v="61600"/>
    <s v="773"/>
    <x v="3"/>
    <x v="2"/>
    <x v="6"/>
    <x v="0"/>
    <x v="2"/>
  </r>
  <r>
    <n v="7735116503"/>
    <x v="38"/>
    <n v="48705670"/>
    <x v="2"/>
    <s v="SSJFLOPEZ"/>
    <s v=""/>
    <s v="LINEAS Y DISEÑOS S.A."/>
    <s v=""/>
    <s v="Reparacion de silla"/>
    <d v="2010-04-13T00:00:00"/>
    <d v="2010-04-19T00:00:00"/>
    <n v="0"/>
    <s v="773"/>
    <x v="3"/>
    <x v="2"/>
    <x v="6"/>
    <x v="0"/>
    <x v="2"/>
  </r>
  <r>
    <n v="7735116507"/>
    <x v="47"/>
    <n v="48705670"/>
    <x v="2"/>
    <s v="SSJFLOPEZ"/>
    <s v="Lito_ Compunet_24431"/>
    <s v="COMPUNET SA"/>
    <s v=""/>
    <s v=""/>
    <d v="2010-04-08T00:00:00"/>
    <d v="2010-04-28T00:00:00"/>
    <n v="197229"/>
    <s v="773"/>
    <x v="3"/>
    <x v="2"/>
    <x v="5"/>
    <x v="0"/>
    <x v="0"/>
  </r>
  <r>
    <n v="7735122503"/>
    <x v="23"/>
    <n v="48705670"/>
    <x v="2"/>
    <s v="SSRMSALAZAR"/>
    <s v=""/>
    <s v="Depr.acum.maq.op."/>
    <s v=""/>
    <s v=""/>
    <d v="2010-04-30T00:00:00"/>
    <d v="2010-04-30T00:00:00"/>
    <n v="229834"/>
    <s v="773"/>
    <x v="3"/>
    <x v="2"/>
    <x v="4"/>
    <x v="0"/>
    <x v="2"/>
  </r>
  <r>
    <n v="7735122503"/>
    <x v="23"/>
    <n v="48705670"/>
    <x v="2"/>
    <s v="SSRMSALAZAR"/>
    <s v=""/>
    <s v="Depr.acum.edif,op."/>
    <s v=""/>
    <s v=""/>
    <d v="2010-04-30T00:00:00"/>
    <d v="2010-04-30T00:00:00"/>
    <n v="850"/>
    <s v="773"/>
    <x v="3"/>
    <x v="2"/>
    <x v="4"/>
    <x v="0"/>
    <x v="2"/>
  </r>
  <r>
    <n v="7735124012"/>
    <x v="24"/>
    <n v="48705670"/>
    <x v="2"/>
    <s v="LTDAMUNETON"/>
    <s v=""/>
    <s v=""/>
    <s v=""/>
    <s v=""/>
    <d v="2010-04-28T00:00:00"/>
    <d v="2010-04-30T00:00:00"/>
    <n v="1640000"/>
    <s v="773"/>
    <x v="3"/>
    <x v="2"/>
    <x v="6"/>
    <x v="0"/>
    <x v="2"/>
  </r>
  <r>
    <n v="7735124012"/>
    <x v="24"/>
    <n v="48705670"/>
    <x v="2"/>
    <s v="LTDAMUNETON"/>
    <s v=""/>
    <s v=""/>
    <s v=""/>
    <s v=""/>
    <d v="2010-04-28T00:00:00"/>
    <d v="2010-04-30T00:00:00"/>
    <n v="257536"/>
    <s v="773"/>
    <x v="3"/>
    <x v="2"/>
    <x v="6"/>
    <x v="0"/>
    <x v="2"/>
  </r>
  <r>
    <n v="7735124507"/>
    <x v="70"/>
    <n v="48705670"/>
    <x v="2"/>
    <s v="EXGAVELASQUE"/>
    <s v=""/>
    <s v="cta pte,prov,prd.no,"/>
    <s v="Accesorio, rpto matto eq comunicacio 16%"/>
    <s v="Accesorio, rpto matto eq comunicacio 16%"/>
    <d v="2010-04-09T00:00:00"/>
    <d v="2010-04-09T00:00:00"/>
    <n v="-94828"/>
    <s v="773"/>
    <x v="3"/>
    <x v="2"/>
    <x v="5"/>
    <x v="0"/>
    <x v="0"/>
  </r>
  <r>
    <n v="7735124507"/>
    <x v="70"/>
    <n v="48705670"/>
    <x v="2"/>
    <s v="SSJFLOPEZ"/>
    <s v=""/>
    <s v="cta pte,prov,prd.no,"/>
    <s v="Accesorio, rpto matto eq comunicacio 16%"/>
    <s v="Accesorio, rpto matto eq comunicacio 16%"/>
    <d v="2010-04-09T00:00:00"/>
    <d v="2010-04-14T00:00:00"/>
    <n v="0"/>
    <s v="773"/>
    <x v="3"/>
    <x v="2"/>
    <x v="5"/>
    <x v="0"/>
    <x v="0"/>
  </r>
  <r>
    <n v="7735124507"/>
    <x v="70"/>
    <n v="48705670"/>
    <x v="2"/>
    <s v="EXGAVELASQUE"/>
    <s v=""/>
    <s v="cta pte,prov,prd.no,"/>
    <s v="Accesorio, rpto matto eq comunicacio 16%"/>
    <s v="Accesorio, rpto matto eq comunicacio 16%"/>
    <d v="2010-04-05T00:00:00"/>
    <d v="2010-04-05T00:00:00"/>
    <n v="94828"/>
    <s v="773"/>
    <x v="3"/>
    <x v="2"/>
    <x v="5"/>
    <x v="0"/>
    <x v="0"/>
  </r>
  <r>
    <n v="7735124507"/>
    <x v="70"/>
    <n v="48705670"/>
    <x v="2"/>
    <s v="EXGAVELASQUE"/>
    <s v=""/>
    <s v="cta pte,prov,prd.no,"/>
    <s v="Accesorio, rpto matto eq comunicacio 16%"/>
    <s v="Accesorio, rpto matto eq comunicacio 16%"/>
    <d v="2010-04-09T00:00:00"/>
    <d v="2010-04-12T00:00:00"/>
    <n v="137931"/>
    <s v="773"/>
    <x v="3"/>
    <x v="2"/>
    <x v="5"/>
    <x v="0"/>
    <x v="0"/>
  </r>
  <r>
    <n v="7735124704"/>
    <x v="27"/>
    <n v="48705670"/>
    <x v="2"/>
    <s v="SSJFLOPEZ"/>
    <s v=""/>
    <s v="EUROSELLOS LTDA"/>
    <s v="Sello fechador trodat"/>
    <s v="Sello fechador trodat"/>
    <d v="2010-04-05T00:00:00"/>
    <d v="2010-04-08T00:00:00"/>
    <n v="26500"/>
    <s v="773"/>
    <x v="3"/>
    <x v="2"/>
    <x v="5"/>
    <x v="0"/>
    <x v="0"/>
  </r>
  <r>
    <n v="7735124704"/>
    <x v="27"/>
    <n v="48705670"/>
    <x v="2"/>
    <s v="LTMCRAGA"/>
    <s v=""/>
    <s v="cta pte,prov,prd.no,"/>
    <s v="Papel carta multip.x500 blco"/>
    <s v="Papel carta multip.x500 blco"/>
    <d v="2010-04-15T00:00:00"/>
    <d v="2010-04-16T00:00:00"/>
    <n v="6900"/>
    <s v="773"/>
    <x v="3"/>
    <x v="2"/>
    <x v="5"/>
    <x v="0"/>
    <x v="0"/>
  </r>
  <r>
    <n v="7735124704"/>
    <x v="27"/>
    <n v="48705670"/>
    <x v="2"/>
    <s v="LTMCRAGA"/>
    <s v=""/>
    <s v="cta pte,prov,prd.no,"/>
    <s v="Boligrafo kilom.retractil ngo"/>
    <s v="Boligrafo kilom.retractil ngo"/>
    <d v="2010-04-15T00:00:00"/>
    <d v="2010-04-16T00:00:00"/>
    <n v="3606"/>
    <s v="773"/>
    <x v="3"/>
    <x v="2"/>
    <x v="5"/>
    <x v="0"/>
    <x v="0"/>
  </r>
  <r>
    <n v="7735124704"/>
    <x v="27"/>
    <n v="48705670"/>
    <x v="2"/>
    <s v="LTMCRAGA"/>
    <s v=""/>
    <s v="cta pte,prov,prd.no,"/>
    <s v="Mina faber 0.7mm hb"/>
    <s v="Mina faber 0.7mm hb"/>
    <d v="2010-04-15T00:00:00"/>
    <d v="2010-04-16T00:00:00"/>
    <n v="771"/>
    <s v="773"/>
    <x v="3"/>
    <x v="2"/>
    <x v="5"/>
    <x v="0"/>
    <x v="0"/>
  </r>
  <r>
    <n v="7735124704"/>
    <x v="27"/>
    <n v="48705670"/>
    <x v="2"/>
    <s v="LTMCRAGA"/>
    <s v=""/>
    <s v="cta pte,prov,prd.no,"/>
    <s v="Folder plast.colg.keeper 502 azul"/>
    <s v="Folder plast.colg.keeper 502 azul"/>
    <d v="2010-04-15T00:00:00"/>
    <d v="2010-04-16T00:00:00"/>
    <n v="23210"/>
    <s v="773"/>
    <x v="3"/>
    <x v="2"/>
    <x v="5"/>
    <x v="0"/>
    <x v="0"/>
  </r>
  <r>
    <n v="7735124704"/>
    <x v="27"/>
    <n v="48705670"/>
    <x v="2"/>
    <s v="SSJFLOPEZ"/>
    <s v=""/>
    <s v="MARION SA"/>
    <s v="Papel carta multip.x500 blco"/>
    <s v="Papel carta multip.x500 blco"/>
    <d v="2010-04-15T00:00:00"/>
    <d v="2010-04-19T00:00:00"/>
    <n v="0"/>
    <s v="773"/>
    <x v="3"/>
    <x v="2"/>
    <x v="5"/>
    <x v="0"/>
    <x v="0"/>
  </r>
  <r>
    <n v="7735124704"/>
    <x v="27"/>
    <n v="48705670"/>
    <x v="2"/>
    <s v="SSJFLOPEZ"/>
    <s v=""/>
    <s v="MARION SA"/>
    <s v="Folder plast.colg.keeper 502 azul"/>
    <s v="Folder plast.colg.keeper 502 azul"/>
    <d v="2010-04-15T00:00:00"/>
    <d v="2010-04-19T00:00:00"/>
    <n v="0"/>
    <s v="773"/>
    <x v="3"/>
    <x v="2"/>
    <x v="5"/>
    <x v="0"/>
    <x v="0"/>
  </r>
  <r>
    <n v="7735125759"/>
    <x v="43"/>
    <n v="48705670"/>
    <x v="2"/>
    <s v="LTNJRODRIGUE"/>
    <s v=""/>
    <s v="cta pte,prov,prd.Inv"/>
    <s v=""/>
    <s v="Servicio Transporte por vale"/>
    <d v="2010-04-29T00:00:00"/>
    <d v="2010-04-29T00:00:00"/>
    <n v="7290"/>
    <s v="773"/>
    <x v="3"/>
    <x v="2"/>
    <x v="5"/>
    <x v="0"/>
    <x v="0"/>
  </r>
  <r>
    <n v="7735125759"/>
    <x v="43"/>
    <n v="48705670"/>
    <x v="2"/>
    <s v="LTNJRODRIGUE"/>
    <s v=""/>
    <s v="cta pte,prov,prd.Inv"/>
    <s v=""/>
    <s v="Servicio Transporte por vale"/>
    <d v="2010-04-29T00:00:00"/>
    <d v="2010-04-29T00:00:00"/>
    <n v="2916"/>
    <s v="773"/>
    <x v="3"/>
    <x v="2"/>
    <x v="5"/>
    <x v="0"/>
    <x v="0"/>
  </r>
  <r>
    <n v="7735125759"/>
    <x v="43"/>
    <n v="48705670"/>
    <x v="2"/>
    <s v="SSJFLOPEZ"/>
    <s v=""/>
    <s v="EMPRESA TRANSPORTADORA DE TAXIS"/>
    <s v=""/>
    <s v="Servicio Transporte por vale"/>
    <d v="2010-04-12T00:00:00"/>
    <d v="2010-04-30T00:00:00"/>
    <n v="0"/>
    <s v="773"/>
    <x v="3"/>
    <x v="2"/>
    <x v="5"/>
    <x v="0"/>
    <x v="0"/>
  </r>
  <r>
    <n v="7735125759"/>
    <x v="43"/>
    <n v="48705670"/>
    <x v="2"/>
    <s v="SSJFLOPEZ"/>
    <s v=""/>
    <s v="EMPRESA TRANSPORTADORA DE TAXIS"/>
    <s v=""/>
    <s v="Servicio Transporte por vale"/>
    <d v="2010-04-12T00:00:00"/>
    <d v="2010-04-30T00:00:00"/>
    <n v="0"/>
    <s v="773"/>
    <x v="3"/>
    <x v="2"/>
    <x v="5"/>
    <x v="0"/>
    <x v="0"/>
  </r>
  <r>
    <n v="7735116411"/>
    <x v="28"/>
    <n v="48705770"/>
    <x v="3"/>
    <s v="LTJFLOPEZ"/>
    <s v=""/>
    <s v="cta pte,prov,prd.Inv"/>
    <s v=""/>
    <s v="Servicio de transporte"/>
    <d v="2010-04-12T00:00:00"/>
    <d v="2010-04-12T00:00:00"/>
    <n v="105650"/>
    <s v="773"/>
    <x v="3"/>
    <x v="3"/>
    <x v="7"/>
    <x v="0"/>
    <x v="1"/>
  </r>
  <r>
    <n v="7735116411"/>
    <x v="28"/>
    <n v="48705770"/>
    <x v="3"/>
    <s v="LTJFLOPEZ"/>
    <s v=""/>
    <s v="cta pte,prov,prd.Inv"/>
    <s v=""/>
    <s v="Servicio de transporte"/>
    <d v="2010-04-14T00:00:00"/>
    <d v="2010-04-14T00:00:00"/>
    <n v="186875"/>
    <s v="773"/>
    <x v="3"/>
    <x v="3"/>
    <x v="7"/>
    <x v="0"/>
    <x v="1"/>
  </r>
  <r>
    <n v="7735116411"/>
    <x v="28"/>
    <n v="48705770"/>
    <x v="3"/>
    <s v="LTJFLOPEZ"/>
    <s v=""/>
    <s v="cta pte,prov,prd.Inv"/>
    <s v=""/>
    <s v="Servicio de transporte"/>
    <d v="2010-04-22T00:00:00"/>
    <d v="2010-04-22T00:00:00"/>
    <n v="101675"/>
    <s v="773"/>
    <x v="3"/>
    <x v="3"/>
    <x v="7"/>
    <x v="0"/>
    <x v="1"/>
  </r>
  <r>
    <n v="7735116411"/>
    <x v="28"/>
    <n v="48705770"/>
    <x v="3"/>
    <s v="LTJFLOPEZ"/>
    <s v=""/>
    <s v="cta pte,prov,prd.Inv"/>
    <s v=""/>
    <s v="Servicio de transporte"/>
    <d v="2010-04-28T00:00:00"/>
    <d v="2010-04-28T00:00:00"/>
    <n v="85200"/>
    <s v="773"/>
    <x v="3"/>
    <x v="3"/>
    <x v="7"/>
    <x v="0"/>
    <x v="1"/>
  </r>
  <r>
    <n v="7735116411"/>
    <x v="28"/>
    <n v="48710070"/>
    <x v="4"/>
    <s v="LTNJRODRIGUE"/>
    <s v=""/>
    <s v="cta pte,prov,prd.Inv"/>
    <s v=""/>
    <s v="Envío de mercancia terrestre"/>
    <d v="2010-04-30T00:00:00"/>
    <d v="2010-04-30T00:00:00"/>
    <n v="75058"/>
    <s v="773"/>
    <x v="3"/>
    <x v="4"/>
    <x v="7"/>
    <x v="0"/>
    <x v="1"/>
  </r>
  <r>
    <n v="7735116411"/>
    <x v="28"/>
    <n v="48710070"/>
    <x v="4"/>
    <s v="SSJFLOPEZ"/>
    <s v=""/>
    <s v="COLVANES LTDA"/>
    <s v=""/>
    <s v="Envío de mercancia terrestre"/>
    <d v="2010-04-10T00:00:00"/>
    <d v="2010-04-30T00:00:00"/>
    <n v="0"/>
    <s v="773"/>
    <x v="3"/>
    <x v="4"/>
    <x v="7"/>
    <x v="0"/>
    <x v="1"/>
  </r>
  <r>
    <n v="7735122503"/>
    <x v="23"/>
    <n v="48710070"/>
    <x v="4"/>
    <s v="SSRMSALAZAR"/>
    <s v=""/>
    <s v="Depr.acum.maq.op."/>
    <s v=""/>
    <s v=""/>
    <d v="2010-04-30T00:00:00"/>
    <d v="2010-04-30T00:00:00"/>
    <n v="119150"/>
    <s v="773"/>
    <x v="3"/>
    <x v="4"/>
    <x v="4"/>
    <x v="0"/>
    <x v="2"/>
  </r>
  <r>
    <n v="7735122503"/>
    <x v="23"/>
    <n v="48710070"/>
    <x v="4"/>
    <s v="SSRMSALAZAR"/>
    <s v=""/>
    <s v="Depr.acum.edif,op."/>
    <s v=""/>
    <s v=""/>
    <d v="2010-04-30T00:00:00"/>
    <d v="2010-04-30T00:00:00"/>
    <n v="31027"/>
    <s v="773"/>
    <x v="3"/>
    <x v="4"/>
    <x v="4"/>
    <x v="0"/>
    <x v="2"/>
  </r>
  <r>
    <n v="7735124502"/>
    <x v="57"/>
    <n v="48710070"/>
    <x v="4"/>
    <s v="EXEAGUTIERRE"/>
    <s v=""/>
    <s v="cta pte,prov,prd.no,"/>
    <s v="Placas de acrilico para mantto infraestr"/>
    <s v="Placas de acrilico para mantto infraestr"/>
    <d v="2010-04-26T00:00:00"/>
    <d v="2010-04-26T00:00:00"/>
    <n v="9960"/>
    <s v="773"/>
    <x v="3"/>
    <x v="4"/>
    <x v="6"/>
    <x v="0"/>
    <x v="0"/>
  </r>
  <r>
    <n v="7735124502"/>
    <x v="57"/>
    <n v="48710070"/>
    <x v="4"/>
    <s v="EXEAGUTIERRE"/>
    <s v=""/>
    <s v="cta pte,prov,prd.no,"/>
    <s v="Placas de acrilico para mantto infraestr"/>
    <s v="Placas de acrilico para mantto infraestr"/>
    <d v="2010-04-26T00:00:00"/>
    <d v="2010-04-26T00:00:00"/>
    <n v="129000"/>
    <s v="773"/>
    <x v="3"/>
    <x v="4"/>
    <x v="6"/>
    <x v="0"/>
    <x v="0"/>
  </r>
  <r>
    <n v="7735124502"/>
    <x v="57"/>
    <n v="48710070"/>
    <x v="4"/>
    <s v="EXEAGUTIERRE"/>
    <s v=""/>
    <s v="cta pte,prov,prd.no,"/>
    <s v="Placas de acrilico para mantto infraestr"/>
    <s v="Placas de acrilico para mantto infraestr"/>
    <d v="2010-04-26T00:00:00"/>
    <d v="2010-04-26T00:00:00"/>
    <n v="12000"/>
    <s v="773"/>
    <x v="3"/>
    <x v="4"/>
    <x v="6"/>
    <x v="0"/>
    <x v="0"/>
  </r>
  <r>
    <n v="7735124709"/>
    <x v="58"/>
    <n v="48710070"/>
    <x v="4"/>
    <s v="EXEAGUTIERRE"/>
    <s v=""/>
    <s v="cta pte,prov,prd.no,"/>
    <s v="Mantilla 1145x926x 4 lonas"/>
    <s v="Mantilla 1145x926x 4 lonas"/>
    <d v="2010-04-26T00:00:00"/>
    <d v="2010-04-26T00:00:00"/>
    <n v="1393643"/>
    <s v="773"/>
    <x v="3"/>
    <x v="4"/>
    <x v="5"/>
    <x v="0"/>
    <x v="1"/>
  </r>
  <r>
    <n v="7735122503"/>
    <x v="23"/>
    <n v="48710170"/>
    <x v="5"/>
    <s v="SSRMSALAZAR"/>
    <s v=""/>
    <s v="Depr.acum.maq.op."/>
    <s v=""/>
    <s v=""/>
    <d v="2010-04-30T00:00:00"/>
    <d v="2010-04-30T00:00:00"/>
    <n v="209786"/>
    <s v="773"/>
    <x v="3"/>
    <x v="4"/>
    <x v="4"/>
    <x v="0"/>
    <x v="2"/>
  </r>
  <r>
    <n v="7735122503"/>
    <x v="23"/>
    <n v="48710170"/>
    <x v="5"/>
    <s v="SSRMSALAZAR"/>
    <s v=""/>
    <s v="Depr.acum.edif,op."/>
    <s v=""/>
    <s v=""/>
    <d v="2010-04-30T00:00:00"/>
    <d v="2010-04-30T00:00:00"/>
    <n v="44385"/>
    <s v="773"/>
    <x v="3"/>
    <x v="4"/>
    <x v="4"/>
    <x v="0"/>
    <x v="2"/>
  </r>
  <r>
    <n v="7735124502"/>
    <x v="57"/>
    <n v="48710170"/>
    <x v="5"/>
    <s v="EXEAGUTIERRE"/>
    <s v=""/>
    <s v="cta pte,prov,prd.no,"/>
    <s v="Placas de acrilico para mantto infraestr"/>
    <s v="Placas de acrilico para mantto infraestr"/>
    <d v="2010-04-26T00:00:00"/>
    <d v="2010-04-26T00:00:00"/>
    <n v="97000"/>
    <s v="773"/>
    <x v="3"/>
    <x v="4"/>
    <x v="6"/>
    <x v="0"/>
    <x v="0"/>
  </r>
  <r>
    <n v="7735124709"/>
    <x v="58"/>
    <n v="48710170"/>
    <x v="5"/>
    <s v="SSJFLOPEZ"/>
    <s v=""/>
    <s v="cta pte,prov,prd.no,"/>
    <s v="Mantilla 1145x1030x4 lonas"/>
    <s v="Mantilla 1145x1030x4 lonas"/>
    <d v="2010-04-09T00:00:00"/>
    <d v="2010-04-14T00:00:00"/>
    <n v="0"/>
    <s v="773"/>
    <x v="3"/>
    <x v="4"/>
    <x v="5"/>
    <x v="0"/>
    <x v="1"/>
  </r>
  <r>
    <n v="7735124709"/>
    <x v="58"/>
    <n v="48710170"/>
    <x v="5"/>
    <s v="EXGAVELASQUE"/>
    <s v=""/>
    <s v="cta pte,prov,prd.no,"/>
    <s v="Mantilla 1145x1030x4 lonas"/>
    <s v="Mantilla 1145x1030x4 lonas"/>
    <d v="2010-04-09T00:00:00"/>
    <d v="2010-04-12T00:00:00"/>
    <n v="1107438"/>
    <s v="773"/>
    <x v="3"/>
    <x v="4"/>
    <x v="5"/>
    <x v="0"/>
    <x v="1"/>
  </r>
  <r>
    <n v="7735124709"/>
    <x v="58"/>
    <n v="48710170"/>
    <x v="5"/>
    <s v="EXGAVELASQUE"/>
    <s v=""/>
    <s v="cta pte,prov,prd.no,"/>
    <s v="Mantilla 1145x1030x4 lonas"/>
    <s v="Mantilla 1145x1030x4 lonas"/>
    <d v="2010-04-21T00:00:00"/>
    <d v="2010-04-21T00:00:00"/>
    <n v="442975"/>
    <s v="773"/>
    <x v="3"/>
    <x v="4"/>
    <x v="5"/>
    <x v="0"/>
    <x v="1"/>
  </r>
  <r>
    <n v="7735124709"/>
    <x v="58"/>
    <n v="48710170"/>
    <x v="5"/>
    <s v="EXEAGUTIERRE"/>
    <s v=""/>
    <s v="cta pte,prov,prd.no,"/>
    <s v="Mantilla 1145x1030x4 lonas"/>
    <s v="Mantilla 1145x1030x4 lonas"/>
    <d v="2010-04-26T00:00:00"/>
    <d v="2010-04-26T00:00:00"/>
    <n v="2879338"/>
    <s v="773"/>
    <x v="3"/>
    <x v="4"/>
    <x v="5"/>
    <x v="0"/>
    <x v="1"/>
  </r>
  <r>
    <n v="7735116503"/>
    <x v="38"/>
    <n v="48710270"/>
    <x v="166"/>
    <s v="LTMAMEJIA"/>
    <s v=""/>
    <s v="cta pte,prov,prd.Inv"/>
    <s v=""/>
    <s v="Reformar Cajas guias para cizalla"/>
    <d v="2010-04-22T00:00:00"/>
    <d v="2010-04-22T00:00:00"/>
    <n v="250000"/>
    <s v="773"/>
    <x v="3"/>
    <x v="4"/>
    <x v="6"/>
    <x v="0"/>
    <x v="2"/>
  </r>
  <r>
    <n v="7735116503"/>
    <x v="38"/>
    <n v="48710270"/>
    <x v="166"/>
    <s v="SSJFLOPEZ"/>
    <s v=""/>
    <s v="BERMUDEZ PEREZ GILBERTO DE JESUS"/>
    <s v=""/>
    <s v="Reformar Cajas guias para cizalla"/>
    <d v="2010-04-01T00:00:00"/>
    <d v="2010-04-26T00:00:00"/>
    <n v="0"/>
    <s v="773"/>
    <x v="3"/>
    <x v="4"/>
    <x v="6"/>
    <x v="0"/>
    <x v="2"/>
  </r>
  <r>
    <n v="7735124554"/>
    <x v="60"/>
    <n v="48710270"/>
    <x v="166"/>
    <s v="EXGAVELASQUE"/>
    <s v=""/>
    <s v="cta pte,prov,prd.no,"/>
    <s v="Flexometro 5 metros x 3/4"/>
    <s v="Flexometro 5 metros x 3/4"/>
    <d v="2010-04-07T00:00:00"/>
    <d v="2010-04-08T00:00:00"/>
    <n v="-13700"/>
    <s v="773"/>
    <x v="3"/>
    <x v="4"/>
    <x v="6"/>
    <x v="0"/>
    <x v="2"/>
  </r>
  <r>
    <n v="7735124554"/>
    <x v="60"/>
    <n v="48710270"/>
    <x v="166"/>
    <s v="EXGAVELASQUE"/>
    <s v=""/>
    <s v="cta pte,prov,prd.no,"/>
    <s v="Llave mixta de 1-1/4x1-1/16pulg"/>
    <s v="Llave mixta de 1-1/4x1-1/16pulg"/>
    <d v="2010-04-07T00:00:00"/>
    <d v="2010-04-08T00:00:00"/>
    <n v="-112000"/>
    <s v="773"/>
    <x v="3"/>
    <x v="4"/>
    <x v="6"/>
    <x v="0"/>
    <x v="2"/>
  </r>
  <r>
    <n v="7735124554"/>
    <x v="60"/>
    <n v="48710270"/>
    <x v="166"/>
    <s v="EXGAVELASQUE"/>
    <s v=""/>
    <s v="cta pte,prov,prd.no,"/>
    <s v="Llave mixta de 1-1/8 x 1-1/16 pulg"/>
    <s v="Llave mixta de 1-1/8 x 1-1/16 pulg"/>
    <d v="2010-04-07T00:00:00"/>
    <d v="2010-04-08T00:00:00"/>
    <n v="-104000"/>
    <s v="773"/>
    <x v="3"/>
    <x v="4"/>
    <x v="6"/>
    <x v="0"/>
    <x v="2"/>
  </r>
  <r>
    <n v="7735124554"/>
    <x v="60"/>
    <n v="48710270"/>
    <x v="166"/>
    <s v="EXGAVELASQUE"/>
    <s v=""/>
    <s v="cta pte,prov,prd.no,"/>
    <s v="Llave bocafija 11/16 pulg"/>
    <s v="Llave bocafija 11/16 pulg"/>
    <d v="2010-04-07T00:00:00"/>
    <d v="2010-04-08T00:00:00"/>
    <n v="-7700"/>
    <s v="773"/>
    <x v="3"/>
    <x v="4"/>
    <x v="6"/>
    <x v="0"/>
    <x v="2"/>
  </r>
  <r>
    <n v="7735124554"/>
    <x v="60"/>
    <n v="48710270"/>
    <x v="166"/>
    <s v="LTMCRAGA"/>
    <s v=""/>
    <s v="cta pte,prov,prd.no,"/>
    <s v="Flexometro 5 metros x 3/4"/>
    <s v="Flexometro 5 metros x 3/4"/>
    <d v="2010-04-08T00:00:00"/>
    <d v="2010-04-08T00:00:00"/>
    <n v="-13700"/>
    <s v="773"/>
    <x v="3"/>
    <x v="4"/>
    <x v="6"/>
    <x v="0"/>
    <x v="2"/>
  </r>
  <r>
    <n v="7735124554"/>
    <x v="60"/>
    <n v="48710270"/>
    <x v="166"/>
    <s v="LTMCRAGA"/>
    <s v=""/>
    <s v="cta pte,prov,prd.no,"/>
    <s v="Llave mixta de 1-1/4x1-1/16pulg"/>
    <s v="Llave mixta de 1-1/4x1-1/16pulg"/>
    <d v="2010-04-08T00:00:00"/>
    <d v="2010-04-08T00:00:00"/>
    <n v="-112000"/>
    <s v="773"/>
    <x v="3"/>
    <x v="4"/>
    <x v="6"/>
    <x v="0"/>
    <x v="2"/>
  </r>
  <r>
    <n v="7735124554"/>
    <x v="60"/>
    <n v="48710270"/>
    <x v="166"/>
    <s v="LTMCRAGA"/>
    <s v=""/>
    <s v="cta pte,prov,prd.no,"/>
    <s v="Llave mixta de 1-1/8 x 1-1/16 pulg"/>
    <s v="Llave mixta de 1-1/8 x 1-1/16 pulg"/>
    <d v="2010-04-08T00:00:00"/>
    <d v="2010-04-08T00:00:00"/>
    <n v="-104000"/>
    <s v="773"/>
    <x v="3"/>
    <x v="4"/>
    <x v="6"/>
    <x v="0"/>
    <x v="2"/>
  </r>
  <r>
    <n v="7735124554"/>
    <x v="60"/>
    <n v="48710270"/>
    <x v="166"/>
    <s v="LTMCRAGA"/>
    <s v=""/>
    <s v="cta pte,prov,prd.no,"/>
    <s v="Llave bocafija 11/16 pulg"/>
    <s v="Llave bocafija 11/16 pulg"/>
    <d v="2010-04-08T00:00:00"/>
    <d v="2010-04-08T00:00:00"/>
    <n v="-62000"/>
    <s v="773"/>
    <x v="3"/>
    <x v="4"/>
    <x v="6"/>
    <x v="0"/>
    <x v="2"/>
  </r>
  <r>
    <n v="7735124554"/>
    <x v="60"/>
    <n v="48710270"/>
    <x v="166"/>
    <s v="EXGAVELASQUE"/>
    <s v=""/>
    <s v="cta pte,prov,prd.no,"/>
    <s v="Flexometro 5 metros x 3/4"/>
    <s v="Flexometro 5 metros x 3/4"/>
    <d v="2010-04-07T00:00:00"/>
    <d v="2010-04-08T00:00:00"/>
    <n v="13700"/>
    <s v="773"/>
    <x v="3"/>
    <x v="4"/>
    <x v="6"/>
    <x v="0"/>
    <x v="2"/>
  </r>
  <r>
    <n v="7735124554"/>
    <x v="60"/>
    <n v="48710270"/>
    <x v="166"/>
    <s v="EXGAVELASQUE"/>
    <s v=""/>
    <s v="cta pte,prov,prd.no,"/>
    <s v="Llave mixta de 1-1/4x1-1/16pulg"/>
    <s v="Llave mixta de 1-1/4x1-1/16pulg"/>
    <d v="2010-04-07T00:00:00"/>
    <d v="2010-04-08T00:00:00"/>
    <n v="112000"/>
    <s v="773"/>
    <x v="3"/>
    <x v="4"/>
    <x v="6"/>
    <x v="0"/>
    <x v="2"/>
  </r>
  <r>
    <n v="7735124554"/>
    <x v="60"/>
    <n v="48710270"/>
    <x v="166"/>
    <s v="EXGAVELASQUE"/>
    <s v=""/>
    <s v="cta pte,prov,prd.no,"/>
    <s v="Llave mixta de 1-1/8 x 1-1/16 pulg"/>
    <s v="Llave mixta de 1-1/8 x 1-1/16 pulg"/>
    <d v="2010-04-07T00:00:00"/>
    <d v="2010-04-08T00:00:00"/>
    <n v="104000"/>
    <s v="773"/>
    <x v="3"/>
    <x v="4"/>
    <x v="6"/>
    <x v="0"/>
    <x v="2"/>
  </r>
  <r>
    <n v="7735124554"/>
    <x v="60"/>
    <n v="48710270"/>
    <x v="166"/>
    <s v="EXGAVELASQUE"/>
    <s v=""/>
    <s v="cta pte,prov,prd.no,"/>
    <s v="Llave bocafija 11/16 pulg"/>
    <s v="Llave bocafija 11/16 pulg"/>
    <d v="2010-04-07T00:00:00"/>
    <d v="2010-04-08T00:00:00"/>
    <n v="7700"/>
    <s v="773"/>
    <x v="3"/>
    <x v="4"/>
    <x v="6"/>
    <x v="0"/>
    <x v="2"/>
  </r>
  <r>
    <n v="7735124554"/>
    <x v="60"/>
    <n v="48710270"/>
    <x v="166"/>
    <s v="LTMCRAGA"/>
    <s v=""/>
    <s v="cta pte,prov,prd.no,"/>
    <s v="Llave hexagona 9/16 pulg"/>
    <s v="Llave hexagona 9/16 pulg"/>
    <d v="2010-04-08T00:00:00"/>
    <d v="2010-04-08T00:00:00"/>
    <n v="1800"/>
    <s v="773"/>
    <x v="3"/>
    <x v="4"/>
    <x v="6"/>
    <x v="0"/>
    <x v="2"/>
  </r>
  <r>
    <n v="7735116411"/>
    <x v="28"/>
    <n v="48710370"/>
    <x v="6"/>
    <s v="LTNJRODRIGUE"/>
    <s v=""/>
    <s v="cta pte,prov,prd.Inv"/>
    <s v=""/>
    <s v="Envío de mercancia terrestre"/>
    <d v="2010-04-30T00:00:00"/>
    <d v="2010-04-30T00:00:00"/>
    <n v="23702"/>
    <s v="773"/>
    <x v="3"/>
    <x v="4"/>
    <x v="7"/>
    <x v="0"/>
    <x v="1"/>
  </r>
  <r>
    <n v="7735116411"/>
    <x v="28"/>
    <n v="48710370"/>
    <x v="6"/>
    <s v="SSJFLOPEZ"/>
    <s v=""/>
    <s v="COLVANES LTDA"/>
    <s v=""/>
    <s v="Envío de mercancia terrestre"/>
    <d v="2010-04-10T00:00:00"/>
    <d v="2010-04-30T00:00:00"/>
    <n v="0"/>
    <s v="773"/>
    <x v="3"/>
    <x v="4"/>
    <x v="7"/>
    <x v="0"/>
    <x v="1"/>
  </r>
  <r>
    <n v="7735122503"/>
    <x v="23"/>
    <n v="48710370"/>
    <x v="6"/>
    <s v="SSRMSALAZAR"/>
    <s v=""/>
    <s v="Depr.acum.maq.op."/>
    <s v=""/>
    <s v=""/>
    <d v="2010-04-30T00:00:00"/>
    <d v="2010-04-30T00:00:00"/>
    <n v="529125"/>
    <s v="773"/>
    <x v="3"/>
    <x v="4"/>
    <x v="4"/>
    <x v="0"/>
    <x v="2"/>
  </r>
  <r>
    <n v="7735122503"/>
    <x v="23"/>
    <n v="48710370"/>
    <x v="6"/>
    <s v="SSRMSALAZAR"/>
    <s v=""/>
    <s v="Depr.acum.edif,op."/>
    <s v=""/>
    <s v=""/>
    <d v="2010-04-30T00:00:00"/>
    <d v="2010-04-30T00:00:00"/>
    <n v="97923"/>
    <s v="773"/>
    <x v="3"/>
    <x v="4"/>
    <x v="4"/>
    <x v="0"/>
    <x v="2"/>
  </r>
  <r>
    <n v="7735124012"/>
    <x v="24"/>
    <n v="48710370"/>
    <x v="6"/>
    <s v="EXGAVELASQUE"/>
    <s v=""/>
    <s v="Material,y,repuestos"/>
    <s v="Regla lubricadora 50 x 45cm"/>
    <s v=""/>
    <d v="2010-04-20T00:00:00"/>
    <d v="2010-04-20T00:00:00"/>
    <n v="42435"/>
    <s v="773"/>
    <x v="3"/>
    <x v="4"/>
    <x v="6"/>
    <x v="0"/>
    <x v="2"/>
  </r>
  <r>
    <n v="7735124012"/>
    <x v="24"/>
    <n v="48710370"/>
    <x v="6"/>
    <s v="EXGAVELASQUE"/>
    <s v=""/>
    <s v="Material,y,repuestos"/>
    <s v="Regla lubricadora 20 x 300mm"/>
    <s v=""/>
    <d v="2010-04-20T00:00:00"/>
    <d v="2010-04-20T00:00:00"/>
    <n v="24000"/>
    <s v="773"/>
    <x v="3"/>
    <x v="4"/>
    <x v="6"/>
    <x v="0"/>
    <x v="2"/>
  </r>
  <r>
    <n v="7735124012"/>
    <x v="24"/>
    <n v="48710370"/>
    <x v="6"/>
    <s v="LTMCRAGA"/>
    <s v=""/>
    <s v="Material,y,repuestos"/>
    <s v="Regla lubricadora 20 x 300mm"/>
    <s v=""/>
    <d v="2010-04-23T00:00:00"/>
    <d v="2010-04-23T00:00:00"/>
    <n v="20000"/>
    <s v="773"/>
    <x v="3"/>
    <x v="4"/>
    <x v="6"/>
    <x v="0"/>
    <x v="2"/>
  </r>
  <r>
    <n v="7735124012"/>
    <x v="24"/>
    <n v="48710370"/>
    <x v="6"/>
    <s v="EXEAGUTIERRE"/>
    <s v=""/>
    <s v="Material,y,repuestos"/>
    <s v="Regla lubricadora 20 x 300mm"/>
    <s v=""/>
    <d v="2010-04-29T00:00:00"/>
    <d v="2010-04-29T00:00:00"/>
    <n v="28000"/>
    <s v="773"/>
    <x v="3"/>
    <x v="4"/>
    <x v="6"/>
    <x v="0"/>
    <x v="2"/>
  </r>
  <r>
    <n v="7735122503"/>
    <x v="23"/>
    <n v="48710470"/>
    <x v="7"/>
    <s v="SSRMSALAZAR"/>
    <s v=""/>
    <s v="Depr.acum.maq.op."/>
    <s v=""/>
    <s v=""/>
    <d v="2010-04-30T00:00:00"/>
    <d v="2010-04-30T00:00:00"/>
    <n v="27777"/>
    <s v="773"/>
    <x v="3"/>
    <x v="4"/>
    <x v="4"/>
    <x v="0"/>
    <x v="2"/>
  </r>
  <r>
    <n v="7735122503"/>
    <x v="23"/>
    <n v="48710470"/>
    <x v="7"/>
    <s v="SSRMSALAZAR"/>
    <s v=""/>
    <s v="Depr.acum.edif,op."/>
    <s v=""/>
    <s v=""/>
    <d v="2010-04-30T00:00:00"/>
    <d v="2010-04-30T00:00:00"/>
    <n v="6406"/>
    <s v="773"/>
    <x v="3"/>
    <x v="4"/>
    <x v="4"/>
    <x v="0"/>
    <x v="2"/>
  </r>
  <r>
    <n v="7735122503"/>
    <x v="23"/>
    <n v="48710570"/>
    <x v="8"/>
    <s v="SSRMSALAZAR"/>
    <s v=""/>
    <s v="Depr.acum.maq.op."/>
    <s v=""/>
    <s v=""/>
    <d v="2010-04-30T00:00:00"/>
    <d v="2010-04-30T00:00:00"/>
    <n v="36921"/>
    <s v="773"/>
    <x v="3"/>
    <x v="4"/>
    <x v="4"/>
    <x v="0"/>
    <x v="2"/>
  </r>
  <r>
    <n v="7735122503"/>
    <x v="23"/>
    <n v="48710570"/>
    <x v="8"/>
    <s v="SSRMSALAZAR"/>
    <s v=""/>
    <s v="Depr.acum.edif,op."/>
    <s v=""/>
    <s v=""/>
    <d v="2010-04-30T00:00:00"/>
    <d v="2010-04-30T00:00:00"/>
    <n v="1287"/>
    <s v="773"/>
    <x v="3"/>
    <x v="4"/>
    <x v="4"/>
    <x v="0"/>
    <x v="2"/>
  </r>
  <r>
    <n v="7735122503"/>
    <x v="23"/>
    <n v="48710670"/>
    <x v="9"/>
    <s v="SSRMSALAZAR"/>
    <s v=""/>
    <s v="Depr.acum.maq.op."/>
    <s v=""/>
    <s v=""/>
    <d v="2010-04-30T00:00:00"/>
    <d v="2010-04-30T00:00:00"/>
    <n v="11096"/>
    <s v="773"/>
    <x v="3"/>
    <x v="4"/>
    <x v="4"/>
    <x v="0"/>
    <x v="2"/>
  </r>
  <r>
    <n v="7735122503"/>
    <x v="23"/>
    <n v="48710670"/>
    <x v="9"/>
    <s v="SSRMSALAZAR"/>
    <s v=""/>
    <s v="Depr.acum.edif,op."/>
    <s v=""/>
    <s v=""/>
    <d v="2010-04-30T00:00:00"/>
    <d v="2010-04-30T00:00:00"/>
    <n v="2677"/>
    <s v="773"/>
    <x v="3"/>
    <x v="4"/>
    <x v="4"/>
    <x v="0"/>
    <x v="2"/>
  </r>
  <r>
    <n v="7735122503"/>
    <x v="23"/>
    <n v="48710770"/>
    <x v="10"/>
    <s v="SSRMSALAZAR"/>
    <s v=""/>
    <s v="Depr.acum.maq.op."/>
    <s v=""/>
    <s v=""/>
    <d v="2010-04-30T00:00:00"/>
    <d v="2010-04-30T00:00:00"/>
    <n v="10820"/>
    <s v="773"/>
    <x v="3"/>
    <x v="4"/>
    <x v="4"/>
    <x v="0"/>
    <x v="2"/>
  </r>
  <r>
    <n v="7735122503"/>
    <x v="23"/>
    <n v="48710770"/>
    <x v="10"/>
    <s v="SSRMSALAZAR"/>
    <s v=""/>
    <s v="Depr.acum.edif,op."/>
    <s v=""/>
    <s v=""/>
    <d v="2010-04-30T00:00:00"/>
    <d v="2010-04-30T00:00:00"/>
    <n v="2241"/>
    <s v="773"/>
    <x v="3"/>
    <x v="4"/>
    <x v="4"/>
    <x v="0"/>
    <x v="2"/>
  </r>
  <r>
    <n v="7735122503"/>
    <x v="23"/>
    <n v="48710970"/>
    <x v="113"/>
    <s v="SSRMSALAZAR"/>
    <s v=""/>
    <s v="Depr.acum.maq.op."/>
    <s v=""/>
    <s v=""/>
    <d v="2010-04-30T00:00:00"/>
    <d v="2010-04-30T00:00:00"/>
    <n v="22703"/>
    <s v="773"/>
    <x v="3"/>
    <x v="4"/>
    <x v="4"/>
    <x v="0"/>
    <x v="2"/>
  </r>
  <r>
    <n v="7735122503"/>
    <x v="23"/>
    <n v="48711070"/>
    <x v="11"/>
    <s v="SSRMSALAZAR"/>
    <s v=""/>
    <s v="Depr.acum.maq.op."/>
    <s v=""/>
    <s v=""/>
    <d v="2010-04-30T00:00:00"/>
    <d v="2010-04-30T00:00:00"/>
    <n v="99742"/>
    <s v="773"/>
    <x v="3"/>
    <x v="4"/>
    <x v="4"/>
    <x v="0"/>
    <x v="2"/>
  </r>
  <r>
    <n v="7735122503"/>
    <x v="23"/>
    <n v="48711070"/>
    <x v="11"/>
    <s v="SSRMSALAZAR"/>
    <s v=""/>
    <s v="Depr.acum.edif,op."/>
    <s v=""/>
    <s v=""/>
    <d v="2010-04-30T00:00:00"/>
    <d v="2010-04-30T00:00:00"/>
    <n v="22044"/>
    <s v="773"/>
    <x v="3"/>
    <x v="4"/>
    <x v="4"/>
    <x v="0"/>
    <x v="2"/>
  </r>
  <r>
    <n v="7735122503"/>
    <x v="23"/>
    <n v="48711370"/>
    <x v="12"/>
    <s v="SSRMSALAZAR"/>
    <s v=""/>
    <s v="Depr.acum.maq.op."/>
    <s v=""/>
    <s v=""/>
    <d v="2010-04-30T00:00:00"/>
    <d v="2010-04-30T00:00:00"/>
    <n v="32184"/>
    <s v="773"/>
    <x v="3"/>
    <x v="4"/>
    <x v="4"/>
    <x v="0"/>
    <x v="2"/>
  </r>
  <r>
    <n v="7735122503"/>
    <x v="23"/>
    <n v="48711370"/>
    <x v="12"/>
    <s v="SSRMSALAZAR"/>
    <s v=""/>
    <s v="Depr.acum.edif,op."/>
    <s v=""/>
    <s v=""/>
    <d v="2010-04-30T00:00:00"/>
    <d v="2010-04-30T00:00:00"/>
    <n v="5020"/>
    <s v="773"/>
    <x v="3"/>
    <x v="4"/>
    <x v="4"/>
    <x v="0"/>
    <x v="2"/>
  </r>
  <r>
    <n v="7735122503"/>
    <x v="23"/>
    <n v="48711470"/>
    <x v="13"/>
    <s v="SSRMSALAZAR"/>
    <s v=""/>
    <s v="Depr.acum.maq.op."/>
    <s v=""/>
    <s v=""/>
    <d v="2010-04-30T00:00:00"/>
    <d v="2010-04-30T00:00:00"/>
    <n v="21565"/>
    <s v="773"/>
    <x v="3"/>
    <x v="4"/>
    <x v="4"/>
    <x v="0"/>
    <x v="2"/>
  </r>
  <r>
    <n v="7735122503"/>
    <x v="23"/>
    <n v="48711470"/>
    <x v="13"/>
    <s v="SSRMSALAZAR"/>
    <s v=""/>
    <s v="Depr.acum.edif,op."/>
    <s v=""/>
    <s v=""/>
    <d v="2010-04-30T00:00:00"/>
    <d v="2010-04-30T00:00:00"/>
    <n v="6183"/>
    <s v="773"/>
    <x v="3"/>
    <x v="4"/>
    <x v="4"/>
    <x v="0"/>
    <x v="2"/>
  </r>
  <r>
    <n v="7735122503"/>
    <x v="23"/>
    <n v="48711970"/>
    <x v="14"/>
    <s v="SSRMSALAZAR"/>
    <s v=""/>
    <s v="Depr.acum.maq.op."/>
    <s v=""/>
    <s v=""/>
    <d v="2010-04-30T00:00:00"/>
    <d v="2010-04-30T00:00:00"/>
    <n v="29339"/>
    <s v="773"/>
    <x v="3"/>
    <x v="4"/>
    <x v="4"/>
    <x v="0"/>
    <x v="2"/>
  </r>
  <r>
    <n v="7735122503"/>
    <x v="23"/>
    <n v="48711970"/>
    <x v="14"/>
    <s v="SSRMSALAZAR"/>
    <s v=""/>
    <s v="Depr.acum.edif,op."/>
    <s v=""/>
    <s v=""/>
    <d v="2010-04-30T00:00:00"/>
    <d v="2010-04-30T00:00:00"/>
    <n v="342"/>
    <s v="773"/>
    <x v="3"/>
    <x v="4"/>
    <x v="4"/>
    <x v="0"/>
    <x v="2"/>
  </r>
  <r>
    <n v="7735122503"/>
    <x v="23"/>
    <n v="48712270"/>
    <x v="15"/>
    <s v="SSRMSALAZAR"/>
    <s v=""/>
    <s v="Depr.acum.maq.op."/>
    <s v=""/>
    <s v=""/>
    <d v="2010-04-30T00:00:00"/>
    <d v="2010-04-30T00:00:00"/>
    <n v="5659"/>
    <s v="773"/>
    <x v="3"/>
    <x v="3"/>
    <x v="4"/>
    <x v="0"/>
    <x v="2"/>
  </r>
  <r>
    <n v="7735122503"/>
    <x v="23"/>
    <n v="48712270"/>
    <x v="15"/>
    <s v="SSRMSALAZAR"/>
    <s v=""/>
    <s v="Depr.acum.edif,op."/>
    <s v=""/>
    <s v=""/>
    <d v="2010-04-30T00:00:00"/>
    <d v="2010-04-30T00:00:00"/>
    <n v="2516"/>
    <s v="773"/>
    <x v="3"/>
    <x v="3"/>
    <x v="4"/>
    <x v="0"/>
    <x v="2"/>
  </r>
  <r>
    <n v="7735122503"/>
    <x v="23"/>
    <n v="48712370"/>
    <x v="16"/>
    <s v="SSRMSALAZAR"/>
    <s v=""/>
    <s v="Depr.acum.maq.op."/>
    <s v=""/>
    <s v=""/>
    <d v="2010-04-30T00:00:00"/>
    <d v="2010-04-30T00:00:00"/>
    <n v="739"/>
    <s v="773"/>
    <x v="3"/>
    <x v="3"/>
    <x v="4"/>
    <x v="0"/>
    <x v="2"/>
  </r>
  <r>
    <n v="7735122503"/>
    <x v="23"/>
    <n v="48712370"/>
    <x v="16"/>
    <s v="SSRMSALAZAR"/>
    <s v=""/>
    <s v="Depr.acum.edif,op."/>
    <s v=""/>
    <s v=""/>
    <d v="2010-04-30T00:00:00"/>
    <d v="2010-04-30T00:00:00"/>
    <n v="210"/>
    <s v="773"/>
    <x v="3"/>
    <x v="3"/>
    <x v="4"/>
    <x v="0"/>
    <x v="2"/>
  </r>
  <r>
    <n v="7735122503"/>
    <x v="23"/>
    <n v="48712470"/>
    <x v="17"/>
    <s v="SSRMSALAZAR"/>
    <s v=""/>
    <s v="Depr.acum.maq.op."/>
    <s v=""/>
    <s v=""/>
    <d v="2010-04-30T00:00:00"/>
    <d v="2010-04-30T00:00:00"/>
    <n v="36176"/>
    <s v="773"/>
    <x v="3"/>
    <x v="3"/>
    <x v="4"/>
    <x v="0"/>
    <x v="2"/>
  </r>
  <r>
    <n v="7735122503"/>
    <x v="23"/>
    <n v="48712570"/>
    <x v="18"/>
    <s v="SSRMSALAZAR"/>
    <s v=""/>
    <s v="Depr.acum.maq.op."/>
    <s v=""/>
    <s v=""/>
    <d v="2010-04-30T00:00:00"/>
    <d v="2010-04-30T00:00:00"/>
    <n v="449"/>
    <s v="773"/>
    <x v="3"/>
    <x v="3"/>
    <x v="4"/>
    <x v="0"/>
    <x v="2"/>
  </r>
  <r>
    <n v="7735122503"/>
    <x v="23"/>
    <n v="48712570"/>
    <x v="18"/>
    <s v="SSRMSALAZAR"/>
    <s v=""/>
    <s v="Depr.acum.edif,op."/>
    <s v=""/>
    <s v=""/>
    <d v="2010-04-30T00:00:00"/>
    <d v="2010-04-30T00:00:00"/>
    <n v="182"/>
    <s v="773"/>
    <x v="3"/>
    <x v="3"/>
    <x v="4"/>
    <x v="0"/>
    <x v="2"/>
  </r>
  <r>
    <n v="7735124713"/>
    <x v="35"/>
    <n v="48712570"/>
    <x v="18"/>
    <s v="SSJFLOPEZ"/>
    <s v=""/>
    <s v="cta pte,prov,prd.no,"/>
    <s v="Pegante pegapack X 20 KG"/>
    <s v="Pegante pegapack X 20 KG"/>
    <d v="2010-04-09T00:00:00"/>
    <d v="2010-04-15T00:00:00"/>
    <n v="0"/>
    <s v="773"/>
    <x v="3"/>
    <x v="3"/>
    <x v="5"/>
    <x v="0"/>
    <x v="1"/>
  </r>
  <r>
    <n v="7735124713"/>
    <x v="35"/>
    <n v="48712570"/>
    <x v="18"/>
    <s v="EXGAVELASQUE"/>
    <s v=""/>
    <s v="cta pte,prov,prd.no,"/>
    <s v="Pegante pegapack X 20 KG"/>
    <s v="Pegante pegapack X 20 KG"/>
    <d v="2010-04-09T00:00:00"/>
    <d v="2010-04-12T00:00:00"/>
    <n v="356080"/>
    <s v="773"/>
    <x v="3"/>
    <x v="3"/>
    <x v="5"/>
    <x v="0"/>
    <x v="1"/>
  </r>
  <r>
    <n v="7735122503"/>
    <x v="23"/>
    <n v="48712670"/>
    <x v="19"/>
    <s v="SSRMSALAZAR"/>
    <s v=""/>
    <s v="Depr.acum.maq.op."/>
    <s v=""/>
    <s v=""/>
    <d v="2010-04-30T00:00:00"/>
    <d v="2010-04-30T00:00:00"/>
    <n v="99034"/>
    <s v="773"/>
    <x v="3"/>
    <x v="3"/>
    <x v="4"/>
    <x v="0"/>
    <x v="2"/>
  </r>
  <r>
    <n v="7735122503"/>
    <x v="23"/>
    <n v="48712670"/>
    <x v="19"/>
    <s v="SSRMSALAZAR"/>
    <s v=""/>
    <s v="Depr.acum.edif,op."/>
    <s v=""/>
    <s v=""/>
    <d v="2010-04-30T00:00:00"/>
    <d v="2010-04-30T00:00:00"/>
    <n v="19566"/>
    <s v="773"/>
    <x v="3"/>
    <x v="3"/>
    <x v="4"/>
    <x v="0"/>
    <x v="2"/>
  </r>
  <r>
    <n v="7735124713"/>
    <x v="35"/>
    <n v="48712770"/>
    <x v="167"/>
    <s v="LTMCRAGA"/>
    <s v=""/>
    <s v="cta pte,prov,prd.no,"/>
    <s v="Material de empaque para ensayos"/>
    <s v="Material de empaque para ensayos"/>
    <d v="2010-04-27T00:00:00"/>
    <d v="2010-04-28T00:00:00"/>
    <n v="1853782"/>
    <s v="773"/>
    <x v="3"/>
    <x v="3"/>
    <x v="5"/>
    <x v="0"/>
    <x v="1"/>
  </r>
  <r>
    <n v="7735124713"/>
    <x v="35"/>
    <n v="48712770"/>
    <x v="167"/>
    <s v="SSJFLOPEZ"/>
    <s v=""/>
    <s v="MULTIDIMENSIONALES S.A"/>
    <s v="Material de empaque para ensayos"/>
    <s v="Material de empaque para ensayos"/>
    <d v="2010-04-27T00:00:00"/>
    <d v="2010-04-29T00:00:00"/>
    <n v="0"/>
    <s v="773"/>
    <x v="3"/>
    <x v="3"/>
    <x v="5"/>
    <x v="0"/>
    <x v="1"/>
  </r>
  <r>
    <n v="7735122503"/>
    <x v="23"/>
    <n v="48712870"/>
    <x v="20"/>
    <s v="SSRMSALAZAR"/>
    <s v=""/>
    <s v="Depr.acum.maq.op."/>
    <s v=""/>
    <s v=""/>
    <d v="2010-04-30T00:00:00"/>
    <d v="2010-04-30T00:00:00"/>
    <n v="15097"/>
    <s v="773"/>
    <x v="3"/>
    <x v="4"/>
    <x v="4"/>
    <x v="0"/>
    <x v="2"/>
  </r>
  <r>
    <n v="7735122503"/>
    <x v="23"/>
    <n v="48712870"/>
    <x v="20"/>
    <s v="SSRMSALAZAR"/>
    <s v=""/>
    <s v="Depr.acum.edif,op."/>
    <s v=""/>
    <s v=""/>
    <d v="2010-04-30T00:00:00"/>
    <d v="2010-04-30T00:00:00"/>
    <n v="1557"/>
    <s v="773"/>
    <x v="3"/>
    <x v="4"/>
    <x v="4"/>
    <x v="0"/>
    <x v="2"/>
  </r>
  <r>
    <n v="7735122503"/>
    <x v="23"/>
    <n v="48713270"/>
    <x v="21"/>
    <s v="SSRMSALAZAR"/>
    <s v=""/>
    <s v="Depr.acum.maq.op."/>
    <s v=""/>
    <s v=""/>
    <d v="2010-04-30T00:00:00"/>
    <d v="2010-04-30T00:00:00"/>
    <n v="194313"/>
    <s v="773"/>
    <x v="3"/>
    <x v="4"/>
    <x v="4"/>
    <x v="0"/>
    <x v="2"/>
  </r>
  <r>
    <n v="7735110102"/>
    <x v="2"/>
    <n v="48910270"/>
    <x v="23"/>
    <s v="SSALLONDONO"/>
    <s v="PRIMERA QUINCENA ABRIL 20"/>
    <s v="Obl,lab,salariosxpag"/>
    <s v=""/>
    <s v=""/>
    <d v="2010-04-14T00:00:00"/>
    <d v="2010-04-14T00:00:00"/>
    <n v="1154802"/>
    <s v="773"/>
    <x v="3"/>
    <x v="3"/>
    <x v="2"/>
    <x v="0"/>
    <x v="0"/>
  </r>
  <r>
    <n v="7735110102"/>
    <x v="2"/>
    <n v="48910270"/>
    <x v="23"/>
    <s v="SSALLONDONO"/>
    <s v="SEGUNDA QUINCENA ABRIL 20"/>
    <s v="Obl,lab,salariosxpag"/>
    <s v=""/>
    <s v=""/>
    <d v="2010-04-28T00:00:00"/>
    <d v="2010-04-28T00:00:00"/>
    <n v="1154802"/>
    <s v="773"/>
    <x v="3"/>
    <x v="3"/>
    <x v="2"/>
    <x v="0"/>
    <x v="0"/>
  </r>
  <r>
    <n v="7735110104"/>
    <x v="3"/>
    <n v="48910270"/>
    <x v="23"/>
    <s v="SSALLONDONO"/>
    <s v="PRIMERA QUINCENA ABRIL 20"/>
    <s v="Obl,lab,salariosxpag"/>
    <s v=""/>
    <s v=""/>
    <d v="2010-04-14T00:00:00"/>
    <d v="2010-04-14T00:00:00"/>
    <n v="43173"/>
    <s v="773"/>
    <x v="3"/>
    <x v="3"/>
    <x v="2"/>
    <x v="0"/>
    <x v="1"/>
  </r>
  <r>
    <n v="7735110104"/>
    <x v="3"/>
    <n v="48910270"/>
    <x v="23"/>
    <s v="SSALLONDONO"/>
    <s v="SEGUNDA QUINCENA ABRIL 20"/>
    <s v="Obl,lab,salariosxpag"/>
    <s v=""/>
    <s v=""/>
    <d v="2010-04-28T00:00:00"/>
    <d v="2010-04-28T00:00:00"/>
    <n v="186016"/>
    <s v="773"/>
    <x v="3"/>
    <x v="3"/>
    <x v="2"/>
    <x v="0"/>
    <x v="1"/>
  </r>
  <r>
    <n v="7735110110"/>
    <x v="5"/>
    <n v="48910270"/>
    <x v="23"/>
    <s v="SSALLONDONO"/>
    <s v="PRIMERA QUINCENA ABRIL 20"/>
    <s v="Obl,lab,salariosxpag"/>
    <s v=""/>
    <s v=""/>
    <d v="2010-04-14T00:00:00"/>
    <d v="2010-04-14T00:00:00"/>
    <n v="92250"/>
    <s v="773"/>
    <x v="3"/>
    <x v="3"/>
    <x v="2"/>
    <x v="0"/>
    <x v="0"/>
  </r>
  <r>
    <n v="7735110110"/>
    <x v="5"/>
    <n v="48910270"/>
    <x v="23"/>
    <s v="SSALLONDONO"/>
    <s v="SEGUNDA QUINCENA ABRIL 20"/>
    <s v="Obl,lab,salariosxpag"/>
    <s v=""/>
    <s v=""/>
    <d v="2010-04-28T00:00:00"/>
    <d v="2010-04-28T00:00:00"/>
    <n v="92250"/>
    <s v="773"/>
    <x v="3"/>
    <x v="3"/>
    <x v="2"/>
    <x v="0"/>
    <x v="0"/>
  </r>
  <r>
    <n v="7735110111"/>
    <x v="6"/>
    <n v="48910270"/>
    <x v="23"/>
    <s v="SSALLONDONO"/>
    <s v="PROVISIONES ABRIL 2010"/>
    <s v="Prov,lab,cesa.aprop."/>
    <s v=""/>
    <s v=""/>
    <d v="2010-04-29T00:00:00"/>
    <d v="2010-04-29T00:00:00"/>
    <n v="290073"/>
    <s v="773"/>
    <x v="3"/>
    <x v="3"/>
    <x v="2"/>
    <x v="0"/>
    <x v="0"/>
  </r>
  <r>
    <n v="7735110113"/>
    <x v="8"/>
    <n v="48910270"/>
    <x v="23"/>
    <s v="SSALLONDONO"/>
    <s v="PROVISIONES ABRIL 2010"/>
    <s v="Prov,lab,cesa.aprop."/>
    <s v=""/>
    <s v=""/>
    <d v="2010-04-29T00:00:00"/>
    <d v="2010-04-29T00:00:00"/>
    <n v="257540"/>
    <s v="773"/>
    <x v="3"/>
    <x v="3"/>
    <x v="2"/>
    <x v="0"/>
    <x v="0"/>
  </r>
  <r>
    <n v="7735110114"/>
    <x v="9"/>
    <n v="48910270"/>
    <x v="23"/>
    <s v="SSALLONDONO"/>
    <s v="PROVISIONES ABRIL 2010"/>
    <s v="Prov,lab,cesa.aprop."/>
    <s v=""/>
    <s v=""/>
    <d v="2010-04-29T00:00:00"/>
    <d v="2010-04-29T00:00:00"/>
    <n v="178924"/>
    <s v="773"/>
    <x v="3"/>
    <x v="3"/>
    <x v="2"/>
    <x v="0"/>
    <x v="0"/>
  </r>
  <r>
    <n v="7735110116"/>
    <x v="10"/>
    <n v="48910270"/>
    <x v="23"/>
    <s v="SSALLONDONO"/>
    <s v="PROVISIONES ABRIL 2010"/>
    <s v="Prov,lab,cesa.aprop."/>
    <s v=""/>
    <s v=""/>
    <d v="2010-04-29T00:00:00"/>
    <d v="2010-04-29T00:00:00"/>
    <n v="243986"/>
    <s v="773"/>
    <x v="3"/>
    <x v="3"/>
    <x v="2"/>
    <x v="0"/>
    <x v="0"/>
  </r>
  <r>
    <n v="7735110119"/>
    <x v="12"/>
    <n v="48910270"/>
    <x v="23"/>
    <s v="SSJFLOPEZ"/>
    <s v=""/>
    <s v="C.I.UNIFORMES IND.ROPA Y CALZADO QU"/>
    <s v="Bota BLA seguridad QUINLOP"/>
    <s v="Bota BLA seguridad QUINLOP"/>
    <d v="2010-04-07T00:00:00"/>
    <d v="2010-04-12T00:00:00"/>
    <n v="244870"/>
    <s v="773"/>
    <x v="3"/>
    <x v="3"/>
    <x v="2"/>
    <x v="0"/>
    <x v="1"/>
  </r>
  <r>
    <n v="7735110119"/>
    <x v="12"/>
    <n v="48910270"/>
    <x v="23"/>
    <s v="SSJFLOPEZ"/>
    <s v=""/>
    <s v="INDUSTRIAS Y CONFECCIONES INDUCON L"/>
    <s v="Camisa dacron blanca trabajador mision"/>
    <s v="Camisa dacron blanca trabajador mision"/>
    <d v="2010-04-05T00:00:00"/>
    <d v="2010-04-28T00:00:00"/>
    <n v="94184"/>
    <s v="773"/>
    <x v="3"/>
    <x v="3"/>
    <x v="2"/>
    <x v="0"/>
    <x v="1"/>
  </r>
  <r>
    <n v="7735110119"/>
    <x v="12"/>
    <n v="48910270"/>
    <x v="23"/>
    <s v="SSJFLOPEZ"/>
    <s v=""/>
    <s v="INDUSTRIAS Y CONFECCIONES INDUCON L"/>
    <s v="Pantalon dril blanco enresortado"/>
    <s v="Pantalon dril blanco enresortado"/>
    <d v="2010-04-05T00:00:00"/>
    <d v="2010-04-28T00:00:00"/>
    <n v="124640"/>
    <s v="773"/>
    <x v="3"/>
    <x v="3"/>
    <x v="2"/>
    <x v="0"/>
    <x v="1"/>
  </r>
  <r>
    <n v="7735110124"/>
    <x v="13"/>
    <n v="48910270"/>
    <x v="23"/>
    <s v="SSALLONDONO"/>
    <s v="PROVISIONES ABRIL 2010"/>
    <s v="Prov,lab,cesa.aprop."/>
    <s v=""/>
    <s v=""/>
    <d v="2010-04-29T00:00:00"/>
    <d v="2010-04-29T00:00:00"/>
    <n v="28194"/>
    <s v="773"/>
    <x v="3"/>
    <x v="3"/>
    <x v="2"/>
    <x v="0"/>
    <x v="0"/>
  </r>
  <r>
    <n v="7735110127"/>
    <x v="14"/>
    <n v="48910270"/>
    <x v="23"/>
    <s v="SSALLONDONO"/>
    <s v="SEGURIDAD SOCIAL ABRIL 20"/>
    <s v="Ret,apor,nomi, seg.s"/>
    <s v=""/>
    <s v=""/>
    <d v="2010-04-29T00:00:00"/>
    <d v="2010-04-29T00:00:00"/>
    <n v="82100"/>
    <s v="773"/>
    <x v="3"/>
    <x v="3"/>
    <x v="2"/>
    <x v="0"/>
    <x v="0"/>
  </r>
  <r>
    <n v="7735110128"/>
    <x v="15"/>
    <n v="48910270"/>
    <x v="23"/>
    <s v="SSALLONDONO"/>
    <s v="SEGURIDAD SOCIAL ABRIL 20"/>
    <s v="Ret,apor,nomi, seg.s"/>
    <s v=""/>
    <s v=""/>
    <d v="2010-04-29T00:00:00"/>
    <d v="2010-04-29T00:00:00"/>
    <n v="-101552"/>
    <s v="773"/>
    <x v="3"/>
    <x v="3"/>
    <x v="2"/>
    <x v="0"/>
    <x v="0"/>
  </r>
  <r>
    <n v="7735110128"/>
    <x v="15"/>
    <n v="48910270"/>
    <x v="23"/>
    <s v="SSALLONDONO"/>
    <s v="SEGURIDAD SOCIAL ABRIL 20"/>
    <s v="Ret,apor,nomi, seg.s"/>
    <s v=""/>
    <s v=""/>
    <d v="2010-04-29T00:00:00"/>
    <d v="2010-04-29T00:00:00"/>
    <n v="317300"/>
    <s v="773"/>
    <x v="3"/>
    <x v="3"/>
    <x v="2"/>
    <x v="0"/>
    <x v="0"/>
  </r>
  <r>
    <n v="7735110129"/>
    <x v="16"/>
    <n v="48910270"/>
    <x v="23"/>
    <s v="SSALLONDONO"/>
    <s v="SEGURIDAD SOCIAL ABRIL 20"/>
    <s v="Ret,apor,nomi, seg.s"/>
    <s v=""/>
    <s v=""/>
    <d v="2010-04-29T00:00:00"/>
    <d v="2010-04-29T00:00:00"/>
    <n v="-101552"/>
    <s v="773"/>
    <x v="3"/>
    <x v="3"/>
    <x v="2"/>
    <x v="0"/>
    <x v="0"/>
  </r>
  <r>
    <n v="7735110129"/>
    <x v="16"/>
    <n v="48910270"/>
    <x v="23"/>
    <s v="SSALLONDONO"/>
    <s v="SEGURIDAD SOCIAL ABRIL 20"/>
    <s v="Ret,apor,nomi, seg.s"/>
    <s v=""/>
    <s v=""/>
    <d v="2010-04-29T00:00:00"/>
    <d v="2010-04-29T00:00:00"/>
    <n v="406300"/>
    <s v="773"/>
    <x v="3"/>
    <x v="3"/>
    <x v="2"/>
    <x v="0"/>
    <x v="0"/>
  </r>
  <r>
    <n v="7735110131"/>
    <x v="17"/>
    <n v="48910270"/>
    <x v="23"/>
    <s v="SSALLONDONO"/>
    <s v="SEGURIDAD SOCIAL ABRIL 20"/>
    <s v="Ret,apor,nomi, seg.s"/>
    <s v=""/>
    <s v=""/>
    <d v="2010-04-29T00:00:00"/>
    <d v="2010-04-29T00:00:00"/>
    <n v="101500"/>
    <s v="773"/>
    <x v="3"/>
    <x v="3"/>
    <x v="2"/>
    <x v="0"/>
    <x v="0"/>
  </r>
  <r>
    <n v="7735110133"/>
    <x v="18"/>
    <n v="48910270"/>
    <x v="23"/>
    <s v="SSALLONDONO"/>
    <s v="SEGURIDAD SOCIAL ABRIL 20"/>
    <s v="Ret,apor,nomi, seg.s"/>
    <s v=""/>
    <s v=""/>
    <d v="2010-04-29T00:00:00"/>
    <d v="2010-04-29T00:00:00"/>
    <n v="76100"/>
    <s v="773"/>
    <x v="3"/>
    <x v="3"/>
    <x v="2"/>
    <x v="0"/>
    <x v="0"/>
  </r>
  <r>
    <n v="7735110134"/>
    <x v="19"/>
    <n v="48910270"/>
    <x v="23"/>
    <s v="SSALLONDONO"/>
    <s v="SEGURIDAD SOCIAL ABRIL 20"/>
    <s v="Ret,apor,nomi, seg.s"/>
    <s v=""/>
    <s v=""/>
    <d v="2010-04-29T00:00:00"/>
    <d v="2010-04-29T00:00:00"/>
    <n v="50800"/>
    <s v="773"/>
    <x v="3"/>
    <x v="3"/>
    <x v="2"/>
    <x v="0"/>
    <x v="0"/>
  </r>
  <r>
    <n v="7735113507"/>
    <x v="0"/>
    <n v="48910270"/>
    <x v="23"/>
    <s v="SSJFLOPEZ"/>
    <s v="Lito_ LB_506706"/>
    <s v="LEASING BANCOLOMBIA SA"/>
    <s v=""/>
    <s v=""/>
    <d v="2010-04-06T00:00:00"/>
    <d v="2010-04-28T00:00:00"/>
    <n v="26242"/>
    <s v="773"/>
    <x v="3"/>
    <x v="3"/>
    <x v="0"/>
    <x v="0"/>
    <x v="0"/>
  </r>
  <r>
    <n v="7735113507"/>
    <x v="0"/>
    <n v="48910270"/>
    <x v="23"/>
    <s v="SSJFLOPEZ"/>
    <s v="Lito_ LB_506706"/>
    <s v="LEASING BANCOLOMBIA SA"/>
    <s v=""/>
    <s v=""/>
    <d v="2010-04-06T00:00:00"/>
    <d v="2010-04-28T00:00:00"/>
    <n v="35960"/>
    <s v="773"/>
    <x v="3"/>
    <x v="3"/>
    <x v="0"/>
    <x v="0"/>
    <x v="0"/>
  </r>
  <r>
    <n v="7735116403"/>
    <x v="20"/>
    <n v="48910270"/>
    <x v="23"/>
    <s v="SSJFLOPEZ"/>
    <s v="NOMINA SOMOS SEMANA 15"/>
    <s v="SOMOS SUMINISTRO TEMPORAL S.A."/>
    <s v=""/>
    <s v=""/>
    <d v="2010-04-22T00:00:00"/>
    <d v="2010-04-29T00:00:00"/>
    <n v="-1555740"/>
    <s v="773"/>
    <x v="3"/>
    <x v="3"/>
    <x v="3"/>
    <x v="0"/>
    <x v="1"/>
  </r>
  <r>
    <n v="7735116403"/>
    <x v="20"/>
    <n v="48910270"/>
    <x v="23"/>
    <s v="SSJFLOPEZ"/>
    <s v="NOMINA SOMOS SEMANA 12"/>
    <s v="SOMOS SUMINISTRO TEMPORAL S.A."/>
    <s v=""/>
    <s v=""/>
    <d v="2010-04-01T00:00:00"/>
    <d v="2010-04-12T00:00:00"/>
    <n v="1050298"/>
    <s v="773"/>
    <x v="3"/>
    <x v="3"/>
    <x v="3"/>
    <x v="0"/>
    <x v="1"/>
  </r>
  <r>
    <n v="7735116403"/>
    <x v="20"/>
    <n v="48910270"/>
    <x v="23"/>
    <s v="SSJFLOPEZ"/>
    <s v="NOMINA SOMOS SEMANA 13"/>
    <s v="SOMOS SUMINISTRO TEMPORAL S.A."/>
    <s v=""/>
    <s v=""/>
    <d v="2010-04-08T00:00:00"/>
    <d v="2010-04-15T00:00:00"/>
    <n v="982693"/>
    <s v="773"/>
    <x v="3"/>
    <x v="3"/>
    <x v="3"/>
    <x v="0"/>
    <x v="1"/>
  </r>
  <r>
    <n v="7735116403"/>
    <x v="20"/>
    <n v="48910270"/>
    <x v="23"/>
    <s v="SSJFLOPEZ"/>
    <s v="NOMINA SOMOS SEMANA 14"/>
    <s v="SOMOS SUMINISTRO TEMPORAL S.A."/>
    <s v=""/>
    <s v=""/>
    <d v="2010-04-15T00:00:00"/>
    <d v="2010-04-19T00:00:00"/>
    <n v="1070817"/>
    <s v="773"/>
    <x v="3"/>
    <x v="3"/>
    <x v="3"/>
    <x v="0"/>
    <x v="1"/>
  </r>
  <r>
    <n v="7735116403"/>
    <x v="20"/>
    <n v="48910270"/>
    <x v="23"/>
    <s v="SSJFLOPEZ"/>
    <s v="NOMINA SOMOS SEMANA 15"/>
    <s v="SOMOS SUMINISTRO TEMPORAL S.A."/>
    <s v=""/>
    <s v=""/>
    <d v="2010-04-22T00:00:00"/>
    <d v="2010-04-29T00:00:00"/>
    <n v="1555740"/>
    <s v="773"/>
    <x v="3"/>
    <x v="3"/>
    <x v="3"/>
    <x v="0"/>
    <x v="1"/>
  </r>
  <r>
    <n v="7735116403"/>
    <x v="20"/>
    <n v="48910270"/>
    <x v="23"/>
    <s v="SSJFLOPEZ"/>
    <s v="NOMINA SOMOS SEMANA 16"/>
    <s v="SOMOS SUMINISTRO TEMPORAL S.A."/>
    <s v=""/>
    <s v=""/>
    <d v="2010-04-28T00:00:00"/>
    <d v="2010-04-30T00:00:00"/>
    <n v="1919047"/>
    <s v="773"/>
    <x v="3"/>
    <x v="3"/>
    <x v="3"/>
    <x v="0"/>
    <x v="1"/>
  </r>
  <r>
    <n v="7735116403"/>
    <x v="20"/>
    <n v="48910270"/>
    <x v="23"/>
    <s v="SSJFLOPEZ"/>
    <s v="NOMINA SOMOS SEMANA 15"/>
    <s v="SOMOS SUMINISTRO TEMPORAL S.A."/>
    <s v=""/>
    <s v=""/>
    <d v="2010-04-22T00:00:00"/>
    <d v="2010-04-30T00:00:00"/>
    <n v="1580632"/>
    <s v="773"/>
    <x v="3"/>
    <x v="3"/>
    <x v="3"/>
    <x v="0"/>
    <x v="1"/>
  </r>
  <r>
    <n v="7735116408"/>
    <x v="1"/>
    <n v="48910270"/>
    <x v="23"/>
    <s v="SSJFLOPEZ"/>
    <s v="FACTURA UNE"/>
    <s v="EPM TELECOMUNICACIONES S.A."/>
    <s v=""/>
    <s v=""/>
    <d v="2010-04-15T00:00:00"/>
    <d v="2010-04-20T00:00:00"/>
    <n v="-66116"/>
    <s v="773"/>
    <x v="3"/>
    <x v="3"/>
    <x v="1"/>
    <x v="0"/>
    <x v="0"/>
  </r>
  <r>
    <n v="7735116408"/>
    <x v="1"/>
    <n v="48910270"/>
    <x v="23"/>
    <s v="SSJFLOPEZ"/>
    <s v="FACTURA UNE"/>
    <s v="EPM TELECOMUNICACIONES S.A."/>
    <s v=""/>
    <s v=""/>
    <d v="2010-04-15T00:00:00"/>
    <d v="2010-04-20T00:00:00"/>
    <n v="-22264"/>
    <s v="773"/>
    <x v="3"/>
    <x v="3"/>
    <x v="1"/>
    <x v="0"/>
    <x v="0"/>
  </r>
  <r>
    <n v="7735116408"/>
    <x v="1"/>
    <n v="48910270"/>
    <x v="23"/>
    <s v="SSJFLOPEZ"/>
    <s v="FACTURA UNE"/>
    <s v="EPM TELECOMUNICACIONES S.A."/>
    <s v=""/>
    <s v=""/>
    <d v="2010-04-15T00:00:00"/>
    <d v="2010-04-20T00:00:00"/>
    <n v="7397"/>
    <s v="773"/>
    <x v="3"/>
    <x v="3"/>
    <x v="1"/>
    <x v="0"/>
    <x v="0"/>
  </r>
  <r>
    <n v="7735116408"/>
    <x v="1"/>
    <n v="48910270"/>
    <x v="23"/>
    <s v="SSJFLOPEZ"/>
    <s v="FACTURA UNE"/>
    <s v="EPM TELECOMUNICACIONES S.A."/>
    <s v=""/>
    <s v=""/>
    <d v="2010-04-15T00:00:00"/>
    <d v="2010-04-20T00:00:00"/>
    <n v="2621"/>
    <s v="773"/>
    <x v="3"/>
    <x v="3"/>
    <x v="1"/>
    <x v="0"/>
    <x v="0"/>
  </r>
  <r>
    <n v="7735116408"/>
    <x v="1"/>
    <n v="48910270"/>
    <x v="23"/>
    <s v="SSJFLOPEZ"/>
    <s v="FACTURA UNE"/>
    <s v="EPM TELECOMUNICACIONES S.A."/>
    <s v=""/>
    <s v=""/>
    <d v="2010-04-15T00:00:00"/>
    <d v="2010-04-20T00:00:00"/>
    <n v="1056"/>
    <s v="773"/>
    <x v="3"/>
    <x v="3"/>
    <x v="1"/>
    <x v="0"/>
    <x v="0"/>
  </r>
  <r>
    <n v="7735116408"/>
    <x v="1"/>
    <n v="48910270"/>
    <x v="23"/>
    <s v="SSJFLOPEZ"/>
    <s v="FACTURA UNE"/>
    <s v="EPM TELECOMUNICACIONES S.A."/>
    <s v=""/>
    <s v=""/>
    <d v="2010-04-15T00:00:00"/>
    <d v="2010-04-20T00:00:00"/>
    <n v="437"/>
    <s v="773"/>
    <x v="3"/>
    <x v="3"/>
    <x v="1"/>
    <x v="0"/>
    <x v="0"/>
  </r>
  <r>
    <n v="7735116408"/>
    <x v="1"/>
    <n v="48910270"/>
    <x v="23"/>
    <s v="SSJFLOPEZ"/>
    <s v="FACTURA UNE"/>
    <s v="EPM TELECOMUNICACIONES S.A."/>
    <s v=""/>
    <s v=""/>
    <d v="2010-04-15T00:00:00"/>
    <d v="2010-04-20T00:00:00"/>
    <n v="1836"/>
    <s v="773"/>
    <x v="3"/>
    <x v="3"/>
    <x v="1"/>
    <x v="0"/>
    <x v="0"/>
  </r>
  <r>
    <n v="7735116408"/>
    <x v="1"/>
    <n v="48910270"/>
    <x v="23"/>
    <s v="SSJFLOPEZ"/>
    <s v="FACTURA UNE"/>
    <s v="EPM TELECOMUNICACIONES S.A."/>
    <s v=""/>
    <s v=""/>
    <d v="2010-04-15T00:00:00"/>
    <d v="2010-04-20T00:00:00"/>
    <n v="874"/>
    <s v="773"/>
    <x v="3"/>
    <x v="3"/>
    <x v="1"/>
    <x v="0"/>
    <x v="0"/>
  </r>
  <r>
    <n v="7735116408"/>
    <x v="1"/>
    <n v="48910270"/>
    <x v="23"/>
    <s v="SSJFLOPEZ"/>
    <s v="FACTURA UNE"/>
    <s v="EPM TELECOMUNICACIONES S.A."/>
    <s v=""/>
    <s v=""/>
    <d v="2010-04-15T00:00:00"/>
    <d v="2010-04-20T00:00:00"/>
    <n v="66116"/>
    <s v="773"/>
    <x v="3"/>
    <x v="3"/>
    <x v="1"/>
    <x v="0"/>
    <x v="0"/>
  </r>
  <r>
    <n v="7735116408"/>
    <x v="1"/>
    <n v="48910270"/>
    <x v="23"/>
    <s v="SSJFLOPEZ"/>
    <s v="FACTURA UNE"/>
    <s v="EPM TELECOMUNICACIONES S.A."/>
    <s v=""/>
    <s v=""/>
    <d v="2010-04-15T00:00:00"/>
    <d v="2010-04-20T00:00:00"/>
    <n v="22264"/>
    <s v="773"/>
    <x v="3"/>
    <x v="3"/>
    <x v="1"/>
    <x v="0"/>
    <x v="0"/>
  </r>
  <r>
    <n v="7735116408"/>
    <x v="1"/>
    <n v="48910270"/>
    <x v="23"/>
    <s v="SSJFLOPEZ"/>
    <s v="FACTURA UNE"/>
    <s v="EPM TELECOMUNICACIONES S.A."/>
    <s v=""/>
    <s v=""/>
    <d v="2010-04-15T00:00:00"/>
    <d v="2010-04-27T00:00:00"/>
    <n v="84694"/>
    <s v="773"/>
    <x v="3"/>
    <x v="3"/>
    <x v="1"/>
    <x v="0"/>
    <x v="0"/>
  </r>
  <r>
    <n v="7735116408"/>
    <x v="1"/>
    <n v="48910270"/>
    <x v="23"/>
    <s v="SSJFLOPEZ"/>
    <s v="FACTURA UNE"/>
    <s v="EPM TELECOMUNICACIONES S.A."/>
    <s v=""/>
    <s v=""/>
    <d v="2010-04-15T00:00:00"/>
    <d v="2010-04-27T00:00:00"/>
    <n v="714"/>
    <s v="773"/>
    <x v="3"/>
    <x v="3"/>
    <x v="1"/>
    <x v="0"/>
    <x v="0"/>
  </r>
  <r>
    <n v="7735116503"/>
    <x v="38"/>
    <n v="48910270"/>
    <x v="23"/>
    <s v="LTJFLOPEZ"/>
    <s v=""/>
    <s v="cta pte,prov,prd.Inv"/>
    <s v=""/>
    <s v="Reparacion silla"/>
    <d v="2010-04-09T00:00:00"/>
    <d v="2010-04-09T00:00:00"/>
    <n v="58800"/>
    <s v="773"/>
    <x v="3"/>
    <x v="3"/>
    <x v="6"/>
    <x v="0"/>
    <x v="2"/>
  </r>
  <r>
    <n v="7735116503"/>
    <x v="38"/>
    <n v="48910270"/>
    <x v="23"/>
    <s v="SSJFLOPEZ"/>
    <s v=""/>
    <s v="LINEAS Y DISEÑOS S.A."/>
    <s v=""/>
    <s v="Reparacion silla"/>
    <d v="2010-04-08T00:00:00"/>
    <d v="2010-04-14T00:00:00"/>
    <n v="0"/>
    <s v="773"/>
    <x v="3"/>
    <x v="3"/>
    <x v="6"/>
    <x v="0"/>
    <x v="2"/>
  </r>
  <r>
    <n v="7735116507"/>
    <x v="47"/>
    <n v="48910270"/>
    <x v="23"/>
    <s v="SSJFLOPEZ"/>
    <s v="Lito_ Compunet_24431"/>
    <s v="COMPUNET SA"/>
    <s v=""/>
    <s v=""/>
    <d v="2010-04-08T00:00:00"/>
    <d v="2010-04-28T00:00:00"/>
    <n v="217723"/>
    <s v="773"/>
    <x v="3"/>
    <x v="3"/>
    <x v="5"/>
    <x v="0"/>
    <x v="0"/>
  </r>
  <r>
    <n v="7735122503"/>
    <x v="23"/>
    <n v="48910270"/>
    <x v="23"/>
    <s v="SSRMSALAZAR"/>
    <s v=""/>
    <s v="Depr.acum.maq.op."/>
    <s v=""/>
    <s v=""/>
    <d v="2010-04-30T00:00:00"/>
    <d v="2010-04-30T00:00:00"/>
    <n v="228518"/>
    <s v="773"/>
    <x v="3"/>
    <x v="3"/>
    <x v="4"/>
    <x v="0"/>
    <x v="2"/>
  </r>
  <r>
    <n v="7735124506"/>
    <x v="71"/>
    <n v="48910270"/>
    <x v="23"/>
    <s v="EXGAVELASQUE"/>
    <s v=""/>
    <s v="cta pte,prov,prd.no,"/>
    <s v="Accesorio Rpto mntto equipo tranport 16%"/>
    <s v="Accesorio Rpto mntto equipo tranport 16%"/>
    <d v="2010-04-19T00:00:00"/>
    <d v="2010-04-20T00:00:00"/>
    <n v="75900"/>
    <s v="773"/>
    <x v="3"/>
    <x v="3"/>
    <x v="5"/>
    <x v="0"/>
    <x v="0"/>
  </r>
  <r>
    <n v="7735124506"/>
    <x v="71"/>
    <n v="48910270"/>
    <x v="23"/>
    <s v="SSJFLOPEZ"/>
    <s v=""/>
    <s v="FERRETERIA S S LTDA."/>
    <s v="Accesorio Rpto mntto equipo tranport 16%"/>
    <s v="Accesorio Rpto mntto equipo tranport 16%"/>
    <d v="2010-04-19T00:00:00"/>
    <d v="2010-04-23T00:00:00"/>
    <n v="0"/>
    <s v="773"/>
    <x v="3"/>
    <x v="3"/>
    <x v="5"/>
    <x v="0"/>
    <x v="0"/>
  </r>
  <r>
    <n v="7735124507"/>
    <x v="70"/>
    <n v="48910270"/>
    <x v="23"/>
    <s v="EXGAVELASQUE"/>
    <s v=""/>
    <s v="cta pte,prov,prd.no,"/>
    <s v="Accesorio, rpto matto eq comunicacio 16%"/>
    <s v="Accesorio, rpto matto eq comunicacio 16%"/>
    <d v="2010-04-05T00:00:00"/>
    <d v="2010-04-05T00:00:00"/>
    <n v="94828"/>
    <s v="773"/>
    <x v="3"/>
    <x v="3"/>
    <x v="5"/>
    <x v="0"/>
    <x v="0"/>
  </r>
  <r>
    <n v="7735124703"/>
    <x v="22"/>
    <n v="48910270"/>
    <x v="23"/>
    <s v="EXEAGUTIERRE"/>
    <s v=""/>
    <s v="cta pte,prov,prd.no,"/>
    <s v="Sello plastico de seguridad"/>
    <s v="Sello plastico de seguridad"/>
    <d v="2010-04-23T00:00:00"/>
    <d v="2010-04-23T00:00:00"/>
    <n v="800000"/>
    <s v="773"/>
    <x v="3"/>
    <x v="3"/>
    <x v="5"/>
    <x v="0"/>
    <x v="0"/>
  </r>
  <r>
    <n v="7735124704"/>
    <x v="27"/>
    <n v="48910270"/>
    <x v="23"/>
    <s v="SSJFLOPEZ"/>
    <s v=""/>
    <s v="EUROSELLOS LTDA"/>
    <s v="Sello fechador trodat"/>
    <s v="Sello fechador trodat"/>
    <d v="2010-04-05T00:00:00"/>
    <d v="2010-04-08T00:00:00"/>
    <n v="26500"/>
    <s v="773"/>
    <x v="3"/>
    <x v="3"/>
    <x v="5"/>
    <x v="0"/>
    <x v="0"/>
  </r>
  <r>
    <n v="7735124704"/>
    <x v="27"/>
    <n v="48910270"/>
    <x v="23"/>
    <s v="LTMCRAGA"/>
    <s v=""/>
    <s v="cta pte,prov,prd.no,"/>
    <s v="Cosedora estand.bates 550"/>
    <s v="Cosedora estand.bates 550"/>
    <d v="2010-04-15T00:00:00"/>
    <d v="2010-04-16T00:00:00"/>
    <n v="13800"/>
    <s v="773"/>
    <x v="3"/>
    <x v="3"/>
    <x v="5"/>
    <x v="0"/>
    <x v="0"/>
  </r>
  <r>
    <n v="7735124704"/>
    <x v="27"/>
    <n v="48910270"/>
    <x v="23"/>
    <s v="LTMCRAGA"/>
    <s v=""/>
    <s v="cta pte,prov,prd.no,"/>
    <s v="Sobre gig.unibol 25x35"/>
    <s v="Sobre gig.unibol 25x35"/>
    <d v="2010-04-15T00:00:00"/>
    <d v="2010-04-16T00:00:00"/>
    <n v="2220"/>
    <s v="773"/>
    <x v="3"/>
    <x v="3"/>
    <x v="5"/>
    <x v="0"/>
    <x v="0"/>
  </r>
  <r>
    <n v="7735124704"/>
    <x v="27"/>
    <n v="48910270"/>
    <x v="23"/>
    <s v="LTMCRAGA"/>
    <s v=""/>
    <s v="cta pte,prov,prd.no,"/>
    <s v="Boligrafo kilom.retractil ngo"/>
    <s v="Boligrafo kilom.retractil ngo"/>
    <d v="2010-04-15T00:00:00"/>
    <d v="2010-04-16T00:00:00"/>
    <n v="7212"/>
    <s v="773"/>
    <x v="3"/>
    <x v="3"/>
    <x v="5"/>
    <x v="0"/>
    <x v="0"/>
  </r>
  <r>
    <n v="7735124704"/>
    <x v="27"/>
    <n v="48910270"/>
    <x v="23"/>
    <s v="LTMCRAGA"/>
    <s v=""/>
    <s v="cta pte,prov,prd.no,"/>
    <s v="Calculadora casio hl 820lc d/bol x8dig"/>
    <s v="Calculadora casio hl 820lc d/bol x8dig"/>
    <d v="2010-04-15T00:00:00"/>
    <d v="2010-04-16T00:00:00"/>
    <n v="17625"/>
    <s v="773"/>
    <x v="3"/>
    <x v="3"/>
    <x v="5"/>
    <x v="0"/>
    <x v="0"/>
  </r>
  <r>
    <n v="7735124704"/>
    <x v="27"/>
    <n v="48910270"/>
    <x v="23"/>
    <s v="SSJFLOPEZ"/>
    <s v=""/>
    <s v="MARION SA"/>
    <s v="Cosedora estand.bates 550"/>
    <s v="Cosedora estand.bates 550"/>
    <d v="2010-04-15T00:00:00"/>
    <d v="2010-04-19T00:00:00"/>
    <n v="0"/>
    <s v="773"/>
    <x v="3"/>
    <x v="3"/>
    <x v="5"/>
    <x v="0"/>
    <x v="0"/>
  </r>
  <r>
    <n v="7735124704"/>
    <x v="27"/>
    <n v="48910270"/>
    <x v="23"/>
    <s v="SSJFLOPEZ"/>
    <s v=""/>
    <s v="MARION SA"/>
    <s v="Sobre gig.unibol 25x35"/>
    <s v="Sobre gig.unibol 25x35"/>
    <d v="2010-04-15T00:00:00"/>
    <d v="2010-04-19T00:00:00"/>
    <n v="0"/>
    <s v="773"/>
    <x v="3"/>
    <x v="3"/>
    <x v="5"/>
    <x v="0"/>
    <x v="0"/>
  </r>
  <r>
    <n v="7735124704"/>
    <x v="27"/>
    <n v="48910270"/>
    <x v="23"/>
    <s v="SSJFLOPEZ"/>
    <s v=""/>
    <s v="MARION SA"/>
    <s v="Boligrafo kilom.retractil ngo"/>
    <s v="Boligrafo kilom.retractil ngo"/>
    <d v="2010-04-15T00:00:00"/>
    <d v="2010-04-19T00:00:00"/>
    <n v="0"/>
    <s v="773"/>
    <x v="3"/>
    <x v="3"/>
    <x v="5"/>
    <x v="0"/>
    <x v="0"/>
  </r>
  <r>
    <n v="7735124704"/>
    <x v="27"/>
    <n v="48910270"/>
    <x v="23"/>
    <s v="SSJFLOPEZ"/>
    <s v=""/>
    <s v="MARION SA"/>
    <s v="Calculadora casio hl 820lc d/bol x8dig"/>
    <s v="Calculadora casio hl 820lc d/bol x8dig"/>
    <d v="2010-04-15T00:00:00"/>
    <d v="2010-04-19T00:00:00"/>
    <n v="0"/>
    <s v="773"/>
    <x v="3"/>
    <x v="3"/>
    <x v="5"/>
    <x v="0"/>
    <x v="0"/>
  </r>
  <r>
    <n v="7735110102"/>
    <x v="2"/>
    <n v="48921370"/>
    <x v="24"/>
    <s v="SSALLONDONO"/>
    <s v="PRIMERA QUINCENA ABRIL 20"/>
    <s v="Obl,lab,salariosxpag"/>
    <s v=""/>
    <s v=""/>
    <d v="2010-04-14T00:00:00"/>
    <d v="2010-04-14T00:00:00"/>
    <n v="850185"/>
    <s v="773"/>
    <x v="3"/>
    <x v="4"/>
    <x v="2"/>
    <x v="0"/>
    <x v="0"/>
  </r>
  <r>
    <n v="7735110102"/>
    <x v="2"/>
    <n v="48921370"/>
    <x v="24"/>
    <s v="SSALLONDONO"/>
    <s v="SEGUNDA QUINCENA ABRIL 20"/>
    <s v="Obl,lab,salariosxpag"/>
    <s v=""/>
    <s v=""/>
    <d v="2010-04-28T00:00:00"/>
    <d v="2010-04-28T00:00:00"/>
    <n v="850185"/>
    <s v="773"/>
    <x v="3"/>
    <x v="4"/>
    <x v="2"/>
    <x v="0"/>
    <x v="0"/>
  </r>
  <r>
    <n v="7735110104"/>
    <x v="3"/>
    <n v="48921370"/>
    <x v="24"/>
    <s v="SSALLONDONO"/>
    <s v="PRIMERA QUINCENA ABRIL 20"/>
    <s v="Obl,lab,salariosxpag"/>
    <s v=""/>
    <s v=""/>
    <d v="2010-04-14T00:00:00"/>
    <d v="2010-04-14T00:00:00"/>
    <n v="17192"/>
    <s v="773"/>
    <x v="3"/>
    <x v="4"/>
    <x v="2"/>
    <x v="0"/>
    <x v="1"/>
  </r>
  <r>
    <n v="7735110104"/>
    <x v="3"/>
    <n v="48921370"/>
    <x v="24"/>
    <s v="SSALLONDONO"/>
    <s v="SEGUNDA QUINCENA ABRIL 20"/>
    <s v="Obl,lab,salariosxpag"/>
    <s v=""/>
    <s v=""/>
    <d v="2010-04-28T00:00:00"/>
    <d v="2010-04-28T00:00:00"/>
    <n v="13156"/>
    <s v="773"/>
    <x v="3"/>
    <x v="4"/>
    <x v="2"/>
    <x v="0"/>
    <x v="1"/>
  </r>
  <r>
    <n v="7735110110"/>
    <x v="5"/>
    <n v="48921370"/>
    <x v="24"/>
    <s v="SSALLONDONO"/>
    <s v="PRIMERA QUINCENA ABRIL 20"/>
    <s v="Obl,lab,salariosxpag"/>
    <s v=""/>
    <s v=""/>
    <d v="2010-04-14T00:00:00"/>
    <d v="2010-04-14T00:00:00"/>
    <n v="61500"/>
    <s v="773"/>
    <x v="3"/>
    <x v="4"/>
    <x v="2"/>
    <x v="0"/>
    <x v="0"/>
  </r>
  <r>
    <n v="7735110110"/>
    <x v="5"/>
    <n v="48921370"/>
    <x v="24"/>
    <s v="SSALLONDONO"/>
    <s v="SEGUNDA QUINCENA ABRIL 20"/>
    <s v="Obl,lab,salariosxpag"/>
    <s v=""/>
    <s v=""/>
    <d v="2010-04-28T00:00:00"/>
    <d v="2010-04-28T00:00:00"/>
    <n v="61500"/>
    <s v="773"/>
    <x v="3"/>
    <x v="4"/>
    <x v="2"/>
    <x v="0"/>
    <x v="0"/>
  </r>
  <r>
    <n v="7735110111"/>
    <x v="6"/>
    <n v="48921370"/>
    <x v="24"/>
    <s v="SSALLONDONO"/>
    <s v="PROVISIONES ABRIL 2010"/>
    <s v="Prov,lab,cesa.aprop."/>
    <s v=""/>
    <s v=""/>
    <d v="2010-04-29T00:00:00"/>
    <d v="2010-04-29T00:00:00"/>
    <n v="195316"/>
    <s v="773"/>
    <x v="3"/>
    <x v="4"/>
    <x v="2"/>
    <x v="0"/>
    <x v="0"/>
  </r>
  <r>
    <n v="7735110113"/>
    <x v="8"/>
    <n v="48921370"/>
    <x v="24"/>
    <s v="SSALLONDONO"/>
    <s v="PROVISIONES ABRIL 2010"/>
    <s v="Prov,lab,cesa.aprop."/>
    <s v=""/>
    <s v=""/>
    <d v="2010-04-29T00:00:00"/>
    <d v="2010-04-29T00:00:00"/>
    <n v="173411"/>
    <s v="773"/>
    <x v="3"/>
    <x v="4"/>
    <x v="2"/>
    <x v="0"/>
    <x v="0"/>
  </r>
  <r>
    <n v="7735110114"/>
    <x v="9"/>
    <n v="48921370"/>
    <x v="24"/>
    <s v="SSALLONDONO"/>
    <s v="PROVISIONES ABRIL 2010"/>
    <s v="Prov,lab,cesa.aprop."/>
    <s v=""/>
    <s v=""/>
    <d v="2010-04-29T00:00:00"/>
    <d v="2010-04-29T00:00:00"/>
    <n v="120475"/>
    <s v="773"/>
    <x v="3"/>
    <x v="4"/>
    <x v="2"/>
    <x v="0"/>
    <x v="0"/>
  </r>
  <r>
    <n v="7735110116"/>
    <x v="10"/>
    <n v="48921370"/>
    <x v="24"/>
    <s v="SSALLONDONO"/>
    <s v="PROVISIONES ABRIL 2010"/>
    <s v="Prov,lab,cesa.aprop."/>
    <s v=""/>
    <s v=""/>
    <d v="2010-04-29T00:00:00"/>
    <d v="2010-04-29T00:00:00"/>
    <n v="164284"/>
    <s v="773"/>
    <x v="3"/>
    <x v="4"/>
    <x v="2"/>
    <x v="0"/>
    <x v="0"/>
  </r>
  <r>
    <n v="7735110119"/>
    <x v="12"/>
    <n v="48921370"/>
    <x v="24"/>
    <s v="EXEAGUTIERRE"/>
    <s v=""/>
    <s v="cta pte,prov,prd.no,"/>
    <s v="Camisa dacron BLA brigada logo LITO"/>
    <s v="Camisa dacron BLA brigada logo LITO"/>
    <d v="2010-04-06T00:00:00"/>
    <d v="2010-04-08T00:00:00"/>
    <n v="37119"/>
    <s v="773"/>
    <x v="3"/>
    <x v="4"/>
    <x v="2"/>
    <x v="0"/>
    <x v="1"/>
  </r>
  <r>
    <n v="7735110119"/>
    <x v="12"/>
    <n v="48921370"/>
    <x v="24"/>
    <s v="SSJFLOPEZ"/>
    <s v=""/>
    <s v="INDUSTRIAS Y CONFECCIONES INDUCON L"/>
    <s v="Camisa dacron BLA brigada logo LITO"/>
    <s v="Camisa dacron BLA brigada logo LITO"/>
    <d v="2010-04-06T00:00:00"/>
    <d v="2010-04-09T00:00:00"/>
    <n v="0"/>
    <s v="773"/>
    <x v="3"/>
    <x v="4"/>
    <x v="2"/>
    <x v="0"/>
    <x v="1"/>
  </r>
  <r>
    <n v="7735110119"/>
    <x v="12"/>
    <n v="48921370"/>
    <x v="24"/>
    <s v="SSJFLOPEZ"/>
    <s v=""/>
    <s v="INDUSTRIAS Y CONFECCIONES INDUCON L"/>
    <s v="Camisa dacron blanca logo LITO"/>
    <s v="Camisa dacron blanca logo LITO"/>
    <d v="2010-04-06T00:00:00"/>
    <d v="2010-04-09T00:00:00"/>
    <n v="519666"/>
    <s v="773"/>
    <x v="3"/>
    <x v="4"/>
    <x v="2"/>
    <x v="0"/>
    <x v="1"/>
  </r>
  <r>
    <n v="7735110119"/>
    <x v="12"/>
    <n v="48921370"/>
    <x v="24"/>
    <s v="SSJFLOPEZ"/>
    <s v=""/>
    <s v="INDUSTRIAS Y CONFECCIONES INDUCON L"/>
    <s v="Pantalon dril blanco enresortado"/>
    <s v="Pantalon dril blanco enresortado"/>
    <d v="2010-04-06T00:00:00"/>
    <d v="2010-04-09T00:00:00"/>
    <n v="701100"/>
    <s v="773"/>
    <x v="3"/>
    <x v="4"/>
    <x v="2"/>
    <x v="0"/>
    <x v="1"/>
  </r>
  <r>
    <n v="7735110119"/>
    <x v="12"/>
    <n v="48921370"/>
    <x v="24"/>
    <s v="SSJFLOPEZ"/>
    <s v=""/>
    <s v="C.I.UNIFORMES IND.ROPA Y CALZADO QU"/>
    <s v="Bota BLA seguridad QUINLOP"/>
    <s v="Bota BLA seguridad QUINLOP"/>
    <d v="2010-04-07T00:00:00"/>
    <d v="2010-04-12T00:00:00"/>
    <n v="594949"/>
    <s v="773"/>
    <x v="3"/>
    <x v="4"/>
    <x v="2"/>
    <x v="0"/>
    <x v="1"/>
  </r>
  <r>
    <n v="7735110119"/>
    <x v="12"/>
    <n v="48921370"/>
    <x v="24"/>
    <s v="SSJFLOPEZ"/>
    <s v=""/>
    <s v="INDUSTRIAS Y CONFECCIONES INDUCON L"/>
    <s v="Bata M/C dacron BLA lider vivo azul LITO"/>
    <s v="Bata M/C dacron BLA lider vivo azul LITO"/>
    <d v="2010-04-07T00:00:00"/>
    <d v="2010-04-12T00:00:00"/>
    <n v="45687"/>
    <s v="773"/>
    <x v="3"/>
    <x v="4"/>
    <x v="2"/>
    <x v="0"/>
    <x v="1"/>
  </r>
  <r>
    <n v="7735110119"/>
    <x v="12"/>
    <n v="48921370"/>
    <x v="24"/>
    <s v="SSJFLOPEZ"/>
    <s v=""/>
    <s v="INDUSTRIAS Y CONFECCIONES INDUCON L"/>
    <s v="Pantalon dril blanco enresortado"/>
    <s v="Pantalon dril blanco enresortado"/>
    <d v="2010-04-07T00:00:00"/>
    <d v="2010-04-12T00:00:00"/>
    <n v="46740"/>
    <s v="773"/>
    <x v="3"/>
    <x v="4"/>
    <x v="2"/>
    <x v="0"/>
    <x v="1"/>
  </r>
  <r>
    <n v="7735110119"/>
    <x v="12"/>
    <n v="48921370"/>
    <x v="24"/>
    <s v="SSJFLOPEZ"/>
    <s v=""/>
    <s v="PALACIO DE GONZALEZ HONORATA DE JES"/>
    <s v="Delantal en dril blanco"/>
    <s v="Delantal en dril blanco"/>
    <d v="2010-04-09T00:00:00"/>
    <d v="2010-04-12T00:00:00"/>
    <n v="60000"/>
    <s v="773"/>
    <x v="3"/>
    <x v="4"/>
    <x v="2"/>
    <x v="0"/>
    <x v="1"/>
  </r>
  <r>
    <n v="7735110119"/>
    <x v="12"/>
    <n v="48921370"/>
    <x v="24"/>
    <s v="SSJFLOPEZ"/>
    <s v=""/>
    <s v="INDUSTRIAS Y CONFECCIONES INDUCON L"/>
    <s v="Camisa dacron blanca trabajador mision"/>
    <s v="Camisa dacron blanca trabajador mision"/>
    <d v="2010-04-05T00:00:00"/>
    <d v="2010-04-28T00:00:00"/>
    <n v="23546"/>
    <s v="773"/>
    <x v="3"/>
    <x v="4"/>
    <x v="2"/>
    <x v="0"/>
    <x v="1"/>
  </r>
  <r>
    <n v="7735110119"/>
    <x v="12"/>
    <n v="48921370"/>
    <x v="24"/>
    <s v="SSJFLOPEZ"/>
    <s v=""/>
    <s v="INDUSTRIAS Y CONFECCIONES INDUCON L"/>
    <s v="Pantalon dril blanco enresortado"/>
    <s v="Pantalon dril blanco enresortado"/>
    <d v="2010-04-05T00:00:00"/>
    <d v="2010-04-28T00:00:00"/>
    <n v="31160"/>
    <s v="773"/>
    <x v="3"/>
    <x v="4"/>
    <x v="2"/>
    <x v="0"/>
    <x v="1"/>
  </r>
  <r>
    <n v="7735110124"/>
    <x v="13"/>
    <n v="48921370"/>
    <x v="24"/>
    <s v="SSALLONDONO"/>
    <s v="PROVISIONES ABRIL 2010"/>
    <s v="Prov,lab,cesa.aprop."/>
    <s v=""/>
    <s v=""/>
    <d v="2010-04-29T00:00:00"/>
    <d v="2010-04-29T00:00:00"/>
    <n v="18984"/>
    <s v="773"/>
    <x v="3"/>
    <x v="4"/>
    <x v="2"/>
    <x v="0"/>
    <x v="0"/>
  </r>
  <r>
    <n v="7735110127"/>
    <x v="14"/>
    <n v="48921370"/>
    <x v="24"/>
    <s v="SSALLONDONO"/>
    <s v="SEGURIDAD SOCIAL ABRIL 20"/>
    <s v="Ret,apor,nomi, seg.s"/>
    <s v=""/>
    <s v=""/>
    <d v="2010-04-29T00:00:00"/>
    <d v="2010-04-29T00:00:00"/>
    <n v="75300"/>
    <s v="773"/>
    <x v="3"/>
    <x v="4"/>
    <x v="2"/>
    <x v="0"/>
    <x v="0"/>
  </r>
  <r>
    <n v="7735110128"/>
    <x v="15"/>
    <n v="48921370"/>
    <x v="24"/>
    <s v="SSALLONDONO"/>
    <s v="SEGURIDAD SOCIAL ABRIL 20"/>
    <s v="Ret,apor,nomi, seg.s"/>
    <s v=""/>
    <s v=""/>
    <d v="2010-04-29T00:00:00"/>
    <d v="2010-04-29T00:00:00"/>
    <n v="-69229"/>
    <s v="773"/>
    <x v="3"/>
    <x v="4"/>
    <x v="2"/>
    <x v="0"/>
    <x v="0"/>
  </r>
  <r>
    <n v="7735110128"/>
    <x v="15"/>
    <n v="48921370"/>
    <x v="24"/>
    <s v="SSALLONDONO"/>
    <s v="SEGURIDAD SOCIAL ABRIL 20"/>
    <s v="Ret,apor,nomi, seg.s"/>
    <s v=""/>
    <s v=""/>
    <d v="2010-04-29T00:00:00"/>
    <d v="2010-04-29T00:00:00"/>
    <n v="216200"/>
    <s v="773"/>
    <x v="3"/>
    <x v="4"/>
    <x v="2"/>
    <x v="0"/>
    <x v="0"/>
  </r>
  <r>
    <n v="7735110129"/>
    <x v="16"/>
    <n v="48921370"/>
    <x v="24"/>
    <s v="SSALLONDONO"/>
    <s v="SEGURIDAD SOCIAL ABRIL 20"/>
    <s v="Ret,apor,nomi, seg.s"/>
    <s v=""/>
    <s v=""/>
    <d v="2010-04-29T00:00:00"/>
    <d v="2010-04-29T00:00:00"/>
    <n v="-69229"/>
    <s v="773"/>
    <x v="3"/>
    <x v="4"/>
    <x v="2"/>
    <x v="0"/>
    <x v="0"/>
  </r>
  <r>
    <n v="7735110129"/>
    <x v="16"/>
    <n v="48921370"/>
    <x v="24"/>
    <s v="SSALLONDONO"/>
    <s v="SEGURIDAD SOCIAL ABRIL 20"/>
    <s v="Ret,apor,nomi, seg.s"/>
    <s v=""/>
    <s v=""/>
    <d v="2010-04-29T00:00:00"/>
    <d v="2010-04-29T00:00:00"/>
    <n v="276800"/>
    <s v="773"/>
    <x v="3"/>
    <x v="4"/>
    <x v="2"/>
    <x v="0"/>
    <x v="0"/>
  </r>
  <r>
    <n v="7735110131"/>
    <x v="17"/>
    <n v="48921370"/>
    <x v="24"/>
    <s v="SSALLONDONO"/>
    <s v="SEGURIDAD SOCIAL ABRIL 20"/>
    <s v="Ret,apor,nomi, seg.s"/>
    <s v=""/>
    <s v=""/>
    <d v="2010-04-29T00:00:00"/>
    <d v="2010-04-29T00:00:00"/>
    <n v="69200"/>
    <s v="773"/>
    <x v="3"/>
    <x v="4"/>
    <x v="2"/>
    <x v="0"/>
    <x v="0"/>
  </r>
  <r>
    <n v="7735110133"/>
    <x v="18"/>
    <n v="48921370"/>
    <x v="24"/>
    <s v="SSALLONDONO"/>
    <s v="SEGURIDAD SOCIAL ABRIL 20"/>
    <s v="Ret,apor,nomi, seg.s"/>
    <s v=""/>
    <s v=""/>
    <d v="2010-04-29T00:00:00"/>
    <d v="2010-04-29T00:00:00"/>
    <n v="51900"/>
    <s v="773"/>
    <x v="3"/>
    <x v="4"/>
    <x v="2"/>
    <x v="0"/>
    <x v="0"/>
  </r>
  <r>
    <n v="7735110134"/>
    <x v="19"/>
    <n v="48921370"/>
    <x v="24"/>
    <s v="SSALLONDONO"/>
    <s v="SEGURIDAD SOCIAL ABRIL 20"/>
    <s v="Ret,apor,nomi, seg.s"/>
    <s v=""/>
    <s v=""/>
    <d v="2010-04-29T00:00:00"/>
    <d v="2010-04-29T00:00:00"/>
    <n v="34600"/>
    <s v="773"/>
    <x v="3"/>
    <x v="4"/>
    <x v="2"/>
    <x v="0"/>
    <x v="0"/>
  </r>
  <r>
    <n v="7735113506"/>
    <x v="31"/>
    <n v="48921370"/>
    <x v="24"/>
    <s v="LTMAMEJIA"/>
    <s v=""/>
    <s v="cta pte,prov,prd.Inv"/>
    <s v=""/>
    <s v="Servicio de Montacargas"/>
    <d v="2010-04-21T00:00:00"/>
    <d v="2010-04-21T00:00:00"/>
    <n v="880560"/>
    <s v="773"/>
    <x v="3"/>
    <x v="4"/>
    <x v="0"/>
    <x v="0"/>
    <x v="1"/>
  </r>
  <r>
    <n v="7735113506"/>
    <x v="31"/>
    <n v="48921370"/>
    <x v="24"/>
    <s v="LTMAMEJIA"/>
    <s v=""/>
    <s v="cta pte,prov,prd.Inv"/>
    <s v=""/>
    <s v="Servicio de Montacargas"/>
    <d v="2010-04-21T00:00:00"/>
    <d v="2010-04-21T00:00:00"/>
    <n v="880560"/>
    <s v="773"/>
    <x v="3"/>
    <x v="4"/>
    <x v="0"/>
    <x v="0"/>
    <x v="1"/>
  </r>
  <r>
    <n v="7735113506"/>
    <x v="31"/>
    <n v="48921370"/>
    <x v="24"/>
    <s v="LTMAMEJIA"/>
    <s v=""/>
    <s v="cta pte,prov,prd.Inv"/>
    <s v=""/>
    <s v="Servicio de Montacargas"/>
    <d v="2010-04-21T00:00:00"/>
    <d v="2010-04-21T00:00:00"/>
    <n v="733800"/>
    <s v="773"/>
    <x v="3"/>
    <x v="4"/>
    <x v="0"/>
    <x v="0"/>
    <x v="1"/>
  </r>
  <r>
    <n v="7735113506"/>
    <x v="31"/>
    <n v="48921370"/>
    <x v="24"/>
    <s v="LTMAMEJIA"/>
    <s v=""/>
    <s v="cta pte,prov,prd.Inv"/>
    <s v=""/>
    <s v="Servicio de Montacargas"/>
    <d v="2010-04-21T00:00:00"/>
    <d v="2010-04-21T00:00:00"/>
    <n v="733800"/>
    <s v="773"/>
    <x v="3"/>
    <x v="4"/>
    <x v="0"/>
    <x v="0"/>
    <x v="1"/>
  </r>
  <r>
    <n v="7735113506"/>
    <x v="31"/>
    <n v="48921370"/>
    <x v="24"/>
    <s v="LTMAMEJIA"/>
    <s v=""/>
    <s v="cta pte,prov,prd.Inv"/>
    <s v=""/>
    <s v="Servicio de Montacargas"/>
    <d v="2010-04-22T00:00:00"/>
    <d v="2010-04-22T00:00:00"/>
    <n v="440280"/>
    <s v="773"/>
    <x v="3"/>
    <x v="4"/>
    <x v="0"/>
    <x v="0"/>
    <x v="1"/>
  </r>
  <r>
    <n v="7735113506"/>
    <x v="31"/>
    <n v="48921370"/>
    <x v="24"/>
    <s v="LTMAMEJIA"/>
    <s v=""/>
    <s v="cta pte,prov,prd.Inv"/>
    <s v=""/>
    <s v="Servicio de Montacargas"/>
    <d v="2010-04-22T00:00:00"/>
    <d v="2010-04-22T00:00:00"/>
    <n v="440280"/>
    <s v="773"/>
    <x v="3"/>
    <x v="4"/>
    <x v="0"/>
    <x v="0"/>
    <x v="1"/>
  </r>
  <r>
    <n v="7735113506"/>
    <x v="31"/>
    <n v="48921370"/>
    <x v="24"/>
    <s v="LTMAMEJIA"/>
    <s v=""/>
    <s v="cta pte,prov,prd.Inv"/>
    <s v=""/>
    <s v="Servicio de Montacargas"/>
    <d v="2010-04-22T00:00:00"/>
    <d v="2010-04-22T00:00:00"/>
    <n v="168300"/>
    <s v="773"/>
    <x v="3"/>
    <x v="4"/>
    <x v="0"/>
    <x v="0"/>
    <x v="1"/>
  </r>
  <r>
    <n v="7735113506"/>
    <x v="31"/>
    <n v="48921370"/>
    <x v="24"/>
    <s v="LTMAMEJIA"/>
    <s v=""/>
    <s v="cta pte,prov,prd.Inv"/>
    <s v=""/>
    <s v="Servicio de Montacargas"/>
    <d v="2010-04-22T00:00:00"/>
    <d v="2010-04-22T00:00:00"/>
    <n v="306000"/>
    <s v="773"/>
    <x v="3"/>
    <x v="4"/>
    <x v="0"/>
    <x v="0"/>
    <x v="1"/>
  </r>
  <r>
    <n v="7735113506"/>
    <x v="31"/>
    <n v="48921370"/>
    <x v="24"/>
    <s v="LTMAMEJIA"/>
    <s v=""/>
    <s v="cta pte,prov,prd.Inv"/>
    <s v=""/>
    <s v="Servicio de Montacargas"/>
    <d v="2010-04-22T00:00:00"/>
    <d v="2010-04-22T00:00:00"/>
    <n v="127500"/>
    <s v="773"/>
    <x v="3"/>
    <x v="4"/>
    <x v="0"/>
    <x v="0"/>
    <x v="1"/>
  </r>
  <r>
    <n v="7735113506"/>
    <x v="31"/>
    <n v="48921370"/>
    <x v="24"/>
    <s v="LTMAMEJIA"/>
    <s v=""/>
    <s v="cta pte,prov,prd.Inv"/>
    <s v=""/>
    <s v="Servicio de Montacargas"/>
    <d v="2010-04-22T00:00:00"/>
    <d v="2010-04-22T00:00:00"/>
    <n v="229500"/>
    <s v="773"/>
    <x v="3"/>
    <x v="4"/>
    <x v="0"/>
    <x v="0"/>
    <x v="1"/>
  </r>
  <r>
    <n v="7735113506"/>
    <x v="31"/>
    <n v="48921370"/>
    <x v="24"/>
    <s v="LTMAMEJIA"/>
    <s v=""/>
    <s v="cta pte,prov,prd.Inv"/>
    <s v=""/>
    <s v="Servicio de Montacargas"/>
    <d v="2010-04-22T00:00:00"/>
    <d v="2010-04-22T00:00:00"/>
    <n v="122400"/>
    <s v="773"/>
    <x v="3"/>
    <x v="4"/>
    <x v="0"/>
    <x v="0"/>
    <x v="1"/>
  </r>
  <r>
    <n v="7735113506"/>
    <x v="31"/>
    <n v="48921370"/>
    <x v="24"/>
    <s v="LTMAMEJIA"/>
    <s v=""/>
    <s v="cta pte,prov,prd.Inv"/>
    <s v=""/>
    <s v="Servicio de Montacargas"/>
    <d v="2010-04-22T00:00:00"/>
    <d v="2010-04-22T00:00:00"/>
    <n v="1761120"/>
    <s v="773"/>
    <x v="3"/>
    <x v="4"/>
    <x v="0"/>
    <x v="0"/>
    <x v="1"/>
  </r>
  <r>
    <n v="7735113506"/>
    <x v="31"/>
    <n v="48921370"/>
    <x v="24"/>
    <s v="LTMAMEJIA"/>
    <s v=""/>
    <s v="cta pte,prov,prd.Inv"/>
    <s v=""/>
    <s v="Servicio de Montacargas"/>
    <d v="2010-04-22T00:00:00"/>
    <d v="2010-04-22T00:00:00"/>
    <n v="984400"/>
    <s v="773"/>
    <x v="3"/>
    <x v="4"/>
    <x v="0"/>
    <x v="0"/>
    <x v="1"/>
  </r>
  <r>
    <n v="7735113506"/>
    <x v="31"/>
    <n v="48921370"/>
    <x v="24"/>
    <s v="LTMAMEJIA"/>
    <s v=""/>
    <s v="cta pte,prov,prd.Inv"/>
    <s v=""/>
    <s v="Servicio de Montacargas"/>
    <d v="2010-04-22T00:00:00"/>
    <d v="2010-04-22T00:00:00"/>
    <n v="46902"/>
    <s v="773"/>
    <x v="3"/>
    <x v="4"/>
    <x v="0"/>
    <x v="0"/>
    <x v="1"/>
  </r>
  <r>
    <n v="7735113506"/>
    <x v="31"/>
    <n v="48921370"/>
    <x v="24"/>
    <s v="LTMAMEJIA"/>
    <s v=""/>
    <s v="cta pte,prov,prd.Inv"/>
    <s v=""/>
    <s v="Servicio de Montacargas"/>
    <d v="2010-04-22T00:00:00"/>
    <d v="2010-04-22T00:00:00"/>
    <n v="984400"/>
    <s v="773"/>
    <x v="3"/>
    <x v="4"/>
    <x v="0"/>
    <x v="0"/>
    <x v="1"/>
  </r>
  <r>
    <n v="7735113506"/>
    <x v="31"/>
    <n v="48921370"/>
    <x v="24"/>
    <s v="LTMAMEJIA"/>
    <s v=""/>
    <s v="cta pte,prov,prd.Inv"/>
    <s v=""/>
    <s v="Servicio de Montacargas"/>
    <d v="2010-04-22T00:00:00"/>
    <d v="2010-04-22T00:00:00"/>
    <n v="50224"/>
    <s v="773"/>
    <x v="3"/>
    <x v="4"/>
    <x v="0"/>
    <x v="0"/>
    <x v="1"/>
  </r>
  <r>
    <n v="7735113506"/>
    <x v="31"/>
    <n v="48921370"/>
    <x v="24"/>
    <s v="LTMAMEJIA"/>
    <s v=""/>
    <s v="cta pte,prov,prd.Inv"/>
    <s v=""/>
    <s v="Servicio de Montacargas"/>
    <d v="2010-04-22T00:00:00"/>
    <d v="2010-04-22T00:00:00"/>
    <n v="880560"/>
    <s v="773"/>
    <x v="3"/>
    <x v="4"/>
    <x v="0"/>
    <x v="0"/>
    <x v="1"/>
  </r>
  <r>
    <n v="7735113506"/>
    <x v="31"/>
    <n v="48921370"/>
    <x v="24"/>
    <s v="LTMAMEJIA"/>
    <s v=""/>
    <s v="cta pte,prov,prd.Inv"/>
    <s v=""/>
    <s v="Servicio de Montacargas"/>
    <d v="2010-04-22T00:00:00"/>
    <d v="2010-04-22T00:00:00"/>
    <n v="880560"/>
    <s v="773"/>
    <x v="3"/>
    <x v="4"/>
    <x v="0"/>
    <x v="0"/>
    <x v="1"/>
  </r>
  <r>
    <n v="7735113506"/>
    <x v="31"/>
    <n v="48921370"/>
    <x v="24"/>
    <s v="LTMAMEJIA"/>
    <s v=""/>
    <s v="cta pte,prov,prd.Inv"/>
    <s v=""/>
    <s v="Servicio de Montacargas"/>
    <d v="2010-04-22T00:00:00"/>
    <d v="2010-04-22T00:00:00"/>
    <n v="153000"/>
    <s v="773"/>
    <x v="3"/>
    <x v="4"/>
    <x v="0"/>
    <x v="0"/>
    <x v="1"/>
  </r>
  <r>
    <n v="7735113506"/>
    <x v="31"/>
    <n v="48921370"/>
    <x v="24"/>
    <s v="SSJFLOPEZ"/>
    <s v=""/>
    <s v="CARGAR S.A."/>
    <s v=""/>
    <s v="Servicio de Montacargas"/>
    <d v="2010-04-05T00:00:00"/>
    <d v="2010-04-26T00:00:00"/>
    <n v="0"/>
    <s v="773"/>
    <x v="3"/>
    <x v="4"/>
    <x v="0"/>
    <x v="0"/>
    <x v="1"/>
  </r>
  <r>
    <n v="7735113506"/>
    <x v="31"/>
    <n v="48921370"/>
    <x v="24"/>
    <s v="SSJFLOPEZ"/>
    <s v=""/>
    <s v="CARGAR S.A."/>
    <s v=""/>
    <s v="Servicio de Montacargas"/>
    <d v="2010-04-05T00:00:00"/>
    <d v="2010-04-26T00:00:00"/>
    <n v="0"/>
    <s v="773"/>
    <x v="3"/>
    <x v="4"/>
    <x v="0"/>
    <x v="0"/>
    <x v="1"/>
  </r>
  <r>
    <n v="7735113506"/>
    <x v="31"/>
    <n v="48921370"/>
    <x v="24"/>
    <s v="SSJFLOPEZ"/>
    <s v=""/>
    <s v="CARGAR S.A."/>
    <s v=""/>
    <s v="Servicio de Montacargas"/>
    <d v="2010-04-05T00:00:00"/>
    <d v="2010-04-26T00:00:00"/>
    <n v="0"/>
    <s v="773"/>
    <x v="3"/>
    <x v="4"/>
    <x v="0"/>
    <x v="0"/>
    <x v="1"/>
  </r>
  <r>
    <n v="7735113506"/>
    <x v="31"/>
    <n v="48921370"/>
    <x v="24"/>
    <s v="SSJFLOPEZ"/>
    <s v=""/>
    <s v="CARGAR S.A."/>
    <s v=""/>
    <s v="Servicio de Montacargas"/>
    <d v="2010-04-05T00:00:00"/>
    <d v="2010-04-26T00:00:00"/>
    <n v="0"/>
    <s v="773"/>
    <x v="3"/>
    <x v="4"/>
    <x v="0"/>
    <x v="0"/>
    <x v="1"/>
  </r>
  <r>
    <n v="7735113506"/>
    <x v="31"/>
    <n v="48921370"/>
    <x v="24"/>
    <s v="SSJFLOPEZ"/>
    <s v=""/>
    <s v="CARGAR S.A."/>
    <s v=""/>
    <s v="Servicio de Montacargas"/>
    <d v="2010-04-05T00:00:00"/>
    <d v="2010-04-26T00:00:00"/>
    <n v="0"/>
    <s v="773"/>
    <x v="3"/>
    <x v="4"/>
    <x v="0"/>
    <x v="0"/>
    <x v="1"/>
  </r>
  <r>
    <n v="7735113506"/>
    <x v="31"/>
    <n v="48921370"/>
    <x v="24"/>
    <s v="SSJFLOPEZ"/>
    <s v=""/>
    <s v="CARGAR S.A."/>
    <s v=""/>
    <s v="Servicio de Montacargas"/>
    <d v="2010-04-05T00:00:00"/>
    <d v="2010-04-26T00:00:00"/>
    <n v="0"/>
    <s v="773"/>
    <x v="3"/>
    <x v="4"/>
    <x v="0"/>
    <x v="0"/>
    <x v="1"/>
  </r>
  <r>
    <n v="7735113506"/>
    <x v="31"/>
    <n v="48921370"/>
    <x v="24"/>
    <s v="SSJFLOPEZ"/>
    <s v=""/>
    <s v="CARGAR S.A."/>
    <s v=""/>
    <s v="Servicio de Montacargas"/>
    <d v="2010-04-05T00:00:00"/>
    <d v="2010-04-26T00:00:00"/>
    <n v="0"/>
    <s v="773"/>
    <x v="3"/>
    <x v="4"/>
    <x v="0"/>
    <x v="0"/>
    <x v="1"/>
  </r>
  <r>
    <n v="7735113506"/>
    <x v="31"/>
    <n v="48921370"/>
    <x v="24"/>
    <s v="SSJFLOPEZ"/>
    <s v=""/>
    <s v="CARGAR S.A."/>
    <s v=""/>
    <s v="Servicio de Montacargas"/>
    <d v="2010-04-05T00:00:00"/>
    <d v="2010-04-26T00:00:00"/>
    <n v="0"/>
    <s v="773"/>
    <x v="3"/>
    <x v="4"/>
    <x v="0"/>
    <x v="0"/>
    <x v="1"/>
  </r>
  <r>
    <n v="7735113506"/>
    <x v="31"/>
    <n v="48921370"/>
    <x v="24"/>
    <s v="SSJFLOPEZ"/>
    <s v=""/>
    <s v="CARGAR S.A."/>
    <s v=""/>
    <s v="Servicio de Montacargas"/>
    <d v="2010-04-05T00:00:00"/>
    <d v="2010-04-26T00:00:00"/>
    <n v="0"/>
    <s v="773"/>
    <x v="3"/>
    <x v="4"/>
    <x v="0"/>
    <x v="0"/>
    <x v="1"/>
  </r>
  <r>
    <n v="7735113506"/>
    <x v="31"/>
    <n v="48921370"/>
    <x v="24"/>
    <s v="SSJFLOPEZ"/>
    <s v=""/>
    <s v="CARGAR S.A."/>
    <s v=""/>
    <s v="Servicio de Montacargas"/>
    <d v="2010-04-06T00:00:00"/>
    <d v="2010-04-26T00:00:00"/>
    <n v="0"/>
    <s v="773"/>
    <x v="3"/>
    <x v="4"/>
    <x v="0"/>
    <x v="0"/>
    <x v="1"/>
  </r>
  <r>
    <n v="7735113506"/>
    <x v="31"/>
    <n v="48921370"/>
    <x v="24"/>
    <s v="SSJFLOPEZ"/>
    <s v=""/>
    <s v="CARGAR S.A."/>
    <s v=""/>
    <s v="Servicio de Montacargas"/>
    <d v="2010-04-06T00:00:00"/>
    <d v="2010-04-26T00:00:00"/>
    <n v="0"/>
    <s v="773"/>
    <x v="3"/>
    <x v="4"/>
    <x v="0"/>
    <x v="0"/>
    <x v="1"/>
  </r>
  <r>
    <n v="7735113506"/>
    <x v="31"/>
    <n v="48921370"/>
    <x v="24"/>
    <s v="SSJFLOPEZ"/>
    <s v=""/>
    <s v="CARGAR S.A."/>
    <s v=""/>
    <s v="Servicio de Montacargas"/>
    <d v="2010-04-08T00:00:00"/>
    <d v="2010-04-26T00:00:00"/>
    <n v="0"/>
    <s v="773"/>
    <x v="3"/>
    <x v="4"/>
    <x v="0"/>
    <x v="0"/>
    <x v="1"/>
  </r>
  <r>
    <n v="7735113506"/>
    <x v="31"/>
    <n v="48921370"/>
    <x v="24"/>
    <s v="SSJFLOPEZ"/>
    <s v=""/>
    <s v="CARGAR S.A."/>
    <s v=""/>
    <s v="Servicio de Montacargas"/>
    <d v="2010-04-13T00:00:00"/>
    <d v="2010-04-26T00:00:00"/>
    <n v="0"/>
    <s v="773"/>
    <x v="3"/>
    <x v="4"/>
    <x v="0"/>
    <x v="0"/>
    <x v="1"/>
  </r>
  <r>
    <n v="7735113506"/>
    <x v="31"/>
    <n v="48921370"/>
    <x v="24"/>
    <s v="SSJFLOPEZ"/>
    <s v=""/>
    <s v="CARGAR S.A."/>
    <s v=""/>
    <s v="Servicio de Montacargas"/>
    <d v="2010-04-13T00:00:00"/>
    <d v="2010-04-26T00:00:00"/>
    <n v="0"/>
    <s v="773"/>
    <x v="3"/>
    <x v="4"/>
    <x v="0"/>
    <x v="0"/>
    <x v="1"/>
  </r>
  <r>
    <n v="7735113506"/>
    <x v="31"/>
    <n v="48921370"/>
    <x v="24"/>
    <s v="SSJFLOPEZ"/>
    <s v=""/>
    <s v="CARGAR S.A."/>
    <s v=""/>
    <s v="Servicio de Montacargas"/>
    <d v="2010-04-13T00:00:00"/>
    <d v="2010-04-26T00:00:00"/>
    <n v="0"/>
    <s v="773"/>
    <x v="3"/>
    <x v="4"/>
    <x v="0"/>
    <x v="0"/>
    <x v="1"/>
  </r>
  <r>
    <n v="7735113506"/>
    <x v="31"/>
    <n v="48921370"/>
    <x v="24"/>
    <s v="SSJFLOPEZ"/>
    <s v=""/>
    <s v="CARGAR S.A."/>
    <s v=""/>
    <s v="Servicio de Montacargas"/>
    <d v="2010-04-13T00:00:00"/>
    <d v="2010-04-26T00:00:00"/>
    <n v="0"/>
    <s v="773"/>
    <x v="3"/>
    <x v="4"/>
    <x v="0"/>
    <x v="0"/>
    <x v="1"/>
  </r>
  <r>
    <n v="7735113506"/>
    <x v="31"/>
    <n v="48921370"/>
    <x v="24"/>
    <s v="SSJFLOPEZ"/>
    <s v=""/>
    <s v="CARGAR S.A."/>
    <s v=""/>
    <s v="Servicio de Montacargas"/>
    <d v="2010-04-21T00:00:00"/>
    <d v="2010-04-26T00:00:00"/>
    <n v="0"/>
    <s v="773"/>
    <x v="3"/>
    <x v="4"/>
    <x v="0"/>
    <x v="0"/>
    <x v="1"/>
  </r>
  <r>
    <n v="7735113506"/>
    <x v="31"/>
    <n v="48921370"/>
    <x v="24"/>
    <s v="SSJFLOPEZ"/>
    <s v=""/>
    <s v="CARGAR S.A."/>
    <s v=""/>
    <s v="Servicio de Montacargas"/>
    <d v="2010-04-21T00:00:00"/>
    <d v="2010-04-26T00:00:00"/>
    <n v="0"/>
    <s v="773"/>
    <x v="3"/>
    <x v="4"/>
    <x v="0"/>
    <x v="0"/>
    <x v="1"/>
  </r>
  <r>
    <n v="7735113506"/>
    <x v="31"/>
    <n v="48921370"/>
    <x v="24"/>
    <s v="SSJFLOPEZ"/>
    <s v=""/>
    <s v="CARGAR S.A."/>
    <s v=""/>
    <s v="Servicio de Montacargas"/>
    <d v="2010-04-21T00:00:00"/>
    <d v="2010-04-26T00:00:00"/>
    <n v="0"/>
    <s v="773"/>
    <x v="3"/>
    <x v="4"/>
    <x v="0"/>
    <x v="0"/>
    <x v="1"/>
  </r>
  <r>
    <n v="7735113506"/>
    <x v="31"/>
    <n v="48921370"/>
    <x v="24"/>
    <s v="LTMAMEJIA"/>
    <s v=""/>
    <s v="cta pte,prov,prd.Inv"/>
    <s v=""/>
    <s v="Servicio de Montacargas"/>
    <d v="2010-04-28T00:00:00"/>
    <d v="2010-04-28T00:00:00"/>
    <n v="1761120"/>
    <s v="773"/>
    <x v="3"/>
    <x v="4"/>
    <x v="0"/>
    <x v="0"/>
    <x v="1"/>
  </r>
  <r>
    <n v="7735113506"/>
    <x v="31"/>
    <n v="48921370"/>
    <x v="24"/>
    <s v="LTMAMEJIA"/>
    <s v=""/>
    <s v="cta pte,prov,prd.Inv"/>
    <s v=""/>
    <s v="Servicio de Montacargas"/>
    <d v="2010-04-28T00:00:00"/>
    <d v="2010-04-28T00:00:00"/>
    <n v="984400"/>
    <s v="773"/>
    <x v="3"/>
    <x v="4"/>
    <x v="0"/>
    <x v="0"/>
    <x v="1"/>
  </r>
  <r>
    <n v="7735113506"/>
    <x v="31"/>
    <n v="48921370"/>
    <x v="24"/>
    <s v="LTMAMEJIA"/>
    <s v=""/>
    <s v="cta pte,prov,prd.Inv"/>
    <s v=""/>
    <s v="Servicio de Montacargas"/>
    <d v="2010-04-28T00:00:00"/>
    <d v="2010-04-28T00:00:00"/>
    <n v="50224"/>
    <s v="773"/>
    <x v="3"/>
    <x v="4"/>
    <x v="0"/>
    <x v="0"/>
    <x v="1"/>
  </r>
  <r>
    <n v="7735113506"/>
    <x v="31"/>
    <n v="48921370"/>
    <x v="24"/>
    <s v="SSJFLOPEZ"/>
    <s v=""/>
    <s v="CARGAR S.A."/>
    <s v=""/>
    <s v="Servicio de Montacargas"/>
    <d v="2010-04-27T00:00:00"/>
    <d v="2010-04-30T00:00:00"/>
    <n v="0"/>
    <s v="773"/>
    <x v="3"/>
    <x v="4"/>
    <x v="0"/>
    <x v="0"/>
    <x v="1"/>
  </r>
  <r>
    <n v="7735113506"/>
    <x v="31"/>
    <n v="48921370"/>
    <x v="24"/>
    <s v="SSJFLOPEZ"/>
    <s v=""/>
    <s v="CARGAR S.A."/>
    <s v=""/>
    <s v="Servicio de Montacargas"/>
    <d v="2010-04-27T00:00:00"/>
    <d v="2010-04-30T00:00:00"/>
    <n v="0"/>
    <s v="773"/>
    <x v="3"/>
    <x v="4"/>
    <x v="0"/>
    <x v="0"/>
    <x v="1"/>
  </r>
  <r>
    <n v="7735113506"/>
    <x v="31"/>
    <n v="48921370"/>
    <x v="24"/>
    <s v="SSJFLOPEZ"/>
    <s v=""/>
    <s v="CARGAR S.A."/>
    <s v=""/>
    <s v="Servicio de Montacargas"/>
    <d v="2010-04-27T00:00:00"/>
    <d v="2010-04-30T00:00:00"/>
    <n v="0"/>
    <s v="773"/>
    <x v="3"/>
    <x v="4"/>
    <x v="0"/>
    <x v="0"/>
    <x v="1"/>
  </r>
  <r>
    <n v="7735116432"/>
    <x v="32"/>
    <n v="48921370"/>
    <x v="24"/>
    <s v="LTMAMEJIA"/>
    <s v=""/>
    <s v="cta pte,prov,prd.Inv"/>
    <s v=""/>
    <s v="Servicio de incineración"/>
    <d v="2010-04-22T00:00:00"/>
    <d v="2010-04-22T00:00:00"/>
    <n v="1943707"/>
    <s v="773"/>
    <x v="3"/>
    <x v="4"/>
    <x v="5"/>
    <x v="0"/>
    <x v="0"/>
  </r>
  <r>
    <n v="7735116432"/>
    <x v="32"/>
    <n v="48921370"/>
    <x v="24"/>
    <s v="SSJFLOPEZ"/>
    <s v=""/>
    <s v="ASESORIAS SERVICIOS ECOLOGICOS E IN"/>
    <s v=""/>
    <s v="Servicio de incineración"/>
    <d v="2010-04-09T00:00:00"/>
    <d v="2010-04-23T00:00:00"/>
    <n v="0"/>
    <s v="773"/>
    <x v="3"/>
    <x v="4"/>
    <x v="5"/>
    <x v="0"/>
    <x v="0"/>
  </r>
  <r>
    <n v="7735116432"/>
    <x v="32"/>
    <n v="48921370"/>
    <x v="24"/>
    <s v="LTMAMEJIA"/>
    <s v=""/>
    <s v="cta pte,prov,prd.Inv"/>
    <s v=""/>
    <s v="Servicio de incineración"/>
    <d v="2010-04-28T00:00:00"/>
    <d v="2010-04-28T00:00:00"/>
    <n v="795540"/>
    <s v="773"/>
    <x v="3"/>
    <x v="4"/>
    <x v="5"/>
    <x v="0"/>
    <x v="0"/>
  </r>
  <r>
    <n v="7735116432"/>
    <x v="32"/>
    <n v="48921370"/>
    <x v="24"/>
    <s v="SSJFLOPEZ"/>
    <s v=""/>
    <s v="ASESORIAS SERVICIOS ECOLOGICOS E IN"/>
    <s v=""/>
    <s v="Servicio de incineración"/>
    <d v="2010-04-26T00:00:00"/>
    <d v="2010-04-29T00:00:00"/>
    <n v="0"/>
    <s v="773"/>
    <x v="3"/>
    <x v="4"/>
    <x v="5"/>
    <x v="0"/>
    <x v="0"/>
  </r>
  <r>
    <n v="7735116874"/>
    <x v="33"/>
    <n v="48921370"/>
    <x v="24"/>
    <s v="SSJFLOPEZ"/>
    <s v=""/>
    <s v="cta pte,prov,prd.Inv"/>
    <s v=""/>
    <s v="Servicio de Preprensa"/>
    <d v="2010-04-05T00:00:00"/>
    <d v="2010-04-13T00:00:00"/>
    <n v="0"/>
    <s v="773"/>
    <x v="3"/>
    <x v="4"/>
    <x v="5"/>
    <x v="0"/>
    <x v="1"/>
  </r>
  <r>
    <n v="7735116874"/>
    <x v="33"/>
    <n v="48921370"/>
    <x v="24"/>
    <s v="LTJFLOPEZ"/>
    <s v=""/>
    <s v="cta pte,prov,prd.Inv"/>
    <s v=""/>
    <s v="Servicio de Preprensa"/>
    <d v="2010-04-06T00:00:00"/>
    <d v="2010-04-06T00:00:00"/>
    <n v="373000"/>
    <s v="773"/>
    <x v="3"/>
    <x v="4"/>
    <x v="5"/>
    <x v="0"/>
    <x v="1"/>
  </r>
  <r>
    <n v="7735116874"/>
    <x v="33"/>
    <n v="48921370"/>
    <x v="24"/>
    <s v="LTJFLOPEZ"/>
    <s v=""/>
    <s v="cta pte,prov,prd.Inv"/>
    <s v=""/>
    <s v="Servicio de Preprensa"/>
    <d v="2010-04-09T00:00:00"/>
    <d v="2010-04-09T00:00:00"/>
    <n v="1697876"/>
    <s v="773"/>
    <x v="3"/>
    <x v="4"/>
    <x v="5"/>
    <x v="0"/>
    <x v="1"/>
  </r>
  <r>
    <n v="7735116874"/>
    <x v="33"/>
    <n v="48921370"/>
    <x v="24"/>
    <s v="SSJFLOPEZ"/>
    <s v=""/>
    <s v="AXIO PREPRENSA S.A."/>
    <s v=""/>
    <s v="Servicio de Preprensa"/>
    <d v="2010-04-07T00:00:00"/>
    <d v="2010-04-22T00:00:00"/>
    <n v="0"/>
    <s v="773"/>
    <x v="3"/>
    <x v="4"/>
    <x v="5"/>
    <x v="0"/>
    <x v="1"/>
  </r>
  <r>
    <n v="7735116874"/>
    <x v="33"/>
    <n v="48921370"/>
    <x v="24"/>
    <s v="LTJFLOPEZ"/>
    <s v=""/>
    <s v="cta pte,prov,prd.Inv"/>
    <s v=""/>
    <s v="Servicio de Preprensa"/>
    <d v="2010-04-23T00:00:00"/>
    <d v="2010-04-23T00:00:00"/>
    <n v="2214826"/>
    <s v="773"/>
    <x v="3"/>
    <x v="4"/>
    <x v="5"/>
    <x v="0"/>
    <x v="1"/>
  </r>
  <r>
    <n v="7735116874"/>
    <x v="33"/>
    <n v="48921370"/>
    <x v="24"/>
    <s v="LTJFLOPEZ"/>
    <s v=""/>
    <s v="cta pte,prov,prd.Inv"/>
    <s v=""/>
    <s v="Servicio de Preprensa"/>
    <d v="2010-04-23T00:00:00"/>
    <d v="2010-04-23T00:00:00"/>
    <n v="1249232"/>
    <s v="773"/>
    <x v="3"/>
    <x v="4"/>
    <x v="5"/>
    <x v="0"/>
    <x v="1"/>
  </r>
  <r>
    <n v="7735116874"/>
    <x v="33"/>
    <n v="48921370"/>
    <x v="24"/>
    <s v="SSJFLOPEZ"/>
    <s v=""/>
    <s v="AXIO PREPRENSA S.A."/>
    <s v=""/>
    <s v="Servicio de Preprensa"/>
    <d v="2010-04-13T00:00:00"/>
    <d v="2010-04-26T00:00:00"/>
    <n v="0"/>
    <s v="773"/>
    <x v="3"/>
    <x v="4"/>
    <x v="5"/>
    <x v="0"/>
    <x v="1"/>
  </r>
  <r>
    <n v="7735116874"/>
    <x v="33"/>
    <n v="48921370"/>
    <x v="24"/>
    <s v="SSJFLOPEZ"/>
    <s v=""/>
    <s v="AXIO PREPRENSA S.A."/>
    <s v=""/>
    <s v="Servicio de Preprensa"/>
    <d v="2010-04-16T00:00:00"/>
    <d v="2010-04-26T00:00:00"/>
    <n v="0"/>
    <s v="773"/>
    <x v="3"/>
    <x v="4"/>
    <x v="5"/>
    <x v="0"/>
    <x v="1"/>
  </r>
  <r>
    <n v="7735116874"/>
    <x v="33"/>
    <n v="48921370"/>
    <x v="24"/>
    <s v="LTJFLOPEZ"/>
    <s v=""/>
    <s v="cta pte,prov,prd.Inv"/>
    <s v=""/>
    <s v="Servicio de Preprensa"/>
    <d v="2010-04-28T00:00:00"/>
    <d v="2010-04-28T00:00:00"/>
    <n v="65000"/>
    <s v="773"/>
    <x v="3"/>
    <x v="4"/>
    <x v="5"/>
    <x v="0"/>
    <x v="1"/>
  </r>
  <r>
    <n v="7735116874"/>
    <x v="33"/>
    <n v="48921370"/>
    <x v="24"/>
    <s v="SSJFLOPEZ"/>
    <s v=""/>
    <s v="AXIO PREPRENSA S.A."/>
    <s v=""/>
    <s v="Servicio de Preprensa"/>
    <d v="2010-04-26T00:00:00"/>
    <d v="2010-04-30T00:00:00"/>
    <n v="0"/>
    <s v="773"/>
    <x v="3"/>
    <x v="4"/>
    <x v="5"/>
    <x v="0"/>
    <x v="1"/>
  </r>
  <r>
    <n v="7735122503"/>
    <x v="23"/>
    <n v="48921370"/>
    <x v="24"/>
    <s v="SSRMSALAZAR"/>
    <s v=""/>
    <s v="Depr.acum.maq.op."/>
    <s v=""/>
    <s v=""/>
    <d v="2010-04-30T00:00:00"/>
    <d v="2010-04-30T00:00:00"/>
    <n v="2535423"/>
    <s v="773"/>
    <x v="3"/>
    <x v="4"/>
    <x v="4"/>
    <x v="0"/>
    <x v="2"/>
  </r>
  <r>
    <n v="7735122503"/>
    <x v="23"/>
    <n v="48921370"/>
    <x v="24"/>
    <s v="SSRMSALAZAR"/>
    <s v=""/>
    <s v="Depr.acum.edif,op."/>
    <s v=""/>
    <s v=""/>
    <d v="2010-04-30T00:00:00"/>
    <d v="2010-04-30T00:00:00"/>
    <n v="581394"/>
    <s v="773"/>
    <x v="3"/>
    <x v="4"/>
    <x v="4"/>
    <x v="0"/>
    <x v="2"/>
  </r>
  <r>
    <n v="7735124503"/>
    <x v="41"/>
    <n v="48921370"/>
    <x v="24"/>
    <s v="LTNASANCHEZ"/>
    <s v=""/>
    <s v="Caja men RgMedellin"/>
    <s v=""/>
    <s v=""/>
    <d v="2010-04-30T00:00:00"/>
    <d v="2010-04-30T00:00:00"/>
    <n v="55000"/>
    <s v="773"/>
    <x v="3"/>
    <x v="4"/>
    <x v="6"/>
    <x v="0"/>
    <x v="2"/>
  </r>
  <r>
    <n v="7735124503"/>
    <x v="41"/>
    <n v="48921370"/>
    <x v="24"/>
    <s v="LTNASANCHEZ"/>
    <s v=""/>
    <s v="Caja men RgMedellin"/>
    <s v=""/>
    <s v=""/>
    <d v="2010-04-30T00:00:00"/>
    <d v="2010-04-30T00:00:00"/>
    <n v="80000"/>
    <s v="773"/>
    <x v="3"/>
    <x v="4"/>
    <x v="6"/>
    <x v="0"/>
    <x v="2"/>
  </r>
  <r>
    <n v="7735124504"/>
    <x v="25"/>
    <n v="48921370"/>
    <x v="24"/>
    <s v="EXEAGUTIERRE"/>
    <s v=""/>
    <s v="cta pte,prov,prd.no,"/>
    <s v="Mueble enser no Activo fijo negocio 16%"/>
    <s v="Mueble enser no Activo fijo negocio 16%"/>
    <d v="2010-04-05T00:00:00"/>
    <d v="2010-04-05T00:00:00"/>
    <n v="159600"/>
    <s v="773"/>
    <x v="3"/>
    <x v="4"/>
    <x v="5"/>
    <x v="0"/>
    <x v="0"/>
  </r>
  <r>
    <n v="7735124701"/>
    <x v="26"/>
    <n v="48921370"/>
    <x v="24"/>
    <s v="SSJFLOPEZ"/>
    <s v=""/>
    <s v="EMPAQUETADURAS Y EMPAQUES S.A."/>
    <s v="Limpion Wypall"/>
    <s v="Limpion Wypall"/>
    <d v="2010-04-05T00:00:00"/>
    <d v="2010-04-06T00:00:00"/>
    <n v="385700"/>
    <s v="773"/>
    <x v="3"/>
    <x v="4"/>
    <x v="5"/>
    <x v="0"/>
    <x v="0"/>
  </r>
  <r>
    <n v="7735124701"/>
    <x v="26"/>
    <n v="48921370"/>
    <x v="24"/>
    <s v="SSJFLOPEZ"/>
    <s v=""/>
    <s v="EMPAQUETADURAS Y EMPAQUES S.A."/>
    <s v="Limpion Wypall"/>
    <s v="Limpion Wypall"/>
    <d v="2010-04-19T00:00:00"/>
    <d v="2010-04-22T00:00:00"/>
    <n v="179990"/>
    <s v="773"/>
    <x v="3"/>
    <x v="4"/>
    <x v="5"/>
    <x v="0"/>
    <x v="0"/>
  </r>
  <r>
    <n v="7735124701"/>
    <x v="26"/>
    <n v="48921370"/>
    <x v="24"/>
    <s v="SSJFLOPEZ"/>
    <s v=""/>
    <s v="EMPAQUETADURAS Y EMPAQUES S.A."/>
    <s v="Limpion Wypall"/>
    <s v="Limpion Wypall"/>
    <d v="2010-04-19T00:00:00"/>
    <d v="2010-04-22T00:00:00"/>
    <n v="235090"/>
    <s v="773"/>
    <x v="3"/>
    <x v="4"/>
    <x v="5"/>
    <x v="0"/>
    <x v="0"/>
  </r>
  <r>
    <n v="7735124701"/>
    <x v="26"/>
    <n v="48921370"/>
    <x v="24"/>
    <s v="SSJFLOPEZ"/>
    <s v=""/>
    <s v="EMPAQUETADURAS Y EMPAQUES S.A."/>
    <s v="Limpion Wypall"/>
    <s v="Limpion Wypall"/>
    <d v="2010-04-27T00:00:00"/>
    <d v="2010-04-30T00:00:00"/>
    <n v="440800"/>
    <s v="773"/>
    <x v="3"/>
    <x v="4"/>
    <x v="5"/>
    <x v="0"/>
    <x v="0"/>
  </r>
  <r>
    <n v="7735124703"/>
    <x v="22"/>
    <n v="48921370"/>
    <x v="24"/>
    <s v="LTNJRODRIGUE"/>
    <s v=""/>
    <s v="cta pte,prov,prd.Inv"/>
    <s v=""/>
    <s v="Servicio de Fotocopias"/>
    <d v="2010-04-28T00:00:00"/>
    <d v="2010-04-28T00:00:00"/>
    <n v="9836"/>
    <s v="773"/>
    <x v="3"/>
    <x v="4"/>
    <x v="5"/>
    <x v="0"/>
    <x v="0"/>
  </r>
  <r>
    <n v="7735124703"/>
    <x v="22"/>
    <n v="48921370"/>
    <x v="24"/>
    <s v="SSJFLOPEZ"/>
    <s v=""/>
    <s v="DATECSA S.A."/>
    <s v=""/>
    <s v="Servicio de Fotocopias"/>
    <d v="2010-04-22T00:00:00"/>
    <d v="2010-04-29T00:00:00"/>
    <n v="0"/>
    <s v="773"/>
    <x v="3"/>
    <x v="4"/>
    <x v="5"/>
    <x v="0"/>
    <x v="0"/>
  </r>
  <r>
    <n v="7735124704"/>
    <x v="27"/>
    <n v="48921370"/>
    <x v="24"/>
    <s v="EXEAGUTIERRE"/>
    <s v=""/>
    <s v="cta pte,prov,prd.no,"/>
    <s v="Papelería y útiles de oficina 16%"/>
    <s v="Papelería y útiles de oficina 16%"/>
    <d v="2010-04-23T00:00:00"/>
    <d v="2010-04-23T00:00:00"/>
    <n v="-92000"/>
    <s v="773"/>
    <x v="3"/>
    <x v="4"/>
    <x v="5"/>
    <x v="0"/>
    <x v="0"/>
  </r>
  <r>
    <n v="7735124704"/>
    <x v="27"/>
    <n v="48921370"/>
    <x v="24"/>
    <s v="EXEAGUTIERRE"/>
    <s v=""/>
    <s v="cta pte,prov,prd.no,"/>
    <s v="Papelería y útiles de oficina 16%"/>
    <s v="Papelería y útiles de oficina 16%"/>
    <d v="2010-04-23T00:00:00"/>
    <d v="2010-04-23T00:00:00"/>
    <n v="92000"/>
    <s v="773"/>
    <x v="3"/>
    <x v="4"/>
    <x v="5"/>
    <x v="0"/>
    <x v="0"/>
  </r>
  <r>
    <n v="7735124704"/>
    <x v="27"/>
    <n v="48921370"/>
    <x v="24"/>
    <s v="EXEAGUTIERRE"/>
    <s v=""/>
    <s v="cta pte,prov,prd.no,"/>
    <s v="Papelería y útiles de oficina 16%"/>
    <s v="Papelería y útiles de oficina 16%"/>
    <d v="2010-04-23T00:00:00"/>
    <d v="2010-04-23T00:00:00"/>
    <n v="46000"/>
    <s v="773"/>
    <x v="3"/>
    <x v="4"/>
    <x v="5"/>
    <x v="0"/>
    <x v="0"/>
  </r>
  <r>
    <n v="7735124708"/>
    <x v="34"/>
    <n v="48921370"/>
    <x v="24"/>
    <s v="EXEAGUTIERRE"/>
    <s v=""/>
    <s v="Mat,combust.y,lubric"/>
    <s v="Lubricante OKS 451 x 300 spray"/>
    <s v=""/>
    <d v="2010-04-16T00:00:00"/>
    <d v="2010-04-16T00:00:00"/>
    <n v="33137"/>
    <s v="773"/>
    <x v="3"/>
    <x v="4"/>
    <x v="6"/>
    <x v="0"/>
    <x v="2"/>
  </r>
  <r>
    <n v="7735124708"/>
    <x v="34"/>
    <n v="48921370"/>
    <x v="24"/>
    <s v="LTMCRAGA"/>
    <s v=""/>
    <s v="Mat,combust.y,lubric"/>
    <s v="Ajustador_21209_pintuco X GLN"/>
    <s v=""/>
    <d v="2010-04-17T00:00:00"/>
    <d v="2010-04-17T00:00:00"/>
    <n v="-767960"/>
    <s v="773"/>
    <x v="3"/>
    <x v="4"/>
    <x v="6"/>
    <x v="0"/>
    <x v="2"/>
  </r>
  <r>
    <n v="7735124708"/>
    <x v="34"/>
    <n v="48921370"/>
    <x v="24"/>
    <s v="EXEAGUTIERRE"/>
    <s v=""/>
    <s v="Mat,combust.y,lubric"/>
    <s v="Ajustador_21209_pintuco X GLN"/>
    <s v=""/>
    <d v="2010-04-05T00:00:00"/>
    <d v="2010-04-05T00:00:00"/>
    <n v="767960"/>
    <s v="773"/>
    <x v="3"/>
    <x v="4"/>
    <x v="6"/>
    <x v="0"/>
    <x v="2"/>
  </r>
  <r>
    <n v="7735124708"/>
    <x v="34"/>
    <n v="48921370"/>
    <x v="24"/>
    <s v="EXEAGUTIERRE"/>
    <s v=""/>
    <s v="Mat,combust.y,lubric"/>
    <s v="Wash a_230 X GLN"/>
    <s v=""/>
    <d v="2010-04-05T00:00:00"/>
    <d v="2010-04-05T00:00:00"/>
    <n v="1400000"/>
    <s v="773"/>
    <x v="3"/>
    <x v="4"/>
    <x v="6"/>
    <x v="0"/>
    <x v="2"/>
  </r>
  <r>
    <n v="7735124708"/>
    <x v="34"/>
    <n v="48921370"/>
    <x v="24"/>
    <s v="EXEAGUTIERRE"/>
    <s v=""/>
    <s v="Mat,combust.y,lubric"/>
    <s v="Lavador_planchas CPC Plate cleaner X L"/>
    <s v=""/>
    <d v="2010-04-05T00:00:00"/>
    <d v="2010-04-05T00:00:00"/>
    <n v="94378"/>
    <s v="773"/>
    <x v="3"/>
    <x v="4"/>
    <x v="6"/>
    <x v="0"/>
    <x v="2"/>
  </r>
  <r>
    <n v="7735124708"/>
    <x v="34"/>
    <n v="48921370"/>
    <x v="24"/>
    <s v="EXEAGUTIERRE"/>
    <s v=""/>
    <s v="Mat,combust.y,lubric"/>
    <s v="Ajustador_21209_pintuco X GLN"/>
    <s v=""/>
    <d v="2010-04-08T00:00:00"/>
    <d v="2010-04-08T00:00:00"/>
    <n v="767960"/>
    <s v="773"/>
    <x v="3"/>
    <x v="4"/>
    <x v="6"/>
    <x v="0"/>
    <x v="2"/>
  </r>
  <r>
    <n v="7735124708"/>
    <x v="34"/>
    <n v="48921370"/>
    <x v="24"/>
    <s v="EXEAGUTIERRE"/>
    <s v=""/>
    <s v="Mat,combust.y,lubric"/>
    <s v="Ajustador_21209_pintuco X GLN"/>
    <s v=""/>
    <d v="2010-04-12T00:00:00"/>
    <d v="2010-04-12T00:00:00"/>
    <n v="767960"/>
    <s v="773"/>
    <x v="3"/>
    <x v="4"/>
    <x v="6"/>
    <x v="0"/>
    <x v="2"/>
  </r>
  <r>
    <n v="7735124708"/>
    <x v="34"/>
    <n v="48921370"/>
    <x v="24"/>
    <s v="EXEAGUTIERRE"/>
    <s v=""/>
    <s v="Mat,combust.y,lubric"/>
    <s v="Alcohol_indust_95% X GLN"/>
    <s v=""/>
    <d v="2010-04-15T00:00:00"/>
    <d v="2010-04-15T00:00:00"/>
    <n v="11200"/>
    <s v="773"/>
    <x v="3"/>
    <x v="4"/>
    <x v="6"/>
    <x v="0"/>
    <x v="2"/>
  </r>
  <r>
    <n v="7735124708"/>
    <x v="34"/>
    <n v="48921370"/>
    <x v="24"/>
    <s v="LTMCRAGA"/>
    <s v=""/>
    <s v="Mat,combust.y,lubric"/>
    <s v="Ajustador_21209_pintuco X GLN"/>
    <s v=""/>
    <d v="2010-04-17T00:00:00"/>
    <d v="2010-04-17T00:00:00"/>
    <n v="767960"/>
    <s v="773"/>
    <x v="3"/>
    <x v="4"/>
    <x v="6"/>
    <x v="0"/>
    <x v="2"/>
  </r>
  <r>
    <n v="7735124708"/>
    <x v="34"/>
    <n v="48921370"/>
    <x v="24"/>
    <s v="LTMCRAGA"/>
    <s v=""/>
    <s v="Mat,combust.y,lubric"/>
    <s v="Wash a_230 X GLN"/>
    <s v=""/>
    <d v="2010-04-17T00:00:00"/>
    <d v="2010-04-17T00:00:00"/>
    <n v="1370000"/>
    <s v="773"/>
    <x v="3"/>
    <x v="4"/>
    <x v="6"/>
    <x v="0"/>
    <x v="2"/>
  </r>
  <r>
    <n v="7735124708"/>
    <x v="34"/>
    <n v="48921370"/>
    <x v="24"/>
    <s v="EXEAGUTIERRE"/>
    <s v=""/>
    <s v="Mat,combust.y,lubric"/>
    <s v="Lavador_planchas CPC Plate cleaner X L"/>
    <s v=""/>
    <d v="2010-04-19T00:00:00"/>
    <d v="2010-04-19T00:00:00"/>
    <n v="141568"/>
    <s v="773"/>
    <x v="3"/>
    <x v="4"/>
    <x v="6"/>
    <x v="0"/>
    <x v="2"/>
  </r>
  <r>
    <n v="7735124708"/>
    <x v="34"/>
    <n v="48921370"/>
    <x v="24"/>
    <s v="LTMCRAGA"/>
    <s v=""/>
    <s v="Mat,combust.y,lubric"/>
    <s v="Goma protec_planchas X GLN"/>
    <s v=""/>
    <d v="2010-04-23T00:00:00"/>
    <d v="2010-04-23T00:00:00"/>
    <n v="65000"/>
    <s v="773"/>
    <x v="3"/>
    <x v="4"/>
    <x v="6"/>
    <x v="0"/>
    <x v="2"/>
  </r>
  <r>
    <n v="7735124708"/>
    <x v="34"/>
    <n v="48921370"/>
    <x v="24"/>
    <s v="LTMCRAGA"/>
    <s v=""/>
    <s v="Mat,combust.y,lubric"/>
    <s v="Solucion fuente opti_print1 X GLN"/>
    <s v=""/>
    <d v="2010-04-23T00:00:00"/>
    <d v="2010-04-23T00:00:00"/>
    <n v="30255"/>
    <s v="773"/>
    <x v="3"/>
    <x v="4"/>
    <x v="6"/>
    <x v="0"/>
    <x v="2"/>
  </r>
  <r>
    <n v="7735124708"/>
    <x v="34"/>
    <n v="48921370"/>
    <x v="24"/>
    <s v="EXEAGUTIERRE"/>
    <s v=""/>
    <s v="Mat,combust.y,lubric"/>
    <s v="Ajustador_21209_pintuco X GLN"/>
    <s v=""/>
    <d v="2010-04-23T00:00:00"/>
    <d v="2010-04-23T00:00:00"/>
    <n v="767960"/>
    <s v="773"/>
    <x v="3"/>
    <x v="4"/>
    <x v="6"/>
    <x v="0"/>
    <x v="2"/>
  </r>
  <r>
    <n v="7735124708"/>
    <x v="34"/>
    <n v="48921370"/>
    <x v="24"/>
    <s v="EXGAVELASQUE"/>
    <s v=""/>
    <s v="cta pte,prov,prd.Inv"/>
    <s v="Solucion fuente opti_print1 X GLN"/>
    <s v="Solucion fuente opti_print1 X GLN"/>
    <d v="2010-04-27T00:00:00"/>
    <d v="2010-04-27T00:00:00"/>
    <n v="491436"/>
    <s v="773"/>
    <x v="3"/>
    <x v="4"/>
    <x v="6"/>
    <x v="0"/>
    <x v="2"/>
  </r>
  <r>
    <n v="7735124708"/>
    <x v="34"/>
    <n v="48921370"/>
    <x v="24"/>
    <s v="EXEAGUTIERRE"/>
    <s v=""/>
    <s v="Mat,combust.y,lubric"/>
    <s v="Ajustador_21209_pintuco X GLN"/>
    <s v=""/>
    <d v="2010-04-28T00:00:00"/>
    <d v="2010-04-28T00:00:00"/>
    <n v="767960"/>
    <s v="773"/>
    <x v="3"/>
    <x v="4"/>
    <x v="6"/>
    <x v="0"/>
    <x v="2"/>
  </r>
  <r>
    <n v="7735124708"/>
    <x v="34"/>
    <n v="48921370"/>
    <x v="24"/>
    <s v="LTMCRAGA"/>
    <s v=""/>
    <s v="Mat,combust.y,lubric"/>
    <s v="Solucion fuente opti_print1 X GLN"/>
    <s v=""/>
    <d v="2010-04-28T00:00:00"/>
    <d v="2010-04-28T00:00:00"/>
    <n v="15128"/>
    <s v="773"/>
    <x v="3"/>
    <x v="4"/>
    <x v="6"/>
    <x v="0"/>
    <x v="2"/>
  </r>
  <r>
    <n v="7735124708"/>
    <x v="34"/>
    <n v="48921370"/>
    <x v="24"/>
    <s v="LTMCRAGA"/>
    <s v=""/>
    <s v="Mat,combust.y,lubric"/>
    <s v="Lavador_planchas CPC Plate cleaner X L"/>
    <s v=""/>
    <d v="2010-04-28T00:00:00"/>
    <d v="2010-04-28T00:00:00"/>
    <n v="47199"/>
    <s v="773"/>
    <x v="3"/>
    <x v="4"/>
    <x v="6"/>
    <x v="0"/>
    <x v="2"/>
  </r>
  <r>
    <n v="7735124708"/>
    <x v="34"/>
    <n v="48921370"/>
    <x v="24"/>
    <s v="EXGAVELASQUE"/>
    <s v=""/>
    <s v="Mat,combust.y,lubric"/>
    <s v="Wash a_230 X GLN"/>
    <s v=""/>
    <d v="2010-04-30T00:00:00"/>
    <d v="2010-04-30T00:00:00"/>
    <n v="1370000"/>
    <s v="773"/>
    <x v="3"/>
    <x v="4"/>
    <x v="6"/>
    <x v="0"/>
    <x v="2"/>
  </r>
  <r>
    <n v="7735124708"/>
    <x v="34"/>
    <n v="48921370"/>
    <x v="24"/>
    <s v="EXGAVELASQUE"/>
    <s v=""/>
    <s v="Mat,combust.y,lubric"/>
    <s v="Ajustador_21209_pintuco X GLN"/>
    <s v=""/>
    <d v="2010-04-30T00:00:00"/>
    <d v="2010-04-30T00:00:00"/>
    <n v="767960"/>
    <s v="773"/>
    <x v="3"/>
    <x v="4"/>
    <x v="6"/>
    <x v="0"/>
    <x v="2"/>
  </r>
  <r>
    <n v="7735124713"/>
    <x v="35"/>
    <n v="48921370"/>
    <x v="24"/>
    <s v="SSJFLOPEZ"/>
    <s v=""/>
    <s v="EDIVA S.A."/>
    <s v="Strech 44CMx457M x .6"/>
    <s v="Strech 44CMx457M x .6"/>
    <d v="2010-04-09T00:00:00"/>
    <d v="2010-04-12T00:00:00"/>
    <n v="133340"/>
    <s v="773"/>
    <x v="3"/>
    <x v="4"/>
    <x v="5"/>
    <x v="0"/>
    <x v="1"/>
  </r>
  <r>
    <n v="7735124713"/>
    <x v="35"/>
    <n v="48921370"/>
    <x v="24"/>
    <s v="SSJFLOPEZ"/>
    <s v=""/>
    <s v="EDIVA S.A."/>
    <s v="Strech 44CMx457M x .6"/>
    <s v="Strech 44CMx457M x .6"/>
    <d v="2010-04-22T00:00:00"/>
    <d v="2010-04-26T00:00:00"/>
    <n v="133340"/>
    <s v="773"/>
    <x v="3"/>
    <x v="4"/>
    <x v="5"/>
    <x v="0"/>
    <x v="1"/>
  </r>
  <r>
    <n v="7735124719"/>
    <x v="42"/>
    <n v="48921370"/>
    <x v="24"/>
    <s v="EXGAVELASQUE"/>
    <s v=""/>
    <s v="cta pte,prov,prd.no,"/>
    <s v="Boletin comunicaciones internas 16%"/>
    <s v="Boletin comunicaciones internas 16%"/>
    <d v="2010-04-06T00:00:00"/>
    <d v="2010-04-06T00:00:00"/>
    <n v="10500"/>
    <s v="773"/>
    <x v="3"/>
    <x v="4"/>
    <x v="5"/>
    <x v="0"/>
    <x v="0"/>
  </r>
  <r>
    <n v="7735124719"/>
    <x v="42"/>
    <n v="48921370"/>
    <x v="24"/>
    <s v="EXGAVELASQUE"/>
    <s v=""/>
    <s v="cta pte,prov,prd.no,"/>
    <s v="Boletin comunicaciones internas 16%"/>
    <s v="Boletin comunicaciones internas 16%"/>
    <d v="2010-04-06T00:00:00"/>
    <d v="2010-04-06T00:00:00"/>
    <n v="24500"/>
    <s v="773"/>
    <x v="3"/>
    <x v="4"/>
    <x v="5"/>
    <x v="0"/>
    <x v="0"/>
  </r>
  <r>
    <n v="7735124719"/>
    <x v="42"/>
    <n v="48921370"/>
    <x v="24"/>
    <s v="EXGAVELASQUE"/>
    <s v=""/>
    <s v="cta pte,prov,prd.no,"/>
    <s v="Boletin comunicaciones internas 16%"/>
    <s v="Boletin comunicaciones internas 16%"/>
    <d v="2010-04-28T00:00:00"/>
    <d v="2010-04-28T00:00:00"/>
    <n v="7500"/>
    <s v="773"/>
    <x v="3"/>
    <x v="4"/>
    <x v="5"/>
    <x v="0"/>
    <x v="0"/>
  </r>
  <r>
    <n v="7735125759"/>
    <x v="43"/>
    <n v="48921370"/>
    <x v="24"/>
    <s v="LTNJRODRIGUE"/>
    <s v=""/>
    <s v="cta pte,prov,prd.Inv"/>
    <s v=""/>
    <s v="Servicio Transporte por vale"/>
    <d v="2010-04-29T00:00:00"/>
    <d v="2010-04-29T00:00:00"/>
    <n v="14580"/>
    <s v="773"/>
    <x v="3"/>
    <x v="4"/>
    <x v="5"/>
    <x v="0"/>
    <x v="0"/>
  </r>
  <r>
    <n v="7735125759"/>
    <x v="43"/>
    <n v="48921370"/>
    <x v="24"/>
    <s v="LTNJRODRIGUE"/>
    <s v=""/>
    <s v="cta pte,prov,prd.Inv"/>
    <s v=""/>
    <s v="Servicio Transporte por vale"/>
    <d v="2010-04-29T00:00:00"/>
    <d v="2010-04-29T00:00:00"/>
    <n v="2916"/>
    <s v="773"/>
    <x v="3"/>
    <x v="4"/>
    <x v="5"/>
    <x v="0"/>
    <x v="0"/>
  </r>
  <r>
    <n v="7735125759"/>
    <x v="43"/>
    <n v="48921370"/>
    <x v="24"/>
    <s v="SSJFLOPEZ"/>
    <s v=""/>
    <s v="EMPRESA TRANSPORTADORA DE TAXIS"/>
    <s v=""/>
    <s v="Servicio Transporte por vale"/>
    <d v="2010-04-12T00:00:00"/>
    <d v="2010-04-30T00:00:00"/>
    <n v="0"/>
    <s v="773"/>
    <x v="3"/>
    <x v="4"/>
    <x v="5"/>
    <x v="0"/>
    <x v="0"/>
  </r>
  <r>
    <n v="7735125759"/>
    <x v="43"/>
    <n v="48921370"/>
    <x v="24"/>
    <s v="SSJFLOPEZ"/>
    <s v=""/>
    <s v="EMPRESA TRANSPORTADORA DE TAXIS"/>
    <s v=""/>
    <s v="Servicio Transporte por vale"/>
    <d v="2010-04-12T00:00:00"/>
    <d v="2010-04-30T00:00:00"/>
    <n v="0"/>
    <s v="773"/>
    <x v="3"/>
    <x v="4"/>
    <x v="5"/>
    <x v="0"/>
    <x v="0"/>
  </r>
  <r>
    <n v="7735110102"/>
    <x v="2"/>
    <n v="48921470"/>
    <x v="25"/>
    <s v="SSALLONDONO"/>
    <s v="PRIMERA QUINCENA ABRIL 20"/>
    <s v="Obl,lab,salariosxpag"/>
    <s v=""/>
    <s v=""/>
    <d v="2010-04-14T00:00:00"/>
    <d v="2010-04-14T00:00:00"/>
    <n v="4669161"/>
    <s v="773"/>
    <x v="3"/>
    <x v="4"/>
    <x v="2"/>
    <x v="0"/>
    <x v="0"/>
  </r>
  <r>
    <n v="7735110102"/>
    <x v="2"/>
    <n v="48921470"/>
    <x v="25"/>
    <s v="SSALLONDONO"/>
    <s v="SEGUNDA QUINCENA ABRIL 20"/>
    <s v="Obl,lab,salariosxpag"/>
    <s v=""/>
    <s v=""/>
    <d v="2010-04-28T00:00:00"/>
    <d v="2010-04-28T00:00:00"/>
    <n v="4669161"/>
    <s v="773"/>
    <x v="3"/>
    <x v="4"/>
    <x v="2"/>
    <x v="0"/>
    <x v="0"/>
  </r>
  <r>
    <n v="7735110104"/>
    <x v="3"/>
    <n v="48921470"/>
    <x v="25"/>
    <s v="SSALLONDONO"/>
    <s v="PRIMERA QUINCENA ABRIL 20"/>
    <s v="Obl,lab,salariosxpag"/>
    <s v=""/>
    <s v=""/>
    <d v="2010-04-14T00:00:00"/>
    <d v="2010-04-14T00:00:00"/>
    <n v="25919"/>
    <s v="773"/>
    <x v="3"/>
    <x v="4"/>
    <x v="2"/>
    <x v="0"/>
    <x v="1"/>
  </r>
  <r>
    <n v="7735110104"/>
    <x v="3"/>
    <n v="48921470"/>
    <x v="25"/>
    <s v="SSALLONDONO"/>
    <s v="SEGUNDA QUINCENA ABRIL 20"/>
    <s v="Obl,lab,salariosxpag"/>
    <s v=""/>
    <s v=""/>
    <d v="2010-04-28T00:00:00"/>
    <d v="2010-04-28T00:00:00"/>
    <n v="18013"/>
    <s v="773"/>
    <x v="3"/>
    <x v="4"/>
    <x v="2"/>
    <x v="0"/>
    <x v="1"/>
  </r>
  <r>
    <n v="7735110110"/>
    <x v="5"/>
    <n v="48921470"/>
    <x v="25"/>
    <s v="SSALLONDONO"/>
    <s v="PRIMERA QUINCENA ABRIL 20"/>
    <s v="Obl,lab,salariosxpag"/>
    <s v=""/>
    <s v=""/>
    <d v="2010-04-14T00:00:00"/>
    <d v="2010-04-14T00:00:00"/>
    <n v="246000"/>
    <s v="773"/>
    <x v="3"/>
    <x v="4"/>
    <x v="2"/>
    <x v="0"/>
    <x v="0"/>
  </r>
  <r>
    <n v="7735110110"/>
    <x v="5"/>
    <n v="48921470"/>
    <x v="25"/>
    <s v="SSALLONDONO"/>
    <s v="SEGUNDA QUINCENA ABRIL 20"/>
    <s v="Obl,lab,salariosxpag"/>
    <s v=""/>
    <s v=""/>
    <d v="2010-04-28T00:00:00"/>
    <d v="2010-04-28T00:00:00"/>
    <n v="246000"/>
    <s v="773"/>
    <x v="3"/>
    <x v="4"/>
    <x v="2"/>
    <x v="0"/>
    <x v="0"/>
  </r>
  <r>
    <n v="7735110111"/>
    <x v="6"/>
    <n v="48921470"/>
    <x v="25"/>
    <s v="SSALLONDONO"/>
    <s v="PROVISIONES ABRIL 2010"/>
    <s v="Prov,lab,cesa.aprop."/>
    <s v=""/>
    <s v=""/>
    <d v="2010-04-29T00:00:00"/>
    <d v="2010-04-29T00:00:00"/>
    <n v="1044010"/>
    <s v="773"/>
    <x v="3"/>
    <x v="4"/>
    <x v="2"/>
    <x v="0"/>
    <x v="0"/>
  </r>
  <r>
    <n v="7735110113"/>
    <x v="8"/>
    <n v="48921470"/>
    <x v="25"/>
    <s v="SSALLONDONO"/>
    <s v="PROVISIONES ABRIL 2010"/>
    <s v="Prov,lab,cesa.aprop."/>
    <s v=""/>
    <s v=""/>
    <d v="2010-04-29T00:00:00"/>
    <d v="2010-04-29T00:00:00"/>
    <n v="926924"/>
    <s v="773"/>
    <x v="3"/>
    <x v="4"/>
    <x v="2"/>
    <x v="0"/>
    <x v="0"/>
  </r>
  <r>
    <n v="7735110114"/>
    <x v="9"/>
    <n v="48921470"/>
    <x v="25"/>
    <s v="SSALLONDONO"/>
    <s v="PROVISIONES ABRIL 2010"/>
    <s v="Prov,lab,cesa.aprop."/>
    <s v=""/>
    <s v=""/>
    <d v="2010-04-29T00:00:00"/>
    <d v="2010-04-29T00:00:00"/>
    <n v="643969"/>
    <s v="773"/>
    <x v="3"/>
    <x v="4"/>
    <x v="2"/>
    <x v="0"/>
    <x v="0"/>
  </r>
  <r>
    <n v="7735110116"/>
    <x v="10"/>
    <n v="48921470"/>
    <x v="25"/>
    <s v="SSALLONDONO"/>
    <s v="PROVISIONES ABRIL 2010"/>
    <s v="Prov,lab,cesa.aprop."/>
    <s v=""/>
    <s v=""/>
    <d v="2010-04-29T00:00:00"/>
    <d v="2010-04-29T00:00:00"/>
    <n v="878138"/>
    <s v="773"/>
    <x v="3"/>
    <x v="4"/>
    <x v="2"/>
    <x v="0"/>
    <x v="0"/>
  </r>
  <r>
    <n v="7735110119"/>
    <x v="12"/>
    <n v="48921470"/>
    <x v="25"/>
    <s v="SSJFLOPEZ"/>
    <s v=""/>
    <s v="C.I.UNIFORMES IND.ROPA Y CALZADO QU"/>
    <s v="Bota BLA seguridad QUINLOP"/>
    <s v="Bota BLA seguridad QUINLOP"/>
    <d v="2010-04-07T00:00:00"/>
    <d v="2010-04-12T00:00:00"/>
    <n v="1294891"/>
    <s v="773"/>
    <x v="3"/>
    <x v="4"/>
    <x v="2"/>
    <x v="0"/>
    <x v="1"/>
  </r>
  <r>
    <n v="7735110119"/>
    <x v="12"/>
    <n v="48921470"/>
    <x v="25"/>
    <s v="SSJFLOPEZ"/>
    <s v=""/>
    <s v="C.I.UNIFORMES IND.ROPA Y CALZADO QU"/>
    <s v="Mocasin blanco dama"/>
    <s v="Mocasin blanco dama"/>
    <d v="2010-04-07T00:00:00"/>
    <d v="2010-04-12T00:00:00"/>
    <n v="36023"/>
    <s v="773"/>
    <x v="3"/>
    <x v="4"/>
    <x v="2"/>
    <x v="0"/>
    <x v="1"/>
  </r>
  <r>
    <n v="7735110119"/>
    <x v="12"/>
    <n v="48921470"/>
    <x v="25"/>
    <s v="SSJFLOPEZ"/>
    <s v=""/>
    <s v="INDUSTRIAS Y CONFECCIONES INDUCON L"/>
    <s v="Bata M/C dacron BLA lider vivo azul LITO"/>
    <s v="Bata M/C dacron BLA lider vivo azul LITO"/>
    <d v="2010-04-07T00:00:00"/>
    <d v="2010-04-12T00:00:00"/>
    <n v="45687"/>
    <s v="773"/>
    <x v="3"/>
    <x v="4"/>
    <x v="2"/>
    <x v="0"/>
    <x v="1"/>
  </r>
  <r>
    <n v="7735110119"/>
    <x v="12"/>
    <n v="48921470"/>
    <x v="25"/>
    <s v="SSJFLOPEZ"/>
    <s v=""/>
    <s v="INDUSTRIAS Y CONFECCIONES INDUCON L"/>
    <s v="Camisa dacron blanca logo LITO"/>
    <s v="Camisa dacron blanca logo LITO"/>
    <d v="2010-04-07T00:00:00"/>
    <d v="2010-04-12T00:00:00"/>
    <n v="111357"/>
    <s v="773"/>
    <x v="3"/>
    <x v="4"/>
    <x v="2"/>
    <x v="0"/>
    <x v="1"/>
  </r>
  <r>
    <n v="7735110119"/>
    <x v="12"/>
    <n v="48921470"/>
    <x v="25"/>
    <s v="SSJFLOPEZ"/>
    <s v=""/>
    <s v="INDUSTRIAS Y CONFECCIONES INDUCON L"/>
    <s v="Camisa dacron blanca logo LITO"/>
    <s v="Camisa dacron blanca logo LITO"/>
    <d v="2010-04-07T00:00:00"/>
    <d v="2010-04-12T00:00:00"/>
    <n v="74238"/>
    <s v="773"/>
    <x v="3"/>
    <x v="4"/>
    <x v="2"/>
    <x v="0"/>
    <x v="1"/>
  </r>
  <r>
    <n v="7735110119"/>
    <x v="12"/>
    <n v="48921470"/>
    <x v="25"/>
    <s v="SSJFLOPEZ"/>
    <s v=""/>
    <s v="INDUSTRIAS Y CONFECCIONES INDUCON L"/>
    <s v="Pantalon dril blanco enresortado"/>
    <s v="Pantalon dril blanco enresortado"/>
    <d v="2010-04-07T00:00:00"/>
    <d v="2010-04-12T00:00:00"/>
    <n v="280440"/>
    <s v="773"/>
    <x v="3"/>
    <x v="4"/>
    <x v="2"/>
    <x v="0"/>
    <x v="1"/>
  </r>
  <r>
    <n v="7735110119"/>
    <x v="12"/>
    <n v="48921470"/>
    <x v="25"/>
    <s v="SSJFLOPEZ"/>
    <s v=""/>
    <s v="PALACIO DE GONZALEZ HONORATA DE JES"/>
    <s v="Delantal en dril blanco"/>
    <s v="Delantal en dril blanco"/>
    <d v="2010-04-09T00:00:00"/>
    <d v="2010-04-12T00:00:00"/>
    <n v="180000"/>
    <s v="773"/>
    <x v="3"/>
    <x v="4"/>
    <x v="2"/>
    <x v="0"/>
    <x v="1"/>
  </r>
  <r>
    <n v="7735110119"/>
    <x v="12"/>
    <n v="48921470"/>
    <x v="25"/>
    <s v="SSJFLOPEZ"/>
    <s v=""/>
    <s v="INDUSTRIAS Y CONFECCIONES INDUCON L"/>
    <s v="Camisa dacron BLA brigada T mision"/>
    <s v="Camisa dacron BLA brigada T mision"/>
    <d v="2010-04-05T00:00:00"/>
    <d v="2010-04-28T00:00:00"/>
    <n v="100906"/>
    <s v="773"/>
    <x v="3"/>
    <x v="4"/>
    <x v="2"/>
    <x v="0"/>
    <x v="1"/>
  </r>
  <r>
    <n v="7735110119"/>
    <x v="12"/>
    <n v="48921470"/>
    <x v="25"/>
    <s v="SSJFLOPEZ"/>
    <s v=""/>
    <s v="INDUSTRIAS Y CONFECCIONES INDUCON L"/>
    <s v="Camisa dacron blanca trabajador mision"/>
    <s v="Camisa dacron blanca trabajador mision"/>
    <d v="2010-04-05T00:00:00"/>
    <d v="2010-04-28T00:00:00"/>
    <n v="47092"/>
    <s v="773"/>
    <x v="3"/>
    <x v="4"/>
    <x v="2"/>
    <x v="0"/>
    <x v="1"/>
  </r>
  <r>
    <n v="7735110119"/>
    <x v="12"/>
    <n v="48921470"/>
    <x v="25"/>
    <s v="SSJFLOPEZ"/>
    <s v=""/>
    <s v="INDUSTRIAS Y CONFECCIONES INDUCON L"/>
    <s v="Camisa dacron blanca trabajador mision"/>
    <s v="Camisa dacron blanca trabajador mision"/>
    <d v="2010-04-05T00:00:00"/>
    <d v="2010-04-28T00:00:00"/>
    <n v="211914"/>
    <s v="773"/>
    <x v="3"/>
    <x v="4"/>
    <x v="2"/>
    <x v="0"/>
    <x v="1"/>
  </r>
  <r>
    <n v="7735110119"/>
    <x v="12"/>
    <n v="48921470"/>
    <x v="25"/>
    <s v="SSJFLOPEZ"/>
    <s v=""/>
    <s v="INDUSTRIAS Y CONFECCIONES INDUCON L"/>
    <s v="Pantalon dril blanco enresortado"/>
    <s v="Pantalon dril blanco enresortado"/>
    <d v="2010-04-05T00:00:00"/>
    <d v="2010-04-28T00:00:00"/>
    <n v="498560"/>
    <s v="773"/>
    <x v="3"/>
    <x v="4"/>
    <x v="2"/>
    <x v="0"/>
    <x v="1"/>
  </r>
  <r>
    <n v="7735110124"/>
    <x v="13"/>
    <n v="48921470"/>
    <x v="25"/>
    <s v="SSALLONDONO"/>
    <s v="PROVISIONES ABRIL 2010"/>
    <s v="Prov,lab,cesa.aprop."/>
    <s v=""/>
    <s v=""/>
    <d v="2010-04-29T00:00:00"/>
    <d v="2010-04-29T00:00:00"/>
    <n v="101474"/>
    <s v="773"/>
    <x v="3"/>
    <x v="4"/>
    <x v="2"/>
    <x v="0"/>
    <x v="0"/>
  </r>
  <r>
    <n v="7735110127"/>
    <x v="14"/>
    <n v="48921470"/>
    <x v="25"/>
    <s v="SSALLONDONO"/>
    <s v="SEGURIDAD SOCIAL ABRIL 20"/>
    <s v="Ret,apor,nomi, seg.s"/>
    <s v=""/>
    <s v=""/>
    <d v="2010-04-29T00:00:00"/>
    <d v="2010-04-29T00:00:00"/>
    <n v="408300"/>
    <s v="773"/>
    <x v="3"/>
    <x v="4"/>
    <x v="2"/>
    <x v="0"/>
    <x v="0"/>
  </r>
  <r>
    <n v="7735110128"/>
    <x v="15"/>
    <n v="48921470"/>
    <x v="25"/>
    <s v="SSALLONDONO"/>
    <s v="SEGURIDAD SOCIAL ABRIL 20"/>
    <s v="Ret,apor,nomi, seg.s"/>
    <s v=""/>
    <s v=""/>
    <d v="2010-04-29T00:00:00"/>
    <d v="2010-04-29T00:00:00"/>
    <n v="-375291"/>
    <s v="773"/>
    <x v="3"/>
    <x v="4"/>
    <x v="2"/>
    <x v="0"/>
    <x v="0"/>
  </r>
  <r>
    <n v="7735110128"/>
    <x v="15"/>
    <n v="48921470"/>
    <x v="25"/>
    <s v="SSALLONDONO"/>
    <s v="SEGURIDAD SOCIAL ABRIL 20"/>
    <s v="Ret,apor,nomi, seg.s"/>
    <s v=""/>
    <s v=""/>
    <d v="2010-04-29T00:00:00"/>
    <d v="2010-04-29T00:00:00"/>
    <n v="1172200"/>
    <s v="773"/>
    <x v="3"/>
    <x v="4"/>
    <x v="2"/>
    <x v="0"/>
    <x v="0"/>
  </r>
  <r>
    <n v="7735110129"/>
    <x v="16"/>
    <n v="48921470"/>
    <x v="25"/>
    <s v="SSALLONDONO"/>
    <s v="SEGURIDAD SOCIAL ABRIL 20"/>
    <s v="Ret,apor,nomi, seg.s"/>
    <s v=""/>
    <s v=""/>
    <d v="2010-04-29T00:00:00"/>
    <d v="2010-04-29T00:00:00"/>
    <n v="-375291"/>
    <s v="773"/>
    <x v="3"/>
    <x v="4"/>
    <x v="2"/>
    <x v="0"/>
    <x v="0"/>
  </r>
  <r>
    <n v="7735110129"/>
    <x v="16"/>
    <n v="48921470"/>
    <x v="25"/>
    <s v="SSALLONDONO"/>
    <s v="SEGURIDAD SOCIAL ABRIL 20"/>
    <s v="Ret,apor,nomi, seg.s"/>
    <s v=""/>
    <s v=""/>
    <d v="2010-04-29T00:00:00"/>
    <d v="2010-04-29T00:00:00"/>
    <n v="1500700"/>
    <s v="773"/>
    <x v="3"/>
    <x v="4"/>
    <x v="2"/>
    <x v="0"/>
    <x v="0"/>
  </r>
  <r>
    <n v="7735110131"/>
    <x v="17"/>
    <n v="48921470"/>
    <x v="25"/>
    <s v="SSALLONDONO"/>
    <s v="SEGURIDAD SOCIAL ABRIL 20"/>
    <s v="Ret,apor,nomi, seg.s"/>
    <s v=""/>
    <s v=""/>
    <d v="2010-04-29T00:00:00"/>
    <d v="2010-04-29T00:00:00"/>
    <n v="375300"/>
    <s v="773"/>
    <x v="3"/>
    <x v="4"/>
    <x v="2"/>
    <x v="0"/>
    <x v="0"/>
  </r>
  <r>
    <n v="7735110133"/>
    <x v="18"/>
    <n v="48921470"/>
    <x v="25"/>
    <s v="SSALLONDONO"/>
    <s v="SEGURIDAD SOCIAL ABRIL 20"/>
    <s v="Ret,apor,nomi, seg.s"/>
    <s v=""/>
    <s v=""/>
    <d v="2010-04-29T00:00:00"/>
    <d v="2010-04-29T00:00:00"/>
    <n v="281500"/>
    <s v="773"/>
    <x v="3"/>
    <x v="4"/>
    <x v="2"/>
    <x v="0"/>
    <x v="0"/>
  </r>
  <r>
    <n v="7735110134"/>
    <x v="19"/>
    <n v="48921470"/>
    <x v="25"/>
    <s v="SSALLONDONO"/>
    <s v="SEGURIDAD SOCIAL ABRIL 20"/>
    <s v="Ret,apor,nomi, seg.s"/>
    <s v=""/>
    <s v=""/>
    <d v="2010-04-29T00:00:00"/>
    <d v="2010-04-29T00:00:00"/>
    <n v="187800"/>
    <s v="773"/>
    <x v="3"/>
    <x v="4"/>
    <x v="2"/>
    <x v="0"/>
    <x v="0"/>
  </r>
  <r>
    <n v="7735113507"/>
    <x v="0"/>
    <n v="48921470"/>
    <x v="25"/>
    <s v="SSJFLOPEZ"/>
    <s v="Lito-Abril-LB_06706"/>
    <s v="LEASING BANCOLOMBIA SA"/>
    <s v=""/>
    <s v=""/>
    <d v="2010-04-05T00:00:00"/>
    <d v="2010-04-14T00:00:00"/>
    <n v="20700"/>
    <s v="773"/>
    <x v="3"/>
    <x v="4"/>
    <x v="0"/>
    <x v="0"/>
    <x v="0"/>
  </r>
  <r>
    <n v="7735113507"/>
    <x v="0"/>
    <n v="48921470"/>
    <x v="25"/>
    <s v="SSJFLOPEZ"/>
    <s v="Lito-Abril-LB_06706"/>
    <s v="LEASING BANCOLOMBIA SA"/>
    <s v=""/>
    <s v=""/>
    <d v="2010-04-05T00:00:00"/>
    <d v="2010-04-14T00:00:00"/>
    <n v="25101"/>
    <s v="773"/>
    <x v="3"/>
    <x v="4"/>
    <x v="0"/>
    <x v="0"/>
    <x v="0"/>
  </r>
  <r>
    <n v="7735113507"/>
    <x v="0"/>
    <n v="48921470"/>
    <x v="25"/>
    <s v="SSJFLOPEZ"/>
    <s v="Lito_ LB_506706"/>
    <s v="LEASING BANCOLOMBIA SA"/>
    <s v=""/>
    <s v=""/>
    <d v="2010-04-06T00:00:00"/>
    <d v="2010-04-28T00:00:00"/>
    <n v="26242"/>
    <s v="773"/>
    <x v="3"/>
    <x v="4"/>
    <x v="0"/>
    <x v="0"/>
    <x v="0"/>
  </r>
  <r>
    <n v="7735113507"/>
    <x v="0"/>
    <n v="48921470"/>
    <x v="25"/>
    <s v="SSJFLOPEZ"/>
    <s v="Lito_ LB_506706"/>
    <s v="LEASING BANCOLOMBIA SA"/>
    <s v=""/>
    <s v=""/>
    <d v="2010-04-06T00:00:00"/>
    <d v="2010-04-28T00:00:00"/>
    <n v="35960"/>
    <s v="773"/>
    <x v="3"/>
    <x v="4"/>
    <x v="0"/>
    <x v="0"/>
    <x v="0"/>
  </r>
  <r>
    <n v="7735113507"/>
    <x v="0"/>
    <n v="48921470"/>
    <x v="25"/>
    <s v="SSJFLOPEZ"/>
    <s v="Lito_ LB_506706"/>
    <s v="LEASING BANCOLOMBIA SA"/>
    <s v=""/>
    <s v=""/>
    <d v="2010-04-06T00:00:00"/>
    <d v="2010-04-28T00:00:00"/>
    <n v="26242"/>
    <s v="773"/>
    <x v="3"/>
    <x v="4"/>
    <x v="0"/>
    <x v="0"/>
    <x v="0"/>
  </r>
  <r>
    <n v="7735113507"/>
    <x v="0"/>
    <n v="48921470"/>
    <x v="25"/>
    <s v="SSJFLOPEZ"/>
    <s v="Lito_ LB_506706"/>
    <s v="LEASING BANCOLOMBIA SA"/>
    <s v=""/>
    <s v=""/>
    <d v="2010-04-06T00:00:00"/>
    <d v="2010-04-28T00:00:00"/>
    <n v="35960"/>
    <s v="773"/>
    <x v="3"/>
    <x v="4"/>
    <x v="0"/>
    <x v="0"/>
    <x v="0"/>
  </r>
  <r>
    <n v="7735113507"/>
    <x v="0"/>
    <n v="48921470"/>
    <x v="25"/>
    <s v="SSJFLOPEZ"/>
    <s v="Lito_ LB_506706"/>
    <s v="LEASING BANCOLOMBIA SA"/>
    <s v=""/>
    <s v=""/>
    <d v="2010-04-06T00:00:00"/>
    <d v="2010-04-28T00:00:00"/>
    <n v="26242"/>
    <s v="773"/>
    <x v="3"/>
    <x v="4"/>
    <x v="0"/>
    <x v="0"/>
    <x v="0"/>
  </r>
  <r>
    <n v="7735113507"/>
    <x v="0"/>
    <n v="48921470"/>
    <x v="25"/>
    <s v="SSJFLOPEZ"/>
    <s v="Lito_ LB_506706"/>
    <s v="LEASING BANCOLOMBIA SA"/>
    <s v=""/>
    <s v=""/>
    <d v="2010-04-06T00:00:00"/>
    <d v="2010-04-28T00:00:00"/>
    <n v="35960"/>
    <s v="773"/>
    <x v="3"/>
    <x v="4"/>
    <x v="0"/>
    <x v="0"/>
    <x v="0"/>
  </r>
  <r>
    <n v="7735113507"/>
    <x v="0"/>
    <n v="48921470"/>
    <x v="25"/>
    <s v="SSJFLOPEZ"/>
    <s v="Lito_ LB_506706"/>
    <s v="LEASING BANCOLOMBIA SA"/>
    <s v=""/>
    <s v=""/>
    <d v="2010-04-06T00:00:00"/>
    <d v="2010-04-28T00:00:00"/>
    <n v="26242"/>
    <s v="773"/>
    <x v="3"/>
    <x v="4"/>
    <x v="0"/>
    <x v="0"/>
    <x v="0"/>
  </r>
  <r>
    <n v="7735113507"/>
    <x v="0"/>
    <n v="48921470"/>
    <x v="25"/>
    <s v="SSJFLOPEZ"/>
    <s v="Lito_ LB_506706"/>
    <s v="LEASING BANCOLOMBIA SA"/>
    <s v=""/>
    <s v=""/>
    <d v="2010-04-06T00:00:00"/>
    <d v="2010-04-28T00:00:00"/>
    <n v="35960"/>
    <s v="773"/>
    <x v="3"/>
    <x v="4"/>
    <x v="0"/>
    <x v="0"/>
    <x v="0"/>
  </r>
  <r>
    <n v="7735113507"/>
    <x v="0"/>
    <n v="48921470"/>
    <x v="25"/>
    <s v="SSJFLOPEZ"/>
    <s v="Lito-Abril-LO_85795"/>
    <s v="LEASING DE OCCIDENTE S.A. C.F.C."/>
    <s v=""/>
    <s v=""/>
    <d v="2010-04-11T00:00:00"/>
    <d v="2010-04-28T00:00:00"/>
    <n v="32855"/>
    <s v="773"/>
    <x v="3"/>
    <x v="4"/>
    <x v="0"/>
    <x v="0"/>
    <x v="0"/>
  </r>
  <r>
    <n v="7735113507"/>
    <x v="0"/>
    <n v="48921470"/>
    <x v="25"/>
    <s v="SSJFLOPEZ"/>
    <s v="Lito-Abril-LO_85795"/>
    <s v="LEASING DE OCCIDENTE S.A. C.F.C."/>
    <s v=""/>
    <s v=""/>
    <d v="2010-04-11T00:00:00"/>
    <d v="2010-04-28T00:00:00"/>
    <n v="44090"/>
    <s v="773"/>
    <x v="3"/>
    <x v="4"/>
    <x v="0"/>
    <x v="0"/>
    <x v="0"/>
  </r>
  <r>
    <n v="7735116403"/>
    <x v="20"/>
    <n v="48921470"/>
    <x v="25"/>
    <s v="SSJFLOPEZ"/>
    <s v="NOMINA SOMOS SEMANA 15"/>
    <s v="SOMOS SUMINISTRO TEMPORAL S.A."/>
    <s v=""/>
    <s v=""/>
    <d v="2010-04-22T00:00:00"/>
    <d v="2010-04-29T00:00:00"/>
    <n v="-502311"/>
    <s v="773"/>
    <x v="3"/>
    <x v="4"/>
    <x v="3"/>
    <x v="0"/>
    <x v="1"/>
  </r>
  <r>
    <n v="7735116403"/>
    <x v="20"/>
    <n v="48921470"/>
    <x v="25"/>
    <s v="SSJFLOPEZ"/>
    <s v="NOMINA SOMOS SEMANA 12"/>
    <s v="SOMOS SUMINISTRO TEMPORAL S.A."/>
    <s v=""/>
    <s v=""/>
    <d v="2010-04-01T00:00:00"/>
    <d v="2010-04-12T00:00:00"/>
    <n v="594984"/>
    <s v="773"/>
    <x v="3"/>
    <x v="4"/>
    <x v="3"/>
    <x v="0"/>
    <x v="1"/>
  </r>
  <r>
    <n v="7735116403"/>
    <x v="20"/>
    <n v="48921470"/>
    <x v="25"/>
    <s v="SSJFLOPEZ"/>
    <s v="NOMINA SOMOS SEMANA 13"/>
    <s v="SOMOS SUMINISTRO TEMPORAL S.A."/>
    <s v=""/>
    <s v=""/>
    <d v="2010-04-08T00:00:00"/>
    <d v="2010-04-15T00:00:00"/>
    <n v="476642"/>
    <s v="773"/>
    <x v="3"/>
    <x v="4"/>
    <x v="3"/>
    <x v="0"/>
    <x v="1"/>
  </r>
  <r>
    <n v="7735116403"/>
    <x v="20"/>
    <n v="48921470"/>
    <x v="25"/>
    <s v="SSJFLOPEZ"/>
    <s v="NOMINA SOMOS SEMANA 14"/>
    <s v="SOMOS SUMINISTRO TEMPORAL S.A."/>
    <s v=""/>
    <s v=""/>
    <d v="2010-04-15T00:00:00"/>
    <d v="2010-04-19T00:00:00"/>
    <n v="510356"/>
    <s v="773"/>
    <x v="3"/>
    <x v="4"/>
    <x v="3"/>
    <x v="0"/>
    <x v="1"/>
  </r>
  <r>
    <n v="7735116403"/>
    <x v="20"/>
    <n v="48921470"/>
    <x v="25"/>
    <s v="SSJFLOPEZ"/>
    <s v="NOMINA SOMOS SEMANA 15"/>
    <s v="SOMOS SUMINISTRO TEMPORAL S.A."/>
    <s v=""/>
    <s v=""/>
    <d v="2010-04-22T00:00:00"/>
    <d v="2010-04-29T00:00:00"/>
    <n v="502311"/>
    <s v="773"/>
    <x v="3"/>
    <x v="4"/>
    <x v="3"/>
    <x v="0"/>
    <x v="1"/>
  </r>
  <r>
    <n v="7735116403"/>
    <x v="20"/>
    <n v="48921470"/>
    <x v="25"/>
    <s v="SSJFLOPEZ"/>
    <s v="NOMINA AHORA SEMANA 16"/>
    <s v="A'HORA S.A SERVICIOS TEMPORALES"/>
    <s v=""/>
    <s v=""/>
    <d v="2010-04-28T00:00:00"/>
    <d v="2010-04-30T00:00:00"/>
    <n v="334181"/>
    <s v="773"/>
    <x v="3"/>
    <x v="4"/>
    <x v="3"/>
    <x v="0"/>
    <x v="1"/>
  </r>
  <r>
    <n v="7735116403"/>
    <x v="20"/>
    <n v="48921470"/>
    <x v="25"/>
    <s v="SSJFLOPEZ"/>
    <s v="NOMINA SOMOS SEMANA 16"/>
    <s v="SOMOS SUMINISTRO TEMPORAL S.A."/>
    <s v=""/>
    <s v=""/>
    <d v="2010-04-28T00:00:00"/>
    <d v="2010-04-30T00:00:00"/>
    <n v="510348"/>
    <s v="773"/>
    <x v="3"/>
    <x v="4"/>
    <x v="3"/>
    <x v="0"/>
    <x v="1"/>
  </r>
  <r>
    <n v="7735116403"/>
    <x v="20"/>
    <n v="48921470"/>
    <x v="25"/>
    <s v="SSJFLOPEZ"/>
    <s v="NOMINA SOMOS SEMANA 15"/>
    <s v="SOMOS SUMINISTRO TEMPORAL S.A."/>
    <s v=""/>
    <s v=""/>
    <d v="2010-04-22T00:00:00"/>
    <d v="2010-04-30T00:00:00"/>
    <n v="510348"/>
    <s v="773"/>
    <x v="3"/>
    <x v="4"/>
    <x v="3"/>
    <x v="0"/>
    <x v="1"/>
  </r>
  <r>
    <n v="7735116408"/>
    <x v="1"/>
    <n v="48921470"/>
    <x v="25"/>
    <s v="SSJFLOPEZ"/>
    <s v="FACTURA UNE"/>
    <s v="EPM TELECOMUNICACIONES S.A."/>
    <s v=""/>
    <s v=""/>
    <d v="2010-04-15T00:00:00"/>
    <d v="2010-04-20T00:00:00"/>
    <n v="-66116"/>
    <s v="773"/>
    <x v="3"/>
    <x v="4"/>
    <x v="1"/>
    <x v="0"/>
    <x v="0"/>
  </r>
  <r>
    <n v="7735116408"/>
    <x v="1"/>
    <n v="48921470"/>
    <x v="25"/>
    <s v="SSJFLOPEZ"/>
    <s v="FACTURA UNE"/>
    <s v="EPM TELECOMUNICACIONES S.A."/>
    <s v=""/>
    <s v=""/>
    <d v="2010-04-15T00:00:00"/>
    <d v="2010-04-20T00:00:00"/>
    <n v="-22264"/>
    <s v="773"/>
    <x v="3"/>
    <x v="4"/>
    <x v="1"/>
    <x v="0"/>
    <x v="0"/>
  </r>
  <r>
    <n v="7735116408"/>
    <x v="1"/>
    <n v="48921470"/>
    <x v="25"/>
    <s v="SSJFLOPEZ"/>
    <s v="FACTURA MOVISTAR"/>
    <s v="TELEFONICA MOVILES COLOMBIA S.A."/>
    <s v=""/>
    <s v=""/>
    <d v="2010-04-02T00:00:00"/>
    <d v="2010-04-19T00:00:00"/>
    <n v="12690"/>
    <s v="773"/>
    <x v="3"/>
    <x v="4"/>
    <x v="1"/>
    <x v="0"/>
    <x v="0"/>
  </r>
  <r>
    <n v="7735116408"/>
    <x v="1"/>
    <n v="48921470"/>
    <x v="25"/>
    <s v="SSJFLOPEZ"/>
    <s v="FACTURA COMCEL"/>
    <s v="COMUNICACION CELULAR S.A. COMCEL"/>
    <s v=""/>
    <s v=""/>
    <d v="2010-04-07T00:00:00"/>
    <d v="2010-04-19T00:00:00"/>
    <n v="8717"/>
    <s v="773"/>
    <x v="3"/>
    <x v="4"/>
    <x v="1"/>
    <x v="0"/>
    <x v="0"/>
  </r>
  <r>
    <n v="7735116408"/>
    <x v="1"/>
    <n v="48921470"/>
    <x v="25"/>
    <s v="SSJFLOPEZ"/>
    <s v="FACTURA UNE"/>
    <s v="EPM TELECOMUNICACIONES S.A."/>
    <s v=""/>
    <s v=""/>
    <d v="2010-04-15T00:00:00"/>
    <d v="2010-04-20T00:00:00"/>
    <n v="15371"/>
    <s v="773"/>
    <x v="3"/>
    <x v="4"/>
    <x v="1"/>
    <x v="0"/>
    <x v="0"/>
  </r>
  <r>
    <n v="7735116408"/>
    <x v="1"/>
    <n v="48921470"/>
    <x v="25"/>
    <s v="SSJFLOPEZ"/>
    <s v="FACTURA UNE"/>
    <s v="EPM TELECOMUNICACIONES S.A."/>
    <s v=""/>
    <s v=""/>
    <d v="2010-04-15T00:00:00"/>
    <d v="2010-04-20T00:00:00"/>
    <n v="5826"/>
    <s v="773"/>
    <x v="3"/>
    <x v="4"/>
    <x v="1"/>
    <x v="0"/>
    <x v="0"/>
  </r>
  <r>
    <n v="7735116408"/>
    <x v="1"/>
    <n v="48921470"/>
    <x v="25"/>
    <s v="SSJFLOPEZ"/>
    <s v="FACTURA UNE"/>
    <s v="EPM TELECOMUNICACIONES S.A."/>
    <s v=""/>
    <s v=""/>
    <d v="2010-04-15T00:00:00"/>
    <d v="2010-04-20T00:00:00"/>
    <n v="370"/>
    <s v="773"/>
    <x v="3"/>
    <x v="4"/>
    <x v="1"/>
    <x v="0"/>
    <x v="0"/>
  </r>
  <r>
    <n v="7735116408"/>
    <x v="1"/>
    <n v="48921470"/>
    <x v="25"/>
    <s v="SSJFLOPEZ"/>
    <s v="FACTURA UNE"/>
    <s v="EPM TELECOMUNICACIONES S.A."/>
    <s v=""/>
    <s v=""/>
    <d v="2010-04-15T00:00:00"/>
    <d v="2010-04-20T00:00:00"/>
    <n v="7397"/>
    <s v="773"/>
    <x v="3"/>
    <x v="4"/>
    <x v="1"/>
    <x v="0"/>
    <x v="0"/>
  </r>
  <r>
    <n v="7735116408"/>
    <x v="1"/>
    <n v="48921470"/>
    <x v="25"/>
    <s v="SSJFLOPEZ"/>
    <s v="FACTURA UNE"/>
    <s v="EPM TELECOMUNICACIONES S.A."/>
    <s v=""/>
    <s v=""/>
    <d v="2010-04-15T00:00:00"/>
    <d v="2010-04-20T00:00:00"/>
    <n v="2621"/>
    <s v="773"/>
    <x v="3"/>
    <x v="4"/>
    <x v="1"/>
    <x v="0"/>
    <x v="0"/>
  </r>
  <r>
    <n v="7735116408"/>
    <x v="1"/>
    <n v="48921470"/>
    <x v="25"/>
    <s v="SSJFLOPEZ"/>
    <s v="FACTURA UNE"/>
    <s v="EPM TELECOMUNICACIONES S.A."/>
    <s v=""/>
    <s v=""/>
    <d v="2010-04-15T00:00:00"/>
    <d v="2010-04-20T00:00:00"/>
    <n v="1056"/>
    <s v="773"/>
    <x v="3"/>
    <x v="4"/>
    <x v="1"/>
    <x v="0"/>
    <x v="0"/>
  </r>
  <r>
    <n v="7735116408"/>
    <x v="1"/>
    <n v="48921470"/>
    <x v="25"/>
    <s v="SSJFLOPEZ"/>
    <s v="FACTURA UNE"/>
    <s v="EPM TELECOMUNICACIONES S.A."/>
    <s v=""/>
    <s v=""/>
    <d v="2010-04-15T00:00:00"/>
    <d v="2010-04-20T00:00:00"/>
    <n v="437"/>
    <s v="773"/>
    <x v="3"/>
    <x v="4"/>
    <x v="1"/>
    <x v="0"/>
    <x v="0"/>
  </r>
  <r>
    <n v="7735116408"/>
    <x v="1"/>
    <n v="48921470"/>
    <x v="25"/>
    <s v="SSJFLOPEZ"/>
    <s v="FACTURA UNE"/>
    <s v="EPM TELECOMUNICACIONES S.A."/>
    <s v=""/>
    <s v=""/>
    <d v="2010-04-15T00:00:00"/>
    <d v="2010-04-20T00:00:00"/>
    <n v="1836"/>
    <s v="773"/>
    <x v="3"/>
    <x v="4"/>
    <x v="1"/>
    <x v="0"/>
    <x v="0"/>
  </r>
  <r>
    <n v="7735116408"/>
    <x v="1"/>
    <n v="48921470"/>
    <x v="25"/>
    <s v="SSJFLOPEZ"/>
    <s v="FACTURA UNE"/>
    <s v="EPM TELECOMUNICACIONES S.A."/>
    <s v=""/>
    <s v=""/>
    <d v="2010-04-15T00:00:00"/>
    <d v="2010-04-20T00:00:00"/>
    <n v="874"/>
    <s v="773"/>
    <x v="3"/>
    <x v="4"/>
    <x v="1"/>
    <x v="0"/>
    <x v="0"/>
  </r>
  <r>
    <n v="7735116408"/>
    <x v="1"/>
    <n v="48921470"/>
    <x v="25"/>
    <s v="SSJFLOPEZ"/>
    <s v="FACTURA UNE"/>
    <s v="EPM TELECOMUNICACIONES S.A."/>
    <s v=""/>
    <s v=""/>
    <d v="2010-04-15T00:00:00"/>
    <d v="2010-04-20T00:00:00"/>
    <n v="66116"/>
    <s v="773"/>
    <x v="3"/>
    <x v="4"/>
    <x v="1"/>
    <x v="0"/>
    <x v="0"/>
  </r>
  <r>
    <n v="7735116408"/>
    <x v="1"/>
    <n v="48921470"/>
    <x v="25"/>
    <s v="SSJFLOPEZ"/>
    <s v="FACTURA UNE"/>
    <s v="EPM TELECOMUNICACIONES S.A."/>
    <s v=""/>
    <s v=""/>
    <d v="2010-04-15T00:00:00"/>
    <d v="2010-04-20T00:00:00"/>
    <n v="22264"/>
    <s v="773"/>
    <x v="3"/>
    <x v="4"/>
    <x v="1"/>
    <x v="0"/>
    <x v="0"/>
  </r>
  <r>
    <n v="7735116408"/>
    <x v="1"/>
    <n v="48921470"/>
    <x v="25"/>
    <s v="SSJFLOPEZ"/>
    <s v="FACTURA UNE"/>
    <s v="EPM TELECOMUNICACIONES S.A."/>
    <s v=""/>
    <s v=""/>
    <d v="2010-04-15T00:00:00"/>
    <d v="2010-04-20T00:00:00"/>
    <n v="1194"/>
    <s v="773"/>
    <x v="3"/>
    <x v="4"/>
    <x v="1"/>
    <x v="0"/>
    <x v="0"/>
  </r>
  <r>
    <n v="7735116408"/>
    <x v="1"/>
    <n v="48921470"/>
    <x v="25"/>
    <s v="SSJFLOPEZ"/>
    <s v="FACTURA UNE"/>
    <s v="EPM TELECOMUNICACIONES S.A."/>
    <s v=""/>
    <s v=""/>
    <d v="2010-04-15T00:00:00"/>
    <d v="2010-04-20T00:00:00"/>
    <n v="1306"/>
    <s v="773"/>
    <x v="3"/>
    <x v="4"/>
    <x v="1"/>
    <x v="0"/>
    <x v="0"/>
  </r>
  <r>
    <n v="7735116408"/>
    <x v="1"/>
    <n v="48921470"/>
    <x v="25"/>
    <s v="SSJFLOPEZ"/>
    <s v="FACTURA UNE"/>
    <s v="EPM TELECOMUNICACIONES S.A."/>
    <s v=""/>
    <s v=""/>
    <d v="2010-04-15T00:00:00"/>
    <d v="2010-04-27T00:00:00"/>
    <n v="84694"/>
    <s v="773"/>
    <x v="3"/>
    <x v="4"/>
    <x v="1"/>
    <x v="0"/>
    <x v="0"/>
  </r>
  <r>
    <n v="7735116408"/>
    <x v="1"/>
    <n v="48921470"/>
    <x v="25"/>
    <s v="SSJFLOPEZ"/>
    <s v="FACTURA UNE"/>
    <s v="EPM TELECOMUNICACIONES S.A."/>
    <s v=""/>
    <s v=""/>
    <d v="2010-04-15T00:00:00"/>
    <d v="2010-04-27T00:00:00"/>
    <n v="714"/>
    <s v="773"/>
    <x v="3"/>
    <x v="4"/>
    <x v="1"/>
    <x v="0"/>
    <x v="0"/>
  </r>
  <r>
    <n v="7735116503"/>
    <x v="38"/>
    <n v="48921470"/>
    <x v="25"/>
    <s v="LTMAMEJIA"/>
    <s v=""/>
    <s v="cta pte,prov,prd.Inv"/>
    <s v=""/>
    <s v="Mtto Relojes de Marcacion"/>
    <d v="2010-04-19T00:00:00"/>
    <d v="2010-04-19T00:00:00"/>
    <n v="82800"/>
    <s v="773"/>
    <x v="3"/>
    <x v="4"/>
    <x v="6"/>
    <x v="0"/>
    <x v="2"/>
  </r>
  <r>
    <n v="7735116503"/>
    <x v="38"/>
    <n v="48921470"/>
    <x v="25"/>
    <s v="SSJFLOPEZ"/>
    <s v=""/>
    <s v="RELINTEC E.U."/>
    <s v=""/>
    <s v="Mtto Relojes de Marcacion"/>
    <d v="2010-04-15T00:00:00"/>
    <d v="2010-04-22T00:00:00"/>
    <n v="0"/>
    <s v="773"/>
    <x v="3"/>
    <x v="4"/>
    <x v="6"/>
    <x v="0"/>
    <x v="2"/>
  </r>
  <r>
    <n v="7735122502"/>
    <x v="21"/>
    <n v="48921470"/>
    <x v="25"/>
    <s v="SSRMSALAZAR"/>
    <s v=""/>
    <s v="Depr.acum.maq.op."/>
    <s v=""/>
    <s v=""/>
    <d v="2010-04-30T00:00:00"/>
    <d v="2010-04-30T00:00:00"/>
    <n v="2595396"/>
    <s v="773"/>
    <x v="3"/>
    <x v="4"/>
    <x v="4"/>
    <x v="0"/>
    <x v="0"/>
  </r>
  <r>
    <n v="7735122502"/>
    <x v="21"/>
    <n v="48921470"/>
    <x v="25"/>
    <s v="SSRMSALAZAR"/>
    <s v=""/>
    <s v="Depr.acum.edif,op."/>
    <s v=""/>
    <s v=""/>
    <d v="2010-04-30T00:00:00"/>
    <d v="2010-04-30T00:00:00"/>
    <n v="4800875"/>
    <s v="773"/>
    <x v="3"/>
    <x v="4"/>
    <x v="4"/>
    <x v="0"/>
    <x v="0"/>
  </r>
  <r>
    <n v="7735122503"/>
    <x v="23"/>
    <n v="48921470"/>
    <x v="25"/>
    <s v="SSRMSALAZAR"/>
    <s v=""/>
    <s v="Depr.acum.maq.op."/>
    <s v=""/>
    <s v=""/>
    <d v="2010-04-30T00:00:00"/>
    <d v="2010-04-30T00:00:00"/>
    <n v="111588"/>
    <s v="773"/>
    <x v="3"/>
    <x v="4"/>
    <x v="4"/>
    <x v="0"/>
    <x v="2"/>
  </r>
  <r>
    <n v="7735122503"/>
    <x v="23"/>
    <n v="48921470"/>
    <x v="25"/>
    <s v="SSRMSALAZAR"/>
    <s v=""/>
    <s v="Depr.acum.edif,op."/>
    <s v=""/>
    <s v=""/>
    <d v="2010-04-30T00:00:00"/>
    <d v="2010-04-30T00:00:00"/>
    <n v="28758"/>
    <s v="773"/>
    <x v="3"/>
    <x v="4"/>
    <x v="4"/>
    <x v="0"/>
    <x v="2"/>
  </r>
  <r>
    <n v="7735124504"/>
    <x v="25"/>
    <n v="48921470"/>
    <x v="25"/>
    <s v="SSJFLOPEZ"/>
    <s v=""/>
    <s v="cta pte,prov,prd.no,"/>
    <s v="Mueble enser no Activo fijo negocio 16%"/>
    <s v="Mueble enser no Activo fijo negocio 16%"/>
    <d v="2010-04-05T00:00:00"/>
    <d v="2010-04-08T00:00:00"/>
    <n v="0"/>
    <s v="773"/>
    <x v="3"/>
    <x v="4"/>
    <x v="5"/>
    <x v="0"/>
    <x v="0"/>
  </r>
  <r>
    <n v="7735124504"/>
    <x v="25"/>
    <n v="48921470"/>
    <x v="25"/>
    <s v="EXEAGUTIERRE"/>
    <s v=""/>
    <s v="cta pte,prov,prd.no,"/>
    <s v="Mueble enser no Activo fijo negocio 16%"/>
    <s v="Mueble enser no Activo fijo negocio 16%"/>
    <d v="2010-04-05T00:00:00"/>
    <d v="2010-04-06T00:00:00"/>
    <n v="187400"/>
    <s v="773"/>
    <x v="3"/>
    <x v="4"/>
    <x v="5"/>
    <x v="0"/>
    <x v="0"/>
  </r>
  <r>
    <n v="7735124701"/>
    <x v="26"/>
    <n v="48921470"/>
    <x v="25"/>
    <s v="SSJFLOPEZ"/>
    <s v=""/>
    <s v="EMPAQUETADURAS Y EMPAQUES S.A."/>
    <s v="Limpion Wypall"/>
    <s v="Limpion Wypall"/>
    <d v="2010-04-05T00:00:00"/>
    <d v="2010-04-06T00:00:00"/>
    <n v="137750"/>
    <s v="773"/>
    <x v="3"/>
    <x v="4"/>
    <x v="5"/>
    <x v="0"/>
    <x v="0"/>
  </r>
  <r>
    <n v="7735124701"/>
    <x v="26"/>
    <n v="48921470"/>
    <x v="25"/>
    <s v="SSJFLOPEZ"/>
    <s v=""/>
    <s v="EMPAQUETADURAS Y EMPAQUES S.A."/>
    <s v="Limpion Wypall"/>
    <s v="Limpion Wypall"/>
    <d v="2010-04-19T00:00:00"/>
    <d v="2010-04-22T00:00:00"/>
    <n v="64280"/>
    <s v="773"/>
    <x v="3"/>
    <x v="4"/>
    <x v="5"/>
    <x v="0"/>
    <x v="0"/>
  </r>
  <r>
    <n v="7735124701"/>
    <x v="26"/>
    <n v="48921470"/>
    <x v="25"/>
    <s v="SSJFLOPEZ"/>
    <s v=""/>
    <s v="EMPAQUETADURAS Y EMPAQUES S.A."/>
    <s v="Limpion Wypall"/>
    <s v="Limpion Wypall"/>
    <d v="2010-04-19T00:00:00"/>
    <d v="2010-04-22T00:00:00"/>
    <n v="58770"/>
    <s v="773"/>
    <x v="3"/>
    <x v="4"/>
    <x v="5"/>
    <x v="0"/>
    <x v="0"/>
  </r>
  <r>
    <n v="7735124701"/>
    <x v="26"/>
    <n v="48921470"/>
    <x v="25"/>
    <s v="SSJFLOPEZ"/>
    <s v=""/>
    <s v="EMPAQUETADURAS Y EMPAQUES S.A."/>
    <s v="Limpion Wypall"/>
    <s v="Limpion Wypall"/>
    <d v="2010-04-27T00:00:00"/>
    <d v="2010-04-30T00:00:00"/>
    <n v="110200"/>
    <s v="773"/>
    <x v="3"/>
    <x v="4"/>
    <x v="5"/>
    <x v="0"/>
    <x v="0"/>
  </r>
  <r>
    <n v="7735124703"/>
    <x v="22"/>
    <n v="48921470"/>
    <x v="25"/>
    <s v="SSJFLOPEZ"/>
    <s v=""/>
    <s v="cta pte,prov,prd.no,"/>
    <s v="Form lito 41 Producto terminado"/>
    <s v="Form lito 41 Producto terminado"/>
    <d v="2010-04-23T00:00:00"/>
    <d v="2010-04-28T00:00:00"/>
    <n v="0"/>
    <s v="773"/>
    <x v="3"/>
    <x v="4"/>
    <x v="5"/>
    <x v="0"/>
    <x v="0"/>
  </r>
  <r>
    <n v="7735124703"/>
    <x v="22"/>
    <n v="48921470"/>
    <x v="25"/>
    <s v="EXEAGUTIERRE"/>
    <s v=""/>
    <s v="cta pte,prov,prd.no,"/>
    <s v="Form lito 41 Producto terminado"/>
    <s v="Form lito 41 Producto terminado"/>
    <d v="2010-04-23T00:00:00"/>
    <d v="2010-04-26T00:00:00"/>
    <n v="60000"/>
    <s v="773"/>
    <x v="3"/>
    <x v="4"/>
    <x v="5"/>
    <x v="0"/>
    <x v="0"/>
  </r>
  <r>
    <n v="7735124703"/>
    <x v="22"/>
    <n v="48921470"/>
    <x v="25"/>
    <s v="LTNJRODRIGUE"/>
    <s v=""/>
    <s v="cta pte,prov,prd.Inv"/>
    <s v=""/>
    <s v="Servicio de Fotocopias"/>
    <d v="2010-04-28T00:00:00"/>
    <d v="2010-04-28T00:00:00"/>
    <n v="43277"/>
    <s v="773"/>
    <x v="3"/>
    <x v="4"/>
    <x v="5"/>
    <x v="0"/>
    <x v="0"/>
  </r>
  <r>
    <n v="7735124703"/>
    <x v="22"/>
    <n v="48921470"/>
    <x v="25"/>
    <s v="SSJFLOPEZ"/>
    <s v=""/>
    <s v="DATECSA S.A."/>
    <s v=""/>
    <s v="Servicio de Fotocopias"/>
    <d v="2010-04-22T00:00:00"/>
    <d v="2010-04-29T00:00:00"/>
    <n v="0"/>
    <s v="773"/>
    <x v="3"/>
    <x v="4"/>
    <x v="5"/>
    <x v="0"/>
    <x v="0"/>
  </r>
  <r>
    <n v="7735124704"/>
    <x v="27"/>
    <n v="48921470"/>
    <x v="25"/>
    <s v="EXEAGUTIERRE"/>
    <s v=""/>
    <s v="cta pte,prov,prd.no,"/>
    <s v="Boligrafo kilom. Retractil rjo"/>
    <s v="Boligrafo kilom. Retractil rjo"/>
    <d v="2010-04-15T00:00:00"/>
    <d v="2010-04-16T00:00:00"/>
    <n v="3070"/>
    <s v="773"/>
    <x v="3"/>
    <x v="4"/>
    <x v="5"/>
    <x v="0"/>
    <x v="0"/>
  </r>
  <r>
    <n v="7735124704"/>
    <x v="27"/>
    <n v="48921470"/>
    <x v="25"/>
    <s v="EXEAGUTIERRE"/>
    <s v=""/>
    <s v="cta pte,prov,prd.no,"/>
    <s v="Boligrafo kilom.retractil azul"/>
    <s v="Boligrafo kilom.retractil azul"/>
    <d v="2010-04-15T00:00:00"/>
    <d v="2010-04-16T00:00:00"/>
    <n v="3070"/>
    <s v="773"/>
    <x v="3"/>
    <x v="4"/>
    <x v="5"/>
    <x v="0"/>
    <x v="0"/>
  </r>
  <r>
    <n v="7735124704"/>
    <x v="27"/>
    <n v="48921470"/>
    <x v="25"/>
    <s v="EXEAGUTIERRE"/>
    <s v=""/>
    <s v="cta pte,prov,prd.no,"/>
    <s v="Boligrafo kilom.retractil ngo"/>
    <s v="Boligrafo kilom.retractil ngo"/>
    <d v="2010-04-15T00:00:00"/>
    <d v="2010-04-16T00:00:00"/>
    <n v="28848"/>
    <s v="773"/>
    <x v="3"/>
    <x v="4"/>
    <x v="5"/>
    <x v="0"/>
    <x v="0"/>
  </r>
  <r>
    <n v="7735124704"/>
    <x v="27"/>
    <n v="48921470"/>
    <x v="25"/>
    <s v="EXEAGUTIERRE"/>
    <s v=""/>
    <s v="cta pte,prov,prd.no,"/>
    <s v="Cuaderno argolla 85 jean b.ray"/>
    <s v="Cuaderno argolla 85 jean b.ray"/>
    <d v="2010-04-15T00:00:00"/>
    <d v="2010-04-16T00:00:00"/>
    <n v="13400"/>
    <s v="773"/>
    <x v="3"/>
    <x v="4"/>
    <x v="5"/>
    <x v="0"/>
    <x v="0"/>
  </r>
  <r>
    <n v="7735124704"/>
    <x v="27"/>
    <n v="48921470"/>
    <x v="25"/>
    <s v="EXEAGUTIERRE"/>
    <s v=""/>
    <s v="cta pte,prov,prd.no,"/>
    <s v="Marcador borrable expo azul"/>
    <s v="Marcador borrable expo azul"/>
    <d v="2010-04-15T00:00:00"/>
    <d v="2010-04-16T00:00:00"/>
    <n v="18930"/>
    <s v="773"/>
    <x v="3"/>
    <x v="4"/>
    <x v="5"/>
    <x v="0"/>
    <x v="0"/>
  </r>
  <r>
    <n v="7735124704"/>
    <x v="27"/>
    <n v="48921470"/>
    <x v="25"/>
    <s v="EXEAGUTIERRE"/>
    <s v=""/>
    <s v="cta pte,prov,prd.no,"/>
    <s v="Marcador indeleble sharpie ngo"/>
    <s v="Marcador indeleble sharpie ngo"/>
    <d v="2010-04-15T00:00:00"/>
    <d v="2010-04-16T00:00:00"/>
    <n v="4383"/>
    <s v="773"/>
    <x v="3"/>
    <x v="4"/>
    <x v="5"/>
    <x v="0"/>
    <x v="0"/>
  </r>
  <r>
    <n v="7735124704"/>
    <x v="27"/>
    <n v="48921470"/>
    <x v="25"/>
    <s v="EXEAGUTIERRE"/>
    <s v=""/>
    <s v="cta pte,prov,prd.no,"/>
    <s v="Marcador indeleble sharpie nja"/>
    <s v="Marcador indeleble sharpie nja"/>
    <d v="2010-04-15T00:00:00"/>
    <d v="2010-04-16T00:00:00"/>
    <n v="4470"/>
    <s v="773"/>
    <x v="3"/>
    <x v="4"/>
    <x v="5"/>
    <x v="0"/>
    <x v="0"/>
  </r>
  <r>
    <n v="7735124704"/>
    <x v="27"/>
    <n v="48921470"/>
    <x v="25"/>
    <s v="EXEAGUTIERRE"/>
    <s v=""/>
    <s v="cta pte,prov,prd.no,"/>
    <s v="Marcador indeleble sharpie rjo"/>
    <s v="Marcador indeleble sharpie rjo"/>
    <d v="2010-04-15T00:00:00"/>
    <d v="2010-04-16T00:00:00"/>
    <n v="4383"/>
    <s v="773"/>
    <x v="3"/>
    <x v="4"/>
    <x v="5"/>
    <x v="0"/>
    <x v="0"/>
  </r>
  <r>
    <n v="7735124704"/>
    <x v="27"/>
    <n v="48921470"/>
    <x v="25"/>
    <s v="EXEAGUTIERRE"/>
    <s v=""/>
    <s v="cta pte,prov,prd.no,"/>
    <s v="Revistero cartoplas 400 azul raya blca"/>
    <s v="Revistero cartoplas 400 azul raya blca"/>
    <d v="2010-04-15T00:00:00"/>
    <d v="2010-04-16T00:00:00"/>
    <n v="10400"/>
    <s v="773"/>
    <x v="3"/>
    <x v="4"/>
    <x v="5"/>
    <x v="0"/>
    <x v="0"/>
  </r>
  <r>
    <n v="7735124704"/>
    <x v="27"/>
    <n v="48921470"/>
    <x v="25"/>
    <s v="EXEAGUTIERRE"/>
    <s v=""/>
    <s v="cta pte,prov,prd.no,"/>
    <s v="Rotulo circulo 19mmx540 amllo press 1170"/>
    <s v="Rotulo circulo 19mmx540 amllo press 1170"/>
    <d v="2010-04-15T00:00:00"/>
    <d v="2010-04-16T00:00:00"/>
    <n v="2289"/>
    <s v="773"/>
    <x v="3"/>
    <x v="4"/>
    <x v="5"/>
    <x v="0"/>
    <x v="0"/>
  </r>
  <r>
    <n v="7735124704"/>
    <x v="27"/>
    <n v="48921470"/>
    <x v="25"/>
    <s v="EXEAGUTIERRE"/>
    <s v=""/>
    <s v="cta pte,prov,prd.no,"/>
    <s v="Rotulo circulo 19mmx540 azul press 1171"/>
    <s v="Rotulo circulo 19mmx540 azul press 1171"/>
    <d v="2010-04-15T00:00:00"/>
    <d v="2010-04-16T00:00:00"/>
    <n v="2289"/>
    <s v="773"/>
    <x v="3"/>
    <x v="4"/>
    <x v="5"/>
    <x v="0"/>
    <x v="0"/>
  </r>
  <r>
    <n v="7735124704"/>
    <x v="27"/>
    <n v="48921470"/>
    <x v="25"/>
    <s v="EXEAGUTIERRE"/>
    <s v=""/>
    <s v="cta pte,prov,prd.no,"/>
    <s v="Rotulo circulo 19mmx540 press 1172 rjo"/>
    <s v="Rotulo circulo 19mmx540 press 1172 rjo"/>
    <d v="2010-04-15T00:00:00"/>
    <d v="2010-04-16T00:00:00"/>
    <n v="2289"/>
    <s v="773"/>
    <x v="3"/>
    <x v="4"/>
    <x v="5"/>
    <x v="0"/>
    <x v="0"/>
  </r>
  <r>
    <n v="7735124704"/>
    <x v="27"/>
    <n v="48921470"/>
    <x v="25"/>
    <s v="EXEAGUTIERRE"/>
    <s v=""/>
    <s v="cta pte,prov,prd.no,"/>
    <s v="Rotulo circulo 19mmx540 vde press a 1173"/>
    <s v="Rotulo circulo 19mmx540 vde press a 1173"/>
    <d v="2010-04-15T00:00:00"/>
    <d v="2010-04-16T00:00:00"/>
    <n v="2289"/>
    <s v="773"/>
    <x v="3"/>
    <x v="4"/>
    <x v="5"/>
    <x v="0"/>
    <x v="0"/>
  </r>
  <r>
    <n v="7735124704"/>
    <x v="27"/>
    <n v="48921470"/>
    <x v="25"/>
    <s v="EXEAGUTIERRE"/>
    <s v=""/>
    <s v="cta pte,prov,prd.no,"/>
    <s v="Libro cid 150 f of.x300 fol."/>
    <s v="Libro cid 150 f of.x300 fol."/>
    <d v="2010-04-15T00:00:00"/>
    <d v="2010-04-16T00:00:00"/>
    <n v="53781"/>
    <s v="773"/>
    <x v="3"/>
    <x v="4"/>
    <x v="5"/>
    <x v="0"/>
    <x v="0"/>
  </r>
  <r>
    <n v="7735124704"/>
    <x v="27"/>
    <n v="48921470"/>
    <x v="25"/>
    <s v="EXEAGUTIERRE"/>
    <s v=""/>
    <s v="cta pte,prov,prd.no,"/>
    <s v="Corrector liq.lapiz berol"/>
    <s v="Corrector liq.lapiz berol"/>
    <d v="2010-04-15T00:00:00"/>
    <d v="2010-04-16T00:00:00"/>
    <n v="3000"/>
    <s v="773"/>
    <x v="3"/>
    <x v="4"/>
    <x v="5"/>
    <x v="0"/>
    <x v="0"/>
  </r>
  <r>
    <n v="7735124704"/>
    <x v="27"/>
    <n v="48921470"/>
    <x v="25"/>
    <s v="EXEAGUTIERRE"/>
    <s v=""/>
    <s v="cta pte,prov,prd.no,"/>
    <s v="Pasta 105 x1.5r cartop.257 blca c/b"/>
    <s v="Pasta 105 x1.5r cartop.257 blca c/b"/>
    <d v="2010-04-15T00:00:00"/>
    <d v="2010-04-16T00:00:00"/>
    <n v="4590"/>
    <s v="773"/>
    <x v="3"/>
    <x v="4"/>
    <x v="5"/>
    <x v="0"/>
    <x v="0"/>
  </r>
  <r>
    <n v="7735124704"/>
    <x v="27"/>
    <n v="48921470"/>
    <x v="25"/>
    <s v="EXEAGUTIERRE"/>
    <s v=""/>
    <s v="cta pte,prov,prd.no,"/>
    <s v="Pasta 105 x1.0r cartop.129 blca c/b"/>
    <s v="Pasta 105 x1.0r cartop.129 blca c/b"/>
    <d v="2010-04-15T00:00:00"/>
    <d v="2010-04-16T00:00:00"/>
    <n v="16980"/>
    <s v="773"/>
    <x v="3"/>
    <x v="4"/>
    <x v="5"/>
    <x v="0"/>
    <x v="0"/>
  </r>
  <r>
    <n v="7735124704"/>
    <x v="27"/>
    <n v="48921470"/>
    <x v="25"/>
    <s v="EXEAGUTIERRE"/>
    <s v=""/>
    <s v="cta pte,prov,prd.no,"/>
    <s v="Papelera d/escrit.x1 piso modelo"/>
    <s v="Papelera d/escrit.x1 piso modelo"/>
    <d v="2010-04-15T00:00:00"/>
    <d v="2010-04-16T00:00:00"/>
    <n v="48300"/>
    <s v="773"/>
    <x v="3"/>
    <x v="4"/>
    <x v="5"/>
    <x v="0"/>
    <x v="0"/>
  </r>
  <r>
    <n v="7735124704"/>
    <x v="27"/>
    <n v="48921470"/>
    <x v="25"/>
    <s v="EXEAGUTIERRE"/>
    <s v=""/>
    <s v="cta pte,prov,prd.no,"/>
    <s v="Papel carta multip.x500 blco"/>
    <s v="Papel carta multip.x500 blco"/>
    <d v="2010-04-15T00:00:00"/>
    <d v="2010-04-16T00:00:00"/>
    <n v="6900"/>
    <s v="773"/>
    <x v="3"/>
    <x v="4"/>
    <x v="5"/>
    <x v="0"/>
    <x v="0"/>
  </r>
  <r>
    <n v="7735124704"/>
    <x v="27"/>
    <n v="48921470"/>
    <x v="25"/>
    <s v="EXEAGUTIERRE"/>
    <s v=""/>
    <s v="cta pte,prov,prd.no,"/>
    <s v="Papel carbon onix lapiz film mano carta"/>
    <s v="Papel carbon onix lapiz film mano carta"/>
    <d v="2010-04-15T00:00:00"/>
    <d v="2010-04-16T00:00:00"/>
    <n v="12138"/>
    <s v="773"/>
    <x v="3"/>
    <x v="4"/>
    <x v="5"/>
    <x v="0"/>
    <x v="0"/>
  </r>
  <r>
    <n v="7735124704"/>
    <x v="27"/>
    <n v="48921470"/>
    <x v="25"/>
    <s v="SSJFLOPEZ"/>
    <s v=""/>
    <s v="MARION SA"/>
    <s v="Boligrafo kilom.retractil ngo"/>
    <s v="Boligrafo kilom.retractil ngo"/>
    <d v="2010-04-15T00:00:00"/>
    <d v="2010-04-19T00:00:00"/>
    <n v="0"/>
    <s v="773"/>
    <x v="3"/>
    <x v="4"/>
    <x v="5"/>
    <x v="0"/>
    <x v="0"/>
  </r>
  <r>
    <n v="7735124704"/>
    <x v="27"/>
    <n v="48921470"/>
    <x v="25"/>
    <s v="SSJFLOPEZ"/>
    <s v=""/>
    <s v="MARION SA"/>
    <s v="Cuaderno argolla 85 jean b.ray"/>
    <s v="Cuaderno argolla 85 jean b.ray"/>
    <d v="2010-04-15T00:00:00"/>
    <d v="2010-04-19T00:00:00"/>
    <n v="0"/>
    <s v="773"/>
    <x v="3"/>
    <x v="4"/>
    <x v="5"/>
    <x v="0"/>
    <x v="0"/>
  </r>
  <r>
    <n v="7735124704"/>
    <x v="27"/>
    <n v="48921470"/>
    <x v="25"/>
    <s v="SSJFLOPEZ"/>
    <s v=""/>
    <s v="MARION SA"/>
    <s v="Marcador borrable expo azul"/>
    <s v="Marcador borrable expo azul"/>
    <d v="2010-04-15T00:00:00"/>
    <d v="2010-04-19T00:00:00"/>
    <n v="0"/>
    <s v="773"/>
    <x v="3"/>
    <x v="4"/>
    <x v="5"/>
    <x v="0"/>
    <x v="0"/>
  </r>
  <r>
    <n v="7735124704"/>
    <x v="27"/>
    <n v="48921470"/>
    <x v="25"/>
    <s v="SSJFLOPEZ"/>
    <s v=""/>
    <s v="MARION SA"/>
    <s v="Marcador indeleble sharpie ngo"/>
    <s v="Marcador indeleble sharpie ngo"/>
    <d v="2010-04-15T00:00:00"/>
    <d v="2010-04-19T00:00:00"/>
    <n v="0"/>
    <s v="773"/>
    <x v="3"/>
    <x v="4"/>
    <x v="5"/>
    <x v="0"/>
    <x v="0"/>
  </r>
  <r>
    <n v="7735124704"/>
    <x v="27"/>
    <n v="48921470"/>
    <x v="25"/>
    <s v="SSJFLOPEZ"/>
    <s v=""/>
    <s v="MARION SA"/>
    <s v="Marcador indeleble sharpie nja"/>
    <s v="Marcador indeleble sharpie nja"/>
    <d v="2010-04-15T00:00:00"/>
    <d v="2010-04-19T00:00:00"/>
    <n v="0"/>
    <s v="773"/>
    <x v="3"/>
    <x v="4"/>
    <x v="5"/>
    <x v="0"/>
    <x v="0"/>
  </r>
  <r>
    <n v="7735124704"/>
    <x v="27"/>
    <n v="48921470"/>
    <x v="25"/>
    <s v="SSJFLOPEZ"/>
    <s v=""/>
    <s v="MARION SA"/>
    <s v="Marcador indeleble sharpie rjo"/>
    <s v="Marcador indeleble sharpie rjo"/>
    <d v="2010-04-15T00:00:00"/>
    <d v="2010-04-19T00:00:00"/>
    <n v="0"/>
    <s v="773"/>
    <x v="3"/>
    <x v="4"/>
    <x v="5"/>
    <x v="0"/>
    <x v="0"/>
  </r>
  <r>
    <n v="7735124704"/>
    <x v="27"/>
    <n v="48921470"/>
    <x v="25"/>
    <s v="SSJFLOPEZ"/>
    <s v=""/>
    <s v="MARION SA"/>
    <s v="Revistero cartoplas 400 azul raya blca"/>
    <s v="Revistero cartoplas 400 azul raya blca"/>
    <d v="2010-04-15T00:00:00"/>
    <d v="2010-04-19T00:00:00"/>
    <n v="0"/>
    <s v="773"/>
    <x v="3"/>
    <x v="4"/>
    <x v="5"/>
    <x v="0"/>
    <x v="0"/>
  </r>
  <r>
    <n v="7735124704"/>
    <x v="27"/>
    <n v="48921470"/>
    <x v="25"/>
    <s v="SSJFLOPEZ"/>
    <s v=""/>
    <s v="MARION SA"/>
    <s v="Libro cid 150 f of.x300 fol."/>
    <s v="Libro cid 150 f of.x300 fol."/>
    <d v="2010-04-15T00:00:00"/>
    <d v="2010-04-19T00:00:00"/>
    <n v="0"/>
    <s v="773"/>
    <x v="3"/>
    <x v="4"/>
    <x v="5"/>
    <x v="0"/>
    <x v="0"/>
  </r>
  <r>
    <n v="7735124704"/>
    <x v="27"/>
    <n v="48921470"/>
    <x v="25"/>
    <s v="SSJFLOPEZ"/>
    <s v=""/>
    <s v="MARION SA"/>
    <s v="Corrector liq.lapiz berol"/>
    <s v="Corrector liq.lapiz berol"/>
    <d v="2010-04-15T00:00:00"/>
    <d v="2010-04-19T00:00:00"/>
    <n v="0"/>
    <s v="773"/>
    <x v="3"/>
    <x v="4"/>
    <x v="5"/>
    <x v="0"/>
    <x v="0"/>
  </r>
  <r>
    <n v="7735124704"/>
    <x v="27"/>
    <n v="48921470"/>
    <x v="25"/>
    <s v="SSJFLOPEZ"/>
    <s v=""/>
    <s v="MARION SA"/>
    <s v="Pasta 105 x1.5r cartop.257 blca c/b"/>
    <s v="Pasta 105 x1.5r cartop.257 blca c/b"/>
    <d v="2010-04-15T00:00:00"/>
    <d v="2010-04-19T00:00:00"/>
    <n v="0"/>
    <s v="773"/>
    <x v="3"/>
    <x v="4"/>
    <x v="5"/>
    <x v="0"/>
    <x v="0"/>
  </r>
  <r>
    <n v="7735124704"/>
    <x v="27"/>
    <n v="48921470"/>
    <x v="25"/>
    <s v="SSJFLOPEZ"/>
    <s v=""/>
    <s v="MARION SA"/>
    <s v="Pasta 105 x1.0r cartop.129 blca c/b"/>
    <s v="Pasta 105 x1.0r cartop.129 blca c/b"/>
    <d v="2010-04-15T00:00:00"/>
    <d v="2010-04-19T00:00:00"/>
    <n v="0"/>
    <s v="773"/>
    <x v="3"/>
    <x v="4"/>
    <x v="5"/>
    <x v="0"/>
    <x v="0"/>
  </r>
  <r>
    <n v="7735124704"/>
    <x v="27"/>
    <n v="48921470"/>
    <x v="25"/>
    <s v="SSJFLOPEZ"/>
    <s v=""/>
    <s v="MARION SA"/>
    <s v="Papelera d/escrit.x1 piso modelo"/>
    <s v="Papelera d/escrit.x1 piso modelo"/>
    <d v="2010-04-15T00:00:00"/>
    <d v="2010-04-19T00:00:00"/>
    <n v="0"/>
    <s v="773"/>
    <x v="3"/>
    <x v="4"/>
    <x v="5"/>
    <x v="0"/>
    <x v="0"/>
  </r>
  <r>
    <n v="7735124704"/>
    <x v="27"/>
    <n v="48921470"/>
    <x v="25"/>
    <s v="SSJFLOPEZ"/>
    <s v=""/>
    <s v="MARION SA"/>
    <s v="Papel carta multip.x500 blco"/>
    <s v="Papel carta multip.x500 blco"/>
    <d v="2010-04-15T00:00:00"/>
    <d v="2010-04-19T00:00:00"/>
    <n v="0"/>
    <s v="773"/>
    <x v="3"/>
    <x v="4"/>
    <x v="5"/>
    <x v="0"/>
    <x v="0"/>
  </r>
  <r>
    <n v="7735124704"/>
    <x v="27"/>
    <n v="48921470"/>
    <x v="25"/>
    <s v="SSJFLOPEZ"/>
    <s v=""/>
    <s v="MARION SA"/>
    <s v="Papel carbon onix lapiz film mano carta"/>
    <s v="Papel carbon onix lapiz film mano carta"/>
    <d v="2010-04-15T00:00:00"/>
    <d v="2010-04-19T00:00:00"/>
    <n v="0"/>
    <s v="773"/>
    <x v="3"/>
    <x v="4"/>
    <x v="5"/>
    <x v="0"/>
    <x v="0"/>
  </r>
  <r>
    <n v="7735124708"/>
    <x v="34"/>
    <n v="48921470"/>
    <x v="25"/>
    <s v="EXGAVELASQUE"/>
    <s v=""/>
    <s v="Mat,combust.y,lubric"/>
    <s v="Darex drem 6h (grasa) x  KG"/>
    <s v=""/>
    <d v="2010-04-26T00:00:00"/>
    <d v="2010-04-26T00:00:00"/>
    <n v="300000"/>
    <s v="773"/>
    <x v="3"/>
    <x v="4"/>
    <x v="6"/>
    <x v="0"/>
    <x v="2"/>
  </r>
  <r>
    <n v="7735124708"/>
    <x v="34"/>
    <n v="48921470"/>
    <x v="25"/>
    <s v="EXGAVELASQUE"/>
    <s v=""/>
    <s v="Mat,combust.y,lubric"/>
    <s v="Aceite mineral polar c18 x  GLN"/>
    <s v=""/>
    <d v="2010-04-27T00:00:00"/>
    <d v="2010-04-27T00:00:00"/>
    <n v="148000"/>
    <s v="773"/>
    <x v="3"/>
    <x v="4"/>
    <x v="6"/>
    <x v="0"/>
    <x v="2"/>
  </r>
  <r>
    <n v="7735124713"/>
    <x v="35"/>
    <n v="48921470"/>
    <x v="25"/>
    <s v="EXEAGUTIERRE"/>
    <s v=""/>
    <s v="cta pte,prov,prd.no,"/>
    <s v="Papel periodico X 500"/>
    <s v="Papel periodico X 500"/>
    <d v="2010-04-07T00:00:00"/>
    <d v="2010-04-08T00:00:00"/>
    <n v="-117442"/>
    <s v="773"/>
    <x v="3"/>
    <x v="4"/>
    <x v="5"/>
    <x v="0"/>
    <x v="1"/>
  </r>
  <r>
    <n v="7735124713"/>
    <x v="35"/>
    <n v="48921470"/>
    <x v="25"/>
    <s v="SSJFLOPEZ"/>
    <s v=""/>
    <s v="cta pte,prov,prd.no,"/>
    <s v="Cinta enmascarar super max x 24"/>
    <s v="Cinta enmascarar super max x 24"/>
    <d v="2010-04-06T00:00:00"/>
    <d v="2010-04-09T00:00:00"/>
    <n v="0"/>
    <s v="773"/>
    <x v="3"/>
    <x v="4"/>
    <x v="5"/>
    <x v="0"/>
    <x v="1"/>
  </r>
  <r>
    <n v="7735124713"/>
    <x v="35"/>
    <n v="48921470"/>
    <x v="25"/>
    <s v="EXEAGUTIERRE"/>
    <s v=""/>
    <s v="cta pte,prov,prd.no,"/>
    <s v="Cinta enmascarar super max x 24"/>
    <s v="Cinta enmascarar super max x 24"/>
    <d v="2010-04-06T00:00:00"/>
    <d v="2010-04-07T00:00:00"/>
    <n v="156960"/>
    <s v="773"/>
    <x v="3"/>
    <x v="4"/>
    <x v="5"/>
    <x v="0"/>
    <x v="1"/>
  </r>
  <r>
    <n v="7735124713"/>
    <x v="35"/>
    <n v="48921470"/>
    <x v="25"/>
    <s v="EXEAGUTIERRE"/>
    <s v=""/>
    <s v="cta pte,prov,prd.no,"/>
    <s v="Etiqueta blanca 10X6"/>
    <s v="Etiqueta blanca 10X6"/>
    <d v="2010-04-08T00:00:00"/>
    <d v="2010-04-08T00:00:00"/>
    <n v="360000"/>
    <s v="773"/>
    <x v="3"/>
    <x v="4"/>
    <x v="5"/>
    <x v="0"/>
    <x v="1"/>
  </r>
  <r>
    <n v="7735124713"/>
    <x v="35"/>
    <n v="48921470"/>
    <x v="25"/>
    <s v="EXEAGUTIERRE"/>
    <s v=""/>
    <s v="cta pte,prov,prd.no,"/>
    <s v="Papel periodico X 500"/>
    <s v="Papel periodico X 500"/>
    <d v="2010-04-07T00:00:00"/>
    <d v="2010-04-08T00:00:00"/>
    <n v="117442"/>
    <s v="773"/>
    <x v="3"/>
    <x v="4"/>
    <x v="5"/>
    <x v="0"/>
    <x v="1"/>
  </r>
  <r>
    <n v="7735124713"/>
    <x v="35"/>
    <n v="48921470"/>
    <x v="25"/>
    <s v="EXEAGUTIERRE"/>
    <s v=""/>
    <s v="cta pte,prov,prd.no,"/>
    <s v="Papel periodico X 500"/>
    <s v="Papel periodico X 500"/>
    <d v="2010-04-07T00:00:00"/>
    <d v="2010-04-08T00:00:00"/>
    <n v="118015"/>
    <s v="773"/>
    <x v="3"/>
    <x v="4"/>
    <x v="5"/>
    <x v="0"/>
    <x v="1"/>
  </r>
  <r>
    <n v="7735124713"/>
    <x v="35"/>
    <n v="48921470"/>
    <x v="25"/>
    <s v="EXGAVELASQUE"/>
    <s v=""/>
    <s v="cta pte,prov,prd.no,"/>
    <s v="Cinta Transp.48 MMX100MM ANDINA"/>
    <s v="Cinta Transp.48 MMX100MM ANDINA"/>
    <d v="2010-04-06T00:00:00"/>
    <d v="2010-04-08T00:00:00"/>
    <n v="266400"/>
    <s v="773"/>
    <x v="3"/>
    <x v="4"/>
    <x v="5"/>
    <x v="0"/>
    <x v="1"/>
  </r>
  <r>
    <n v="7735124713"/>
    <x v="35"/>
    <n v="48921470"/>
    <x v="25"/>
    <s v="SSJFLOPEZ"/>
    <s v=""/>
    <s v="EDIVA S.A."/>
    <s v="Strech 44CMx457M x .6"/>
    <s v="Strech 44CMx457M x .6"/>
    <d v="2010-04-09T00:00:00"/>
    <d v="2010-04-12T00:00:00"/>
    <n v="1000000"/>
    <s v="773"/>
    <x v="3"/>
    <x v="4"/>
    <x v="5"/>
    <x v="0"/>
    <x v="1"/>
  </r>
  <r>
    <n v="7735124713"/>
    <x v="35"/>
    <n v="48921470"/>
    <x v="25"/>
    <s v="SSJFLOPEZ"/>
    <s v=""/>
    <s v="CINTAS ANDINAS DE COLOMBIA S.A."/>
    <s v="Cinta Transp.48 MMX100MM ANDINA"/>
    <s v="Cinta Transp.48 MMX100MM ANDINA"/>
    <d v="2010-04-06T00:00:00"/>
    <d v="2010-04-14T00:00:00"/>
    <n v="0"/>
    <s v="773"/>
    <x v="3"/>
    <x v="4"/>
    <x v="5"/>
    <x v="0"/>
    <x v="1"/>
  </r>
  <r>
    <n v="7735124713"/>
    <x v="35"/>
    <n v="48921470"/>
    <x v="25"/>
    <s v="SSJFLOPEZ"/>
    <s v=""/>
    <s v="EDIVA S.A."/>
    <s v="Strech 44CMx457M x .6"/>
    <s v="Strech 44CMx457M x .6"/>
    <d v="2010-04-22T00:00:00"/>
    <d v="2010-04-26T00:00:00"/>
    <n v="1000000"/>
    <s v="773"/>
    <x v="3"/>
    <x v="4"/>
    <x v="5"/>
    <x v="0"/>
    <x v="1"/>
  </r>
  <r>
    <n v="7735124713"/>
    <x v="35"/>
    <n v="48921470"/>
    <x v="25"/>
    <s v="SSJFLOPEZ"/>
    <s v=""/>
    <s v="CINTAS ANDINAS DE COLOMBIA S.A."/>
    <s v="Cinta Transp.48 MMX100MM ANDINA"/>
    <s v="Cinta Transp.48 MMX100MM ANDINA"/>
    <d v="2010-04-21T00:00:00"/>
    <d v="2010-04-26T00:00:00"/>
    <n v="266400"/>
    <s v="773"/>
    <x v="3"/>
    <x v="4"/>
    <x v="5"/>
    <x v="0"/>
    <x v="1"/>
  </r>
  <r>
    <n v="7735124713"/>
    <x v="35"/>
    <n v="48921470"/>
    <x v="25"/>
    <s v="SSJFLOPEZ"/>
    <s v=""/>
    <s v="CINTAS ANDINAS DE COLOMBIA S.A."/>
    <s v="Cinta enmascarar super max x 24"/>
    <s v="Cinta enmascarar super max x 24"/>
    <d v="2010-04-21T00:00:00"/>
    <d v="2010-04-26T00:00:00"/>
    <n v="78480"/>
    <s v="773"/>
    <x v="3"/>
    <x v="4"/>
    <x v="5"/>
    <x v="0"/>
    <x v="1"/>
  </r>
  <r>
    <n v="7735124713"/>
    <x v="35"/>
    <n v="48921470"/>
    <x v="25"/>
    <s v="EXGAVELASQUE"/>
    <s v=""/>
    <s v="cta pte,prov,prd.no,"/>
    <s v="Esquinero  BC152OK en carton"/>
    <s v="Esquinero  BC152OK en carton"/>
    <d v="2010-04-28T00:00:00"/>
    <d v="2010-04-29T00:00:00"/>
    <n v="4192125"/>
    <s v="773"/>
    <x v="3"/>
    <x v="4"/>
    <x v="5"/>
    <x v="0"/>
    <x v="1"/>
  </r>
  <r>
    <n v="7735124713"/>
    <x v="35"/>
    <n v="48921470"/>
    <x v="25"/>
    <s v="SSJFLOPEZ"/>
    <s v=""/>
    <s v="PAPELES Y CARTONES SA"/>
    <s v="Esquinero  BC152OK en carton"/>
    <s v="Esquinero  BC152OK en carton"/>
    <d v="2010-04-28T00:00:00"/>
    <d v="2010-04-30T00:00:00"/>
    <n v="0"/>
    <s v="773"/>
    <x v="3"/>
    <x v="4"/>
    <x v="5"/>
    <x v="0"/>
    <x v="1"/>
  </r>
  <r>
    <n v="7735124713"/>
    <x v="35"/>
    <n v="48921470"/>
    <x v="25"/>
    <s v="SSJFLOPEZ"/>
    <s v=""/>
    <s v="DISTRIBUIDORA DE PAPELES S.A.DISPAP"/>
    <s v="Papel periodico X 500"/>
    <s v="Papel periodico X 500"/>
    <d v="2010-04-07T00:00:00"/>
    <d v="2010-04-30T00:00:00"/>
    <n v="0"/>
    <s v="773"/>
    <x v="3"/>
    <x v="4"/>
    <x v="5"/>
    <x v="0"/>
    <x v="1"/>
  </r>
  <r>
    <n v="7735110102"/>
    <x v="2"/>
    <n v="48921570"/>
    <x v="26"/>
    <s v="SSALLONDONO"/>
    <s v="PRIMERA QUINCENA ABRIL 20"/>
    <s v="Obl,lab,salariosxpag"/>
    <s v=""/>
    <s v=""/>
    <d v="2010-04-14T00:00:00"/>
    <d v="2010-04-14T00:00:00"/>
    <n v="8242986"/>
    <s v="773"/>
    <x v="3"/>
    <x v="3"/>
    <x v="2"/>
    <x v="0"/>
    <x v="0"/>
  </r>
  <r>
    <n v="7735110102"/>
    <x v="2"/>
    <n v="48921570"/>
    <x v="26"/>
    <s v="SSALLONDONO"/>
    <s v="SEGUNDA QUINCENA ABRIL 20"/>
    <s v="Obl,lab,salariosxpag"/>
    <s v=""/>
    <s v=""/>
    <d v="2010-04-28T00:00:00"/>
    <d v="2010-04-28T00:00:00"/>
    <n v="8896797"/>
    <s v="773"/>
    <x v="3"/>
    <x v="3"/>
    <x v="2"/>
    <x v="0"/>
    <x v="0"/>
  </r>
  <r>
    <n v="7735110103"/>
    <x v="39"/>
    <n v="48921570"/>
    <x v="26"/>
    <s v="SSALLONDONO"/>
    <s v="PRIMERA QUINCENA ABRIL 20"/>
    <s v="Obl,lab,salariosxpag"/>
    <s v=""/>
    <s v=""/>
    <d v="2010-04-14T00:00:00"/>
    <d v="2010-04-14T00:00:00"/>
    <n v="249730"/>
    <s v="773"/>
    <x v="3"/>
    <x v="3"/>
    <x v="2"/>
    <x v="0"/>
    <x v="0"/>
  </r>
  <r>
    <n v="7735110103"/>
    <x v="39"/>
    <n v="48921570"/>
    <x v="26"/>
    <s v="SSALLONDONO"/>
    <s v="SEGUNDA QUINCENA ABRIL 20"/>
    <s v="Obl,lab,salariosxpag"/>
    <s v=""/>
    <s v=""/>
    <d v="2010-04-28T00:00:00"/>
    <d v="2010-04-28T00:00:00"/>
    <n v="288150"/>
    <s v="773"/>
    <x v="3"/>
    <x v="3"/>
    <x v="2"/>
    <x v="0"/>
    <x v="0"/>
  </r>
  <r>
    <n v="7735110104"/>
    <x v="3"/>
    <n v="48921570"/>
    <x v="26"/>
    <s v="SSALLONDONO"/>
    <s v="PRIMERA QUINCENA ABRIL 20"/>
    <s v="Obl,lab,salariosxpag"/>
    <s v=""/>
    <s v=""/>
    <d v="2010-04-14T00:00:00"/>
    <d v="2010-04-14T00:00:00"/>
    <n v="385409"/>
    <s v="773"/>
    <x v="3"/>
    <x v="3"/>
    <x v="2"/>
    <x v="0"/>
    <x v="1"/>
  </r>
  <r>
    <n v="7735110104"/>
    <x v="3"/>
    <n v="48921570"/>
    <x v="26"/>
    <s v="SSALLONDONO"/>
    <s v="SEGUNDA QUINCENA ABRIL 20"/>
    <s v="Obl,lab,salariosxpag"/>
    <s v=""/>
    <s v=""/>
    <d v="2010-04-28T00:00:00"/>
    <d v="2010-04-28T00:00:00"/>
    <n v="623744"/>
    <s v="773"/>
    <x v="3"/>
    <x v="3"/>
    <x v="2"/>
    <x v="0"/>
    <x v="1"/>
  </r>
  <r>
    <n v="7735110108"/>
    <x v="4"/>
    <n v="48921570"/>
    <x v="26"/>
    <s v="SSALLONDONO"/>
    <s v="PRIMERA QUINCENA ABRIL 20"/>
    <s v="Obl,lab,salariosxpag"/>
    <s v=""/>
    <s v=""/>
    <d v="2010-04-14T00:00:00"/>
    <d v="2010-04-14T00:00:00"/>
    <n v="25600"/>
    <s v="773"/>
    <x v="3"/>
    <x v="3"/>
    <x v="2"/>
    <x v="0"/>
    <x v="1"/>
  </r>
  <r>
    <n v="7735110108"/>
    <x v="4"/>
    <n v="48921570"/>
    <x v="26"/>
    <s v="SSALLONDONO"/>
    <s v="SEGUNDA QUINCENA ABRIL 20"/>
    <s v="Obl,lab,salariosxpag"/>
    <s v=""/>
    <s v=""/>
    <d v="2010-04-28T00:00:00"/>
    <d v="2010-04-28T00:00:00"/>
    <n v="43333"/>
    <s v="773"/>
    <x v="3"/>
    <x v="3"/>
    <x v="2"/>
    <x v="0"/>
    <x v="1"/>
  </r>
  <r>
    <n v="7735110110"/>
    <x v="5"/>
    <n v="48921570"/>
    <x v="26"/>
    <s v="SSALLONDONO"/>
    <s v="PRIMERA QUINCENA ABRIL 20"/>
    <s v="Obl,lab,salariosxpag"/>
    <s v=""/>
    <s v=""/>
    <d v="2010-04-14T00:00:00"/>
    <d v="2010-04-14T00:00:00"/>
    <n v="530950"/>
    <s v="773"/>
    <x v="3"/>
    <x v="3"/>
    <x v="2"/>
    <x v="0"/>
    <x v="0"/>
  </r>
  <r>
    <n v="7735110110"/>
    <x v="5"/>
    <n v="48921570"/>
    <x v="26"/>
    <s v="SSALLONDONO"/>
    <s v="SEGUNDA QUINCENA ABRIL 20"/>
    <s v="Obl,lab,salariosxpag"/>
    <s v=""/>
    <s v=""/>
    <d v="2010-04-28T00:00:00"/>
    <d v="2010-04-28T00:00:00"/>
    <n v="578100"/>
    <s v="773"/>
    <x v="3"/>
    <x v="3"/>
    <x v="2"/>
    <x v="0"/>
    <x v="0"/>
  </r>
  <r>
    <n v="7735110111"/>
    <x v="6"/>
    <n v="48921570"/>
    <x v="26"/>
    <s v="SSALLONDONO"/>
    <s v="PROVISIONES ABRIL 2010"/>
    <s v="Prov,lab,cesa.aprop."/>
    <s v=""/>
    <s v=""/>
    <d v="2010-04-29T00:00:00"/>
    <d v="2010-04-29T00:00:00"/>
    <n v="2065244"/>
    <s v="773"/>
    <x v="3"/>
    <x v="3"/>
    <x v="2"/>
    <x v="0"/>
    <x v="0"/>
  </r>
  <r>
    <n v="7735110113"/>
    <x v="8"/>
    <n v="48921570"/>
    <x v="26"/>
    <s v="SSALLONDONO"/>
    <s v="PROVISIONES ABRIL 2010"/>
    <s v="Prov,lab,cesa.aprop."/>
    <s v=""/>
    <s v=""/>
    <d v="2010-04-29T00:00:00"/>
    <d v="2010-04-29T00:00:00"/>
    <n v="1833626"/>
    <s v="773"/>
    <x v="3"/>
    <x v="3"/>
    <x v="2"/>
    <x v="0"/>
    <x v="0"/>
  </r>
  <r>
    <n v="7735110114"/>
    <x v="9"/>
    <n v="48921570"/>
    <x v="26"/>
    <s v="SSALLONDONO"/>
    <s v="PROVISIONES ABRIL 2010"/>
    <s v="Prov,lab,cesa.aprop."/>
    <s v=""/>
    <s v=""/>
    <d v="2010-04-29T00:00:00"/>
    <d v="2010-04-29T00:00:00"/>
    <n v="1273889"/>
    <s v="773"/>
    <x v="3"/>
    <x v="3"/>
    <x v="2"/>
    <x v="0"/>
    <x v="0"/>
  </r>
  <r>
    <n v="7735110116"/>
    <x v="10"/>
    <n v="48921570"/>
    <x v="26"/>
    <s v="SSALLONDONO"/>
    <s v="PROVISIONES ABRIL 2010"/>
    <s v="Prov,lab,cesa.aprop."/>
    <s v=""/>
    <s v=""/>
    <d v="2010-04-29T00:00:00"/>
    <d v="2010-04-29T00:00:00"/>
    <n v="1737118"/>
    <s v="773"/>
    <x v="3"/>
    <x v="3"/>
    <x v="2"/>
    <x v="0"/>
    <x v="0"/>
  </r>
  <r>
    <n v="7735110119"/>
    <x v="12"/>
    <n v="48921570"/>
    <x v="26"/>
    <s v="EXEAGUTIERRE"/>
    <s v=""/>
    <s v="cta pte,prov,prd.no,"/>
    <s v="Delantal guitarra talla unica"/>
    <s v="Delantal guitarra talla unica"/>
    <d v="2010-04-07T00:00:00"/>
    <d v="2010-04-08T00:00:00"/>
    <n v="-158058"/>
    <s v="773"/>
    <x v="3"/>
    <x v="3"/>
    <x v="2"/>
    <x v="0"/>
    <x v="1"/>
  </r>
  <r>
    <n v="7735110119"/>
    <x v="12"/>
    <n v="48921570"/>
    <x v="26"/>
    <s v="SSJFLOPEZ"/>
    <s v=""/>
    <s v="cta pte,prov,prd.no,"/>
    <s v="Bata M/C dacron lider vivo azul T mision"/>
    <s v="Bata M/C dacron lider vivo azul T mision"/>
    <d v="2010-04-05T00:00:00"/>
    <d v="2010-04-12T00:00:00"/>
    <n v="0"/>
    <s v="773"/>
    <x v="3"/>
    <x v="3"/>
    <x v="2"/>
    <x v="0"/>
    <x v="1"/>
  </r>
  <r>
    <n v="7735110119"/>
    <x v="12"/>
    <n v="48921570"/>
    <x v="26"/>
    <s v="SSJFLOPEZ"/>
    <s v=""/>
    <s v="cta pte,prov,prd.no,"/>
    <s v="Camisa dacron BLA brigada T mision"/>
    <s v="Camisa dacron BLA brigada T mision"/>
    <d v="2010-04-05T00:00:00"/>
    <d v="2010-04-12T00:00:00"/>
    <n v="0"/>
    <s v="773"/>
    <x v="3"/>
    <x v="3"/>
    <x v="2"/>
    <x v="0"/>
    <x v="1"/>
  </r>
  <r>
    <n v="7735110119"/>
    <x v="12"/>
    <n v="48921570"/>
    <x v="26"/>
    <s v="SSJFLOPEZ"/>
    <s v=""/>
    <s v="cta pte,prov,prd.no,"/>
    <s v="Camisa dacron blanca trabajador mision"/>
    <s v="Camisa dacron blanca trabajador mision"/>
    <d v="2010-04-05T00:00:00"/>
    <d v="2010-04-12T00:00:00"/>
    <n v="0"/>
    <s v="773"/>
    <x v="3"/>
    <x v="3"/>
    <x v="2"/>
    <x v="0"/>
    <x v="1"/>
  </r>
  <r>
    <n v="7735110119"/>
    <x v="12"/>
    <n v="48921570"/>
    <x v="26"/>
    <s v="SSJFLOPEZ"/>
    <s v=""/>
    <s v="cta pte,prov,prd.no,"/>
    <s v="Delantal guitarra talla unica"/>
    <s v="Delantal guitarra talla unica"/>
    <d v="2010-04-05T00:00:00"/>
    <d v="2010-04-12T00:00:00"/>
    <n v="0"/>
    <s v="773"/>
    <x v="3"/>
    <x v="3"/>
    <x v="2"/>
    <x v="0"/>
    <x v="1"/>
  </r>
  <r>
    <n v="7735110119"/>
    <x v="12"/>
    <n v="48921570"/>
    <x v="26"/>
    <s v="SSJFLOPEZ"/>
    <s v=""/>
    <s v="cta pte,prov,prd.no,"/>
    <s v="Pantalon dril blanco enresortado"/>
    <s v="Pantalon dril blanco enresortado"/>
    <d v="2010-04-05T00:00:00"/>
    <d v="2010-04-12T00:00:00"/>
    <n v="0"/>
    <s v="773"/>
    <x v="3"/>
    <x v="3"/>
    <x v="2"/>
    <x v="0"/>
    <x v="1"/>
  </r>
  <r>
    <n v="7735110119"/>
    <x v="12"/>
    <n v="48921570"/>
    <x v="26"/>
    <s v="SSJFLOPEZ"/>
    <s v=""/>
    <s v="Cif,pnal,dotac. pnal"/>
    <s v="Camisa dacron blanca trabajador mision"/>
    <s v="Camisa dacron blanca trabajador mision"/>
    <d v="2010-04-05T00:00:00"/>
    <d v="2010-04-28T00:00:00"/>
    <n v="0"/>
    <s v="773"/>
    <x v="3"/>
    <x v="3"/>
    <x v="2"/>
    <x v="0"/>
    <x v="1"/>
  </r>
  <r>
    <n v="7735110119"/>
    <x v="12"/>
    <n v="48921570"/>
    <x v="26"/>
    <s v="EXEAGUTIERRE"/>
    <s v=""/>
    <s v="cta pte,prov,prd.no,"/>
    <s v="Camisa dacron blanca trabajador mision"/>
    <s v="Camisa dacron blanca trabajador mision"/>
    <d v="2010-04-05T00:00:00"/>
    <d v="2010-04-06T00:00:00"/>
    <n v="23546"/>
    <s v="773"/>
    <x v="3"/>
    <x v="3"/>
    <x v="2"/>
    <x v="0"/>
    <x v="1"/>
  </r>
  <r>
    <n v="7735110119"/>
    <x v="12"/>
    <n v="48921570"/>
    <x v="26"/>
    <s v="EXEAGUTIERRE"/>
    <s v=""/>
    <s v="cta pte,prov,prd.no,"/>
    <s v="Bata M/C dacron lider vivo azul T mision"/>
    <s v="Bata M/C dacron lider vivo azul T mision"/>
    <d v="2010-04-05T00:00:00"/>
    <d v="2010-04-07T00:00:00"/>
    <n v="87774"/>
    <s v="773"/>
    <x v="3"/>
    <x v="3"/>
    <x v="2"/>
    <x v="0"/>
    <x v="1"/>
  </r>
  <r>
    <n v="7735110119"/>
    <x v="12"/>
    <n v="48921570"/>
    <x v="26"/>
    <s v="EXEAGUTIERRE"/>
    <s v=""/>
    <s v="cta pte,prov,prd.no,"/>
    <s v="Camisa dacron BLA brigada T mision"/>
    <s v="Camisa dacron BLA brigada T mision"/>
    <d v="2010-04-05T00:00:00"/>
    <d v="2010-04-07T00:00:00"/>
    <n v="94184"/>
    <s v="773"/>
    <x v="3"/>
    <x v="3"/>
    <x v="2"/>
    <x v="0"/>
    <x v="1"/>
  </r>
  <r>
    <n v="7735110119"/>
    <x v="12"/>
    <n v="48921570"/>
    <x v="26"/>
    <s v="EXEAGUTIERRE"/>
    <s v=""/>
    <s v="cta pte,prov,prd.no,"/>
    <s v="Camisa dacron blanca trabajador mision"/>
    <s v="Camisa dacron blanca trabajador mision"/>
    <d v="2010-04-05T00:00:00"/>
    <d v="2010-04-07T00:00:00"/>
    <n v="1765950"/>
    <s v="773"/>
    <x v="3"/>
    <x v="3"/>
    <x v="2"/>
    <x v="0"/>
    <x v="1"/>
  </r>
  <r>
    <n v="7735110119"/>
    <x v="12"/>
    <n v="48921570"/>
    <x v="26"/>
    <s v="EXEAGUTIERRE"/>
    <s v=""/>
    <s v="cta pte,prov,prd.no,"/>
    <s v="Delantal guitarra talla unica"/>
    <s v="Delantal guitarra talla unica"/>
    <d v="2010-04-05T00:00:00"/>
    <d v="2010-04-07T00:00:00"/>
    <n v="1123968"/>
    <s v="773"/>
    <x v="3"/>
    <x v="3"/>
    <x v="2"/>
    <x v="0"/>
    <x v="1"/>
  </r>
  <r>
    <n v="7735110119"/>
    <x v="12"/>
    <n v="48921570"/>
    <x v="26"/>
    <s v="EXEAGUTIERRE"/>
    <s v=""/>
    <s v="cta pte,prov,prd.no,"/>
    <s v="Pantalon dril blanco enresortado"/>
    <s v="Pantalon dril blanco enresortado"/>
    <d v="2010-04-05T00:00:00"/>
    <d v="2010-04-07T00:00:00"/>
    <n v="2555120"/>
    <s v="773"/>
    <x v="3"/>
    <x v="3"/>
    <x v="2"/>
    <x v="0"/>
    <x v="1"/>
  </r>
  <r>
    <n v="7735110119"/>
    <x v="12"/>
    <n v="48921570"/>
    <x v="26"/>
    <s v="EXEAGUTIERRE"/>
    <s v=""/>
    <s v="cta pte,prov,prd.no,"/>
    <s v="Redecilla para el cabello color Bca"/>
    <s v="Redecilla para el cabello color Bca"/>
    <d v="2010-04-08T00:00:00"/>
    <d v="2010-04-08T00:00:00"/>
    <n v="300000"/>
    <s v="773"/>
    <x v="3"/>
    <x v="3"/>
    <x v="2"/>
    <x v="0"/>
    <x v="1"/>
  </r>
  <r>
    <n v="7735110119"/>
    <x v="12"/>
    <n v="48921570"/>
    <x v="26"/>
    <s v="EXEAGUTIERRE"/>
    <s v=""/>
    <s v="cta pte,prov,prd.no,"/>
    <s v="Redecilla para cabello amarillo dotacion"/>
    <s v="Redecilla para cabello amarillo dotacion"/>
    <d v="2010-04-08T00:00:00"/>
    <d v="2010-04-08T00:00:00"/>
    <n v="300000"/>
    <s v="773"/>
    <x v="3"/>
    <x v="3"/>
    <x v="2"/>
    <x v="0"/>
    <x v="1"/>
  </r>
  <r>
    <n v="7735110119"/>
    <x v="12"/>
    <n v="48921570"/>
    <x v="26"/>
    <s v="EXEAGUTIERRE"/>
    <s v=""/>
    <s v="cta pte,prov,prd.no,"/>
    <s v="Redecilla para cabello azul dotacion"/>
    <s v="Redecilla para cabello azul dotacion"/>
    <d v="2010-04-08T00:00:00"/>
    <d v="2010-04-08T00:00:00"/>
    <n v="300000"/>
    <s v="773"/>
    <x v="3"/>
    <x v="3"/>
    <x v="2"/>
    <x v="0"/>
    <x v="1"/>
  </r>
  <r>
    <n v="7735110119"/>
    <x v="12"/>
    <n v="48921570"/>
    <x v="26"/>
    <s v="EXEAGUTIERRE"/>
    <s v=""/>
    <s v="cta pte,prov,prd.no,"/>
    <s v="Delantal guitarra talla unica"/>
    <s v="Delantal guitarra talla unica"/>
    <d v="2010-04-07T00:00:00"/>
    <d v="2010-04-08T00:00:00"/>
    <n v="158058"/>
    <s v="773"/>
    <x v="3"/>
    <x v="3"/>
    <x v="2"/>
    <x v="0"/>
    <x v="1"/>
  </r>
  <r>
    <n v="7735110119"/>
    <x v="12"/>
    <n v="48921570"/>
    <x v="26"/>
    <s v="EXEAGUTIERRE"/>
    <s v=""/>
    <s v="cta pte,prov,prd.no,"/>
    <s v="Delantal guitarra talla unica"/>
    <s v="Delantal guitarra talla unica"/>
    <d v="2010-04-07T00:00:00"/>
    <d v="2010-04-08T00:00:00"/>
    <n v="158058"/>
    <s v="773"/>
    <x v="3"/>
    <x v="3"/>
    <x v="2"/>
    <x v="0"/>
    <x v="1"/>
  </r>
  <r>
    <n v="7735110119"/>
    <x v="12"/>
    <n v="48921570"/>
    <x v="26"/>
    <s v="SSJFLOPEZ"/>
    <s v=""/>
    <s v="C.I.UNIFORMES IND.ROPA Y CALZADO QU"/>
    <s v="Bota BLA seguridad QUINLOP"/>
    <s v="Bota BLA seguridad QUINLOP"/>
    <d v="2010-04-07T00:00:00"/>
    <d v="2010-04-12T00:00:00"/>
    <n v="1329863"/>
    <s v="773"/>
    <x v="3"/>
    <x v="3"/>
    <x v="2"/>
    <x v="0"/>
    <x v="1"/>
  </r>
  <r>
    <n v="7735110119"/>
    <x v="12"/>
    <n v="48921570"/>
    <x v="26"/>
    <s v="SSJFLOPEZ"/>
    <s v=""/>
    <s v="C.I.UNIFORMES IND.ROPA Y CALZADO QU"/>
    <s v="Mocasin blanco dama"/>
    <s v="Mocasin blanco dama"/>
    <d v="2010-04-07T00:00:00"/>
    <d v="2010-04-12T00:00:00"/>
    <n v="1369271"/>
    <s v="773"/>
    <x v="3"/>
    <x v="3"/>
    <x v="2"/>
    <x v="0"/>
    <x v="1"/>
  </r>
  <r>
    <n v="7735110119"/>
    <x v="12"/>
    <n v="48921570"/>
    <x v="26"/>
    <s v="SSJFLOPEZ"/>
    <s v=""/>
    <s v="INDUSTRIAS Y CONFECCIONES INDUCON L"/>
    <s v="Bata M/C dacron BLA lider vivo azul LITO"/>
    <s v="Bata M/C dacron BLA lider vivo azul LITO"/>
    <d v="2010-04-07T00:00:00"/>
    <d v="2010-04-12T00:00:00"/>
    <n v="45687"/>
    <s v="773"/>
    <x v="3"/>
    <x v="3"/>
    <x v="2"/>
    <x v="0"/>
    <x v="1"/>
  </r>
  <r>
    <n v="7735110119"/>
    <x v="12"/>
    <n v="48921570"/>
    <x v="26"/>
    <s v="SSJFLOPEZ"/>
    <s v=""/>
    <s v="INDUSTRIAS Y CONFECCIONES INDUCON L"/>
    <s v="Camisa dacron BLA brigada logo LITO"/>
    <s v="Camisa dacron BLA brigada logo LITO"/>
    <d v="2010-04-07T00:00:00"/>
    <d v="2010-04-12T00:00:00"/>
    <n v="37119"/>
    <s v="773"/>
    <x v="3"/>
    <x v="3"/>
    <x v="2"/>
    <x v="0"/>
    <x v="1"/>
  </r>
  <r>
    <n v="7735110119"/>
    <x v="12"/>
    <n v="48921570"/>
    <x v="26"/>
    <s v="SSJFLOPEZ"/>
    <s v=""/>
    <s v="INDUSTRIAS Y CONFECCIONES INDUCON L"/>
    <s v="Camisa dacron blanca logo LITO"/>
    <s v="Camisa dacron blanca logo LITO"/>
    <d v="2010-04-07T00:00:00"/>
    <d v="2010-04-12T00:00:00"/>
    <n v="185595"/>
    <s v="773"/>
    <x v="3"/>
    <x v="3"/>
    <x v="2"/>
    <x v="0"/>
    <x v="1"/>
  </r>
  <r>
    <n v="7735110119"/>
    <x v="12"/>
    <n v="48921570"/>
    <x v="26"/>
    <s v="SSJFLOPEZ"/>
    <s v=""/>
    <s v="INDUSTRIAS Y CONFECCIONES INDUCON L"/>
    <s v="Delantal guitarra talla unica"/>
    <s v="Delantal guitarra talla unica"/>
    <d v="2010-04-07T00:00:00"/>
    <d v="2010-04-12T00:00:00"/>
    <n v="0"/>
    <s v="773"/>
    <x v="3"/>
    <x v="3"/>
    <x v="2"/>
    <x v="0"/>
    <x v="1"/>
  </r>
  <r>
    <n v="7735110119"/>
    <x v="12"/>
    <n v="48921570"/>
    <x v="26"/>
    <s v="SSJFLOPEZ"/>
    <s v=""/>
    <s v="INDUSTRIAS Y CONFECCIONES INDUCON L"/>
    <s v="Pantalon dril blanco enresortado"/>
    <s v="Pantalon dril blanco enresortado"/>
    <d v="2010-04-07T00:00:00"/>
    <d v="2010-04-12T00:00:00"/>
    <n v="327180"/>
    <s v="773"/>
    <x v="3"/>
    <x v="3"/>
    <x v="2"/>
    <x v="0"/>
    <x v="1"/>
  </r>
  <r>
    <n v="7735110119"/>
    <x v="12"/>
    <n v="48921570"/>
    <x v="26"/>
    <s v="SSJFLOPEZ"/>
    <s v=""/>
    <s v="PALACIO DE GONZALEZ HONORATA DE JES"/>
    <s v="Delantal en dril blanco"/>
    <s v="Delantal en dril blanco"/>
    <d v="2010-04-09T00:00:00"/>
    <d v="2010-04-12T00:00:00"/>
    <n v="60000"/>
    <s v="773"/>
    <x v="3"/>
    <x v="3"/>
    <x v="2"/>
    <x v="0"/>
    <x v="1"/>
  </r>
  <r>
    <n v="7735110119"/>
    <x v="12"/>
    <n v="48921570"/>
    <x v="26"/>
    <s v="EXGAVELASQUE"/>
    <s v=""/>
    <s v="cta pte,prov,prd.no,"/>
    <s v="Guante plastico deshechable dotacion"/>
    <s v="Guante plastico deshechable dotacion"/>
    <d v="2010-04-13T00:00:00"/>
    <d v="2010-04-13T00:00:00"/>
    <n v="13000"/>
    <s v="773"/>
    <x v="3"/>
    <x v="3"/>
    <x v="2"/>
    <x v="0"/>
    <x v="1"/>
  </r>
  <r>
    <n v="7735110119"/>
    <x v="12"/>
    <n v="48921570"/>
    <x v="26"/>
    <s v="EXGAVELASQUE"/>
    <s v=""/>
    <s v="cta pte,prov,prd.no,"/>
    <s v="Bata M/C dacron lider vivo azul T mision"/>
    <s v="Bata M/C dacron lider vivo azul T mision"/>
    <d v="2010-04-13T00:00:00"/>
    <d v="2010-04-15T00:00:00"/>
    <n v="29258"/>
    <s v="773"/>
    <x v="3"/>
    <x v="3"/>
    <x v="2"/>
    <x v="0"/>
    <x v="1"/>
  </r>
  <r>
    <n v="7735110119"/>
    <x v="12"/>
    <n v="48921570"/>
    <x v="26"/>
    <s v="EXGAVELASQUE"/>
    <s v=""/>
    <s v="cta pte,prov,prd.no,"/>
    <s v="Camisa dacron BLA brigada T mision"/>
    <s v="Camisa dacron BLA brigada T mision"/>
    <d v="2010-04-13T00:00:00"/>
    <d v="2010-04-15T00:00:00"/>
    <n v="23546"/>
    <s v="773"/>
    <x v="3"/>
    <x v="3"/>
    <x v="2"/>
    <x v="0"/>
    <x v="1"/>
  </r>
  <r>
    <n v="7735110119"/>
    <x v="12"/>
    <n v="48921570"/>
    <x v="26"/>
    <s v="EXGAVELASQUE"/>
    <s v=""/>
    <s v="cta pte,prov,prd.no,"/>
    <s v="Camisa dacron blanca trabajador mision"/>
    <s v="Camisa dacron blanca trabajador mision"/>
    <d v="2010-04-13T00:00:00"/>
    <d v="2010-04-15T00:00:00"/>
    <n v="47092"/>
    <s v="773"/>
    <x v="3"/>
    <x v="3"/>
    <x v="2"/>
    <x v="0"/>
    <x v="1"/>
  </r>
  <r>
    <n v="7735110119"/>
    <x v="12"/>
    <n v="48921570"/>
    <x v="26"/>
    <s v="EXGAVELASQUE"/>
    <s v=""/>
    <s v="cta pte,prov,prd.no,"/>
    <s v="Pantalon dril blanco enresortado"/>
    <s v="Pantalon dril blanco enresortado"/>
    <d v="2010-04-13T00:00:00"/>
    <d v="2010-04-15T00:00:00"/>
    <n v="155800"/>
    <s v="773"/>
    <x v="3"/>
    <x v="3"/>
    <x v="2"/>
    <x v="0"/>
    <x v="1"/>
  </r>
  <r>
    <n v="7735110119"/>
    <x v="12"/>
    <n v="48921570"/>
    <x v="26"/>
    <s v="EXGAVELASQUE"/>
    <s v=""/>
    <s v="cta pte,prov,prd.no,"/>
    <s v="Camisa dacron blanca trabajador mision"/>
    <s v="Camisa dacron blanca trabajador mision"/>
    <d v="2010-04-13T00:00:00"/>
    <d v="2010-04-15T00:00:00"/>
    <n v="23546"/>
    <s v="773"/>
    <x v="3"/>
    <x v="3"/>
    <x v="2"/>
    <x v="0"/>
    <x v="1"/>
  </r>
  <r>
    <n v="7735110119"/>
    <x v="12"/>
    <n v="48921570"/>
    <x v="26"/>
    <s v="SSJFLOPEZ"/>
    <s v=""/>
    <s v="INDUSTRIAS Y CONFECCIONES INDUCON L"/>
    <s v="Bata M/C dacron lider vivo azul T mision"/>
    <s v="Bata M/C dacron lider vivo azul T mision"/>
    <d v="2010-04-13T00:00:00"/>
    <d v="2010-04-19T00:00:00"/>
    <n v="0"/>
    <s v="773"/>
    <x v="3"/>
    <x v="3"/>
    <x v="2"/>
    <x v="0"/>
    <x v="1"/>
  </r>
  <r>
    <n v="7735110119"/>
    <x v="12"/>
    <n v="48921570"/>
    <x v="26"/>
    <s v="SSJFLOPEZ"/>
    <s v=""/>
    <s v="INDUSTRIAS Y CONFECCIONES INDUCON L"/>
    <s v="Camisa dacron BLA brigada T mision"/>
    <s v="Camisa dacron BLA brigada T mision"/>
    <d v="2010-04-13T00:00:00"/>
    <d v="2010-04-19T00:00:00"/>
    <n v="0"/>
    <s v="773"/>
    <x v="3"/>
    <x v="3"/>
    <x v="2"/>
    <x v="0"/>
    <x v="1"/>
  </r>
  <r>
    <n v="7735110119"/>
    <x v="12"/>
    <n v="48921570"/>
    <x v="26"/>
    <s v="SSJFLOPEZ"/>
    <s v=""/>
    <s v="INDUSTRIAS Y CONFECCIONES INDUCON L"/>
    <s v="Camisa dacron blanca trabajador mision"/>
    <s v="Camisa dacron blanca trabajador mision"/>
    <d v="2010-04-13T00:00:00"/>
    <d v="2010-04-19T00:00:00"/>
    <n v="0"/>
    <s v="773"/>
    <x v="3"/>
    <x v="3"/>
    <x v="2"/>
    <x v="0"/>
    <x v="1"/>
  </r>
  <r>
    <n v="7735110119"/>
    <x v="12"/>
    <n v="48921570"/>
    <x v="26"/>
    <s v="SSJFLOPEZ"/>
    <s v=""/>
    <s v="INDUSTRIAS Y CONFECCIONES INDUCON L"/>
    <s v="Pantalon dril blanco enresortado"/>
    <s v="Pantalon dril blanco enresortado"/>
    <d v="2010-04-13T00:00:00"/>
    <d v="2010-04-19T00:00:00"/>
    <n v="0"/>
    <s v="773"/>
    <x v="3"/>
    <x v="3"/>
    <x v="2"/>
    <x v="0"/>
    <x v="1"/>
  </r>
  <r>
    <n v="7735110119"/>
    <x v="12"/>
    <n v="48921570"/>
    <x v="26"/>
    <s v="SSJFLOPEZ"/>
    <s v=""/>
    <s v="INDUSTRIAS Y CONFECCIONES INDUCON L"/>
    <s v="Camisa dacron blanca trabajador mision"/>
    <s v="Camisa dacron blanca trabajador mision"/>
    <d v="2010-04-13T00:00:00"/>
    <d v="2010-04-19T00:00:00"/>
    <n v="0"/>
    <s v="773"/>
    <x v="3"/>
    <x v="3"/>
    <x v="2"/>
    <x v="0"/>
    <x v="1"/>
  </r>
  <r>
    <n v="7735110124"/>
    <x v="13"/>
    <n v="48921570"/>
    <x v="26"/>
    <s v="SSALLONDONO"/>
    <s v="PROVISIONES ABRIL 2010"/>
    <s v="Prov,lab,cesa.aprop."/>
    <s v=""/>
    <s v=""/>
    <d v="2010-04-29T00:00:00"/>
    <d v="2010-04-29T00:00:00"/>
    <n v="200737"/>
    <s v="773"/>
    <x v="3"/>
    <x v="3"/>
    <x v="2"/>
    <x v="0"/>
    <x v="0"/>
  </r>
  <r>
    <n v="7735110127"/>
    <x v="14"/>
    <n v="48921570"/>
    <x v="26"/>
    <s v="SSALLONDONO"/>
    <s v="SEGURIDAD SOCIAL ABRIL 20"/>
    <s v="Ret,apor,nomi, seg.s"/>
    <s v=""/>
    <s v=""/>
    <d v="2010-04-29T00:00:00"/>
    <d v="2010-04-29T00:00:00"/>
    <n v="399100"/>
    <s v="773"/>
    <x v="3"/>
    <x v="3"/>
    <x v="2"/>
    <x v="0"/>
    <x v="0"/>
  </r>
  <r>
    <n v="7735110128"/>
    <x v="15"/>
    <n v="48921570"/>
    <x v="26"/>
    <s v="SSALLONDONO"/>
    <s v="SEGURIDAD SOCIAL ABRIL 20"/>
    <s v="Ret,apor,nomi, seg.s"/>
    <s v=""/>
    <s v=""/>
    <d v="2010-04-29T00:00:00"/>
    <d v="2010-04-29T00:00:00"/>
    <n v="-727692"/>
    <s v="773"/>
    <x v="3"/>
    <x v="3"/>
    <x v="2"/>
    <x v="0"/>
    <x v="0"/>
  </r>
  <r>
    <n v="7735110128"/>
    <x v="15"/>
    <n v="48921570"/>
    <x v="26"/>
    <s v="SSALLONDONO"/>
    <s v="SEGURIDAD SOCIAL ABRIL 20"/>
    <s v="Ret,apor,nomi, seg.s"/>
    <s v=""/>
    <s v=""/>
    <d v="2010-04-29T00:00:00"/>
    <d v="2010-04-29T00:00:00"/>
    <n v="2366400"/>
    <s v="773"/>
    <x v="3"/>
    <x v="3"/>
    <x v="2"/>
    <x v="0"/>
    <x v="0"/>
  </r>
  <r>
    <n v="7735110129"/>
    <x v="16"/>
    <n v="48921570"/>
    <x v="26"/>
    <s v="SSALLONDONO"/>
    <s v="SEGURIDAD SOCIAL ABRIL 20"/>
    <s v="Ret,apor,nomi, seg.s"/>
    <s v=""/>
    <s v=""/>
    <d v="2010-04-29T00:00:00"/>
    <d v="2010-04-29T00:00:00"/>
    <n v="-727692"/>
    <s v="773"/>
    <x v="3"/>
    <x v="3"/>
    <x v="2"/>
    <x v="0"/>
    <x v="0"/>
  </r>
  <r>
    <n v="7735110129"/>
    <x v="16"/>
    <n v="48921570"/>
    <x v="26"/>
    <s v="SSALLONDONO"/>
    <s v="SEGURIDAD SOCIAL ABRIL 20"/>
    <s v="Ret,apor,nomi, seg.s"/>
    <s v=""/>
    <s v=""/>
    <d v="2010-04-29T00:00:00"/>
    <d v="2010-04-29T00:00:00"/>
    <n v="3029400"/>
    <s v="773"/>
    <x v="3"/>
    <x v="3"/>
    <x v="2"/>
    <x v="0"/>
    <x v="0"/>
  </r>
  <r>
    <n v="7735110131"/>
    <x v="17"/>
    <n v="48921570"/>
    <x v="26"/>
    <s v="SSALLONDONO"/>
    <s v="SEGURIDAD SOCIAL ABRIL 20"/>
    <s v="Ret,apor,nomi, seg.s"/>
    <s v=""/>
    <s v=""/>
    <d v="2010-04-29T00:00:00"/>
    <d v="2010-04-29T00:00:00"/>
    <n v="726000"/>
    <s v="773"/>
    <x v="3"/>
    <x v="3"/>
    <x v="2"/>
    <x v="0"/>
    <x v="0"/>
  </r>
  <r>
    <n v="7735110132"/>
    <x v="40"/>
    <n v="48921570"/>
    <x v="26"/>
    <s v="SSALLONDONO"/>
    <s v="SEGURIDAD SOCIAL ABRIL 20"/>
    <s v="Ret,apor,nomi, seg.s"/>
    <s v=""/>
    <s v=""/>
    <d v="2010-04-29T00:00:00"/>
    <d v="2010-04-29T00:00:00"/>
    <n v="70400"/>
    <s v="773"/>
    <x v="3"/>
    <x v="3"/>
    <x v="2"/>
    <x v="0"/>
    <x v="0"/>
  </r>
  <r>
    <n v="7735110133"/>
    <x v="18"/>
    <n v="48921570"/>
    <x v="26"/>
    <s v="SSALLONDONO"/>
    <s v="SEGURIDAD SOCIAL ABRIL 20"/>
    <s v="Ret,apor,nomi, seg.s"/>
    <s v=""/>
    <s v=""/>
    <d v="2010-04-29T00:00:00"/>
    <d v="2010-04-29T00:00:00"/>
    <n v="544400"/>
    <s v="773"/>
    <x v="3"/>
    <x v="3"/>
    <x v="2"/>
    <x v="0"/>
    <x v="0"/>
  </r>
  <r>
    <n v="7735110134"/>
    <x v="19"/>
    <n v="48921570"/>
    <x v="26"/>
    <s v="SSALLONDONO"/>
    <s v="SEGURIDAD SOCIAL ABRIL 20"/>
    <s v="Ret,apor,nomi, seg.s"/>
    <s v=""/>
    <s v=""/>
    <d v="2010-04-29T00:00:00"/>
    <d v="2010-04-29T00:00:00"/>
    <n v="363100"/>
    <s v="773"/>
    <x v="3"/>
    <x v="3"/>
    <x v="2"/>
    <x v="0"/>
    <x v="0"/>
  </r>
  <r>
    <n v="7735113507"/>
    <x v="0"/>
    <n v="48921570"/>
    <x v="26"/>
    <s v="LTNJRODRIGUE"/>
    <s v=""/>
    <s v="cta pte,prov,prd.Inv"/>
    <s v=""/>
    <s v="Alquiler de equipo de computo"/>
    <d v="2010-04-28T00:00:00"/>
    <d v="2010-04-28T00:00:00"/>
    <n v="78000"/>
    <s v="773"/>
    <x v="3"/>
    <x v="3"/>
    <x v="0"/>
    <x v="0"/>
    <x v="0"/>
  </r>
  <r>
    <n v="7735113507"/>
    <x v="0"/>
    <n v="48921570"/>
    <x v="26"/>
    <s v="SSJFLOPEZ"/>
    <s v="Lito_ LB_506706"/>
    <s v="LEASING BANCOLOMBIA SA"/>
    <s v=""/>
    <s v=""/>
    <d v="2010-04-06T00:00:00"/>
    <d v="2010-04-28T00:00:00"/>
    <n v="26250"/>
    <s v="773"/>
    <x v="3"/>
    <x v="3"/>
    <x v="0"/>
    <x v="0"/>
    <x v="0"/>
  </r>
  <r>
    <n v="7735113507"/>
    <x v="0"/>
    <n v="48921570"/>
    <x v="26"/>
    <s v="SSJFLOPEZ"/>
    <s v="Lito_ LB_506706"/>
    <s v="LEASING BANCOLOMBIA SA"/>
    <s v=""/>
    <s v=""/>
    <d v="2010-04-06T00:00:00"/>
    <d v="2010-04-28T00:00:00"/>
    <n v="35955"/>
    <s v="773"/>
    <x v="3"/>
    <x v="3"/>
    <x v="0"/>
    <x v="0"/>
    <x v="0"/>
  </r>
  <r>
    <n v="7735113507"/>
    <x v="0"/>
    <n v="48921570"/>
    <x v="26"/>
    <s v="SSJFLOPEZ"/>
    <s v="Lito_ LB_506706"/>
    <s v="LEASING BANCOLOMBIA SA"/>
    <s v=""/>
    <s v=""/>
    <d v="2010-04-06T00:00:00"/>
    <d v="2010-04-28T00:00:00"/>
    <n v="26242"/>
    <s v="773"/>
    <x v="3"/>
    <x v="3"/>
    <x v="0"/>
    <x v="0"/>
    <x v="0"/>
  </r>
  <r>
    <n v="7735113507"/>
    <x v="0"/>
    <n v="48921570"/>
    <x v="26"/>
    <s v="SSJFLOPEZ"/>
    <s v="Lito_ LB_506706"/>
    <s v="LEASING BANCOLOMBIA SA"/>
    <s v=""/>
    <s v=""/>
    <d v="2010-04-06T00:00:00"/>
    <d v="2010-04-28T00:00:00"/>
    <n v="35960"/>
    <s v="773"/>
    <x v="3"/>
    <x v="3"/>
    <x v="0"/>
    <x v="0"/>
    <x v="0"/>
  </r>
  <r>
    <n v="7735113507"/>
    <x v="0"/>
    <n v="48921570"/>
    <x v="26"/>
    <s v="SSJFLOPEZ"/>
    <s v="Lito_ LB_506706"/>
    <s v="LEASING BANCOLOMBIA SA"/>
    <s v=""/>
    <s v=""/>
    <d v="2010-04-06T00:00:00"/>
    <d v="2010-04-28T00:00:00"/>
    <n v="26242"/>
    <s v="773"/>
    <x v="3"/>
    <x v="3"/>
    <x v="0"/>
    <x v="0"/>
    <x v="0"/>
  </r>
  <r>
    <n v="7735113507"/>
    <x v="0"/>
    <n v="48921570"/>
    <x v="26"/>
    <s v="SSJFLOPEZ"/>
    <s v="Lito_ LB_506706"/>
    <s v="LEASING BANCOLOMBIA SA"/>
    <s v=""/>
    <s v=""/>
    <d v="2010-04-06T00:00:00"/>
    <d v="2010-04-28T00:00:00"/>
    <n v="35960"/>
    <s v="773"/>
    <x v="3"/>
    <x v="3"/>
    <x v="0"/>
    <x v="0"/>
    <x v="0"/>
  </r>
  <r>
    <n v="7735113507"/>
    <x v="0"/>
    <n v="48921570"/>
    <x v="26"/>
    <s v="SSJFLOPEZ"/>
    <s v="Lito_ LB_506706"/>
    <s v="LEASING BANCOLOMBIA SA"/>
    <s v=""/>
    <s v=""/>
    <d v="2010-04-06T00:00:00"/>
    <d v="2010-04-28T00:00:00"/>
    <n v="26242"/>
    <s v="773"/>
    <x v="3"/>
    <x v="3"/>
    <x v="0"/>
    <x v="0"/>
    <x v="0"/>
  </r>
  <r>
    <n v="7735113507"/>
    <x v="0"/>
    <n v="48921570"/>
    <x v="26"/>
    <s v="SSJFLOPEZ"/>
    <s v="Lito_ LB_506706"/>
    <s v="LEASING BANCOLOMBIA SA"/>
    <s v=""/>
    <s v=""/>
    <d v="2010-04-06T00:00:00"/>
    <d v="2010-04-28T00:00:00"/>
    <n v="35960"/>
    <s v="773"/>
    <x v="3"/>
    <x v="3"/>
    <x v="0"/>
    <x v="0"/>
    <x v="0"/>
  </r>
  <r>
    <n v="7735113507"/>
    <x v="0"/>
    <n v="48921570"/>
    <x v="26"/>
    <s v="SSJFLOPEZ"/>
    <s v="Lito_ LB_506706"/>
    <s v="LEASING BANCOLOMBIA SA"/>
    <s v=""/>
    <s v=""/>
    <d v="2010-04-06T00:00:00"/>
    <d v="2010-04-28T00:00:00"/>
    <n v="26242"/>
    <s v="773"/>
    <x v="3"/>
    <x v="3"/>
    <x v="0"/>
    <x v="0"/>
    <x v="0"/>
  </r>
  <r>
    <n v="7735113507"/>
    <x v="0"/>
    <n v="48921570"/>
    <x v="26"/>
    <s v="SSJFLOPEZ"/>
    <s v="Lito_ LB_506706"/>
    <s v="LEASING BANCOLOMBIA SA"/>
    <s v=""/>
    <s v=""/>
    <d v="2010-04-06T00:00:00"/>
    <d v="2010-04-28T00:00:00"/>
    <n v="35960"/>
    <s v="773"/>
    <x v="3"/>
    <x v="3"/>
    <x v="0"/>
    <x v="0"/>
    <x v="0"/>
  </r>
  <r>
    <n v="7735113507"/>
    <x v="0"/>
    <n v="48921570"/>
    <x v="26"/>
    <s v="SSJFLOPEZ"/>
    <s v="Lito_ LB_506706"/>
    <s v="LEASING BANCOLOMBIA SA"/>
    <s v=""/>
    <s v=""/>
    <d v="2010-04-06T00:00:00"/>
    <d v="2010-04-28T00:00:00"/>
    <n v="26242"/>
    <s v="773"/>
    <x v="3"/>
    <x v="3"/>
    <x v="0"/>
    <x v="0"/>
    <x v="0"/>
  </r>
  <r>
    <n v="7735113507"/>
    <x v="0"/>
    <n v="48921570"/>
    <x v="26"/>
    <s v="SSJFLOPEZ"/>
    <s v="Lito_ LB_506706"/>
    <s v="LEASING BANCOLOMBIA SA"/>
    <s v=""/>
    <s v=""/>
    <d v="2010-04-06T00:00:00"/>
    <d v="2010-04-28T00:00:00"/>
    <n v="35960"/>
    <s v="773"/>
    <x v="3"/>
    <x v="3"/>
    <x v="0"/>
    <x v="0"/>
    <x v="0"/>
  </r>
  <r>
    <n v="7735113507"/>
    <x v="0"/>
    <n v="48921570"/>
    <x v="26"/>
    <s v="SSJFLOPEZ"/>
    <s v="Lito_ LB_506706"/>
    <s v="LEASING BANCOLOMBIA SA"/>
    <s v=""/>
    <s v=""/>
    <d v="2010-04-06T00:00:00"/>
    <d v="2010-04-28T00:00:00"/>
    <n v="26242"/>
    <s v="773"/>
    <x v="3"/>
    <x v="3"/>
    <x v="0"/>
    <x v="0"/>
    <x v="0"/>
  </r>
  <r>
    <n v="7735113507"/>
    <x v="0"/>
    <n v="48921570"/>
    <x v="26"/>
    <s v="SSJFLOPEZ"/>
    <s v="Lito_ LB_506706"/>
    <s v="LEASING BANCOLOMBIA SA"/>
    <s v=""/>
    <s v=""/>
    <d v="2010-04-06T00:00:00"/>
    <d v="2010-04-28T00:00:00"/>
    <n v="35960"/>
    <s v="773"/>
    <x v="3"/>
    <x v="3"/>
    <x v="0"/>
    <x v="0"/>
    <x v="0"/>
  </r>
  <r>
    <n v="7735113507"/>
    <x v="0"/>
    <n v="48921570"/>
    <x v="26"/>
    <s v="SSJFLOPEZ"/>
    <s v="Lito_ LB_506706"/>
    <s v="LEASING BANCOLOMBIA SA"/>
    <s v=""/>
    <s v=""/>
    <d v="2010-04-06T00:00:00"/>
    <d v="2010-04-28T00:00:00"/>
    <n v="26242"/>
    <s v="773"/>
    <x v="3"/>
    <x v="3"/>
    <x v="0"/>
    <x v="0"/>
    <x v="0"/>
  </r>
  <r>
    <n v="7735113507"/>
    <x v="0"/>
    <n v="48921570"/>
    <x v="26"/>
    <s v="SSJFLOPEZ"/>
    <s v="Lito_ LB_506706"/>
    <s v="LEASING BANCOLOMBIA SA"/>
    <s v=""/>
    <s v=""/>
    <d v="2010-04-06T00:00:00"/>
    <d v="2010-04-28T00:00:00"/>
    <n v="35960"/>
    <s v="773"/>
    <x v="3"/>
    <x v="3"/>
    <x v="0"/>
    <x v="0"/>
    <x v="0"/>
  </r>
  <r>
    <n v="7735113507"/>
    <x v="0"/>
    <n v="48921570"/>
    <x v="26"/>
    <s v="SSJFLOPEZ"/>
    <s v="Lito-Abril-LO_85795"/>
    <s v="LEASING DE OCCIDENTE S.A. C.F.C."/>
    <s v=""/>
    <s v=""/>
    <d v="2010-04-11T00:00:00"/>
    <d v="2010-04-28T00:00:00"/>
    <n v="27784"/>
    <s v="773"/>
    <x v="3"/>
    <x v="3"/>
    <x v="0"/>
    <x v="0"/>
    <x v="0"/>
  </r>
  <r>
    <n v="7735113507"/>
    <x v="0"/>
    <n v="48921570"/>
    <x v="26"/>
    <s v="SSJFLOPEZ"/>
    <s v="Lito-Abril-LO_85795"/>
    <s v="LEASING DE OCCIDENTE S.A. C.F.C."/>
    <s v=""/>
    <s v=""/>
    <d v="2010-04-11T00:00:00"/>
    <d v="2010-04-28T00:00:00"/>
    <n v="35928"/>
    <s v="773"/>
    <x v="3"/>
    <x v="3"/>
    <x v="0"/>
    <x v="0"/>
    <x v="0"/>
  </r>
  <r>
    <n v="7735113507"/>
    <x v="0"/>
    <n v="48921570"/>
    <x v="26"/>
    <s v="SSJFLOPEZ"/>
    <s v=""/>
    <s v="PC COM S.A."/>
    <s v=""/>
    <s v="Alquiler de equipo de computo"/>
    <d v="2010-04-19T00:00:00"/>
    <d v="2010-04-29T00:00:00"/>
    <n v="0"/>
    <s v="773"/>
    <x v="3"/>
    <x v="3"/>
    <x v="0"/>
    <x v="0"/>
    <x v="0"/>
  </r>
  <r>
    <n v="7735116120"/>
    <x v="29"/>
    <n v="48921570"/>
    <x v="26"/>
    <s v="LTNASANCHEZ"/>
    <s v=""/>
    <s v="Caja men RgMedellin"/>
    <s v=""/>
    <s v=""/>
    <d v="2010-04-30T00:00:00"/>
    <d v="2010-04-30T00:00:00"/>
    <n v="30400"/>
    <s v="773"/>
    <x v="3"/>
    <x v="3"/>
    <x v="5"/>
    <x v="0"/>
    <x v="0"/>
  </r>
  <r>
    <n v="7735116403"/>
    <x v="20"/>
    <n v="48921570"/>
    <x v="26"/>
    <s v="SSJFLOPEZ"/>
    <s v="NOMINA AHORA SEMANA 12"/>
    <s v="A'HORA S.A SERVICIOS TEMPORALES"/>
    <s v=""/>
    <s v=""/>
    <d v="2010-04-01T00:00:00"/>
    <d v="2010-04-06T00:00:00"/>
    <n v="5263545"/>
    <s v="773"/>
    <x v="3"/>
    <x v="3"/>
    <x v="3"/>
    <x v="0"/>
    <x v="1"/>
  </r>
  <r>
    <n v="7735116403"/>
    <x v="20"/>
    <n v="48921570"/>
    <x v="26"/>
    <s v="SSJFLOPEZ"/>
    <s v="NOMINA AHORA SEMANA 13"/>
    <s v="A'HORA S.A SERVICIOS TEMPORALES"/>
    <s v=""/>
    <s v=""/>
    <d v="2010-04-08T00:00:00"/>
    <d v="2010-04-15T00:00:00"/>
    <n v="4067644"/>
    <s v="773"/>
    <x v="3"/>
    <x v="3"/>
    <x v="3"/>
    <x v="0"/>
    <x v="1"/>
  </r>
  <r>
    <n v="7735116403"/>
    <x v="20"/>
    <n v="48921570"/>
    <x v="26"/>
    <s v="SSJFLOPEZ"/>
    <s v="NOMINA AHORA SEMANA 14"/>
    <s v="A'HORA S.A SERVICIOS TEMPORALES"/>
    <s v=""/>
    <s v=""/>
    <d v="2010-04-14T00:00:00"/>
    <d v="2010-04-19T00:00:00"/>
    <n v="5723836"/>
    <s v="773"/>
    <x v="3"/>
    <x v="3"/>
    <x v="3"/>
    <x v="0"/>
    <x v="1"/>
  </r>
  <r>
    <n v="7735116403"/>
    <x v="20"/>
    <n v="48921570"/>
    <x v="26"/>
    <s v="SSJFLOPEZ"/>
    <s v="NOMINA AHORA SEMANA 15"/>
    <s v="A'HORA S.A SERVICIOS TEMPORALES"/>
    <s v=""/>
    <s v=""/>
    <d v="2010-04-22T00:00:00"/>
    <d v="2010-04-27T00:00:00"/>
    <n v="5706798"/>
    <s v="773"/>
    <x v="3"/>
    <x v="3"/>
    <x v="3"/>
    <x v="0"/>
    <x v="1"/>
  </r>
  <r>
    <n v="7735116403"/>
    <x v="20"/>
    <n v="48921570"/>
    <x v="26"/>
    <s v="SSJFLOPEZ"/>
    <s v="NOMINA AHORA SEMANA 16"/>
    <s v="A'HORA S.A SERVICIOS TEMPORALES"/>
    <s v=""/>
    <s v=""/>
    <d v="2010-04-28T00:00:00"/>
    <d v="2010-04-30T00:00:00"/>
    <n v="6640035"/>
    <s v="773"/>
    <x v="3"/>
    <x v="3"/>
    <x v="3"/>
    <x v="0"/>
    <x v="1"/>
  </r>
  <r>
    <n v="7735116408"/>
    <x v="1"/>
    <n v="48921570"/>
    <x v="26"/>
    <s v="SSJFLOPEZ"/>
    <s v="FACTURA UNE"/>
    <s v="EPM TELECOMUNICACIONES S.A."/>
    <s v=""/>
    <s v=""/>
    <d v="2010-04-15T00:00:00"/>
    <d v="2010-04-20T00:00:00"/>
    <n v="-198348"/>
    <s v="773"/>
    <x v="3"/>
    <x v="3"/>
    <x v="1"/>
    <x v="0"/>
    <x v="0"/>
  </r>
  <r>
    <n v="7735116408"/>
    <x v="1"/>
    <n v="48921570"/>
    <x v="26"/>
    <s v="SSJFLOPEZ"/>
    <s v="FACTURA UNE"/>
    <s v="EPM TELECOMUNICACIONES S.A."/>
    <s v=""/>
    <s v=""/>
    <d v="2010-04-15T00:00:00"/>
    <d v="2010-04-20T00:00:00"/>
    <n v="-66792"/>
    <s v="773"/>
    <x v="3"/>
    <x v="3"/>
    <x v="1"/>
    <x v="0"/>
    <x v="0"/>
  </r>
  <r>
    <n v="7735116408"/>
    <x v="1"/>
    <n v="48921570"/>
    <x v="26"/>
    <s v="SSJFLOPEZ"/>
    <s v="FACTURA MOVISTAR"/>
    <s v="TELEFONICA MOVILES COLOMBIA S.A."/>
    <s v=""/>
    <s v=""/>
    <d v="2010-04-02T00:00:00"/>
    <d v="2010-04-19T00:00:00"/>
    <n v="10709"/>
    <s v="773"/>
    <x v="3"/>
    <x v="3"/>
    <x v="1"/>
    <x v="0"/>
    <x v="0"/>
  </r>
  <r>
    <n v="7735116408"/>
    <x v="1"/>
    <n v="48921570"/>
    <x v="26"/>
    <s v="SSJFLOPEZ"/>
    <s v="FACTURA COMCEL"/>
    <s v="COMUNICACION CELULAR S.A. COMCEL"/>
    <s v=""/>
    <s v=""/>
    <d v="2010-04-07T00:00:00"/>
    <d v="2010-04-19T00:00:00"/>
    <n v="7356"/>
    <s v="773"/>
    <x v="3"/>
    <x v="3"/>
    <x v="1"/>
    <x v="0"/>
    <x v="0"/>
  </r>
  <r>
    <n v="7735116408"/>
    <x v="1"/>
    <n v="48921570"/>
    <x v="26"/>
    <s v="SSJFLOPEZ"/>
    <s v="FACTURA UNE"/>
    <s v="EPM TELECOMUNICACIONES S.A."/>
    <s v=""/>
    <s v=""/>
    <d v="2010-04-15T00:00:00"/>
    <d v="2010-04-20T00:00:00"/>
    <n v="22193"/>
    <s v="773"/>
    <x v="3"/>
    <x v="3"/>
    <x v="1"/>
    <x v="0"/>
    <x v="0"/>
  </r>
  <r>
    <n v="7735116408"/>
    <x v="1"/>
    <n v="48921570"/>
    <x v="26"/>
    <s v="SSJFLOPEZ"/>
    <s v="FACTURA UNE"/>
    <s v="EPM TELECOMUNICACIONES S.A."/>
    <s v=""/>
    <s v=""/>
    <d v="2010-04-15T00:00:00"/>
    <d v="2010-04-20T00:00:00"/>
    <n v="7864"/>
    <s v="773"/>
    <x v="3"/>
    <x v="3"/>
    <x v="1"/>
    <x v="0"/>
    <x v="0"/>
  </r>
  <r>
    <n v="7735116408"/>
    <x v="1"/>
    <n v="48921570"/>
    <x v="26"/>
    <s v="SSJFLOPEZ"/>
    <s v="FACTURA UNE"/>
    <s v="EPM TELECOMUNICACIONES S.A."/>
    <s v=""/>
    <s v=""/>
    <d v="2010-04-15T00:00:00"/>
    <d v="2010-04-20T00:00:00"/>
    <n v="3169"/>
    <s v="773"/>
    <x v="3"/>
    <x v="3"/>
    <x v="1"/>
    <x v="0"/>
    <x v="0"/>
  </r>
  <r>
    <n v="7735116408"/>
    <x v="1"/>
    <n v="48921570"/>
    <x v="26"/>
    <s v="SSJFLOPEZ"/>
    <s v="FACTURA UNE"/>
    <s v="EPM TELECOMUNICACIONES S.A."/>
    <s v=""/>
    <s v=""/>
    <d v="2010-04-15T00:00:00"/>
    <d v="2010-04-20T00:00:00"/>
    <n v="1311"/>
    <s v="773"/>
    <x v="3"/>
    <x v="3"/>
    <x v="1"/>
    <x v="0"/>
    <x v="0"/>
  </r>
  <r>
    <n v="7735116408"/>
    <x v="1"/>
    <n v="48921570"/>
    <x v="26"/>
    <s v="SSJFLOPEZ"/>
    <s v="FACTURA UNE"/>
    <s v="EPM TELECOMUNICACIONES S.A."/>
    <s v=""/>
    <s v=""/>
    <d v="2010-04-15T00:00:00"/>
    <d v="2010-04-20T00:00:00"/>
    <n v="5509"/>
    <s v="773"/>
    <x v="3"/>
    <x v="3"/>
    <x v="1"/>
    <x v="0"/>
    <x v="0"/>
  </r>
  <r>
    <n v="7735116408"/>
    <x v="1"/>
    <n v="48921570"/>
    <x v="26"/>
    <s v="SSJFLOPEZ"/>
    <s v="FACTURA UNE"/>
    <s v="EPM TELECOMUNICACIONES S.A."/>
    <s v=""/>
    <s v=""/>
    <d v="2010-04-15T00:00:00"/>
    <d v="2010-04-20T00:00:00"/>
    <n v="2621"/>
    <s v="773"/>
    <x v="3"/>
    <x v="3"/>
    <x v="1"/>
    <x v="0"/>
    <x v="0"/>
  </r>
  <r>
    <n v="7735116408"/>
    <x v="1"/>
    <n v="48921570"/>
    <x v="26"/>
    <s v="SSJFLOPEZ"/>
    <s v="FACTURA UNE"/>
    <s v="EPM TELECOMUNICACIONES S.A."/>
    <s v=""/>
    <s v=""/>
    <d v="2010-04-15T00:00:00"/>
    <d v="2010-04-20T00:00:00"/>
    <n v="198348"/>
    <s v="773"/>
    <x v="3"/>
    <x v="3"/>
    <x v="1"/>
    <x v="0"/>
    <x v="0"/>
  </r>
  <r>
    <n v="7735116408"/>
    <x v="1"/>
    <n v="48921570"/>
    <x v="26"/>
    <s v="SSJFLOPEZ"/>
    <s v="FACTURA UNE"/>
    <s v="EPM TELECOMUNICACIONES S.A."/>
    <s v=""/>
    <s v=""/>
    <d v="2010-04-15T00:00:00"/>
    <d v="2010-04-20T00:00:00"/>
    <n v="66792"/>
    <s v="773"/>
    <x v="3"/>
    <x v="3"/>
    <x v="1"/>
    <x v="0"/>
    <x v="0"/>
  </r>
  <r>
    <n v="7735116408"/>
    <x v="1"/>
    <n v="48921570"/>
    <x v="26"/>
    <s v="SSJFLOPEZ"/>
    <s v="FACTURA UNE"/>
    <s v="EPM TELECOMUNICACIONES S.A."/>
    <s v=""/>
    <s v=""/>
    <d v="2010-04-15T00:00:00"/>
    <d v="2010-04-27T00:00:00"/>
    <n v="254081"/>
    <s v="773"/>
    <x v="3"/>
    <x v="3"/>
    <x v="1"/>
    <x v="0"/>
    <x v="0"/>
  </r>
  <r>
    <n v="7735116408"/>
    <x v="1"/>
    <n v="48921570"/>
    <x v="26"/>
    <s v="SSJFLOPEZ"/>
    <s v="FACTURA UNE"/>
    <s v="EPM TELECOMUNICACIONES S.A."/>
    <s v=""/>
    <s v=""/>
    <d v="2010-04-15T00:00:00"/>
    <d v="2010-04-27T00:00:00"/>
    <n v="2142"/>
    <s v="773"/>
    <x v="3"/>
    <x v="3"/>
    <x v="1"/>
    <x v="0"/>
    <x v="0"/>
  </r>
  <r>
    <n v="7735116432"/>
    <x v="32"/>
    <n v="48921570"/>
    <x v="26"/>
    <s v="LTNJRODRIGUE"/>
    <s v=""/>
    <s v="cta pte,prov,prd.Inv"/>
    <s v=""/>
    <s v="Papelería"/>
    <d v="2010-04-30T00:00:00"/>
    <d v="2010-04-30T00:00:00"/>
    <n v="54389"/>
    <s v="773"/>
    <x v="3"/>
    <x v="3"/>
    <x v="5"/>
    <x v="0"/>
    <x v="0"/>
  </r>
  <r>
    <n v="7735116432"/>
    <x v="32"/>
    <n v="48921570"/>
    <x v="26"/>
    <s v="SSJFLOPEZ"/>
    <s v=""/>
    <s v="PIEDRAHITA GIL MARIA JACQUELINE"/>
    <s v=""/>
    <s v="Papelería"/>
    <d v="2010-04-27T00:00:00"/>
    <d v="2010-04-30T00:00:00"/>
    <n v="0"/>
    <s v="773"/>
    <x v="3"/>
    <x v="3"/>
    <x v="5"/>
    <x v="0"/>
    <x v="0"/>
  </r>
  <r>
    <n v="7735116503"/>
    <x v="38"/>
    <n v="48921570"/>
    <x v="26"/>
    <s v="LTMAMEJIA"/>
    <s v=""/>
    <s v="cta pte,prov,prd.Inv"/>
    <s v=""/>
    <s v="Mtto Relojes de Marcacion"/>
    <d v="2010-04-19T00:00:00"/>
    <d v="2010-04-19T00:00:00"/>
    <n v="82800"/>
    <s v="773"/>
    <x v="3"/>
    <x v="3"/>
    <x v="6"/>
    <x v="0"/>
    <x v="2"/>
  </r>
  <r>
    <n v="7735116503"/>
    <x v="38"/>
    <n v="48921570"/>
    <x v="26"/>
    <s v="SSJFLOPEZ"/>
    <s v=""/>
    <s v="RELINTEC E.U."/>
    <s v=""/>
    <s v="Mtto Relojes de Marcacion"/>
    <d v="2010-04-15T00:00:00"/>
    <d v="2010-04-22T00:00:00"/>
    <n v="0"/>
    <s v="773"/>
    <x v="3"/>
    <x v="3"/>
    <x v="6"/>
    <x v="0"/>
    <x v="2"/>
  </r>
  <r>
    <n v="7735122503"/>
    <x v="23"/>
    <n v="48921570"/>
    <x v="26"/>
    <s v="SSRMSALAZAR"/>
    <s v=""/>
    <s v="Depr.acum.maq.op."/>
    <s v=""/>
    <s v=""/>
    <d v="2010-04-30T00:00:00"/>
    <d v="2010-04-30T00:00:00"/>
    <n v="2083509"/>
    <s v="773"/>
    <x v="3"/>
    <x v="3"/>
    <x v="4"/>
    <x v="0"/>
    <x v="2"/>
  </r>
  <r>
    <n v="7735122503"/>
    <x v="23"/>
    <n v="48921570"/>
    <x v="26"/>
    <s v="SSRMSALAZAR"/>
    <s v=""/>
    <s v="Depr.acum.edif,op."/>
    <s v=""/>
    <s v=""/>
    <d v="2010-04-30T00:00:00"/>
    <d v="2010-04-30T00:00:00"/>
    <n v="246796"/>
    <s v="773"/>
    <x v="3"/>
    <x v="3"/>
    <x v="4"/>
    <x v="0"/>
    <x v="2"/>
  </r>
  <r>
    <n v="7735124012"/>
    <x v="24"/>
    <n v="48921570"/>
    <x v="26"/>
    <s v="EXGAVELASQUE"/>
    <s v=""/>
    <s v="Material,y,repuestos"/>
    <s v="Cinta teflon 3/4 (p/calor)"/>
    <s v=""/>
    <d v="2010-04-05T00:00:00"/>
    <d v="2010-04-05T00:00:00"/>
    <n v="136000"/>
    <s v="773"/>
    <x v="3"/>
    <x v="3"/>
    <x v="6"/>
    <x v="0"/>
    <x v="2"/>
  </r>
  <r>
    <n v="7735124012"/>
    <x v="24"/>
    <n v="48921570"/>
    <x v="26"/>
    <s v="EXGAVELASQUE"/>
    <s v=""/>
    <s v="Material,y,repuestos"/>
    <s v="Cinta teflon 3/4 (p/calor)"/>
    <s v=""/>
    <d v="2010-04-17T00:00:00"/>
    <d v="2010-04-17T00:00:00"/>
    <n v="68000"/>
    <s v="773"/>
    <x v="3"/>
    <x v="3"/>
    <x v="6"/>
    <x v="0"/>
    <x v="2"/>
  </r>
  <r>
    <n v="7735124012"/>
    <x v="24"/>
    <n v="48921570"/>
    <x v="26"/>
    <s v="EXGAVELASQUE"/>
    <s v=""/>
    <s v="Material,y,repuestos"/>
    <s v="Cinta teflon 3/4 (p/calor)"/>
    <s v=""/>
    <d v="2010-04-19T00:00:00"/>
    <d v="2010-04-19T00:00:00"/>
    <n v="68000"/>
    <s v="773"/>
    <x v="3"/>
    <x v="3"/>
    <x v="6"/>
    <x v="0"/>
    <x v="2"/>
  </r>
  <r>
    <n v="7735124012"/>
    <x v="24"/>
    <n v="48921570"/>
    <x v="26"/>
    <s v="EXEAGUTIERRE"/>
    <s v=""/>
    <s v="Material,y,repuestos"/>
    <s v="Cinta teflon 3/4 (p/calor)"/>
    <s v=""/>
    <d v="2010-04-20T00:00:00"/>
    <d v="2010-04-20T00:00:00"/>
    <n v="136000"/>
    <s v="773"/>
    <x v="3"/>
    <x v="3"/>
    <x v="6"/>
    <x v="0"/>
    <x v="2"/>
  </r>
  <r>
    <n v="7735124503"/>
    <x v="41"/>
    <n v="48921570"/>
    <x v="26"/>
    <s v="EXGAVELASQUE"/>
    <s v=""/>
    <s v="cta pte,prov,prd.no,"/>
    <s v="Caja de herramientas 30 cm"/>
    <s v="Caja de herramientas 30 cm"/>
    <d v="2010-04-07T00:00:00"/>
    <d v="2010-04-08T00:00:00"/>
    <n v="76200"/>
    <s v="773"/>
    <x v="3"/>
    <x v="3"/>
    <x v="6"/>
    <x v="0"/>
    <x v="2"/>
  </r>
  <r>
    <n v="7735124503"/>
    <x v="41"/>
    <n v="48921570"/>
    <x v="26"/>
    <s v="SSJFLOPEZ"/>
    <s v=""/>
    <s v="FERRETERIA S S LTDA."/>
    <s v="Caja de herramientas 30 cm"/>
    <s v="Caja de herramientas 30 cm"/>
    <d v="2010-04-07T00:00:00"/>
    <d v="2010-04-14T00:00:00"/>
    <n v="0"/>
    <s v="773"/>
    <x v="3"/>
    <x v="3"/>
    <x v="6"/>
    <x v="0"/>
    <x v="2"/>
  </r>
  <r>
    <n v="7735124504"/>
    <x v="25"/>
    <n v="48921570"/>
    <x v="26"/>
    <s v="EXEAGUTIERRE"/>
    <s v=""/>
    <s v="cta pte,prov,prd.no,"/>
    <s v="Mueble enser no Activo fijo negocio 16%"/>
    <s v="Mueble enser no Activo fijo negocio 16%"/>
    <d v="2010-04-06T00:00:00"/>
    <d v="2010-04-06T00:00:00"/>
    <n v="2315197"/>
    <s v="773"/>
    <x v="3"/>
    <x v="3"/>
    <x v="5"/>
    <x v="0"/>
    <x v="0"/>
  </r>
  <r>
    <n v="7735124504"/>
    <x v="25"/>
    <n v="48921570"/>
    <x v="26"/>
    <s v="EXGAVELASQUE"/>
    <s v=""/>
    <s v="cta pte,prov,prd.no,"/>
    <s v="Mueble enser no Activo fijo negocio 16%"/>
    <s v="Mueble enser no Activo fijo negocio 16%"/>
    <d v="2010-04-07T00:00:00"/>
    <d v="2010-04-08T00:00:00"/>
    <n v="36000"/>
    <s v="773"/>
    <x v="3"/>
    <x v="3"/>
    <x v="5"/>
    <x v="0"/>
    <x v="0"/>
  </r>
  <r>
    <n v="7735124504"/>
    <x v="25"/>
    <n v="48921570"/>
    <x v="26"/>
    <s v="EXGAVELASQUE"/>
    <s v=""/>
    <s v="cta pte,prov,prd.no,"/>
    <s v="Mueble enser no Activo fijo negocio 16%"/>
    <s v="Mueble enser no Activo fijo negocio 16%"/>
    <d v="2010-04-07T00:00:00"/>
    <d v="2010-04-08T00:00:00"/>
    <n v="8800"/>
    <s v="773"/>
    <x v="3"/>
    <x v="3"/>
    <x v="5"/>
    <x v="0"/>
    <x v="0"/>
  </r>
  <r>
    <n v="7735124504"/>
    <x v="25"/>
    <n v="48921570"/>
    <x v="26"/>
    <s v="EXGAVELASQUE"/>
    <s v=""/>
    <s v="cta pte,prov,prd.no,"/>
    <s v="Mueble enser no Activo fijo negocio 16%"/>
    <s v="Mueble enser no Activo fijo negocio 16%"/>
    <d v="2010-04-07T00:00:00"/>
    <d v="2010-04-08T00:00:00"/>
    <n v="23000"/>
    <s v="773"/>
    <x v="3"/>
    <x v="3"/>
    <x v="5"/>
    <x v="0"/>
    <x v="0"/>
  </r>
  <r>
    <n v="7735124504"/>
    <x v="25"/>
    <n v="48921570"/>
    <x v="26"/>
    <s v="SSJFLOPEZ"/>
    <s v=""/>
    <s v="FERRETERIA S S LTDA."/>
    <s v="Mueble enser no Activo fijo negocio 16%"/>
    <s v="Mueble enser no Activo fijo negocio 16%"/>
    <d v="2010-04-07T00:00:00"/>
    <d v="2010-04-14T00:00:00"/>
    <n v="0"/>
    <s v="773"/>
    <x v="3"/>
    <x v="3"/>
    <x v="5"/>
    <x v="0"/>
    <x v="0"/>
  </r>
  <r>
    <n v="7735124504"/>
    <x v="25"/>
    <n v="48921570"/>
    <x v="26"/>
    <s v="SSJFLOPEZ"/>
    <s v=""/>
    <s v="FERRETERIA S S LTDA."/>
    <s v="Mueble enser no Activo fijo negocio 16%"/>
    <s v="Mueble enser no Activo fijo negocio 16%"/>
    <d v="2010-04-07T00:00:00"/>
    <d v="2010-04-14T00:00:00"/>
    <n v="0"/>
    <s v="773"/>
    <x v="3"/>
    <x v="3"/>
    <x v="5"/>
    <x v="0"/>
    <x v="0"/>
  </r>
  <r>
    <n v="7735124504"/>
    <x v="25"/>
    <n v="48921570"/>
    <x v="26"/>
    <s v="SSJFLOPEZ"/>
    <s v=""/>
    <s v="FERRETERIA S S LTDA."/>
    <s v="Mueble enser no Activo fijo negocio 16%"/>
    <s v="Mueble enser no Activo fijo negocio 16%"/>
    <d v="2010-04-07T00:00:00"/>
    <d v="2010-04-14T00:00:00"/>
    <n v="0"/>
    <s v="773"/>
    <x v="3"/>
    <x v="3"/>
    <x v="5"/>
    <x v="0"/>
    <x v="0"/>
  </r>
  <r>
    <n v="7735124506"/>
    <x v="71"/>
    <n v="48921570"/>
    <x v="26"/>
    <s v="SSJFLOPEZ"/>
    <s v=""/>
    <s v="cta pte,prov,prd.no,"/>
    <s v="Accesorio Rpto mntto equipo tranport 16%"/>
    <s v="Accesorio Rpto mntto equipo tranport 16%"/>
    <d v="2010-04-23T00:00:00"/>
    <d v="2010-04-26T00:00:00"/>
    <n v="0"/>
    <s v="773"/>
    <x v="3"/>
    <x v="3"/>
    <x v="5"/>
    <x v="0"/>
    <x v="0"/>
  </r>
  <r>
    <n v="7735124506"/>
    <x v="71"/>
    <n v="48921570"/>
    <x v="26"/>
    <s v="EXGAVELASQUE"/>
    <s v=""/>
    <s v="cta pte,prov,prd.no,"/>
    <s v="Accesorio Rpto mntto equipo tranport 16%"/>
    <s v="Accesorio Rpto mntto equipo tranport 16%"/>
    <d v="2010-04-23T00:00:00"/>
    <d v="2010-04-24T00:00:00"/>
    <n v="36800"/>
    <s v="773"/>
    <x v="3"/>
    <x v="3"/>
    <x v="5"/>
    <x v="0"/>
    <x v="0"/>
  </r>
  <r>
    <n v="7735124701"/>
    <x v="26"/>
    <n v="48921570"/>
    <x v="26"/>
    <s v="SSJFLOPEZ"/>
    <s v=""/>
    <s v="EMPAQUETADURAS Y EMPAQUES S.A."/>
    <s v="Limpion Wypall"/>
    <s v="Limpion Wypall"/>
    <d v="2010-04-05T00:00:00"/>
    <d v="2010-04-06T00:00:00"/>
    <n v="137750"/>
    <s v="773"/>
    <x v="3"/>
    <x v="3"/>
    <x v="5"/>
    <x v="0"/>
    <x v="0"/>
  </r>
  <r>
    <n v="7735124701"/>
    <x v="26"/>
    <n v="48921570"/>
    <x v="26"/>
    <s v="SSJFLOPEZ"/>
    <s v=""/>
    <s v="EMPAQUETADURAS Y EMPAQUES S.A."/>
    <s v="Limpion Wypall"/>
    <s v="Limpion Wypall"/>
    <d v="2010-04-19T00:00:00"/>
    <d v="2010-04-22T00:00:00"/>
    <n v="64279"/>
    <s v="773"/>
    <x v="3"/>
    <x v="3"/>
    <x v="5"/>
    <x v="0"/>
    <x v="0"/>
  </r>
  <r>
    <n v="7735124701"/>
    <x v="26"/>
    <n v="48921570"/>
    <x v="26"/>
    <s v="SSJFLOPEZ"/>
    <s v=""/>
    <s v="EMPAQUETADURAS Y EMPAQUES S.A."/>
    <s v="Limpion Wypall"/>
    <s v="Limpion Wypall"/>
    <d v="2010-04-19T00:00:00"/>
    <d v="2010-04-22T00:00:00"/>
    <n v="58769"/>
    <s v="773"/>
    <x v="3"/>
    <x v="3"/>
    <x v="5"/>
    <x v="0"/>
    <x v="0"/>
  </r>
  <r>
    <n v="7735124701"/>
    <x v="26"/>
    <n v="48921570"/>
    <x v="26"/>
    <s v="SSJFLOPEZ"/>
    <s v=""/>
    <s v="EMPAQUETADURAS Y EMPAQUES S.A."/>
    <s v="Limpion Wypall"/>
    <s v="Limpion Wypall"/>
    <d v="2010-04-27T00:00:00"/>
    <d v="2010-04-30T00:00:00"/>
    <n v="110200"/>
    <s v="773"/>
    <x v="3"/>
    <x v="3"/>
    <x v="5"/>
    <x v="0"/>
    <x v="0"/>
  </r>
  <r>
    <n v="7735124703"/>
    <x v="22"/>
    <n v="48921570"/>
    <x v="26"/>
    <s v="LTNJRODRIGUE"/>
    <s v=""/>
    <s v="cta pte,prov,prd.Inv"/>
    <s v=""/>
    <s v="Servicio de Fotocopias"/>
    <d v="2010-04-28T00:00:00"/>
    <d v="2010-04-28T00:00:00"/>
    <n v="51146"/>
    <s v="773"/>
    <x v="3"/>
    <x v="3"/>
    <x v="5"/>
    <x v="0"/>
    <x v="0"/>
  </r>
  <r>
    <n v="7735124703"/>
    <x v="22"/>
    <n v="48921570"/>
    <x v="26"/>
    <s v="EXEAGUTIERRE"/>
    <s v=""/>
    <s v="cta pte,prov,prd.no,"/>
    <s v="Block estibador"/>
    <s v="Block estibador"/>
    <d v="2010-04-27T00:00:00"/>
    <d v="2010-04-28T00:00:00"/>
    <n v="30000"/>
    <s v="773"/>
    <x v="3"/>
    <x v="3"/>
    <x v="5"/>
    <x v="0"/>
    <x v="0"/>
  </r>
  <r>
    <n v="7735124703"/>
    <x v="22"/>
    <n v="48921570"/>
    <x v="26"/>
    <s v="EXEAGUTIERRE"/>
    <s v=""/>
    <s v="cta pte,prov,prd.no,"/>
    <s v="Form lito 10  Devolucion de insumos"/>
    <s v="Form lito 10  Devolucion de insumos"/>
    <d v="2010-04-27T00:00:00"/>
    <d v="2010-04-28T00:00:00"/>
    <n v="22734"/>
    <s v="773"/>
    <x v="3"/>
    <x v="3"/>
    <x v="5"/>
    <x v="0"/>
    <x v="0"/>
  </r>
  <r>
    <n v="7735124703"/>
    <x v="22"/>
    <n v="48921570"/>
    <x v="26"/>
    <s v="EXEAGUTIERRE"/>
    <s v=""/>
    <s v="cta pte,prov,prd.no,"/>
    <s v="Form lito 12 Informe de produccion"/>
    <s v="Form lito 12 Informe de produccion"/>
    <d v="2010-04-27T00:00:00"/>
    <d v="2010-04-28T00:00:00"/>
    <n v="47000"/>
    <s v="773"/>
    <x v="3"/>
    <x v="3"/>
    <x v="5"/>
    <x v="0"/>
    <x v="0"/>
  </r>
  <r>
    <n v="7735124703"/>
    <x v="22"/>
    <n v="48921570"/>
    <x v="26"/>
    <s v="EXEAGUTIERRE"/>
    <s v=""/>
    <s v="cta pte,prov,prd.no,"/>
    <s v="Form lito 14 Pendiente"/>
    <s v="Form lito 14 Pendiente"/>
    <d v="2010-04-27T00:00:00"/>
    <d v="2010-04-28T00:00:00"/>
    <n v="21250"/>
    <s v="773"/>
    <x v="3"/>
    <x v="3"/>
    <x v="5"/>
    <x v="0"/>
    <x v="0"/>
  </r>
  <r>
    <n v="7735124703"/>
    <x v="22"/>
    <n v="48921570"/>
    <x v="26"/>
    <s v="EXEAGUTIERRE"/>
    <s v=""/>
    <s v="cta pte,prov,prd.no,"/>
    <s v="Form lito 16 Reproceso Revisado"/>
    <s v="Form lito 16 Reproceso Revisado"/>
    <d v="2010-04-27T00:00:00"/>
    <d v="2010-04-28T00:00:00"/>
    <n v="27000"/>
    <s v="773"/>
    <x v="3"/>
    <x v="3"/>
    <x v="5"/>
    <x v="0"/>
    <x v="0"/>
  </r>
  <r>
    <n v="7735124703"/>
    <x v="22"/>
    <n v="48921570"/>
    <x v="26"/>
    <s v="EXEAGUTIERRE"/>
    <s v=""/>
    <s v="cta pte,prov,prd.no,"/>
    <s v="Form lito 2 Certificado de conformidad"/>
    <s v="Form lito 2 Certificado de conformidad"/>
    <d v="2010-04-27T00:00:00"/>
    <d v="2010-04-28T00:00:00"/>
    <n v="40500"/>
    <s v="773"/>
    <x v="3"/>
    <x v="3"/>
    <x v="5"/>
    <x v="0"/>
    <x v="0"/>
  </r>
  <r>
    <n v="7735124703"/>
    <x v="22"/>
    <n v="48921570"/>
    <x v="26"/>
    <s v="EXEAGUTIERRE"/>
    <s v=""/>
    <s v="cta pte,prov,prd.no,"/>
    <s v="Form lito 46 CTRL.MONIT.REPORT.MET."/>
    <s v="Form lito 46 CTRL.MONIT.REPORT.MET."/>
    <d v="2010-04-27T00:00:00"/>
    <d v="2010-04-28T00:00:00"/>
    <n v="27500"/>
    <s v="773"/>
    <x v="3"/>
    <x v="3"/>
    <x v="5"/>
    <x v="0"/>
    <x v="0"/>
  </r>
  <r>
    <n v="7735124703"/>
    <x v="22"/>
    <n v="48921570"/>
    <x v="26"/>
    <s v="SSJFLOPEZ"/>
    <s v=""/>
    <s v="DATECSA S.A."/>
    <s v=""/>
    <s v="Servicio de Fotocopias"/>
    <d v="2010-04-22T00:00:00"/>
    <d v="2010-04-29T00:00:00"/>
    <n v="0"/>
    <s v="773"/>
    <x v="3"/>
    <x v="3"/>
    <x v="5"/>
    <x v="0"/>
    <x v="0"/>
  </r>
  <r>
    <n v="7735124703"/>
    <x v="22"/>
    <n v="48921570"/>
    <x v="26"/>
    <s v="SSJFLOPEZ"/>
    <s v=""/>
    <s v="GONZALO RESTREPO VALENCIA IMPRESORE"/>
    <s v="Block estibador"/>
    <s v="Block estibador"/>
    <d v="2010-04-27T00:00:00"/>
    <d v="2010-04-30T00:00:00"/>
    <n v="0"/>
    <s v="773"/>
    <x v="3"/>
    <x v="3"/>
    <x v="5"/>
    <x v="0"/>
    <x v="0"/>
  </r>
  <r>
    <n v="7735124703"/>
    <x v="22"/>
    <n v="48921570"/>
    <x v="26"/>
    <s v="SSJFLOPEZ"/>
    <s v=""/>
    <s v="GONZALO RESTREPO VALENCIA IMPRESORE"/>
    <s v="Form lito 10  Devolucion de insumos"/>
    <s v="Form lito 10  Devolucion de insumos"/>
    <d v="2010-04-27T00:00:00"/>
    <d v="2010-04-30T00:00:00"/>
    <n v="0"/>
    <s v="773"/>
    <x v="3"/>
    <x v="3"/>
    <x v="5"/>
    <x v="0"/>
    <x v="0"/>
  </r>
  <r>
    <n v="7735124703"/>
    <x v="22"/>
    <n v="48921570"/>
    <x v="26"/>
    <s v="SSJFLOPEZ"/>
    <s v=""/>
    <s v="GONZALO RESTREPO VALENCIA IMPRESORE"/>
    <s v="Form lito 12 Informe de produccion"/>
    <s v="Form lito 12 Informe de produccion"/>
    <d v="2010-04-27T00:00:00"/>
    <d v="2010-04-30T00:00:00"/>
    <n v="0"/>
    <s v="773"/>
    <x v="3"/>
    <x v="3"/>
    <x v="5"/>
    <x v="0"/>
    <x v="0"/>
  </r>
  <r>
    <n v="7735124703"/>
    <x v="22"/>
    <n v="48921570"/>
    <x v="26"/>
    <s v="SSJFLOPEZ"/>
    <s v=""/>
    <s v="GONZALO RESTREPO VALENCIA IMPRESORE"/>
    <s v="Form lito 14 Pendiente"/>
    <s v="Form lito 14 Pendiente"/>
    <d v="2010-04-27T00:00:00"/>
    <d v="2010-04-30T00:00:00"/>
    <n v="0"/>
    <s v="773"/>
    <x v="3"/>
    <x v="3"/>
    <x v="5"/>
    <x v="0"/>
    <x v="0"/>
  </r>
  <r>
    <n v="7735124703"/>
    <x v="22"/>
    <n v="48921570"/>
    <x v="26"/>
    <s v="SSJFLOPEZ"/>
    <s v=""/>
    <s v="GONZALO RESTREPO VALENCIA IMPRESORE"/>
    <s v="Form lito 16 Reproceso Revisado"/>
    <s v="Form lito 16 Reproceso Revisado"/>
    <d v="2010-04-27T00:00:00"/>
    <d v="2010-04-30T00:00:00"/>
    <n v="0"/>
    <s v="773"/>
    <x v="3"/>
    <x v="3"/>
    <x v="5"/>
    <x v="0"/>
    <x v="0"/>
  </r>
  <r>
    <n v="7735124703"/>
    <x v="22"/>
    <n v="48921570"/>
    <x v="26"/>
    <s v="SSJFLOPEZ"/>
    <s v=""/>
    <s v="GONZALO RESTREPO VALENCIA IMPRESORE"/>
    <s v="Form lito 2 Certificado de conformidad"/>
    <s v="Form lito 2 Certificado de conformidad"/>
    <d v="2010-04-27T00:00:00"/>
    <d v="2010-04-30T00:00:00"/>
    <n v="0"/>
    <s v="773"/>
    <x v="3"/>
    <x v="3"/>
    <x v="5"/>
    <x v="0"/>
    <x v="0"/>
  </r>
  <r>
    <n v="7735124703"/>
    <x v="22"/>
    <n v="48921570"/>
    <x v="26"/>
    <s v="SSJFLOPEZ"/>
    <s v=""/>
    <s v="GONZALO RESTREPO VALENCIA IMPRESORE"/>
    <s v="Form lito 46 CTRL.MONIT.REPORT.MET."/>
    <s v="Form lito 46 CTRL.MONIT.REPORT.MET."/>
    <d v="2010-04-27T00:00:00"/>
    <d v="2010-04-30T00:00:00"/>
    <n v="0"/>
    <s v="773"/>
    <x v="3"/>
    <x v="3"/>
    <x v="5"/>
    <x v="0"/>
    <x v="0"/>
  </r>
  <r>
    <n v="7735124704"/>
    <x v="27"/>
    <n v="48921570"/>
    <x v="26"/>
    <s v="LTMCRAGA"/>
    <s v=""/>
    <s v="cta pte,prov,prd.no,"/>
    <s v="Pasta 105 x1.0r cartop.129 blca c/b"/>
    <s v="Pasta 105 x1.0r cartop.129 blca c/b"/>
    <d v="2010-04-15T00:00:00"/>
    <d v="2010-04-16T00:00:00"/>
    <n v="114615"/>
    <s v="773"/>
    <x v="3"/>
    <x v="3"/>
    <x v="5"/>
    <x v="0"/>
    <x v="0"/>
  </r>
  <r>
    <n v="7735124704"/>
    <x v="27"/>
    <n v="48921570"/>
    <x v="26"/>
    <s v="LTMCRAGA"/>
    <s v=""/>
    <s v="cta pte,prov,prd.no,"/>
    <s v="Papel carta multip.x500 blco"/>
    <s v="Papel carta multip.x500 blco"/>
    <d v="2010-04-15T00:00:00"/>
    <d v="2010-04-16T00:00:00"/>
    <n v="13800"/>
    <s v="773"/>
    <x v="3"/>
    <x v="3"/>
    <x v="5"/>
    <x v="0"/>
    <x v="0"/>
  </r>
  <r>
    <n v="7735124704"/>
    <x v="27"/>
    <n v="48921570"/>
    <x v="26"/>
    <s v="LTMCRAGA"/>
    <s v=""/>
    <s v="cta pte,prov,prd.no,"/>
    <s v="Boligrafo kilom.retractil ngo"/>
    <s v="Boligrafo kilom.retractil ngo"/>
    <d v="2010-04-15T00:00:00"/>
    <d v="2010-04-16T00:00:00"/>
    <n v="50484"/>
    <s v="773"/>
    <x v="3"/>
    <x v="3"/>
    <x v="5"/>
    <x v="0"/>
    <x v="0"/>
  </r>
  <r>
    <n v="7735124704"/>
    <x v="27"/>
    <n v="48921570"/>
    <x v="26"/>
    <s v="LTMCRAGA"/>
    <s v=""/>
    <s v="cta pte,prov,prd.no,"/>
    <s v="Marcador perm.sanford ngo"/>
    <s v="Marcador perm.sanford ngo"/>
    <d v="2010-04-15T00:00:00"/>
    <d v="2010-04-16T00:00:00"/>
    <n v="29520"/>
    <s v="773"/>
    <x v="3"/>
    <x v="3"/>
    <x v="5"/>
    <x v="0"/>
    <x v="0"/>
  </r>
  <r>
    <n v="7735124704"/>
    <x v="27"/>
    <n v="48921570"/>
    <x v="26"/>
    <s v="LTMCRAGA"/>
    <s v=""/>
    <s v="cta pte,prov,prd.no,"/>
    <s v="Resaltador d/bols.bic brite amllo"/>
    <s v="Resaltador d/bols.bic brite amllo"/>
    <d v="2010-04-15T00:00:00"/>
    <d v="2010-04-16T00:00:00"/>
    <n v="4485"/>
    <s v="773"/>
    <x v="3"/>
    <x v="3"/>
    <x v="5"/>
    <x v="0"/>
    <x v="0"/>
  </r>
  <r>
    <n v="7735124704"/>
    <x v="27"/>
    <n v="48921570"/>
    <x v="26"/>
    <s v="LTMCRAGA"/>
    <s v=""/>
    <s v="cta pte,prov,prd.no,"/>
    <s v="Resaltador d/bols.bic brite vde"/>
    <s v="Resaltador d/bols.bic brite vde"/>
    <d v="2010-04-15T00:00:00"/>
    <d v="2010-04-16T00:00:00"/>
    <n v="4485"/>
    <s v="773"/>
    <x v="3"/>
    <x v="3"/>
    <x v="5"/>
    <x v="0"/>
    <x v="0"/>
  </r>
  <r>
    <n v="7735124704"/>
    <x v="27"/>
    <n v="48921570"/>
    <x v="26"/>
    <s v="LTMCRAGA"/>
    <s v=""/>
    <s v="cta pte,prov,prd.no,"/>
    <s v="Pasta 105 x1.0r cartop.290 ngo c/b"/>
    <s v="Pasta 105 x1.0r cartop.290 ngo c/b"/>
    <d v="2010-04-15T00:00:00"/>
    <d v="2010-04-16T00:00:00"/>
    <n v="30310"/>
    <s v="773"/>
    <x v="3"/>
    <x v="3"/>
    <x v="5"/>
    <x v="0"/>
    <x v="0"/>
  </r>
  <r>
    <n v="7735124704"/>
    <x v="27"/>
    <n v="48921570"/>
    <x v="26"/>
    <s v="LTMCRAGA"/>
    <s v=""/>
    <s v="cta pte,prov,prd.no,"/>
    <s v="Revistero cartoplas 400 azul raya blca"/>
    <s v="Revistero cartoplas 400 azul raya blca"/>
    <d v="2010-04-15T00:00:00"/>
    <d v="2010-04-16T00:00:00"/>
    <n v="26000"/>
    <s v="773"/>
    <x v="3"/>
    <x v="3"/>
    <x v="5"/>
    <x v="0"/>
    <x v="0"/>
  </r>
  <r>
    <n v="7735124704"/>
    <x v="27"/>
    <n v="48921570"/>
    <x v="26"/>
    <s v="SSJFLOPEZ"/>
    <s v=""/>
    <s v="MARION SA"/>
    <s v="Pasta 105 x1.0r cartop.129 blca c/b"/>
    <s v="Pasta 105 x1.0r cartop.129 blca c/b"/>
    <d v="2010-04-15T00:00:00"/>
    <d v="2010-04-19T00:00:00"/>
    <n v="0"/>
    <s v="773"/>
    <x v="3"/>
    <x v="3"/>
    <x v="5"/>
    <x v="0"/>
    <x v="0"/>
  </r>
  <r>
    <n v="7735124704"/>
    <x v="27"/>
    <n v="48921570"/>
    <x v="26"/>
    <s v="SSJFLOPEZ"/>
    <s v=""/>
    <s v="MARION SA"/>
    <s v="Papel carta multip.x500 blco"/>
    <s v="Papel carta multip.x500 blco"/>
    <d v="2010-04-15T00:00:00"/>
    <d v="2010-04-19T00:00:00"/>
    <n v="0"/>
    <s v="773"/>
    <x v="3"/>
    <x v="3"/>
    <x v="5"/>
    <x v="0"/>
    <x v="0"/>
  </r>
  <r>
    <n v="7735124704"/>
    <x v="27"/>
    <n v="48921570"/>
    <x v="26"/>
    <s v="SSJFLOPEZ"/>
    <s v=""/>
    <s v="MARION SA"/>
    <s v="Boligrafo kilom.retractil ngo"/>
    <s v="Boligrafo kilom.retractil ngo"/>
    <d v="2010-04-15T00:00:00"/>
    <d v="2010-04-19T00:00:00"/>
    <n v="0"/>
    <s v="773"/>
    <x v="3"/>
    <x v="3"/>
    <x v="5"/>
    <x v="0"/>
    <x v="0"/>
  </r>
  <r>
    <n v="7735124704"/>
    <x v="27"/>
    <n v="48921570"/>
    <x v="26"/>
    <s v="SSJFLOPEZ"/>
    <s v=""/>
    <s v="MARION SA"/>
    <s v="Marcador perm.sanford ngo"/>
    <s v="Marcador perm.sanford ngo"/>
    <d v="2010-04-15T00:00:00"/>
    <d v="2010-04-19T00:00:00"/>
    <n v="0"/>
    <s v="773"/>
    <x v="3"/>
    <x v="3"/>
    <x v="5"/>
    <x v="0"/>
    <x v="0"/>
  </r>
  <r>
    <n v="7735124704"/>
    <x v="27"/>
    <n v="48921570"/>
    <x v="26"/>
    <s v="SSJFLOPEZ"/>
    <s v=""/>
    <s v="MARION SA"/>
    <s v="Pasta 105 x1.0r cartop.290 ngo c/b"/>
    <s v="Pasta 105 x1.0r cartop.290 ngo c/b"/>
    <d v="2010-04-15T00:00:00"/>
    <d v="2010-04-19T00:00:00"/>
    <n v="0"/>
    <s v="773"/>
    <x v="3"/>
    <x v="3"/>
    <x v="5"/>
    <x v="0"/>
    <x v="0"/>
  </r>
  <r>
    <n v="7735124704"/>
    <x v="27"/>
    <n v="48921570"/>
    <x v="26"/>
    <s v="SSJFLOPEZ"/>
    <s v=""/>
    <s v="MARION SA"/>
    <s v="Revistero cartoplas 400 azul raya blca"/>
    <s v="Revistero cartoplas 400 azul raya blca"/>
    <d v="2010-04-15T00:00:00"/>
    <d v="2010-04-19T00:00:00"/>
    <n v="0"/>
    <s v="773"/>
    <x v="3"/>
    <x v="3"/>
    <x v="5"/>
    <x v="0"/>
    <x v="0"/>
  </r>
  <r>
    <n v="7735124704"/>
    <x v="27"/>
    <n v="48921570"/>
    <x v="26"/>
    <s v="EXGAVELASQUE"/>
    <s v=""/>
    <s v="cta pte,prov,prd.no,"/>
    <s v="Pasta 105 x1.5d cartop.279 blca c/b"/>
    <s v="Pasta 105 x1.5d cartop.279 blca c/b"/>
    <d v="2010-04-19T00:00:00"/>
    <d v="2010-04-20T00:00:00"/>
    <n v="132192"/>
    <s v="773"/>
    <x v="3"/>
    <x v="3"/>
    <x v="5"/>
    <x v="0"/>
    <x v="0"/>
  </r>
  <r>
    <n v="7735124704"/>
    <x v="27"/>
    <n v="48921570"/>
    <x v="26"/>
    <s v="SSJFLOPEZ"/>
    <s v=""/>
    <s v="MARION SA"/>
    <s v="Pasta 105 x1.5d cartop.279 blca c/b"/>
    <s v="Pasta 105 x1.5d cartop.279 blca c/b"/>
    <d v="2010-04-19T00:00:00"/>
    <d v="2010-04-22T00:00:00"/>
    <n v="0"/>
    <s v="773"/>
    <x v="3"/>
    <x v="3"/>
    <x v="5"/>
    <x v="0"/>
    <x v="0"/>
  </r>
  <r>
    <n v="7735124708"/>
    <x v="34"/>
    <n v="48921570"/>
    <x v="26"/>
    <s v="EXEAGUTIERRE"/>
    <s v=""/>
    <s v="Mat,combust.y,lubric"/>
    <s v="Alcohol_indust_95% X GLN"/>
    <s v=""/>
    <d v="2010-04-17T00:00:00"/>
    <d v="2010-04-17T00:00:00"/>
    <n v="22400"/>
    <s v="773"/>
    <x v="3"/>
    <x v="3"/>
    <x v="6"/>
    <x v="0"/>
    <x v="2"/>
  </r>
  <r>
    <n v="7735124709"/>
    <x v="58"/>
    <n v="48921570"/>
    <x v="26"/>
    <s v="SSJFLOPEZ"/>
    <s v=""/>
    <s v="cta pte,prov,prd.no,"/>
    <s v="Solucion limpieza 16-3402q tinta industr"/>
    <s v="Solucion limpieza 16-3402q tinta industr"/>
    <d v="2010-04-05T00:00:00"/>
    <d v="2010-04-30T00:00:00"/>
    <n v="0"/>
    <s v="773"/>
    <x v="3"/>
    <x v="3"/>
    <x v="5"/>
    <x v="0"/>
    <x v="1"/>
  </r>
  <r>
    <n v="7735124709"/>
    <x v="58"/>
    <n v="48921570"/>
    <x v="26"/>
    <s v="SSJFLOPEZ"/>
    <s v=""/>
    <s v="cta pte,prov,prd.no,"/>
    <s v="Disolvente 16-8535q"/>
    <s v="Disolvente 16-8535q"/>
    <d v="2010-04-05T00:00:00"/>
    <d v="2010-04-30T00:00:00"/>
    <n v="0"/>
    <s v="773"/>
    <x v="3"/>
    <x v="3"/>
    <x v="5"/>
    <x v="0"/>
    <x v="1"/>
  </r>
  <r>
    <n v="7735124709"/>
    <x v="58"/>
    <n v="48921570"/>
    <x v="26"/>
    <s v="SSJFLOPEZ"/>
    <s v=""/>
    <s v="cta pte,prov,prd.no,"/>
    <s v="Tinta videojet 16-8530q x0.95litros"/>
    <s v="Tinta videojet 16-8530q x0.95litros"/>
    <d v="2010-04-05T00:00:00"/>
    <d v="2010-04-30T00:00:00"/>
    <n v="0"/>
    <s v="773"/>
    <x v="3"/>
    <x v="3"/>
    <x v="5"/>
    <x v="0"/>
    <x v="1"/>
  </r>
  <r>
    <n v="7735124709"/>
    <x v="58"/>
    <n v="48921570"/>
    <x v="26"/>
    <s v="EXEAGUTIERRE"/>
    <s v=""/>
    <s v="cta pte,prov,prd.no,"/>
    <s v="Solucion limpieza 16-3402q tinta industr"/>
    <s v="Solucion limpieza 16-3402q tinta industr"/>
    <d v="2010-04-05T00:00:00"/>
    <d v="2010-04-06T00:00:00"/>
    <n v="499878"/>
    <s v="773"/>
    <x v="3"/>
    <x v="3"/>
    <x v="5"/>
    <x v="0"/>
    <x v="1"/>
  </r>
  <r>
    <n v="7735124709"/>
    <x v="58"/>
    <n v="48921570"/>
    <x v="26"/>
    <s v="EXEAGUTIERRE"/>
    <s v=""/>
    <s v="cta pte,prov,prd.no,"/>
    <s v="Tinta videojet 16-8530q x0.95litros"/>
    <s v="Tinta videojet 16-8530q x0.95litros"/>
    <d v="2010-04-05T00:00:00"/>
    <d v="2010-04-06T00:00:00"/>
    <n v="1651338"/>
    <s v="773"/>
    <x v="3"/>
    <x v="3"/>
    <x v="5"/>
    <x v="0"/>
    <x v="1"/>
  </r>
  <r>
    <n v="7735124709"/>
    <x v="58"/>
    <n v="48921570"/>
    <x v="26"/>
    <s v="EXEAGUTIERRE"/>
    <s v=""/>
    <s v="cta pte,prov,prd.no,"/>
    <s v="Disolvente 16-8535q"/>
    <s v="Disolvente 16-8535q"/>
    <d v="2010-04-05T00:00:00"/>
    <d v="2010-04-06T00:00:00"/>
    <n v="645858"/>
    <s v="773"/>
    <x v="3"/>
    <x v="3"/>
    <x v="5"/>
    <x v="0"/>
    <x v="1"/>
  </r>
  <r>
    <n v="7735124713"/>
    <x v="35"/>
    <n v="48921570"/>
    <x v="26"/>
    <s v="SSJFLOPEZ"/>
    <s v=""/>
    <s v="cta pte,prov,prd.no,"/>
    <s v="Hilo polipropileno 4MM"/>
    <s v="Hilo polipropileno 4MM"/>
    <d v="2010-04-05T00:00:00"/>
    <d v="2010-04-08T00:00:00"/>
    <n v="0"/>
    <s v="773"/>
    <x v="3"/>
    <x v="3"/>
    <x v="5"/>
    <x v="0"/>
    <x v="1"/>
  </r>
  <r>
    <n v="7735124713"/>
    <x v="35"/>
    <n v="48921570"/>
    <x v="26"/>
    <s v="EXEAGUTIERRE"/>
    <s v=""/>
    <s v="cta pte,prov,prd.no,"/>
    <s v="Hilo polipropileno 4MM"/>
    <s v="Hilo polipropileno 4MM"/>
    <d v="2010-04-05T00:00:00"/>
    <d v="2010-04-06T00:00:00"/>
    <n v="98000"/>
    <s v="773"/>
    <x v="3"/>
    <x v="3"/>
    <x v="5"/>
    <x v="0"/>
    <x v="1"/>
  </r>
  <r>
    <n v="7735124713"/>
    <x v="35"/>
    <n v="48921570"/>
    <x v="26"/>
    <s v="SSJFLOPEZ"/>
    <s v=""/>
    <s v="EDIVA S.A."/>
    <s v="Strech 44CMx457M x .6"/>
    <s v="Strech 44CMx457M x .6"/>
    <d v="2010-04-09T00:00:00"/>
    <d v="2010-04-12T00:00:00"/>
    <n v="66660"/>
    <s v="773"/>
    <x v="3"/>
    <x v="3"/>
    <x v="5"/>
    <x v="0"/>
    <x v="1"/>
  </r>
  <r>
    <n v="7735124713"/>
    <x v="35"/>
    <n v="48921570"/>
    <x v="26"/>
    <s v="EXGAVELASQUE"/>
    <s v=""/>
    <s v="cta pte,prov,prd.no,"/>
    <s v="Cinta transparente S/I 48mm x 1000 M"/>
    <s v="Cinta transparente S/I 48mm x 1000 M"/>
    <d v="2010-04-21T00:00:00"/>
    <d v="2010-04-22T00:00:00"/>
    <n v="666000"/>
    <s v="773"/>
    <x v="3"/>
    <x v="3"/>
    <x v="5"/>
    <x v="0"/>
    <x v="1"/>
  </r>
  <r>
    <n v="7735124713"/>
    <x v="35"/>
    <n v="48921570"/>
    <x v="26"/>
    <s v="SSJFLOPEZ"/>
    <s v=""/>
    <s v="EDIVA S.A."/>
    <s v="Strech 44CMx457M x .6"/>
    <s v="Strech 44CMx457M x .6"/>
    <d v="2010-04-22T00:00:00"/>
    <d v="2010-04-26T00:00:00"/>
    <n v="66660"/>
    <s v="773"/>
    <x v="3"/>
    <x v="3"/>
    <x v="5"/>
    <x v="0"/>
    <x v="1"/>
  </r>
  <r>
    <n v="7735124713"/>
    <x v="35"/>
    <n v="48921570"/>
    <x v="26"/>
    <s v="SSJFLOPEZ"/>
    <s v=""/>
    <s v="CINTAS ANDINAS DE COLOMBIA S.A."/>
    <s v="Cinta transparente S/I 48mm x 1000 M"/>
    <s v="Cinta transparente S/I 48mm x 1000 M"/>
    <d v="2010-04-21T00:00:00"/>
    <d v="2010-04-26T00:00:00"/>
    <n v="0"/>
    <s v="773"/>
    <x v="3"/>
    <x v="3"/>
    <x v="5"/>
    <x v="0"/>
    <x v="1"/>
  </r>
  <r>
    <n v="7735124713"/>
    <x v="35"/>
    <n v="48921570"/>
    <x v="26"/>
    <s v="SSJFLOPEZ"/>
    <s v=""/>
    <s v="CINTAS ANDINAS DE COLOMBIA S.A."/>
    <s v="Cinta Transp.48 MMX100MM ANDINA"/>
    <s v="Cinta Transp.48 MMX100MM ANDINA"/>
    <d v="2010-04-21T00:00:00"/>
    <d v="2010-04-26T00:00:00"/>
    <n v="266400"/>
    <s v="773"/>
    <x v="3"/>
    <x v="3"/>
    <x v="5"/>
    <x v="0"/>
    <x v="1"/>
  </r>
  <r>
    <n v="7735124713"/>
    <x v="35"/>
    <n v="48921570"/>
    <x v="26"/>
    <s v="SSJFLOPEZ"/>
    <s v=""/>
    <s v="CINTAS ANDINAS DE COLOMBIA S.A."/>
    <s v="Cinta enmascarar super max x 24"/>
    <s v="Cinta enmascarar super max x 24"/>
    <d v="2010-04-21T00:00:00"/>
    <d v="2010-04-26T00:00:00"/>
    <n v="78480"/>
    <s v="773"/>
    <x v="3"/>
    <x v="3"/>
    <x v="5"/>
    <x v="0"/>
    <x v="1"/>
  </r>
  <r>
    <n v="7735124713"/>
    <x v="35"/>
    <n v="48921570"/>
    <x v="26"/>
    <s v="EXGAVELASQUE"/>
    <s v=""/>
    <s v="cta pte,prov,prd.no,"/>
    <s v="Hilo polipropileno 4MM"/>
    <s v="Hilo polipropileno 4MM"/>
    <d v="2010-04-27T00:00:00"/>
    <d v="2010-04-27T00:00:00"/>
    <n v="196000"/>
    <s v="773"/>
    <x v="3"/>
    <x v="3"/>
    <x v="5"/>
    <x v="0"/>
    <x v="1"/>
  </r>
  <r>
    <n v="7735110102"/>
    <x v="2"/>
    <n v="48921670"/>
    <x v="27"/>
    <s v="SSALLONDONO"/>
    <s v="PRIMERA QUINCENA ABRIL 20"/>
    <s v="Obl,lab,salariosxpag"/>
    <s v=""/>
    <s v=""/>
    <d v="2010-04-14T00:00:00"/>
    <d v="2010-04-14T00:00:00"/>
    <n v="2543499"/>
    <s v="773"/>
    <x v="3"/>
    <x v="5"/>
    <x v="2"/>
    <x v="0"/>
    <x v="0"/>
  </r>
  <r>
    <n v="7735110102"/>
    <x v="2"/>
    <n v="48921670"/>
    <x v="27"/>
    <s v="SSALLONDONO"/>
    <s v="SEGUNDA QUINCENA ABRIL 20"/>
    <s v="Obl,lab,salariosxpag"/>
    <s v=""/>
    <s v=""/>
    <d v="2010-04-28T00:00:00"/>
    <d v="2010-04-28T00:00:00"/>
    <n v="2902903"/>
    <s v="773"/>
    <x v="3"/>
    <x v="5"/>
    <x v="2"/>
    <x v="0"/>
    <x v="0"/>
  </r>
  <r>
    <n v="7735110104"/>
    <x v="3"/>
    <n v="48921670"/>
    <x v="27"/>
    <s v="SSALLONDONO"/>
    <s v="PRIMERA QUINCENA ABRIL 20"/>
    <s v="Obl,lab,salariosxpag"/>
    <s v=""/>
    <s v=""/>
    <d v="2010-04-14T00:00:00"/>
    <d v="2010-04-14T00:00:00"/>
    <n v="762701"/>
    <s v="773"/>
    <x v="3"/>
    <x v="5"/>
    <x v="2"/>
    <x v="0"/>
    <x v="1"/>
  </r>
  <r>
    <n v="7735110104"/>
    <x v="3"/>
    <n v="48921670"/>
    <x v="27"/>
    <s v="SSALLONDONO"/>
    <s v="SEGUNDA QUINCENA ABRIL 20"/>
    <s v="Obl,lab,salariosxpag"/>
    <s v=""/>
    <s v=""/>
    <d v="2010-04-28T00:00:00"/>
    <d v="2010-04-28T00:00:00"/>
    <n v="520444"/>
    <s v="773"/>
    <x v="3"/>
    <x v="5"/>
    <x v="2"/>
    <x v="0"/>
    <x v="1"/>
  </r>
  <r>
    <n v="7735110110"/>
    <x v="5"/>
    <n v="48921670"/>
    <x v="27"/>
    <s v="SSALLONDONO"/>
    <s v="PRIMERA QUINCENA ABRIL 20"/>
    <s v="Obl,lab,salariosxpag"/>
    <s v=""/>
    <s v=""/>
    <d v="2010-04-14T00:00:00"/>
    <d v="2010-04-14T00:00:00"/>
    <n v="188600"/>
    <s v="773"/>
    <x v="3"/>
    <x v="5"/>
    <x v="2"/>
    <x v="0"/>
    <x v="0"/>
  </r>
  <r>
    <n v="7735110110"/>
    <x v="5"/>
    <n v="48921670"/>
    <x v="27"/>
    <s v="SSALLONDONO"/>
    <s v="SEGUNDA QUINCENA ABRIL 20"/>
    <s v="Obl,lab,salariosxpag"/>
    <s v=""/>
    <s v=""/>
    <d v="2010-04-28T00:00:00"/>
    <d v="2010-04-28T00:00:00"/>
    <n v="215250"/>
    <s v="773"/>
    <x v="3"/>
    <x v="5"/>
    <x v="2"/>
    <x v="0"/>
    <x v="0"/>
  </r>
  <r>
    <n v="7735110111"/>
    <x v="6"/>
    <n v="48921670"/>
    <x v="27"/>
    <s v="SSALLONDONO"/>
    <s v="PROVISIONES ABRIL 2010"/>
    <s v="Prov,lab,cesa.aprop."/>
    <s v=""/>
    <s v=""/>
    <d v="2010-04-29T00:00:00"/>
    <d v="2010-04-29T00:00:00"/>
    <n v="763273"/>
    <s v="773"/>
    <x v="3"/>
    <x v="5"/>
    <x v="2"/>
    <x v="0"/>
    <x v="0"/>
  </r>
  <r>
    <n v="7735110113"/>
    <x v="8"/>
    <n v="48921670"/>
    <x v="27"/>
    <s v="SSALLONDONO"/>
    <s v="PROVISIONES ABRIL 2010"/>
    <s v="Prov,lab,cesa.aprop."/>
    <s v=""/>
    <s v=""/>
    <d v="2010-04-29T00:00:00"/>
    <d v="2010-04-29T00:00:00"/>
    <n v="677672"/>
    <s v="773"/>
    <x v="3"/>
    <x v="5"/>
    <x v="2"/>
    <x v="0"/>
    <x v="0"/>
  </r>
  <r>
    <n v="7735110114"/>
    <x v="9"/>
    <n v="48921670"/>
    <x v="27"/>
    <s v="SSALLONDONO"/>
    <s v="PROVISIONES ABRIL 2010"/>
    <s v="Prov,lab,cesa.aprop."/>
    <s v=""/>
    <s v=""/>
    <d v="2010-04-29T00:00:00"/>
    <d v="2010-04-29T00:00:00"/>
    <n v="470804"/>
    <s v="773"/>
    <x v="3"/>
    <x v="5"/>
    <x v="2"/>
    <x v="0"/>
    <x v="0"/>
  </r>
  <r>
    <n v="7735110116"/>
    <x v="10"/>
    <n v="48921670"/>
    <x v="27"/>
    <s v="SSALLONDONO"/>
    <s v="PROVISIONES ABRIL 2010"/>
    <s v="Prov,lab,cesa.aprop."/>
    <s v=""/>
    <s v=""/>
    <d v="2010-04-29T00:00:00"/>
    <d v="2010-04-29T00:00:00"/>
    <n v="642006"/>
    <s v="773"/>
    <x v="3"/>
    <x v="5"/>
    <x v="2"/>
    <x v="0"/>
    <x v="0"/>
  </r>
  <r>
    <n v="7735110119"/>
    <x v="12"/>
    <n v="48921670"/>
    <x v="27"/>
    <s v="SSJFLOPEZ"/>
    <s v=""/>
    <s v="cta pte,prov,prd.no,"/>
    <s v="Camisa dacron blanca trabajador mision"/>
    <s v="Camisa dacron blanca trabajador mision"/>
    <d v="2010-04-05T00:00:00"/>
    <d v="2010-04-13T00:00:00"/>
    <n v="0"/>
    <s v="773"/>
    <x v="3"/>
    <x v="5"/>
    <x v="2"/>
    <x v="0"/>
    <x v="1"/>
  </r>
  <r>
    <n v="7735110119"/>
    <x v="12"/>
    <n v="48921670"/>
    <x v="27"/>
    <s v="SSJFLOPEZ"/>
    <s v=""/>
    <s v="cta pte,prov,prd.no,"/>
    <s v="Delantal guitarra talla unica"/>
    <s v="Delantal guitarra talla unica"/>
    <d v="2010-04-05T00:00:00"/>
    <d v="2010-04-13T00:00:00"/>
    <n v="0"/>
    <s v="773"/>
    <x v="3"/>
    <x v="5"/>
    <x v="2"/>
    <x v="0"/>
    <x v="1"/>
  </r>
  <r>
    <n v="7735110119"/>
    <x v="12"/>
    <n v="48921670"/>
    <x v="27"/>
    <s v="SSJFLOPEZ"/>
    <s v=""/>
    <s v="cta pte,prov,prd.no,"/>
    <s v="Pantalon dril blanco enresortado"/>
    <s v="Pantalon dril blanco enresortado"/>
    <d v="2010-04-05T00:00:00"/>
    <d v="2010-04-13T00:00:00"/>
    <n v="0"/>
    <s v="773"/>
    <x v="3"/>
    <x v="5"/>
    <x v="2"/>
    <x v="0"/>
    <x v="1"/>
  </r>
  <r>
    <n v="7735110119"/>
    <x v="12"/>
    <n v="48921670"/>
    <x v="27"/>
    <s v="EXEAGUTIERRE"/>
    <s v=""/>
    <s v="cta pte,prov,prd.no,"/>
    <s v="Camisa dacron blanca trabajador mision"/>
    <s v="Camisa dacron blanca trabajador mision"/>
    <d v="2010-04-05T00:00:00"/>
    <d v="2010-04-06T00:00:00"/>
    <n v="7063800"/>
    <s v="773"/>
    <x v="3"/>
    <x v="5"/>
    <x v="2"/>
    <x v="0"/>
    <x v="1"/>
  </r>
  <r>
    <n v="7735110119"/>
    <x v="12"/>
    <n v="48921670"/>
    <x v="27"/>
    <s v="EXEAGUTIERRE"/>
    <s v=""/>
    <s v="cta pte,prov,prd.no,"/>
    <s v="Delantal guitarra talla unica"/>
    <s v="Delantal guitarra talla unica"/>
    <d v="2010-04-05T00:00:00"/>
    <d v="2010-04-06T00:00:00"/>
    <n v="1756200"/>
    <s v="773"/>
    <x v="3"/>
    <x v="5"/>
    <x v="2"/>
    <x v="0"/>
    <x v="1"/>
  </r>
  <r>
    <n v="7735110119"/>
    <x v="12"/>
    <n v="48921670"/>
    <x v="27"/>
    <s v="EXEAGUTIERRE"/>
    <s v=""/>
    <s v="cta pte,prov,prd.no,"/>
    <s v="Pantalon dril blanco enresortado"/>
    <s v="Pantalon dril blanco enresortado"/>
    <d v="2010-04-05T00:00:00"/>
    <d v="2010-04-06T00:00:00"/>
    <n v="9348000"/>
    <s v="773"/>
    <x v="3"/>
    <x v="5"/>
    <x v="2"/>
    <x v="0"/>
    <x v="1"/>
  </r>
  <r>
    <n v="7735110119"/>
    <x v="12"/>
    <n v="48921670"/>
    <x v="27"/>
    <s v="SSJFLOPEZ"/>
    <s v=""/>
    <s v="C.I.UNIFORMES IND.ROPA Y CALZADO QU"/>
    <s v="Bota BLA seguridad QUINLOP"/>
    <s v="Bota BLA seguridad QUINLOP"/>
    <d v="2010-04-07T00:00:00"/>
    <d v="2010-04-12T00:00:00"/>
    <n v="3674648"/>
    <s v="773"/>
    <x v="3"/>
    <x v="5"/>
    <x v="2"/>
    <x v="0"/>
    <x v="1"/>
  </r>
  <r>
    <n v="7735110119"/>
    <x v="12"/>
    <n v="48921670"/>
    <x v="27"/>
    <s v="SSJFLOPEZ"/>
    <s v=""/>
    <s v="C.I.UNIFORMES IND.ROPA Y CALZADO QU"/>
    <s v="Mocasin blanco dama"/>
    <s v="Mocasin blanco dama"/>
    <d v="2010-04-07T00:00:00"/>
    <d v="2010-04-12T00:00:00"/>
    <n v="3639390"/>
    <s v="773"/>
    <x v="3"/>
    <x v="5"/>
    <x v="2"/>
    <x v="0"/>
    <x v="1"/>
  </r>
  <r>
    <n v="7735110124"/>
    <x v="13"/>
    <n v="48921670"/>
    <x v="27"/>
    <s v="SSALLONDONO"/>
    <s v="PROVISIONES ABRIL 2010"/>
    <s v="Prov,lab,cesa.aprop."/>
    <s v=""/>
    <s v=""/>
    <d v="2010-04-29T00:00:00"/>
    <d v="2010-04-29T00:00:00"/>
    <n v="74187"/>
    <s v="773"/>
    <x v="3"/>
    <x v="5"/>
    <x v="2"/>
    <x v="0"/>
    <x v="0"/>
  </r>
  <r>
    <n v="7735110127"/>
    <x v="14"/>
    <n v="48921670"/>
    <x v="27"/>
    <s v="SSALLONDONO"/>
    <s v="SEGURIDAD SOCIAL ABRIL 20"/>
    <s v="Ret,apor,nomi, seg.s"/>
    <s v=""/>
    <s v=""/>
    <d v="2010-04-29T00:00:00"/>
    <d v="2010-04-29T00:00:00"/>
    <n v="70100"/>
    <s v="773"/>
    <x v="3"/>
    <x v="5"/>
    <x v="2"/>
    <x v="0"/>
    <x v="0"/>
  </r>
  <r>
    <n v="7735110128"/>
    <x v="15"/>
    <n v="48921670"/>
    <x v="27"/>
    <s v="SSALLONDONO"/>
    <s v="SEGURIDAD SOCIAL ABRIL 20"/>
    <s v="Ret,apor,nomi, seg.s"/>
    <s v=""/>
    <s v=""/>
    <d v="2010-04-29T00:00:00"/>
    <d v="2010-04-29T00:00:00"/>
    <n v="-269182"/>
    <s v="773"/>
    <x v="3"/>
    <x v="5"/>
    <x v="2"/>
    <x v="0"/>
    <x v="0"/>
  </r>
  <r>
    <n v="7735110128"/>
    <x v="15"/>
    <n v="48921670"/>
    <x v="27"/>
    <s v="SSALLONDONO"/>
    <s v="SEGURIDAD SOCIAL ABRIL 20"/>
    <s v="Ret,apor,nomi, seg.s"/>
    <s v=""/>
    <s v=""/>
    <d v="2010-04-29T00:00:00"/>
    <d v="2010-04-29T00:00:00"/>
    <n v="888300"/>
    <s v="773"/>
    <x v="3"/>
    <x v="5"/>
    <x v="2"/>
    <x v="0"/>
    <x v="0"/>
  </r>
  <r>
    <n v="7735110129"/>
    <x v="16"/>
    <n v="48921670"/>
    <x v="27"/>
    <s v="SSALLONDONO"/>
    <s v="SEGURIDAD SOCIAL ABRIL 20"/>
    <s v="Ret,apor,nomi, seg.s"/>
    <s v=""/>
    <s v=""/>
    <d v="2010-04-29T00:00:00"/>
    <d v="2010-04-29T00:00:00"/>
    <n v="-269182"/>
    <s v="773"/>
    <x v="3"/>
    <x v="5"/>
    <x v="2"/>
    <x v="0"/>
    <x v="0"/>
  </r>
  <r>
    <n v="7735110129"/>
    <x v="16"/>
    <n v="48921670"/>
    <x v="27"/>
    <s v="SSALLONDONO"/>
    <s v="SEGURIDAD SOCIAL ABRIL 20"/>
    <s v="Ret,apor,nomi, seg.s"/>
    <s v=""/>
    <s v=""/>
    <d v="2010-04-29T00:00:00"/>
    <d v="2010-04-29T00:00:00"/>
    <n v="1137200"/>
    <s v="773"/>
    <x v="3"/>
    <x v="5"/>
    <x v="2"/>
    <x v="0"/>
    <x v="0"/>
  </r>
  <r>
    <n v="7735110131"/>
    <x v="17"/>
    <n v="48921670"/>
    <x v="27"/>
    <s v="SSALLONDONO"/>
    <s v="SEGURIDAD SOCIAL ABRIL 20"/>
    <s v="Ret,apor,nomi, seg.s"/>
    <s v=""/>
    <s v=""/>
    <d v="2010-04-29T00:00:00"/>
    <d v="2010-04-29T00:00:00"/>
    <n v="269100"/>
    <s v="773"/>
    <x v="3"/>
    <x v="5"/>
    <x v="2"/>
    <x v="0"/>
    <x v="0"/>
  </r>
  <r>
    <n v="7735110133"/>
    <x v="18"/>
    <n v="48921670"/>
    <x v="27"/>
    <s v="SSALLONDONO"/>
    <s v="SEGURIDAD SOCIAL ABRIL 20"/>
    <s v="Ret,apor,nomi, seg.s"/>
    <s v=""/>
    <s v=""/>
    <d v="2010-04-29T00:00:00"/>
    <d v="2010-04-29T00:00:00"/>
    <n v="201900"/>
    <s v="773"/>
    <x v="3"/>
    <x v="5"/>
    <x v="2"/>
    <x v="0"/>
    <x v="0"/>
  </r>
  <r>
    <n v="7735110134"/>
    <x v="19"/>
    <n v="48921670"/>
    <x v="27"/>
    <s v="SSALLONDONO"/>
    <s v="SEGURIDAD SOCIAL ABRIL 20"/>
    <s v="Ret,apor,nomi, seg.s"/>
    <s v=""/>
    <s v=""/>
    <d v="2010-04-29T00:00:00"/>
    <d v="2010-04-29T00:00:00"/>
    <n v="134640"/>
    <s v="773"/>
    <x v="3"/>
    <x v="5"/>
    <x v="2"/>
    <x v="0"/>
    <x v="0"/>
  </r>
  <r>
    <n v="7735125759"/>
    <x v="43"/>
    <n v="48921670"/>
    <x v="27"/>
    <s v="LTNJRODRIGUE"/>
    <s v=""/>
    <s v="cta pte,prov,prd.Inv"/>
    <s v=""/>
    <s v="Servicio Transporte por vale"/>
    <d v="2010-04-29T00:00:00"/>
    <d v="2010-04-29T00:00:00"/>
    <n v="-58203"/>
    <s v="773"/>
    <x v="3"/>
    <x v="5"/>
    <x v="5"/>
    <x v="0"/>
    <x v="0"/>
  </r>
  <r>
    <n v="7735125759"/>
    <x v="43"/>
    <n v="48921670"/>
    <x v="27"/>
    <s v="LTNJRODRIGUE"/>
    <s v=""/>
    <s v="cta pte,prov,prd.Inv"/>
    <s v=""/>
    <s v="Servicio Transporte por vale"/>
    <d v="2010-04-29T00:00:00"/>
    <d v="2010-04-29T00:00:00"/>
    <n v="-2484"/>
    <s v="773"/>
    <x v="3"/>
    <x v="5"/>
    <x v="5"/>
    <x v="0"/>
    <x v="0"/>
  </r>
  <r>
    <n v="7735125759"/>
    <x v="43"/>
    <n v="48921670"/>
    <x v="27"/>
    <s v="LTNJRODRIGUE"/>
    <s v=""/>
    <s v="cta pte,prov,prd.Inv"/>
    <s v=""/>
    <s v="Servicio Transporte por vale"/>
    <d v="2010-04-29T00:00:00"/>
    <d v="2010-04-29T00:00:00"/>
    <n v="58203"/>
    <s v="773"/>
    <x v="3"/>
    <x v="5"/>
    <x v="5"/>
    <x v="0"/>
    <x v="0"/>
  </r>
  <r>
    <n v="7735125759"/>
    <x v="43"/>
    <n v="48921670"/>
    <x v="27"/>
    <s v="LTNJRODRIGUE"/>
    <s v=""/>
    <s v="cta pte,prov,prd.Inv"/>
    <s v=""/>
    <s v="Servicio Transporte por vale"/>
    <d v="2010-04-29T00:00:00"/>
    <d v="2010-04-29T00:00:00"/>
    <n v="2484"/>
    <s v="773"/>
    <x v="3"/>
    <x v="5"/>
    <x v="5"/>
    <x v="0"/>
    <x v="0"/>
  </r>
  <r>
    <n v="7735125759"/>
    <x v="43"/>
    <n v="48921670"/>
    <x v="27"/>
    <s v="LTNJRODRIGUE"/>
    <s v=""/>
    <s v="cta pte,prov,prd.Inv"/>
    <s v=""/>
    <s v="Servicio Transporte por vale"/>
    <d v="2010-04-29T00:00:00"/>
    <d v="2010-04-29T00:00:00"/>
    <n v="58203"/>
    <s v="773"/>
    <x v="3"/>
    <x v="5"/>
    <x v="5"/>
    <x v="0"/>
    <x v="0"/>
  </r>
  <r>
    <n v="7735125759"/>
    <x v="43"/>
    <n v="48921670"/>
    <x v="27"/>
    <s v="LTNJRODRIGUE"/>
    <s v=""/>
    <s v="cta pte,prov,prd.Inv"/>
    <s v=""/>
    <s v="Servicio Transporte por vale"/>
    <d v="2010-04-29T00:00:00"/>
    <d v="2010-04-29T00:00:00"/>
    <n v="2406"/>
    <s v="773"/>
    <x v="3"/>
    <x v="5"/>
    <x v="5"/>
    <x v="0"/>
    <x v="0"/>
  </r>
  <r>
    <n v="7735125759"/>
    <x v="43"/>
    <n v="48921670"/>
    <x v="27"/>
    <s v="LTNJRODRIGUE"/>
    <s v=""/>
    <s v="cta pte,prov,prd.Inv"/>
    <s v=""/>
    <s v="Servicio Transporte por vale"/>
    <d v="2010-04-29T00:00:00"/>
    <d v="2010-04-29T00:00:00"/>
    <n v="80190"/>
    <s v="773"/>
    <x v="3"/>
    <x v="5"/>
    <x v="5"/>
    <x v="0"/>
    <x v="0"/>
  </r>
  <r>
    <n v="7735125759"/>
    <x v="43"/>
    <n v="48921670"/>
    <x v="27"/>
    <s v="LTNJRODRIGUE"/>
    <s v=""/>
    <s v="cta pte,prov,prd.Inv"/>
    <s v=""/>
    <s v="Servicio Transporte por vale"/>
    <d v="2010-04-29T00:00:00"/>
    <d v="2010-04-29T00:00:00"/>
    <n v="3645"/>
    <s v="773"/>
    <x v="3"/>
    <x v="5"/>
    <x v="5"/>
    <x v="0"/>
    <x v="0"/>
  </r>
  <r>
    <n v="7735125759"/>
    <x v="43"/>
    <n v="48921670"/>
    <x v="27"/>
    <s v="SSJFLOPEZ"/>
    <s v=""/>
    <s v="EMPRESA TRANSPORTADORA DE TAXIS"/>
    <s v=""/>
    <s v="Servicio Transporte por vale"/>
    <d v="2010-04-12T00:00:00"/>
    <d v="2010-04-30T00:00:00"/>
    <n v="0"/>
    <s v="773"/>
    <x v="3"/>
    <x v="5"/>
    <x v="5"/>
    <x v="0"/>
    <x v="0"/>
  </r>
  <r>
    <n v="7735125759"/>
    <x v="43"/>
    <n v="48921670"/>
    <x v="27"/>
    <s v="SSJFLOPEZ"/>
    <s v=""/>
    <s v="EMPRESA TRANSPORTADORA DE TAXIS"/>
    <s v=""/>
    <s v="Servicio Transporte por vale"/>
    <d v="2010-04-12T00:00:00"/>
    <d v="2010-04-30T00:00:00"/>
    <n v="0"/>
    <s v="773"/>
    <x v="3"/>
    <x v="5"/>
    <x v="5"/>
    <x v="0"/>
    <x v="0"/>
  </r>
  <r>
    <n v="7735125759"/>
    <x v="43"/>
    <n v="48921670"/>
    <x v="27"/>
    <s v="SSJFLOPEZ"/>
    <s v=""/>
    <s v="EMPRESA TRANSPORTADORA DE TAXIS"/>
    <s v=""/>
    <s v="Servicio Transporte por vale"/>
    <d v="2010-04-21T00:00:00"/>
    <d v="2010-04-30T00:00:00"/>
    <n v="0"/>
    <s v="773"/>
    <x v="3"/>
    <x v="5"/>
    <x v="5"/>
    <x v="0"/>
    <x v="0"/>
  </r>
  <r>
    <n v="7735125759"/>
    <x v="43"/>
    <n v="48921670"/>
    <x v="27"/>
    <s v="SSJFLOPEZ"/>
    <s v=""/>
    <s v="EMPRESA TRANSPORTADORA DE TAXIS"/>
    <s v=""/>
    <s v="Servicio Transporte por vale"/>
    <d v="2010-04-21T00:00:00"/>
    <d v="2010-04-30T00:00:00"/>
    <n v="0"/>
    <s v="773"/>
    <x v="3"/>
    <x v="5"/>
    <x v="5"/>
    <x v="0"/>
    <x v="0"/>
  </r>
  <r>
    <n v="7735125759"/>
    <x v="43"/>
    <n v="48921670"/>
    <x v="27"/>
    <s v="LTNASANCHEZ"/>
    <s v=""/>
    <s v="Caja men RgMedellin"/>
    <s v=""/>
    <s v=""/>
    <d v="2010-04-30T00:00:00"/>
    <d v="2010-04-30T00:00:00"/>
    <n v="3900"/>
    <s v="773"/>
    <x v="3"/>
    <x v="5"/>
    <x v="5"/>
    <x v="0"/>
    <x v="0"/>
  </r>
  <r>
    <n v="7735110102"/>
    <x v="2"/>
    <n v="48921770"/>
    <x v="28"/>
    <s v="SSALLONDONO"/>
    <s v="PRIMERA QUINCENA ABRIL 20"/>
    <s v="Obl,lab,salariosxpag"/>
    <s v=""/>
    <s v=""/>
    <d v="2010-04-14T00:00:00"/>
    <d v="2010-04-14T00:00:00"/>
    <n v="827615"/>
    <s v="773"/>
    <x v="3"/>
    <x v="5"/>
    <x v="2"/>
    <x v="0"/>
    <x v="0"/>
  </r>
  <r>
    <n v="7735110102"/>
    <x v="2"/>
    <n v="48921770"/>
    <x v="28"/>
    <s v="SSALLONDONO"/>
    <s v="SEGUNDA QUINCENA ABRIL 20"/>
    <s v="Obl,lab,salariosxpag"/>
    <s v=""/>
    <s v=""/>
    <d v="2010-04-28T00:00:00"/>
    <d v="2010-04-28T00:00:00"/>
    <n v="884687"/>
    <s v="773"/>
    <x v="3"/>
    <x v="5"/>
    <x v="2"/>
    <x v="0"/>
    <x v="0"/>
  </r>
  <r>
    <n v="7735110104"/>
    <x v="3"/>
    <n v="48921770"/>
    <x v="28"/>
    <s v="SSALLONDONO"/>
    <s v="PRIMERA QUINCENA ABRIL 20"/>
    <s v="Obl,lab,salariosxpag"/>
    <s v=""/>
    <s v=""/>
    <d v="2010-04-14T00:00:00"/>
    <d v="2010-04-14T00:00:00"/>
    <n v="87259"/>
    <s v="773"/>
    <x v="3"/>
    <x v="5"/>
    <x v="2"/>
    <x v="0"/>
    <x v="1"/>
  </r>
  <r>
    <n v="7735110104"/>
    <x v="3"/>
    <n v="48921770"/>
    <x v="28"/>
    <s v="SSALLONDONO"/>
    <s v="SEGUNDA QUINCENA ABRIL 20"/>
    <s v="Obl,lab,salariosxpag"/>
    <s v=""/>
    <s v=""/>
    <d v="2010-04-28T00:00:00"/>
    <d v="2010-04-28T00:00:00"/>
    <n v="191365"/>
    <s v="773"/>
    <x v="3"/>
    <x v="5"/>
    <x v="2"/>
    <x v="0"/>
    <x v="1"/>
  </r>
  <r>
    <n v="7735110110"/>
    <x v="5"/>
    <n v="48921770"/>
    <x v="28"/>
    <s v="SSALLONDONO"/>
    <s v="PRIMERA QUINCENA ABRIL 20"/>
    <s v="Obl,lab,salariosxpag"/>
    <s v=""/>
    <s v=""/>
    <d v="2010-04-14T00:00:00"/>
    <d v="2010-04-14T00:00:00"/>
    <n v="38950"/>
    <s v="773"/>
    <x v="3"/>
    <x v="5"/>
    <x v="2"/>
    <x v="0"/>
    <x v="0"/>
  </r>
  <r>
    <n v="7735110110"/>
    <x v="5"/>
    <n v="48921770"/>
    <x v="28"/>
    <s v="SSALLONDONO"/>
    <s v="SEGUNDA QUINCENA ABRIL 20"/>
    <s v="Obl,lab,salariosxpag"/>
    <s v=""/>
    <s v=""/>
    <d v="2010-04-28T00:00:00"/>
    <d v="2010-04-28T00:00:00"/>
    <n v="65600"/>
    <s v="773"/>
    <x v="3"/>
    <x v="5"/>
    <x v="2"/>
    <x v="0"/>
    <x v="0"/>
  </r>
  <r>
    <n v="7735110111"/>
    <x v="6"/>
    <n v="48921770"/>
    <x v="28"/>
    <s v="SSALLONDONO"/>
    <s v="PROVISIONES ABRIL 2010"/>
    <s v="Prov,lab,cesa.aprop."/>
    <s v=""/>
    <s v=""/>
    <d v="2010-04-29T00:00:00"/>
    <d v="2010-04-29T00:00:00"/>
    <n v="191866"/>
    <s v="773"/>
    <x v="3"/>
    <x v="5"/>
    <x v="2"/>
    <x v="0"/>
    <x v="0"/>
  </r>
  <r>
    <n v="7735110113"/>
    <x v="8"/>
    <n v="48921770"/>
    <x v="28"/>
    <s v="SSALLONDONO"/>
    <s v="PROVISIONES ABRIL 2010"/>
    <s v="Prov,lab,cesa.aprop."/>
    <s v=""/>
    <s v=""/>
    <d v="2010-04-29T00:00:00"/>
    <d v="2010-04-29T00:00:00"/>
    <n v="170348"/>
    <s v="773"/>
    <x v="3"/>
    <x v="5"/>
    <x v="2"/>
    <x v="0"/>
    <x v="0"/>
  </r>
  <r>
    <n v="7735110114"/>
    <x v="9"/>
    <n v="48921770"/>
    <x v="28"/>
    <s v="SSALLONDONO"/>
    <s v="PROVISIONES ABRIL 2010"/>
    <s v="Prov,lab,cesa.aprop."/>
    <s v=""/>
    <s v=""/>
    <d v="2010-04-29T00:00:00"/>
    <d v="2010-04-29T00:00:00"/>
    <n v="118348"/>
    <s v="773"/>
    <x v="3"/>
    <x v="5"/>
    <x v="2"/>
    <x v="0"/>
    <x v="0"/>
  </r>
  <r>
    <n v="7735110116"/>
    <x v="10"/>
    <n v="48921770"/>
    <x v="28"/>
    <s v="SSALLONDONO"/>
    <s v="PROVISIONES ABRIL 2010"/>
    <s v="Prov,lab,cesa.aprop."/>
    <s v=""/>
    <s v=""/>
    <d v="2010-04-29T00:00:00"/>
    <d v="2010-04-29T00:00:00"/>
    <n v="161384"/>
    <s v="773"/>
    <x v="3"/>
    <x v="5"/>
    <x v="2"/>
    <x v="0"/>
    <x v="0"/>
  </r>
  <r>
    <n v="7735110119"/>
    <x v="12"/>
    <n v="48921770"/>
    <x v="28"/>
    <s v="SSJFLOPEZ"/>
    <s v=""/>
    <s v="C.I.UNIFORMES IND.ROPA Y CALZADO QU"/>
    <s v="Bota BLA seguridad QUINLOP"/>
    <s v="Bota BLA seguridad QUINLOP"/>
    <d v="2010-04-07T00:00:00"/>
    <d v="2010-04-12T00:00:00"/>
    <n v="979911"/>
    <s v="773"/>
    <x v="3"/>
    <x v="5"/>
    <x v="2"/>
    <x v="0"/>
    <x v="1"/>
  </r>
  <r>
    <n v="7735110119"/>
    <x v="12"/>
    <n v="48921770"/>
    <x v="28"/>
    <s v="SSJFLOPEZ"/>
    <s v=""/>
    <s v="INDUSTRIAS Y CONFECCIONES INDUCON L"/>
    <s v="Camisa dacron BLA brigada logo LITO"/>
    <s v="Camisa dacron BLA brigada logo LITO"/>
    <d v="2010-04-07T00:00:00"/>
    <d v="2010-04-12T00:00:00"/>
    <n v="37119"/>
    <s v="773"/>
    <x v="3"/>
    <x v="5"/>
    <x v="2"/>
    <x v="0"/>
    <x v="1"/>
  </r>
  <r>
    <n v="7735110119"/>
    <x v="12"/>
    <n v="48921770"/>
    <x v="28"/>
    <s v="SSJFLOPEZ"/>
    <s v=""/>
    <s v="INDUSTRIAS Y CONFECCIONES INDUCON L"/>
    <s v="Camisa dacron blanca logo LITO"/>
    <s v="Camisa dacron blanca logo LITO"/>
    <d v="2010-04-07T00:00:00"/>
    <d v="2010-04-12T00:00:00"/>
    <n v="148476"/>
    <s v="773"/>
    <x v="3"/>
    <x v="5"/>
    <x v="2"/>
    <x v="0"/>
    <x v="1"/>
  </r>
  <r>
    <n v="7735110119"/>
    <x v="12"/>
    <n v="48921770"/>
    <x v="28"/>
    <s v="SSJFLOPEZ"/>
    <s v=""/>
    <s v="INDUSTRIAS Y CONFECCIONES INDUCON L"/>
    <s v="Pantalon dril blanco enresortado"/>
    <s v="Pantalon dril blanco enresortado"/>
    <d v="2010-04-07T00:00:00"/>
    <d v="2010-04-12T00:00:00"/>
    <n v="233700"/>
    <s v="773"/>
    <x v="3"/>
    <x v="5"/>
    <x v="2"/>
    <x v="0"/>
    <x v="1"/>
  </r>
  <r>
    <n v="7735110119"/>
    <x v="12"/>
    <n v="48921770"/>
    <x v="28"/>
    <s v="SSJFLOPEZ"/>
    <s v=""/>
    <s v="INDUSTRIAS Y CONFECCIONES INDUCON L"/>
    <s v="Camisa dacron BLA brigada T mision"/>
    <s v="Camisa dacron BLA brigada T mision"/>
    <d v="2010-04-05T00:00:00"/>
    <d v="2010-04-28T00:00:00"/>
    <n v="40370"/>
    <s v="773"/>
    <x v="3"/>
    <x v="5"/>
    <x v="2"/>
    <x v="0"/>
    <x v="1"/>
  </r>
  <r>
    <n v="7735110119"/>
    <x v="12"/>
    <n v="48921770"/>
    <x v="28"/>
    <s v="SSJFLOPEZ"/>
    <s v=""/>
    <s v="INDUSTRIAS Y CONFECCIONES INDUCON L"/>
    <s v="Camisa dacron blanca trabajador mision"/>
    <s v="Camisa dacron blanca trabajador mision"/>
    <d v="2010-04-05T00:00:00"/>
    <d v="2010-04-28T00:00:00"/>
    <n v="565104"/>
    <s v="773"/>
    <x v="3"/>
    <x v="5"/>
    <x v="2"/>
    <x v="0"/>
    <x v="1"/>
  </r>
  <r>
    <n v="7735110119"/>
    <x v="12"/>
    <n v="48921770"/>
    <x v="28"/>
    <s v="SSJFLOPEZ"/>
    <s v=""/>
    <s v="INDUSTRIAS Y CONFECCIONES INDUCON L"/>
    <s v="Pantalon dril blanco enresortado"/>
    <s v="Pantalon dril blanco enresortado"/>
    <d v="2010-04-05T00:00:00"/>
    <d v="2010-04-28T00:00:00"/>
    <n v="810160"/>
    <s v="773"/>
    <x v="3"/>
    <x v="5"/>
    <x v="2"/>
    <x v="0"/>
    <x v="1"/>
  </r>
  <r>
    <n v="7735110124"/>
    <x v="13"/>
    <n v="48921770"/>
    <x v="28"/>
    <s v="SSALLONDONO"/>
    <s v="PROVISIONES ABRIL 2010"/>
    <s v="Prov,lab,cesa.aprop."/>
    <s v=""/>
    <s v=""/>
    <d v="2010-04-29T00:00:00"/>
    <d v="2010-04-29T00:00:00"/>
    <n v="18649"/>
    <s v="773"/>
    <x v="3"/>
    <x v="5"/>
    <x v="2"/>
    <x v="0"/>
    <x v="0"/>
  </r>
  <r>
    <n v="7735110127"/>
    <x v="14"/>
    <n v="48921770"/>
    <x v="28"/>
    <s v="SSALLONDONO"/>
    <s v="SEGURIDAD SOCIAL ABRIL 20"/>
    <s v="Ret,apor,nomi, seg.s"/>
    <s v=""/>
    <s v=""/>
    <d v="2010-04-29T00:00:00"/>
    <d v="2010-04-29T00:00:00"/>
    <n v="20700"/>
    <s v="773"/>
    <x v="3"/>
    <x v="5"/>
    <x v="2"/>
    <x v="0"/>
    <x v="0"/>
  </r>
  <r>
    <n v="7735110128"/>
    <x v="15"/>
    <n v="48921770"/>
    <x v="28"/>
    <s v="SSALLONDONO"/>
    <s v="SEGURIDAD SOCIAL ABRIL 20"/>
    <s v="Ret,apor,nomi, seg.s"/>
    <s v=""/>
    <s v=""/>
    <d v="2010-04-29T00:00:00"/>
    <d v="2010-04-29T00:00:00"/>
    <n v="-67544"/>
    <s v="773"/>
    <x v="3"/>
    <x v="5"/>
    <x v="2"/>
    <x v="0"/>
    <x v="0"/>
  </r>
  <r>
    <n v="7735110128"/>
    <x v="15"/>
    <n v="48921770"/>
    <x v="28"/>
    <s v="SSALLONDONO"/>
    <s v="SEGURIDAD SOCIAL ABRIL 20"/>
    <s v="Ret,apor,nomi, seg.s"/>
    <s v=""/>
    <s v=""/>
    <d v="2010-04-29T00:00:00"/>
    <d v="2010-04-29T00:00:00"/>
    <n v="348300"/>
    <s v="773"/>
    <x v="3"/>
    <x v="5"/>
    <x v="2"/>
    <x v="0"/>
    <x v="0"/>
  </r>
  <r>
    <n v="7735110129"/>
    <x v="16"/>
    <n v="48921770"/>
    <x v="28"/>
    <s v="SSALLONDONO"/>
    <s v="SEGURIDAD SOCIAL ABRIL 20"/>
    <s v="Ret,apor,nomi, seg.s"/>
    <s v=""/>
    <s v=""/>
    <d v="2010-04-29T00:00:00"/>
    <d v="2010-04-29T00:00:00"/>
    <n v="-67544"/>
    <s v="773"/>
    <x v="3"/>
    <x v="5"/>
    <x v="2"/>
    <x v="0"/>
    <x v="0"/>
  </r>
  <r>
    <n v="7735110129"/>
    <x v="16"/>
    <n v="48921770"/>
    <x v="28"/>
    <s v="SSALLONDONO"/>
    <s v="SEGURIDAD SOCIAL ABRIL 20"/>
    <s v="Ret,apor,nomi, seg.s"/>
    <s v=""/>
    <s v=""/>
    <d v="2010-04-29T00:00:00"/>
    <d v="2010-04-29T00:00:00"/>
    <n v="445900"/>
    <s v="773"/>
    <x v="3"/>
    <x v="5"/>
    <x v="2"/>
    <x v="0"/>
    <x v="0"/>
  </r>
  <r>
    <n v="7735110131"/>
    <x v="17"/>
    <n v="48921770"/>
    <x v="28"/>
    <s v="SSALLONDONO"/>
    <s v="SEGURIDAD SOCIAL ABRIL 20"/>
    <s v="Ret,apor,nomi, seg.s"/>
    <s v=""/>
    <s v=""/>
    <d v="2010-04-29T00:00:00"/>
    <d v="2010-04-29T00:00:00"/>
    <n v="67500"/>
    <s v="773"/>
    <x v="3"/>
    <x v="5"/>
    <x v="2"/>
    <x v="0"/>
    <x v="0"/>
  </r>
  <r>
    <n v="7735110133"/>
    <x v="18"/>
    <n v="48921770"/>
    <x v="28"/>
    <s v="SSALLONDONO"/>
    <s v="SEGURIDAD SOCIAL ABRIL 20"/>
    <s v="Ret,apor,nomi, seg.s"/>
    <s v=""/>
    <s v=""/>
    <d v="2010-04-29T00:00:00"/>
    <d v="2010-04-29T00:00:00"/>
    <n v="50650"/>
    <s v="773"/>
    <x v="3"/>
    <x v="5"/>
    <x v="2"/>
    <x v="0"/>
    <x v="0"/>
  </r>
  <r>
    <n v="7735110134"/>
    <x v="19"/>
    <n v="48921770"/>
    <x v="28"/>
    <s v="SSALLONDONO"/>
    <s v="SEGURIDAD SOCIAL ABRIL 20"/>
    <s v="Ret,apor,nomi, seg.s"/>
    <s v=""/>
    <s v=""/>
    <d v="2010-04-29T00:00:00"/>
    <d v="2010-04-29T00:00:00"/>
    <n v="33700"/>
    <s v="773"/>
    <x v="3"/>
    <x v="5"/>
    <x v="2"/>
    <x v="0"/>
    <x v="0"/>
  </r>
  <r>
    <n v="7735116120"/>
    <x v="29"/>
    <n v="48921770"/>
    <x v="28"/>
    <s v="SSJFLOPEZ"/>
    <s v=""/>
    <s v="cta pte,prov,prd.Inv"/>
    <s v=""/>
    <s v="Alimentacion personal inhouse Noel"/>
    <d v="2010-04-23T00:00:00"/>
    <d v="2010-04-29T00:00:00"/>
    <n v="0"/>
    <s v="773"/>
    <x v="3"/>
    <x v="5"/>
    <x v="5"/>
    <x v="0"/>
    <x v="0"/>
  </r>
  <r>
    <n v="7735116120"/>
    <x v="29"/>
    <n v="48921770"/>
    <x v="28"/>
    <s v="LTICPOSADA"/>
    <s v=""/>
    <s v="cta pte,prov,prd.Inv"/>
    <s v=""/>
    <s v="Alimentacion personal inhouse Noel"/>
    <d v="2010-04-27T00:00:00"/>
    <d v="2010-04-27T00:00:00"/>
    <n v="1086120"/>
    <s v="773"/>
    <x v="3"/>
    <x v="5"/>
    <x v="5"/>
    <x v="0"/>
    <x v="0"/>
  </r>
  <r>
    <n v="7735116403"/>
    <x v="20"/>
    <n v="48921770"/>
    <x v="28"/>
    <s v="SSJFLOPEZ"/>
    <s v="NOMINA SOMOS SEMANA 15"/>
    <s v="SOMOS SUMINISTRO TEMPORAL S.A."/>
    <s v=""/>
    <s v=""/>
    <d v="2010-04-22T00:00:00"/>
    <d v="2010-04-29T00:00:00"/>
    <n v="-846023"/>
    <s v="773"/>
    <x v="3"/>
    <x v="5"/>
    <x v="3"/>
    <x v="0"/>
    <x v="1"/>
  </r>
  <r>
    <n v="7735116403"/>
    <x v="20"/>
    <n v="48921770"/>
    <x v="28"/>
    <s v="SSJFLOPEZ"/>
    <s v="NOMINA SOMOS SEMANA 12"/>
    <s v="SOMOS SUMINISTRO TEMPORAL S.A."/>
    <s v=""/>
    <s v=""/>
    <d v="2010-04-01T00:00:00"/>
    <d v="2010-04-12T00:00:00"/>
    <n v="504201"/>
    <s v="773"/>
    <x v="3"/>
    <x v="5"/>
    <x v="3"/>
    <x v="0"/>
    <x v="1"/>
  </r>
  <r>
    <n v="7735116403"/>
    <x v="20"/>
    <n v="48921770"/>
    <x v="28"/>
    <s v="SSJFLOPEZ"/>
    <s v="NOMINA SOMOS SEMANA 13"/>
    <s v="SOMOS SUMINISTRO TEMPORAL S.A."/>
    <s v=""/>
    <s v=""/>
    <d v="2010-04-08T00:00:00"/>
    <d v="2010-04-15T00:00:00"/>
    <n v="577158"/>
    <s v="773"/>
    <x v="3"/>
    <x v="5"/>
    <x v="3"/>
    <x v="0"/>
    <x v="1"/>
  </r>
  <r>
    <n v="7735116403"/>
    <x v="20"/>
    <n v="48921770"/>
    <x v="28"/>
    <s v="SSJFLOPEZ"/>
    <s v="NOMINA AHORA SEMANA 13"/>
    <s v="A'HORA S.A SERVICIOS TEMPORALES"/>
    <s v=""/>
    <s v=""/>
    <d v="2010-04-08T00:00:00"/>
    <d v="2010-04-15T00:00:00"/>
    <n v="399183"/>
    <s v="773"/>
    <x v="3"/>
    <x v="5"/>
    <x v="3"/>
    <x v="0"/>
    <x v="1"/>
  </r>
  <r>
    <n v="7735116403"/>
    <x v="20"/>
    <n v="48921770"/>
    <x v="28"/>
    <s v="SSJFLOPEZ"/>
    <s v="NOMINA AHORA SEMANA 14"/>
    <s v="A'HORA S.A SERVICIOS TEMPORALES"/>
    <s v=""/>
    <s v=""/>
    <d v="2010-04-14T00:00:00"/>
    <d v="2010-04-19T00:00:00"/>
    <n v="497758"/>
    <s v="773"/>
    <x v="3"/>
    <x v="5"/>
    <x v="3"/>
    <x v="0"/>
    <x v="1"/>
  </r>
  <r>
    <n v="7735116403"/>
    <x v="20"/>
    <n v="48921770"/>
    <x v="28"/>
    <s v="SSJFLOPEZ"/>
    <s v="NOMINA SOMOS SEMANA 14"/>
    <s v="SOMOS SUMINISTRO TEMPORAL S.A."/>
    <s v=""/>
    <s v=""/>
    <d v="2010-04-15T00:00:00"/>
    <d v="2010-04-19T00:00:00"/>
    <n v="724697"/>
    <s v="773"/>
    <x v="3"/>
    <x v="5"/>
    <x v="3"/>
    <x v="0"/>
    <x v="1"/>
  </r>
  <r>
    <n v="7735116403"/>
    <x v="20"/>
    <n v="48921770"/>
    <x v="28"/>
    <s v="SSJFLOPEZ"/>
    <s v="NOMINA SOMOS SEMANA 15"/>
    <s v="SOMOS SUMINISTRO TEMPORAL S.A."/>
    <s v=""/>
    <s v=""/>
    <d v="2010-04-22T00:00:00"/>
    <d v="2010-04-29T00:00:00"/>
    <n v="846023"/>
    <s v="773"/>
    <x v="3"/>
    <x v="5"/>
    <x v="3"/>
    <x v="0"/>
    <x v="1"/>
  </r>
  <r>
    <n v="7735116403"/>
    <x v="20"/>
    <n v="48921770"/>
    <x v="28"/>
    <s v="SSJFLOPEZ"/>
    <s v="NOMINA AHORA SEMANA 15"/>
    <s v="A'HORA S.A SERVICIOS TEMPORALES"/>
    <s v=""/>
    <s v=""/>
    <d v="2010-04-22T00:00:00"/>
    <d v="2010-04-29T00:00:00"/>
    <n v="566304"/>
    <s v="773"/>
    <x v="3"/>
    <x v="5"/>
    <x v="3"/>
    <x v="0"/>
    <x v="1"/>
  </r>
  <r>
    <n v="7735116403"/>
    <x v="20"/>
    <n v="48921770"/>
    <x v="28"/>
    <s v="SSJFLOPEZ"/>
    <s v="NOMINA AHORA SEMANA 16"/>
    <s v="A'HORA S.A SERVICIOS TEMPORALES"/>
    <s v=""/>
    <s v=""/>
    <d v="2010-04-28T00:00:00"/>
    <d v="2010-04-30T00:00:00"/>
    <n v="241827"/>
    <s v="773"/>
    <x v="3"/>
    <x v="5"/>
    <x v="3"/>
    <x v="0"/>
    <x v="1"/>
  </r>
  <r>
    <n v="7735116403"/>
    <x v="20"/>
    <n v="48921770"/>
    <x v="28"/>
    <s v="SSJFLOPEZ"/>
    <s v="NOMINA SOMOS SEMANA 16"/>
    <s v="SOMOS SUMINISTRO TEMPORAL S.A."/>
    <s v=""/>
    <s v=""/>
    <d v="2010-04-28T00:00:00"/>
    <d v="2010-04-30T00:00:00"/>
    <n v="1464806"/>
    <s v="773"/>
    <x v="3"/>
    <x v="5"/>
    <x v="3"/>
    <x v="0"/>
    <x v="1"/>
  </r>
  <r>
    <n v="7735116403"/>
    <x v="20"/>
    <n v="48921770"/>
    <x v="28"/>
    <s v="SSJFLOPEZ"/>
    <s v="NOMINA SOMOS SEMANA 15"/>
    <s v="SOMOS SUMINISTRO TEMPORAL S.A."/>
    <s v=""/>
    <s v=""/>
    <d v="2010-04-22T00:00:00"/>
    <d v="2010-04-30T00:00:00"/>
    <n v="859559"/>
    <s v="773"/>
    <x v="3"/>
    <x v="5"/>
    <x v="3"/>
    <x v="0"/>
    <x v="1"/>
  </r>
  <r>
    <n v="7735116407"/>
    <x v="44"/>
    <n v="48970070"/>
    <x v="29"/>
    <s v="SSJFLOPEZ"/>
    <s v="FACTURA ENERGÍA"/>
    <s v="EMPRESAS PUBLICAS DE MEDELLIN E.S.P"/>
    <s v=""/>
    <s v=""/>
    <d v="2010-04-19T00:00:00"/>
    <d v="2010-04-23T00:00:00"/>
    <n v="18199594"/>
    <s v="773"/>
    <x v="3"/>
    <x v="6"/>
    <x v="1"/>
    <x v="0"/>
    <x v="2"/>
  </r>
  <r>
    <n v="7735122503"/>
    <x v="23"/>
    <n v="48970070"/>
    <x v="29"/>
    <s v="SSRMSALAZAR"/>
    <s v=""/>
    <s v="Depr.acum.maq.op."/>
    <s v=""/>
    <s v=""/>
    <d v="2010-04-30T00:00:00"/>
    <d v="2010-04-30T00:00:00"/>
    <n v="759522"/>
    <s v="773"/>
    <x v="3"/>
    <x v="6"/>
    <x v="4"/>
    <x v="0"/>
    <x v="2"/>
  </r>
  <r>
    <n v="7735122503"/>
    <x v="23"/>
    <n v="48970070"/>
    <x v="29"/>
    <s v="SSRMSALAZAR"/>
    <s v=""/>
    <s v="Depr.acum.edif,op."/>
    <s v=""/>
    <s v=""/>
    <d v="2010-04-30T00:00:00"/>
    <d v="2010-04-30T00:00:00"/>
    <n v="200019"/>
    <s v="773"/>
    <x v="3"/>
    <x v="6"/>
    <x v="4"/>
    <x v="0"/>
    <x v="2"/>
  </r>
  <r>
    <n v="7735116401"/>
    <x v="52"/>
    <n v="48970270"/>
    <x v="30"/>
    <s v="SSJFLOPEZ"/>
    <s v="FACTURA AGUA"/>
    <s v="EMPRESAS PUBLICAS DE MEDELLIN E.S.P"/>
    <s v=""/>
    <s v=""/>
    <d v="2010-04-27T00:00:00"/>
    <d v="2010-04-29T00:00:00"/>
    <n v="56320"/>
    <s v="773"/>
    <x v="3"/>
    <x v="7"/>
    <x v="5"/>
    <x v="0"/>
    <x v="0"/>
  </r>
  <r>
    <n v="7735116401"/>
    <x v="52"/>
    <n v="48970270"/>
    <x v="30"/>
    <s v="SSJFLOPEZ"/>
    <s v="FACTURA AGUA"/>
    <s v="EMPRESAS PUBLICAS DE MEDELLIN E.S.P"/>
    <s v=""/>
    <s v=""/>
    <d v="2010-04-27T00:00:00"/>
    <d v="2010-04-29T00:00:00"/>
    <n v="258552"/>
    <s v="773"/>
    <x v="3"/>
    <x v="7"/>
    <x v="5"/>
    <x v="0"/>
    <x v="0"/>
  </r>
  <r>
    <n v="7735116406"/>
    <x v="45"/>
    <n v="48970270"/>
    <x v="30"/>
    <s v="SSJFLOPEZ"/>
    <s v="FACTURA AGUA"/>
    <s v="EMPRESAS PUBLICAS DE MEDELLIN E.S.P"/>
    <s v=""/>
    <s v=""/>
    <d v="2010-04-27T00:00:00"/>
    <d v="2010-04-29T00:00:00"/>
    <n v="211858"/>
    <s v="773"/>
    <x v="3"/>
    <x v="7"/>
    <x v="1"/>
    <x v="0"/>
    <x v="0"/>
  </r>
  <r>
    <n v="7735116406"/>
    <x v="45"/>
    <n v="48970270"/>
    <x v="30"/>
    <s v="SSJFLOPEZ"/>
    <s v="FACTURA AGUA"/>
    <s v="EMPRESAS PUBLICAS DE MEDELLIN E.S.P"/>
    <s v=""/>
    <s v=""/>
    <d v="2010-04-27T00:00:00"/>
    <d v="2010-04-29T00:00:00"/>
    <n v="311303"/>
    <s v="773"/>
    <x v="3"/>
    <x v="7"/>
    <x v="1"/>
    <x v="0"/>
    <x v="0"/>
  </r>
  <r>
    <n v="7735116406"/>
    <x v="45"/>
    <n v="48970270"/>
    <x v="30"/>
    <s v="SSJFLOPEZ"/>
    <s v="FACTURA AGUA"/>
    <s v="EMPRESAS PUBLICAS DE MEDELLIN E.S.P"/>
    <s v=""/>
    <s v=""/>
    <d v="2010-04-27T00:00:00"/>
    <d v="2010-04-29T00:00:00"/>
    <n v="42574"/>
    <s v="773"/>
    <x v="3"/>
    <x v="7"/>
    <x v="1"/>
    <x v="0"/>
    <x v="0"/>
  </r>
  <r>
    <n v="7735116406"/>
    <x v="45"/>
    <n v="48970270"/>
    <x v="30"/>
    <s v="SSJFLOPEZ"/>
    <s v="FACTURA AGUA"/>
    <s v="EMPRESAS PUBLICAS DE MEDELLIN E.S.P"/>
    <s v=""/>
    <s v=""/>
    <d v="2010-04-27T00:00:00"/>
    <d v="2010-04-29T00:00:00"/>
    <n v="195447"/>
    <s v="773"/>
    <x v="3"/>
    <x v="7"/>
    <x v="1"/>
    <x v="0"/>
    <x v="0"/>
  </r>
  <r>
    <n v="7735116412"/>
    <x v="46"/>
    <n v="48970370"/>
    <x v="31"/>
    <s v="SSJFLOPEZ"/>
    <s v="FACTURA GAS"/>
    <s v="EMPRESAS PUBLICAS DE MEDELLIN E.S.P"/>
    <s v=""/>
    <s v=""/>
    <d v="2010-04-19T00:00:00"/>
    <d v="2010-04-23T00:00:00"/>
    <n v="20649724"/>
    <s v="773"/>
    <x v="3"/>
    <x v="8"/>
    <x v="1"/>
    <x v="0"/>
    <x v="2"/>
  </r>
  <r>
    <n v="7735122503"/>
    <x v="23"/>
    <n v="48970370"/>
    <x v="31"/>
    <s v="SSRMSALAZAR"/>
    <s v=""/>
    <s v="Depr.acum.maq.op."/>
    <s v=""/>
    <s v=""/>
    <d v="2010-04-30T00:00:00"/>
    <d v="2010-04-30T00:00:00"/>
    <n v="994280"/>
    <s v="773"/>
    <x v="3"/>
    <x v="8"/>
    <x v="4"/>
    <x v="0"/>
    <x v="2"/>
  </r>
  <r>
    <n v="7735122503"/>
    <x v="23"/>
    <n v="48970370"/>
    <x v="31"/>
    <s v="SSRMSALAZAR"/>
    <s v=""/>
    <s v="Depr.acum.edif,op."/>
    <s v=""/>
    <s v=""/>
    <d v="2010-04-30T00:00:00"/>
    <d v="2010-04-30T00:00:00"/>
    <n v="314113"/>
    <s v="773"/>
    <x v="3"/>
    <x v="8"/>
    <x v="4"/>
    <x v="0"/>
    <x v="2"/>
  </r>
  <r>
    <n v="7735122503"/>
    <x v="23"/>
    <n v="48970470"/>
    <x v="32"/>
    <s v="SSRMSALAZAR"/>
    <s v=""/>
    <s v="Depr.acum.maq.op."/>
    <s v=""/>
    <s v=""/>
    <d v="2010-04-30T00:00:00"/>
    <d v="2010-04-30T00:00:00"/>
    <n v="162670"/>
    <s v="773"/>
    <x v="3"/>
    <x v="9"/>
    <x v="4"/>
    <x v="0"/>
    <x v="2"/>
  </r>
  <r>
    <n v="7735122503"/>
    <x v="23"/>
    <n v="48970470"/>
    <x v="32"/>
    <s v="SSRMSALAZAR"/>
    <s v=""/>
    <s v="Depr.acum.edif,op."/>
    <s v=""/>
    <s v=""/>
    <d v="2010-04-30T00:00:00"/>
    <d v="2010-04-30T00:00:00"/>
    <n v="1180"/>
    <s v="773"/>
    <x v="3"/>
    <x v="9"/>
    <x v="4"/>
    <x v="0"/>
    <x v="2"/>
  </r>
  <r>
    <n v="7735122503"/>
    <x v="23"/>
    <n v="48970570"/>
    <x v="33"/>
    <s v="SSRMSALAZAR"/>
    <s v=""/>
    <s v="Depr.acum.maq.op."/>
    <s v=""/>
    <s v=""/>
    <d v="2010-04-30T00:00:00"/>
    <d v="2010-04-30T00:00:00"/>
    <n v="1580698"/>
    <s v="773"/>
    <x v="3"/>
    <x v="10"/>
    <x v="4"/>
    <x v="0"/>
    <x v="2"/>
  </r>
  <r>
    <n v="7735110102"/>
    <x v="2"/>
    <n v="48980070"/>
    <x v="34"/>
    <s v="SSALLONDONO"/>
    <s v="PRIMERA QUINCENA ABRIL 20"/>
    <s v="Obl,lab,salariosxpag"/>
    <s v=""/>
    <s v=""/>
    <d v="2010-04-14T00:00:00"/>
    <d v="2010-04-14T00:00:00"/>
    <n v="6220452"/>
    <s v="773"/>
    <x v="3"/>
    <x v="11"/>
    <x v="2"/>
    <x v="0"/>
    <x v="0"/>
  </r>
  <r>
    <n v="7735110102"/>
    <x v="2"/>
    <n v="48980070"/>
    <x v="34"/>
    <s v="SSALLONDONO"/>
    <s v="SEGUNDA QUINCENA ABRIL 20"/>
    <s v="Obl,lab,salariosxpag"/>
    <s v=""/>
    <s v=""/>
    <d v="2010-04-28T00:00:00"/>
    <d v="2010-04-28T00:00:00"/>
    <n v="6306024"/>
    <s v="773"/>
    <x v="3"/>
    <x v="11"/>
    <x v="2"/>
    <x v="0"/>
    <x v="0"/>
  </r>
  <r>
    <n v="7735110104"/>
    <x v="3"/>
    <n v="48980070"/>
    <x v="34"/>
    <s v="SSALLONDONO"/>
    <s v="PRIMERA QUINCENA ABRIL 20"/>
    <s v="Obl,lab,salariosxpag"/>
    <s v=""/>
    <s v=""/>
    <d v="2010-04-14T00:00:00"/>
    <d v="2010-04-14T00:00:00"/>
    <n v="102507"/>
    <s v="773"/>
    <x v="3"/>
    <x v="11"/>
    <x v="2"/>
    <x v="0"/>
    <x v="1"/>
  </r>
  <r>
    <n v="7735110104"/>
    <x v="3"/>
    <n v="48980070"/>
    <x v="34"/>
    <s v="SSALLONDONO"/>
    <s v="SEGUNDA QUINCENA ABRIL 20"/>
    <s v="Obl,lab,salariosxpag"/>
    <s v=""/>
    <s v=""/>
    <d v="2010-04-28T00:00:00"/>
    <d v="2010-04-28T00:00:00"/>
    <n v="96762"/>
    <s v="773"/>
    <x v="3"/>
    <x v="11"/>
    <x v="2"/>
    <x v="0"/>
    <x v="1"/>
  </r>
  <r>
    <n v="7735110110"/>
    <x v="5"/>
    <n v="48980070"/>
    <x v="34"/>
    <s v="SSALLONDONO"/>
    <s v="PRIMERA QUINCENA ABRIL 20"/>
    <s v="Obl,lab,salariosxpag"/>
    <s v=""/>
    <s v=""/>
    <d v="2010-04-14T00:00:00"/>
    <d v="2010-04-14T00:00:00"/>
    <n v="123000"/>
    <s v="773"/>
    <x v="3"/>
    <x v="11"/>
    <x v="2"/>
    <x v="0"/>
    <x v="0"/>
  </r>
  <r>
    <n v="7735110110"/>
    <x v="5"/>
    <n v="48980070"/>
    <x v="34"/>
    <s v="SSALLONDONO"/>
    <s v="SEGUNDA QUINCENA ABRIL 20"/>
    <s v="Obl,lab,salariosxpag"/>
    <s v=""/>
    <s v=""/>
    <d v="2010-04-28T00:00:00"/>
    <d v="2010-04-28T00:00:00"/>
    <n v="92250"/>
    <s v="773"/>
    <x v="3"/>
    <x v="11"/>
    <x v="2"/>
    <x v="0"/>
    <x v="0"/>
  </r>
  <r>
    <n v="7735110111"/>
    <x v="6"/>
    <n v="48980070"/>
    <x v="34"/>
    <s v="SSALLONDONO"/>
    <s v="PROVISIONES ABRIL 2010"/>
    <s v="Prov,lab,cesa.aprop."/>
    <s v=""/>
    <s v=""/>
    <d v="2010-04-29T00:00:00"/>
    <d v="2010-04-29T00:00:00"/>
    <n v="1379460"/>
    <s v="773"/>
    <x v="3"/>
    <x v="11"/>
    <x v="2"/>
    <x v="0"/>
    <x v="0"/>
  </r>
  <r>
    <n v="7735110113"/>
    <x v="8"/>
    <n v="48980070"/>
    <x v="34"/>
    <s v="SSALLONDONO"/>
    <s v="PROVISIONES ABRIL 2010"/>
    <s v="Prov,lab,cesa.aprop."/>
    <s v=""/>
    <s v=""/>
    <d v="2010-04-29T00:00:00"/>
    <d v="2010-04-29T00:00:00"/>
    <n v="1224754"/>
    <s v="773"/>
    <x v="3"/>
    <x v="11"/>
    <x v="2"/>
    <x v="0"/>
    <x v="0"/>
  </r>
  <r>
    <n v="7735110114"/>
    <x v="9"/>
    <n v="48980070"/>
    <x v="34"/>
    <s v="SSALLONDONO"/>
    <s v="PROVISIONES ABRIL 2010"/>
    <s v="Prov,lab,cesa.aprop."/>
    <s v=""/>
    <s v=""/>
    <d v="2010-04-29T00:00:00"/>
    <d v="2010-04-29T00:00:00"/>
    <n v="850883"/>
    <s v="773"/>
    <x v="3"/>
    <x v="11"/>
    <x v="2"/>
    <x v="0"/>
    <x v="0"/>
  </r>
  <r>
    <n v="7735110116"/>
    <x v="10"/>
    <n v="48980070"/>
    <x v="34"/>
    <s v="SSALLONDONO"/>
    <s v="PROVISIONES ABRIL 2010"/>
    <s v="Prov,lab,cesa.aprop."/>
    <s v=""/>
    <s v=""/>
    <d v="2010-04-29T00:00:00"/>
    <d v="2010-04-29T00:00:00"/>
    <n v="1160296"/>
    <s v="773"/>
    <x v="3"/>
    <x v="11"/>
    <x v="2"/>
    <x v="0"/>
    <x v="0"/>
  </r>
  <r>
    <n v="7735110119"/>
    <x v="12"/>
    <n v="48980070"/>
    <x v="34"/>
    <s v="SSJFLOPEZ"/>
    <s v=""/>
    <s v="C.I.UNIFORMES IND.ROPA Y CALZADO QU"/>
    <s v="Bota BLA seguridad QUINLOP"/>
    <s v="Bota BLA seguridad QUINLOP"/>
    <d v="2010-04-07T00:00:00"/>
    <d v="2010-04-12T00:00:00"/>
    <n v="314980"/>
    <s v="773"/>
    <x v="3"/>
    <x v="11"/>
    <x v="2"/>
    <x v="0"/>
    <x v="1"/>
  </r>
  <r>
    <n v="7735110119"/>
    <x v="12"/>
    <n v="48980070"/>
    <x v="34"/>
    <s v="SSJFLOPEZ"/>
    <s v=""/>
    <s v="INDUSTRIAS Y CONFECCIONES INDUCON L"/>
    <s v="Bata blanca dacron M/C logo LITO"/>
    <s v="Bata blanca dacron M/C logo LITO"/>
    <d v="2010-04-07T00:00:00"/>
    <d v="2010-04-12T00:00:00"/>
    <n v="45687"/>
    <s v="773"/>
    <x v="3"/>
    <x v="11"/>
    <x v="2"/>
    <x v="0"/>
    <x v="1"/>
  </r>
  <r>
    <n v="7735110119"/>
    <x v="12"/>
    <n v="48980070"/>
    <x v="34"/>
    <s v="SSJFLOPEZ"/>
    <s v=""/>
    <s v="INDUSTRIAS Y CONFECCIONES INDUCON L"/>
    <s v="Pantalon dril blanco enresortado"/>
    <s v="Pantalon dril blanco enresortado"/>
    <d v="2010-04-07T00:00:00"/>
    <d v="2010-04-12T00:00:00"/>
    <n v="46740"/>
    <s v="773"/>
    <x v="3"/>
    <x v="11"/>
    <x v="2"/>
    <x v="0"/>
    <x v="1"/>
  </r>
  <r>
    <n v="7735110124"/>
    <x v="13"/>
    <n v="48980070"/>
    <x v="34"/>
    <s v="SSALLONDONO"/>
    <s v="PROVISIONES ABRIL 2010"/>
    <s v="Prov,lab,cesa.aprop."/>
    <s v=""/>
    <s v=""/>
    <d v="2010-04-29T00:00:00"/>
    <d v="2010-04-29T00:00:00"/>
    <n v="134078"/>
    <s v="773"/>
    <x v="3"/>
    <x v="11"/>
    <x v="2"/>
    <x v="0"/>
    <x v="0"/>
  </r>
  <r>
    <n v="7735110127"/>
    <x v="14"/>
    <n v="48980070"/>
    <x v="34"/>
    <s v="SSALLONDONO"/>
    <s v="SEGURIDAD SOCIAL ABRIL 20"/>
    <s v="Ret,apor,nomi, seg.s"/>
    <s v=""/>
    <s v=""/>
    <d v="2010-04-29T00:00:00"/>
    <d v="2010-04-29T00:00:00"/>
    <n v="194800"/>
    <s v="773"/>
    <x v="3"/>
    <x v="11"/>
    <x v="2"/>
    <x v="0"/>
    <x v="0"/>
  </r>
  <r>
    <n v="7735110128"/>
    <x v="15"/>
    <n v="48980070"/>
    <x v="34"/>
    <s v="SSALLONDONO"/>
    <s v="SEGURIDAD SOCIAL ABRIL 20"/>
    <s v="Ret,apor,nomi, seg.s"/>
    <s v=""/>
    <s v=""/>
    <d v="2010-04-29T00:00:00"/>
    <d v="2010-04-29T00:00:00"/>
    <n v="-509029"/>
    <s v="773"/>
    <x v="3"/>
    <x v="11"/>
    <x v="2"/>
    <x v="0"/>
    <x v="0"/>
  </r>
  <r>
    <n v="7735110128"/>
    <x v="15"/>
    <n v="48980070"/>
    <x v="34"/>
    <s v="SSALLONDONO"/>
    <s v="SEGURIDAD SOCIAL ABRIL 20"/>
    <s v="Ret,apor,nomi, seg.s"/>
    <s v=""/>
    <s v=""/>
    <d v="2010-04-29T00:00:00"/>
    <d v="2010-04-29T00:00:00"/>
    <n v="1590800"/>
    <s v="773"/>
    <x v="3"/>
    <x v="11"/>
    <x v="2"/>
    <x v="0"/>
    <x v="0"/>
  </r>
  <r>
    <n v="7735110129"/>
    <x v="16"/>
    <n v="48980070"/>
    <x v="34"/>
    <s v="SSALLONDONO"/>
    <s v="SEGURIDAD SOCIAL ABRIL 20"/>
    <s v="Ret,apor,nomi, seg.s"/>
    <s v=""/>
    <s v=""/>
    <d v="2010-04-29T00:00:00"/>
    <d v="2010-04-29T00:00:00"/>
    <n v="-538330"/>
    <s v="773"/>
    <x v="3"/>
    <x v="11"/>
    <x v="2"/>
    <x v="0"/>
    <x v="0"/>
  </r>
  <r>
    <n v="7735110129"/>
    <x v="16"/>
    <n v="48980070"/>
    <x v="34"/>
    <s v="SSALLONDONO"/>
    <s v="SEGURIDAD SOCIAL ABRIL 20"/>
    <s v="Ret,apor,nomi, seg.s"/>
    <s v=""/>
    <s v=""/>
    <d v="2010-04-29T00:00:00"/>
    <d v="2010-04-29T00:00:00"/>
    <n v="2065700"/>
    <s v="773"/>
    <x v="3"/>
    <x v="11"/>
    <x v="2"/>
    <x v="0"/>
    <x v="0"/>
  </r>
  <r>
    <n v="7735110131"/>
    <x v="17"/>
    <n v="48980070"/>
    <x v="34"/>
    <s v="SSALLONDONO"/>
    <s v="SEGURIDAD SOCIAL ABRIL 20"/>
    <s v="Ret,apor,nomi, seg.s"/>
    <s v=""/>
    <s v=""/>
    <d v="2010-04-29T00:00:00"/>
    <d v="2010-04-29T00:00:00"/>
    <n v="509100"/>
    <s v="773"/>
    <x v="3"/>
    <x v="11"/>
    <x v="2"/>
    <x v="0"/>
    <x v="0"/>
  </r>
  <r>
    <n v="7735110133"/>
    <x v="18"/>
    <n v="48980070"/>
    <x v="34"/>
    <s v="SSALLONDONO"/>
    <s v="SEGURIDAD SOCIAL ABRIL 20"/>
    <s v="Ret,apor,nomi, seg.s"/>
    <s v=""/>
    <s v=""/>
    <d v="2010-04-29T00:00:00"/>
    <d v="2010-04-29T00:00:00"/>
    <n v="381600"/>
    <s v="773"/>
    <x v="3"/>
    <x v="11"/>
    <x v="2"/>
    <x v="0"/>
    <x v="0"/>
  </r>
  <r>
    <n v="7735110134"/>
    <x v="19"/>
    <n v="48980070"/>
    <x v="34"/>
    <s v="SSALLONDONO"/>
    <s v="SEGURIDAD SOCIAL ABRIL 20"/>
    <s v="Ret,apor,nomi, seg.s"/>
    <s v=""/>
    <s v=""/>
    <d v="2010-04-29T00:00:00"/>
    <d v="2010-04-29T00:00:00"/>
    <n v="254600"/>
    <s v="773"/>
    <x v="3"/>
    <x v="11"/>
    <x v="2"/>
    <x v="0"/>
    <x v="0"/>
  </r>
  <r>
    <n v="7735111156"/>
    <x v="30"/>
    <n v="48980070"/>
    <x v="34"/>
    <s v="SSJFLOPEZ"/>
    <s v=""/>
    <s v="CORPORACION BUSINESS ANTI-SMUGGLING"/>
    <s v=""/>
    <s v="Auditoría externa Basc"/>
    <d v="2010-04-08T00:00:00"/>
    <d v="2010-04-26T00:00:00"/>
    <n v="0"/>
    <s v="773"/>
    <x v="3"/>
    <x v="11"/>
    <x v="8"/>
    <x v="0"/>
    <x v="0"/>
  </r>
  <r>
    <n v="7735111156"/>
    <x v="30"/>
    <n v="48980070"/>
    <x v="34"/>
    <s v="LTJFLOPEZ"/>
    <s v=""/>
    <s v="cta pte,prov,prd.Inv"/>
    <s v=""/>
    <s v="Auditoría externa Basc"/>
    <d v="2010-04-21T00:00:00"/>
    <d v="2010-04-21T00:00:00"/>
    <n v="1287500"/>
    <s v="773"/>
    <x v="3"/>
    <x v="11"/>
    <x v="8"/>
    <x v="0"/>
    <x v="0"/>
  </r>
  <r>
    <n v="7735111156"/>
    <x v="30"/>
    <n v="48980070"/>
    <x v="34"/>
    <s v="SSJFLOPEZ"/>
    <s v=""/>
    <s v="CORPORACION BUSINESS ANTI-SMUGGLING"/>
    <s v=""/>
    <s v="Auditoría externa Basc"/>
    <d v="2010-04-08T00:00:00"/>
    <d v="2010-04-26T00:00:00"/>
    <n v="0"/>
    <s v="773"/>
    <x v="3"/>
    <x v="11"/>
    <x v="8"/>
    <x v="0"/>
    <x v="0"/>
  </r>
  <r>
    <n v="7735111156"/>
    <x v="30"/>
    <n v="48980070"/>
    <x v="34"/>
    <s v="SSMJIMENEZ"/>
    <s v=""/>
    <s v="cta pte,prov,prd.Inv"/>
    <s v=""/>
    <s v="HONORARIOS MTTO PLANTA LITO"/>
    <d v="2010-04-12T00:00:00"/>
    <d v="2010-04-26T00:00:00"/>
    <n v="4718"/>
    <s v="773"/>
    <x v="3"/>
    <x v="11"/>
    <x v="8"/>
    <x v="0"/>
    <x v="0"/>
  </r>
  <r>
    <n v="7735111156"/>
    <x v="30"/>
    <n v="48980070"/>
    <x v="34"/>
    <s v="SSMJIMENEZ"/>
    <s v=""/>
    <s v="cta pte,prov,prd.Inv"/>
    <s v=""/>
    <s v="HONORARIOS MTTO PLANTA LITO"/>
    <d v="2010-04-21T00:00:00"/>
    <d v="2010-04-26T00:00:00"/>
    <n v="7759"/>
    <s v="773"/>
    <x v="3"/>
    <x v="11"/>
    <x v="8"/>
    <x v="0"/>
    <x v="0"/>
  </r>
  <r>
    <n v="7735111156"/>
    <x v="30"/>
    <n v="48980070"/>
    <x v="34"/>
    <s v="SSJFLOPEZ"/>
    <s v=""/>
    <s v="FACTOR SEGURIDAD INGENIEROS LTDA"/>
    <s v=""/>
    <s v="HONORARIOS MTTO PLANTA LITO"/>
    <d v="2010-04-12T00:00:00"/>
    <d v="2010-04-29T00:00:00"/>
    <n v="0"/>
    <s v="773"/>
    <x v="3"/>
    <x v="11"/>
    <x v="8"/>
    <x v="0"/>
    <x v="0"/>
  </r>
  <r>
    <n v="7735111156"/>
    <x v="30"/>
    <n v="48980070"/>
    <x v="34"/>
    <s v="SSJFLOPEZ"/>
    <s v=""/>
    <s v="CORPORACION BUSINESS ANTI-SMUGGLING"/>
    <s v=""/>
    <s v="Auditoría externa Basc"/>
    <d v="2010-04-08T00:00:00"/>
    <d v="2010-04-30T00:00:00"/>
    <n v="0"/>
    <s v="773"/>
    <x v="3"/>
    <x v="11"/>
    <x v="8"/>
    <x v="0"/>
    <x v="0"/>
  </r>
  <r>
    <n v="7735113507"/>
    <x v="0"/>
    <n v="48980070"/>
    <x v="34"/>
    <s v="SSJFLOPEZ"/>
    <s v="Lito_ LB_506706"/>
    <s v="LEASING BANCOLOMBIA SA"/>
    <s v=""/>
    <s v=""/>
    <d v="2010-04-06T00:00:00"/>
    <d v="2010-04-28T00:00:00"/>
    <n v="53037"/>
    <s v="773"/>
    <x v="3"/>
    <x v="11"/>
    <x v="0"/>
    <x v="0"/>
    <x v="0"/>
  </r>
  <r>
    <n v="7735113507"/>
    <x v="0"/>
    <n v="48980070"/>
    <x v="34"/>
    <s v="SSJFLOPEZ"/>
    <s v="Lito_ LB_506706"/>
    <s v="LEASING BANCOLOMBIA SA"/>
    <s v=""/>
    <s v=""/>
    <d v="2010-04-06T00:00:00"/>
    <d v="2010-04-28T00:00:00"/>
    <n v="72676"/>
    <s v="773"/>
    <x v="3"/>
    <x v="11"/>
    <x v="0"/>
    <x v="0"/>
    <x v="0"/>
  </r>
  <r>
    <n v="7735113507"/>
    <x v="0"/>
    <n v="48980070"/>
    <x v="34"/>
    <s v="SSJFLOPEZ"/>
    <s v="Lito_ LB_506706"/>
    <s v="LEASING BANCOLOMBIA SA"/>
    <s v=""/>
    <s v=""/>
    <d v="2010-04-06T00:00:00"/>
    <d v="2010-04-28T00:00:00"/>
    <n v="26242"/>
    <s v="773"/>
    <x v="3"/>
    <x v="11"/>
    <x v="0"/>
    <x v="0"/>
    <x v="0"/>
  </r>
  <r>
    <n v="7735113507"/>
    <x v="0"/>
    <n v="48980070"/>
    <x v="34"/>
    <s v="SSJFLOPEZ"/>
    <s v="Lito_ LB_506706"/>
    <s v="LEASING BANCOLOMBIA SA"/>
    <s v=""/>
    <s v=""/>
    <d v="2010-04-06T00:00:00"/>
    <d v="2010-04-28T00:00:00"/>
    <n v="35960"/>
    <s v="773"/>
    <x v="3"/>
    <x v="11"/>
    <x v="0"/>
    <x v="0"/>
    <x v="0"/>
  </r>
  <r>
    <n v="7735113507"/>
    <x v="0"/>
    <n v="48980070"/>
    <x v="34"/>
    <s v="SSJFLOPEZ"/>
    <s v="Lito_ LB_506706"/>
    <s v="LEASING BANCOLOMBIA SA"/>
    <s v=""/>
    <s v=""/>
    <d v="2010-04-06T00:00:00"/>
    <d v="2010-04-28T00:00:00"/>
    <n v="18801"/>
    <s v="773"/>
    <x v="3"/>
    <x v="11"/>
    <x v="0"/>
    <x v="0"/>
    <x v="0"/>
  </r>
  <r>
    <n v="7735113507"/>
    <x v="0"/>
    <n v="48980070"/>
    <x v="34"/>
    <s v="SSJFLOPEZ"/>
    <s v="Lito_ LB_506706"/>
    <s v="LEASING BANCOLOMBIA SA"/>
    <s v=""/>
    <s v=""/>
    <d v="2010-04-06T00:00:00"/>
    <d v="2010-04-28T00:00:00"/>
    <n v="26406"/>
    <s v="773"/>
    <x v="3"/>
    <x v="11"/>
    <x v="0"/>
    <x v="0"/>
    <x v="0"/>
  </r>
  <r>
    <n v="7735113507"/>
    <x v="0"/>
    <n v="48980070"/>
    <x v="34"/>
    <s v="SSJFLOPEZ"/>
    <s v="Lito_ LB_506706"/>
    <s v="LEASING BANCOLOMBIA SA"/>
    <s v=""/>
    <s v=""/>
    <d v="2010-04-06T00:00:00"/>
    <d v="2010-04-28T00:00:00"/>
    <n v="20376"/>
    <s v="773"/>
    <x v="3"/>
    <x v="11"/>
    <x v="0"/>
    <x v="0"/>
    <x v="0"/>
  </r>
  <r>
    <n v="7735113507"/>
    <x v="0"/>
    <n v="48980070"/>
    <x v="34"/>
    <s v="SSJFLOPEZ"/>
    <s v="Lito_ LB_506706"/>
    <s v="LEASING BANCOLOMBIA SA"/>
    <s v=""/>
    <s v=""/>
    <d v="2010-04-06T00:00:00"/>
    <d v="2010-04-28T00:00:00"/>
    <n v="28815"/>
    <s v="773"/>
    <x v="3"/>
    <x v="11"/>
    <x v="0"/>
    <x v="0"/>
    <x v="0"/>
  </r>
  <r>
    <n v="7735113507"/>
    <x v="0"/>
    <n v="48980070"/>
    <x v="34"/>
    <s v="SSJFLOPEZ"/>
    <s v="Lito-Abril-LO_85795"/>
    <s v="LEASING DE OCCIDENTE S.A. C.F.C."/>
    <s v=""/>
    <s v=""/>
    <d v="2010-04-11T00:00:00"/>
    <d v="2010-04-28T00:00:00"/>
    <n v="27784"/>
    <s v="773"/>
    <x v="3"/>
    <x v="11"/>
    <x v="0"/>
    <x v="0"/>
    <x v="0"/>
  </r>
  <r>
    <n v="7735113507"/>
    <x v="0"/>
    <n v="48980070"/>
    <x v="34"/>
    <s v="SSJFLOPEZ"/>
    <s v="Lito-Abril-LO_85795"/>
    <s v="LEASING DE OCCIDENTE S.A. C.F.C."/>
    <s v=""/>
    <s v=""/>
    <d v="2010-04-11T00:00:00"/>
    <d v="2010-04-28T00:00:00"/>
    <n v="35928"/>
    <s v="773"/>
    <x v="3"/>
    <x v="11"/>
    <x v="0"/>
    <x v="0"/>
    <x v="0"/>
  </r>
  <r>
    <n v="7735113507"/>
    <x v="0"/>
    <n v="48980070"/>
    <x v="34"/>
    <s v="SSJFLOPEZ"/>
    <s v="Lito-Abril-LO_85795"/>
    <s v="LEASING DE OCCIDENTE S.A. C.F.C."/>
    <s v=""/>
    <s v=""/>
    <d v="2010-04-11T00:00:00"/>
    <d v="2010-04-28T00:00:00"/>
    <n v="32856"/>
    <s v="773"/>
    <x v="3"/>
    <x v="11"/>
    <x v="0"/>
    <x v="0"/>
    <x v="0"/>
  </r>
  <r>
    <n v="7735113507"/>
    <x v="0"/>
    <n v="48980070"/>
    <x v="34"/>
    <s v="SSJFLOPEZ"/>
    <s v="Lito-Abril-LO_85795"/>
    <s v="LEASING DE OCCIDENTE S.A. C.F.C."/>
    <s v=""/>
    <s v=""/>
    <d v="2010-04-11T00:00:00"/>
    <d v="2010-04-28T00:00:00"/>
    <n v="44089"/>
    <s v="773"/>
    <x v="3"/>
    <x v="11"/>
    <x v="0"/>
    <x v="0"/>
    <x v="0"/>
  </r>
  <r>
    <n v="7735116120"/>
    <x v="29"/>
    <n v="48980070"/>
    <x v="34"/>
    <s v="LTRCMAZO"/>
    <s v=""/>
    <s v="cta pte,prov,prd.Inv"/>
    <s v=""/>
    <s v="Almuerzo Auditoría BASC"/>
    <d v="2010-04-28T00:00:00"/>
    <d v="2010-04-28T00:00:00"/>
    <n v="40086"/>
    <s v="773"/>
    <x v="3"/>
    <x v="11"/>
    <x v="5"/>
    <x v="0"/>
    <x v="0"/>
  </r>
  <r>
    <n v="7735116120"/>
    <x v="29"/>
    <n v="48980070"/>
    <x v="34"/>
    <s v="LTRCMAZO"/>
    <s v=""/>
    <s v="cta pte,prov,prd.Inv"/>
    <s v=""/>
    <s v="Almuerzo Auditoría BASC"/>
    <d v="2010-04-28T00:00:00"/>
    <d v="2010-04-28T00:00:00"/>
    <n v="3966"/>
    <s v="773"/>
    <x v="3"/>
    <x v="11"/>
    <x v="5"/>
    <x v="0"/>
    <x v="0"/>
  </r>
  <r>
    <n v="7735116120"/>
    <x v="29"/>
    <n v="48980070"/>
    <x v="34"/>
    <s v="SSJFLOPEZ"/>
    <s v=""/>
    <s v="REPOSTERIA MAXI TORTAS LTDA"/>
    <s v=""/>
    <s v="Almuerzo Auditoría BASC"/>
    <d v="2010-04-19T00:00:00"/>
    <d v="2010-04-29T00:00:00"/>
    <n v="0"/>
    <s v="773"/>
    <x v="3"/>
    <x v="11"/>
    <x v="5"/>
    <x v="0"/>
    <x v="0"/>
  </r>
  <r>
    <n v="7735116120"/>
    <x v="29"/>
    <n v="48980070"/>
    <x v="34"/>
    <s v="SSJFLOPEZ"/>
    <s v=""/>
    <s v="REPOSTERIA MAXI TORTAS LTDA"/>
    <s v=""/>
    <s v="Almuerzo Auditoría BASC"/>
    <d v="2010-04-19T00:00:00"/>
    <d v="2010-04-29T00:00:00"/>
    <n v="0"/>
    <s v="773"/>
    <x v="3"/>
    <x v="11"/>
    <x v="5"/>
    <x v="0"/>
    <x v="0"/>
  </r>
  <r>
    <n v="7735116408"/>
    <x v="1"/>
    <n v="48980070"/>
    <x v="34"/>
    <s v="SSJFLOPEZ"/>
    <s v="FACTURA UNE"/>
    <s v="EPM TELECOMUNICACIONES S.A."/>
    <s v=""/>
    <s v=""/>
    <d v="2010-04-15T00:00:00"/>
    <d v="2010-04-20T00:00:00"/>
    <n v="-66116"/>
    <s v="773"/>
    <x v="3"/>
    <x v="11"/>
    <x v="1"/>
    <x v="0"/>
    <x v="0"/>
  </r>
  <r>
    <n v="7735116408"/>
    <x v="1"/>
    <n v="48980070"/>
    <x v="34"/>
    <s v="SSJFLOPEZ"/>
    <s v="FACTURA UNE"/>
    <s v="EPM TELECOMUNICACIONES S.A."/>
    <s v=""/>
    <s v=""/>
    <d v="2010-04-15T00:00:00"/>
    <d v="2010-04-20T00:00:00"/>
    <n v="-22264"/>
    <s v="773"/>
    <x v="3"/>
    <x v="11"/>
    <x v="1"/>
    <x v="0"/>
    <x v="0"/>
  </r>
  <r>
    <n v="7735116408"/>
    <x v="1"/>
    <n v="48980070"/>
    <x v="34"/>
    <s v="SSJFLOPEZ"/>
    <s v="FACTURA UNE"/>
    <s v="EPM TELECOMUNICACIONES S.A."/>
    <s v=""/>
    <s v=""/>
    <d v="2010-04-15T00:00:00"/>
    <d v="2010-04-20T00:00:00"/>
    <n v="7397"/>
    <s v="773"/>
    <x v="3"/>
    <x v="11"/>
    <x v="1"/>
    <x v="0"/>
    <x v="0"/>
  </r>
  <r>
    <n v="7735116408"/>
    <x v="1"/>
    <n v="48980070"/>
    <x v="34"/>
    <s v="SSJFLOPEZ"/>
    <s v="FACTURA UNE"/>
    <s v="EPM TELECOMUNICACIONES S.A."/>
    <s v=""/>
    <s v=""/>
    <d v="2010-04-15T00:00:00"/>
    <d v="2010-04-20T00:00:00"/>
    <n v="2621"/>
    <s v="773"/>
    <x v="3"/>
    <x v="11"/>
    <x v="1"/>
    <x v="0"/>
    <x v="0"/>
  </r>
  <r>
    <n v="7735116408"/>
    <x v="1"/>
    <n v="48980070"/>
    <x v="34"/>
    <s v="SSJFLOPEZ"/>
    <s v="FACTURA UNE"/>
    <s v="EPM TELECOMUNICACIONES S.A."/>
    <s v=""/>
    <s v=""/>
    <d v="2010-04-15T00:00:00"/>
    <d v="2010-04-20T00:00:00"/>
    <n v="1056"/>
    <s v="773"/>
    <x v="3"/>
    <x v="11"/>
    <x v="1"/>
    <x v="0"/>
    <x v="0"/>
  </r>
  <r>
    <n v="7735116408"/>
    <x v="1"/>
    <n v="48980070"/>
    <x v="34"/>
    <s v="SSJFLOPEZ"/>
    <s v="FACTURA UNE"/>
    <s v="EPM TELECOMUNICACIONES S.A."/>
    <s v=""/>
    <s v=""/>
    <d v="2010-04-15T00:00:00"/>
    <d v="2010-04-20T00:00:00"/>
    <n v="437"/>
    <s v="773"/>
    <x v="3"/>
    <x v="11"/>
    <x v="1"/>
    <x v="0"/>
    <x v="0"/>
  </r>
  <r>
    <n v="7735116408"/>
    <x v="1"/>
    <n v="48980070"/>
    <x v="34"/>
    <s v="SSJFLOPEZ"/>
    <s v="FACTURA UNE"/>
    <s v="EPM TELECOMUNICACIONES S.A."/>
    <s v=""/>
    <s v=""/>
    <d v="2010-04-15T00:00:00"/>
    <d v="2010-04-20T00:00:00"/>
    <n v="1836"/>
    <s v="773"/>
    <x v="3"/>
    <x v="11"/>
    <x v="1"/>
    <x v="0"/>
    <x v="0"/>
  </r>
  <r>
    <n v="7735116408"/>
    <x v="1"/>
    <n v="48980070"/>
    <x v="34"/>
    <s v="SSJFLOPEZ"/>
    <s v="FACTURA UNE"/>
    <s v="EPM TELECOMUNICACIONES S.A."/>
    <s v=""/>
    <s v=""/>
    <d v="2010-04-15T00:00:00"/>
    <d v="2010-04-20T00:00:00"/>
    <n v="874"/>
    <s v="773"/>
    <x v="3"/>
    <x v="11"/>
    <x v="1"/>
    <x v="0"/>
    <x v="0"/>
  </r>
  <r>
    <n v="7735116408"/>
    <x v="1"/>
    <n v="48980070"/>
    <x v="34"/>
    <s v="SSJFLOPEZ"/>
    <s v="FACTURA UNE"/>
    <s v="EPM TELECOMUNICACIONES S.A."/>
    <s v=""/>
    <s v=""/>
    <d v="2010-04-15T00:00:00"/>
    <d v="2010-04-20T00:00:00"/>
    <n v="66116"/>
    <s v="773"/>
    <x v="3"/>
    <x v="11"/>
    <x v="1"/>
    <x v="0"/>
    <x v="0"/>
  </r>
  <r>
    <n v="7735116408"/>
    <x v="1"/>
    <n v="48980070"/>
    <x v="34"/>
    <s v="SSJFLOPEZ"/>
    <s v="FACTURA UNE"/>
    <s v="EPM TELECOMUNICACIONES S.A."/>
    <s v=""/>
    <s v=""/>
    <d v="2010-04-15T00:00:00"/>
    <d v="2010-04-20T00:00:00"/>
    <n v="22264"/>
    <s v="773"/>
    <x v="3"/>
    <x v="11"/>
    <x v="1"/>
    <x v="0"/>
    <x v="0"/>
  </r>
  <r>
    <n v="7735116408"/>
    <x v="1"/>
    <n v="48980070"/>
    <x v="34"/>
    <s v="SSJFLOPEZ"/>
    <s v="FACTURA UNE"/>
    <s v="EPM TELECOMUNICACIONES S.A."/>
    <s v=""/>
    <s v=""/>
    <d v="2010-04-15T00:00:00"/>
    <d v="2010-04-27T00:00:00"/>
    <n v="84694"/>
    <s v="773"/>
    <x v="3"/>
    <x v="11"/>
    <x v="1"/>
    <x v="0"/>
    <x v="0"/>
  </r>
  <r>
    <n v="7735116408"/>
    <x v="1"/>
    <n v="48980070"/>
    <x v="34"/>
    <s v="SSJFLOPEZ"/>
    <s v="FACTURA UNE"/>
    <s v="EPM TELECOMUNICACIONES S.A."/>
    <s v=""/>
    <s v=""/>
    <d v="2010-04-15T00:00:00"/>
    <d v="2010-04-27T00:00:00"/>
    <n v="714"/>
    <s v="773"/>
    <x v="3"/>
    <x v="11"/>
    <x v="1"/>
    <x v="0"/>
    <x v="0"/>
  </r>
  <r>
    <n v="7735116502"/>
    <x v="37"/>
    <n v="48980070"/>
    <x v="34"/>
    <s v="SSMJIMENEZ"/>
    <s v=""/>
    <s v="cta pte,prov,prd.Inv"/>
    <s v=""/>
    <s v="Mmto planta Litoempaques"/>
    <d v="2010-04-12T00:00:00"/>
    <d v="2010-04-26T00:00:00"/>
    <n v="64294"/>
    <s v="773"/>
    <x v="3"/>
    <x v="11"/>
    <x v="6"/>
    <x v="0"/>
    <x v="0"/>
  </r>
  <r>
    <n v="7735116502"/>
    <x v="37"/>
    <n v="48980070"/>
    <x v="34"/>
    <s v="SSMJIMENEZ"/>
    <s v=""/>
    <s v="cta pte,prov,prd.Inv"/>
    <s v=""/>
    <s v="Mmto planta Litoempaques"/>
    <d v="2010-04-12T00:00:00"/>
    <d v="2010-04-26T00:00:00"/>
    <n v="1374"/>
    <s v="773"/>
    <x v="3"/>
    <x v="11"/>
    <x v="6"/>
    <x v="0"/>
    <x v="0"/>
  </r>
  <r>
    <n v="7735116502"/>
    <x v="37"/>
    <n v="48980070"/>
    <x v="34"/>
    <s v="SSMJIMENEZ"/>
    <s v=""/>
    <s v="cta pte,prov,prd.Inv"/>
    <s v=""/>
    <s v="Mmto planta Litoempaques"/>
    <d v="2010-04-12T00:00:00"/>
    <d v="2010-04-26T00:00:00"/>
    <n v="27484"/>
    <s v="773"/>
    <x v="3"/>
    <x v="11"/>
    <x v="6"/>
    <x v="0"/>
    <x v="0"/>
  </r>
  <r>
    <n v="7735116502"/>
    <x v="37"/>
    <n v="48980070"/>
    <x v="34"/>
    <s v="SSMJIMENEZ"/>
    <s v=""/>
    <s v="cta pte,prov,prd.Inv"/>
    <s v=""/>
    <s v="MTTO PLANTA LITO"/>
    <d v="2010-04-21T00:00:00"/>
    <d v="2010-04-26T00:00:00"/>
    <n v="119114"/>
    <s v="773"/>
    <x v="3"/>
    <x v="11"/>
    <x v="6"/>
    <x v="0"/>
    <x v="0"/>
  </r>
  <r>
    <n v="7735116502"/>
    <x v="37"/>
    <n v="48980070"/>
    <x v="34"/>
    <s v="SSMJIMENEZ"/>
    <s v=""/>
    <s v="cta pte,prov,prd.Inv"/>
    <s v=""/>
    <s v="MTTO PLANTA LITO"/>
    <d v="2010-04-21T00:00:00"/>
    <d v="2010-04-26T00:00:00"/>
    <n v="34185"/>
    <s v="773"/>
    <x v="3"/>
    <x v="11"/>
    <x v="6"/>
    <x v="0"/>
    <x v="0"/>
  </r>
  <r>
    <n v="7735116502"/>
    <x v="37"/>
    <n v="48980070"/>
    <x v="34"/>
    <s v="SSJFLOPEZ"/>
    <s v=""/>
    <s v="FACTOR SEGURIDAD INGENIEROS LTDA"/>
    <s v=""/>
    <s v="Mmto planta Litoempaques"/>
    <d v="2010-04-12T00:00:00"/>
    <d v="2010-04-29T00:00:00"/>
    <n v="0"/>
    <s v="773"/>
    <x v="3"/>
    <x v="11"/>
    <x v="6"/>
    <x v="0"/>
    <x v="0"/>
  </r>
  <r>
    <n v="7735116502"/>
    <x v="37"/>
    <n v="48980070"/>
    <x v="34"/>
    <s v="SSJFLOPEZ"/>
    <s v=""/>
    <s v="FACTOR SEGURIDAD INGENIEROS LTDA"/>
    <s v=""/>
    <s v="Mmto planta Litoempaques"/>
    <d v="2010-04-12T00:00:00"/>
    <d v="2010-04-29T00:00:00"/>
    <n v="0"/>
    <s v="773"/>
    <x v="3"/>
    <x v="11"/>
    <x v="6"/>
    <x v="0"/>
    <x v="0"/>
  </r>
  <r>
    <n v="7735116502"/>
    <x v="37"/>
    <n v="48980070"/>
    <x v="34"/>
    <s v="SSJFLOPEZ"/>
    <s v=""/>
    <s v="FACTOR SEGURIDAD INGENIEROS LTDA"/>
    <s v=""/>
    <s v="Mmto planta Litoempaques"/>
    <d v="2010-04-12T00:00:00"/>
    <d v="2010-04-29T00:00:00"/>
    <n v="0"/>
    <s v="773"/>
    <x v="3"/>
    <x v="11"/>
    <x v="6"/>
    <x v="0"/>
    <x v="0"/>
  </r>
  <r>
    <n v="7735116502"/>
    <x v="37"/>
    <n v="48980070"/>
    <x v="34"/>
    <s v="SSJFLOPEZ"/>
    <s v=""/>
    <s v="FACTOR SEGURIDAD INGENIEROS LTDA"/>
    <s v=""/>
    <s v="MTTO PLANTA LITO"/>
    <d v="2010-04-21T00:00:00"/>
    <d v="2010-04-29T00:00:00"/>
    <n v="0"/>
    <s v="773"/>
    <x v="3"/>
    <x v="11"/>
    <x v="6"/>
    <x v="0"/>
    <x v="0"/>
  </r>
  <r>
    <n v="7735116502"/>
    <x v="37"/>
    <n v="48980070"/>
    <x v="34"/>
    <s v="SSJFLOPEZ"/>
    <s v=""/>
    <s v="FACTOR SEGURIDAD INGENIEROS LTDA"/>
    <s v=""/>
    <s v="MTTO PLANTA LITO"/>
    <d v="2010-04-21T00:00:00"/>
    <d v="2010-04-29T00:00:00"/>
    <n v="0"/>
    <s v="773"/>
    <x v="3"/>
    <x v="11"/>
    <x v="6"/>
    <x v="0"/>
    <x v="0"/>
  </r>
  <r>
    <n v="7735124704"/>
    <x v="27"/>
    <n v="48980070"/>
    <x v="34"/>
    <s v="SSJFLOPEZ"/>
    <s v=""/>
    <s v="EUROSELLOS LTDA"/>
    <s v="Sello fechador trodat"/>
    <s v="Sello fechador trodat"/>
    <d v="2010-04-05T00:00:00"/>
    <d v="2010-04-08T00:00:00"/>
    <n v="26500"/>
    <s v="773"/>
    <x v="3"/>
    <x v="11"/>
    <x v="5"/>
    <x v="0"/>
    <x v="0"/>
  </r>
  <r>
    <n v="7735124704"/>
    <x v="27"/>
    <n v="48980070"/>
    <x v="34"/>
    <s v="LTMCRAGA"/>
    <s v=""/>
    <s v="cta pte,prov,prd.no,"/>
    <s v="Adhesivo barra faber x20gr con visor"/>
    <s v="Adhesivo barra faber x20gr con visor"/>
    <d v="2010-04-15T00:00:00"/>
    <d v="2010-04-16T00:00:00"/>
    <n v="3570"/>
    <s v="773"/>
    <x v="3"/>
    <x v="11"/>
    <x v="5"/>
    <x v="0"/>
    <x v="0"/>
  </r>
  <r>
    <n v="7735124704"/>
    <x v="27"/>
    <n v="48980070"/>
    <x v="34"/>
    <s v="LTMCRAGA"/>
    <s v=""/>
    <s v="cta pte,prov,prd.no,"/>
    <s v="Boligrafo kilom.retractil ngo"/>
    <s v="Boligrafo kilom.retractil ngo"/>
    <d v="2010-04-15T00:00:00"/>
    <d v="2010-04-16T00:00:00"/>
    <n v="1202"/>
    <s v="773"/>
    <x v="3"/>
    <x v="11"/>
    <x v="5"/>
    <x v="0"/>
    <x v="0"/>
  </r>
  <r>
    <n v="7735124704"/>
    <x v="27"/>
    <n v="48980070"/>
    <x v="34"/>
    <s v="LTMCRAGA"/>
    <s v=""/>
    <s v="cta pte,prov,prd.no,"/>
    <s v="Papel carta multip.x500 blco"/>
    <s v="Papel carta multip.x500 blco"/>
    <d v="2010-04-15T00:00:00"/>
    <d v="2010-04-16T00:00:00"/>
    <n v="13800"/>
    <s v="773"/>
    <x v="3"/>
    <x v="11"/>
    <x v="5"/>
    <x v="0"/>
    <x v="0"/>
  </r>
  <r>
    <n v="7735124704"/>
    <x v="27"/>
    <n v="48980070"/>
    <x v="34"/>
    <s v="LTMCRAGA"/>
    <s v=""/>
    <s v="cta pte,prov,prd.no,"/>
    <s v="Resaltador sanford major amllo"/>
    <s v="Resaltador sanford major amllo"/>
    <d v="2010-04-15T00:00:00"/>
    <d v="2010-04-16T00:00:00"/>
    <n v="760"/>
    <s v="773"/>
    <x v="3"/>
    <x v="11"/>
    <x v="5"/>
    <x v="0"/>
    <x v="0"/>
  </r>
  <r>
    <n v="7735124704"/>
    <x v="27"/>
    <n v="48980070"/>
    <x v="34"/>
    <s v="LTMCRAGA"/>
    <s v=""/>
    <s v="cta pte,prov,prd.no,"/>
    <s v="Marcador indeleble sharpie ngo"/>
    <s v="Marcador indeleble sharpie ngo"/>
    <d v="2010-04-15T00:00:00"/>
    <d v="2010-04-16T00:00:00"/>
    <n v="1461"/>
    <s v="773"/>
    <x v="3"/>
    <x v="11"/>
    <x v="5"/>
    <x v="0"/>
    <x v="0"/>
  </r>
  <r>
    <n v="7735124704"/>
    <x v="27"/>
    <n v="48980070"/>
    <x v="34"/>
    <s v="LTMCRAGA"/>
    <s v=""/>
    <s v="cta pte,prov,prd.no,"/>
    <s v="Mina faber 0.5 hb"/>
    <s v="Mina faber 0.5 hb"/>
    <d v="2010-04-15T00:00:00"/>
    <d v="2010-04-16T00:00:00"/>
    <n v="658"/>
    <s v="773"/>
    <x v="3"/>
    <x v="11"/>
    <x v="5"/>
    <x v="0"/>
    <x v="0"/>
  </r>
  <r>
    <n v="7735124704"/>
    <x v="27"/>
    <n v="48980070"/>
    <x v="34"/>
    <s v="LTMCRAGA"/>
    <s v=""/>
    <s v="cta pte,prov,prd.no,"/>
    <s v="Plumigrafo pelikan microp.157 ngo"/>
    <s v="Plumigrafo pelikan microp.157 ngo"/>
    <d v="2010-04-15T00:00:00"/>
    <d v="2010-04-16T00:00:00"/>
    <n v="1116"/>
    <s v="773"/>
    <x v="3"/>
    <x v="11"/>
    <x v="5"/>
    <x v="0"/>
    <x v="0"/>
  </r>
  <r>
    <n v="7735124704"/>
    <x v="27"/>
    <n v="48980070"/>
    <x v="34"/>
    <s v="LTMCRAGA"/>
    <s v=""/>
    <s v="cta pte,prov,prd.no,"/>
    <s v="Cuaderno argolla 85 econ.ray"/>
    <s v="Cuaderno argolla 85 econ.ray"/>
    <d v="2010-04-15T00:00:00"/>
    <d v="2010-04-16T00:00:00"/>
    <n v="1639"/>
    <s v="773"/>
    <x v="3"/>
    <x v="11"/>
    <x v="5"/>
    <x v="0"/>
    <x v="0"/>
  </r>
  <r>
    <n v="7735124704"/>
    <x v="27"/>
    <n v="48980070"/>
    <x v="34"/>
    <s v="SSJFLOPEZ"/>
    <s v=""/>
    <s v="MARION SA"/>
    <s v="Papel carta multip.x500 blco"/>
    <s v="Papel carta multip.x500 blco"/>
    <d v="2010-04-15T00:00:00"/>
    <d v="2010-04-19T00:00:00"/>
    <n v="0"/>
    <s v="773"/>
    <x v="3"/>
    <x v="11"/>
    <x v="5"/>
    <x v="0"/>
    <x v="0"/>
  </r>
  <r>
    <n v="7735124704"/>
    <x v="27"/>
    <n v="48980070"/>
    <x v="34"/>
    <s v="SSJFLOPEZ"/>
    <s v=""/>
    <s v="MARION SA"/>
    <s v="Plumigrafo pelikan microp.157 ngo"/>
    <s v="Plumigrafo pelikan microp.157 ngo"/>
    <d v="2010-04-15T00:00:00"/>
    <d v="2010-04-19T00:00:00"/>
    <n v="0"/>
    <s v="773"/>
    <x v="3"/>
    <x v="11"/>
    <x v="5"/>
    <x v="0"/>
    <x v="0"/>
  </r>
  <r>
    <n v="7735124704"/>
    <x v="27"/>
    <n v="48980070"/>
    <x v="34"/>
    <s v="SSJFLOPEZ"/>
    <s v=""/>
    <s v="MARION SA"/>
    <s v="Cuaderno argolla 85 econ.ray"/>
    <s v="Cuaderno argolla 85 econ.ray"/>
    <d v="2010-04-15T00:00:00"/>
    <d v="2010-04-19T00:00:00"/>
    <n v="0"/>
    <s v="773"/>
    <x v="3"/>
    <x v="11"/>
    <x v="5"/>
    <x v="0"/>
    <x v="0"/>
  </r>
  <r>
    <n v="7735125759"/>
    <x v="43"/>
    <n v="48980070"/>
    <x v="34"/>
    <s v="LTNJRODRIGUE"/>
    <s v=""/>
    <s v="cta pte,prov,prd.Inv"/>
    <s v=""/>
    <s v="Servicio Transporte por vale"/>
    <d v="2010-04-29T00:00:00"/>
    <d v="2010-04-29T00:00:00"/>
    <n v="-12042"/>
    <s v="773"/>
    <x v="3"/>
    <x v="11"/>
    <x v="5"/>
    <x v="0"/>
    <x v="0"/>
  </r>
  <r>
    <n v="7735125759"/>
    <x v="43"/>
    <n v="48980070"/>
    <x v="34"/>
    <s v="LTNJRODRIGUE"/>
    <s v=""/>
    <s v="cta pte,prov,prd.Inv"/>
    <s v=""/>
    <s v="Servicio Transporte por vale"/>
    <d v="2010-04-29T00:00:00"/>
    <d v="2010-04-29T00:00:00"/>
    <n v="-2277"/>
    <s v="773"/>
    <x v="3"/>
    <x v="11"/>
    <x v="5"/>
    <x v="0"/>
    <x v="0"/>
  </r>
  <r>
    <n v="7735125759"/>
    <x v="43"/>
    <n v="48980070"/>
    <x v="34"/>
    <s v="LTNJRODRIGUE"/>
    <s v=""/>
    <s v="cta pte,prov,prd.Inv"/>
    <s v=""/>
    <s v="Servicio Transporte por vale"/>
    <d v="2010-04-29T00:00:00"/>
    <d v="2010-04-29T00:00:00"/>
    <n v="12042"/>
    <s v="773"/>
    <x v="3"/>
    <x v="11"/>
    <x v="5"/>
    <x v="0"/>
    <x v="0"/>
  </r>
  <r>
    <n v="7735125759"/>
    <x v="43"/>
    <n v="48980070"/>
    <x v="34"/>
    <s v="LTNJRODRIGUE"/>
    <s v=""/>
    <s v="cta pte,prov,prd.Inv"/>
    <s v=""/>
    <s v="Servicio Transporte por vale"/>
    <d v="2010-04-29T00:00:00"/>
    <d v="2010-04-29T00:00:00"/>
    <n v="2277"/>
    <s v="773"/>
    <x v="3"/>
    <x v="11"/>
    <x v="5"/>
    <x v="0"/>
    <x v="0"/>
  </r>
  <r>
    <n v="7735125759"/>
    <x v="43"/>
    <n v="48980070"/>
    <x v="34"/>
    <s v="LTNJRODRIGUE"/>
    <s v=""/>
    <s v="cta pte,prov,prd.Inv"/>
    <s v=""/>
    <s v="Servicio Transporte por vale"/>
    <d v="2010-04-29T00:00:00"/>
    <d v="2010-04-29T00:00:00"/>
    <n v="12042"/>
    <s v="773"/>
    <x v="3"/>
    <x v="11"/>
    <x v="5"/>
    <x v="0"/>
    <x v="0"/>
  </r>
  <r>
    <n v="7735125759"/>
    <x v="43"/>
    <n v="48980070"/>
    <x v="34"/>
    <s v="LTNJRODRIGUE"/>
    <s v=""/>
    <s v="cta pte,prov,prd.Inv"/>
    <s v=""/>
    <s v="Servicio Transporte por vale"/>
    <d v="2010-04-29T00:00:00"/>
    <d v="2010-04-29T00:00:00"/>
    <n v="2208"/>
    <s v="773"/>
    <x v="3"/>
    <x v="11"/>
    <x v="5"/>
    <x v="0"/>
    <x v="0"/>
  </r>
  <r>
    <n v="7735125759"/>
    <x v="43"/>
    <n v="48980070"/>
    <x v="34"/>
    <s v="LTNJRODRIGUE"/>
    <s v=""/>
    <s v="cta pte,prov,prd.Inv"/>
    <s v=""/>
    <s v="Servicio Transporte por vale"/>
    <d v="2010-04-29T00:00:00"/>
    <d v="2010-04-29T00:00:00"/>
    <n v="10935"/>
    <s v="773"/>
    <x v="3"/>
    <x v="11"/>
    <x v="5"/>
    <x v="0"/>
    <x v="0"/>
  </r>
  <r>
    <n v="7735125759"/>
    <x v="43"/>
    <n v="48980070"/>
    <x v="34"/>
    <s v="LTNJRODRIGUE"/>
    <s v=""/>
    <s v="cta pte,prov,prd.Inv"/>
    <s v=""/>
    <s v="Servicio Transporte por vale"/>
    <d v="2010-04-29T00:00:00"/>
    <d v="2010-04-29T00:00:00"/>
    <n v="2916"/>
    <s v="773"/>
    <x v="3"/>
    <x v="11"/>
    <x v="5"/>
    <x v="0"/>
    <x v="0"/>
  </r>
  <r>
    <n v="7735125759"/>
    <x v="43"/>
    <n v="48980070"/>
    <x v="34"/>
    <s v="SSJFLOPEZ"/>
    <s v=""/>
    <s v="EMPRESA TRANSPORTADORA DE TAXIS"/>
    <s v=""/>
    <s v="Servicio Transporte por vale"/>
    <d v="2010-04-12T00:00:00"/>
    <d v="2010-04-30T00:00:00"/>
    <n v="0"/>
    <s v="773"/>
    <x v="3"/>
    <x v="11"/>
    <x v="5"/>
    <x v="0"/>
    <x v="0"/>
  </r>
  <r>
    <n v="7735125759"/>
    <x v="43"/>
    <n v="48980070"/>
    <x v="34"/>
    <s v="SSJFLOPEZ"/>
    <s v=""/>
    <s v="EMPRESA TRANSPORTADORA DE TAXIS"/>
    <s v=""/>
    <s v="Servicio Transporte por vale"/>
    <d v="2010-04-12T00:00:00"/>
    <d v="2010-04-30T00:00:00"/>
    <n v="0"/>
    <s v="773"/>
    <x v="3"/>
    <x v="11"/>
    <x v="5"/>
    <x v="0"/>
    <x v="0"/>
  </r>
  <r>
    <n v="7735125759"/>
    <x v="43"/>
    <n v="48980070"/>
    <x v="34"/>
    <s v="SSJFLOPEZ"/>
    <s v=""/>
    <s v="EMPRESA TRANSPORTADORA DE TAXIS"/>
    <s v=""/>
    <s v="Servicio Transporte por vale"/>
    <d v="2010-04-21T00:00:00"/>
    <d v="2010-04-30T00:00:00"/>
    <n v="0"/>
    <s v="773"/>
    <x v="3"/>
    <x v="11"/>
    <x v="5"/>
    <x v="0"/>
    <x v="0"/>
  </r>
  <r>
    <n v="7735125759"/>
    <x v="43"/>
    <n v="48980070"/>
    <x v="34"/>
    <s v="SSJFLOPEZ"/>
    <s v=""/>
    <s v="EMPRESA TRANSPORTADORA DE TAXIS"/>
    <s v=""/>
    <s v="Servicio Transporte por vale"/>
    <d v="2010-04-21T00:00:00"/>
    <d v="2010-04-30T00:00:00"/>
    <n v="0"/>
    <s v="773"/>
    <x v="3"/>
    <x v="11"/>
    <x v="5"/>
    <x v="0"/>
    <x v="0"/>
  </r>
  <r>
    <n v="7735611158"/>
    <x v="36"/>
    <n v="48980070"/>
    <x v="34"/>
    <s v="SSJFLOPEZ"/>
    <s v=""/>
    <s v="cta pte,prov,prd.Inv"/>
    <s v=""/>
    <s v="CAPACITACIÓN SIMULACROS Y CASOS DE CONTI"/>
    <d v="2010-04-16T00:00:00"/>
    <d v="2010-04-20T00:00:00"/>
    <n v="0"/>
    <s v="773"/>
    <x v="3"/>
    <x v="11"/>
    <x v="5"/>
    <x v="0"/>
    <x v="0"/>
  </r>
  <r>
    <n v="7735611158"/>
    <x v="36"/>
    <n v="48980070"/>
    <x v="34"/>
    <s v="LTICPOSADA"/>
    <s v=""/>
    <s v="cta pte,prov,prd.Inv"/>
    <s v=""/>
    <s v="CAPACITACIÓN BASC SIMULACROS DE ESCRITOR"/>
    <d v="2010-04-19T00:00:00"/>
    <d v="2010-04-19T00:00:00"/>
    <n v="486000"/>
    <s v="773"/>
    <x v="3"/>
    <x v="11"/>
    <x v="5"/>
    <x v="0"/>
    <x v="0"/>
  </r>
  <r>
    <n v="7735611158"/>
    <x v="36"/>
    <n v="48980070"/>
    <x v="34"/>
    <s v="SSJFLOPEZ"/>
    <s v=""/>
    <s v="CORPORACION BUSINESS ANTI-SMUGGLING"/>
    <s v=""/>
    <s v="CAPACITACIÓN BASC SIMULACROS DE ESCRITOR"/>
    <d v="2010-04-14T00:00:00"/>
    <d v="2010-04-19T00:00:00"/>
    <n v="0"/>
    <s v="773"/>
    <x v="3"/>
    <x v="11"/>
    <x v="5"/>
    <x v="0"/>
    <x v="0"/>
  </r>
  <r>
    <n v="7735611158"/>
    <x v="36"/>
    <n v="48980070"/>
    <x v="34"/>
    <s v="LTICPOSADA"/>
    <s v=""/>
    <s v="cta pte,prov,prd.Inv"/>
    <s v=""/>
    <s v="CAPACITACIÓN SIMULACROS Y CASOS DE CONTI"/>
    <d v="2010-04-19T00:00:00"/>
    <d v="2010-04-19T00:00:00"/>
    <n v="250000"/>
    <s v="773"/>
    <x v="3"/>
    <x v="11"/>
    <x v="5"/>
    <x v="0"/>
    <x v="0"/>
  </r>
  <r>
    <n v="7735111156"/>
    <x v="30"/>
    <n v="48980170"/>
    <x v="35"/>
    <s v="LTRCMAZO"/>
    <s v=""/>
    <s v="cta pte,prov,prd.Inv"/>
    <s v=""/>
    <s v="Servicio de Laboratorio FROTIS"/>
    <d v="2010-04-26T00:00:00"/>
    <d v="2010-04-26T00:00:00"/>
    <n v="159000"/>
    <s v="773"/>
    <x v="3"/>
    <x v="12"/>
    <x v="8"/>
    <x v="0"/>
    <x v="0"/>
  </r>
  <r>
    <n v="7735111156"/>
    <x v="30"/>
    <n v="48980170"/>
    <x v="35"/>
    <s v="LTRCMAZO"/>
    <s v=""/>
    <s v="cta pte,prov,prd.Inv"/>
    <s v=""/>
    <s v="Servicio de Laboratorio FROTIS"/>
    <d v="2010-04-26T00:00:00"/>
    <d v="2010-04-26T00:00:00"/>
    <n v="25200"/>
    <s v="773"/>
    <x v="3"/>
    <x v="12"/>
    <x v="8"/>
    <x v="0"/>
    <x v="0"/>
  </r>
  <r>
    <n v="7735111156"/>
    <x v="30"/>
    <n v="48980170"/>
    <x v="35"/>
    <s v="SSJFLOPEZ"/>
    <s v=""/>
    <s v="TECNIMICRO LABORATORIO DE ANALISIS"/>
    <s v=""/>
    <s v="Servicio de Laboratorio FROTIS"/>
    <d v="2010-04-22T00:00:00"/>
    <d v="2010-04-26T00:00:00"/>
    <n v="0"/>
    <s v="773"/>
    <x v="3"/>
    <x v="12"/>
    <x v="8"/>
    <x v="0"/>
    <x v="0"/>
  </r>
  <r>
    <n v="7735111156"/>
    <x v="30"/>
    <n v="48980170"/>
    <x v="35"/>
    <s v="SSJFLOPEZ"/>
    <s v=""/>
    <s v="TECNIMICRO LABORATORIO DE ANALISIS"/>
    <s v=""/>
    <s v="Servicio de Laboratorio FROTIS"/>
    <d v="2010-04-22T00:00:00"/>
    <d v="2010-04-26T00:00:00"/>
    <n v="0"/>
    <s v="773"/>
    <x v="3"/>
    <x v="12"/>
    <x v="8"/>
    <x v="0"/>
    <x v="0"/>
  </r>
  <r>
    <n v="7735110102"/>
    <x v="2"/>
    <n v="48982070"/>
    <x v="36"/>
    <s v="SSALLONDONO"/>
    <s v="PRIMERA QUINCENA ABRIL 20"/>
    <s v="Obl,lab,salariosxpag"/>
    <s v=""/>
    <s v=""/>
    <d v="2010-04-14T00:00:00"/>
    <d v="2010-04-14T00:00:00"/>
    <n v="768056"/>
    <s v="773"/>
    <x v="3"/>
    <x v="13"/>
    <x v="2"/>
    <x v="0"/>
    <x v="0"/>
  </r>
  <r>
    <n v="7735110102"/>
    <x v="2"/>
    <n v="48982070"/>
    <x v="36"/>
    <s v="SSALLONDONO"/>
    <s v="SEGUNDA QUINCENA ABRIL 20"/>
    <s v="Obl,lab,salariosxpag"/>
    <s v=""/>
    <s v=""/>
    <d v="2010-04-28T00:00:00"/>
    <d v="2010-04-28T00:00:00"/>
    <n v="768056"/>
    <s v="773"/>
    <x v="3"/>
    <x v="13"/>
    <x v="2"/>
    <x v="0"/>
    <x v="0"/>
  </r>
  <r>
    <n v="7735110103"/>
    <x v="39"/>
    <n v="48982070"/>
    <x v="36"/>
    <s v="SSALLONDONO"/>
    <s v="PRIMERA QUINCENA ABRIL 20"/>
    <s v="Obl,lab,salariosxpag"/>
    <s v=""/>
    <s v=""/>
    <d v="2010-04-14T00:00:00"/>
    <d v="2010-04-14T00:00:00"/>
    <n v="154500"/>
    <s v="773"/>
    <x v="3"/>
    <x v="13"/>
    <x v="2"/>
    <x v="0"/>
    <x v="0"/>
  </r>
  <r>
    <n v="7735110103"/>
    <x v="39"/>
    <n v="48982070"/>
    <x v="36"/>
    <s v="SSALLONDONO"/>
    <s v="SEGUNDA QUINCENA ABRIL 20"/>
    <s v="Obl,lab,salariosxpag"/>
    <s v=""/>
    <s v=""/>
    <d v="2010-04-28T00:00:00"/>
    <d v="2010-04-28T00:00:00"/>
    <n v="193125"/>
    <s v="773"/>
    <x v="3"/>
    <x v="13"/>
    <x v="2"/>
    <x v="0"/>
    <x v="0"/>
  </r>
  <r>
    <n v="7735110108"/>
    <x v="4"/>
    <n v="48982070"/>
    <x v="36"/>
    <s v="SSALLONDONO"/>
    <s v="PRIMERA QUINCENA ABRIL 20"/>
    <s v="Obl,lab,salariosxpag"/>
    <s v=""/>
    <s v=""/>
    <d v="2010-04-14T00:00:00"/>
    <d v="2010-04-14T00:00:00"/>
    <n v="91556"/>
    <s v="773"/>
    <x v="3"/>
    <x v="13"/>
    <x v="2"/>
    <x v="0"/>
    <x v="1"/>
  </r>
  <r>
    <n v="7735110111"/>
    <x v="6"/>
    <n v="48982070"/>
    <x v="36"/>
    <s v="SSALLONDONO"/>
    <s v="PROVISIONES ABRIL 2010"/>
    <s v="Prov,lab,cesa.aprop."/>
    <s v=""/>
    <s v=""/>
    <d v="2010-04-29T00:00:00"/>
    <d v="2010-04-29T00:00:00"/>
    <n v="164364"/>
    <s v="773"/>
    <x v="3"/>
    <x v="13"/>
    <x v="2"/>
    <x v="0"/>
    <x v="0"/>
  </r>
  <r>
    <n v="7735110113"/>
    <x v="8"/>
    <n v="48982070"/>
    <x v="36"/>
    <s v="SSALLONDONO"/>
    <s v="PROVISIONES ABRIL 2010"/>
    <s v="Prov,lab,cesa.aprop."/>
    <s v=""/>
    <s v=""/>
    <d v="2010-04-29T00:00:00"/>
    <d v="2010-04-29T00:00:00"/>
    <n v="145931"/>
    <s v="773"/>
    <x v="3"/>
    <x v="13"/>
    <x v="2"/>
    <x v="0"/>
    <x v="0"/>
  </r>
  <r>
    <n v="7735110114"/>
    <x v="9"/>
    <n v="48982070"/>
    <x v="36"/>
    <s v="SSALLONDONO"/>
    <s v="PROVISIONES ABRIL 2010"/>
    <s v="Prov,lab,cesa.aprop."/>
    <s v=""/>
    <s v=""/>
    <d v="2010-04-29T00:00:00"/>
    <d v="2010-04-29T00:00:00"/>
    <n v="101383"/>
    <s v="773"/>
    <x v="3"/>
    <x v="13"/>
    <x v="2"/>
    <x v="0"/>
    <x v="0"/>
  </r>
  <r>
    <n v="7735110116"/>
    <x v="10"/>
    <n v="48982070"/>
    <x v="36"/>
    <s v="SSALLONDONO"/>
    <s v="PROVISIONES ABRIL 2010"/>
    <s v="Prov,lab,cesa.aprop."/>
    <s v=""/>
    <s v=""/>
    <d v="2010-04-29T00:00:00"/>
    <d v="2010-04-29T00:00:00"/>
    <n v="138250"/>
    <s v="773"/>
    <x v="3"/>
    <x v="13"/>
    <x v="2"/>
    <x v="0"/>
    <x v="0"/>
  </r>
  <r>
    <n v="7735110119"/>
    <x v="12"/>
    <n v="48982070"/>
    <x v="36"/>
    <s v="SSJFLOPEZ"/>
    <s v=""/>
    <s v="INDUSTRIAS Y CONFECCIONES INDUCON L"/>
    <s v="Pantalon dril blanco enresortado"/>
    <s v="Pantalon dril blanco enresortado"/>
    <d v="2010-04-06T00:00:00"/>
    <d v="2010-04-09T00:00:00"/>
    <n v="46740"/>
    <s v="773"/>
    <x v="3"/>
    <x v="13"/>
    <x v="2"/>
    <x v="0"/>
    <x v="1"/>
  </r>
  <r>
    <n v="7735110119"/>
    <x v="12"/>
    <n v="48982070"/>
    <x v="36"/>
    <s v="SSJFLOPEZ"/>
    <s v=""/>
    <s v="C.I.UNIFORMES IND.ROPA Y CALZADO QU"/>
    <s v="Bota BLA seguridad QUINLOP"/>
    <s v="Bota BLA seguridad QUINLOP"/>
    <d v="2010-04-07T00:00:00"/>
    <d v="2010-04-12T00:00:00"/>
    <n v="35010"/>
    <s v="773"/>
    <x v="3"/>
    <x v="13"/>
    <x v="2"/>
    <x v="0"/>
    <x v="1"/>
  </r>
  <r>
    <n v="7735110124"/>
    <x v="13"/>
    <n v="48982070"/>
    <x v="36"/>
    <s v="SSALLONDONO"/>
    <s v="PROVISIONES ABRIL 2010"/>
    <s v="Prov,lab,cesa.aprop."/>
    <s v=""/>
    <s v=""/>
    <d v="2010-04-29T00:00:00"/>
    <d v="2010-04-29T00:00:00"/>
    <n v="15976"/>
    <s v="773"/>
    <x v="3"/>
    <x v="13"/>
    <x v="2"/>
    <x v="0"/>
    <x v="0"/>
  </r>
  <r>
    <n v="7735110127"/>
    <x v="14"/>
    <n v="48982070"/>
    <x v="36"/>
    <s v="SSALLONDONO"/>
    <s v="SEGURIDAD SOCIAL ABRIL 20"/>
    <s v="Ret,apor,nomi, seg.s"/>
    <s v=""/>
    <s v=""/>
    <d v="2010-04-29T00:00:00"/>
    <d v="2010-04-29T00:00:00"/>
    <n v="12844"/>
    <s v="773"/>
    <x v="3"/>
    <x v="13"/>
    <x v="2"/>
    <x v="0"/>
    <x v="0"/>
  </r>
  <r>
    <n v="7735110128"/>
    <x v="15"/>
    <n v="48982070"/>
    <x v="36"/>
    <s v="SSALLONDONO"/>
    <s v="SEGURIDAD SOCIAL ABRIL 20"/>
    <s v="Ret,apor,nomi, seg.s"/>
    <s v=""/>
    <s v=""/>
    <d v="2010-04-29T00:00:00"/>
    <d v="2010-04-29T00:00:00"/>
    <n v="-61444"/>
    <s v="773"/>
    <x v="3"/>
    <x v="13"/>
    <x v="2"/>
    <x v="0"/>
    <x v="0"/>
  </r>
  <r>
    <n v="7735110128"/>
    <x v="15"/>
    <n v="48982070"/>
    <x v="36"/>
    <s v="SSALLONDONO"/>
    <s v="SEGURIDAD SOCIAL ABRIL 20"/>
    <s v="Ret,apor,nomi, seg.s"/>
    <s v=""/>
    <s v=""/>
    <d v="2010-04-29T00:00:00"/>
    <d v="2010-04-29T00:00:00"/>
    <n v="192000"/>
    <s v="773"/>
    <x v="3"/>
    <x v="13"/>
    <x v="2"/>
    <x v="0"/>
    <x v="0"/>
  </r>
  <r>
    <n v="7735110129"/>
    <x v="16"/>
    <n v="48982070"/>
    <x v="36"/>
    <s v="SSALLONDONO"/>
    <s v="SEGURIDAD SOCIAL ABRIL 20"/>
    <s v="Ret,apor,nomi, seg.s"/>
    <s v=""/>
    <s v=""/>
    <d v="2010-04-29T00:00:00"/>
    <d v="2010-04-29T00:00:00"/>
    <n v="-61444"/>
    <s v="773"/>
    <x v="3"/>
    <x v="13"/>
    <x v="2"/>
    <x v="0"/>
    <x v="0"/>
  </r>
  <r>
    <n v="7735110129"/>
    <x v="16"/>
    <n v="48982070"/>
    <x v="36"/>
    <s v="SSALLONDONO"/>
    <s v="SEGURIDAD SOCIAL ABRIL 20"/>
    <s v="Ret,apor,nomi, seg.s"/>
    <s v=""/>
    <s v=""/>
    <d v="2010-04-29T00:00:00"/>
    <d v="2010-04-29T00:00:00"/>
    <n v="245800"/>
    <s v="773"/>
    <x v="3"/>
    <x v="13"/>
    <x v="2"/>
    <x v="0"/>
    <x v="0"/>
  </r>
  <r>
    <n v="7735110131"/>
    <x v="17"/>
    <n v="48982070"/>
    <x v="36"/>
    <s v="SSALLONDONO"/>
    <s v="SEGURIDAD SOCIAL ABRIL 20"/>
    <s v="Ret,apor,nomi, seg.s"/>
    <s v=""/>
    <s v=""/>
    <d v="2010-04-29T00:00:00"/>
    <d v="2010-04-29T00:00:00"/>
    <n v="61400"/>
    <s v="773"/>
    <x v="3"/>
    <x v="13"/>
    <x v="2"/>
    <x v="0"/>
    <x v="0"/>
  </r>
  <r>
    <n v="7735110132"/>
    <x v="40"/>
    <n v="48982070"/>
    <x v="36"/>
    <s v="SSALLONDONO"/>
    <s v="SEGURIDAD SOCIAL ABRIL 20"/>
    <s v="Ret,apor,nomi, seg.s"/>
    <s v=""/>
    <s v=""/>
    <d v="2010-04-29T00:00:00"/>
    <d v="2010-04-29T00:00:00"/>
    <n v="75150"/>
    <s v="773"/>
    <x v="3"/>
    <x v="13"/>
    <x v="2"/>
    <x v="0"/>
    <x v="0"/>
  </r>
  <r>
    <n v="7735110133"/>
    <x v="18"/>
    <n v="48982070"/>
    <x v="36"/>
    <s v="SSALLONDONO"/>
    <s v="SEGURIDAD SOCIAL ABRIL 20"/>
    <s v="Ret,apor,nomi, seg.s"/>
    <s v=""/>
    <s v=""/>
    <d v="2010-04-29T00:00:00"/>
    <d v="2010-04-29T00:00:00"/>
    <n v="46100"/>
    <s v="773"/>
    <x v="3"/>
    <x v="13"/>
    <x v="2"/>
    <x v="0"/>
    <x v="0"/>
  </r>
  <r>
    <n v="7735110134"/>
    <x v="19"/>
    <n v="48982070"/>
    <x v="36"/>
    <s v="SSALLONDONO"/>
    <s v="SEGURIDAD SOCIAL ABRIL 20"/>
    <s v="Ret,apor,nomi, seg.s"/>
    <s v=""/>
    <s v=""/>
    <d v="2010-04-29T00:00:00"/>
    <d v="2010-04-29T00:00:00"/>
    <n v="30700"/>
    <s v="773"/>
    <x v="3"/>
    <x v="13"/>
    <x v="2"/>
    <x v="0"/>
    <x v="0"/>
  </r>
  <r>
    <n v="7735111156"/>
    <x v="30"/>
    <n v="48982070"/>
    <x v="36"/>
    <s v="SSJFLOPEZ"/>
    <s v=""/>
    <s v="INTERNATIONAL MEDIA &amp; COMMUNICATION"/>
    <s v=""/>
    <s v=""/>
    <d v="2010-02-01T00:00:00"/>
    <d v="2010-04-19T00:00:00"/>
    <n v="-2176554"/>
    <s v="773"/>
    <x v="3"/>
    <x v="13"/>
    <x v="8"/>
    <x v="0"/>
    <x v="0"/>
  </r>
  <r>
    <n v="7735111156"/>
    <x v="30"/>
    <n v="48982070"/>
    <x v="36"/>
    <s v="LTMAMEJIA"/>
    <s v=""/>
    <s v="cta pte,prov,prd.Inv"/>
    <s v=""/>
    <s v="Consultoría IVA 16% servicios"/>
    <d v="2010-04-12T00:00:00"/>
    <d v="2010-04-12T00:00:00"/>
    <n v="-1008693"/>
    <s v="773"/>
    <x v="3"/>
    <x v="13"/>
    <x v="8"/>
    <x v="0"/>
    <x v="0"/>
  </r>
  <r>
    <n v="7735111156"/>
    <x v="30"/>
    <n v="48982070"/>
    <x v="36"/>
    <s v="SSJFLOPEZ"/>
    <s v=""/>
    <s v="cta pte,prov,prd.Inv"/>
    <s v=""/>
    <s v="Consultoría IVA 16% servicios"/>
    <d v="2010-04-06T00:00:00"/>
    <d v="2010-04-28T00:00:00"/>
    <n v="-5008"/>
    <s v="773"/>
    <x v="3"/>
    <x v="13"/>
    <x v="8"/>
    <x v="0"/>
    <x v="0"/>
  </r>
  <r>
    <n v="7735111156"/>
    <x v="30"/>
    <n v="48982070"/>
    <x v="36"/>
    <s v="LTMAMEJIA"/>
    <s v=""/>
    <s v="cta pte,prov,prd.Inv"/>
    <s v=""/>
    <s v="Consultoría IVA 16% servicios"/>
    <d v="2010-04-12T00:00:00"/>
    <d v="2010-04-12T00:00:00"/>
    <n v="1008693"/>
    <s v="773"/>
    <x v="3"/>
    <x v="13"/>
    <x v="8"/>
    <x v="0"/>
    <x v="0"/>
  </r>
  <r>
    <n v="7735111156"/>
    <x v="30"/>
    <n v="48982070"/>
    <x v="36"/>
    <s v="SSJFLOPEZ"/>
    <s v="CORRECCION"/>
    <s v="INTERNATIONAL MEDIA &amp; COMMUNICATION"/>
    <s v=""/>
    <s v=""/>
    <d v="2010-02-01T00:00:00"/>
    <d v="2010-04-19T00:00:00"/>
    <n v="2176554"/>
    <s v="773"/>
    <x v="3"/>
    <x v="13"/>
    <x v="8"/>
    <x v="0"/>
    <x v="0"/>
  </r>
  <r>
    <n v="7735111156"/>
    <x v="30"/>
    <n v="48982070"/>
    <x v="36"/>
    <s v="LTMAMEJIA"/>
    <s v=""/>
    <s v="cta pte,prov,prd.Inv"/>
    <s v=""/>
    <s v="Consultoría IVA 16% servicios"/>
    <d v="2010-04-12T00:00:00"/>
    <d v="2010-04-12T00:00:00"/>
    <n v="1008693"/>
    <s v="773"/>
    <x v="3"/>
    <x v="13"/>
    <x v="8"/>
    <x v="0"/>
    <x v="0"/>
  </r>
  <r>
    <n v="7735116408"/>
    <x v="1"/>
    <n v="48982070"/>
    <x v="36"/>
    <s v="SSJFLOPEZ"/>
    <s v="FACTURA UNE"/>
    <s v="EPM TELECOMUNICACIONES S.A."/>
    <s v=""/>
    <s v=""/>
    <d v="2010-04-15T00:00:00"/>
    <d v="2010-04-20T00:00:00"/>
    <n v="-66116"/>
    <s v="773"/>
    <x v="3"/>
    <x v="13"/>
    <x v="1"/>
    <x v="0"/>
    <x v="0"/>
  </r>
  <r>
    <n v="7735116408"/>
    <x v="1"/>
    <n v="48982070"/>
    <x v="36"/>
    <s v="SSJFLOPEZ"/>
    <s v="FACTURA UNE"/>
    <s v="EPM TELECOMUNICACIONES S.A."/>
    <s v=""/>
    <s v=""/>
    <d v="2010-04-15T00:00:00"/>
    <d v="2010-04-20T00:00:00"/>
    <n v="-22264"/>
    <s v="773"/>
    <x v="3"/>
    <x v="13"/>
    <x v="1"/>
    <x v="0"/>
    <x v="0"/>
  </r>
  <r>
    <n v="7735116408"/>
    <x v="1"/>
    <n v="48982070"/>
    <x v="36"/>
    <s v="SSJFLOPEZ"/>
    <s v="FACTURA UNE"/>
    <s v="EPM TELECOMUNICACIONES S.A."/>
    <s v=""/>
    <s v=""/>
    <d v="2010-04-15T00:00:00"/>
    <d v="2010-04-20T00:00:00"/>
    <n v="22264"/>
    <s v="773"/>
    <x v="3"/>
    <x v="13"/>
    <x v="1"/>
    <x v="0"/>
    <x v="0"/>
  </r>
  <r>
    <n v="7735116408"/>
    <x v="1"/>
    <n v="48982070"/>
    <x v="36"/>
    <s v="SSJFLOPEZ"/>
    <s v="FACTURA MOVISTAR"/>
    <s v="TELEFONICA MOVILES COLOMBIA S.A."/>
    <s v=""/>
    <s v=""/>
    <d v="2010-04-02T00:00:00"/>
    <d v="2010-04-19T00:00:00"/>
    <n v="57"/>
    <s v="773"/>
    <x v="3"/>
    <x v="13"/>
    <x v="1"/>
    <x v="0"/>
    <x v="0"/>
  </r>
  <r>
    <n v="7735116408"/>
    <x v="1"/>
    <n v="48982070"/>
    <x v="36"/>
    <s v="SSJFLOPEZ"/>
    <s v="FACTURA COMCEL"/>
    <s v="COMUNICACION CELULAR S.A. COMCEL"/>
    <s v=""/>
    <s v=""/>
    <d v="2010-04-07T00:00:00"/>
    <d v="2010-04-19T00:00:00"/>
    <n v="38"/>
    <s v="773"/>
    <x v="3"/>
    <x v="13"/>
    <x v="1"/>
    <x v="0"/>
    <x v="0"/>
  </r>
  <r>
    <n v="7735116408"/>
    <x v="1"/>
    <n v="48982070"/>
    <x v="36"/>
    <s v="SSJFLOPEZ"/>
    <s v="FACTURA UNE"/>
    <s v="EPM TELECOMUNICACIONES S.A."/>
    <s v=""/>
    <s v=""/>
    <d v="2010-04-15T00:00:00"/>
    <d v="2010-04-20T00:00:00"/>
    <n v="7397"/>
    <s v="773"/>
    <x v="3"/>
    <x v="13"/>
    <x v="1"/>
    <x v="0"/>
    <x v="0"/>
  </r>
  <r>
    <n v="7735116408"/>
    <x v="1"/>
    <n v="48982070"/>
    <x v="36"/>
    <s v="SSJFLOPEZ"/>
    <s v="FACTURA UNE"/>
    <s v="EPM TELECOMUNICACIONES S.A."/>
    <s v=""/>
    <s v=""/>
    <d v="2010-04-15T00:00:00"/>
    <d v="2010-04-20T00:00:00"/>
    <n v="2621"/>
    <s v="773"/>
    <x v="3"/>
    <x v="13"/>
    <x v="1"/>
    <x v="0"/>
    <x v="0"/>
  </r>
  <r>
    <n v="7735116408"/>
    <x v="1"/>
    <n v="48982070"/>
    <x v="36"/>
    <s v="SSJFLOPEZ"/>
    <s v="FACTURA UNE"/>
    <s v="EPM TELECOMUNICACIONES S.A."/>
    <s v=""/>
    <s v=""/>
    <d v="2010-04-15T00:00:00"/>
    <d v="2010-04-20T00:00:00"/>
    <n v="1056"/>
    <s v="773"/>
    <x v="3"/>
    <x v="13"/>
    <x v="1"/>
    <x v="0"/>
    <x v="0"/>
  </r>
  <r>
    <n v="7735116408"/>
    <x v="1"/>
    <n v="48982070"/>
    <x v="36"/>
    <s v="SSJFLOPEZ"/>
    <s v="FACTURA UNE"/>
    <s v="EPM TELECOMUNICACIONES S.A."/>
    <s v=""/>
    <s v=""/>
    <d v="2010-04-15T00:00:00"/>
    <d v="2010-04-20T00:00:00"/>
    <n v="437"/>
    <s v="773"/>
    <x v="3"/>
    <x v="13"/>
    <x v="1"/>
    <x v="0"/>
    <x v="0"/>
  </r>
  <r>
    <n v="7735116408"/>
    <x v="1"/>
    <n v="48982070"/>
    <x v="36"/>
    <s v="SSJFLOPEZ"/>
    <s v="FACTURA UNE"/>
    <s v="EPM TELECOMUNICACIONES S.A."/>
    <s v=""/>
    <s v=""/>
    <d v="2010-04-15T00:00:00"/>
    <d v="2010-04-20T00:00:00"/>
    <n v="1836"/>
    <s v="773"/>
    <x v="3"/>
    <x v="13"/>
    <x v="1"/>
    <x v="0"/>
    <x v="0"/>
  </r>
  <r>
    <n v="7735116408"/>
    <x v="1"/>
    <n v="48982070"/>
    <x v="36"/>
    <s v="SSJFLOPEZ"/>
    <s v="FACTURA UNE"/>
    <s v="EPM TELECOMUNICACIONES S.A."/>
    <s v=""/>
    <s v=""/>
    <d v="2010-04-15T00:00:00"/>
    <d v="2010-04-20T00:00:00"/>
    <n v="874"/>
    <s v="773"/>
    <x v="3"/>
    <x v="13"/>
    <x v="1"/>
    <x v="0"/>
    <x v="0"/>
  </r>
  <r>
    <n v="7735116408"/>
    <x v="1"/>
    <n v="48982070"/>
    <x v="36"/>
    <s v="SSJFLOPEZ"/>
    <s v="FACTURA UNE"/>
    <s v="EPM TELECOMUNICACIONES S.A."/>
    <s v=""/>
    <s v=""/>
    <d v="2010-04-15T00:00:00"/>
    <d v="2010-04-20T00:00:00"/>
    <n v="66116"/>
    <s v="773"/>
    <x v="3"/>
    <x v="13"/>
    <x v="1"/>
    <x v="0"/>
    <x v="0"/>
  </r>
  <r>
    <n v="7735116408"/>
    <x v="1"/>
    <n v="48982070"/>
    <x v="36"/>
    <s v="SSJFLOPEZ"/>
    <s v="FACTURA UNE"/>
    <s v="EPM TELECOMUNICACIONES S.A."/>
    <s v=""/>
    <s v=""/>
    <d v="2010-04-15T00:00:00"/>
    <d v="2010-04-27T00:00:00"/>
    <n v="84694"/>
    <s v="773"/>
    <x v="3"/>
    <x v="13"/>
    <x v="1"/>
    <x v="0"/>
    <x v="0"/>
  </r>
  <r>
    <n v="7735116408"/>
    <x v="1"/>
    <n v="48982070"/>
    <x v="36"/>
    <s v="SSJFLOPEZ"/>
    <s v="FACTURA UNE"/>
    <s v="EPM TELECOMUNICACIONES S.A."/>
    <s v=""/>
    <s v=""/>
    <d v="2010-04-15T00:00:00"/>
    <d v="2010-04-27T00:00:00"/>
    <n v="714"/>
    <s v="773"/>
    <x v="3"/>
    <x v="13"/>
    <x v="1"/>
    <x v="0"/>
    <x v="0"/>
  </r>
  <r>
    <n v="7735116432"/>
    <x v="32"/>
    <n v="48982070"/>
    <x v="36"/>
    <s v="LTNJRODRIGUE"/>
    <s v=""/>
    <s v="cta pte,prov,prd.Inv"/>
    <s v=""/>
    <s v="Papelería"/>
    <d v="2010-04-30T00:00:00"/>
    <d v="2010-04-30T00:00:00"/>
    <n v="40791"/>
    <s v="773"/>
    <x v="3"/>
    <x v="13"/>
    <x v="5"/>
    <x v="0"/>
    <x v="0"/>
  </r>
  <r>
    <n v="7735116432"/>
    <x v="32"/>
    <n v="48982070"/>
    <x v="36"/>
    <s v="SSJFLOPEZ"/>
    <s v=""/>
    <s v="PIEDRAHITA GIL MARIA JACQUELINE"/>
    <s v=""/>
    <s v="Papelería"/>
    <d v="2010-04-27T00:00:00"/>
    <d v="2010-04-30T00:00:00"/>
    <n v="0"/>
    <s v="773"/>
    <x v="3"/>
    <x v="13"/>
    <x v="5"/>
    <x v="0"/>
    <x v="0"/>
  </r>
  <r>
    <n v="7735116507"/>
    <x v="47"/>
    <n v="48982070"/>
    <x v="36"/>
    <s v="SSJFLOPEZ"/>
    <s v=""/>
    <s v="cta pte,prov,prd.Inv"/>
    <s v=""/>
    <s v="Recarga de toner de impresora"/>
    <d v="2010-04-08T00:00:00"/>
    <d v="2010-04-26T00:00:00"/>
    <n v="-1"/>
    <s v="773"/>
    <x v="3"/>
    <x v="13"/>
    <x v="5"/>
    <x v="0"/>
    <x v="0"/>
  </r>
  <r>
    <n v="7735116507"/>
    <x v="47"/>
    <n v="48982070"/>
    <x v="36"/>
    <s v="LTNJRODRIGUE"/>
    <s v=""/>
    <s v="cta pte,prov,prd.Inv"/>
    <s v=""/>
    <s v="Recarga de toner de impresora"/>
    <d v="2010-04-20T00:00:00"/>
    <d v="2010-04-20T00:00:00"/>
    <n v="34484"/>
    <s v="773"/>
    <x v="3"/>
    <x v="13"/>
    <x v="5"/>
    <x v="0"/>
    <x v="0"/>
  </r>
  <r>
    <n v="7735116507"/>
    <x v="47"/>
    <n v="48982070"/>
    <x v="36"/>
    <s v="LTMAMEJIA"/>
    <s v=""/>
    <s v="cta pte,prov,prd.Inv"/>
    <s v=""/>
    <s v="Recarga de toner de impresora"/>
    <d v="2010-04-22T00:00:00"/>
    <d v="2010-04-22T00:00:00"/>
    <n v="17241"/>
    <s v="773"/>
    <x v="3"/>
    <x v="13"/>
    <x v="5"/>
    <x v="0"/>
    <x v="0"/>
  </r>
  <r>
    <n v="7735116507"/>
    <x v="47"/>
    <n v="48982070"/>
    <x v="36"/>
    <s v="SSJFLOPEZ"/>
    <s v=""/>
    <s v="TONER EXPRESS LTDA"/>
    <s v=""/>
    <s v="Recarga de toner de impresora"/>
    <d v="2010-04-08T00:00:00"/>
    <d v="2010-04-26T00:00:00"/>
    <n v="0"/>
    <s v="773"/>
    <x v="3"/>
    <x v="13"/>
    <x v="5"/>
    <x v="0"/>
    <x v="0"/>
  </r>
  <r>
    <n v="7735124507"/>
    <x v="70"/>
    <n v="48982070"/>
    <x v="36"/>
    <s v="SSJFLOPEZ"/>
    <s v=""/>
    <s v="UNIPLES S.A."/>
    <s v="Accesorio, rpto matto eq comunicacio 16%"/>
    <s v="Accesorio, rpto matto eq comunicacio 16%"/>
    <d v="2010-04-20T00:00:00"/>
    <d v="2010-04-22T00:00:00"/>
    <n v="137500"/>
    <s v="773"/>
    <x v="3"/>
    <x v="13"/>
    <x v="5"/>
    <x v="0"/>
    <x v="0"/>
  </r>
  <r>
    <n v="7735124703"/>
    <x v="22"/>
    <n v="48982070"/>
    <x v="36"/>
    <s v="LTNJRODRIGUE"/>
    <s v=""/>
    <s v="cta pte,prov,prd.Inv"/>
    <s v=""/>
    <s v="Servicio de Fotocopias"/>
    <d v="2010-04-28T00:00:00"/>
    <d v="2010-04-28T00:00:00"/>
    <n v="3934"/>
    <s v="773"/>
    <x v="3"/>
    <x v="13"/>
    <x v="5"/>
    <x v="0"/>
    <x v="0"/>
  </r>
  <r>
    <n v="7735124703"/>
    <x v="22"/>
    <n v="48982070"/>
    <x v="36"/>
    <s v="SSJFLOPEZ"/>
    <s v=""/>
    <s v="DATECSA S.A."/>
    <s v=""/>
    <s v="Servicio de Fotocopias"/>
    <d v="2010-04-22T00:00:00"/>
    <d v="2010-04-29T00:00:00"/>
    <n v="0"/>
    <s v="773"/>
    <x v="3"/>
    <x v="13"/>
    <x v="5"/>
    <x v="0"/>
    <x v="0"/>
  </r>
  <r>
    <n v="7735124704"/>
    <x v="27"/>
    <n v="48982070"/>
    <x v="36"/>
    <s v="SSJFLOPEZ"/>
    <s v=""/>
    <s v="EUROSELLOS LTDA"/>
    <s v="Sello fechador trodat"/>
    <s v="Sello fechador trodat"/>
    <d v="2010-04-05T00:00:00"/>
    <d v="2010-04-08T00:00:00"/>
    <n v="26500"/>
    <s v="773"/>
    <x v="3"/>
    <x v="13"/>
    <x v="5"/>
    <x v="0"/>
    <x v="0"/>
  </r>
  <r>
    <n v="7735124704"/>
    <x v="27"/>
    <n v="48982070"/>
    <x v="36"/>
    <s v="LTMCRAGA"/>
    <s v=""/>
    <s v="cta pte,prov,prd.no,"/>
    <s v="Adhesivo barra faber x20gr con visor"/>
    <s v="Adhesivo barra faber x20gr con visor"/>
    <d v="2010-04-15T00:00:00"/>
    <d v="2010-04-16T00:00:00"/>
    <n v="1785"/>
    <s v="773"/>
    <x v="3"/>
    <x v="13"/>
    <x v="5"/>
    <x v="0"/>
    <x v="0"/>
  </r>
  <r>
    <n v="7735124704"/>
    <x v="27"/>
    <n v="48982070"/>
    <x v="36"/>
    <s v="LTMCRAGA"/>
    <s v=""/>
    <s v="cta pte,prov,prd.no,"/>
    <s v="Boligrafo kilom.retractil ngo"/>
    <s v="Boligrafo kilom.retractil ngo"/>
    <d v="2010-04-15T00:00:00"/>
    <d v="2010-04-16T00:00:00"/>
    <n v="1202"/>
    <s v="773"/>
    <x v="3"/>
    <x v="13"/>
    <x v="5"/>
    <x v="0"/>
    <x v="0"/>
  </r>
  <r>
    <n v="7735124704"/>
    <x v="27"/>
    <n v="48982070"/>
    <x v="36"/>
    <s v="LTMCRAGA"/>
    <s v=""/>
    <s v="cta pte,prov,prd.no,"/>
    <s v="Bolsillo carta vinilo x1"/>
    <s v="Bolsillo carta vinilo x1"/>
    <d v="2010-04-15T00:00:00"/>
    <d v="2010-04-16T00:00:00"/>
    <n v="29500"/>
    <s v="773"/>
    <x v="3"/>
    <x v="13"/>
    <x v="5"/>
    <x v="0"/>
    <x v="0"/>
  </r>
  <r>
    <n v="7735124704"/>
    <x v="27"/>
    <n v="48982070"/>
    <x v="36"/>
    <s v="LTMCRAGA"/>
    <s v=""/>
    <s v="cta pte,prov,prd.no,"/>
    <s v="Borrador kira aw-20"/>
    <s v="Borrador kira aw-20"/>
    <d v="2010-04-15T00:00:00"/>
    <d v="2010-04-16T00:00:00"/>
    <n v="316"/>
    <s v="773"/>
    <x v="3"/>
    <x v="13"/>
    <x v="5"/>
    <x v="0"/>
    <x v="0"/>
  </r>
  <r>
    <n v="7735124704"/>
    <x v="27"/>
    <n v="48982070"/>
    <x v="36"/>
    <s v="LTMCRAGA"/>
    <s v=""/>
    <s v="cta pte,prov,prd.no,"/>
    <s v="Contact transp.gumplas x3mt"/>
    <s v="Contact transp.gumplas x3mt"/>
    <d v="2010-04-15T00:00:00"/>
    <d v="2010-04-16T00:00:00"/>
    <n v="9590"/>
    <s v="773"/>
    <x v="3"/>
    <x v="13"/>
    <x v="5"/>
    <x v="0"/>
    <x v="0"/>
  </r>
  <r>
    <n v="7735124704"/>
    <x v="27"/>
    <n v="48982070"/>
    <x v="36"/>
    <s v="LTMCRAGA"/>
    <s v=""/>
    <s v="cta pte,prov,prd.no,"/>
    <s v="Cuaderno argolla 85 econ.ray"/>
    <s v="Cuaderno argolla 85 econ.ray"/>
    <d v="2010-04-15T00:00:00"/>
    <d v="2010-04-16T00:00:00"/>
    <n v="1639"/>
    <s v="773"/>
    <x v="3"/>
    <x v="13"/>
    <x v="5"/>
    <x v="0"/>
    <x v="0"/>
  </r>
  <r>
    <n v="7735124704"/>
    <x v="27"/>
    <n v="48982070"/>
    <x v="36"/>
    <s v="LTMCRAGA"/>
    <s v=""/>
    <s v="cta pte,prov,prd.no,"/>
    <s v="Lapiz ngo #2 stabilo"/>
    <s v="Lapiz ngo #2 stabilo"/>
    <d v="2010-04-15T00:00:00"/>
    <d v="2010-04-16T00:00:00"/>
    <n v="383"/>
    <s v="773"/>
    <x v="3"/>
    <x v="13"/>
    <x v="5"/>
    <x v="0"/>
    <x v="0"/>
  </r>
  <r>
    <n v="7735124704"/>
    <x v="27"/>
    <n v="48982070"/>
    <x v="36"/>
    <s v="LTMCRAGA"/>
    <s v=""/>
    <s v="cta pte,prov,prd.no,"/>
    <s v="Tijera"/>
    <s v="Tijera"/>
    <d v="2010-04-15T00:00:00"/>
    <d v="2010-04-16T00:00:00"/>
    <n v="2472"/>
    <s v="773"/>
    <x v="3"/>
    <x v="13"/>
    <x v="5"/>
    <x v="0"/>
    <x v="0"/>
  </r>
  <r>
    <n v="7735124704"/>
    <x v="27"/>
    <n v="48982070"/>
    <x v="36"/>
    <s v="LTMCRAGA"/>
    <s v=""/>
    <s v="cta pte,prov,prd.no,"/>
    <s v="Plumon pelikan colorella x12"/>
    <s v="Plumon pelikan colorella x12"/>
    <d v="2010-04-15T00:00:00"/>
    <d v="2010-04-16T00:00:00"/>
    <n v="4336"/>
    <s v="773"/>
    <x v="3"/>
    <x v="13"/>
    <x v="5"/>
    <x v="0"/>
    <x v="0"/>
  </r>
  <r>
    <n v="7735124704"/>
    <x v="27"/>
    <n v="48982070"/>
    <x v="36"/>
    <s v="SSJFLOPEZ"/>
    <s v=""/>
    <s v="MARION SA"/>
    <s v="Bolsillo carta vinilo x1"/>
    <s v="Bolsillo carta vinilo x1"/>
    <d v="2010-04-15T00:00:00"/>
    <d v="2010-04-19T00:00:00"/>
    <n v="0"/>
    <s v="773"/>
    <x v="3"/>
    <x v="13"/>
    <x v="5"/>
    <x v="0"/>
    <x v="0"/>
  </r>
  <r>
    <n v="7735124704"/>
    <x v="27"/>
    <n v="48982070"/>
    <x v="36"/>
    <s v="SSJFLOPEZ"/>
    <s v=""/>
    <s v="MARION SA"/>
    <s v="Contact transp.gumplas x3mt"/>
    <s v="Contact transp.gumplas x3mt"/>
    <d v="2010-04-15T00:00:00"/>
    <d v="2010-04-19T00:00:00"/>
    <n v="0"/>
    <s v="773"/>
    <x v="3"/>
    <x v="13"/>
    <x v="5"/>
    <x v="0"/>
    <x v="0"/>
  </r>
  <r>
    <n v="7735124704"/>
    <x v="27"/>
    <n v="48982070"/>
    <x v="36"/>
    <s v="SSJFLOPEZ"/>
    <s v=""/>
    <s v="MARION SA"/>
    <s v="Cuaderno argolla 85 econ.ray"/>
    <s v="Cuaderno argolla 85 econ.ray"/>
    <d v="2010-04-15T00:00:00"/>
    <d v="2010-04-19T00:00:00"/>
    <n v="0"/>
    <s v="773"/>
    <x v="3"/>
    <x v="13"/>
    <x v="5"/>
    <x v="0"/>
    <x v="0"/>
  </r>
  <r>
    <n v="7735124704"/>
    <x v="27"/>
    <n v="48982070"/>
    <x v="36"/>
    <s v="SSJFLOPEZ"/>
    <s v=""/>
    <s v="MARION SA"/>
    <s v="Tijera"/>
    <s v="Tijera"/>
    <d v="2010-04-15T00:00:00"/>
    <d v="2010-04-19T00:00:00"/>
    <n v="0"/>
    <s v="773"/>
    <x v="3"/>
    <x v="13"/>
    <x v="5"/>
    <x v="0"/>
    <x v="0"/>
  </r>
  <r>
    <n v="7735124704"/>
    <x v="27"/>
    <n v="48982070"/>
    <x v="36"/>
    <s v="SSJFLOPEZ"/>
    <s v=""/>
    <s v="MARION SA"/>
    <s v="Plumon pelikan colorella x12"/>
    <s v="Plumon pelikan colorella x12"/>
    <d v="2010-04-15T00:00:00"/>
    <d v="2010-04-19T00:00:00"/>
    <n v="0"/>
    <s v="773"/>
    <x v="3"/>
    <x v="13"/>
    <x v="5"/>
    <x v="0"/>
    <x v="0"/>
  </r>
  <r>
    <n v="7735124704"/>
    <x v="27"/>
    <n v="48982070"/>
    <x v="36"/>
    <s v="EXGAVELASQUE"/>
    <s v=""/>
    <s v="cta pte,prov,prd.no,"/>
    <s v="Bolsillo carta polip.x1 beautone"/>
    <s v="Bolsillo carta polip.x1 beautone"/>
    <d v="2010-04-19T00:00:00"/>
    <d v="2010-04-20T00:00:00"/>
    <n v="10000"/>
    <s v="773"/>
    <x v="3"/>
    <x v="13"/>
    <x v="5"/>
    <x v="0"/>
    <x v="0"/>
  </r>
  <r>
    <n v="7735124704"/>
    <x v="27"/>
    <n v="48982070"/>
    <x v="36"/>
    <s v="SSJFLOPEZ"/>
    <s v=""/>
    <s v="MARION SA"/>
    <s v="Bolsillo carta polip.x1 beautone"/>
    <s v="Bolsillo carta polip.x1 beautone"/>
    <d v="2010-04-19T00:00:00"/>
    <d v="2010-04-22T00:00:00"/>
    <n v="0"/>
    <s v="773"/>
    <x v="3"/>
    <x v="13"/>
    <x v="5"/>
    <x v="0"/>
    <x v="0"/>
  </r>
  <r>
    <n v="7735124719"/>
    <x v="42"/>
    <n v="48982070"/>
    <x v="36"/>
    <s v="EXGAVELASQUE"/>
    <s v=""/>
    <s v="cta pte,prov,prd.no,"/>
    <s v="Boletin comunicaciones internas 16%"/>
    <s v="Boletin comunicaciones internas 16%"/>
    <d v="2010-04-13T00:00:00"/>
    <d v="2010-04-13T00:00:00"/>
    <n v="13000"/>
    <s v="773"/>
    <x v="3"/>
    <x v="13"/>
    <x v="5"/>
    <x v="0"/>
    <x v="0"/>
  </r>
  <r>
    <n v="7735124719"/>
    <x v="42"/>
    <n v="48982070"/>
    <x v="36"/>
    <s v="EXGAVELASQUE"/>
    <s v=""/>
    <s v="cta pte,prov,prd.no,"/>
    <s v="Boletin comunicaciones internas 16%"/>
    <s v="Boletin comunicaciones internas 16%"/>
    <d v="2010-04-13T00:00:00"/>
    <d v="2010-04-13T00:00:00"/>
    <n v="9000"/>
    <s v="773"/>
    <x v="3"/>
    <x v="13"/>
    <x v="5"/>
    <x v="0"/>
    <x v="0"/>
  </r>
  <r>
    <n v="7735124719"/>
    <x v="42"/>
    <n v="48982070"/>
    <x v="36"/>
    <s v="EXEAGUTIERRE"/>
    <s v=""/>
    <s v="cta pte,prov,prd.no,"/>
    <s v="Boletin comunicaciones internas 16%"/>
    <s v="Boletin comunicaciones internas 16%"/>
    <d v="2010-04-20T00:00:00"/>
    <d v="2010-04-20T00:00:00"/>
    <n v="24700"/>
    <s v="773"/>
    <x v="3"/>
    <x v="13"/>
    <x v="5"/>
    <x v="0"/>
    <x v="0"/>
  </r>
  <r>
    <n v="7735124719"/>
    <x v="42"/>
    <n v="48982070"/>
    <x v="36"/>
    <s v="EXGAVELASQUE"/>
    <s v=""/>
    <s v="cta pte,prov,prd.no,"/>
    <s v="Boletin comunicaciones internas 16%"/>
    <s v="Boletin comunicaciones internas 16%"/>
    <d v="2010-04-21T00:00:00"/>
    <d v="2010-04-21T00:00:00"/>
    <n v="11000"/>
    <s v="773"/>
    <x v="3"/>
    <x v="13"/>
    <x v="5"/>
    <x v="0"/>
    <x v="0"/>
  </r>
  <r>
    <n v="7735124719"/>
    <x v="42"/>
    <n v="48982070"/>
    <x v="36"/>
    <s v="EXGAVELASQUE"/>
    <s v=""/>
    <s v="cta pte,prov,prd.no,"/>
    <s v="Boletin comunicaciones internas 16%"/>
    <s v="Boletin comunicaciones internas 16%"/>
    <d v="2010-04-21T00:00:00"/>
    <d v="2010-04-21T00:00:00"/>
    <n v="40000"/>
    <s v="773"/>
    <x v="3"/>
    <x v="13"/>
    <x v="5"/>
    <x v="0"/>
    <x v="0"/>
  </r>
  <r>
    <n v="7735124719"/>
    <x v="42"/>
    <n v="48982070"/>
    <x v="36"/>
    <s v="EXGAVELASQUE"/>
    <s v=""/>
    <s v="cta pte,prov,prd.no,"/>
    <s v="Boletin comunicaciones internas 16%"/>
    <s v="Boletin comunicaciones internas 16%"/>
    <d v="2010-04-23T00:00:00"/>
    <d v="2010-04-23T00:00:00"/>
    <n v="10010"/>
    <s v="773"/>
    <x v="3"/>
    <x v="13"/>
    <x v="5"/>
    <x v="0"/>
    <x v="0"/>
  </r>
  <r>
    <n v="7735110102"/>
    <x v="2"/>
    <n v="48984270"/>
    <x v="37"/>
    <s v="SSALLONDONO"/>
    <s v="PRIMERA QUINCENA ABRIL 20"/>
    <s v="Obl,lab,salariosxpag"/>
    <s v=""/>
    <s v=""/>
    <d v="2010-04-14T00:00:00"/>
    <d v="2010-04-14T00:00:00"/>
    <n v="2628880"/>
    <s v="773"/>
    <x v="3"/>
    <x v="14"/>
    <x v="2"/>
    <x v="0"/>
    <x v="0"/>
  </r>
  <r>
    <n v="7735110102"/>
    <x v="2"/>
    <n v="48984270"/>
    <x v="37"/>
    <s v="SSALLONDONO"/>
    <s v="SEGUNDA QUINCENA ABRIL 20"/>
    <s v="Obl,lab,salariosxpag"/>
    <s v=""/>
    <s v=""/>
    <d v="2010-04-28T00:00:00"/>
    <d v="2010-04-28T00:00:00"/>
    <n v="2628880"/>
    <s v="773"/>
    <x v="3"/>
    <x v="14"/>
    <x v="2"/>
    <x v="0"/>
    <x v="0"/>
  </r>
  <r>
    <n v="7735110111"/>
    <x v="6"/>
    <n v="48984270"/>
    <x v="37"/>
    <s v="SSALLONDONO"/>
    <s v="PROVISIONES ABRIL 2010"/>
    <s v="Prov,lab,cesa.aprop."/>
    <s v=""/>
    <s v=""/>
    <d v="2010-04-29T00:00:00"/>
    <d v="2010-04-29T00:00:00"/>
    <n v="556310"/>
    <s v="773"/>
    <x v="3"/>
    <x v="14"/>
    <x v="2"/>
    <x v="0"/>
    <x v="0"/>
  </r>
  <r>
    <n v="7735110113"/>
    <x v="8"/>
    <n v="48984270"/>
    <x v="37"/>
    <s v="SSALLONDONO"/>
    <s v="PROVISIONES ABRIL 2010"/>
    <s v="Prov,lab,cesa.aprop."/>
    <s v=""/>
    <s v=""/>
    <d v="2010-04-29T00:00:00"/>
    <d v="2010-04-29T00:00:00"/>
    <n v="493920"/>
    <s v="773"/>
    <x v="3"/>
    <x v="14"/>
    <x v="2"/>
    <x v="0"/>
    <x v="0"/>
  </r>
  <r>
    <n v="7735110114"/>
    <x v="9"/>
    <n v="48984270"/>
    <x v="37"/>
    <s v="SSALLONDONO"/>
    <s v="PROVISIONES ABRIL 2010"/>
    <s v="Prov,lab,cesa.aprop."/>
    <s v=""/>
    <s v=""/>
    <d v="2010-04-29T00:00:00"/>
    <d v="2010-04-29T00:00:00"/>
    <n v="343144"/>
    <s v="773"/>
    <x v="3"/>
    <x v="14"/>
    <x v="2"/>
    <x v="0"/>
    <x v="0"/>
  </r>
  <r>
    <n v="7735110116"/>
    <x v="10"/>
    <n v="48984270"/>
    <x v="37"/>
    <s v="SSALLONDONO"/>
    <s v="PROVISIONES ABRIL 2010"/>
    <s v="Prov,lab,cesa.aprop."/>
    <s v=""/>
    <s v=""/>
    <d v="2010-04-29T00:00:00"/>
    <d v="2010-04-29T00:00:00"/>
    <n v="467924"/>
    <s v="773"/>
    <x v="3"/>
    <x v="14"/>
    <x v="2"/>
    <x v="0"/>
    <x v="0"/>
  </r>
  <r>
    <n v="7735110119"/>
    <x v="12"/>
    <n v="48984270"/>
    <x v="37"/>
    <s v="SSJFLOPEZ"/>
    <s v=""/>
    <s v="C.I.UNIFORMES IND.ROPA Y CALZADO QU"/>
    <s v="Mocasin blanco dama"/>
    <s v="Mocasin blanco dama"/>
    <d v="2010-04-07T00:00:00"/>
    <d v="2010-04-12T00:00:00"/>
    <n v="18012"/>
    <s v="773"/>
    <x v="3"/>
    <x v="14"/>
    <x v="2"/>
    <x v="0"/>
    <x v="1"/>
  </r>
  <r>
    <n v="7735110119"/>
    <x v="12"/>
    <n v="48984270"/>
    <x v="37"/>
    <s v="EXGAVELASQUE"/>
    <s v=""/>
    <s v="cta pte,prov,prd.no,"/>
    <s v="Batas desechables"/>
    <s v="Batas desechables"/>
    <d v="2010-04-12T00:00:00"/>
    <d v="2010-04-12T00:00:00"/>
    <n v="208000"/>
    <s v="773"/>
    <x v="3"/>
    <x v="14"/>
    <x v="2"/>
    <x v="0"/>
    <x v="1"/>
  </r>
  <r>
    <n v="7735110124"/>
    <x v="13"/>
    <n v="48984270"/>
    <x v="37"/>
    <s v="SSALLONDONO"/>
    <s v="PROVISIONES ABRIL 2010"/>
    <s v="Prov,lab,cesa.aprop."/>
    <s v=""/>
    <s v=""/>
    <d v="2010-04-29T00:00:00"/>
    <d v="2010-04-29T00:00:00"/>
    <n v="54071"/>
    <s v="773"/>
    <x v="3"/>
    <x v="14"/>
    <x v="2"/>
    <x v="0"/>
    <x v="0"/>
  </r>
  <r>
    <n v="7735110127"/>
    <x v="14"/>
    <n v="48984270"/>
    <x v="37"/>
    <s v="SSALLONDONO"/>
    <s v="SEGURIDAD SOCIAL ABRIL 20"/>
    <s v="Ret,apor,nomi, seg.s"/>
    <s v=""/>
    <s v=""/>
    <d v="2010-04-29T00:00:00"/>
    <d v="2010-04-29T00:00:00"/>
    <n v="171100"/>
    <s v="773"/>
    <x v="3"/>
    <x v="14"/>
    <x v="2"/>
    <x v="0"/>
    <x v="0"/>
  </r>
  <r>
    <n v="7735110128"/>
    <x v="15"/>
    <n v="48984270"/>
    <x v="37"/>
    <s v="SSALLONDONO"/>
    <s v="SEGURIDAD SOCIAL ABRIL 20"/>
    <s v="Ret,apor,nomi, seg.s"/>
    <s v=""/>
    <s v=""/>
    <d v="2010-04-29T00:00:00"/>
    <d v="2010-04-29T00:00:00"/>
    <n v="-210311"/>
    <s v="773"/>
    <x v="3"/>
    <x v="14"/>
    <x v="2"/>
    <x v="0"/>
    <x v="0"/>
  </r>
  <r>
    <n v="7735110128"/>
    <x v="15"/>
    <n v="48984270"/>
    <x v="37"/>
    <s v="SSALLONDONO"/>
    <s v="SEGURIDAD SOCIAL ABRIL 20"/>
    <s v="Ret,apor,nomi, seg.s"/>
    <s v=""/>
    <s v=""/>
    <d v="2010-04-29T00:00:00"/>
    <d v="2010-04-29T00:00:00"/>
    <n v="657200"/>
    <s v="773"/>
    <x v="3"/>
    <x v="14"/>
    <x v="2"/>
    <x v="0"/>
    <x v="0"/>
  </r>
  <r>
    <n v="7735110129"/>
    <x v="16"/>
    <n v="48984270"/>
    <x v="37"/>
    <s v="SSALLONDONO"/>
    <s v="SEGURIDAD SOCIAL ABRIL 20"/>
    <s v="Ret,apor,nomi, seg.s"/>
    <s v=""/>
    <s v=""/>
    <d v="2010-04-29T00:00:00"/>
    <d v="2010-04-29T00:00:00"/>
    <n v="-245472"/>
    <s v="773"/>
    <x v="3"/>
    <x v="14"/>
    <x v="2"/>
    <x v="0"/>
    <x v="0"/>
  </r>
  <r>
    <n v="7735110129"/>
    <x v="16"/>
    <n v="48984270"/>
    <x v="37"/>
    <s v="SSALLONDONO"/>
    <s v="SEGURIDAD SOCIAL ABRIL 20"/>
    <s v="Ret,apor,nomi, seg.s"/>
    <s v=""/>
    <s v=""/>
    <d v="2010-04-29T00:00:00"/>
    <d v="2010-04-29T00:00:00"/>
    <n v="876500"/>
    <s v="773"/>
    <x v="3"/>
    <x v="14"/>
    <x v="2"/>
    <x v="0"/>
    <x v="0"/>
  </r>
  <r>
    <n v="7735110131"/>
    <x v="17"/>
    <n v="48984270"/>
    <x v="37"/>
    <s v="SSALLONDONO"/>
    <s v="SEGURIDAD SOCIAL ABRIL 20"/>
    <s v="Ret,apor,nomi, seg.s"/>
    <s v=""/>
    <s v=""/>
    <d v="2010-04-29T00:00:00"/>
    <d v="2010-04-29T00:00:00"/>
    <n v="210300"/>
    <s v="773"/>
    <x v="3"/>
    <x v="14"/>
    <x v="2"/>
    <x v="0"/>
    <x v="0"/>
  </r>
  <r>
    <n v="7735110133"/>
    <x v="18"/>
    <n v="48984270"/>
    <x v="37"/>
    <s v="SSALLONDONO"/>
    <s v="SEGURIDAD SOCIAL ABRIL 20"/>
    <s v="Ret,apor,nomi, seg.s"/>
    <s v=""/>
    <s v=""/>
    <d v="2010-04-29T00:00:00"/>
    <d v="2010-04-29T00:00:00"/>
    <n v="157800"/>
    <s v="773"/>
    <x v="3"/>
    <x v="14"/>
    <x v="2"/>
    <x v="0"/>
    <x v="0"/>
  </r>
  <r>
    <n v="7735110134"/>
    <x v="19"/>
    <n v="48984270"/>
    <x v="37"/>
    <s v="SSALLONDONO"/>
    <s v="SEGURIDAD SOCIAL ABRIL 20"/>
    <s v="Ret,apor,nomi, seg.s"/>
    <s v=""/>
    <s v=""/>
    <d v="2010-04-29T00:00:00"/>
    <d v="2010-04-29T00:00:00"/>
    <n v="105100"/>
    <s v="773"/>
    <x v="3"/>
    <x v="14"/>
    <x v="2"/>
    <x v="0"/>
    <x v="0"/>
  </r>
  <r>
    <n v="7735112203"/>
    <x v="62"/>
    <n v="48984270"/>
    <x v="37"/>
    <s v="SSGAVILLAMIL"/>
    <s v="AMORTIZA PREDIAL MES"/>
    <s v="Gto,paxant.Impt,pred"/>
    <s v=""/>
    <s v=""/>
    <d v="2010-04-28T00:00:00"/>
    <d v="2010-04-30T00:00:00"/>
    <n v="2599790"/>
    <s v="773"/>
    <x v="3"/>
    <x v="14"/>
    <x v="9"/>
    <x v="0"/>
    <x v="0"/>
  </r>
  <r>
    <n v="7735112206"/>
    <x v="48"/>
    <n v="48984270"/>
    <x v="37"/>
    <s v="SSJMGONZALEZ"/>
    <s v="AJUSTE PRORRATEO ABRIL"/>
    <s v="Iva,prop,prorrateo"/>
    <s v=""/>
    <s v=""/>
    <d v="2010-04-30T00:00:00"/>
    <d v="2010-04-30T00:00:00"/>
    <n v="-14946866"/>
    <s v="773"/>
    <x v="3"/>
    <x v="14"/>
    <x v="9"/>
    <x v="0"/>
    <x v="1"/>
  </r>
  <r>
    <n v="7735112206"/>
    <x v="48"/>
    <n v="48984270"/>
    <x v="37"/>
    <s v="SSJMGONZALEZ"/>
    <s v="PROV PRORRATEO  ABRIL"/>
    <s v="Iva,prop,prorrateo"/>
    <s v=""/>
    <s v=""/>
    <d v="2010-04-28T00:00:00"/>
    <d v="2010-04-28T00:00:00"/>
    <n v="9000000"/>
    <s v="773"/>
    <x v="3"/>
    <x v="14"/>
    <x v="9"/>
    <x v="0"/>
    <x v="1"/>
  </r>
  <r>
    <n v="7735112206"/>
    <x v="48"/>
    <n v="48984270"/>
    <x v="37"/>
    <s v="SSJMGONZALEZ"/>
    <s v="AJUSTE PRORRATEO ABRIL"/>
    <s v="Iva,prop,prorrateo"/>
    <s v=""/>
    <s v=""/>
    <d v="2010-04-30T00:00:00"/>
    <d v="2010-04-30T00:00:00"/>
    <n v="14946866"/>
    <s v="773"/>
    <x v="3"/>
    <x v="14"/>
    <x v="9"/>
    <x v="0"/>
    <x v="1"/>
  </r>
  <r>
    <n v="7735113504"/>
    <x v="49"/>
    <n v="48984270"/>
    <x v="37"/>
    <s v="LTJFLOPEZ"/>
    <s v=""/>
    <s v="cta pte,prov,prd.Inv"/>
    <s v=""/>
    <s v="Alquiler estibas"/>
    <d v="2010-04-28T00:00:00"/>
    <d v="2010-04-28T00:00:00"/>
    <n v="540000"/>
    <s v="773"/>
    <x v="3"/>
    <x v="14"/>
    <x v="0"/>
    <x v="0"/>
    <x v="0"/>
  </r>
  <r>
    <n v="7735113504"/>
    <x v="49"/>
    <n v="48984270"/>
    <x v="37"/>
    <s v="SSJFLOPEZ"/>
    <s v=""/>
    <s v="ABC LOGISTICA LIMITADA"/>
    <s v=""/>
    <s v="Alquiler estibas"/>
    <d v="2010-04-26T00:00:00"/>
    <d v="2010-04-29T00:00:00"/>
    <n v="0"/>
    <s v="773"/>
    <x v="3"/>
    <x v="14"/>
    <x v="0"/>
    <x v="0"/>
    <x v="0"/>
  </r>
  <r>
    <n v="7735113507"/>
    <x v="0"/>
    <n v="48984270"/>
    <x v="37"/>
    <s v="SSJFLOPEZ"/>
    <s v="Lito_ LB_506706"/>
    <s v="LEASING BANCOLOMBIA SA"/>
    <s v=""/>
    <s v=""/>
    <d v="2010-04-06T00:00:00"/>
    <d v="2010-04-28T00:00:00"/>
    <n v="53043"/>
    <s v="773"/>
    <x v="3"/>
    <x v="14"/>
    <x v="0"/>
    <x v="0"/>
    <x v="0"/>
  </r>
  <r>
    <n v="7735113507"/>
    <x v="0"/>
    <n v="48984270"/>
    <x v="37"/>
    <s v="SSJFLOPEZ"/>
    <s v="Lito_ LB_506706"/>
    <s v="LEASING BANCOLOMBIA SA"/>
    <s v=""/>
    <s v=""/>
    <d v="2010-04-06T00:00:00"/>
    <d v="2010-04-28T00:00:00"/>
    <n v="72676"/>
    <s v="773"/>
    <x v="3"/>
    <x v="14"/>
    <x v="0"/>
    <x v="0"/>
    <x v="0"/>
  </r>
  <r>
    <n v="7735113507"/>
    <x v="0"/>
    <n v="48984270"/>
    <x v="37"/>
    <s v="SSJFLOPEZ"/>
    <s v="Lito_ LB_506706"/>
    <s v="LEASING BANCOLOMBIA SA"/>
    <s v=""/>
    <s v=""/>
    <d v="2010-04-06T00:00:00"/>
    <d v="2010-04-28T00:00:00"/>
    <n v="26242"/>
    <s v="773"/>
    <x v="3"/>
    <x v="14"/>
    <x v="0"/>
    <x v="0"/>
    <x v="0"/>
  </r>
  <r>
    <n v="7735113507"/>
    <x v="0"/>
    <n v="48984270"/>
    <x v="37"/>
    <s v="SSJFLOPEZ"/>
    <s v="Lito_ LB_506706"/>
    <s v="LEASING BANCOLOMBIA SA"/>
    <s v=""/>
    <s v=""/>
    <d v="2010-04-06T00:00:00"/>
    <d v="2010-04-28T00:00:00"/>
    <n v="35960"/>
    <s v="773"/>
    <x v="3"/>
    <x v="14"/>
    <x v="0"/>
    <x v="0"/>
    <x v="0"/>
  </r>
  <r>
    <n v="7735113507"/>
    <x v="0"/>
    <n v="48984270"/>
    <x v="37"/>
    <s v="SSJFLOPEZ"/>
    <s v="Lito_ LB_506706"/>
    <s v="LEASING BANCOLOMBIA SA"/>
    <s v=""/>
    <s v=""/>
    <d v="2010-04-06T00:00:00"/>
    <d v="2010-04-28T00:00:00"/>
    <n v="35509"/>
    <s v="773"/>
    <x v="3"/>
    <x v="14"/>
    <x v="0"/>
    <x v="0"/>
    <x v="0"/>
  </r>
  <r>
    <n v="7735113507"/>
    <x v="0"/>
    <n v="48984270"/>
    <x v="37"/>
    <s v="SSJFLOPEZ"/>
    <s v="Lito_ LB_506706"/>
    <s v="LEASING BANCOLOMBIA SA"/>
    <s v=""/>
    <s v=""/>
    <d v="2010-04-06T00:00:00"/>
    <d v="2010-04-28T00:00:00"/>
    <n v="50213"/>
    <s v="773"/>
    <x v="3"/>
    <x v="14"/>
    <x v="0"/>
    <x v="0"/>
    <x v="0"/>
  </r>
  <r>
    <n v="7735116408"/>
    <x v="1"/>
    <n v="48984270"/>
    <x v="37"/>
    <s v="SSJFLOPEZ"/>
    <s v="FACTURA UNE"/>
    <s v="EPM TELECOMUNICACIONES S.A."/>
    <s v=""/>
    <s v=""/>
    <d v="2010-04-15T00:00:00"/>
    <d v="2010-04-20T00:00:00"/>
    <n v="-66116"/>
    <s v="773"/>
    <x v="3"/>
    <x v="14"/>
    <x v="1"/>
    <x v="0"/>
    <x v="0"/>
  </r>
  <r>
    <n v="7735116408"/>
    <x v="1"/>
    <n v="48984270"/>
    <x v="37"/>
    <s v="SSJFLOPEZ"/>
    <s v="FACTURA UNE"/>
    <s v="EPM TELECOMUNICACIONES S.A."/>
    <s v=""/>
    <s v=""/>
    <d v="2010-04-15T00:00:00"/>
    <d v="2010-04-20T00:00:00"/>
    <n v="-22264"/>
    <s v="773"/>
    <x v="3"/>
    <x v="14"/>
    <x v="1"/>
    <x v="0"/>
    <x v="0"/>
  </r>
  <r>
    <n v="7735116408"/>
    <x v="1"/>
    <n v="48984270"/>
    <x v="37"/>
    <s v="SSJFLOPEZ"/>
    <s v="FACTURA UNE"/>
    <s v="EPM TELECOMUNICACIONES S.A."/>
    <s v=""/>
    <s v=""/>
    <d v="2010-04-15T00:00:00"/>
    <d v="2010-04-20T00:00:00"/>
    <n v="22264"/>
    <s v="773"/>
    <x v="3"/>
    <x v="14"/>
    <x v="1"/>
    <x v="0"/>
    <x v="0"/>
  </r>
  <r>
    <n v="7735116408"/>
    <x v="1"/>
    <n v="48984270"/>
    <x v="37"/>
    <s v="SSJFLOPEZ"/>
    <s v="FACTURA MOVISTAR"/>
    <s v="TELEFONICA MOVILES COLOMBIA S.A."/>
    <s v=""/>
    <s v=""/>
    <d v="2010-04-02T00:00:00"/>
    <d v="2010-04-19T00:00:00"/>
    <n v="855"/>
    <s v="773"/>
    <x v="3"/>
    <x v="14"/>
    <x v="1"/>
    <x v="0"/>
    <x v="0"/>
  </r>
  <r>
    <n v="7735116408"/>
    <x v="1"/>
    <n v="48984270"/>
    <x v="37"/>
    <s v="SSJFLOPEZ"/>
    <s v="FACTURA COMCEL"/>
    <s v="COMUNICACION CELULAR S.A. COMCEL"/>
    <s v=""/>
    <s v=""/>
    <d v="2010-04-07T00:00:00"/>
    <d v="2010-04-19T00:00:00"/>
    <n v="592"/>
    <s v="773"/>
    <x v="3"/>
    <x v="14"/>
    <x v="1"/>
    <x v="0"/>
    <x v="0"/>
  </r>
  <r>
    <n v="7735116408"/>
    <x v="1"/>
    <n v="48984270"/>
    <x v="37"/>
    <s v="SSJFLOPEZ"/>
    <s v="FACTURA UNE"/>
    <s v="EPM TELECOMUNICACIONES S.A."/>
    <s v=""/>
    <s v=""/>
    <d v="2010-04-15T00:00:00"/>
    <d v="2010-04-20T00:00:00"/>
    <n v="7397"/>
    <s v="773"/>
    <x v="3"/>
    <x v="14"/>
    <x v="1"/>
    <x v="0"/>
    <x v="0"/>
  </r>
  <r>
    <n v="7735116408"/>
    <x v="1"/>
    <n v="48984270"/>
    <x v="37"/>
    <s v="SSJFLOPEZ"/>
    <s v="FACTURA UNE"/>
    <s v="EPM TELECOMUNICACIONES S.A."/>
    <s v=""/>
    <s v=""/>
    <d v="2010-04-15T00:00:00"/>
    <d v="2010-04-20T00:00:00"/>
    <n v="2621"/>
    <s v="773"/>
    <x v="3"/>
    <x v="14"/>
    <x v="1"/>
    <x v="0"/>
    <x v="0"/>
  </r>
  <r>
    <n v="7735116408"/>
    <x v="1"/>
    <n v="48984270"/>
    <x v="37"/>
    <s v="SSJFLOPEZ"/>
    <s v="FACTURA UNE"/>
    <s v="EPM TELECOMUNICACIONES S.A."/>
    <s v=""/>
    <s v=""/>
    <d v="2010-04-15T00:00:00"/>
    <d v="2010-04-20T00:00:00"/>
    <n v="1056"/>
    <s v="773"/>
    <x v="3"/>
    <x v="14"/>
    <x v="1"/>
    <x v="0"/>
    <x v="0"/>
  </r>
  <r>
    <n v="7735116408"/>
    <x v="1"/>
    <n v="48984270"/>
    <x v="37"/>
    <s v="SSJFLOPEZ"/>
    <s v="FACTURA UNE"/>
    <s v="EPM TELECOMUNICACIONES S.A."/>
    <s v=""/>
    <s v=""/>
    <d v="2010-04-15T00:00:00"/>
    <d v="2010-04-20T00:00:00"/>
    <n v="437"/>
    <s v="773"/>
    <x v="3"/>
    <x v="14"/>
    <x v="1"/>
    <x v="0"/>
    <x v="0"/>
  </r>
  <r>
    <n v="7735116408"/>
    <x v="1"/>
    <n v="48984270"/>
    <x v="37"/>
    <s v="SSJFLOPEZ"/>
    <s v="FACTURA UNE"/>
    <s v="EPM TELECOMUNICACIONES S.A."/>
    <s v=""/>
    <s v=""/>
    <d v="2010-04-15T00:00:00"/>
    <d v="2010-04-20T00:00:00"/>
    <n v="1836"/>
    <s v="773"/>
    <x v="3"/>
    <x v="14"/>
    <x v="1"/>
    <x v="0"/>
    <x v="0"/>
  </r>
  <r>
    <n v="7735116408"/>
    <x v="1"/>
    <n v="48984270"/>
    <x v="37"/>
    <s v="SSJFLOPEZ"/>
    <s v="FACTURA UNE"/>
    <s v="EPM TELECOMUNICACIONES S.A."/>
    <s v=""/>
    <s v=""/>
    <d v="2010-04-15T00:00:00"/>
    <d v="2010-04-20T00:00:00"/>
    <n v="874"/>
    <s v="773"/>
    <x v="3"/>
    <x v="14"/>
    <x v="1"/>
    <x v="0"/>
    <x v="0"/>
  </r>
  <r>
    <n v="7735116408"/>
    <x v="1"/>
    <n v="48984270"/>
    <x v="37"/>
    <s v="SSJFLOPEZ"/>
    <s v="FACTURA UNE"/>
    <s v="EPM TELECOMUNICACIONES S.A."/>
    <s v=""/>
    <s v=""/>
    <d v="2010-04-15T00:00:00"/>
    <d v="2010-04-20T00:00:00"/>
    <n v="66116"/>
    <s v="773"/>
    <x v="3"/>
    <x v="14"/>
    <x v="1"/>
    <x v="0"/>
    <x v="0"/>
  </r>
  <r>
    <n v="7735116408"/>
    <x v="1"/>
    <n v="48984270"/>
    <x v="37"/>
    <s v="SSJFLOPEZ"/>
    <s v="FACTURA UNE"/>
    <s v="EPM TELECOMUNICACIONES S.A."/>
    <s v=""/>
    <s v=""/>
    <d v="2010-04-15T00:00:00"/>
    <d v="2010-04-27T00:00:00"/>
    <n v="84694"/>
    <s v="773"/>
    <x v="3"/>
    <x v="14"/>
    <x v="1"/>
    <x v="0"/>
    <x v="0"/>
  </r>
  <r>
    <n v="7735116408"/>
    <x v="1"/>
    <n v="48984270"/>
    <x v="37"/>
    <s v="SSJFLOPEZ"/>
    <s v="FACTURA UNE"/>
    <s v="EPM TELECOMUNICACIONES S.A."/>
    <s v=""/>
    <s v=""/>
    <d v="2010-04-15T00:00:00"/>
    <d v="2010-04-27T00:00:00"/>
    <n v="714"/>
    <s v="773"/>
    <x v="3"/>
    <x v="14"/>
    <x v="1"/>
    <x v="0"/>
    <x v="0"/>
  </r>
  <r>
    <n v="7735120120"/>
    <x v="72"/>
    <n v="48984270"/>
    <x v="37"/>
    <s v="EVCONEXION"/>
    <s v=""/>
    <s v="MEJIA GONZALEZ  MAURICIO ANDRES"/>
    <s v=""/>
    <s v=""/>
    <d v="2010-04-14T00:00:00"/>
    <d v="2010-04-22T00:00:00"/>
    <n v="68668"/>
    <s v="773"/>
    <x v="3"/>
    <x v="14"/>
    <x v="5"/>
    <x v="0"/>
    <x v="0"/>
  </r>
  <r>
    <n v="7735120602"/>
    <x v="73"/>
    <n v="48984270"/>
    <x v="37"/>
    <s v="SSJFLOPEZ"/>
    <s v="Carlson Lito    1 Abril"/>
    <s v="CARLSON WAGONLIT COLOMBIA S.A."/>
    <s v=""/>
    <s v=""/>
    <d v="2010-04-13T00:00:00"/>
    <d v="2010-04-28T00:00:00"/>
    <n v="263162"/>
    <s v="773"/>
    <x v="3"/>
    <x v="14"/>
    <x v="5"/>
    <x v="0"/>
    <x v="0"/>
  </r>
  <r>
    <n v="7735120602"/>
    <x v="73"/>
    <n v="48984270"/>
    <x v="37"/>
    <s v="SSJFLOPEZ"/>
    <s v="Carlson Lito    1 Abril"/>
    <s v="CARLSON WAGONLIT COLOMBIA S.A."/>
    <s v=""/>
    <s v=""/>
    <d v="2010-04-13T00:00:00"/>
    <d v="2010-04-28T00:00:00"/>
    <n v="23100"/>
    <s v="773"/>
    <x v="3"/>
    <x v="14"/>
    <x v="5"/>
    <x v="0"/>
    <x v="0"/>
  </r>
  <r>
    <n v="7735120602"/>
    <x v="73"/>
    <n v="48984270"/>
    <x v="37"/>
    <s v="SSJFLOPEZ"/>
    <s v="Carlson Lito    1 Abril"/>
    <s v="CARLSON WAGONLIT COLOMBIA S.A."/>
    <s v=""/>
    <s v=""/>
    <d v="2010-04-13T00:00:00"/>
    <d v="2010-04-28T00:00:00"/>
    <n v="38807"/>
    <s v="773"/>
    <x v="3"/>
    <x v="14"/>
    <x v="5"/>
    <x v="0"/>
    <x v="0"/>
  </r>
  <r>
    <n v="7735120603"/>
    <x v="74"/>
    <n v="48984270"/>
    <x v="37"/>
    <s v="EVCONEXION"/>
    <s v=""/>
    <s v="MEJIA GONZALEZ  MAURICIO ANDRES"/>
    <s v=""/>
    <s v=""/>
    <d v="2010-04-14T00:00:00"/>
    <d v="2010-04-22T00:00:00"/>
    <n v="94777"/>
    <s v="773"/>
    <x v="3"/>
    <x v="14"/>
    <x v="5"/>
    <x v="0"/>
    <x v="0"/>
  </r>
  <r>
    <n v="7735122502"/>
    <x v="21"/>
    <n v="48984270"/>
    <x v="37"/>
    <s v="SSRMSALAZAR"/>
    <s v=""/>
    <s v="Depr.acum.maq.op."/>
    <s v=""/>
    <s v=""/>
    <d v="2010-04-30T00:00:00"/>
    <d v="2010-04-30T00:00:00"/>
    <n v="626678"/>
    <s v="773"/>
    <x v="3"/>
    <x v="14"/>
    <x v="4"/>
    <x v="0"/>
    <x v="0"/>
  </r>
  <r>
    <n v="7735122502"/>
    <x v="21"/>
    <n v="48984270"/>
    <x v="37"/>
    <s v="SSRMSALAZAR"/>
    <s v=""/>
    <s v="Depr.acum.edif,op."/>
    <s v=""/>
    <s v=""/>
    <d v="2010-04-30T00:00:00"/>
    <d v="2010-04-30T00:00:00"/>
    <n v="818469"/>
    <s v="773"/>
    <x v="3"/>
    <x v="14"/>
    <x v="4"/>
    <x v="0"/>
    <x v="0"/>
  </r>
  <r>
    <n v="7735122503"/>
    <x v="23"/>
    <n v="48984270"/>
    <x v="37"/>
    <s v="SSRMSALAZAR"/>
    <s v=""/>
    <s v="Depr.acum.maq.op."/>
    <s v=""/>
    <s v=""/>
    <d v="2010-04-30T00:00:00"/>
    <d v="2010-04-30T00:00:00"/>
    <n v="257115"/>
    <s v="773"/>
    <x v="3"/>
    <x v="14"/>
    <x v="4"/>
    <x v="0"/>
    <x v="2"/>
  </r>
  <r>
    <n v="7735122503"/>
    <x v="23"/>
    <n v="48984270"/>
    <x v="37"/>
    <s v="SSRMSALAZAR"/>
    <s v=""/>
    <s v="Depr.acum.edif,op."/>
    <s v=""/>
    <s v=""/>
    <d v="2010-04-30T00:00:00"/>
    <d v="2010-04-30T00:00:00"/>
    <n v="78710"/>
    <s v="773"/>
    <x v="3"/>
    <x v="14"/>
    <x v="4"/>
    <x v="0"/>
    <x v="2"/>
  </r>
  <r>
    <n v="7735124507"/>
    <x v="70"/>
    <n v="48984270"/>
    <x v="37"/>
    <s v="SSJFLOPEZ"/>
    <s v=""/>
    <s v="cta pte,prov,prd.no,"/>
    <s v="Licencia de software 16% sum equip comp"/>
    <s v="Licencia de software 16% sum equip comp"/>
    <d v="2010-04-21T00:00:00"/>
    <d v="2010-04-30T00:00:00"/>
    <n v="-14898"/>
    <s v="773"/>
    <x v="3"/>
    <x v="14"/>
    <x v="5"/>
    <x v="0"/>
    <x v="0"/>
  </r>
  <r>
    <n v="7735124507"/>
    <x v="70"/>
    <n v="48984270"/>
    <x v="37"/>
    <s v="SSLMLEMUS"/>
    <s v=""/>
    <s v="cta pte,prov,prd.no,"/>
    <s v="Licencia de software 16% sum equip comp"/>
    <s v="Licencia de software 16% sum equip comp"/>
    <d v="2010-04-26T00:00:00"/>
    <d v="2010-04-26T00:00:00"/>
    <n v="9082310"/>
    <s v="773"/>
    <x v="3"/>
    <x v="14"/>
    <x v="5"/>
    <x v="0"/>
    <x v="0"/>
  </r>
  <r>
    <n v="7735124701"/>
    <x v="26"/>
    <n v="48984270"/>
    <x v="37"/>
    <s v="EXGAVELASQUE"/>
    <s v=""/>
    <s v="cta pte,prov,prd.no,"/>
    <s v="Dispensador jabon liquido 7-AA-70"/>
    <s v="Dispensador jabon liquido 7-AA-70"/>
    <d v="2010-04-12T00:00:00"/>
    <d v="2010-04-12T00:00:00"/>
    <n v="169384"/>
    <s v="773"/>
    <x v="3"/>
    <x v="14"/>
    <x v="5"/>
    <x v="0"/>
    <x v="0"/>
  </r>
  <r>
    <n v="7735124701"/>
    <x v="26"/>
    <n v="48984270"/>
    <x v="37"/>
    <s v="EXGAVELASQUE"/>
    <s v=""/>
    <s v="cta pte,prov,prd.no,"/>
    <s v="Accesorios control de plagas"/>
    <s v="Accesorios control de plagas"/>
    <d v="2010-04-15T00:00:00"/>
    <d v="2010-04-17T00:00:00"/>
    <n v="96000"/>
    <s v="773"/>
    <x v="3"/>
    <x v="14"/>
    <x v="5"/>
    <x v="0"/>
    <x v="0"/>
  </r>
  <r>
    <n v="7735124701"/>
    <x v="26"/>
    <n v="48984270"/>
    <x v="37"/>
    <s v="SSJFLOPEZ"/>
    <s v=""/>
    <s v="SALAZAR VELEZ MARGARITA MARIA"/>
    <s v="Accesorios control de plagas"/>
    <s v="Accesorios control de plagas"/>
    <d v="2010-04-15T00:00:00"/>
    <d v="2010-04-19T00:00:00"/>
    <n v="0"/>
    <s v="773"/>
    <x v="3"/>
    <x v="14"/>
    <x v="5"/>
    <x v="0"/>
    <x v="0"/>
  </r>
  <r>
    <n v="7735124713"/>
    <x v="35"/>
    <n v="48984270"/>
    <x v="37"/>
    <s v="SSJFLOPEZ"/>
    <s v=""/>
    <s v="cta pte,prov,prd.no,"/>
    <s v="Pegante pegapack X 20 KG"/>
    <s v="Pegante pegapack X 20 KG"/>
    <d v="2010-04-09T00:00:00"/>
    <d v="2010-04-15T00:00:00"/>
    <n v="0"/>
    <s v="773"/>
    <x v="3"/>
    <x v="14"/>
    <x v="5"/>
    <x v="0"/>
    <x v="1"/>
  </r>
  <r>
    <n v="7735124713"/>
    <x v="35"/>
    <n v="48984270"/>
    <x v="37"/>
    <s v="EXGAVELASQUE"/>
    <s v=""/>
    <s v="cta pte,prov,prd.no,"/>
    <s v="Pegante pegapack X 20 KG"/>
    <s v="Pegante pegapack X 20 KG"/>
    <d v="2010-04-09T00:00:00"/>
    <d v="2010-04-12T00:00:00"/>
    <n v="267060"/>
    <s v="773"/>
    <x v="3"/>
    <x v="14"/>
    <x v="5"/>
    <x v="0"/>
    <x v="1"/>
  </r>
  <r>
    <n v="7735124713"/>
    <x v="35"/>
    <n v="48984270"/>
    <x v="37"/>
    <s v="EXGAVELASQUE"/>
    <s v=""/>
    <s v="cta pte,prov,prd.no,"/>
    <s v="Grapa zuncho metalico metalicao 1/2"/>
    <s v="Grapa zuncho metalico metalicao 1/2"/>
    <d v="2010-04-27T00:00:00"/>
    <d v="2010-04-27T00:00:00"/>
    <n v="73000"/>
    <s v="773"/>
    <x v="3"/>
    <x v="14"/>
    <x v="5"/>
    <x v="0"/>
    <x v="1"/>
  </r>
  <r>
    <n v="7735124713"/>
    <x v="35"/>
    <n v="48984270"/>
    <x v="37"/>
    <s v="EXGAVELASQUE"/>
    <s v=""/>
    <s v="cta pte,prov,prd.no,"/>
    <s v="Zuncho metalico de 1/2 x .50"/>
    <s v="Zuncho metalico de 1/2 x .50"/>
    <d v="2010-04-27T00:00:00"/>
    <d v="2010-04-27T00:00:00"/>
    <n v="537900"/>
    <s v="773"/>
    <x v="3"/>
    <x v="14"/>
    <x v="5"/>
    <x v="0"/>
    <x v="1"/>
  </r>
  <r>
    <n v="7735125759"/>
    <x v="43"/>
    <n v="48984270"/>
    <x v="37"/>
    <s v="LTNJRODRIGUE"/>
    <s v=""/>
    <s v="cta pte,prov,prd.Inv"/>
    <s v=""/>
    <s v="Servicio de transporte Mina Servicios"/>
    <d v="2010-04-28T00:00:00"/>
    <d v="2010-04-28T00:00:00"/>
    <n v="66045"/>
    <s v="773"/>
    <x v="3"/>
    <x v="14"/>
    <x v="5"/>
    <x v="0"/>
    <x v="0"/>
  </r>
  <r>
    <n v="7735125759"/>
    <x v="43"/>
    <n v="48984270"/>
    <x v="37"/>
    <s v="SSJFLOPEZ"/>
    <s v=""/>
    <s v="MINA SERVICIOS LTDA"/>
    <s v=""/>
    <s v="Servicio de transporte Mina Servicios"/>
    <d v="2010-04-21T00:00:00"/>
    <d v="2010-04-29T00:00:00"/>
    <n v="0"/>
    <s v="773"/>
    <x v="3"/>
    <x v="14"/>
    <x v="5"/>
    <x v="0"/>
    <x v="0"/>
  </r>
  <r>
    <n v="7735125759"/>
    <x v="43"/>
    <n v="48984270"/>
    <x v="37"/>
    <s v="LTNJRODRIGUE"/>
    <s v=""/>
    <s v="cta pte,prov,prd.Inv"/>
    <s v=""/>
    <s v="Servicio Transporte por vale"/>
    <d v="2010-04-29T00:00:00"/>
    <d v="2010-04-29T00:00:00"/>
    <n v="3645"/>
    <s v="773"/>
    <x v="3"/>
    <x v="14"/>
    <x v="5"/>
    <x v="0"/>
    <x v="0"/>
  </r>
  <r>
    <n v="7735125759"/>
    <x v="43"/>
    <n v="48984270"/>
    <x v="37"/>
    <s v="LTNJRODRIGUE"/>
    <s v=""/>
    <s v="cta pte,prov,prd.Inv"/>
    <s v=""/>
    <s v="Servicio Transporte por vale"/>
    <d v="2010-04-29T00:00:00"/>
    <d v="2010-04-29T00:00:00"/>
    <n v="2916"/>
    <s v="773"/>
    <x v="3"/>
    <x v="14"/>
    <x v="5"/>
    <x v="0"/>
    <x v="0"/>
  </r>
  <r>
    <n v="7735125759"/>
    <x v="43"/>
    <n v="48984270"/>
    <x v="37"/>
    <s v="SSJFLOPEZ"/>
    <s v=""/>
    <s v="EMPRESA TRANSPORTADORA DE TAXIS"/>
    <s v=""/>
    <s v="Servicio Transporte por vale"/>
    <d v="2010-04-12T00:00:00"/>
    <d v="2010-04-30T00:00:00"/>
    <n v="0"/>
    <s v="773"/>
    <x v="3"/>
    <x v="14"/>
    <x v="5"/>
    <x v="0"/>
    <x v="0"/>
  </r>
  <r>
    <n v="7735125759"/>
    <x v="43"/>
    <n v="48984270"/>
    <x v="37"/>
    <s v="SSJFLOPEZ"/>
    <s v=""/>
    <s v="EMPRESA TRANSPORTADORA DE TAXIS"/>
    <s v=""/>
    <s v="Servicio Transporte por vale"/>
    <d v="2010-04-12T00:00:00"/>
    <d v="2010-04-30T00:00:00"/>
    <n v="0"/>
    <s v="773"/>
    <x v="3"/>
    <x v="14"/>
    <x v="5"/>
    <x v="0"/>
    <x v="0"/>
  </r>
  <r>
    <n v="7735110102"/>
    <x v="2"/>
    <n v="48986070"/>
    <x v="38"/>
    <s v="SSALLONDONO"/>
    <s v="PRIMERA QUINCENA ABRIL 20"/>
    <s v="Obl,lab,salariosxpag"/>
    <s v=""/>
    <s v=""/>
    <d v="2010-04-14T00:00:00"/>
    <d v="2010-04-14T00:00:00"/>
    <n v="574239"/>
    <s v="773"/>
    <x v="3"/>
    <x v="15"/>
    <x v="2"/>
    <x v="0"/>
    <x v="0"/>
  </r>
  <r>
    <n v="7735110102"/>
    <x v="2"/>
    <n v="48986070"/>
    <x v="38"/>
    <s v="SSALLONDONO"/>
    <s v="SEGUNDA QUINCENA ABRIL 20"/>
    <s v="Obl,lab,salariosxpag"/>
    <s v=""/>
    <s v=""/>
    <d v="2010-04-28T00:00:00"/>
    <d v="2010-04-28T00:00:00"/>
    <n v="574239"/>
    <s v="773"/>
    <x v="3"/>
    <x v="15"/>
    <x v="2"/>
    <x v="0"/>
    <x v="0"/>
  </r>
  <r>
    <n v="7735110111"/>
    <x v="6"/>
    <n v="48986070"/>
    <x v="38"/>
    <s v="SSALLONDONO"/>
    <s v="PROVISIONES ABRIL 2010"/>
    <s v="Prov,lab,cesa.aprop."/>
    <s v=""/>
    <s v=""/>
    <d v="2010-04-29T00:00:00"/>
    <d v="2010-04-29T00:00:00"/>
    <n v="122887"/>
    <s v="773"/>
    <x v="3"/>
    <x v="15"/>
    <x v="2"/>
    <x v="0"/>
    <x v="0"/>
  </r>
  <r>
    <n v="7735110113"/>
    <x v="8"/>
    <n v="48986070"/>
    <x v="38"/>
    <s v="SSALLONDONO"/>
    <s v="PROVISIONES ABRIL 2010"/>
    <s v="Prov,lab,cesa.aprop."/>
    <s v=""/>
    <s v=""/>
    <d v="2010-04-29T00:00:00"/>
    <d v="2010-04-29T00:00:00"/>
    <n v="109105"/>
    <s v="773"/>
    <x v="3"/>
    <x v="15"/>
    <x v="2"/>
    <x v="0"/>
    <x v="0"/>
  </r>
  <r>
    <n v="7735110114"/>
    <x v="9"/>
    <n v="48986070"/>
    <x v="38"/>
    <s v="SSALLONDONO"/>
    <s v="PROVISIONES ABRIL 2010"/>
    <s v="Prov,lab,cesa.aprop."/>
    <s v=""/>
    <s v=""/>
    <d v="2010-04-29T00:00:00"/>
    <d v="2010-04-29T00:00:00"/>
    <n v="75800"/>
    <s v="773"/>
    <x v="3"/>
    <x v="15"/>
    <x v="2"/>
    <x v="0"/>
    <x v="0"/>
  </r>
  <r>
    <n v="7735110116"/>
    <x v="10"/>
    <n v="48986070"/>
    <x v="38"/>
    <s v="SSALLONDONO"/>
    <s v="PROVISIONES ABRIL 2010"/>
    <s v="Prov,lab,cesa.aprop."/>
    <s v=""/>
    <s v=""/>
    <d v="2010-04-29T00:00:00"/>
    <d v="2010-04-29T00:00:00"/>
    <n v="103364"/>
    <s v="773"/>
    <x v="3"/>
    <x v="15"/>
    <x v="2"/>
    <x v="0"/>
    <x v="0"/>
  </r>
  <r>
    <n v="7735110119"/>
    <x v="12"/>
    <n v="48986070"/>
    <x v="38"/>
    <s v="SSJFLOPEZ"/>
    <s v=""/>
    <s v="cta pte,prov,prd.no,"/>
    <s v="Guantes Hyflex seguridad industrial"/>
    <s v="Guantes Hyflex seguridad industrial"/>
    <d v="2010-04-26T00:00:00"/>
    <d v="2010-04-28T00:00:00"/>
    <n v="0"/>
    <s v="773"/>
    <x v="3"/>
    <x v="15"/>
    <x v="2"/>
    <x v="0"/>
    <x v="1"/>
  </r>
  <r>
    <n v="7735110119"/>
    <x v="12"/>
    <n v="48986070"/>
    <x v="38"/>
    <s v="EXEAGUTIERRE"/>
    <s v=""/>
    <s v="cta pte,prov,prd.no,"/>
    <s v="Botas blancas de caucho"/>
    <s v="Botas blancas de caucho"/>
    <d v="2010-04-01T00:00:00"/>
    <d v="2010-04-05T00:00:00"/>
    <n v="181800"/>
    <s v="773"/>
    <x v="3"/>
    <x v="15"/>
    <x v="2"/>
    <x v="0"/>
    <x v="1"/>
  </r>
  <r>
    <n v="7735110119"/>
    <x v="12"/>
    <n v="48986070"/>
    <x v="38"/>
    <s v="EXGAVELASQUE"/>
    <s v=""/>
    <s v="cta pte,prov,prd.no,"/>
    <s v="Guante lycra blanco seg indus"/>
    <s v="Guante lycra blanco seg indus"/>
    <d v="2010-04-05T00:00:00"/>
    <d v="2010-04-05T00:00:00"/>
    <n v="84000"/>
    <s v="773"/>
    <x v="3"/>
    <x v="15"/>
    <x v="2"/>
    <x v="0"/>
    <x v="1"/>
  </r>
  <r>
    <n v="7735110119"/>
    <x v="12"/>
    <n v="48986070"/>
    <x v="38"/>
    <s v="EXGAVELASQUE"/>
    <s v=""/>
    <s v="cta pte,prov,prd.no,"/>
    <s v="Manga en dril enrresortada"/>
    <s v="Manga en dril enrresortada"/>
    <d v="2010-04-07T00:00:00"/>
    <d v="2010-04-07T00:00:00"/>
    <n v="125000"/>
    <s v="773"/>
    <x v="3"/>
    <x v="15"/>
    <x v="2"/>
    <x v="0"/>
    <x v="1"/>
  </r>
  <r>
    <n v="7735110119"/>
    <x v="12"/>
    <n v="48986070"/>
    <x v="38"/>
    <s v="EXEAGUTIERRE"/>
    <s v=""/>
    <s v="cta pte,prov,prd.no,"/>
    <s v="Mascarilla 3m REF. 8577"/>
    <s v="Mascarilla 3m REF. 8577"/>
    <d v="2010-04-07T00:00:00"/>
    <d v="2010-04-08T00:00:00"/>
    <n v="403380"/>
    <s v="773"/>
    <x v="3"/>
    <x v="15"/>
    <x v="2"/>
    <x v="0"/>
    <x v="1"/>
  </r>
  <r>
    <n v="7735110119"/>
    <x v="12"/>
    <n v="48986070"/>
    <x v="38"/>
    <s v="EXGAVELASQUE"/>
    <s v=""/>
    <s v="cta pte,prov,prd.no,"/>
    <s v="Tapones auditivo max x 30x100 seg indus"/>
    <s v="Tapones auditivo max x 30x100 seg indus"/>
    <d v="2010-04-08T00:00:00"/>
    <d v="2010-04-08T00:00:00"/>
    <n v="80800"/>
    <s v="773"/>
    <x v="3"/>
    <x v="15"/>
    <x v="2"/>
    <x v="0"/>
    <x v="1"/>
  </r>
  <r>
    <n v="7735110119"/>
    <x v="12"/>
    <n v="48986070"/>
    <x v="38"/>
    <s v="SSJFLOPEZ"/>
    <s v=""/>
    <s v="EMPAQUETADURAS Y EMPAQUES S.A."/>
    <s v="Mascarilla 3m REF. 8577"/>
    <s v="Mascarilla 3m REF. 8577"/>
    <d v="2010-04-07T00:00:00"/>
    <d v="2010-04-09T00:00:00"/>
    <n v="0"/>
    <s v="773"/>
    <x v="3"/>
    <x v="15"/>
    <x v="2"/>
    <x v="0"/>
    <x v="1"/>
  </r>
  <r>
    <n v="7735110119"/>
    <x v="12"/>
    <n v="48986070"/>
    <x v="38"/>
    <s v="SSJFLOPEZ"/>
    <s v=""/>
    <s v="C.I.UNIFORMES IND.ROPA Y CALZADO QU"/>
    <s v="Bota BLA seguridad QUINLOP"/>
    <s v="Bota BLA seguridad QUINLOP"/>
    <d v="2010-04-07T00:00:00"/>
    <d v="2010-04-12T00:00:00"/>
    <n v="35010"/>
    <s v="773"/>
    <x v="3"/>
    <x v="15"/>
    <x v="2"/>
    <x v="0"/>
    <x v="1"/>
  </r>
  <r>
    <n v="7735110119"/>
    <x v="12"/>
    <n v="48986070"/>
    <x v="38"/>
    <s v="EXGAVELASQUE"/>
    <s v=""/>
    <s v="cta pte,prov,prd.no,"/>
    <s v="Respirador para soldadura ref 8214"/>
    <s v="Respirador para soldadura ref 8214"/>
    <d v="2010-04-12T00:00:00"/>
    <d v="2010-04-12T00:00:00"/>
    <n v="307840"/>
    <s v="773"/>
    <x v="3"/>
    <x v="15"/>
    <x v="2"/>
    <x v="0"/>
    <x v="1"/>
  </r>
  <r>
    <n v="7735110119"/>
    <x v="12"/>
    <n v="48986070"/>
    <x v="38"/>
    <s v="EXGAVELASQUE"/>
    <s v=""/>
    <s v="cta pte,prov,prd.no,"/>
    <s v="Guante vaqueta  reforzado seg ind"/>
    <s v="Guante vaqueta  reforzado seg ind"/>
    <d v="2010-04-12T00:00:00"/>
    <d v="2010-04-12T00:00:00"/>
    <n v="510000"/>
    <s v="773"/>
    <x v="3"/>
    <x v="15"/>
    <x v="2"/>
    <x v="0"/>
    <x v="1"/>
  </r>
  <r>
    <n v="7735110119"/>
    <x v="12"/>
    <n v="48986070"/>
    <x v="38"/>
    <s v="EXGAVELASQUE"/>
    <s v=""/>
    <s v="cta pte,prov,prd.no,"/>
    <s v="Guante power flex t 7 seg indus"/>
    <s v="Guante power flex t 7 seg indus"/>
    <d v="2010-04-19T00:00:00"/>
    <d v="2010-04-19T00:00:00"/>
    <n v="1140000"/>
    <s v="773"/>
    <x v="3"/>
    <x v="15"/>
    <x v="2"/>
    <x v="0"/>
    <x v="1"/>
  </r>
  <r>
    <n v="7735110119"/>
    <x v="12"/>
    <n v="48986070"/>
    <x v="38"/>
    <s v="EXGAVELASQUE"/>
    <s v=""/>
    <s v="cta pte,prov,prd.no,"/>
    <s v="Guante lycra blanco seg indus"/>
    <s v="Guante lycra blanco seg indus"/>
    <d v="2010-04-21T00:00:00"/>
    <d v="2010-04-21T00:00:00"/>
    <n v="168000"/>
    <s v="773"/>
    <x v="3"/>
    <x v="15"/>
    <x v="2"/>
    <x v="0"/>
    <x v="1"/>
  </r>
  <r>
    <n v="7735110119"/>
    <x v="12"/>
    <n v="48986070"/>
    <x v="38"/>
    <s v="EXGAVELASQUE"/>
    <s v=""/>
    <s v="cta pte,prov,prd.no,"/>
    <s v="Guante plastico deshechable dotacion"/>
    <s v="Guante plastico deshechable dotacion"/>
    <d v="2010-04-22T00:00:00"/>
    <d v="2010-04-22T00:00:00"/>
    <n v="26000"/>
    <s v="773"/>
    <x v="3"/>
    <x v="15"/>
    <x v="2"/>
    <x v="0"/>
    <x v="1"/>
  </r>
  <r>
    <n v="7735110119"/>
    <x v="12"/>
    <n v="48986070"/>
    <x v="38"/>
    <s v="EXEAGUTIERRE"/>
    <s v=""/>
    <s v="cta pte,prov,prd.no,"/>
    <s v="Tapon auditivo Ear ultrafit seg indus"/>
    <s v="Tapon auditivo Ear ultrafit seg indus"/>
    <d v="2010-04-22T00:00:00"/>
    <d v="2010-04-22T00:00:00"/>
    <n v="252200"/>
    <s v="773"/>
    <x v="3"/>
    <x v="15"/>
    <x v="2"/>
    <x v="0"/>
    <x v="1"/>
  </r>
  <r>
    <n v="7735110119"/>
    <x v="12"/>
    <n v="48986070"/>
    <x v="38"/>
    <s v="EXGAVELASQUE"/>
    <s v=""/>
    <s v="cta pte,prov,prd.no,"/>
    <s v="Guantes Hyflex seguridad industrial"/>
    <s v="Guantes Hyflex seguridad industrial"/>
    <d v="2010-04-26T00:00:00"/>
    <d v="2010-04-27T00:00:00"/>
    <n v="343080"/>
    <s v="773"/>
    <x v="3"/>
    <x v="15"/>
    <x v="2"/>
    <x v="0"/>
    <x v="1"/>
  </r>
  <r>
    <n v="7735110119"/>
    <x v="12"/>
    <n v="48986070"/>
    <x v="38"/>
    <s v="EXEAGUTIERRE"/>
    <s v=""/>
    <s v="cta pte,prov,prd.no,"/>
    <s v="Manga en dril enrresortada"/>
    <s v="Manga en dril enrresortada"/>
    <d v="2010-04-27T00:00:00"/>
    <d v="2010-04-27T00:00:00"/>
    <n v="125000"/>
    <s v="773"/>
    <x v="3"/>
    <x v="15"/>
    <x v="2"/>
    <x v="0"/>
    <x v="1"/>
  </r>
  <r>
    <n v="7735110119"/>
    <x v="12"/>
    <n v="48986070"/>
    <x v="38"/>
    <s v="EXGAVELASQUE"/>
    <s v=""/>
    <s v="cta pte,prov,prd.no,"/>
    <s v="Super Absorvente H.D.N. seg industrial"/>
    <s v="Super Absorvente H.D.N. seg industrial"/>
    <d v="2010-04-30T00:00:00"/>
    <d v="2010-04-30T00:00:00"/>
    <n v="200000"/>
    <s v="773"/>
    <x v="3"/>
    <x v="15"/>
    <x v="2"/>
    <x v="0"/>
    <x v="1"/>
  </r>
  <r>
    <n v="7735110124"/>
    <x v="13"/>
    <n v="48986070"/>
    <x v="38"/>
    <s v="SSALLONDONO"/>
    <s v="PROVISIONES ABRIL 2010"/>
    <s v="Prov,lab,cesa.aprop."/>
    <s v=""/>
    <s v=""/>
    <d v="2010-04-29T00:00:00"/>
    <d v="2010-04-29T00:00:00"/>
    <n v="11944"/>
    <s v="773"/>
    <x v="3"/>
    <x v="15"/>
    <x v="2"/>
    <x v="0"/>
    <x v="0"/>
  </r>
  <r>
    <n v="7735110127"/>
    <x v="14"/>
    <n v="48986070"/>
    <x v="38"/>
    <s v="SSALLONDONO"/>
    <s v="SEGURIDAD SOCIAL ABRIL 20"/>
    <s v="Ret,apor,nomi, seg.s"/>
    <s v=""/>
    <s v=""/>
    <d v="2010-04-29T00:00:00"/>
    <d v="2010-04-29T00:00:00"/>
    <n v="6000"/>
    <s v="773"/>
    <x v="3"/>
    <x v="15"/>
    <x v="2"/>
    <x v="0"/>
    <x v="0"/>
  </r>
  <r>
    <n v="7735110128"/>
    <x v="15"/>
    <n v="48986070"/>
    <x v="38"/>
    <s v="SSALLONDONO"/>
    <s v="SEGURIDAD SOCIAL ABRIL 20"/>
    <s v="Ret,apor,nomi, seg.s"/>
    <s v=""/>
    <s v=""/>
    <d v="2010-04-29T00:00:00"/>
    <d v="2010-04-29T00:00:00"/>
    <n v="-45939"/>
    <s v="773"/>
    <x v="3"/>
    <x v="15"/>
    <x v="2"/>
    <x v="0"/>
    <x v="0"/>
  </r>
  <r>
    <n v="7735110128"/>
    <x v="15"/>
    <n v="48986070"/>
    <x v="38"/>
    <s v="SSALLONDONO"/>
    <s v="SEGURIDAD SOCIAL ABRIL 20"/>
    <s v="Ret,apor,nomi, seg.s"/>
    <s v=""/>
    <s v=""/>
    <d v="2010-04-29T00:00:00"/>
    <d v="2010-04-29T00:00:00"/>
    <n v="143500"/>
    <s v="773"/>
    <x v="3"/>
    <x v="15"/>
    <x v="2"/>
    <x v="0"/>
    <x v="0"/>
  </r>
  <r>
    <n v="7735110129"/>
    <x v="16"/>
    <n v="48986070"/>
    <x v="38"/>
    <s v="SSALLONDONO"/>
    <s v="SEGURIDAD SOCIAL ABRIL 20"/>
    <s v="Ret,apor,nomi, seg.s"/>
    <s v=""/>
    <s v=""/>
    <d v="2010-04-29T00:00:00"/>
    <d v="2010-04-29T00:00:00"/>
    <n v="-45939"/>
    <s v="773"/>
    <x v="3"/>
    <x v="15"/>
    <x v="2"/>
    <x v="0"/>
    <x v="0"/>
  </r>
  <r>
    <n v="7735110129"/>
    <x v="16"/>
    <n v="48986070"/>
    <x v="38"/>
    <s v="SSALLONDONO"/>
    <s v="SEGURIDAD SOCIAL ABRIL 20"/>
    <s v="Ret,apor,nomi, seg.s"/>
    <s v=""/>
    <s v=""/>
    <d v="2010-04-29T00:00:00"/>
    <d v="2010-04-29T00:00:00"/>
    <n v="183700"/>
    <s v="773"/>
    <x v="3"/>
    <x v="15"/>
    <x v="2"/>
    <x v="0"/>
    <x v="0"/>
  </r>
  <r>
    <n v="7735110131"/>
    <x v="17"/>
    <n v="48986070"/>
    <x v="38"/>
    <s v="SSALLONDONO"/>
    <s v="SEGURIDAD SOCIAL ABRIL 20"/>
    <s v="Ret,apor,nomi, seg.s"/>
    <s v=""/>
    <s v=""/>
    <d v="2010-04-29T00:00:00"/>
    <d v="2010-04-29T00:00:00"/>
    <n v="45900"/>
    <s v="773"/>
    <x v="3"/>
    <x v="15"/>
    <x v="2"/>
    <x v="0"/>
    <x v="0"/>
  </r>
  <r>
    <n v="7735110133"/>
    <x v="18"/>
    <n v="48986070"/>
    <x v="38"/>
    <s v="SSALLONDONO"/>
    <s v="SEGURIDAD SOCIAL ABRIL 20"/>
    <s v="Ret,apor,nomi, seg.s"/>
    <s v=""/>
    <s v=""/>
    <d v="2010-04-29T00:00:00"/>
    <d v="2010-04-29T00:00:00"/>
    <n v="34400"/>
    <s v="773"/>
    <x v="3"/>
    <x v="15"/>
    <x v="2"/>
    <x v="0"/>
    <x v="0"/>
  </r>
  <r>
    <n v="7735110134"/>
    <x v="19"/>
    <n v="48986070"/>
    <x v="38"/>
    <s v="SSALLONDONO"/>
    <s v="SEGURIDAD SOCIAL ABRIL 20"/>
    <s v="Ret,apor,nomi, seg.s"/>
    <s v=""/>
    <s v=""/>
    <d v="2010-04-29T00:00:00"/>
    <d v="2010-04-29T00:00:00"/>
    <n v="23000"/>
    <s v="773"/>
    <x v="3"/>
    <x v="15"/>
    <x v="2"/>
    <x v="0"/>
    <x v="0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4-22T00:00:00"/>
    <d v="2010-04-27T00:00:00"/>
    <n v="-24855"/>
    <s v="773"/>
    <x v="3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4-22T00:00:00"/>
    <d v="2010-04-27T00:00:00"/>
    <n v="-12085"/>
    <s v="773"/>
    <x v="3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4-22T00:00:00"/>
    <d v="2010-04-27T00:00:00"/>
    <n v="-10628"/>
    <s v="773"/>
    <x v="3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4-22T00:00:00"/>
    <d v="2010-04-27T00:00:00"/>
    <n v="-44052"/>
    <s v="773"/>
    <x v="3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4-22T00:00:00"/>
    <d v="2010-04-27T00:00:00"/>
    <n v="-3264"/>
    <s v="773"/>
    <x v="3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4-22T00:00:00"/>
    <d v="2010-04-27T00:00:00"/>
    <n v="-21290"/>
    <s v="773"/>
    <x v="3"/>
    <x v="15"/>
    <x v="2"/>
    <x v="0"/>
    <x v="1"/>
  </r>
  <r>
    <n v="7735110136"/>
    <x v="50"/>
    <n v="48986070"/>
    <x v="38"/>
    <s v="SSJFLOPEZ"/>
    <s v=""/>
    <s v="cta pte,prov,prd.no,"/>
    <s v="Medicamentos para el colaborador 0%"/>
    <s v="Medicamentos para el colaborador 0%"/>
    <d v="2010-04-22T00:00:00"/>
    <d v="2010-04-29T00:00:00"/>
    <n v="0"/>
    <s v="773"/>
    <x v="3"/>
    <x v="15"/>
    <x v="2"/>
    <x v="0"/>
    <x v="1"/>
  </r>
  <r>
    <n v="7735110136"/>
    <x v="50"/>
    <n v="48986070"/>
    <x v="38"/>
    <s v="SSJFLOPEZ"/>
    <s v=""/>
    <s v="cta pte,prov,prd.no,"/>
    <s v="Medicamentos para el colaborador 0%"/>
    <s v="Medicamentos para el colaborador 0%"/>
    <d v="2010-04-22T00:00:00"/>
    <d v="2010-04-29T00:00:00"/>
    <n v="0"/>
    <s v="773"/>
    <x v="3"/>
    <x v="15"/>
    <x v="2"/>
    <x v="0"/>
    <x v="1"/>
  </r>
  <r>
    <n v="7735110136"/>
    <x v="50"/>
    <n v="48986070"/>
    <x v="38"/>
    <s v="SSJFLOPEZ"/>
    <s v=""/>
    <s v="cta pte,prov,prd.no,"/>
    <s v="Medicamentos para el colaborador 0%"/>
    <s v="Medicamentos para el colaborador 0%"/>
    <d v="2010-04-22T00:00:00"/>
    <d v="2010-04-29T00:00:00"/>
    <n v="0"/>
    <s v="773"/>
    <x v="3"/>
    <x v="15"/>
    <x v="2"/>
    <x v="0"/>
    <x v="1"/>
  </r>
  <r>
    <n v="7735110136"/>
    <x v="50"/>
    <n v="48986070"/>
    <x v="38"/>
    <s v="SSJFLOPEZ"/>
    <s v=""/>
    <s v="cta pte,prov,prd.no,"/>
    <s v="Medicamentos para el colaborador 0%"/>
    <s v="Medicamentos para el colaborador 0%"/>
    <d v="2010-04-22T00:00:00"/>
    <d v="2010-04-29T00:00:00"/>
    <n v="0"/>
    <s v="773"/>
    <x v="3"/>
    <x v="15"/>
    <x v="2"/>
    <x v="0"/>
    <x v="1"/>
  </r>
  <r>
    <n v="7735110136"/>
    <x v="50"/>
    <n v="48986070"/>
    <x v="38"/>
    <s v="SSJFLOPEZ"/>
    <s v=""/>
    <s v="cta pte,prov,prd.no,"/>
    <s v="Medicamentos para el colaborador 0%"/>
    <s v="Medicamentos para el colaborador 0%"/>
    <d v="2010-04-22T00:00:00"/>
    <d v="2010-04-29T00:00:00"/>
    <n v="0"/>
    <s v="773"/>
    <x v="3"/>
    <x v="15"/>
    <x v="2"/>
    <x v="0"/>
    <x v="1"/>
  </r>
  <r>
    <n v="7735110136"/>
    <x v="50"/>
    <n v="48986070"/>
    <x v="38"/>
    <s v="SSJFLOPEZ"/>
    <s v=""/>
    <s v="cta pte,prov,prd.no,"/>
    <s v="Medicamentos para el colaborador 0%"/>
    <s v="Medicamentos para el colaborador 0%"/>
    <d v="2010-04-23T00:00:00"/>
    <d v="2010-04-29T00:00:00"/>
    <n v="0"/>
    <s v="773"/>
    <x v="3"/>
    <x v="15"/>
    <x v="2"/>
    <x v="0"/>
    <x v="1"/>
  </r>
  <r>
    <n v="7735110136"/>
    <x v="50"/>
    <n v="48986070"/>
    <x v="38"/>
    <s v="LTICPOSADA"/>
    <s v=""/>
    <s v="cta pte,prov,prd.Inv"/>
    <s v=""/>
    <s v="Examenes medicos personal"/>
    <d v="2010-04-26T00:00:00"/>
    <d v="2010-04-26T00:00:00"/>
    <n v="18000"/>
    <s v="773"/>
    <x v="3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4-22T00:00:00"/>
    <d v="2010-04-27T00:00:00"/>
    <n v="24855"/>
    <s v="773"/>
    <x v="3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4-22T00:00:00"/>
    <d v="2010-04-27T00:00:00"/>
    <n v="12085"/>
    <s v="773"/>
    <x v="3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4-22T00:00:00"/>
    <d v="2010-04-27T00:00:00"/>
    <n v="10628"/>
    <s v="773"/>
    <x v="3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4-22T00:00:00"/>
    <d v="2010-04-27T00:00:00"/>
    <n v="44052"/>
    <s v="773"/>
    <x v="3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4-22T00:00:00"/>
    <d v="2010-04-27T00:00:00"/>
    <n v="3264"/>
    <s v="773"/>
    <x v="3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4-22T00:00:00"/>
    <d v="2010-04-27T00:00:00"/>
    <n v="21290"/>
    <s v="773"/>
    <x v="3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4-23T00:00:00"/>
    <d v="2010-04-27T00:00:00"/>
    <n v="4340"/>
    <s v="773"/>
    <x v="3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4-22T00:00:00"/>
    <d v="2010-04-27T00:00:00"/>
    <n v="24855"/>
    <s v="773"/>
    <x v="3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4-22T00:00:00"/>
    <d v="2010-04-27T00:00:00"/>
    <n v="12085"/>
    <s v="773"/>
    <x v="3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4-22T00:00:00"/>
    <d v="2010-04-27T00:00:00"/>
    <n v="10628"/>
    <s v="773"/>
    <x v="3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4-22T00:00:00"/>
    <d v="2010-04-27T00:00:00"/>
    <n v="44052"/>
    <s v="773"/>
    <x v="3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4-22T00:00:00"/>
    <d v="2010-04-27T00:00:00"/>
    <n v="21290"/>
    <s v="773"/>
    <x v="3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4-22T00:00:00"/>
    <d v="2010-04-28T00:00:00"/>
    <n v="10560"/>
    <s v="773"/>
    <x v="3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4-22T00:00:00"/>
    <d v="2010-04-28T00:00:00"/>
    <n v="68688"/>
    <s v="773"/>
    <x v="3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4-22T00:00:00"/>
    <d v="2010-04-28T00:00:00"/>
    <n v="47205"/>
    <s v="773"/>
    <x v="3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4-22T00:00:00"/>
    <d v="2010-04-28T00:00:00"/>
    <n v="7756"/>
    <s v="773"/>
    <x v="3"/>
    <x v="15"/>
    <x v="2"/>
    <x v="0"/>
    <x v="1"/>
  </r>
  <r>
    <n v="7735110136"/>
    <x v="50"/>
    <n v="48986070"/>
    <x v="38"/>
    <s v="EXEAGUTIERRE"/>
    <s v=""/>
    <s v="cta pte,prov,prd.no,"/>
    <s v="Elemento botiquin medicamentos 16%"/>
    <s v="Elemento botiquin medicamentos 16%"/>
    <d v="2010-04-22T00:00:00"/>
    <d v="2010-04-28T00:00:00"/>
    <n v="950"/>
    <s v="773"/>
    <x v="3"/>
    <x v="15"/>
    <x v="2"/>
    <x v="0"/>
    <x v="1"/>
  </r>
  <r>
    <n v="7735110136"/>
    <x v="50"/>
    <n v="48986070"/>
    <x v="38"/>
    <s v="EXEAGUTIERRE"/>
    <s v=""/>
    <s v="cta pte,prov,prd.no,"/>
    <s v="Elemento botiquin medicamentos 16%"/>
    <s v="Elemento botiquin medicamentos 16%"/>
    <d v="2010-04-22T00:00:00"/>
    <d v="2010-04-28T00:00:00"/>
    <n v="4200"/>
    <s v="773"/>
    <x v="3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4-22T00:00:00"/>
    <d v="2010-04-28T00:00:00"/>
    <n v="21085"/>
    <s v="773"/>
    <x v="3"/>
    <x v="15"/>
    <x v="2"/>
    <x v="0"/>
    <x v="1"/>
  </r>
  <r>
    <n v="7735110136"/>
    <x v="50"/>
    <n v="48986070"/>
    <x v="38"/>
    <s v="SSJFLOPEZ"/>
    <s v=""/>
    <s v="DUQUE MEJIA MELVA MARIA"/>
    <s v="Medicamentos para el colaborador 0%"/>
    <s v="Medicamentos para el colaborador 0%"/>
    <d v="2010-04-22T00:00:00"/>
    <d v="2010-04-30T00:00:00"/>
    <n v="0"/>
    <s v="773"/>
    <x v="3"/>
    <x v="15"/>
    <x v="2"/>
    <x v="0"/>
    <x v="1"/>
  </r>
  <r>
    <n v="7735110136"/>
    <x v="50"/>
    <n v="48986070"/>
    <x v="38"/>
    <s v="SSJFLOPEZ"/>
    <s v=""/>
    <s v="DUQUE MEJIA MELVA MARIA"/>
    <s v="Medicamentos para el colaborador 0%"/>
    <s v="Medicamentos para el colaborador 0%"/>
    <d v="2010-04-22T00:00:00"/>
    <d v="2010-04-30T00:00:00"/>
    <n v="0"/>
    <s v="773"/>
    <x v="3"/>
    <x v="15"/>
    <x v="2"/>
    <x v="0"/>
    <x v="1"/>
  </r>
  <r>
    <n v="7735110136"/>
    <x v="50"/>
    <n v="48986070"/>
    <x v="38"/>
    <s v="SSJFLOPEZ"/>
    <s v=""/>
    <s v="DUQUE MEJIA MELVA MARIA"/>
    <s v="Medicamentos para el colaborador 0%"/>
    <s v="Medicamentos para el colaborador 0%"/>
    <d v="2010-04-22T00:00:00"/>
    <d v="2010-04-30T00:00:00"/>
    <n v="0"/>
    <s v="773"/>
    <x v="3"/>
    <x v="15"/>
    <x v="2"/>
    <x v="0"/>
    <x v="1"/>
  </r>
  <r>
    <n v="7735110136"/>
    <x v="50"/>
    <n v="48986070"/>
    <x v="38"/>
    <s v="SSJFLOPEZ"/>
    <s v=""/>
    <s v="DUQUE MEJIA MELVA MARIA"/>
    <s v="Medicamentos para el colaborador 0%"/>
    <s v="Medicamentos para el colaborador 0%"/>
    <d v="2010-04-22T00:00:00"/>
    <d v="2010-04-30T00:00:00"/>
    <n v="0"/>
    <s v="773"/>
    <x v="3"/>
    <x v="15"/>
    <x v="2"/>
    <x v="0"/>
    <x v="1"/>
  </r>
  <r>
    <n v="7735110136"/>
    <x v="50"/>
    <n v="48986070"/>
    <x v="38"/>
    <s v="SSJFLOPEZ"/>
    <s v=""/>
    <s v="DUQUE MEJIA MELVA MARIA"/>
    <s v="Elemento botiquin medicamentos 16%"/>
    <s v="Elemento botiquin medicamentos 16%"/>
    <d v="2010-04-22T00:00:00"/>
    <d v="2010-04-30T00:00:00"/>
    <n v="0"/>
    <s v="773"/>
    <x v="3"/>
    <x v="15"/>
    <x v="2"/>
    <x v="0"/>
    <x v="1"/>
  </r>
  <r>
    <n v="7735110136"/>
    <x v="50"/>
    <n v="48986070"/>
    <x v="38"/>
    <s v="SSJFLOPEZ"/>
    <s v=""/>
    <s v="DUQUE MEJIA MELVA MARIA"/>
    <s v="Elemento botiquin medicamentos 16%"/>
    <s v="Elemento botiquin medicamentos 16%"/>
    <d v="2010-04-22T00:00:00"/>
    <d v="2010-04-30T00:00:00"/>
    <n v="0"/>
    <s v="773"/>
    <x v="3"/>
    <x v="15"/>
    <x v="2"/>
    <x v="0"/>
    <x v="1"/>
  </r>
  <r>
    <n v="7735110136"/>
    <x v="50"/>
    <n v="48986070"/>
    <x v="38"/>
    <s v="SSJFLOPEZ"/>
    <s v=""/>
    <s v="DUQUE MEJIA MELVA MARIA"/>
    <s v="Medicamentos para el colaborador 0%"/>
    <s v="Medicamentos para el colaborador 0%"/>
    <d v="2010-04-22T00:00:00"/>
    <d v="2010-04-30T00:00:00"/>
    <n v="0"/>
    <s v="773"/>
    <x v="3"/>
    <x v="15"/>
    <x v="2"/>
    <x v="0"/>
    <x v="1"/>
  </r>
  <r>
    <n v="7735111156"/>
    <x v="30"/>
    <n v="48986070"/>
    <x v="38"/>
    <s v="SSMJIMENEZ"/>
    <s v=""/>
    <s v="cta pte,prov,prd.Inv"/>
    <s v=""/>
    <s v="HONORARIOS MTTO PLANTA LITO"/>
    <d v="2010-04-12T00:00:00"/>
    <d v="2010-04-26T00:00:00"/>
    <n v="4718"/>
    <s v="773"/>
    <x v="3"/>
    <x v="15"/>
    <x v="8"/>
    <x v="0"/>
    <x v="0"/>
  </r>
  <r>
    <n v="7735111156"/>
    <x v="30"/>
    <n v="48986070"/>
    <x v="38"/>
    <s v="SSJFLOPEZ"/>
    <s v=""/>
    <s v="FACTOR SEGURIDAD INGENIEROS LTDA"/>
    <s v=""/>
    <s v="HONORARIOS MTTO PLANTA LITO"/>
    <d v="2010-04-12T00:00:00"/>
    <d v="2010-04-29T00:00:00"/>
    <n v="0"/>
    <s v="773"/>
    <x v="3"/>
    <x v="15"/>
    <x v="8"/>
    <x v="0"/>
    <x v="0"/>
  </r>
  <r>
    <n v="7735116120"/>
    <x v="29"/>
    <n v="48986070"/>
    <x v="38"/>
    <s v="LTICPOSADA"/>
    <s v=""/>
    <s v="cta pte,prov,prd.Inv"/>
    <s v=""/>
    <s v="Refrigerio Salud Ocupacional"/>
    <d v="2010-04-28T00:00:00"/>
    <d v="2010-04-28T00:00:00"/>
    <n v="8800"/>
    <s v="773"/>
    <x v="3"/>
    <x v="15"/>
    <x v="5"/>
    <x v="0"/>
    <x v="0"/>
  </r>
  <r>
    <n v="7735116120"/>
    <x v="29"/>
    <n v="48986070"/>
    <x v="38"/>
    <s v="LTICPOSADA"/>
    <s v=""/>
    <s v="cta pte,prov,prd.Inv"/>
    <s v=""/>
    <s v="Refrigerio Salud Ocupacional"/>
    <d v="2010-04-28T00:00:00"/>
    <d v="2010-04-28T00:00:00"/>
    <n v="40000"/>
    <s v="773"/>
    <x v="3"/>
    <x v="15"/>
    <x v="5"/>
    <x v="0"/>
    <x v="0"/>
  </r>
  <r>
    <n v="7735116120"/>
    <x v="29"/>
    <n v="48986070"/>
    <x v="38"/>
    <s v="LTICPOSADA"/>
    <s v=""/>
    <s v="cta pte,prov,prd.Inv"/>
    <s v=""/>
    <s v="Refrigerio Salud Ocupacional"/>
    <d v="2010-04-28T00:00:00"/>
    <d v="2010-04-28T00:00:00"/>
    <n v="4400"/>
    <s v="773"/>
    <x v="3"/>
    <x v="15"/>
    <x v="5"/>
    <x v="0"/>
    <x v="0"/>
  </r>
  <r>
    <n v="7735116120"/>
    <x v="29"/>
    <n v="48986070"/>
    <x v="38"/>
    <s v="LTICPOSADA"/>
    <s v=""/>
    <s v="cta pte,prov,prd.Inv"/>
    <s v=""/>
    <s v="Refrigerio Salud Ocupacional"/>
    <d v="2010-04-28T00:00:00"/>
    <d v="2010-04-28T00:00:00"/>
    <n v="20800"/>
    <s v="773"/>
    <x v="3"/>
    <x v="15"/>
    <x v="5"/>
    <x v="0"/>
    <x v="0"/>
  </r>
  <r>
    <n v="7735116120"/>
    <x v="29"/>
    <n v="48986070"/>
    <x v="38"/>
    <s v="SSJFLOPEZ"/>
    <s v=""/>
    <s v="PRODUCTOS GERMEN LTDA"/>
    <s v=""/>
    <s v="Refrigerio Salud Ocupacional"/>
    <d v="2010-04-21T00:00:00"/>
    <d v="2010-04-30T00:00:00"/>
    <n v="0"/>
    <s v="773"/>
    <x v="3"/>
    <x v="15"/>
    <x v="5"/>
    <x v="0"/>
    <x v="0"/>
  </r>
  <r>
    <n v="7735116120"/>
    <x v="29"/>
    <n v="48986070"/>
    <x v="38"/>
    <s v="SSJFLOPEZ"/>
    <s v=""/>
    <s v="PRODUCTOS GERMEN LTDA"/>
    <s v=""/>
    <s v="Refrigerio Salud Ocupacional"/>
    <d v="2010-04-21T00:00:00"/>
    <d v="2010-04-30T00:00:00"/>
    <n v="0"/>
    <s v="773"/>
    <x v="3"/>
    <x v="15"/>
    <x v="5"/>
    <x v="0"/>
    <x v="0"/>
  </r>
  <r>
    <n v="7735116120"/>
    <x v="29"/>
    <n v="48986070"/>
    <x v="38"/>
    <s v="SSJFLOPEZ"/>
    <s v=""/>
    <s v="PRODUCTOS GERMEN LTDA"/>
    <s v=""/>
    <s v="Refrigerio Salud Ocupacional"/>
    <d v="2010-04-23T00:00:00"/>
    <d v="2010-04-30T00:00:00"/>
    <n v="0"/>
    <s v="773"/>
    <x v="3"/>
    <x v="15"/>
    <x v="5"/>
    <x v="0"/>
    <x v="0"/>
  </r>
  <r>
    <n v="7735116120"/>
    <x v="29"/>
    <n v="48986070"/>
    <x v="38"/>
    <s v="SSJFLOPEZ"/>
    <s v=""/>
    <s v="PRODUCTOS GERMEN LTDA"/>
    <s v=""/>
    <s v="Refrigerio Salud Ocupacional"/>
    <d v="2010-04-23T00:00:00"/>
    <d v="2010-04-30T00:00:00"/>
    <n v="0"/>
    <s v="773"/>
    <x v="3"/>
    <x v="15"/>
    <x v="5"/>
    <x v="0"/>
    <x v="0"/>
  </r>
  <r>
    <n v="7735116408"/>
    <x v="1"/>
    <n v="48986070"/>
    <x v="38"/>
    <s v="SSJFLOPEZ"/>
    <s v="FACTURA UNE"/>
    <s v="EPM TELECOMUNICACIONES S.A."/>
    <s v=""/>
    <s v=""/>
    <d v="2010-04-15T00:00:00"/>
    <d v="2010-04-20T00:00:00"/>
    <n v="-242426"/>
    <s v="773"/>
    <x v="3"/>
    <x v="15"/>
    <x v="1"/>
    <x v="0"/>
    <x v="0"/>
  </r>
  <r>
    <n v="7735116408"/>
    <x v="1"/>
    <n v="48986070"/>
    <x v="38"/>
    <s v="SSJFLOPEZ"/>
    <s v="FACTURA UNE"/>
    <s v="EPM TELECOMUNICACIONES S.A."/>
    <s v=""/>
    <s v=""/>
    <d v="2010-04-15T00:00:00"/>
    <d v="2010-04-20T00:00:00"/>
    <n v="-81630"/>
    <s v="773"/>
    <x v="3"/>
    <x v="15"/>
    <x v="1"/>
    <x v="0"/>
    <x v="0"/>
  </r>
  <r>
    <n v="7735116408"/>
    <x v="1"/>
    <n v="48986070"/>
    <x v="38"/>
    <s v="SSJFLOPEZ"/>
    <s v="FACTURA UNE"/>
    <s v="EPM TELECOMUNICACIONES S.A."/>
    <s v=""/>
    <s v=""/>
    <d v="2010-04-15T00:00:00"/>
    <d v="2010-04-20T00:00:00"/>
    <n v="81630"/>
    <s v="773"/>
    <x v="3"/>
    <x v="15"/>
    <x v="1"/>
    <x v="0"/>
    <x v="0"/>
  </r>
  <r>
    <n v="7735116408"/>
    <x v="1"/>
    <n v="48986070"/>
    <x v="38"/>
    <s v="SSJFLOPEZ"/>
    <s v="FACTURA UNE"/>
    <s v="EPM TELECOMUNICACIONES S.A."/>
    <s v=""/>
    <s v=""/>
    <d v="2010-04-15T00:00:00"/>
    <d v="2010-04-20T00:00:00"/>
    <n v="1153"/>
    <s v="773"/>
    <x v="3"/>
    <x v="15"/>
    <x v="1"/>
    <x v="0"/>
    <x v="0"/>
  </r>
  <r>
    <n v="7735116408"/>
    <x v="1"/>
    <n v="48986070"/>
    <x v="38"/>
    <s v="SSJFLOPEZ"/>
    <s v="FACTURA UNE"/>
    <s v="EPM TELECOMUNICACIONES S.A."/>
    <s v=""/>
    <s v=""/>
    <d v="2010-04-15T00:00:00"/>
    <d v="2010-04-20T00:00:00"/>
    <n v="437"/>
    <s v="773"/>
    <x v="3"/>
    <x v="15"/>
    <x v="1"/>
    <x v="0"/>
    <x v="0"/>
  </r>
  <r>
    <n v="7735116408"/>
    <x v="1"/>
    <n v="48986070"/>
    <x v="38"/>
    <s v="SSJFLOPEZ"/>
    <s v="FACTURA UNE"/>
    <s v="EPM TELECOMUNICACIONES S.A."/>
    <s v=""/>
    <s v=""/>
    <d v="2010-04-15T00:00:00"/>
    <d v="2010-04-20T00:00:00"/>
    <n v="27"/>
    <s v="773"/>
    <x v="3"/>
    <x v="15"/>
    <x v="1"/>
    <x v="0"/>
    <x v="0"/>
  </r>
  <r>
    <n v="7735116408"/>
    <x v="1"/>
    <n v="48986070"/>
    <x v="38"/>
    <s v="SSJFLOPEZ"/>
    <s v="FACTURA UNE"/>
    <s v="EPM TELECOMUNICACIONES S.A."/>
    <s v=""/>
    <s v=""/>
    <d v="2010-04-15T00:00:00"/>
    <d v="2010-04-20T00:00:00"/>
    <n v="27125"/>
    <s v="773"/>
    <x v="3"/>
    <x v="15"/>
    <x v="1"/>
    <x v="0"/>
    <x v="0"/>
  </r>
  <r>
    <n v="7735116408"/>
    <x v="1"/>
    <n v="48986070"/>
    <x v="38"/>
    <s v="SSJFLOPEZ"/>
    <s v="FACTURA UNE"/>
    <s v="EPM TELECOMUNICACIONES S.A."/>
    <s v=""/>
    <s v=""/>
    <d v="2010-04-15T00:00:00"/>
    <d v="2010-04-20T00:00:00"/>
    <n v="9611"/>
    <s v="773"/>
    <x v="3"/>
    <x v="15"/>
    <x v="1"/>
    <x v="0"/>
    <x v="0"/>
  </r>
  <r>
    <n v="7735116408"/>
    <x v="1"/>
    <n v="48986070"/>
    <x v="38"/>
    <s v="SSJFLOPEZ"/>
    <s v="FACTURA UNE"/>
    <s v="EPM TELECOMUNICACIONES S.A."/>
    <s v=""/>
    <s v=""/>
    <d v="2010-04-15T00:00:00"/>
    <d v="2010-04-20T00:00:00"/>
    <n v="3873"/>
    <s v="773"/>
    <x v="3"/>
    <x v="15"/>
    <x v="1"/>
    <x v="0"/>
    <x v="0"/>
  </r>
  <r>
    <n v="7735116408"/>
    <x v="1"/>
    <n v="48986070"/>
    <x v="38"/>
    <s v="SSJFLOPEZ"/>
    <s v="FACTURA UNE"/>
    <s v="EPM TELECOMUNICACIONES S.A."/>
    <s v=""/>
    <s v=""/>
    <d v="2010-04-15T00:00:00"/>
    <d v="2010-04-20T00:00:00"/>
    <n v="1602"/>
    <s v="773"/>
    <x v="3"/>
    <x v="15"/>
    <x v="1"/>
    <x v="0"/>
    <x v="0"/>
  </r>
  <r>
    <n v="7735116408"/>
    <x v="1"/>
    <n v="48986070"/>
    <x v="38"/>
    <s v="SSJFLOPEZ"/>
    <s v="FACTURA UNE"/>
    <s v="EPM TELECOMUNICACIONES S.A."/>
    <s v=""/>
    <s v=""/>
    <d v="2010-04-15T00:00:00"/>
    <d v="2010-04-20T00:00:00"/>
    <n v="6734"/>
    <s v="773"/>
    <x v="3"/>
    <x v="15"/>
    <x v="1"/>
    <x v="0"/>
    <x v="0"/>
  </r>
  <r>
    <n v="7735116408"/>
    <x v="1"/>
    <n v="48986070"/>
    <x v="38"/>
    <s v="SSJFLOPEZ"/>
    <s v="FACTURA UNE"/>
    <s v="EPM TELECOMUNICACIONES S.A."/>
    <s v=""/>
    <s v=""/>
    <d v="2010-04-15T00:00:00"/>
    <d v="2010-04-20T00:00:00"/>
    <n v="3203"/>
    <s v="773"/>
    <x v="3"/>
    <x v="15"/>
    <x v="1"/>
    <x v="0"/>
    <x v="0"/>
  </r>
  <r>
    <n v="7735116408"/>
    <x v="1"/>
    <n v="48986070"/>
    <x v="38"/>
    <s v="SSJFLOPEZ"/>
    <s v="FACTURA UNE"/>
    <s v="EPM TELECOMUNICACIONES S.A."/>
    <s v=""/>
    <s v=""/>
    <d v="2010-04-15T00:00:00"/>
    <d v="2010-04-20T00:00:00"/>
    <n v="242426"/>
    <s v="773"/>
    <x v="3"/>
    <x v="15"/>
    <x v="1"/>
    <x v="0"/>
    <x v="0"/>
  </r>
  <r>
    <n v="7735116408"/>
    <x v="1"/>
    <n v="48986070"/>
    <x v="38"/>
    <s v="SSJFLOPEZ"/>
    <s v="FACTURA UNE"/>
    <s v="EPM TELECOMUNICACIONES S.A."/>
    <s v=""/>
    <s v=""/>
    <d v="2010-04-15T00:00:00"/>
    <d v="2010-04-27T00:00:00"/>
    <n v="310543"/>
    <s v="773"/>
    <x v="3"/>
    <x v="15"/>
    <x v="1"/>
    <x v="0"/>
    <x v="0"/>
  </r>
  <r>
    <n v="7735116408"/>
    <x v="1"/>
    <n v="48986070"/>
    <x v="38"/>
    <s v="SSJFLOPEZ"/>
    <s v="FACTURA UNE"/>
    <s v="EPM TELECOMUNICACIONES S.A."/>
    <s v=""/>
    <s v=""/>
    <d v="2010-04-15T00:00:00"/>
    <d v="2010-04-27T00:00:00"/>
    <n v="2618"/>
    <s v="773"/>
    <x v="3"/>
    <x v="15"/>
    <x v="1"/>
    <x v="0"/>
    <x v="0"/>
  </r>
  <r>
    <n v="7735116502"/>
    <x v="37"/>
    <n v="48986070"/>
    <x v="38"/>
    <s v="SSMJIMENEZ"/>
    <s v=""/>
    <s v="cta pte,prov,prd.Inv"/>
    <s v=""/>
    <s v="Mmto planta Litoempaques"/>
    <d v="2010-04-12T00:00:00"/>
    <d v="2010-04-26T00:00:00"/>
    <n v="64294"/>
    <s v="773"/>
    <x v="3"/>
    <x v="15"/>
    <x v="6"/>
    <x v="0"/>
    <x v="0"/>
  </r>
  <r>
    <n v="7735116502"/>
    <x v="37"/>
    <n v="48986070"/>
    <x v="38"/>
    <s v="SSMJIMENEZ"/>
    <s v=""/>
    <s v="cta pte,prov,prd.Inv"/>
    <s v=""/>
    <s v="Mmto planta Litoempaques"/>
    <d v="2010-04-12T00:00:00"/>
    <d v="2010-04-26T00:00:00"/>
    <n v="1374"/>
    <s v="773"/>
    <x v="3"/>
    <x v="15"/>
    <x v="6"/>
    <x v="0"/>
    <x v="0"/>
  </r>
  <r>
    <n v="7735116502"/>
    <x v="37"/>
    <n v="48986070"/>
    <x v="38"/>
    <s v="SSMJIMENEZ"/>
    <s v=""/>
    <s v="cta pte,prov,prd.Inv"/>
    <s v=""/>
    <s v="Mmto planta Litoempaques"/>
    <d v="2010-04-12T00:00:00"/>
    <d v="2010-04-26T00:00:00"/>
    <n v="27484"/>
    <s v="773"/>
    <x v="3"/>
    <x v="15"/>
    <x v="6"/>
    <x v="0"/>
    <x v="0"/>
  </r>
  <r>
    <n v="7735116502"/>
    <x v="37"/>
    <n v="48986070"/>
    <x v="38"/>
    <s v="SSJFLOPEZ"/>
    <s v=""/>
    <s v="FACTOR SEGURIDAD INGENIEROS LTDA"/>
    <s v=""/>
    <s v="Mmto planta Litoempaques"/>
    <d v="2010-04-12T00:00:00"/>
    <d v="2010-04-29T00:00:00"/>
    <n v="0"/>
    <s v="773"/>
    <x v="3"/>
    <x v="15"/>
    <x v="6"/>
    <x v="0"/>
    <x v="0"/>
  </r>
  <r>
    <n v="7735116502"/>
    <x v="37"/>
    <n v="48986070"/>
    <x v="38"/>
    <s v="SSJFLOPEZ"/>
    <s v=""/>
    <s v="FACTOR SEGURIDAD INGENIEROS LTDA"/>
    <s v=""/>
    <s v="Mmto planta Litoempaques"/>
    <d v="2010-04-12T00:00:00"/>
    <d v="2010-04-29T00:00:00"/>
    <n v="0"/>
    <s v="773"/>
    <x v="3"/>
    <x v="15"/>
    <x v="6"/>
    <x v="0"/>
    <x v="0"/>
  </r>
  <r>
    <n v="7735116502"/>
    <x v="37"/>
    <n v="48986070"/>
    <x v="38"/>
    <s v="SSJFLOPEZ"/>
    <s v=""/>
    <s v="FACTOR SEGURIDAD INGENIEROS LTDA"/>
    <s v=""/>
    <s v="Mmto planta Litoempaques"/>
    <d v="2010-04-12T00:00:00"/>
    <d v="2010-04-29T00:00:00"/>
    <n v="0"/>
    <s v="773"/>
    <x v="3"/>
    <x v="15"/>
    <x v="6"/>
    <x v="0"/>
    <x v="0"/>
  </r>
  <r>
    <n v="7735116503"/>
    <x v="38"/>
    <n v="48986070"/>
    <x v="38"/>
    <s v="LTICPOSADA"/>
    <s v=""/>
    <s v="cta pte,prov,prd.Inv"/>
    <s v=""/>
    <s v="Recarga y mtto de extintores"/>
    <d v="2010-04-17T00:00:00"/>
    <d v="2010-04-17T00:00:00"/>
    <n v="28300"/>
    <s v="773"/>
    <x v="3"/>
    <x v="15"/>
    <x v="6"/>
    <x v="0"/>
    <x v="2"/>
  </r>
  <r>
    <n v="7735116503"/>
    <x v="38"/>
    <n v="48986070"/>
    <x v="38"/>
    <s v="SSJFLOPEZ"/>
    <s v=""/>
    <s v="HERGAS LTDA."/>
    <s v=""/>
    <s v="Recarga y mtto de extintores"/>
    <d v="2010-04-13T00:00:00"/>
    <d v="2010-04-22T00:00:00"/>
    <n v="0"/>
    <s v="773"/>
    <x v="3"/>
    <x v="15"/>
    <x v="6"/>
    <x v="0"/>
    <x v="2"/>
  </r>
  <r>
    <n v="7735124703"/>
    <x v="22"/>
    <n v="48986070"/>
    <x v="38"/>
    <s v="LTNJRODRIGUE"/>
    <s v=""/>
    <s v="cta pte,prov,prd.Inv"/>
    <s v=""/>
    <s v="Servicio de Fotocopias"/>
    <d v="2010-04-28T00:00:00"/>
    <d v="2010-04-28T00:00:00"/>
    <n v="3934"/>
    <s v="773"/>
    <x v="3"/>
    <x v="15"/>
    <x v="5"/>
    <x v="0"/>
    <x v="0"/>
  </r>
  <r>
    <n v="7735124703"/>
    <x v="22"/>
    <n v="48986070"/>
    <x v="38"/>
    <s v="SSJFLOPEZ"/>
    <s v=""/>
    <s v="DATECSA S.A."/>
    <s v=""/>
    <s v="Servicio de Fotocopias"/>
    <d v="2010-04-22T00:00:00"/>
    <d v="2010-04-29T00:00:00"/>
    <n v="0"/>
    <s v="773"/>
    <x v="3"/>
    <x v="15"/>
    <x v="5"/>
    <x v="0"/>
    <x v="0"/>
  </r>
  <r>
    <n v="7735124704"/>
    <x v="27"/>
    <n v="48986070"/>
    <x v="38"/>
    <s v="LTMCRAGA"/>
    <s v=""/>
    <s v="cta pte,prov,prd.no,"/>
    <s v="Portaguias p/fold.colg.fabrifolder x10"/>
    <s v="Portaguias p/fold.colg.fabrifolder x10"/>
    <d v="2010-04-15T00:00:00"/>
    <d v="2010-04-16T00:00:00"/>
    <n v="18050"/>
    <s v="773"/>
    <x v="3"/>
    <x v="15"/>
    <x v="5"/>
    <x v="0"/>
    <x v="0"/>
  </r>
  <r>
    <n v="7735124704"/>
    <x v="27"/>
    <n v="48986070"/>
    <x v="38"/>
    <s v="SSJFLOPEZ"/>
    <s v=""/>
    <s v="MARION SA"/>
    <s v="Portaguias p/fold.colg.fabrifolder x10"/>
    <s v="Portaguias p/fold.colg.fabrifolder x10"/>
    <d v="2010-04-15T00:00:00"/>
    <d v="2010-04-19T00:00:00"/>
    <n v="0"/>
    <s v="773"/>
    <x v="3"/>
    <x v="15"/>
    <x v="5"/>
    <x v="0"/>
    <x v="0"/>
  </r>
  <r>
    <n v="7735125759"/>
    <x v="43"/>
    <n v="48986070"/>
    <x v="38"/>
    <s v="LTNJRODRIGUE"/>
    <s v=""/>
    <s v="cta pte,prov,prd.Inv"/>
    <s v=""/>
    <s v="Servicio Transporte por vale"/>
    <d v="2010-04-29T00:00:00"/>
    <d v="2010-04-29T00:00:00"/>
    <n v="-20070"/>
    <s v="773"/>
    <x v="3"/>
    <x v="15"/>
    <x v="5"/>
    <x v="0"/>
    <x v="0"/>
  </r>
  <r>
    <n v="7735125759"/>
    <x v="43"/>
    <n v="48986070"/>
    <x v="38"/>
    <s v="LTNJRODRIGUE"/>
    <s v=""/>
    <s v="cta pte,prov,prd.Inv"/>
    <s v=""/>
    <s v="Servicio Transporte por vale"/>
    <d v="2010-04-29T00:00:00"/>
    <d v="2010-04-29T00:00:00"/>
    <n v="-2277"/>
    <s v="773"/>
    <x v="3"/>
    <x v="15"/>
    <x v="5"/>
    <x v="0"/>
    <x v="0"/>
  </r>
  <r>
    <n v="7735125759"/>
    <x v="43"/>
    <n v="48986070"/>
    <x v="38"/>
    <s v="LTNJRODRIGUE"/>
    <s v=""/>
    <s v="cta pte,prov,prd.Inv"/>
    <s v=""/>
    <s v="Servicio Transporte por vale"/>
    <d v="2010-04-29T00:00:00"/>
    <d v="2010-04-29T00:00:00"/>
    <n v="20070"/>
    <s v="773"/>
    <x v="3"/>
    <x v="15"/>
    <x v="5"/>
    <x v="0"/>
    <x v="0"/>
  </r>
  <r>
    <n v="7735125759"/>
    <x v="43"/>
    <n v="48986070"/>
    <x v="38"/>
    <s v="LTNJRODRIGUE"/>
    <s v=""/>
    <s v="cta pte,prov,prd.Inv"/>
    <s v=""/>
    <s v="Servicio Transporte por vale"/>
    <d v="2010-04-29T00:00:00"/>
    <d v="2010-04-29T00:00:00"/>
    <n v="2277"/>
    <s v="773"/>
    <x v="3"/>
    <x v="15"/>
    <x v="5"/>
    <x v="0"/>
    <x v="0"/>
  </r>
  <r>
    <n v="7735125759"/>
    <x v="43"/>
    <n v="48986070"/>
    <x v="38"/>
    <s v="LTNJRODRIGUE"/>
    <s v=""/>
    <s v="cta pte,prov,prd.Inv"/>
    <s v=""/>
    <s v="Servicio Transporte por vale"/>
    <d v="2010-04-29T00:00:00"/>
    <d v="2010-04-29T00:00:00"/>
    <n v="20070"/>
    <s v="773"/>
    <x v="3"/>
    <x v="15"/>
    <x v="5"/>
    <x v="0"/>
    <x v="0"/>
  </r>
  <r>
    <n v="7735125759"/>
    <x v="43"/>
    <n v="48986070"/>
    <x v="38"/>
    <s v="LTNJRODRIGUE"/>
    <s v=""/>
    <s v="cta pte,prov,prd.Inv"/>
    <s v=""/>
    <s v="Servicio Transporte por vale"/>
    <d v="2010-04-29T00:00:00"/>
    <d v="2010-04-29T00:00:00"/>
    <n v="2208"/>
    <s v="773"/>
    <x v="3"/>
    <x v="15"/>
    <x v="5"/>
    <x v="0"/>
    <x v="0"/>
  </r>
  <r>
    <n v="7735125759"/>
    <x v="43"/>
    <n v="48986070"/>
    <x v="38"/>
    <s v="SSJFLOPEZ"/>
    <s v=""/>
    <s v="EMPRESA TRANSPORTADORA DE TAXIS"/>
    <s v=""/>
    <s v="Servicio Transporte por vale"/>
    <d v="2010-04-21T00:00:00"/>
    <d v="2010-04-30T00:00:00"/>
    <n v="0"/>
    <s v="773"/>
    <x v="3"/>
    <x v="15"/>
    <x v="5"/>
    <x v="0"/>
    <x v="0"/>
  </r>
  <r>
    <n v="7735125759"/>
    <x v="43"/>
    <n v="48986070"/>
    <x v="38"/>
    <s v="SSJFLOPEZ"/>
    <s v=""/>
    <s v="EMPRESA TRANSPORTADORA DE TAXIS"/>
    <s v=""/>
    <s v="Servicio Transporte por vale"/>
    <d v="2010-04-21T00:00:00"/>
    <d v="2010-04-30T00:00:00"/>
    <n v="0"/>
    <s v="773"/>
    <x v="3"/>
    <x v="15"/>
    <x v="5"/>
    <x v="0"/>
    <x v="0"/>
  </r>
  <r>
    <n v="7735125759"/>
    <x v="43"/>
    <n v="48986070"/>
    <x v="38"/>
    <s v="LTNASANCHEZ"/>
    <s v=""/>
    <s v="Caja men RgMedellin"/>
    <s v=""/>
    <s v=""/>
    <d v="2010-04-30T00:00:00"/>
    <d v="2010-04-30T00:00:00"/>
    <n v="7800"/>
    <s v="773"/>
    <x v="3"/>
    <x v="15"/>
    <x v="5"/>
    <x v="0"/>
    <x v="0"/>
  </r>
  <r>
    <n v="7735110105"/>
    <x v="63"/>
    <n v="48986170"/>
    <x v="39"/>
    <s v="EXEAGUTIERRE"/>
    <s v=""/>
    <s v="cta pte,prov,prd.no,"/>
    <s v="Obsequios Exitos Innovadores 16%"/>
    <s v="Obsequios Exitos Innovadores 16%"/>
    <d v="2010-04-14T00:00:00"/>
    <d v="2010-04-14T00:00:00"/>
    <n v="2723"/>
    <s v="773"/>
    <x v="3"/>
    <x v="16"/>
    <x v="2"/>
    <x v="0"/>
    <x v="1"/>
  </r>
  <r>
    <n v="7735111156"/>
    <x v="30"/>
    <n v="48986170"/>
    <x v="39"/>
    <s v="SSMJIMENEZ"/>
    <s v=""/>
    <s v="cta pte,prov,prd.Inv"/>
    <s v=""/>
    <s v="HONORARIOS MTTO PLANTA LITO"/>
    <d v="2010-04-12T00:00:00"/>
    <d v="2010-04-26T00:00:00"/>
    <n v="33453"/>
    <s v="773"/>
    <x v="3"/>
    <x v="16"/>
    <x v="8"/>
    <x v="0"/>
    <x v="0"/>
  </r>
  <r>
    <n v="7735111156"/>
    <x v="30"/>
    <n v="48986170"/>
    <x v="39"/>
    <s v="SSJFLOPEZ"/>
    <s v=""/>
    <s v="FACTOR SEGURIDAD INGENIEROS LTDA"/>
    <s v=""/>
    <s v="HONORARIOS MTTO PLANTA LITO"/>
    <d v="2010-04-12T00:00:00"/>
    <d v="2010-04-29T00:00:00"/>
    <n v="0"/>
    <s v="773"/>
    <x v="3"/>
    <x v="16"/>
    <x v="8"/>
    <x v="0"/>
    <x v="0"/>
  </r>
  <r>
    <n v="7735116502"/>
    <x v="37"/>
    <n v="48986170"/>
    <x v="39"/>
    <s v="SSMJIMENEZ"/>
    <s v=""/>
    <s v="cta pte,prov,prd.Inv"/>
    <s v=""/>
    <s v="Mmto planta Litoempaques"/>
    <d v="2010-04-12T00:00:00"/>
    <d v="2010-04-26T00:00:00"/>
    <n v="455899"/>
    <s v="773"/>
    <x v="3"/>
    <x v="16"/>
    <x v="6"/>
    <x v="0"/>
    <x v="0"/>
  </r>
  <r>
    <n v="7735116502"/>
    <x v="37"/>
    <n v="48986170"/>
    <x v="39"/>
    <s v="SSMJIMENEZ"/>
    <s v=""/>
    <s v="cta pte,prov,prd.Inv"/>
    <s v=""/>
    <s v="Mmto planta Litoempaques"/>
    <d v="2010-04-12T00:00:00"/>
    <d v="2010-04-26T00:00:00"/>
    <n v="9742"/>
    <s v="773"/>
    <x v="3"/>
    <x v="16"/>
    <x v="6"/>
    <x v="0"/>
    <x v="0"/>
  </r>
  <r>
    <n v="7735116502"/>
    <x v="37"/>
    <n v="48986170"/>
    <x v="39"/>
    <s v="SSMJIMENEZ"/>
    <s v=""/>
    <s v="cta pte,prov,prd.Inv"/>
    <s v=""/>
    <s v="Mmto planta Litoempaques"/>
    <d v="2010-04-12T00:00:00"/>
    <d v="2010-04-26T00:00:00"/>
    <n v="194884"/>
    <s v="773"/>
    <x v="3"/>
    <x v="16"/>
    <x v="6"/>
    <x v="0"/>
    <x v="0"/>
  </r>
  <r>
    <n v="7735116502"/>
    <x v="37"/>
    <n v="48986170"/>
    <x v="39"/>
    <s v="SSJFLOPEZ"/>
    <s v=""/>
    <s v="FACTOR SEGURIDAD INGENIEROS LTDA"/>
    <s v=""/>
    <s v="Mmto planta Litoempaques"/>
    <d v="2010-04-12T00:00:00"/>
    <d v="2010-04-29T00:00:00"/>
    <n v="0"/>
    <s v="773"/>
    <x v="3"/>
    <x v="16"/>
    <x v="6"/>
    <x v="0"/>
    <x v="0"/>
  </r>
  <r>
    <n v="7735116502"/>
    <x v="37"/>
    <n v="48986170"/>
    <x v="39"/>
    <s v="SSJFLOPEZ"/>
    <s v=""/>
    <s v="FACTOR SEGURIDAD INGENIEROS LTDA"/>
    <s v=""/>
    <s v="Mmto planta Litoempaques"/>
    <d v="2010-04-12T00:00:00"/>
    <d v="2010-04-29T00:00:00"/>
    <n v="0"/>
    <s v="773"/>
    <x v="3"/>
    <x v="16"/>
    <x v="6"/>
    <x v="0"/>
    <x v="0"/>
  </r>
  <r>
    <n v="7735116502"/>
    <x v="37"/>
    <n v="48986170"/>
    <x v="39"/>
    <s v="SSJFLOPEZ"/>
    <s v=""/>
    <s v="FACTOR SEGURIDAD INGENIEROS LTDA"/>
    <s v=""/>
    <s v="Mmto planta Litoempaques"/>
    <d v="2010-04-12T00:00:00"/>
    <d v="2010-04-29T00:00:00"/>
    <n v="0"/>
    <s v="773"/>
    <x v="3"/>
    <x v="16"/>
    <x v="6"/>
    <x v="0"/>
    <x v="0"/>
  </r>
  <r>
    <n v="7735124504"/>
    <x v="25"/>
    <n v="48986170"/>
    <x v="39"/>
    <s v="LTNASANCHEZ"/>
    <s v=""/>
    <s v="Caja men RgMedellin"/>
    <s v=""/>
    <s v=""/>
    <d v="2010-04-30T00:00:00"/>
    <d v="2010-04-30T00:00:00"/>
    <n v="24000"/>
    <s v="773"/>
    <x v="3"/>
    <x v="16"/>
    <x v="5"/>
    <x v="0"/>
    <x v="0"/>
  </r>
  <r>
    <n v="7735125759"/>
    <x v="43"/>
    <n v="48986170"/>
    <x v="39"/>
    <s v="LTNJRODRIGUE"/>
    <s v=""/>
    <s v="cta pte,prov,prd.Inv"/>
    <s v=""/>
    <s v="Servicio Transporte por vale"/>
    <d v="2010-04-29T00:00:00"/>
    <d v="2010-04-29T00:00:00"/>
    <n v="-8028"/>
    <s v="773"/>
    <x v="3"/>
    <x v="16"/>
    <x v="5"/>
    <x v="0"/>
    <x v="0"/>
  </r>
  <r>
    <n v="7735125759"/>
    <x v="43"/>
    <n v="48986170"/>
    <x v="39"/>
    <s v="LTNJRODRIGUE"/>
    <s v=""/>
    <s v="cta pte,prov,prd.Inv"/>
    <s v=""/>
    <s v="Servicio Transporte por vale"/>
    <d v="2010-04-29T00:00:00"/>
    <d v="2010-04-29T00:00:00"/>
    <n v="-2277"/>
    <s v="773"/>
    <x v="3"/>
    <x v="16"/>
    <x v="5"/>
    <x v="0"/>
    <x v="0"/>
  </r>
  <r>
    <n v="7735125759"/>
    <x v="43"/>
    <n v="48986170"/>
    <x v="39"/>
    <s v="LTNJRODRIGUE"/>
    <s v=""/>
    <s v="cta pte,prov,prd.Inv"/>
    <s v=""/>
    <s v="Servicio Transporte por vale"/>
    <d v="2010-04-29T00:00:00"/>
    <d v="2010-04-29T00:00:00"/>
    <n v="8028"/>
    <s v="773"/>
    <x v="3"/>
    <x v="16"/>
    <x v="5"/>
    <x v="0"/>
    <x v="0"/>
  </r>
  <r>
    <n v="7735125759"/>
    <x v="43"/>
    <n v="48986170"/>
    <x v="39"/>
    <s v="LTNJRODRIGUE"/>
    <s v=""/>
    <s v="cta pte,prov,prd.Inv"/>
    <s v=""/>
    <s v="Servicio Transporte por vale"/>
    <d v="2010-04-29T00:00:00"/>
    <d v="2010-04-29T00:00:00"/>
    <n v="2277"/>
    <s v="773"/>
    <x v="3"/>
    <x v="16"/>
    <x v="5"/>
    <x v="0"/>
    <x v="0"/>
  </r>
  <r>
    <n v="7735125759"/>
    <x v="43"/>
    <n v="48986170"/>
    <x v="39"/>
    <s v="LTNJRODRIGUE"/>
    <s v=""/>
    <s v="cta pte,prov,prd.Inv"/>
    <s v=""/>
    <s v="Servicio Transporte por vale"/>
    <d v="2010-04-29T00:00:00"/>
    <d v="2010-04-29T00:00:00"/>
    <n v="8028"/>
    <s v="773"/>
    <x v="3"/>
    <x v="16"/>
    <x v="5"/>
    <x v="0"/>
    <x v="0"/>
  </r>
  <r>
    <n v="7735125759"/>
    <x v="43"/>
    <n v="48986170"/>
    <x v="39"/>
    <s v="LTNJRODRIGUE"/>
    <s v=""/>
    <s v="cta pte,prov,prd.Inv"/>
    <s v=""/>
    <s v="Servicio Transporte por vale"/>
    <d v="2010-04-29T00:00:00"/>
    <d v="2010-04-29T00:00:00"/>
    <n v="2208"/>
    <s v="773"/>
    <x v="3"/>
    <x v="16"/>
    <x v="5"/>
    <x v="0"/>
    <x v="0"/>
  </r>
  <r>
    <n v="7735125759"/>
    <x v="43"/>
    <n v="48986170"/>
    <x v="39"/>
    <s v="SSJFLOPEZ"/>
    <s v=""/>
    <s v="EMPRESA TRANSPORTADORA DE TAXIS"/>
    <s v=""/>
    <s v="Servicio Transporte por vale"/>
    <d v="2010-04-21T00:00:00"/>
    <d v="2010-04-30T00:00:00"/>
    <n v="0"/>
    <s v="773"/>
    <x v="3"/>
    <x v="16"/>
    <x v="5"/>
    <x v="0"/>
    <x v="0"/>
  </r>
  <r>
    <n v="7735125759"/>
    <x v="43"/>
    <n v="48986170"/>
    <x v="39"/>
    <s v="SSJFLOPEZ"/>
    <s v=""/>
    <s v="EMPRESA TRANSPORTADORA DE TAXIS"/>
    <s v=""/>
    <s v="Servicio Transporte por vale"/>
    <d v="2010-04-21T00:00:00"/>
    <d v="2010-04-30T00:00:00"/>
    <n v="0"/>
    <s v="773"/>
    <x v="3"/>
    <x v="16"/>
    <x v="5"/>
    <x v="0"/>
    <x v="0"/>
  </r>
  <r>
    <n v="7735110102"/>
    <x v="2"/>
    <n v="48988070"/>
    <x v="40"/>
    <s v="SSALLONDONO"/>
    <s v="PRIMERA QUINCENA ABRIL 20"/>
    <s v="Obl,lab,salariosxpag"/>
    <s v=""/>
    <s v=""/>
    <d v="2010-04-14T00:00:00"/>
    <d v="2010-04-14T00:00:00"/>
    <n v="435488"/>
    <s v="773"/>
    <x v="3"/>
    <x v="17"/>
    <x v="2"/>
    <x v="0"/>
    <x v="0"/>
  </r>
  <r>
    <n v="7735110102"/>
    <x v="2"/>
    <n v="48988070"/>
    <x v="40"/>
    <s v="SSALLONDONO"/>
    <s v="SEGUNDA QUINCENA ABRIL 20"/>
    <s v="Obl,lab,salariosxpag"/>
    <s v=""/>
    <s v=""/>
    <d v="2010-04-28T00:00:00"/>
    <d v="2010-04-28T00:00:00"/>
    <n v="435488"/>
    <s v="773"/>
    <x v="3"/>
    <x v="17"/>
    <x v="2"/>
    <x v="0"/>
    <x v="0"/>
  </r>
  <r>
    <n v="7735110105"/>
    <x v="63"/>
    <n v="48988070"/>
    <x v="40"/>
    <s v="LTNASANCHEZ"/>
    <s v=""/>
    <s v="Caja men RgMedellin"/>
    <s v=""/>
    <s v=""/>
    <d v="2010-04-30T00:00:00"/>
    <d v="2010-04-30T00:00:00"/>
    <n v="80000"/>
    <s v="773"/>
    <x v="3"/>
    <x v="17"/>
    <x v="2"/>
    <x v="0"/>
    <x v="1"/>
  </r>
  <r>
    <n v="7735110110"/>
    <x v="5"/>
    <n v="48988070"/>
    <x v="40"/>
    <s v="SSALLONDONO"/>
    <s v="PRIMERA QUINCENA ABRIL 20"/>
    <s v="Obl,lab,salariosxpag"/>
    <s v=""/>
    <s v=""/>
    <d v="2010-04-14T00:00:00"/>
    <d v="2010-04-14T00:00:00"/>
    <n v="30750"/>
    <s v="773"/>
    <x v="3"/>
    <x v="17"/>
    <x v="2"/>
    <x v="0"/>
    <x v="0"/>
  </r>
  <r>
    <n v="7735110110"/>
    <x v="5"/>
    <n v="48988070"/>
    <x v="40"/>
    <s v="SSALLONDONO"/>
    <s v="SEGUNDA QUINCENA ABRIL 20"/>
    <s v="Obl,lab,salariosxpag"/>
    <s v=""/>
    <s v=""/>
    <d v="2010-04-28T00:00:00"/>
    <d v="2010-04-28T00:00:00"/>
    <n v="30750"/>
    <s v="773"/>
    <x v="3"/>
    <x v="17"/>
    <x v="2"/>
    <x v="0"/>
    <x v="0"/>
  </r>
  <r>
    <n v="7735110111"/>
    <x v="6"/>
    <n v="48988070"/>
    <x v="40"/>
    <s v="SSALLONDONO"/>
    <s v="PROVISIONES ABRIL 2010"/>
    <s v="Prov,lab,cesa.aprop."/>
    <s v=""/>
    <s v=""/>
    <d v="2010-04-29T00:00:00"/>
    <d v="2010-04-29T00:00:00"/>
    <n v="99775"/>
    <s v="773"/>
    <x v="3"/>
    <x v="17"/>
    <x v="2"/>
    <x v="0"/>
    <x v="0"/>
  </r>
  <r>
    <n v="7735110113"/>
    <x v="8"/>
    <n v="48988070"/>
    <x v="40"/>
    <s v="SSALLONDONO"/>
    <s v="PROVISIONES ABRIL 2010"/>
    <s v="Prov,lab,cesa.aprop."/>
    <s v=""/>
    <s v=""/>
    <d v="2010-04-29T00:00:00"/>
    <d v="2010-04-29T00:00:00"/>
    <n v="88585"/>
    <s v="773"/>
    <x v="3"/>
    <x v="17"/>
    <x v="2"/>
    <x v="0"/>
    <x v="0"/>
  </r>
  <r>
    <n v="7735110114"/>
    <x v="9"/>
    <n v="48988070"/>
    <x v="40"/>
    <s v="SSALLONDONO"/>
    <s v="PROVISIONES ABRIL 2010"/>
    <s v="Prov,lab,cesa.aprop."/>
    <s v=""/>
    <s v=""/>
    <d v="2010-04-29T00:00:00"/>
    <d v="2010-04-29T00:00:00"/>
    <n v="61543"/>
    <s v="773"/>
    <x v="3"/>
    <x v="17"/>
    <x v="2"/>
    <x v="0"/>
    <x v="0"/>
  </r>
  <r>
    <n v="7735110116"/>
    <x v="10"/>
    <n v="48988070"/>
    <x v="40"/>
    <s v="SSALLONDONO"/>
    <s v="PROVISIONES ABRIL 2010"/>
    <s v="Prov,lab,cesa.aprop."/>
    <s v=""/>
    <s v=""/>
    <d v="2010-04-29T00:00:00"/>
    <d v="2010-04-29T00:00:00"/>
    <n v="83922"/>
    <s v="773"/>
    <x v="3"/>
    <x v="17"/>
    <x v="2"/>
    <x v="0"/>
    <x v="0"/>
  </r>
  <r>
    <n v="7735110119"/>
    <x v="12"/>
    <n v="48988070"/>
    <x v="40"/>
    <s v="SSJFLOPEZ"/>
    <s v=""/>
    <s v="C.I.UNIFORMES IND.ROPA Y CALZADO QU"/>
    <s v="Bota BLA seguridad QUINLOP"/>
    <s v="Bota BLA seguridad QUINLOP"/>
    <d v="2010-04-07T00:00:00"/>
    <d v="2010-04-12T00:00:00"/>
    <n v="35010"/>
    <s v="773"/>
    <x v="3"/>
    <x v="17"/>
    <x v="2"/>
    <x v="0"/>
    <x v="1"/>
  </r>
  <r>
    <n v="7735110124"/>
    <x v="13"/>
    <n v="48988070"/>
    <x v="40"/>
    <s v="SSALLONDONO"/>
    <s v="PROVISIONES ABRIL 2010"/>
    <s v="Prov,lab,cesa.aprop."/>
    <s v=""/>
    <s v=""/>
    <d v="2010-04-29T00:00:00"/>
    <d v="2010-04-29T00:00:00"/>
    <n v="9698"/>
    <s v="773"/>
    <x v="3"/>
    <x v="17"/>
    <x v="2"/>
    <x v="0"/>
    <x v="0"/>
  </r>
  <r>
    <n v="7735110127"/>
    <x v="14"/>
    <n v="48988070"/>
    <x v="40"/>
    <s v="SSALLONDONO"/>
    <s v="SEGURIDAD SOCIAL ABRIL 20"/>
    <s v="Ret,apor,nomi, seg.s"/>
    <s v=""/>
    <s v=""/>
    <d v="2010-04-29T00:00:00"/>
    <d v="2010-04-29T00:00:00"/>
    <n v="37900"/>
    <s v="773"/>
    <x v="3"/>
    <x v="17"/>
    <x v="2"/>
    <x v="0"/>
    <x v="0"/>
  </r>
  <r>
    <n v="7735110128"/>
    <x v="15"/>
    <n v="48988070"/>
    <x v="40"/>
    <s v="SSALLONDONO"/>
    <s v="SEGURIDAD SOCIAL ABRIL 20"/>
    <s v="Ret,apor,nomi, seg.s"/>
    <s v=""/>
    <s v=""/>
    <d v="2010-04-29T00:00:00"/>
    <d v="2010-04-29T00:00:00"/>
    <n v="-34839"/>
    <s v="773"/>
    <x v="3"/>
    <x v="17"/>
    <x v="2"/>
    <x v="0"/>
    <x v="0"/>
  </r>
  <r>
    <n v="7735110128"/>
    <x v="15"/>
    <n v="48988070"/>
    <x v="40"/>
    <s v="SSALLONDONO"/>
    <s v="SEGURIDAD SOCIAL ABRIL 20"/>
    <s v="Ret,apor,nomi, seg.s"/>
    <s v=""/>
    <s v=""/>
    <d v="2010-04-29T00:00:00"/>
    <d v="2010-04-29T00:00:00"/>
    <n v="108900"/>
    <s v="773"/>
    <x v="3"/>
    <x v="17"/>
    <x v="2"/>
    <x v="0"/>
    <x v="0"/>
  </r>
  <r>
    <n v="7735110129"/>
    <x v="16"/>
    <n v="48988070"/>
    <x v="40"/>
    <s v="SSALLONDONO"/>
    <s v="SEGURIDAD SOCIAL ABRIL 20"/>
    <s v="Ret,apor,nomi, seg.s"/>
    <s v=""/>
    <s v=""/>
    <d v="2010-04-29T00:00:00"/>
    <d v="2010-04-29T00:00:00"/>
    <n v="-34839"/>
    <s v="773"/>
    <x v="3"/>
    <x v="17"/>
    <x v="2"/>
    <x v="0"/>
    <x v="0"/>
  </r>
  <r>
    <n v="7735110129"/>
    <x v="16"/>
    <n v="48988070"/>
    <x v="40"/>
    <s v="SSALLONDONO"/>
    <s v="SEGURIDAD SOCIAL ABRIL 20"/>
    <s v="Ret,apor,nomi, seg.s"/>
    <s v=""/>
    <s v=""/>
    <d v="2010-04-29T00:00:00"/>
    <d v="2010-04-29T00:00:00"/>
    <n v="139400"/>
    <s v="773"/>
    <x v="3"/>
    <x v="17"/>
    <x v="2"/>
    <x v="0"/>
    <x v="0"/>
  </r>
  <r>
    <n v="7735110131"/>
    <x v="17"/>
    <n v="48988070"/>
    <x v="40"/>
    <s v="SSALLONDONO"/>
    <s v="SEGURIDAD SOCIAL ABRIL 20"/>
    <s v="Ret,apor,nomi, seg.s"/>
    <s v=""/>
    <s v=""/>
    <d v="2010-04-29T00:00:00"/>
    <d v="2010-04-29T00:00:00"/>
    <n v="34800"/>
    <s v="773"/>
    <x v="3"/>
    <x v="17"/>
    <x v="2"/>
    <x v="0"/>
    <x v="0"/>
  </r>
  <r>
    <n v="7735110133"/>
    <x v="18"/>
    <n v="48988070"/>
    <x v="40"/>
    <s v="SSALLONDONO"/>
    <s v="SEGURIDAD SOCIAL ABRIL 20"/>
    <s v="Ret,apor,nomi, seg.s"/>
    <s v=""/>
    <s v=""/>
    <d v="2010-04-29T00:00:00"/>
    <d v="2010-04-29T00:00:00"/>
    <n v="26100"/>
    <s v="773"/>
    <x v="3"/>
    <x v="17"/>
    <x v="2"/>
    <x v="0"/>
    <x v="0"/>
  </r>
  <r>
    <n v="7735110134"/>
    <x v="19"/>
    <n v="48988070"/>
    <x v="40"/>
    <s v="SSALLONDONO"/>
    <s v="SEGURIDAD SOCIAL ABRIL 20"/>
    <s v="Ret,apor,nomi, seg.s"/>
    <s v=""/>
    <s v=""/>
    <d v="2010-04-29T00:00:00"/>
    <d v="2010-04-29T00:00:00"/>
    <n v="17400"/>
    <s v="773"/>
    <x v="3"/>
    <x v="17"/>
    <x v="2"/>
    <x v="0"/>
    <x v="0"/>
  </r>
  <r>
    <n v="7735113507"/>
    <x v="0"/>
    <n v="48988070"/>
    <x v="40"/>
    <s v="SSJFLOPEZ"/>
    <s v="Lito_ LB_506706"/>
    <s v="LEASING BANCOLOMBIA SA"/>
    <s v=""/>
    <s v=""/>
    <d v="2010-04-06T00:00:00"/>
    <d v="2010-04-28T00:00:00"/>
    <n v="26242"/>
    <s v="773"/>
    <x v="3"/>
    <x v="17"/>
    <x v="0"/>
    <x v="0"/>
    <x v="0"/>
  </r>
  <r>
    <n v="7735113507"/>
    <x v="0"/>
    <n v="48988070"/>
    <x v="40"/>
    <s v="SSJFLOPEZ"/>
    <s v="Lito_ LB_506706"/>
    <s v="LEASING BANCOLOMBIA SA"/>
    <s v=""/>
    <s v=""/>
    <d v="2010-04-06T00:00:00"/>
    <d v="2010-04-28T00:00:00"/>
    <n v="35960"/>
    <s v="773"/>
    <x v="3"/>
    <x v="17"/>
    <x v="0"/>
    <x v="0"/>
    <x v="0"/>
  </r>
  <r>
    <n v="7735116408"/>
    <x v="1"/>
    <n v="48988070"/>
    <x v="40"/>
    <s v="SSJFLOPEZ"/>
    <s v="FACTURA UNE"/>
    <s v="EPM TELECOMUNICACIONES S.A."/>
    <s v=""/>
    <s v=""/>
    <d v="2010-04-15T00:00:00"/>
    <d v="2010-04-20T00:00:00"/>
    <n v="-66116"/>
    <s v="773"/>
    <x v="3"/>
    <x v="17"/>
    <x v="1"/>
    <x v="0"/>
    <x v="0"/>
  </r>
  <r>
    <n v="7735116408"/>
    <x v="1"/>
    <n v="48988070"/>
    <x v="40"/>
    <s v="SSJFLOPEZ"/>
    <s v="FACTURA UNE"/>
    <s v="EPM TELECOMUNICACIONES S.A."/>
    <s v=""/>
    <s v=""/>
    <d v="2010-04-15T00:00:00"/>
    <d v="2010-04-20T00:00:00"/>
    <n v="-22264"/>
    <s v="773"/>
    <x v="3"/>
    <x v="17"/>
    <x v="1"/>
    <x v="0"/>
    <x v="0"/>
  </r>
  <r>
    <n v="7735116408"/>
    <x v="1"/>
    <n v="48988070"/>
    <x v="40"/>
    <s v="SSJFLOPEZ"/>
    <s v="FACTURA UNE"/>
    <s v="EPM TELECOMUNICACIONES S.A."/>
    <s v=""/>
    <s v=""/>
    <d v="2010-04-15T00:00:00"/>
    <d v="2010-04-20T00:00:00"/>
    <n v="22264"/>
    <s v="773"/>
    <x v="3"/>
    <x v="17"/>
    <x v="1"/>
    <x v="0"/>
    <x v="0"/>
  </r>
  <r>
    <n v="7735116408"/>
    <x v="1"/>
    <n v="48988070"/>
    <x v="40"/>
    <s v="SSJFLOPEZ"/>
    <s v="FACTURA UNE"/>
    <s v="EPM TELECOMUNICACIONES S.A."/>
    <s v=""/>
    <s v=""/>
    <d v="2010-04-15T00:00:00"/>
    <d v="2010-04-20T00:00:00"/>
    <n v="7397"/>
    <s v="773"/>
    <x v="3"/>
    <x v="17"/>
    <x v="1"/>
    <x v="0"/>
    <x v="0"/>
  </r>
  <r>
    <n v="7735116408"/>
    <x v="1"/>
    <n v="48988070"/>
    <x v="40"/>
    <s v="SSJFLOPEZ"/>
    <s v="FACTURA UNE"/>
    <s v="EPM TELECOMUNICACIONES S.A."/>
    <s v=""/>
    <s v=""/>
    <d v="2010-04-15T00:00:00"/>
    <d v="2010-04-20T00:00:00"/>
    <n v="2621"/>
    <s v="773"/>
    <x v="3"/>
    <x v="17"/>
    <x v="1"/>
    <x v="0"/>
    <x v="0"/>
  </r>
  <r>
    <n v="7735116408"/>
    <x v="1"/>
    <n v="48988070"/>
    <x v="40"/>
    <s v="SSJFLOPEZ"/>
    <s v="FACTURA UNE"/>
    <s v="EPM TELECOMUNICACIONES S.A."/>
    <s v=""/>
    <s v=""/>
    <d v="2010-04-15T00:00:00"/>
    <d v="2010-04-20T00:00:00"/>
    <n v="1056"/>
    <s v="773"/>
    <x v="3"/>
    <x v="17"/>
    <x v="1"/>
    <x v="0"/>
    <x v="0"/>
  </r>
  <r>
    <n v="7735116408"/>
    <x v="1"/>
    <n v="48988070"/>
    <x v="40"/>
    <s v="SSJFLOPEZ"/>
    <s v="FACTURA UNE"/>
    <s v="EPM TELECOMUNICACIONES S.A."/>
    <s v=""/>
    <s v=""/>
    <d v="2010-04-15T00:00:00"/>
    <d v="2010-04-20T00:00:00"/>
    <n v="437"/>
    <s v="773"/>
    <x v="3"/>
    <x v="17"/>
    <x v="1"/>
    <x v="0"/>
    <x v="0"/>
  </r>
  <r>
    <n v="7735116408"/>
    <x v="1"/>
    <n v="48988070"/>
    <x v="40"/>
    <s v="SSJFLOPEZ"/>
    <s v="FACTURA UNE"/>
    <s v="EPM TELECOMUNICACIONES S.A."/>
    <s v=""/>
    <s v=""/>
    <d v="2010-04-15T00:00:00"/>
    <d v="2010-04-20T00:00:00"/>
    <n v="1836"/>
    <s v="773"/>
    <x v="3"/>
    <x v="17"/>
    <x v="1"/>
    <x v="0"/>
    <x v="0"/>
  </r>
  <r>
    <n v="7735116408"/>
    <x v="1"/>
    <n v="48988070"/>
    <x v="40"/>
    <s v="SSJFLOPEZ"/>
    <s v="FACTURA UNE"/>
    <s v="EPM TELECOMUNICACIONES S.A."/>
    <s v=""/>
    <s v=""/>
    <d v="2010-04-15T00:00:00"/>
    <d v="2010-04-20T00:00:00"/>
    <n v="874"/>
    <s v="773"/>
    <x v="3"/>
    <x v="17"/>
    <x v="1"/>
    <x v="0"/>
    <x v="0"/>
  </r>
  <r>
    <n v="7735116408"/>
    <x v="1"/>
    <n v="48988070"/>
    <x v="40"/>
    <s v="SSJFLOPEZ"/>
    <s v="FACTURA UNE"/>
    <s v="EPM TELECOMUNICACIONES S.A."/>
    <s v=""/>
    <s v=""/>
    <d v="2010-04-15T00:00:00"/>
    <d v="2010-04-20T00:00:00"/>
    <n v="66116"/>
    <s v="773"/>
    <x v="3"/>
    <x v="17"/>
    <x v="1"/>
    <x v="0"/>
    <x v="0"/>
  </r>
  <r>
    <n v="7735116408"/>
    <x v="1"/>
    <n v="48988070"/>
    <x v="40"/>
    <s v="SSJFLOPEZ"/>
    <s v="FACTURA UNE"/>
    <s v="EPM TELECOMUNICACIONES S.A."/>
    <s v=""/>
    <s v=""/>
    <d v="2010-04-15T00:00:00"/>
    <d v="2010-04-27T00:00:00"/>
    <n v="84694"/>
    <s v="773"/>
    <x v="3"/>
    <x v="17"/>
    <x v="1"/>
    <x v="0"/>
    <x v="0"/>
  </r>
  <r>
    <n v="7735116408"/>
    <x v="1"/>
    <n v="48988070"/>
    <x v="40"/>
    <s v="SSJFLOPEZ"/>
    <s v="FACTURA UNE"/>
    <s v="EPM TELECOMUNICACIONES S.A."/>
    <s v=""/>
    <s v=""/>
    <d v="2010-04-15T00:00:00"/>
    <d v="2010-04-27T00:00:00"/>
    <n v="714"/>
    <s v="773"/>
    <x v="3"/>
    <x v="17"/>
    <x v="1"/>
    <x v="0"/>
    <x v="0"/>
  </r>
  <r>
    <n v="7735122502"/>
    <x v="21"/>
    <n v="48988070"/>
    <x v="40"/>
    <s v="SSRMSALAZAR"/>
    <s v=""/>
    <s v="Depr.acum.maq.op."/>
    <s v=""/>
    <s v=""/>
    <d v="2010-04-30T00:00:00"/>
    <d v="2010-04-30T00:00:00"/>
    <n v="1063348"/>
    <s v="773"/>
    <x v="3"/>
    <x v="17"/>
    <x v="4"/>
    <x v="0"/>
    <x v="0"/>
  </r>
  <r>
    <n v="7735122502"/>
    <x v="21"/>
    <n v="48988070"/>
    <x v="40"/>
    <s v="SSRMSALAZAR"/>
    <s v=""/>
    <s v="Depr.acum.edif,op."/>
    <s v=""/>
    <s v=""/>
    <d v="2010-04-30T00:00:00"/>
    <d v="2010-04-30T00:00:00"/>
    <n v="33477"/>
    <s v="773"/>
    <x v="3"/>
    <x v="17"/>
    <x v="4"/>
    <x v="0"/>
    <x v="0"/>
  </r>
  <r>
    <n v="7735124719"/>
    <x v="42"/>
    <n v="48988070"/>
    <x v="40"/>
    <s v="EXEAGUTIERRE"/>
    <s v=""/>
    <s v="cta pte,prov,prd.no,"/>
    <s v="Boletin comunicaciones internas 16%"/>
    <s v="Boletin comunicaciones internas 16%"/>
    <d v="2010-04-26T00:00:00"/>
    <d v="2010-04-26T00:00:00"/>
    <n v="19000"/>
    <s v="773"/>
    <x v="3"/>
    <x v="17"/>
    <x v="5"/>
    <x v="0"/>
    <x v="0"/>
  </r>
  <r>
    <n v="7735111156"/>
    <x v="30"/>
    <n v="48988170"/>
    <x v="41"/>
    <s v="LTDAMUNETON"/>
    <s v=""/>
    <s v=""/>
    <s v=""/>
    <s v=""/>
    <d v="2010-04-28T00:00:00"/>
    <d v="2010-04-30T00:00:00"/>
    <n v="89827"/>
    <s v="773"/>
    <x v="3"/>
    <x v="18"/>
    <x v="8"/>
    <x v="0"/>
    <x v="0"/>
  </r>
  <r>
    <n v="7735111156"/>
    <x v="30"/>
    <n v="48988170"/>
    <x v="41"/>
    <s v="LTDAMUNETON"/>
    <s v=""/>
    <s v=""/>
    <s v=""/>
    <s v=""/>
    <d v="2010-04-30T00:00:00"/>
    <d v="2010-04-30T00:00:00"/>
    <n v="0"/>
    <s v="773"/>
    <x v="3"/>
    <x v="18"/>
    <x v="8"/>
    <x v="0"/>
    <x v="0"/>
  </r>
  <r>
    <n v="7735111156"/>
    <x v="30"/>
    <n v="48988170"/>
    <x v="41"/>
    <s v="LTDAMUNETON"/>
    <s v=""/>
    <s v=""/>
    <s v=""/>
    <s v=""/>
    <d v="2010-04-28T00:00:00"/>
    <d v="2010-04-30T00:00:00"/>
    <n v="136166"/>
    <s v="773"/>
    <x v="3"/>
    <x v="18"/>
    <x v="8"/>
    <x v="0"/>
    <x v="0"/>
  </r>
  <r>
    <n v="7735111156"/>
    <x v="30"/>
    <n v="48988170"/>
    <x v="41"/>
    <s v="LTDAMUNETON"/>
    <s v=""/>
    <s v=""/>
    <s v=""/>
    <s v=""/>
    <d v="2010-04-30T00:00:00"/>
    <d v="2010-04-30T00:00:00"/>
    <n v="0"/>
    <s v="773"/>
    <x v="3"/>
    <x v="18"/>
    <x v="8"/>
    <x v="0"/>
    <x v="0"/>
  </r>
  <r>
    <n v="7735116502"/>
    <x v="37"/>
    <n v="48988170"/>
    <x v="41"/>
    <s v="LTDAMUNETON"/>
    <s v=""/>
    <s v=""/>
    <s v=""/>
    <s v=""/>
    <d v="2010-04-28T00:00:00"/>
    <d v="2010-04-30T00:00:00"/>
    <n v="1774467"/>
    <s v="773"/>
    <x v="3"/>
    <x v="18"/>
    <x v="6"/>
    <x v="0"/>
    <x v="0"/>
  </r>
  <r>
    <n v="7735116502"/>
    <x v="37"/>
    <n v="48988170"/>
    <x v="41"/>
    <s v="LTDAMUNETON"/>
    <s v=""/>
    <s v=""/>
    <s v=""/>
    <s v=""/>
    <d v="2010-04-30T00:00:00"/>
    <d v="2010-04-30T00:00:00"/>
    <n v="334"/>
    <s v="773"/>
    <x v="3"/>
    <x v="18"/>
    <x v="6"/>
    <x v="0"/>
    <x v="0"/>
  </r>
  <r>
    <n v="7735116502"/>
    <x v="37"/>
    <n v="48988170"/>
    <x v="41"/>
    <s v="LTDAMUNETON"/>
    <s v=""/>
    <s v=""/>
    <s v=""/>
    <s v=""/>
    <d v="2010-04-28T00:00:00"/>
    <d v="2010-04-30T00:00:00"/>
    <n v="2689000"/>
    <s v="773"/>
    <x v="3"/>
    <x v="18"/>
    <x v="6"/>
    <x v="0"/>
    <x v="0"/>
  </r>
  <r>
    <n v="7735116502"/>
    <x v="37"/>
    <n v="48988170"/>
    <x v="41"/>
    <s v="LTDAMUNETON"/>
    <s v=""/>
    <s v=""/>
    <s v=""/>
    <s v=""/>
    <d v="2010-04-30T00:00:00"/>
    <d v="2010-04-30T00:00:00"/>
    <n v="1000"/>
    <s v="773"/>
    <x v="3"/>
    <x v="18"/>
    <x v="6"/>
    <x v="0"/>
    <x v="0"/>
  </r>
  <r>
    <n v="7735116401"/>
    <x v="52"/>
    <n v="48988270"/>
    <x v="42"/>
    <s v="SSJFLOPEZ"/>
    <s v=""/>
    <s v="cta pte,prov,prd.Inv"/>
    <s v=""/>
    <s v="SERVICIO DE LIMPIEZA"/>
    <d v="2010-04-23T00:00:00"/>
    <d v="2010-04-27T00:00:00"/>
    <n v="0"/>
    <s v="773"/>
    <x v="3"/>
    <x v="19"/>
    <x v="5"/>
    <x v="0"/>
    <x v="0"/>
  </r>
  <r>
    <n v="7735116401"/>
    <x v="52"/>
    <n v="48988270"/>
    <x v="42"/>
    <s v="SSJFLOPEZ"/>
    <s v=""/>
    <s v="cta pte,prov,prd.Inv"/>
    <s v=""/>
    <s v="SERVICIO DE LIMPIEZA"/>
    <d v="2010-04-23T00:00:00"/>
    <d v="2010-04-27T00:00:00"/>
    <n v="0"/>
    <s v="773"/>
    <x v="3"/>
    <x v="19"/>
    <x v="5"/>
    <x v="0"/>
    <x v="0"/>
  </r>
  <r>
    <n v="7735116401"/>
    <x v="52"/>
    <n v="48988270"/>
    <x v="42"/>
    <s v="LTRCMAZO"/>
    <s v=""/>
    <s v="cta pte,prov,prd.Inv"/>
    <s v=""/>
    <s v="SERVICIO DE LIMPIEZA"/>
    <d v="2010-04-26T00:00:00"/>
    <d v="2010-04-26T00:00:00"/>
    <n v="5746021"/>
    <s v="773"/>
    <x v="3"/>
    <x v="19"/>
    <x v="5"/>
    <x v="0"/>
    <x v="0"/>
  </r>
  <r>
    <n v="7735116401"/>
    <x v="52"/>
    <n v="48988270"/>
    <x v="42"/>
    <s v="LTRCMAZO"/>
    <s v=""/>
    <s v="cta pte,prov,prd.Inv"/>
    <s v=""/>
    <s v="SERVICIO DE LIMPIEZA"/>
    <d v="2010-04-26T00:00:00"/>
    <d v="2010-04-26T00:00:00"/>
    <n v="21402530"/>
    <s v="773"/>
    <x v="3"/>
    <x v="19"/>
    <x v="5"/>
    <x v="0"/>
    <x v="0"/>
  </r>
  <r>
    <n v="7735116401"/>
    <x v="52"/>
    <n v="48988270"/>
    <x v="42"/>
    <s v="LTRCMAZO"/>
    <s v=""/>
    <s v="cta pte,prov,prd.Inv"/>
    <s v=""/>
    <s v="Control de Plagas"/>
    <d v="2010-04-26T00:00:00"/>
    <d v="2010-04-26T00:00:00"/>
    <n v="65880"/>
    <s v="773"/>
    <x v="3"/>
    <x v="19"/>
    <x v="5"/>
    <x v="0"/>
    <x v="0"/>
  </r>
  <r>
    <n v="7735116401"/>
    <x v="52"/>
    <n v="48988270"/>
    <x v="42"/>
    <s v="LTRCMAZO"/>
    <s v=""/>
    <s v="cta pte,prov,prd.Inv"/>
    <s v=""/>
    <s v="Control de Plagas"/>
    <d v="2010-04-26T00:00:00"/>
    <d v="2010-04-26T00:00:00"/>
    <n v="72100"/>
    <s v="773"/>
    <x v="3"/>
    <x v="19"/>
    <x v="5"/>
    <x v="0"/>
    <x v="0"/>
  </r>
  <r>
    <n v="7735116401"/>
    <x v="52"/>
    <n v="48988270"/>
    <x v="42"/>
    <s v="LTRCMAZO"/>
    <s v=""/>
    <s v="cta pte,prov,prd.Inv"/>
    <s v=""/>
    <s v="Control de Plagas"/>
    <d v="2010-04-26T00:00:00"/>
    <d v="2010-04-26T00:00:00"/>
    <n v="31500"/>
    <s v="773"/>
    <x v="3"/>
    <x v="19"/>
    <x v="5"/>
    <x v="0"/>
    <x v="0"/>
  </r>
  <r>
    <n v="7735116401"/>
    <x v="52"/>
    <n v="48988270"/>
    <x v="42"/>
    <s v="SSJFLOPEZ"/>
    <s v=""/>
    <s v="SALAZAR VELEZ MARGARITA MARIA"/>
    <s v=""/>
    <s v="Control de Plagas"/>
    <d v="2010-04-19T00:00:00"/>
    <d v="2010-04-26T00:00:00"/>
    <n v="0"/>
    <s v="773"/>
    <x v="3"/>
    <x v="19"/>
    <x v="5"/>
    <x v="0"/>
    <x v="0"/>
  </r>
  <r>
    <n v="7735116401"/>
    <x v="52"/>
    <n v="48988270"/>
    <x v="42"/>
    <s v="SSJFLOPEZ"/>
    <s v=""/>
    <s v="SALAZAR VELEZ MARGARITA MARIA"/>
    <s v=""/>
    <s v="Control de Plagas"/>
    <d v="2010-04-19T00:00:00"/>
    <d v="2010-04-26T00:00:00"/>
    <n v="0"/>
    <s v="773"/>
    <x v="3"/>
    <x v="19"/>
    <x v="5"/>
    <x v="0"/>
    <x v="0"/>
  </r>
  <r>
    <n v="7735116401"/>
    <x v="52"/>
    <n v="48988270"/>
    <x v="42"/>
    <s v="SSJFLOPEZ"/>
    <s v=""/>
    <s v="SALAZAR VELEZ MARGARITA MARIA"/>
    <s v=""/>
    <s v="Control de Plagas"/>
    <d v="2010-04-19T00:00:00"/>
    <d v="2010-04-26T00:00:00"/>
    <n v="0"/>
    <s v="773"/>
    <x v="3"/>
    <x v="19"/>
    <x v="5"/>
    <x v="0"/>
    <x v="0"/>
  </r>
  <r>
    <n v="7735116408"/>
    <x v="1"/>
    <n v="48988270"/>
    <x v="42"/>
    <s v="SSJFLOPEZ"/>
    <s v="FACTURA UNE"/>
    <s v="EPM TELECOMUNICACIONES S.A."/>
    <s v=""/>
    <s v=""/>
    <d v="2010-04-15T00:00:00"/>
    <d v="2010-04-20T00:00:00"/>
    <n v="-66116"/>
    <s v="773"/>
    <x v="3"/>
    <x v="19"/>
    <x v="1"/>
    <x v="0"/>
    <x v="0"/>
  </r>
  <r>
    <n v="7735116408"/>
    <x v="1"/>
    <n v="48988270"/>
    <x v="42"/>
    <s v="SSJFLOPEZ"/>
    <s v="FACTURA UNE"/>
    <s v="EPM TELECOMUNICACIONES S.A."/>
    <s v=""/>
    <s v=""/>
    <d v="2010-04-15T00:00:00"/>
    <d v="2010-04-20T00:00:00"/>
    <n v="-22264"/>
    <s v="773"/>
    <x v="3"/>
    <x v="19"/>
    <x v="1"/>
    <x v="0"/>
    <x v="0"/>
  </r>
  <r>
    <n v="7735116408"/>
    <x v="1"/>
    <n v="48988270"/>
    <x v="42"/>
    <s v="SSJFLOPEZ"/>
    <s v="FACTURA UNE"/>
    <s v="EPM TELECOMUNICACIONES S.A."/>
    <s v=""/>
    <s v=""/>
    <d v="2010-04-15T00:00:00"/>
    <d v="2010-04-20T00:00:00"/>
    <n v="22264"/>
    <s v="773"/>
    <x v="3"/>
    <x v="19"/>
    <x v="1"/>
    <x v="0"/>
    <x v="0"/>
  </r>
  <r>
    <n v="7735116408"/>
    <x v="1"/>
    <n v="48988270"/>
    <x v="42"/>
    <s v="SSJFLOPEZ"/>
    <s v="FACTURA UNE"/>
    <s v="EPM TELECOMUNICACIONES S.A."/>
    <s v=""/>
    <s v=""/>
    <d v="2010-04-15T00:00:00"/>
    <d v="2010-04-20T00:00:00"/>
    <n v="7397"/>
    <s v="773"/>
    <x v="3"/>
    <x v="19"/>
    <x v="1"/>
    <x v="0"/>
    <x v="0"/>
  </r>
  <r>
    <n v="7735116408"/>
    <x v="1"/>
    <n v="48988270"/>
    <x v="42"/>
    <s v="SSJFLOPEZ"/>
    <s v="FACTURA UNE"/>
    <s v="EPM TELECOMUNICACIONES S.A."/>
    <s v=""/>
    <s v=""/>
    <d v="2010-04-15T00:00:00"/>
    <d v="2010-04-20T00:00:00"/>
    <n v="2621"/>
    <s v="773"/>
    <x v="3"/>
    <x v="19"/>
    <x v="1"/>
    <x v="0"/>
    <x v="0"/>
  </r>
  <r>
    <n v="7735116408"/>
    <x v="1"/>
    <n v="48988270"/>
    <x v="42"/>
    <s v="SSJFLOPEZ"/>
    <s v="FACTURA UNE"/>
    <s v="EPM TELECOMUNICACIONES S.A."/>
    <s v=""/>
    <s v=""/>
    <d v="2010-04-15T00:00:00"/>
    <d v="2010-04-20T00:00:00"/>
    <n v="1056"/>
    <s v="773"/>
    <x v="3"/>
    <x v="19"/>
    <x v="1"/>
    <x v="0"/>
    <x v="0"/>
  </r>
  <r>
    <n v="7735116408"/>
    <x v="1"/>
    <n v="48988270"/>
    <x v="42"/>
    <s v="SSJFLOPEZ"/>
    <s v="FACTURA UNE"/>
    <s v="EPM TELECOMUNICACIONES S.A."/>
    <s v=""/>
    <s v=""/>
    <d v="2010-04-15T00:00:00"/>
    <d v="2010-04-20T00:00:00"/>
    <n v="437"/>
    <s v="773"/>
    <x v="3"/>
    <x v="19"/>
    <x v="1"/>
    <x v="0"/>
    <x v="0"/>
  </r>
  <r>
    <n v="7735116408"/>
    <x v="1"/>
    <n v="48988270"/>
    <x v="42"/>
    <s v="SSJFLOPEZ"/>
    <s v="FACTURA UNE"/>
    <s v="EPM TELECOMUNICACIONES S.A."/>
    <s v=""/>
    <s v=""/>
    <d v="2010-04-15T00:00:00"/>
    <d v="2010-04-20T00:00:00"/>
    <n v="1836"/>
    <s v="773"/>
    <x v="3"/>
    <x v="19"/>
    <x v="1"/>
    <x v="0"/>
    <x v="0"/>
  </r>
  <r>
    <n v="7735116408"/>
    <x v="1"/>
    <n v="48988270"/>
    <x v="42"/>
    <s v="SSJFLOPEZ"/>
    <s v="FACTURA UNE"/>
    <s v="EPM TELECOMUNICACIONES S.A."/>
    <s v=""/>
    <s v=""/>
    <d v="2010-04-15T00:00:00"/>
    <d v="2010-04-20T00:00:00"/>
    <n v="874"/>
    <s v="773"/>
    <x v="3"/>
    <x v="19"/>
    <x v="1"/>
    <x v="0"/>
    <x v="0"/>
  </r>
  <r>
    <n v="7735116408"/>
    <x v="1"/>
    <n v="48988270"/>
    <x v="42"/>
    <s v="SSJFLOPEZ"/>
    <s v="FACTURA UNE"/>
    <s v="EPM TELECOMUNICACIONES S.A."/>
    <s v=""/>
    <s v=""/>
    <d v="2010-04-15T00:00:00"/>
    <d v="2010-04-20T00:00:00"/>
    <n v="66116"/>
    <s v="773"/>
    <x v="3"/>
    <x v="19"/>
    <x v="1"/>
    <x v="0"/>
    <x v="0"/>
  </r>
  <r>
    <n v="7735116408"/>
    <x v="1"/>
    <n v="48988270"/>
    <x v="42"/>
    <s v="SSJFLOPEZ"/>
    <s v="FACTURA UNE"/>
    <s v="EPM TELECOMUNICACIONES S.A."/>
    <s v=""/>
    <s v=""/>
    <d v="2010-04-15T00:00:00"/>
    <d v="2010-04-27T00:00:00"/>
    <n v="84694"/>
    <s v="773"/>
    <x v="3"/>
    <x v="19"/>
    <x v="1"/>
    <x v="0"/>
    <x v="0"/>
  </r>
  <r>
    <n v="7735116408"/>
    <x v="1"/>
    <n v="48988270"/>
    <x v="42"/>
    <s v="SSJFLOPEZ"/>
    <s v="FACTURA UNE"/>
    <s v="EPM TELECOMUNICACIONES S.A."/>
    <s v=""/>
    <s v=""/>
    <d v="2010-04-15T00:00:00"/>
    <d v="2010-04-27T00:00:00"/>
    <n v="714"/>
    <s v="773"/>
    <x v="3"/>
    <x v="19"/>
    <x v="1"/>
    <x v="0"/>
    <x v="0"/>
  </r>
  <r>
    <n v="7735116418"/>
    <x v="53"/>
    <n v="48988270"/>
    <x v="42"/>
    <s v="LTRCMAZO"/>
    <s v=""/>
    <s v="cta pte,prov,prd.Inv"/>
    <s v=""/>
    <s v="Control de Plagas"/>
    <d v="2010-04-26T00:00:00"/>
    <d v="2010-04-26T00:00:00"/>
    <n v="40320"/>
    <s v="773"/>
    <x v="3"/>
    <x v="19"/>
    <x v="5"/>
    <x v="0"/>
    <x v="0"/>
  </r>
  <r>
    <n v="7735116418"/>
    <x v="53"/>
    <n v="48988270"/>
    <x v="42"/>
    <s v="SSJFLOPEZ"/>
    <s v=""/>
    <s v="SALAZAR VELEZ MARGARITA MARIA"/>
    <s v=""/>
    <s v="Control de Plagas"/>
    <d v="2010-04-19T00:00:00"/>
    <d v="2010-04-26T00:00:00"/>
    <n v="0"/>
    <s v="773"/>
    <x v="3"/>
    <x v="19"/>
    <x v="5"/>
    <x v="0"/>
    <x v="0"/>
  </r>
  <r>
    <n v="7735124506"/>
    <x v="71"/>
    <n v="48988270"/>
    <x v="42"/>
    <s v="SSJFLOPEZ"/>
    <s v=""/>
    <s v="cta pte,prov,prd.no,"/>
    <s v="Accesorio Rpto mntto equipo tranport 16%"/>
    <s v="Accesorio Rpto mntto equipo tranport 16%"/>
    <d v="2010-04-20T00:00:00"/>
    <d v="2010-04-26T00:00:00"/>
    <n v="0"/>
    <s v="773"/>
    <x v="3"/>
    <x v="19"/>
    <x v="5"/>
    <x v="0"/>
    <x v="0"/>
  </r>
  <r>
    <n v="7735124506"/>
    <x v="71"/>
    <n v="48988270"/>
    <x v="42"/>
    <s v="EXEAGUTIERRE"/>
    <s v=""/>
    <s v="cta pte,prov,prd.no,"/>
    <s v="Accesorio Rpto mntto equipo tranport 16%"/>
    <s v="Accesorio Rpto mntto equipo tranport 16%"/>
    <d v="2010-04-20T00:00:00"/>
    <d v="2010-04-22T00:00:00"/>
    <n v="432000"/>
    <s v="773"/>
    <x v="3"/>
    <x v="19"/>
    <x v="5"/>
    <x v="0"/>
    <x v="0"/>
  </r>
  <r>
    <n v="7735124703"/>
    <x v="22"/>
    <n v="48988270"/>
    <x v="42"/>
    <s v="LTNJRODRIGUE"/>
    <s v=""/>
    <s v="cta pte,prov,prd.Inv"/>
    <s v=""/>
    <s v="Servicio de Fotocopias"/>
    <d v="2010-04-28T00:00:00"/>
    <d v="2010-04-28T00:00:00"/>
    <n v="7869"/>
    <s v="773"/>
    <x v="3"/>
    <x v="19"/>
    <x v="5"/>
    <x v="0"/>
    <x v="0"/>
  </r>
  <r>
    <n v="7735124703"/>
    <x v="22"/>
    <n v="48988270"/>
    <x v="42"/>
    <s v="SSJFLOPEZ"/>
    <s v=""/>
    <s v="DATECSA S.A."/>
    <s v=""/>
    <s v="Servicio de Fotocopias"/>
    <d v="2010-04-22T00:00:00"/>
    <d v="2010-04-29T00:00:00"/>
    <n v="0"/>
    <s v="773"/>
    <x v="3"/>
    <x v="19"/>
    <x v="5"/>
    <x v="0"/>
    <x v="0"/>
  </r>
  <r>
    <n v="7735124717"/>
    <x v="64"/>
    <n v="48988270"/>
    <x v="42"/>
    <s v="SSJFLOPEZ"/>
    <s v=""/>
    <s v="cta pte,prov,prd.no,"/>
    <s v="Trampas adhesivas ratas"/>
    <s v="Trampas adhesivas ratas"/>
    <d v="2010-04-09T00:00:00"/>
    <d v="2010-04-14T00:00:00"/>
    <n v="0"/>
    <s v="773"/>
    <x v="3"/>
    <x v="19"/>
    <x v="5"/>
    <x v="0"/>
    <x v="0"/>
  </r>
  <r>
    <n v="7735124717"/>
    <x v="64"/>
    <n v="48988270"/>
    <x v="42"/>
    <s v="EXGAVELASQUE"/>
    <s v=""/>
    <s v="cta pte,prov,prd.no,"/>
    <s v="Trampas adhesivas ratas"/>
    <s v="Trampas adhesivas ratas"/>
    <d v="2010-04-20T00:00:00"/>
    <d v="2010-04-21T00:00:00"/>
    <n v="-432000"/>
    <s v="773"/>
    <x v="3"/>
    <x v="19"/>
    <x v="5"/>
    <x v="0"/>
    <x v="0"/>
  </r>
  <r>
    <n v="7735124717"/>
    <x v="64"/>
    <n v="48988270"/>
    <x v="42"/>
    <s v="EXEAGUTIERRE"/>
    <s v=""/>
    <s v="cta pte,prov,prd.no,"/>
    <s v="Trampas adhesivas ratas"/>
    <s v="Trampas adhesivas ratas"/>
    <d v="2010-04-09T00:00:00"/>
    <d v="2010-04-09T00:00:00"/>
    <n v="38280"/>
    <s v="773"/>
    <x v="3"/>
    <x v="19"/>
    <x v="5"/>
    <x v="0"/>
    <x v="0"/>
  </r>
  <r>
    <n v="7735124717"/>
    <x v="64"/>
    <n v="48988270"/>
    <x v="42"/>
    <s v="EXEAGUTIERRE"/>
    <s v=""/>
    <s v="cta pte,prov,prd.no,"/>
    <s v="Trampas adhesivas ratas"/>
    <s v="Trampas adhesivas ratas"/>
    <d v="2010-04-14T00:00:00"/>
    <d v="2010-04-15T00:00:00"/>
    <n v="191400"/>
    <s v="773"/>
    <x v="3"/>
    <x v="19"/>
    <x v="5"/>
    <x v="0"/>
    <x v="0"/>
  </r>
  <r>
    <n v="7735124717"/>
    <x v="64"/>
    <n v="48988270"/>
    <x v="42"/>
    <s v="SSJFLOPEZ"/>
    <s v=""/>
    <s v="SALAZAR VELEZ MARGARITA MARIA"/>
    <s v="Trampas adhesivas ratas"/>
    <s v="Trampas adhesivas ratas"/>
    <d v="2010-04-14T00:00:00"/>
    <d v="2010-04-16T00:00:00"/>
    <n v="0"/>
    <s v="773"/>
    <x v="3"/>
    <x v="19"/>
    <x v="5"/>
    <x v="0"/>
    <x v="0"/>
  </r>
  <r>
    <n v="7735124717"/>
    <x v="64"/>
    <n v="48988270"/>
    <x v="42"/>
    <s v="EXGAVELASQUE"/>
    <s v=""/>
    <s v="cta pte,prov,prd.no,"/>
    <s v="Trampas adhesivas ratas"/>
    <s v="Trampas adhesivas ratas"/>
    <d v="2010-04-20T00:00:00"/>
    <d v="2010-04-21T00:00:00"/>
    <n v="432000"/>
    <s v="773"/>
    <x v="3"/>
    <x v="19"/>
    <x v="5"/>
    <x v="0"/>
    <x v="0"/>
  </r>
  <r>
    <n v="7735115355"/>
    <x v="54"/>
    <n v="48988470"/>
    <x v="43"/>
    <s v="SSJFLOPEZ"/>
    <s v="POLIZA VIDA ABRIL  2010"/>
    <s v="RESTREPO HENAO S.A.CORREDORES DE SE"/>
    <s v=""/>
    <s v=""/>
    <d v="2010-04-06T00:00:00"/>
    <d v="2010-04-19T00:00:00"/>
    <n v="388717"/>
    <s v="773"/>
    <x v="3"/>
    <x v="20"/>
    <x v="10"/>
    <x v="0"/>
    <x v="0"/>
  </r>
  <r>
    <n v="7735115356"/>
    <x v="65"/>
    <n v="48988470"/>
    <x v="43"/>
    <s v="SSGAVILLAMIL"/>
    <s v="Amortizacion Todo Riesgo"/>
    <s v="Gto,paxant.seguro"/>
    <s v=""/>
    <s v=""/>
    <d v="2010-04-28T00:00:00"/>
    <d v="2010-04-30T00:00:00"/>
    <n v="3898973"/>
    <s v="773"/>
    <x v="3"/>
    <x v="20"/>
    <x v="10"/>
    <x v="0"/>
    <x v="0"/>
  </r>
  <r>
    <n v="7735115360"/>
    <x v="66"/>
    <n v="48988470"/>
    <x v="43"/>
    <s v="SSGAVILLAMIL"/>
    <s v="Amortizacion R.C Extraco2"/>
    <s v="Gto,paxant.seguro"/>
    <s v=""/>
    <s v=""/>
    <d v="2010-04-28T00:00:00"/>
    <d v="2010-04-30T00:00:00"/>
    <n v="123280"/>
    <s v="773"/>
    <x v="3"/>
    <x v="20"/>
    <x v="10"/>
    <x v="0"/>
    <x v="0"/>
  </r>
  <r>
    <n v="7735115368"/>
    <x v="75"/>
    <n v="48988470"/>
    <x v="43"/>
    <s v="SSJFLOPEZ"/>
    <s v="PRIMA TT PARA MQNA TROQUE"/>
    <s v="WILLIS COLOMBIA"/>
    <s v=""/>
    <s v=""/>
    <d v="2010-04-13T00:00:00"/>
    <d v="2010-04-28T00:00:00"/>
    <n v="515010"/>
    <s v="773"/>
    <x v="3"/>
    <x v="20"/>
    <x v="10"/>
    <x v="0"/>
    <x v="0"/>
  </r>
  <r>
    <n v="7735115370"/>
    <x v="55"/>
    <n v="48988470"/>
    <x v="43"/>
    <s v="SSJFLOPEZ"/>
    <s v="POLIZA ACCIDENTES ABRIL"/>
    <s v="RESTREPO HENAO S.A.CORREDORES DE SE"/>
    <s v=""/>
    <s v=""/>
    <d v="2010-04-06T00:00:00"/>
    <d v="2010-04-19T00:00:00"/>
    <n v="97262"/>
    <s v="773"/>
    <x v="3"/>
    <x v="20"/>
    <x v="10"/>
    <x v="0"/>
    <x v="0"/>
  </r>
  <r>
    <n v="7735116402"/>
    <x v="56"/>
    <n v="48988570"/>
    <x v="44"/>
    <s v="LTNJRODRIGUE"/>
    <s v=""/>
    <s v="cta pte,prov,prd.Inv"/>
    <s v=""/>
    <s v="Servicio de Vigilancia"/>
    <d v="2010-04-20T00:00:00"/>
    <d v="2010-04-20T00:00:00"/>
    <n v="11746482"/>
    <s v="773"/>
    <x v="3"/>
    <x v="21"/>
    <x v="5"/>
    <x v="0"/>
    <x v="0"/>
  </r>
  <r>
    <n v="7735116402"/>
    <x v="56"/>
    <n v="48988570"/>
    <x v="44"/>
    <s v="SSJFLOPEZ"/>
    <s v=""/>
    <s v="WACKENHUT DE COLOMBIA S.A."/>
    <s v=""/>
    <s v="Servicio de Vigilancia"/>
    <d v="2010-04-14T00:00:00"/>
    <d v="2010-04-23T00:00:00"/>
    <n v="0"/>
    <s v="773"/>
    <x v="3"/>
    <x v="21"/>
    <x v="5"/>
    <x v="0"/>
    <x v="0"/>
  </r>
  <r>
    <n v="7735116402"/>
    <x v="56"/>
    <n v="48988570"/>
    <x v="44"/>
    <s v="LTNJRODRIGUE"/>
    <s v=""/>
    <s v="cta pte,prov,prd.Inv"/>
    <s v=""/>
    <s v="Servicio de Vigilancia"/>
    <d v="2010-04-29T00:00:00"/>
    <d v="2010-04-29T00:00:00"/>
    <n v="239291"/>
    <s v="773"/>
    <x v="3"/>
    <x v="21"/>
    <x v="5"/>
    <x v="0"/>
    <x v="0"/>
  </r>
  <r>
    <n v="7735116402"/>
    <x v="56"/>
    <n v="48988570"/>
    <x v="44"/>
    <s v="LTNJRODRIGUE"/>
    <s v=""/>
    <s v="cta pte,prov,prd.Inv"/>
    <s v=""/>
    <s v="Servicio de Vigilancia"/>
    <d v="2010-04-29T00:00:00"/>
    <d v="2010-04-29T00:00:00"/>
    <n v="119646"/>
    <s v="773"/>
    <x v="3"/>
    <x v="21"/>
    <x v="5"/>
    <x v="0"/>
    <x v="0"/>
  </r>
  <r>
    <n v="7735116402"/>
    <x v="56"/>
    <n v="48988570"/>
    <x v="44"/>
    <s v="SSJFLOPEZ"/>
    <s v=""/>
    <s v="WACKENHUT DE COLOMBIA S.A."/>
    <s v=""/>
    <s v="Servicio de Vigilancia"/>
    <d v="2010-04-22T00:00:00"/>
    <d v="2010-04-30T00:00:00"/>
    <n v="0"/>
    <s v="773"/>
    <x v="3"/>
    <x v="21"/>
    <x v="5"/>
    <x v="0"/>
    <x v="0"/>
  </r>
  <r>
    <n v="7735116402"/>
    <x v="56"/>
    <n v="48988570"/>
    <x v="44"/>
    <s v="SSJFLOPEZ"/>
    <s v=""/>
    <s v="WACKENHUT DE COLOMBIA S.A."/>
    <s v=""/>
    <s v="Servicio de Vigilancia"/>
    <d v="2010-04-23T00:00:00"/>
    <d v="2010-04-30T00:00:00"/>
    <n v="0"/>
    <s v="773"/>
    <x v="3"/>
    <x v="21"/>
    <x v="5"/>
    <x v="0"/>
    <x v="0"/>
  </r>
  <r>
    <n v="7735116408"/>
    <x v="1"/>
    <n v="48988570"/>
    <x v="44"/>
    <s v="SSJFLOPEZ"/>
    <s v="FACTURA UNE"/>
    <s v="EPM TELECOMUNICACIONES S.A."/>
    <s v=""/>
    <s v=""/>
    <d v="2010-04-15T00:00:00"/>
    <d v="2010-04-20T00:00:00"/>
    <n v="-198348"/>
    <s v="773"/>
    <x v="3"/>
    <x v="21"/>
    <x v="1"/>
    <x v="0"/>
    <x v="0"/>
  </r>
  <r>
    <n v="7735116408"/>
    <x v="1"/>
    <n v="48988570"/>
    <x v="44"/>
    <s v="SSJFLOPEZ"/>
    <s v="FACTURA UNE"/>
    <s v="EPM TELECOMUNICACIONES S.A."/>
    <s v=""/>
    <s v=""/>
    <d v="2010-04-15T00:00:00"/>
    <d v="2010-04-20T00:00:00"/>
    <n v="-66792"/>
    <s v="773"/>
    <x v="3"/>
    <x v="21"/>
    <x v="1"/>
    <x v="0"/>
    <x v="0"/>
  </r>
  <r>
    <n v="7735116408"/>
    <x v="1"/>
    <n v="48988570"/>
    <x v="44"/>
    <s v="SSJFLOPEZ"/>
    <s v="FACTURA UNE"/>
    <s v="EPM TELECOMUNICACIONES S.A."/>
    <s v=""/>
    <s v=""/>
    <d v="2010-04-15T00:00:00"/>
    <d v="2010-04-20T00:00:00"/>
    <n v="66792"/>
    <s v="773"/>
    <x v="3"/>
    <x v="21"/>
    <x v="1"/>
    <x v="0"/>
    <x v="0"/>
  </r>
  <r>
    <n v="7735116408"/>
    <x v="1"/>
    <n v="48988570"/>
    <x v="44"/>
    <s v="SSJFLOPEZ"/>
    <s v="FACTURA MOVISTAR"/>
    <s v="TELEFONICA MOVILES COLOMBIA S.A."/>
    <s v=""/>
    <s v=""/>
    <d v="2010-04-02T00:00:00"/>
    <d v="2010-04-19T00:00:00"/>
    <n v="214"/>
    <s v="773"/>
    <x v="3"/>
    <x v="21"/>
    <x v="1"/>
    <x v="0"/>
    <x v="0"/>
  </r>
  <r>
    <n v="7735116408"/>
    <x v="1"/>
    <n v="48988570"/>
    <x v="44"/>
    <s v="SSJFLOPEZ"/>
    <s v="FACTURA COMCEL"/>
    <s v="COMUNICACION CELULAR S.A. COMCEL"/>
    <s v=""/>
    <s v=""/>
    <d v="2010-04-07T00:00:00"/>
    <d v="2010-04-19T00:00:00"/>
    <n v="147"/>
    <s v="773"/>
    <x v="3"/>
    <x v="21"/>
    <x v="1"/>
    <x v="0"/>
    <x v="0"/>
  </r>
  <r>
    <n v="7735116408"/>
    <x v="1"/>
    <n v="48988570"/>
    <x v="44"/>
    <s v="SSJFLOPEZ"/>
    <s v="FACTURA UNE"/>
    <s v="EPM TELECOMUNICACIONES S.A."/>
    <s v=""/>
    <s v=""/>
    <d v="2010-04-15T00:00:00"/>
    <d v="2010-04-20T00:00:00"/>
    <n v="22193"/>
    <s v="773"/>
    <x v="3"/>
    <x v="21"/>
    <x v="1"/>
    <x v="0"/>
    <x v="0"/>
  </r>
  <r>
    <n v="7735116408"/>
    <x v="1"/>
    <n v="48988570"/>
    <x v="44"/>
    <s v="SSJFLOPEZ"/>
    <s v="FACTURA UNE"/>
    <s v="EPM TELECOMUNICACIONES S.A."/>
    <s v=""/>
    <s v=""/>
    <d v="2010-04-15T00:00:00"/>
    <d v="2010-04-20T00:00:00"/>
    <n v="7864"/>
    <s v="773"/>
    <x v="3"/>
    <x v="21"/>
    <x v="1"/>
    <x v="0"/>
    <x v="0"/>
  </r>
  <r>
    <n v="7735116408"/>
    <x v="1"/>
    <n v="48988570"/>
    <x v="44"/>
    <s v="SSJFLOPEZ"/>
    <s v="FACTURA UNE"/>
    <s v="EPM TELECOMUNICACIONES S.A."/>
    <s v=""/>
    <s v=""/>
    <d v="2010-04-15T00:00:00"/>
    <d v="2010-04-20T00:00:00"/>
    <n v="3169"/>
    <s v="773"/>
    <x v="3"/>
    <x v="21"/>
    <x v="1"/>
    <x v="0"/>
    <x v="0"/>
  </r>
  <r>
    <n v="7735116408"/>
    <x v="1"/>
    <n v="48988570"/>
    <x v="44"/>
    <s v="SSJFLOPEZ"/>
    <s v="FACTURA UNE"/>
    <s v="EPM TELECOMUNICACIONES S.A."/>
    <s v=""/>
    <s v=""/>
    <d v="2010-04-15T00:00:00"/>
    <d v="2010-04-20T00:00:00"/>
    <n v="1311"/>
    <s v="773"/>
    <x v="3"/>
    <x v="21"/>
    <x v="1"/>
    <x v="0"/>
    <x v="0"/>
  </r>
  <r>
    <n v="7735116408"/>
    <x v="1"/>
    <n v="48988570"/>
    <x v="44"/>
    <s v="SSJFLOPEZ"/>
    <s v="FACTURA UNE"/>
    <s v="EPM TELECOMUNICACIONES S.A."/>
    <s v=""/>
    <s v=""/>
    <d v="2010-04-15T00:00:00"/>
    <d v="2010-04-20T00:00:00"/>
    <n v="5509"/>
    <s v="773"/>
    <x v="3"/>
    <x v="21"/>
    <x v="1"/>
    <x v="0"/>
    <x v="0"/>
  </r>
  <r>
    <n v="7735116408"/>
    <x v="1"/>
    <n v="48988570"/>
    <x v="44"/>
    <s v="SSJFLOPEZ"/>
    <s v="FACTURA UNE"/>
    <s v="EPM TELECOMUNICACIONES S.A."/>
    <s v=""/>
    <s v=""/>
    <d v="2010-04-15T00:00:00"/>
    <d v="2010-04-20T00:00:00"/>
    <n v="2621"/>
    <s v="773"/>
    <x v="3"/>
    <x v="21"/>
    <x v="1"/>
    <x v="0"/>
    <x v="0"/>
  </r>
  <r>
    <n v="7735116408"/>
    <x v="1"/>
    <n v="48988570"/>
    <x v="44"/>
    <s v="SSJFLOPEZ"/>
    <s v="FACTURA UNE"/>
    <s v="EPM TELECOMUNICACIONES S.A."/>
    <s v=""/>
    <s v=""/>
    <d v="2010-04-15T00:00:00"/>
    <d v="2010-04-20T00:00:00"/>
    <n v="198348"/>
    <s v="773"/>
    <x v="3"/>
    <x v="21"/>
    <x v="1"/>
    <x v="0"/>
    <x v="0"/>
  </r>
  <r>
    <n v="7735116408"/>
    <x v="1"/>
    <n v="48988570"/>
    <x v="44"/>
    <s v="SSJFLOPEZ"/>
    <s v="FACTURA UNE"/>
    <s v="EPM TELECOMUNICACIONES S.A."/>
    <s v=""/>
    <s v=""/>
    <d v="2010-04-15T00:00:00"/>
    <d v="2010-04-27T00:00:00"/>
    <n v="254081"/>
    <s v="773"/>
    <x v="3"/>
    <x v="21"/>
    <x v="1"/>
    <x v="0"/>
    <x v="0"/>
  </r>
  <r>
    <n v="7735116408"/>
    <x v="1"/>
    <n v="48988570"/>
    <x v="44"/>
    <s v="SSJFLOPEZ"/>
    <s v="FACTURA UNE"/>
    <s v="EPM TELECOMUNICACIONES S.A."/>
    <s v=""/>
    <s v=""/>
    <d v="2010-04-15T00:00:00"/>
    <d v="2010-04-27T00:00:00"/>
    <n v="2142"/>
    <s v="773"/>
    <x v="3"/>
    <x v="21"/>
    <x v="1"/>
    <x v="0"/>
    <x v="0"/>
  </r>
  <r>
    <n v="7735124504"/>
    <x v="25"/>
    <n v="48988570"/>
    <x v="44"/>
    <s v="SSJFLOPEZ"/>
    <s v=""/>
    <s v="cta pte,prov,prd.no,"/>
    <s v="Mueble enser no Activo fijo negocio 16%"/>
    <s v="Mueble enser no Activo fijo negocio 16%"/>
    <d v="2010-04-05T00:00:00"/>
    <d v="2010-04-13T00:00:00"/>
    <n v="0"/>
    <s v="773"/>
    <x v="3"/>
    <x v="21"/>
    <x v="5"/>
    <x v="0"/>
    <x v="0"/>
  </r>
  <r>
    <n v="7735124504"/>
    <x v="25"/>
    <n v="48988570"/>
    <x v="44"/>
    <s v="EXEAGUTIERRE"/>
    <s v=""/>
    <s v="cta pte,prov,prd.no,"/>
    <s v="Mueble enser no Activo fijo negocio 16%"/>
    <s v="Mueble enser no Activo fijo negocio 16%"/>
    <d v="2010-04-05T00:00:00"/>
    <d v="2010-04-06T00:00:00"/>
    <n v="487400"/>
    <s v="773"/>
    <x v="3"/>
    <x v="21"/>
    <x v="5"/>
    <x v="0"/>
    <x v="0"/>
  </r>
  <r>
    <n v="7735124704"/>
    <x v="27"/>
    <n v="48988570"/>
    <x v="44"/>
    <s v="LTMCRAGA"/>
    <s v=""/>
    <s v="cta pte,prov,prd.no,"/>
    <s v="Folder plast.colg.keeper 502 azul"/>
    <s v="Folder plast.colg.keeper 502 azul"/>
    <d v="2010-04-15T00:00:00"/>
    <d v="2010-04-16T00:00:00"/>
    <n v="6963"/>
    <s v="773"/>
    <x v="3"/>
    <x v="21"/>
    <x v="5"/>
    <x v="0"/>
    <x v="0"/>
  </r>
  <r>
    <n v="7735124704"/>
    <x v="27"/>
    <n v="48988570"/>
    <x v="44"/>
    <s v="SSJFLOPEZ"/>
    <s v=""/>
    <s v="MARION SA"/>
    <s v="Boligrafo kilom.retractil ngo"/>
    <s v="Boligrafo kilom.retractil ngo"/>
    <d v="2010-04-15T00:00:00"/>
    <d v="2010-04-19T00:00:00"/>
    <n v="7212"/>
    <s v="773"/>
    <x v="3"/>
    <x v="21"/>
    <x v="5"/>
    <x v="0"/>
    <x v="0"/>
  </r>
  <r>
    <n v="7735124704"/>
    <x v="27"/>
    <n v="48988570"/>
    <x v="44"/>
    <s v="SSJFLOPEZ"/>
    <s v=""/>
    <s v="MARION SA"/>
    <s v="Papel carta multip.x500 blco"/>
    <s v="Papel carta multip.x500 blco"/>
    <d v="2010-04-15T00:00:00"/>
    <d v="2010-04-19T00:00:00"/>
    <n v="6900"/>
    <s v="773"/>
    <x v="3"/>
    <x v="21"/>
    <x v="5"/>
    <x v="0"/>
    <x v="0"/>
  </r>
  <r>
    <n v="7735124704"/>
    <x v="27"/>
    <n v="48988570"/>
    <x v="44"/>
    <s v="SSJFLOPEZ"/>
    <s v=""/>
    <s v="MARION SA"/>
    <s v="Corrector liq.lapiz berol"/>
    <s v="Corrector liq.lapiz berol"/>
    <d v="2010-04-15T00:00:00"/>
    <d v="2010-04-19T00:00:00"/>
    <n v="1500"/>
    <s v="773"/>
    <x v="3"/>
    <x v="21"/>
    <x v="5"/>
    <x v="0"/>
    <x v="0"/>
  </r>
  <r>
    <n v="7735124704"/>
    <x v="27"/>
    <n v="48988570"/>
    <x v="44"/>
    <s v="SSJFLOPEZ"/>
    <s v=""/>
    <s v="MARION SA"/>
    <s v="Folder plast.colg.keeper 502 azul"/>
    <s v="Folder plast.colg.keeper 502 azul"/>
    <d v="2010-04-15T00:00:00"/>
    <d v="2010-04-19T00:00:00"/>
    <n v="0"/>
    <s v="773"/>
    <x v="3"/>
    <x v="21"/>
    <x v="5"/>
    <x v="0"/>
    <x v="0"/>
  </r>
  <r>
    <n v="7735124704"/>
    <x v="27"/>
    <n v="48988570"/>
    <x v="44"/>
    <s v="SSJFLOPEZ"/>
    <s v=""/>
    <s v="MARION SA"/>
    <s v="Marcador perm.feltpen ngo"/>
    <s v="Marcador perm.feltpen ngo"/>
    <d v="2010-04-15T00:00:00"/>
    <d v="2010-04-19T00:00:00"/>
    <n v="663"/>
    <s v="773"/>
    <x v="3"/>
    <x v="21"/>
    <x v="5"/>
    <x v="0"/>
    <x v="0"/>
  </r>
  <r>
    <n v="7735124704"/>
    <x v="27"/>
    <n v="48988570"/>
    <x v="44"/>
    <s v="SSJFLOPEZ"/>
    <s v=""/>
    <s v="MARION SA"/>
    <s v="Plumigrafo stabilo 88 microp.violeta"/>
    <s v="Plumigrafo stabilo 88 microp.violeta"/>
    <d v="2010-04-15T00:00:00"/>
    <d v="2010-04-19T00:00:00"/>
    <n v="1233"/>
    <s v="773"/>
    <x v="3"/>
    <x v="21"/>
    <x v="5"/>
    <x v="0"/>
    <x v="0"/>
  </r>
  <r>
    <n v="7735124704"/>
    <x v="27"/>
    <n v="48988570"/>
    <x v="44"/>
    <s v="SSJFLOPEZ"/>
    <s v=""/>
    <s v="MARION SA"/>
    <s v="Plumigrafo stabilo 88 microp.rsdo"/>
    <s v="Plumigrafo stabilo 88 microp.rsdo"/>
    <d v="2010-04-15T00:00:00"/>
    <d v="2010-04-19T00:00:00"/>
    <n v="1233"/>
    <s v="773"/>
    <x v="3"/>
    <x v="21"/>
    <x v="5"/>
    <x v="0"/>
    <x v="0"/>
  </r>
  <r>
    <n v="7735110102"/>
    <x v="2"/>
    <n v="48992070"/>
    <x v="45"/>
    <s v="SSALLONDONO"/>
    <s v="PRIMERA QUINCENA ABRIL 20"/>
    <s v="Obl,lab,salariosxpag"/>
    <s v=""/>
    <s v=""/>
    <d v="2010-04-14T00:00:00"/>
    <d v="2010-04-14T00:00:00"/>
    <n v="3382954"/>
    <s v="773"/>
    <x v="3"/>
    <x v="22"/>
    <x v="2"/>
    <x v="0"/>
    <x v="0"/>
  </r>
  <r>
    <n v="7735110102"/>
    <x v="2"/>
    <n v="48992070"/>
    <x v="45"/>
    <s v="SSALLONDONO"/>
    <s v="SEGUNDA QUINCENA ABRIL 20"/>
    <s v="Obl,lab,salariosxpag"/>
    <s v=""/>
    <s v=""/>
    <d v="2010-04-28T00:00:00"/>
    <d v="2010-04-28T00:00:00"/>
    <n v="3382954"/>
    <s v="773"/>
    <x v="3"/>
    <x v="22"/>
    <x v="2"/>
    <x v="0"/>
    <x v="0"/>
  </r>
  <r>
    <n v="7735110103"/>
    <x v="39"/>
    <n v="48992070"/>
    <x v="45"/>
    <s v="SSALLONDONO"/>
    <s v="PRIMERA QUINCENA ABRIL 20"/>
    <s v="Obl,lab,salariosxpag"/>
    <s v=""/>
    <s v=""/>
    <d v="2010-04-14T00:00:00"/>
    <d v="2010-04-14T00:00:00"/>
    <n v="145917"/>
    <s v="773"/>
    <x v="3"/>
    <x v="22"/>
    <x v="2"/>
    <x v="0"/>
    <x v="0"/>
  </r>
  <r>
    <n v="7735110103"/>
    <x v="39"/>
    <n v="48992070"/>
    <x v="45"/>
    <s v="SSALLONDONO"/>
    <s v="SEGUNDA QUINCENA ABRIL 20"/>
    <s v="Obl,lab,salariosxpag"/>
    <s v=""/>
    <s v=""/>
    <d v="2010-04-28T00:00:00"/>
    <d v="2010-04-28T00:00:00"/>
    <n v="193125"/>
    <s v="773"/>
    <x v="3"/>
    <x v="22"/>
    <x v="2"/>
    <x v="0"/>
    <x v="0"/>
  </r>
  <r>
    <n v="7735110104"/>
    <x v="3"/>
    <n v="48992070"/>
    <x v="45"/>
    <s v="SSALLONDONO"/>
    <s v="PRIMERA QUINCENA ABRIL 20"/>
    <s v="Obl,lab,salariosxpag"/>
    <s v=""/>
    <s v=""/>
    <d v="2010-04-14T00:00:00"/>
    <d v="2010-04-14T00:00:00"/>
    <n v="199758"/>
    <s v="773"/>
    <x v="3"/>
    <x v="22"/>
    <x v="2"/>
    <x v="0"/>
    <x v="1"/>
  </r>
  <r>
    <n v="7735110104"/>
    <x v="3"/>
    <n v="48992070"/>
    <x v="45"/>
    <s v="SSALLONDONO"/>
    <s v="SEGUNDA QUINCENA ABRIL 20"/>
    <s v="Obl,lab,salariosxpag"/>
    <s v=""/>
    <s v=""/>
    <d v="2010-04-28T00:00:00"/>
    <d v="2010-04-28T00:00:00"/>
    <n v="249591"/>
    <s v="773"/>
    <x v="3"/>
    <x v="22"/>
    <x v="2"/>
    <x v="0"/>
    <x v="1"/>
  </r>
  <r>
    <n v="7735110110"/>
    <x v="5"/>
    <n v="48992070"/>
    <x v="45"/>
    <s v="SSALLONDONO"/>
    <s v="PRIMERA QUINCENA ABRIL 20"/>
    <s v="Obl,lab,salariosxpag"/>
    <s v=""/>
    <s v=""/>
    <d v="2010-04-14T00:00:00"/>
    <d v="2010-04-14T00:00:00"/>
    <n v="123000"/>
    <s v="773"/>
    <x v="3"/>
    <x v="22"/>
    <x v="2"/>
    <x v="0"/>
    <x v="0"/>
  </r>
  <r>
    <n v="7735110110"/>
    <x v="5"/>
    <n v="48992070"/>
    <x v="45"/>
    <s v="SSALLONDONO"/>
    <s v="SEGUNDA QUINCENA ABRIL 20"/>
    <s v="Obl,lab,salariosxpag"/>
    <s v=""/>
    <s v=""/>
    <d v="2010-04-28T00:00:00"/>
    <d v="2010-04-28T00:00:00"/>
    <n v="123000"/>
    <s v="773"/>
    <x v="3"/>
    <x v="22"/>
    <x v="2"/>
    <x v="0"/>
    <x v="0"/>
  </r>
  <r>
    <n v="7735110111"/>
    <x v="6"/>
    <n v="48992070"/>
    <x v="45"/>
    <s v="SSALLONDONO"/>
    <s v="PROVISIONES ABRIL 2010"/>
    <s v="Prov,lab,cesa.aprop."/>
    <s v=""/>
    <s v=""/>
    <d v="2010-04-29T00:00:00"/>
    <d v="2010-04-29T00:00:00"/>
    <n v="798355"/>
    <s v="773"/>
    <x v="3"/>
    <x v="22"/>
    <x v="2"/>
    <x v="0"/>
    <x v="0"/>
  </r>
  <r>
    <n v="7735110113"/>
    <x v="8"/>
    <n v="48992070"/>
    <x v="45"/>
    <s v="SSALLONDONO"/>
    <s v="PROVISIONES ABRIL 2010"/>
    <s v="Prov,lab,cesa.aprop."/>
    <s v=""/>
    <s v=""/>
    <d v="2010-04-29T00:00:00"/>
    <d v="2010-04-29T00:00:00"/>
    <n v="708819"/>
    <s v="773"/>
    <x v="3"/>
    <x v="22"/>
    <x v="2"/>
    <x v="0"/>
    <x v="0"/>
  </r>
  <r>
    <n v="7735110114"/>
    <x v="9"/>
    <n v="48992070"/>
    <x v="45"/>
    <s v="SSALLONDONO"/>
    <s v="PROVISIONES ABRIL 2010"/>
    <s v="Prov,lab,cesa.aprop."/>
    <s v=""/>
    <s v=""/>
    <d v="2010-04-29T00:00:00"/>
    <d v="2010-04-29T00:00:00"/>
    <n v="492443"/>
    <s v="773"/>
    <x v="3"/>
    <x v="22"/>
    <x v="2"/>
    <x v="0"/>
    <x v="0"/>
  </r>
  <r>
    <n v="7735110116"/>
    <x v="10"/>
    <n v="48992070"/>
    <x v="45"/>
    <s v="SSALLONDONO"/>
    <s v="PROVISIONES ABRIL 2010"/>
    <s v="Prov,lab,cesa.aprop."/>
    <s v=""/>
    <s v=""/>
    <d v="2010-04-29T00:00:00"/>
    <d v="2010-04-29T00:00:00"/>
    <n v="671516"/>
    <s v="773"/>
    <x v="3"/>
    <x v="22"/>
    <x v="2"/>
    <x v="0"/>
    <x v="0"/>
  </r>
  <r>
    <n v="7735110119"/>
    <x v="12"/>
    <n v="48992070"/>
    <x v="45"/>
    <s v="EXEAGUTIERRE"/>
    <s v=""/>
    <s v="cta pte,prov,prd.no,"/>
    <s v="Bata M/C dacron BLA lider vivo azul LITO"/>
    <s v="Bata M/C dacron BLA lider vivo azul LITO"/>
    <d v="2010-04-06T00:00:00"/>
    <d v="2010-04-08T00:00:00"/>
    <n v="137061"/>
    <s v="773"/>
    <x v="3"/>
    <x v="22"/>
    <x v="2"/>
    <x v="0"/>
    <x v="1"/>
  </r>
  <r>
    <n v="7735110119"/>
    <x v="12"/>
    <n v="48992070"/>
    <x v="45"/>
    <s v="SSJFLOPEZ"/>
    <s v=""/>
    <s v="INDUSTRIAS Y CONFECCIONES INDUCON L"/>
    <s v="Bata blanca dacron M/C logo LITO"/>
    <s v="Bata blanca dacron M/C logo LITO"/>
    <d v="2010-04-06T00:00:00"/>
    <d v="2010-04-09T00:00:00"/>
    <n v="91374"/>
    <s v="773"/>
    <x v="3"/>
    <x v="22"/>
    <x v="2"/>
    <x v="0"/>
    <x v="1"/>
  </r>
  <r>
    <n v="7735110119"/>
    <x v="12"/>
    <n v="48992070"/>
    <x v="45"/>
    <s v="SSJFLOPEZ"/>
    <s v=""/>
    <s v="INDUSTRIAS Y CONFECCIONES INDUCON L"/>
    <s v="Bata M/C dacron BLA lider vivo azul LITO"/>
    <s v="Bata M/C dacron BLA lider vivo azul LITO"/>
    <d v="2010-04-06T00:00:00"/>
    <d v="2010-04-09T00:00:00"/>
    <n v="0"/>
    <s v="773"/>
    <x v="3"/>
    <x v="22"/>
    <x v="2"/>
    <x v="0"/>
    <x v="1"/>
  </r>
  <r>
    <n v="7735110119"/>
    <x v="12"/>
    <n v="48992070"/>
    <x v="45"/>
    <s v="SSJFLOPEZ"/>
    <s v=""/>
    <s v="INDUSTRIAS Y CONFECCIONES INDUCON L"/>
    <s v="Pantalon dril blanco enresortado"/>
    <s v="Pantalon dril blanco enresortado"/>
    <d v="2010-04-06T00:00:00"/>
    <d v="2010-04-09T00:00:00"/>
    <n v="233700"/>
    <s v="773"/>
    <x v="3"/>
    <x v="22"/>
    <x v="2"/>
    <x v="0"/>
    <x v="1"/>
  </r>
  <r>
    <n v="7735110119"/>
    <x v="12"/>
    <n v="48992070"/>
    <x v="45"/>
    <s v="SSJFLOPEZ"/>
    <s v=""/>
    <s v="C.I.UNIFORMES IND.ROPA Y CALZADO QU"/>
    <s v="Bota BLA seguridad QUINLOP"/>
    <s v="Bota BLA seguridad QUINLOP"/>
    <d v="2010-04-07T00:00:00"/>
    <d v="2010-04-12T00:00:00"/>
    <n v="209986"/>
    <s v="773"/>
    <x v="3"/>
    <x v="22"/>
    <x v="2"/>
    <x v="0"/>
    <x v="1"/>
  </r>
  <r>
    <n v="7735110119"/>
    <x v="12"/>
    <n v="48992070"/>
    <x v="45"/>
    <s v="SSJFLOPEZ"/>
    <s v=""/>
    <s v="INDUSTRIAS Y CONFECCIONES INDUCON L"/>
    <s v="Camisa dacron blanca trabajador mision"/>
    <s v="Camisa dacron blanca trabajador mision"/>
    <d v="2010-04-05T00:00:00"/>
    <d v="2010-04-28T00:00:00"/>
    <n v="23546"/>
    <s v="773"/>
    <x v="3"/>
    <x v="22"/>
    <x v="2"/>
    <x v="0"/>
    <x v="1"/>
  </r>
  <r>
    <n v="7735110119"/>
    <x v="12"/>
    <n v="48992070"/>
    <x v="45"/>
    <s v="SSJFLOPEZ"/>
    <s v=""/>
    <s v="INDUSTRIAS Y CONFECCIONES INDUCON L"/>
    <s v="Pantalon dril blanco enresortado"/>
    <s v="Pantalon dril blanco enresortado"/>
    <d v="2010-04-05T00:00:00"/>
    <d v="2010-04-28T00:00:00"/>
    <n v="31160"/>
    <s v="773"/>
    <x v="3"/>
    <x v="22"/>
    <x v="2"/>
    <x v="0"/>
    <x v="1"/>
  </r>
  <r>
    <n v="7735110124"/>
    <x v="13"/>
    <n v="48992070"/>
    <x v="45"/>
    <s v="SSALLONDONO"/>
    <s v="PROVISIONES ABRIL 2010"/>
    <s v="Prov,lab,cesa.aprop."/>
    <s v=""/>
    <s v=""/>
    <d v="2010-04-29T00:00:00"/>
    <d v="2010-04-29T00:00:00"/>
    <n v="77598"/>
    <s v="773"/>
    <x v="3"/>
    <x v="22"/>
    <x v="2"/>
    <x v="0"/>
    <x v="0"/>
  </r>
  <r>
    <n v="7735110127"/>
    <x v="14"/>
    <n v="48992070"/>
    <x v="45"/>
    <s v="SSALLONDONO"/>
    <s v="SEGURIDAD SOCIAL ABRIL 20"/>
    <s v="Ret,apor,nomi, seg.s"/>
    <s v=""/>
    <s v=""/>
    <d v="2010-04-29T00:00:00"/>
    <d v="2010-04-29T00:00:00"/>
    <n v="235202"/>
    <s v="773"/>
    <x v="3"/>
    <x v="22"/>
    <x v="2"/>
    <x v="0"/>
    <x v="0"/>
  </r>
  <r>
    <n v="7735110128"/>
    <x v="15"/>
    <n v="48992070"/>
    <x v="45"/>
    <s v="SSALLONDONO"/>
    <s v="SEGURIDAD SOCIAL ABRIL 20"/>
    <s v="Ret,apor,nomi, seg.s"/>
    <s v=""/>
    <s v=""/>
    <d v="2010-04-29T00:00:00"/>
    <d v="2010-04-29T00:00:00"/>
    <n v="-288609"/>
    <s v="773"/>
    <x v="3"/>
    <x v="22"/>
    <x v="2"/>
    <x v="0"/>
    <x v="0"/>
  </r>
  <r>
    <n v="7735110128"/>
    <x v="15"/>
    <n v="48992070"/>
    <x v="45"/>
    <s v="SSALLONDONO"/>
    <s v="SEGURIDAD SOCIAL ABRIL 20"/>
    <s v="Ret,apor,nomi, seg.s"/>
    <s v=""/>
    <s v=""/>
    <d v="2010-04-29T00:00:00"/>
    <d v="2010-04-29T00:00:00"/>
    <n v="901800"/>
    <s v="773"/>
    <x v="3"/>
    <x v="22"/>
    <x v="2"/>
    <x v="0"/>
    <x v="0"/>
  </r>
  <r>
    <n v="7735110129"/>
    <x v="16"/>
    <n v="48992070"/>
    <x v="45"/>
    <s v="SSALLONDONO"/>
    <s v="SEGURIDAD SOCIAL ABRIL 20"/>
    <s v="Ret,apor,nomi, seg.s"/>
    <s v=""/>
    <s v=""/>
    <d v="2010-04-29T00:00:00"/>
    <d v="2010-04-29T00:00:00"/>
    <n v="-288609"/>
    <s v="773"/>
    <x v="3"/>
    <x v="22"/>
    <x v="2"/>
    <x v="0"/>
    <x v="0"/>
  </r>
  <r>
    <n v="7735110129"/>
    <x v="16"/>
    <n v="48992070"/>
    <x v="45"/>
    <s v="SSALLONDONO"/>
    <s v="SEGURIDAD SOCIAL ABRIL 20"/>
    <s v="Ret,apor,nomi, seg.s"/>
    <s v=""/>
    <s v=""/>
    <d v="2010-04-29T00:00:00"/>
    <d v="2010-04-29T00:00:00"/>
    <n v="1154300"/>
    <s v="773"/>
    <x v="3"/>
    <x v="22"/>
    <x v="2"/>
    <x v="0"/>
    <x v="0"/>
  </r>
  <r>
    <n v="7735110131"/>
    <x v="17"/>
    <n v="48992070"/>
    <x v="45"/>
    <s v="SSALLONDONO"/>
    <s v="SEGURIDAD SOCIAL ABRIL 20"/>
    <s v="Ret,apor,nomi, seg.s"/>
    <s v=""/>
    <s v=""/>
    <d v="2010-04-29T00:00:00"/>
    <d v="2010-04-29T00:00:00"/>
    <n v="288700"/>
    <s v="773"/>
    <x v="3"/>
    <x v="22"/>
    <x v="2"/>
    <x v="0"/>
    <x v="0"/>
  </r>
  <r>
    <n v="7735110132"/>
    <x v="40"/>
    <n v="48992070"/>
    <x v="45"/>
    <s v="SSALLONDONO"/>
    <s v="SEGURIDAD SOCIAL ABRIL 20"/>
    <s v="Ret,apor,nomi, seg.s"/>
    <s v=""/>
    <s v=""/>
    <d v="2010-04-29T00:00:00"/>
    <d v="2010-04-29T00:00:00"/>
    <n v="64400"/>
    <s v="773"/>
    <x v="3"/>
    <x v="22"/>
    <x v="2"/>
    <x v="0"/>
    <x v="0"/>
  </r>
  <r>
    <n v="7735110133"/>
    <x v="18"/>
    <n v="48992070"/>
    <x v="45"/>
    <s v="SSALLONDONO"/>
    <s v="SEGURIDAD SOCIAL ABRIL 20"/>
    <s v="Ret,apor,nomi, seg.s"/>
    <s v=""/>
    <s v=""/>
    <d v="2010-04-29T00:00:00"/>
    <d v="2010-04-29T00:00:00"/>
    <n v="216500"/>
    <s v="773"/>
    <x v="3"/>
    <x v="22"/>
    <x v="2"/>
    <x v="0"/>
    <x v="0"/>
  </r>
  <r>
    <n v="7735110134"/>
    <x v="19"/>
    <n v="48992070"/>
    <x v="45"/>
    <s v="SSALLONDONO"/>
    <s v="SEGURIDAD SOCIAL ABRIL 20"/>
    <s v="Ret,apor,nomi, seg.s"/>
    <s v=""/>
    <s v=""/>
    <d v="2010-04-29T00:00:00"/>
    <d v="2010-04-29T00:00:00"/>
    <n v="144300"/>
    <s v="773"/>
    <x v="3"/>
    <x v="22"/>
    <x v="2"/>
    <x v="0"/>
    <x v="0"/>
  </r>
  <r>
    <n v="7735113507"/>
    <x v="0"/>
    <n v="48992070"/>
    <x v="45"/>
    <s v="SSJFLOPEZ"/>
    <s v="Lito-Abril-LB_06706"/>
    <s v="LEASING BANCOLOMBIA SA"/>
    <s v=""/>
    <s v=""/>
    <d v="2010-04-05T00:00:00"/>
    <d v="2010-04-14T00:00:00"/>
    <n v="20700"/>
    <s v="773"/>
    <x v="3"/>
    <x v="22"/>
    <x v="0"/>
    <x v="0"/>
    <x v="0"/>
  </r>
  <r>
    <n v="7735113507"/>
    <x v="0"/>
    <n v="48992070"/>
    <x v="45"/>
    <s v="SSJFLOPEZ"/>
    <s v="Lito-Abril-LB_06706"/>
    <s v="LEASING BANCOLOMBIA SA"/>
    <s v=""/>
    <s v=""/>
    <d v="2010-04-05T00:00:00"/>
    <d v="2010-04-14T00:00:00"/>
    <n v="25101"/>
    <s v="773"/>
    <x v="3"/>
    <x v="22"/>
    <x v="0"/>
    <x v="0"/>
    <x v="0"/>
  </r>
  <r>
    <n v="7735113507"/>
    <x v="0"/>
    <n v="48992070"/>
    <x v="45"/>
    <s v="SSJFLOPEZ"/>
    <s v="Lito_ LB_506706"/>
    <s v="LEASING BANCOLOMBIA SA"/>
    <s v=""/>
    <s v=""/>
    <d v="2010-04-06T00:00:00"/>
    <d v="2010-04-28T00:00:00"/>
    <n v="26242"/>
    <s v="773"/>
    <x v="3"/>
    <x v="22"/>
    <x v="0"/>
    <x v="0"/>
    <x v="0"/>
  </r>
  <r>
    <n v="7735113507"/>
    <x v="0"/>
    <n v="48992070"/>
    <x v="45"/>
    <s v="SSJFLOPEZ"/>
    <s v="Lito_ LB_506706"/>
    <s v="LEASING BANCOLOMBIA SA"/>
    <s v=""/>
    <s v=""/>
    <d v="2010-04-06T00:00:00"/>
    <d v="2010-04-28T00:00:00"/>
    <n v="35960"/>
    <s v="773"/>
    <x v="3"/>
    <x v="22"/>
    <x v="0"/>
    <x v="0"/>
    <x v="0"/>
  </r>
  <r>
    <n v="7735113507"/>
    <x v="0"/>
    <n v="48992070"/>
    <x v="45"/>
    <s v="SSJFLOPEZ"/>
    <s v="Lito_ LB_506706"/>
    <s v="LEASING BANCOLOMBIA SA"/>
    <s v=""/>
    <s v=""/>
    <d v="2010-04-06T00:00:00"/>
    <d v="2010-04-28T00:00:00"/>
    <n v="26242"/>
    <s v="773"/>
    <x v="3"/>
    <x v="22"/>
    <x v="0"/>
    <x v="0"/>
    <x v="0"/>
  </r>
  <r>
    <n v="7735113507"/>
    <x v="0"/>
    <n v="48992070"/>
    <x v="45"/>
    <s v="SSJFLOPEZ"/>
    <s v="Lito_ LB_506706"/>
    <s v="LEASING BANCOLOMBIA SA"/>
    <s v=""/>
    <s v=""/>
    <d v="2010-04-06T00:00:00"/>
    <d v="2010-04-28T00:00:00"/>
    <n v="35960"/>
    <s v="773"/>
    <x v="3"/>
    <x v="22"/>
    <x v="0"/>
    <x v="0"/>
    <x v="0"/>
  </r>
  <r>
    <n v="7735113507"/>
    <x v="0"/>
    <n v="48992070"/>
    <x v="45"/>
    <s v="SSJFLOPEZ"/>
    <s v="Lito_ LB_506706"/>
    <s v="LEASING BANCOLOMBIA SA"/>
    <s v=""/>
    <s v=""/>
    <d v="2010-04-06T00:00:00"/>
    <d v="2010-04-28T00:00:00"/>
    <n v="20377"/>
    <s v="773"/>
    <x v="3"/>
    <x v="22"/>
    <x v="0"/>
    <x v="0"/>
    <x v="0"/>
  </r>
  <r>
    <n v="7735113507"/>
    <x v="0"/>
    <n v="48992070"/>
    <x v="45"/>
    <s v="SSJFLOPEZ"/>
    <s v="Lito_ LB_506706"/>
    <s v="LEASING BANCOLOMBIA SA"/>
    <s v=""/>
    <s v=""/>
    <d v="2010-04-06T00:00:00"/>
    <d v="2010-04-28T00:00:00"/>
    <n v="28814"/>
    <s v="773"/>
    <x v="3"/>
    <x v="22"/>
    <x v="0"/>
    <x v="0"/>
    <x v="0"/>
  </r>
  <r>
    <n v="7735113507"/>
    <x v="0"/>
    <n v="48992070"/>
    <x v="45"/>
    <s v="SSJFLOPEZ"/>
    <s v="Lito-Abril-LO_85795"/>
    <s v="LEASING DE OCCIDENTE S.A. C.F.C."/>
    <s v=""/>
    <s v=""/>
    <d v="2010-04-11T00:00:00"/>
    <d v="2010-04-28T00:00:00"/>
    <n v="27783"/>
    <s v="773"/>
    <x v="3"/>
    <x v="22"/>
    <x v="0"/>
    <x v="0"/>
    <x v="0"/>
  </r>
  <r>
    <n v="7735113507"/>
    <x v="0"/>
    <n v="48992070"/>
    <x v="45"/>
    <s v="SSJFLOPEZ"/>
    <s v="Lito-Abril-LO_85795"/>
    <s v="LEASING DE OCCIDENTE S.A. C.F.C."/>
    <s v=""/>
    <s v=""/>
    <d v="2010-04-11T00:00:00"/>
    <d v="2010-04-28T00:00:00"/>
    <n v="35929"/>
    <s v="773"/>
    <x v="3"/>
    <x v="22"/>
    <x v="0"/>
    <x v="0"/>
    <x v="0"/>
  </r>
  <r>
    <n v="7735116403"/>
    <x v="20"/>
    <n v="48992070"/>
    <x v="45"/>
    <s v="SSJFLOPEZ"/>
    <s v="NOMINA SOMOS SEMANA 15"/>
    <s v="SOMOS SUMINISTRO TEMPORAL S.A."/>
    <s v=""/>
    <s v=""/>
    <d v="2010-04-22T00:00:00"/>
    <d v="2010-04-29T00:00:00"/>
    <n v="-251156"/>
    <s v="773"/>
    <x v="3"/>
    <x v="22"/>
    <x v="3"/>
    <x v="0"/>
    <x v="1"/>
  </r>
  <r>
    <n v="7735116403"/>
    <x v="20"/>
    <n v="48992070"/>
    <x v="45"/>
    <s v="SSJFLOPEZ"/>
    <s v="NOMINA SOMOS SEMANA 12"/>
    <s v="SOMOS SUMINISTRO TEMPORAL S.A."/>
    <s v=""/>
    <s v=""/>
    <d v="2010-04-01T00:00:00"/>
    <d v="2010-04-12T00:00:00"/>
    <n v="255178"/>
    <s v="773"/>
    <x v="3"/>
    <x v="22"/>
    <x v="3"/>
    <x v="0"/>
    <x v="1"/>
  </r>
  <r>
    <n v="7735116403"/>
    <x v="20"/>
    <n v="48992070"/>
    <x v="45"/>
    <s v="SSJFLOPEZ"/>
    <s v="NOMINA SOMOS SEMANA 13"/>
    <s v="SOMOS SUMINISTRO TEMPORAL S.A."/>
    <s v=""/>
    <s v=""/>
    <d v="2010-04-08T00:00:00"/>
    <d v="2010-04-15T00:00:00"/>
    <n v="255178"/>
    <s v="773"/>
    <x v="3"/>
    <x v="22"/>
    <x v="3"/>
    <x v="0"/>
    <x v="1"/>
  </r>
  <r>
    <n v="7735116403"/>
    <x v="20"/>
    <n v="48992070"/>
    <x v="45"/>
    <s v="SSJFLOPEZ"/>
    <s v="NOMINA SOMOS SEMANA 14"/>
    <s v="SOMOS SUMINISTRO TEMPORAL S.A."/>
    <s v=""/>
    <s v=""/>
    <d v="2010-04-15T00:00:00"/>
    <d v="2010-04-19T00:00:00"/>
    <n v="255178"/>
    <s v="773"/>
    <x v="3"/>
    <x v="22"/>
    <x v="3"/>
    <x v="0"/>
    <x v="1"/>
  </r>
  <r>
    <n v="7735116403"/>
    <x v="20"/>
    <n v="48992070"/>
    <x v="45"/>
    <s v="SSJFLOPEZ"/>
    <s v="NOMINA SOMOS SEMANA 15"/>
    <s v="SOMOS SUMINISTRO TEMPORAL S.A."/>
    <s v=""/>
    <s v=""/>
    <d v="2010-04-22T00:00:00"/>
    <d v="2010-04-29T00:00:00"/>
    <n v="251156"/>
    <s v="773"/>
    <x v="3"/>
    <x v="22"/>
    <x v="3"/>
    <x v="0"/>
    <x v="1"/>
  </r>
  <r>
    <n v="7735116403"/>
    <x v="20"/>
    <n v="48992070"/>
    <x v="45"/>
    <s v="SSJFLOPEZ"/>
    <s v="NOMINA SOMOS SEMANA 16"/>
    <s v="SOMOS SUMINISTRO TEMPORAL S.A."/>
    <s v=""/>
    <s v=""/>
    <d v="2010-04-28T00:00:00"/>
    <d v="2010-04-30T00:00:00"/>
    <n v="255174"/>
    <s v="773"/>
    <x v="3"/>
    <x v="22"/>
    <x v="3"/>
    <x v="0"/>
    <x v="1"/>
  </r>
  <r>
    <n v="7735116403"/>
    <x v="20"/>
    <n v="48992070"/>
    <x v="45"/>
    <s v="SSJFLOPEZ"/>
    <s v="NOMINA SOMOS SEMANA 15"/>
    <s v="SOMOS SUMINISTRO TEMPORAL S.A."/>
    <s v=""/>
    <s v=""/>
    <d v="2010-04-22T00:00:00"/>
    <d v="2010-04-30T00:00:00"/>
    <n v="255174"/>
    <s v="773"/>
    <x v="3"/>
    <x v="22"/>
    <x v="3"/>
    <x v="0"/>
    <x v="1"/>
  </r>
  <r>
    <n v="7735116408"/>
    <x v="1"/>
    <n v="48992070"/>
    <x v="45"/>
    <s v="SSJFLOPEZ"/>
    <s v="FACTURA UNE"/>
    <s v="EPM TELECOMUNICACIONES S.A."/>
    <s v=""/>
    <s v=""/>
    <d v="2010-04-15T00:00:00"/>
    <d v="2010-04-20T00:00:00"/>
    <n v="-66116"/>
    <s v="773"/>
    <x v="3"/>
    <x v="22"/>
    <x v="1"/>
    <x v="0"/>
    <x v="0"/>
  </r>
  <r>
    <n v="7735116408"/>
    <x v="1"/>
    <n v="48992070"/>
    <x v="45"/>
    <s v="SSJFLOPEZ"/>
    <s v="FACTURA UNE"/>
    <s v="EPM TELECOMUNICACIONES S.A."/>
    <s v=""/>
    <s v=""/>
    <d v="2010-04-15T00:00:00"/>
    <d v="2010-04-20T00:00:00"/>
    <n v="-22264"/>
    <s v="773"/>
    <x v="3"/>
    <x v="22"/>
    <x v="1"/>
    <x v="0"/>
    <x v="0"/>
  </r>
  <r>
    <n v="7735116408"/>
    <x v="1"/>
    <n v="48992070"/>
    <x v="45"/>
    <s v="SSJFLOPEZ"/>
    <s v="FACTURA MOVISTAR"/>
    <s v="TELEFONICA MOVILES COLOMBIA S.A."/>
    <s v=""/>
    <s v=""/>
    <d v="2010-04-02T00:00:00"/>
    <d v="2010-04-19T00:00:00"/>
    <n v="16551"/>
    <s v="773"/>
    <x v="3"/>
    <x v="22"/>
    <x v="1"/>
    <x v="0"/>
    <x v="0"/>
  </r>
  <r>
    <n v="7735116408"/>
    <x v="1"/>
    <n v="48992070"/>
    <x v="45"/>
    <s v="SSJFLOPEZ"/>
    <s v="FACTURA COMCEL"/>
    <s v="COMUNICACION CELULAR S.A. COMCEL"/>
    <s v=""/>
    <s v=""/>
    <d v="2010-04-07T00:00:00"/>
    <d v="2010-04-19T00:00:00"/>
    <n v="11372"/>
    <s v="773"/>
    <x v="3"/>
    <x v="22"/>
    <x v="1"/>
    <x v="0"/>
    <x v="0"/>
  </r>
  <r>
    <n v="7735116408"/>
    <x v="1"/>
    <n v="48992070"/>
    <x v="45"/>
    <s v="SSJFLOPEZ"/>
    <s v="FACTURA UNE"/>
    <s v="EPM TELECOMUNICACIONES S.A."/>
    <s v=""/>
    <s v=""/>
    <d v="2010-04-15T00:00:00"/>
    <d v="2010-04-20T00:00:00"/>
    <n v="4228"/>
    <s v="773"/>
    <x v="3"/>
    <x v="22"/>
    <x v="1"/>
    <x v="0"/>
    <x v="0"/>
  </r>
  <r>
    <n v="7735116408"/>
    <x v="1"/>
    <n v="48992070"/>
    <x v="45"/>
    <s v="SSJFLOPEZ"/>
    <s v="FACTURA UNE"/>
    <s v="EPM TELECOMUNICACIONES S.A."/>
    <s v=""/>
    <s v=""/>
    <d v="2010-04-15T00:00:00"/>
    <d v="2010-04-20T00:00:00"/>
    <n v="1602"/>
    <s v="773"/>
    <x v="3"/>
    <x v="22"/>
    <x v="1"/>
    <x v="0"/>
    <x v="0"/>
  </r>
  <r>
    <n v="7735116408"/>
    <x v="1"/>
    <n v="48992070"/>
    <x v="45"/>
    <s v="SSJFLOPEZ"/>
    <s v="FACTURA UNE"/>
    <s v="EPM TELECOMUNICACIONES S.A."/>
    <s v=""/>
    <s v=""/>
    <d v="2010-04-15T00:00:00"/>
    <d v="2010-04-20T00:00:00"/>
    <n v="101"/>
    <s v="773"/>
    <x v="3"/>
    <x v="22"/>
    <x v="1"/>
    <x v="0"/>
    <x v="0"/>
  </r>
  <r>
    <n v="7735116408"/>
    <x v="1"/>
    <n v="48992070"/>
    <x v="45"/>
    <s v="SSJFLOPEZ"/>
    <s v="FACTURA UNE"/>
    <s v="EPM TELECOMUNICACIONES S.A."/>
    <s v=""/>
    <s v=""/>
    <d v="2010-04-15T00:00:00"/>
    <d v="2010-04-20T00:00:00"/>
    <n v="7397"/>
    <s v="773"/>
    <x v="3"/>
    <x v="22"/>
    <x v="1"/>
    <x v="0"/>
    <x v="0"/>
  </r>
  <r>
    <n v="7735116408"/>
    <x v="1"/>
    <n v="48992070"/>
    <x v="45"/>
    <s v="SSJFLOPEZ"/>
    <s v="FACTURA UNE"/>
    <s v="EPM TELECOMUNICACIONES S.A."/>
    <s v=""/>
    <s v=""/>
    <d v="2010-04-15T00:00:00"/>
    <d v="2010-04-20T00:00:00"/>
    <n v="2621"/>
    <s v="773"/>
    <x v="3"/>
    <x v="22"/>
    <x v="1"/>
    <x v="0"/>
    <x v="0"/>
  </r>
  <r>
    <n v="7735116408"/>
    <x v="1"/>
    <n v="48992070"/>
    <x v="45"/>
    <s v="SSJFLOPEZ"/>
    <s v="FACTURA UNE"/>
    <s v="EPM TELECOMUNICACIONES S.A."/>
    <s v=""/>
    <s v=""/>
    <d v="2010-04-15T00:00:00"/>
    <d v="2010-04-20T00:00:00"/>
    <n v="1056"/>
    <s v="773"/>
    <x v="3"/>
    <x v="22"/>
    <x v="1"/>
    <x v="0"/>
    <x v="0"/>
  </r>
  <r>
    <n v="7735116408"/>
    <x v="1"/>
    <n v="48992070"/>
    <x v="45"/>
    <s v="SSJFLOPEZ"/>
    <s v="FACTURA UNE"/>
    <s v="EPM TELECOMUNICACIONES S.A."/>
    <s v=""/>
    <s v=""/>
    <d v="2010-04-15T00:00:00"/>
    <d v="2010-04-20T00:00:00"/>
    <n v="438"/>
    <s v="773"/>
    <x v="3"/>
    <x v="22"/>
    <x v="1"/>
    <x v="0"/>
    <x v="0"/>
  </r>
  <r>
    <n v="7735116408"/>
    <x v="1"/>
    <n v="48992070"/>
    <x v="45"/>
    <s v="SSJFLOPEZ"/>
    <s v="FACTURA UNE"/>
    <s v="EPM TELECOMUNICACIONES S.A."/>
    <s v=""/>
    <s v=""/>
    <d v="2010-04-15T00:00:00"/>
    <d v="2010-04-20T00:00:00"/>
    <n v="1836"/>
    <s v="773"/>
    <x v="3"/>
    <x v="22"/>
    <x v="1"/>
    <x v="0"/>
    <x v="0"/>
  </r>
  <r>
    <n v="7735116408"/>
    <x v="1"/>
    <n v="48992070"/>
    <x v="45"/>
    <s v="SSJFLOPEZ"/>
    <s v="FACTURA UNE"/>
    <s v="EPM TELECOMUNICACIONES S.A."/>
    <s v=""/>
    <s v=""/>
    <d v="2010-04-15T00:00:00"/>
    <d v="2010-04-20T00:00:00"/>
    <n v="873"/>
    <s v="773"/>
    <x v="3"/>
    <x v="22"/>
    <x v="1"/>
    <x v="0"/>
    <x v="0"/>
  </r>
  <r>
    <n v="7735116408"/>
    <x v="1"/>
    <n v="48992070"/>
    <x v="45"/>
    <s v="SSJFLOPEZ"/>
    <s v="FACTURA UNE"/>
    <s v="EPM TELECOMUNICACIONES S.A."/>
    <s v=""/>
    <s v=""/>
    <d v="2010-04-15T00:00:00"/>
    <d v="2010-04-20T00:00:00"/>
    <n v="66116"/>
    <s v="773"/>
    <x v="3"/>
    <x v="22"/>
    <x v="1"/>
    <x v="0"/>
    <x v="0"/>
  </r>
  <r>
    <n v="7735116408"/>
    <x v="1"/>
    <n v="48992070"/>
    <x v="45"/>
    <s v="SSJFLOPEZ"/>
    <s v="FACTURA UNE"/>
    <s v="EPM TELECOMUNICACIONES S.A."/>
    <s v=""/>
    <s v=""/>
    <d v="2010-04-15T00:00:00"/>
    <d v="2010-04-20T00:00:00"/>
    <n v="22264"/>
    <s v="773"/>
    <x v="3"/>
    <x v="22"/>
    <x v="1"/>
    <x v="0"/>
    <x v="0"/>
  </r>
  <r>
    <n v="7735116408"/>
    <x v="1"/>
    <n v="48992070"/>
    <x v="45"/>
    <s v="SSJFLOPEZ"/>
    <s v="FACTURA UNE"/>
    <s v="EPM TELECOMUNICACIONES S.A."/>
    <s v=""/>
    <s v=""/>
    <d v="2010-04-15T00:00:00"/>
    <d v="2010-04-20T00:00:00"/>
    <n v="1194"/>
    <s v="773"/>
    <x v="3"/>
    <x v="22"/>
    <x v="1"/>
    <x v="0"/>
    <x v="0"/>
  </r>
  <r>
    <n v="7735116408"/>
    <x v="1"/>
    <n v="48992070"/>
    <x v="45"/>
    <s v="SSJFLOPEZ"/>
    <s v="FACTURA UNE"/>
    <s v="EPM TELECOMUNICACIONES S.A."/>
    <s v=""/>
    <s v=""/>
    <d v="2010-04-15T00:00:00"/>
    <d v="2010-04-20T00:00:00"/>
    <n v="1306"/>
    <s v="773"/>
    <x v="3"/>
    <x v="22"/>
    <x v="1"/>
    <x v="0"/>
    <x v="0"/>
  </r>
  <r>
    <n v="7735116408"/>
    <x v="1"/>
    <n v="48992070"/>
    <x v="45"/>
    <s v="SSJFLOPEZ"/>
    <s v="FACTURA UNE"/>
    <s v="EPM TELECOMUNICACIONES S.A."/>
    <s v=""/>
    <s v=""/>
    <d v="2010-04-15T00:00:00"/>
    <d v="2010-04-27T00:00:00"/>
    <n v="84694"/>
    <s v="773"/>
    <x v="3"/>
    <x v="22"/>
    <x v="1"/>
    <x v="0"/>
    <x v="0"/>
  </r>
  <r>
    <n v="7735116408"/>
    <x v="1"/>
    <n v="48992070"/>
    <x v="45"/>
    <s v="SSJFLOPEZ"/>
    <s v="FACTURA UNE"/>
    <s v="EPM TELECOMUNICACIONES S.A."/>
    <s v=""/>
    <s v=""/>
    <d v="2010-04-15T00:00:00"/>
    <d v="2010-04-27T00:00:00"/>
    <n v="714"/>
    <s v="773"/>
    <x v="3"/>
    <x v="22"/>
    <x v="1"/>
    <x v="0"/>
    <x v="0"/>
  </r>
  <r>
    <n v="7735116507"/>
    <x v="47"/>
    <n v="48992070"/>
    <x v="45"/>
    <s v="LTMAMEJIA"/>
    <s v=""/>
    <s v="cta pte,prov,prd.Inv"/>
    <s v=""/>
    <s v="Recarga de toner de impresora"/>
    <d v="2010-04-22T00:00:00"/>
    <d v="2010-04-22T00:00:00"/>
    <n v="17241"/>
    <s v="773"/>
    <x v="3"/>
    <x v="22"/>
    <x v="5"/>
    <x v="0"/>
    <x v="0"/>
  </r>
  <r>
    <n v="7735116507"/>
    <x v="47"/>
    <n v="48992070"/>
    <x v="45"/>
    <s v="SSJFLOPEZ"/>
    <s v=""/>
    <s v="TONER EXPRESS LTDA"/>
    <s v=""/>
    <s v="Recarga de toner de impresora"/>
    <d v="2010-04-21T00:00:00"/>
    <d v="2010-04-26T00:00:00"/>
    <n v="1"/>
    <s v="773"/>
    <x v="3"/>
    <x v="22"/>
    <x v="5"/>
    <x v="0"/>
    <x v="0"/>
  </r>
  <r>
    <n v="7735124704"/>
    <x v="27"/>
    <n v="48992070"/>
    <x v="45"/>
    <s v="LTMCRAGA"/>
    <s v=""/>
    <s v="cta pte,prov,prd.no,"/>
    <s v="Clip estandar gema x100"/>
    <s v="Clip estandar gema x100"/>
    <d v="2010-04-15T00:00:00"/>
    <d v="2010-04-16T00:00:00"/>
    <n v="596"/>
    <s v="773"/>
    <x v="3"/>
    <x v="22"/>
    <x v="5"/>
    <x v="0"/>
    <x v="0"/>
  </r>
  <r>
    <n v="7735124704"/>
    <x v="27"/>
    <n v="48992070"/>
    <x v="45"/>
    <s v="LTMCRAGA"/>
    <s v=""/>
    <s v="cta pte,prov,prd.no,"/>
    <s v="Plumigrafo stabilo 88 microp.ngo"/>
    <s v="Plumigrafo stabilo 88 microp.ngo"/>
    <d v="2010-04-15T00:00:00"/>
    <d v="2010-04-16T00:00:00"/>
    <n v="2466"/>
    <s v="773"/>
    <x v="3"/>
    <x v="22"/>
    <x v="5"/>
    <x v="0"/>
    <x v="0"/>
  </r>
  <r>
    <n v="7735124704"/>
    <x v="27"/>
    <n v="48992070"/>
    <x v="45"/>
    <s v="LTMCRAGA"/>
    <s v=""/>
    <s v="cta pte,prov,prd.no,"/>
    <s v="Pila aa x2 alkal.eveready gold-blist"/>
    <s v="Pila aa x2 alkal.eveready gold-blist"/>
    <d v="2010-04-15T00:00:00"/>
    <d v="2010-04-16T00:00:00"/>
    <n v="8570"/>
    <s v="773"/>
    <x v="3"/>
    <x v="22"/>
    <x v="5"/>
    <x v="0"/>
    <x v="0"/>
  </r>
  <r>
    <n v="7735124704"/>
    <x v="27"/>
    <n v="48992070"/>
    <x v="45"/>
    <s v="LTMCRAGA"/>
    <s v=""/>
    <s v="cta pte,prov,prd.no,"/>
    <s v="Nota peg.tesa 5920 med amllo x1"/>
    <s v="Nota peg.tesa 5920 med amllo x1"/>
    <d v="2010-04-15T00:00:00"/>
    <d v="2010-04-16T00:00:00"/>
    <n v="3300"/>
    <s v="773"/>
    <x v="3"/>
    <x v="22"/>
    <x v="5"/>
    <x v="0"/>
    <x v="0"/>
  </r>
  <r>
    <n v="7735124704"/>
    <x v="27"/>
    <n v="48992070"/>
    <x v="45"/>
    <s v="LTMCRAGA"/>
    <s v=""/>
    <s v="cta pte,prov,prd.no,"/>
    <s v="Mina faber 0.5mm 2b"/>
    <s v="Mina faber 0.5mm 2b"/>
    <d v="2010-04-15T00:00:00"/>
    <d v="2010-04-16T00:00:00"/>
    <n v="1974"/>
    <s v="773"/>
    <x v="3"/>
    <x v="22"/>
    <x v="5"/>
    <x v="0"/>
    <x v="0"/>
  </r>
  <r>
    <n v="7735124704"/>
    <x v="27"/>
    <n v="48992070"/>
    <x v="45"/>
    <s v="LTMCRAGA"/>
    <s v=""/>
    <s v="cta pte,prov,prd.no,"/>
    <s v="Mina 0.7mm 2b faber"/>
    <s v="Mina 0.7mm 2b faber"/>
    <d v="2010-04-15T00:00:00"/>
    <d v="2010-04-16T00:00:00"/>
    <n v="2313"/>
    <s v="773"/>
    <x v="3"/>
    <x v="22"/>
    <x v="5"/>
    <x v="0"/>
    <x v="0"/>
  </r>
  <r>
    <n v="7735124704"/>
    <x v="27"/>
    <n v="48992070"/>
    <x v="45"/>
    <s v="LTMCRAGA"/>
    <s v=""/>
    <s v="cta pte,prov,prd.no,"/>
    <s v="Cd-rw imation 700mb x 80"/>
    <s v="Cd-rw imation 700mb x 80"/>
    <d v="2010-04-15T00:00:00"/>
    <d v="2010-04-16T00:00:00"/>
    <n v="2506"/>
    <s v="773"/>
    <x v="3"/>
    <x v="22"/>
    <x v="5"/>
    <x v="0"/>
    <x v="0"/>
  </r>
  <r>
    <n v="7735124704"/>
    <x v="27"/>
    <n v="48992070"/>
    <x v="45"/>
    <s v="LTMCRAGA"/>
    <s v=""/>
    <s v="cta pte,prov,prd.no,"/>
    <s v="Organizador d/docum.x6 norma 7833"/>
    <s v="Organizador d/docum.x6 norma 7833"/>
    <d v="2010-04-15T00:00:00"/>
    <d v="2010-04-16T00:00:00"/>
    <n v="4997"/>
    <s v="773"/>
    <x v="3"/>
    <x v="22"/>
    <x v="5"/>
    <x v="0"/>
    <x v="0"/>
  </r>
  <r>
    <n v="7735124704"/>
    <x v="27"/>
    <n v="48992070"/>
    <x v="45"/>
    <s v="SSJFLOPEZ"/>
    <s v=""/>
    <s v="MARION SA"/>
    <s v="Pila aa x2 alkal.eveready gold-blist"/>
    <s v="Pila aa x2 alkal.eveready gold-blist"/>
    <d v="2010-04-15T00:00:00"/>
    <d v="2010-04-20T00:00:00"/>
    <n v="0"/>
    <s v="773"/>
    <x v="3"/>
    <x v="22"/>
    <x v="5"/>
    <x v="0"/>
    <x v="0"/>
  </r>
  <r>
    <n v="7735124704"/>
    <x v="27"/>
    <n v="48992070"/>
    <x v="45"/>
    <s v="SSJFLOPEZ"/>
    <s v=""/>
    <s v="MARION SA"/>
    <s v="Organizador d/docum.x6 norma 7833"/>
    <s v="Organizador d/docum.x6 norma 7833"/>
    <d v="2010-04-15T00:00:00"/>
    <d v="2010-04-20T00:00:00"/>
    <n v="0"/>
    <s v="773"/>
    <x v="3"/>
    <x v="22"/>
    <x v="5"/>
    <x v="0"/>
    <x v="0"/>
  </r>
  <r>
    <n v="7735110102"/>
    <x v="2"/>
    <n v="48992170"/>
    <x v="46"/>
    <s v="SSALLONDONO"/>
    <s v="PRIMERA QUINCENA ABRIL 20"/>
    <s v="Obl,lab,salariosxpag"/>
    <s v=""/>
    <s v=""/>
    <d v="2010-04-14T00:00:00"/>
    <d v="2010-04-14T00:00:00"/>
    <n v="5799738"/>
    <s v="773"/>
    <x v="3"/>
    <x v="23"/>
    <x v="2"/>
    <x v="0"/>
    <x v="0"/>
  </r>
  <r>
    <n v="7735110102"/>
    <x v="2"/>
    <n v="48992170"/>
    <x v="46"/>
    <s v="SSALLONDONO"/>
    <s v="SEGUNDA QUINCENA ABRIL 20"/>
    <s v="Obl,lab,salariosxpag"/>
    <s v=""/>
    <s v=""/>
    <d v="2010-04-28T00:00:00"/>
    <d v="2010-04-28T00:00:00"/>
    <n v="5767836"/>
    <s v="773"/>
    <x v="3"/>
    <x v="23"/>
    <x v="2"/>
    <x v="0"/>
    <x v="0"/>
  </r>
  <r>
    <n v="7735110104"/>
    <x v="3"/>
    <n v="48992170"/>
    <x v="46"/>
    <s v="SSALLONDONO"/>
    <s v="PRIMERA QUINCENA ABRIL 20"/>
    <s v="Obl,lab,salariosxpag"/>
    <s v=""/>
    <s v=""/>
    <d v="2010-04-14T00:00:00"/>
    <d v="2010-04-14T00:00:00"/>
    <n v="191509"/>
    <s v="773"/>
    <x v="3"/>
    <x v="23"/>
    <x v="2"/>
    <x v="0"/>
    <x v="1"/>
  </r>
  <r>
    <n v="7735110104"/>
    <x v="3"/>
    <n v="48992170"/>
    <x v="46"/>
    <s v="SSALLONDONO"/>
    <s v="SEGUNDA QUINCENA ABRIL 20"/>
    <s v="Obl,lab,salariosxpag"/>
    <s v=""/>
    <s v=""/>
    <d v="2010-04-28T00:00:00"/>
    <d v="2010-04-28T00:00:00"/>
    <n v="525480"/>
    <s v="773"/>
    <x v="3"/>
    <x v="23"/>
    <x v="2"/>
    <x v="0"/>
    <x v="1"/>
  </r>
  <r>
    <n v="7735110108"/>
    <x v="4"/>
    <n v="48992170"/>
    <x v="46"/>
    <s v="SSALLONDONO"/>
    <s v="PRIMERA QUINCENA ABRIL 20"/>
    <s v="Obl,lab,salariosxpag"/>
    <s v=""/>
    <s v=""/>
    <d v="2010-04-14T00:00:00"/>
    <d v="2010-04-14T00:00:00"/>
    <n v="509501"/>
    <s v="773"/>
    <x v="3"/>
    <x v="23"/>
    <x v="2"/>
    <x v="0"/>
    <x v="1"/>
  </r>
  <r>
    <n v="7735110108"/>
    <x v="4"/>
    <n v="48992170"/>
    <x v="46"/>
    <s v="SSALLONDONO"/>
    <s v="SEGUNDA QUINCENA ABRIL 20"/>
    <s v="Obl,lab,salariosxpag"/>
    <s v=""/>
    <s v=""/>
    <d v="2010-04-28T00:00:00"/>
    <d v="2010-04-28T00:00:00"/>
    <n v="530767"/>
    <s v="773"/>
    <x v="3"/>
    <x v="23"/>
    <x v="2"/>
    <x v="0"/>
    <x v="1"/>
  </r>
  <r>
    <n v="7735110110"/>
    <x v="5"/>
    <n v="48992170"/>
    <x v="46"/>
    <s v="SSALLONDONO"/>
    <s v="PRIMERA QUINCENA ABRIL 20"/>
    <s v="Obl,lab,salariosxpag"/>
    <s v=""/>
    <s v=""/>
    <d v="2010-04-14T00:00:00"/>
    <d v="2010-04-14T00:00:00"/>
    <n v="338250"/>
    <s v="773"/>
    <x v="3"/>
    <x v="23"/>
    <x v="2"/>
    <x v="0"/>
    <x v="0"/>
  </r>
  <r>
    <n v="7735110110"/>
    <x v="5"/>
    <n v="48992170"/>
    <x v="46"/>
    <s v="SSALLONDONO"/>
    <s v="SEGUNDA QUINCENA ABRIL 20"/>
    <s v="Obl,lab,salariosxpag"/>
    <s v=""/>
    <s v=""/>
    <d v="2010-04-28T00:00:00"/>
    <d v="2010-04-28T00:00:00"/>
    <n v="319800"/>
    <s v="773"/>
    <x v="3"/>
    <x v="23"/>
    <x v="2"/>
    <x v="0"/>
    <x v="0"/>
  </r>
  <r>
    <n v="7735110111"/>
    <x v="6"/>
    <n v="48992170"/>
    <x v="46"/>
    <s v="SSALLONDONO"/>
    <s v="PROVISIONES ABRIL 2010"/>
    <s v="Prov,lab,cesa.aprop."/>
    <s v=""/>
    <s v=""/>
    <d v="2010-04-29T00:00:00"/>
    <d v="2010-04-29T00:00:00"/>
    <n v="1455206"/>
    <s v="773"/>
    <x v="3"/>
    <x v="23"/>
    <x v="2"/>
    <x v="0"/>
    <x v="0"/>
  </r>
  <r>
    <n v="7735110113"/>
    <x v="8"/>
    <n v="48992170"/>
    <x v="46"/>
    <s v="SSALLONDONO"/>
    <s v="PROVISIONES ABRIL 2010"/>
    <s v="Prov,lab,cesa.aprop."/>
    <s v=""/>
    <s v=""/>
    <d v="2010-04-29T00:00:00"/>
    <d v="2010-04-29T00:00:00"/>
    <n v="1292006"/>
    <s v="773"/>
    <x v="3"/>
    <x v="23"/>
    <x v="2"/>
    <x v="0"/>
    <x v="0"/>
  </r>
  <r>
    <n v="7735110114"/>
    <x v="9"/>
    <n v="48992170"/>
    <x v="46"/>
    <s v="SSALLONDONO"/>
    <s v="PROVISIONES ABRIL 2010"/>
    <s v="Prov,lab,cesa.aprop."/>
    <s v=""/>
    <s v=""/>
    <d v="2010-04-29T00:00:00"/>
    <d v="2010-04-29T00:00:00"/>
    <n v="897605"/>
    <s v="773"/>
    <x v="3"/>
    <x v="23"/>
    <x v="2"/>
    <x v="0"/>
    <x v="0"/>
  </r>
  <r>
    <n v="7735110116"/>
    <x v="10"/>
    <n v="48992170"/>
    <x v="46"/>
    <s v="SSALLONDONO"/>
    <s v="PROVISIONES ABRIL 2010"/>
    <s v="Prov,lab,cesa.aprop."/>
    <s v=""/>
    <s v=""/>
    <d v="2010-04-29T00:00:00"/>
    <d v="2010-04-29T00:00:00"/>
    <n v="1224006"/>
    <s v="773"/>
    <x v="3"/>
    <x v="23"/>
    <x v="2"/>
    <x v="0"/>
    <x v="0"/>
  </r>
  <r>
    <n v="7735110119"/>
    <x v="12"/>
    <n v="48992170"/>
    <x v="46"/>
    <s v="SSJFLOPEZ"/>
    <s v=""/>
    <s v="INDUSTRIAS Y CONFECCIONES INDUCON L"/>
    <s v="Camisa dacron blanca logo LITO"/>
    <s v="Camisa dacron blanca logo LITO"/>
    <d v="2010-04-06T00:00:00"/>
    <d v="2010-04-09T00:00:00"/>
    <n v="296952"/>
    <s v="773"/>
    <x v="3"/>
    <x v="23"/>
    <x v="2"/>
    <x v="0"/>
    <x v="1"/>
  </r>
  <r>
    <n v="7735110119"/>
    <x v="12"/>
    <n v="48992170"/>
    <x v="46"/>
    <s v="SSJFLOPEZ"/>
    <s v=""/>
    <s v="INDUSTRIAS Y CONFECCIONES INDUCON L"/>
    <s v="Pantalon dril blanco enresortado"/>
    <s v="Pantalon dril blanco enresortado"/>
    <d v="2010-04-06T00:00:00"/>
    <d v="2010-04-09T00:00:00"/>
    <n v="373920"/>
    <s v="773"/>
    <x v="3"/>
    <x v="23"/>
    <x v="2"/>
    <x v="0"/>
    <x v="1"/>
  </r>
  <r>
    <n v="7735110119"/>
    <x v="12"/>
    <n v="48992170"/>
    <x v="46"/>
    <s v="SSJFLOPEZ"/>
    <s v=""/>
    <s v="C.I.UNIFORMES IND.ROPA Y CALZADO QU"/>
    <s v="Bota BLA seguridad QUINLOP"/>
    <s v="Bota BLA seguridad QUINLOP"/>
    <d v="2010-04-07T00:00:00"/>
    <d v="2010-04-12T00:00:00"/>
    <n v="524966"/>
    <s v="773"/>
    <x v="3"/>
    <x v="23"/>
    <x v="2"/>
    <x v="0"/>
    <x v="1"/>
  </r>
  <r>
    <n v="7735110119"/>
    <x v="12"/>
    <n v="48992170"/>
    <x v="46"/>
    <s v="SSJFLOPEZ"/>
    <s v=""/>
    <s v="INDUSTRIAS Y CONFECCIONES INDUCON L"/>
    <s v="Camisa dacron BLA brigada logo LITO"/>
    <s v="Camisa dacron BLA brigada logo LITO"/>
    <d v="2010-04-07T00:00:00"/>
    <d v="2010-04-12T00:00:00"/>
    <n v="37119"/>
    <s v="773"/>
    <x v="3"/>
    <x v="23"/>
    <x v="2"/>
    <x v="0"/>
    <x v="1"/>
  </r>
  <r>
    <n v="7735110119"/>
    <x v="12"/>
    <n v="48992170"/>
    <x v="46"/>
    <s v="SSJFLOPEZ"/>
    <s v=""/>
    <s v="INDUSTRIAS Y CONFECCIONES INDUCON L"/>
    <s v="Camisa dacron blanca logo LITO"/>
    <s v="Camisa dacron blanca logo LITO"/>
    <d v="2010-04-07T00:00:00"/>
    <d v="2010-04-12T00:00:00"/>
    <n v="148476"/>
    <s v="773"/>
    <x v="3"/>
    <x v="23"/>
    <x v="2"/>
    <x v="0"/>
    <x v="1"/>
  </r>
  <r>
    <n v="7735110119"/>
    <x v="12"/>
    <n v="48992170"/>
    <x v="46"/>
    <s v="SSJFLOPEZ"/>
    <s v=""/>
    <s v="INDUSTRIAS Y CONFECCIONES INDUCON L"/>
    <s v="Pantalon dril blanco enresortado"/>
    <s v="Pantalon dril blanco enresortado"/>
    <d v="2010-04-07T00:00:00"/>
    <d v="2010-04-12T00:00:00"/>
    <n v="233700"/>
    <s v="773"/>
    <x v="3"/>
    <x v="23"/>
    <x v="2"/>
    <x v="0"/>
    <x v="1"/>
  </r>
  <r>
    <n v="7735110119"/>
    <x v="12"/>
    <n v="48992170"/>
    <x v="46"/>
    <s v="SSJFLOPEZ"/>
    <s v=""/>
    <s v="INDUSTRIAS Y CONFECCIONES INDUCON L"/>
    <s v="Camisa dacron blanca trabajador mision"/>
    <s v="Camisa dacron blanca trabajador mision"/>
    <d v="2010-04-05T00:00:00"/>
    <d v="2010-04-28T00:00:00"/>
    <n v="47092"/>
    <s v="773"/>
    <x v="3"/>
    <x v="23"/>
    <x v="2"/>
    <x v="0"/>
    <x v="1"/>
  </r>
  <r>
    <n v="7735110119"/>
    <x v="12"/>
    <n v="48992170"/>
    <x v="46"/>
    <s v="SSJFLOPEZ"/>
    <s v=""/>
    <s v="INDUSTRIAS Y CONFECCIONES INDUCON L"/>
    <s v="Pantalon dril blanco enresortado"/>
    <s v="Pantalon dril blanco enresortado"/>
    <d v="2010-04-05T00:00:00"/>
    <d v="2010-04-28T00:00:00"/>
    <n v="62320"/>
    <s v="773"/>
    <x v="3"/>
    <x v="23"/>
    <x v="2"/>
    <x v="0"/>
    <x v="1"/>
  </r>
  <r>
    <n v="7735110124"/>
    <x v="13"/>
    <n v="48992170"/>
    <x v="46"/>
    <s v="SSALLONDONO"/>
    <s v="PROVISIONES ABRIL 2010"/>
    <s v="Prov,lab,cesa.aprop."/>
    <s v=""/>
    <s v=""/>
    <d v="2010-04-29T00:00:00"/>
    <d v="2010-04-29T00:00:00"/>
    <n v="141442"/>
    <s v="773"/>
    <x v="3"/>
    <x v="23"/>
    <x v="2"/>
    <x v="0"/>
    <x v="0"/>
  </r>
  <r>
    <n v="7735110127"/>
    <x v="14"/>
    <n v="48992170"/>
    <x v="46"/>
    <s v="SSALLONDONO"/>
    <s v="SEGURIDAD SOCIAL ABRIL 20"/>
    <s v="Ret,apor,nomi, seg.s"/>
    <s v=""/>
    <s v=""/>
    <d v="2010-04-29T00:00:00"/>
    <d v="2010-04-29T00:00:00"/>
    <n v="534400"/>
    <s v="773"/>
    <x v="3"/>
    <x v="23"/>
    <x v="2"/>
    <x v="0"/>
    <x v="0"/>
  </r>
  <r>
    <n v="7735110128"/>
    <x v="15"/>
    <n v="48992170"/>
    <x v="46"/>
    <s v="SSALLONDONO"/>
    <s v="SEGURIDAD SOCIAL ABRIL 20"/>
    <s v="Ret,apor,nomi, seg.s"/>
    <s v=""/>
    <s v=""/>
    <d v="2010-04-29T00:00:00"/>
    <d v="2010-04-29T00:00:00"/>
    <n v="-532993"/>
    <s v="773"/>
    <x v="3"/>
    <x v="23"/>
    <x v="2"/>
    <x v="0"/>
    <x v="0"/>
  </r>
  <r>
    <n v="7735110128"/>
    <x v="15"/>
    <n v="48992170"/>
    <x v="46"/>
    <s v="SSALLONDONO"/>
    <s v="SEGURIDAD SOCIAL ABRIL 20"/>
    <s v="Ret,apor,nomi, seg.s"/>
    <s v=""/>
    <s v=""/>
    <d v="2010-04-29T00:00:00"/>
    <d v="2010-04-29T00:00:00"/>
    <n v="1665500"/>
    <s v="773"/>
    <x v="3"/>
    <x v="23"/>
    <x v="2"/>
    <x v="0"/>
    <x v="0"/>
  </r>
  <r>
    <n v="7735110129"/>
    <x v="16"/>
    <n v="48992170"/>
    <x v="46"/>
    <s v="SSALLONDONO"/>
    <s v="SEGURIDAD SOCIAL ABRIL 20"/>
    <s v="Ret,apor,nomi, seg.s"/>
    <s v=""/>
    <s v=""/>
    <d v="2010-04-29T00:00:00"/>
    <d v="2010-04-29T00:00:00"/>
    <n v="-532993"/>
    <s v="773"/>
    <x v="3"/>
    <x v="23"/>
    <x v="2"/>
    <x v="0"/>
    <x v="0"/>
  </r>
  <r>
    <n v="7735110129"/>
    <x v="16"/>
    <n v="48992170"/>
    <x v="46"/>
    <s v="SSALLONDONO"/>
    <s v="SEGURIDAD SOCIAL ABRIL 20"/>
    <s v="Ret,apor,nomi, seg.s"/>
    <s v=""/>
    <s v=""/>
    <d v="2010-04-29T00:00:00"/>
    <d v="2010-04-29T00:00:00"/>
    <n v="2132000"/>
    <s v="773"/>
    <x v="3"/>
    <x v="23"/>
    <x v="2"/>
    <x v="0"/>
    <x v="0"/>
  </r>
  <r>
    <n v="7735110131"/>
    <x v="17"/>
    <n v="48992170"/>
    <x v="46"/>
    <s v="SSALLONDONO"/>
    <s v="SEGURIDAD SOCIAL ABRIL 20"/>
    <s v="Ret,apor,nomi, seg.s"/>
    <s v=""/>
    <s v=""/>
    <d v="2010-04-29T00:00:00"/>
    <d v="2010-04-29T00:00:00"/>
    <n v="491500"/>
    <s v="773"/>
    <x v="3"/>
    <x v="23"/>
    <x v="2"/>
    <x v="0"/>
    <x v="0"/>
  </r>
  <r>
    <n v="7735110133"/>
    <x v="18"/>
    <n v="48992170"/>
    <x v="46"/>
    <s v="SSALLONDONO"/>
    <s v="SEGURIDAD SOCIAL ABRIL 20"/>
    <s v="Ret,apor,nomi, seg.s"/>
    <s v=""/>
    <s v=""/>
    <d v="2010-04-29T00:00:00"/>
    <d v="2010-04-29T00:00:00"/>
    <n v="368700"/>
    <s v="773"/>
    <x v="3"/>
    <x v="23"/>
    <x v="2"/>
    <x v="0"/>
    <x v="0"/>
  </r>
  <r>
    <n v="7735110134"/>
    <x v="19"/>
    <n v="48992170"/>
    <x v="46"/>
    <s v="SSALLONDONO"/>
    <s v="SEGURIDAD SOCIAL ABRIL 20"/>
    <s v="Ret,apor,nomi, seg.s"/>
    <s v=""/>
    <s v=""/>
    <d v="2010-04-29T00:00:00"/>
    <d v="2010-04-29T00:00:00"/>
    <n v="245700"/>
    <s v="773"/>
    <x v="3"/>
    <x v="23"/>
    <x v="2"/>
    <x v="0"/>
    <x v="0"/>
  </r>
  <r>
    <n v="7735116403"/>
    <x v="20"/>
    <n v="48992170"/>
    <x v="46"/>
    <s v="SSJFLOPEZ"/>
    <s v="NOMINA SOMOS SEMANA 15"/>
    <s v="SOMOS SUMINISTRO TEMPORAL S.A."/>
    <s v=""/>
    <s v=""/>
    <d v="2010-04-22T00:00:00"/>
    <d v="2010-04-29T00:00:00"/>
    <n v="-1295045"/>
    <s v="773"/>
    <x v="3"/>
    <x v="23"/>
    <x v="3"/>
    <x v="0"/>
    <x v="1"/>
  </r>
  <r>
    <n v="7735116403"/>
    <x v="20"/>
    <n v="48992170"/>
    <x v="46"/>
    <s v="SSJFLOPEZ"/>
    <s v="NOMINA SOMOS SEMANA 12"/>
    <s v="SOMOS SUMINISTRO TEMPORAL S.A."/>
    <s v=""/>
    <s v=""/>
    <d v="2010-04-01T00:00:00"/>
    <d v="2010-04-12T00:00:00"/>
    <n v="1317033"/>
    <s v="773"/>
    <x v="3"/>
    <x v="23"/>
    <x v="3"/>
    <x v="0"/>
    <x v="1"/>
  </r>
  <r>
    <n v="7735116403"/>
    <x v="20"/>
    <n v="48992170"/>
    <x v="46"/>
    <s v="SSJFLOPEZ"/>
    <s v="NOMINA SOMOS SEMANA 13"/>
    <s v="SOMOS SUMINISTRO TEMPORAL S.A."/>
    <s v=""/>
    <s v=""/>
    <d v="2010-04-08T00:00:00"/>
    <d v="2010-04-15T00:00:00"/>
    <n v="1428267"/>
    <s v="773"/>
    <x v="3"/>
    <x v="23"/>
    <x v="3"/>
    <x v="0"/>
    <x v="1"/>
  </r>
  <r>
    <n v="7735116403"/>
    <x v="20"/>
    <n v="48992170"/>
    <x v="46"/>
    <s v="SSJFLOPEZ"/>
    <s v="NOMINA SOMOS SEMANA 14"/>
    <s v="SOMOS SUMINISTRO TEMPORAL S.A."/>
    <s v=""/>
    <s v=""/>
    <d v="2010-04-15T00:00:00"/>
    <d v="2010-04-19T00:00:00"/>
    <n v="1244125"/>
    <s v="773"/>
    <x v="3"/>
    <x v="23"/>
    <x v="3"/>
    <x v="0"/>
    <x v="1"/>
  </r>
  <r>
    <n v="7735116403"/>
    <x v="20"/>
    <n v="48992170"/>
    <x v="46"/>
    <s v="SSJFLOPEZ"/>
    <s v="NOMINA SOMOS SEMANA 15"/>
    <s v="SOMOS SUMINISTRO TEMPORAL S.A."/>
    <s v=""/>
    <s v=""/>
    <d v="2010-04-22T00:00:00"/>
    <d v="2010-04-29T00:00:00"/>
    <n v="1295045"/>
    <s v="773"/>
    <x v="3"/>
    <x v="23"/>
    <x v="3"/>
    <x v="0"/>
    <x v="1"/>
  </r>
  <r>
    <n v="7735116403"/>
    <x v="20"/>
    <n v="48992170"/>
    <x v="46"/>
    <s v="SSJFLOPEZ"/>
    <s v="NOMINA SOMOS SEMANA 16"/>
    <s v="SOMOS SUMINISTRO TEMPORAL S.A."/>
    <s v=""/>
    <s v=""/>
    <d v="2010-04-28T00:00:00"/>
    <d v="2010-04-30T00:00:00"/>
    <n v="1061862"/>
    <s v="773"/>
    <x v="3"/>
    <x v="23"/>
    <x v="3"/>
    <x v="0"/>
    <x v="1"/>
  </r>
  <r>
    <n v="7735116403"/>
    <x v="20"/>
    <n v="48992170"/>
    <x v="46"/>
    <s v="SSJFLOPEZ"/>
    <s v="NOMINA SOMOS SEMANA 15"/>
    <s v="SOMOS SUMINISTRO TEMPORAL S.A."/>
    <s v=""/>
    <s v=""/>
    <d v="2010-04-22T00:00:00"/>
    <d v="2010-04-30T00:00:00"/>
    <n v="1315766"/>
    <s v="773"/>
    <x v="3"/>
    <x v="23"/>
    <x v="3"/>
    <x v="0"/>
    <x v="1"/>
  </r>
  <r>
    <n v="7735122503"/>
    <x v="23"/>
    <n v="48992170"/>
    <x v="46"/>
    <s v="SSRMSALAZAR"/>
    <s v=""/>
    <s v="Depr.acum.maq.op."/>
    <s v=""/>
    <s v=""/>
    <d v="2010-04-30T00:00:00"/>
    <d v="2010-04-30T00:00:00"/>
    <n v="27251"/>
    <s v="773"/>
    <x v="3"/>
    <x v="23"/>
    <x v="4"/>
    <x v="0"/>
    <x v="2"/>
  </r>
  <r>
    <n v="7735122503"/>
    <x v="23"/>
    <n v="48992170"/>
    <x v="46"/>
    <s v="SSRMSALAZAR"/>
    <s v=""/>
    <s v="Depr.acum.edif,op."/>
    <s v=""/>
    <s v=""/>
    <d v="2010-04-30T00:00:00"/>
    <d v="2010-04-30T00:00:00"/>
    <n v="11425"/>
    <s v="773"/>
    <x v="3"/>
    <x v="23"/>
    <x v="4"/>
    <x v="0"/>
    <x v="2"/>
  </r>
  <r>
    <n v="7735124704"/>
    <x v="27"/>
    <n v="48992170"/>
    <x v="46"/>
    <s v="LTMCRAGA"/>
    <s v=""/>
    <s v="cta pte,prov,prd.no,"/>
    <s v="Boligrafo kilom.retractil ngo"/>
    <s v="Boligrafo kilom.retractil ngo"/>
    <d v="2010-04-15T00:00:00"/>
    <d v="2010-04-16T00:00:00"/>
    <n v="12020"/>
    <s v="773"/>
    <x v="3"/>
    <x v="23"/>
    <x v="5"/>
    <x v="0"/>
    <x v="0"/>
  </r>
  <r>
    <n v="7735124704"/>
    <x v="27"/>
    <n v="48992170"/>
    <x v="46"/>
    <s v="LTMCRAGA"/>
    <s v=""/>
    <s v="cta pte,prov,prd.no,"/>
    <s v="Cuaderno argolla 85 econ.ray"/>
    <s v="Cuaderno argolla 85 econ.ray"/>
    <d v="2010-04-15T00:00:00"/>
    <d v="2010-04-16T00:00:00"/>
    <n v="4917"/>
    <s v="773"/>
    <x v="3"/>
    <x v="23"/>
    <x v="5"/>
    <x v="0"/>
    <x v="0"/>
  </r>
  <r>
    <n v="7735124704"/>
    <x v="27"/>
    <n v="48992170"/>
    <x v="46"/>
    <s v="LTMCRAGA"/>
    <s v=""/>
    <s v="cta pte,prov,prd.no,"/>
    <s v="Cuaderno argolla 85 econ.cuad"/>
    <s v="Cuaderno argolla 85 econ.cuad"/>
    <d v="2010-04-15T00:00:00"/>
    <d v="2010-04-16T00:00:00"/>
    <n v="4917"/>
    <s v="773"/>
    <x v="3"/>
    <x v="23"/>
    <x v="5"/>
    <x v="0"/>
    <x v="0"/>
  </r>
  <r>
    <n v="7735124704"/>
    <x v="27"/>
    <n v="48992170"/>
    <x v="46"/>
    <s v="LTMCRAGA"/>
    <s v=""/>
    <s v="cta pte,prov,prd.no,"/>
    <s v="Revistero cartoplas 400 azul raya blca"/>
    <s v="Revistero cartoplas 400 azul raya blca"/>
    <d v="2010-04-15T00:00:00"/>
    <d v="2010-04-16T00:00:00"/>
    <n v="5200"/>
    <s v="773"/>
    <x v="3"/>
    <x v="23"/>
    <x v="5"/>
    <x v="0"/>
    <x v="0"/>
  </r>
  <r>
    <n v="7735124704"/>
    <x v="27"/>
    <n v="48992170"/>
    <x v="46"/>
    <s v="LTMCRAGA"/>
    <s v=""/>
    <s v="cta pte,prov,prd.no,"/>
    <s v="Papel carta multip.x500 blco"/>
    <s v="Papel carta multip.x500 blco"/>
    <d v="2010-04-15T00:00:00"/>
    <d v="2010-04-16T00:00:00"/>
    <n v="13800"/>
    <s v="773"/>
    <x v="3"/>
    <x v="23"/>
    <x v="5"/>
    <x v="0"/>
    <x v="0"/>
  </r>
  <r>
    <n v="7735124704"/>
    <x v="27"/>
    <n v="48992170"/>
    <x v="46"/>
    <s v="LTMCRAGA"/>
    <s v=""/>
    <s v="cta pte,prov,prd.no,"/>
    <s v="Marcador perm.sanford rjo"/>
    <s v="Marcador perm.sanford rjo"/>
    <d v="2010-04-15T00:00:00"/>
    <d v="2010-04-16T00:00:00"/>
    <n v="1968"/>
    <s v="773"/>
    <x v="3"/>
    <x v="23"/>
    <x v="5"/>
    <x v="0"/>
    <x v="0"/>
  </r>
  <r>
    <n v="7735124704"/>
    <x v="27"/>
    <n v="48992170"/>
    <x v="46"/>
    <s v="LTMCRAGA"/>
    <s v=""/>
    <s v="cta pte,prov,prd.no,"/>
    <s v="Contact transp.gumplas x1mt"/>
    <s v="Contact transp.gumplas x1mt"/>
    <d v="2010-04-15T00:00:00"/>
    <d v="2010-04-16T00:00:00"/>
    <n v="1588"/>
    <s v="773"/>
    <x v="3"/>
    <x v="23"/>
    <x v="5"/>
    <x v="0"/>
    <x v="0"/>
  </r>
  <r>
    <n v="7735124704"/>
    <x v="27"/>
    <n v="48992170"/>
    <x v="46"/>
    <s v="SSJFLOPEZ"/>
    <s v=""/>
    <s v="MARION SA"/>
    <s v="Boligrafo kilom.retractil ngo"/>
    <s v="Boligrafo kilom.retractil ngo"/>
    <d v="2010-04-15T00:00:00"/>
    <d v="2010-04-20T00:00:00"/>
    <n v="0"/>
    <s v="773"/>
    <x v="3"/>
    <x v="23"/>
    <x v="5"/>
    <x v="0"/>
    <x v="0"/>
  </r>
  <r>
    <n v="7735124704"/>
    <x v="27"/>
    <n v="48992170"/>
    <x v="46"/>
    <s v="SSJFLOPEZ"/>
    <s v=""/>
    <s v="MARION SA"/>
    <s v="Cuaderno argolla 85 econ.ray"/>
    <s v="Cuaderno argolla 85 econ.ray"/>
    <d v="2010-04-15T00:00:00"/>
    <d v="2010-04-20T00:00:00"/>
    <n v="0"/>
    <s v="773"/>
    <x v="3"/>
    <x v="23"/>
    <x v="5"/>
    <x v="0"/>
    <x v="0"/>
  </r>
  <r>
    <n v="7735124704"/>
    <x v="27"/>
    <n v="48992170"/>
    <x v="46"/>
    <s v="SSJFLOPEZ"/>
    <s v=""/>
    <s v="MARION SA"/>
    <s v="Cuaderno argolla 85 econ.cuad"/>
    <s v="Cuaderno argolla 85 econ.cuad"/>
    <d v="2010-04-15T00:00:00"/>
    <d v="2010-04-20T00:00:00"/>
    <n v="0"/>
    <s v="773"/>
    <x v="3"/>
    <x v="23"/>
    <x v="5"/>
    <x v="0"/>
    <x v="0"/>
  </r>
  <r>
    <n v="7735124704"/>
    <x v="27"/>
    <n v="48992170"/>
    <x v="46"/>
    <s v="SSJFLOPEZ"/>
    <s v=""/>
    <s v="MARION SA"/>
    <s v="Papel carta multip.x500 blco"/>
    <s v="Papel carta multip.x500 blco"/>
    <d v="2010-04-15T00:00:00"/>
    <d v="2010-04-20T00:00:00"/>
    <n v="0"/>
    <s v="773"/>
    <x v="3"/>
    <x v="23"/>
    <x v="5"/>
    <x v="0"/>
    <x v="0"/>
  </r>
  <r>
    <n v="7735124704"/>
    <x v="27"/>
    <n v="48992170"/>
    <x v="46"/>
    <s v="SSJFLOPEZ"/>
    <s v=""/>
    <s v="MARION SA"/>
    <s v="Marcador perm.sanford rjo"/>
    <s v="Marcador perm.sanford rjo"/>
    <d v="2010-04-15T00:00:00"/>
    <d v="2010-04-20T00:00:00"/>
    <n v="0"/>
    <s v="773"/>
    <x v="3"/>
    <x v="23"/>
    <x v="5"/>
    <x v="0"/>
    <x v="0"/>
  </r>
  <r>
    <n v="7735125759"/>
    <x v="43"/>
    <n v="48992170"/>
    <x v="46"/>
    <s v="LTNJRODRIGUE"/>
    <s v=""/>
    <s v="cta pte,prov,prd.Inv"/>
    <s v=""/>
    <s v="Servicio Transporte por vale"/>
    <d v="2010-04-29T00:00:00"/>
    <d v="2010-04-29T00:00:00"/>
    <n v="-12042"/>
    <s v="773"/>
    <x v="3"/>
    <x v="23"/>
    <x v="5"/>
    <x v="0"/>
    <x v="0"/>
  </r>
  <r>
    <n v="7735125759"/>
    <x v="43"/>
    <n v="48992170"/>
    <x v="46"/>
    <s v="LTNJRODRIGUE"/>
    <s v=""/>
    <s v="cta pte,prov,prd.Inv"/>
    <s v=""/>
    <s v="Servicio Transporte por vale"/>
    <d v="2010-04-29T00:00:00"/>
    <d v="2010-04-29T00:00:00"/>
    <n v="-2277"/>
    <s v="773"/>
    <x v="3"/>
    <x v="23"/>
    <x v="5"/>
    <x v="0"/>
    <x v="0"/>
  </r>
  <r>
    <n v="7735125759"/>
    <x v="43"/>
    <n v="48992170"/>
    <x v="46"/>
    <s v="LTNJRODRIGUE"/>
    <s v=""/>
    <s v="cta pte,prov,prd.Inv"/>
    <s v=""/>
    <s v="Servicio Transporte por vale"/>
    <d v="2010-04-29T00:00:00"/>
    <d v="2010-04-29T00:00:00"/>
    <n v="12042"/>
    <s v="773"/>
    <x v="3"/>
    <x v="23"/>
    <x v="5"/>
    <x v="0"/>
    <x v="0"/>
  </r>
  <r>
    <n v="7735125759"/>
    <x v="43"/>
    <n v="48992170"/>
    <x v="46"/>
    <s v="LTNJRODRIGUE"/>
    <s v=""/>
    <s v="cta pte,prov,prd.Inv"/>
    <s v=""/>
    <s v="Servicio Transporte por vale"/>
    <d v="2010-04-29T00:00:00"/>
    <d v="2010-04-29T00:00:00"/>
    <n v="2277"/>
    <s v="773"/>
    <x v="3"/>
    <x v="23"/>
    <x v="5"/>
    <x v="0"/>
    <x v="0"/>
  </r>
  <r>
    <n v="7735125759"/>
    <x v="43"/>
    <n v="48992170"/>
    <x v="46"/>
    <s v="LTNJRODRIGUE"/>
    <s v=""/>
    <s v="cta pte,prov,prd.Inv"/>
    <s v=""/>
    <s v="Servicio Transporte por vale"/>
    <d v="2010-04-29T00:00:00"/>
    <d v="2010-04-29T00:00:00"/>
    <n v="12042"/>
    <s v="773"/>
    <x v="3"/>
    <x v="23"/>
    <x v="5"/>
    <x v="0"/>
    <x v="0"/>
  </r>
  <r>
    <n v="7735125759"/>
    <x v="43"/>
    <n v="48992170"/>
    <x v="46"/>
    <s v="LTNJRODRIGUE"/>
    <s v=""/>
    <s v="cta pte,prov,prd.Inv"/>
    <s v=""/>
    <s v="Servicio Transporte por vale"/>
    <d v="2010-04-29T00:00:00"/>
    <d v="2010-04-29T00:00:00"/>
    <n v="2208"/>
    <s v="773"/>
    <x v="3"/>
    <x v="23"/>
    <x v="5"/>
    <x v="0"/>
    <x v="0"/>
  </r>
  <r>
    <n v="7735125759"/>
    <x v="43"/>
    <n v="48992170"/>
    <x v="46"/>
    <s v="SSJFLOPEZ"/>
    <s v=""/>
    <s v="EMPRESA TRANSPORTADORA DE TAXIS"/>
    <s v=""/>
    <s v="Servicio Transporte por vale"/>
    <d v="2010-04-21T00:00:00"/>
    <d v="2010-04-30T00:00:00"/>
    <n v="0"/>
    <s v="773"/>
    <x v="3"/>
    <x v="23"/>
    <x v="5"/>
    <x v="0"/>
    <x v="0"/>
  </r>
  <r>
    <n v="7735125759"/>
    <x v="43"/>
    <n v="48992170"/>
    <x v="46"/>
    <s v="SSJFLOPEZ"/>
    <s v=""/>
    <s v="EMPRESA TRANSPORTADORA DE TAXIS"/>
    <s v=""/>
    <s v="Servicio Transporte por vale"/>
    <d v="2010-04-21T00:00:00"/>
    <d v="2010-04-30T00:00:00"/>
    <n v="0"/>
    <s v="773"/>
    <x v="3"/>
    <x v="23"/>
    <x v="5"/>
    <x v="0"/>
    <x v="0"/>
  </r>
  <r>
    <n v="7735122503"/>
    <x v="23"/>
    <n v="48992370"/>
    <x v="47"/>
    <s v="SSRMSALAZAR"/>
    <s v=""/>
    <s v="Depr.acum.maq.op."/>
    <s v=""/>
    <s v=""/>
    <d v="2010-04-30T00:00:00"/>
    <d v="2010-04-30T00:00:00"/>
    <n v="93924"/>
    <s v="773"/>
    <x v="3"/>
    <x v="24"/>
    <x v="4"/>
    <x v="0"/>
    <x v="2"/>
  </r>
  <r>
    <n v="7735122503"/>
    <x v="23"/>
    <n v="48992370"/>
    <x v="47"/>
    <s v="SSRMSALAZAR"/>
    <s v=""/>
    <s v="Depr.acum.edif,op."/>
    <s v=""/>
    <s v=""/>
    <d v="2010-04-30T00:00:00"/>
    <d v="2010-04-30T00:00:00"/>
    <n v="15398"/>
    <s v="773"/>
    <x v="3"/>
    <x v="24"/>
    <x v="4"/>
    <x v="0"/>
    <x v="2"/>
  </r>
  <r>
    <n v="7735125759"/>
    <x v="43"/>
    <n v="48992370"/>
    <x v="47"/>
    <s v="LTNJRODRIGUE"/>
    <s v=""/>
    <s v="cta pte,prov,prd.Inv"/>
    <s v=""/>
    <s v="Servicio Transporte por vale"/>
    <d v="2010-04-29T00:00:00"/>
    <d v="2010-04-29T00:00:00"/>
    <n v="-12042"/>
    <s v="773"/>
    <x v="3"/>
    <x v="24"/>
    <x v="5"/>
    <x v="0"/>
    <x v="0"/>
  </r>
  <r>
    <n v="7735125759"/>
    <x v="43"/>
    <n v="48992370"/>
    <x v="47"/>
    <s v="LTNJRODRIGUE"/>
    <s v=""/>
    <s v="cta pte,prov,prd.Inv"/>
    <s v=""/>
    <s v="Servicio Transporte por vale"/>
    <d v="2010-04-29T00:00:00"/>
    <d v="2010-04-29T00:00:00"/>
    <n v="-2277"/>
    <s v="773"/>
    <x v="3"/>
    <x v="24"/>
    <x v="5"/>
    <x v="0"/>
    <x v="0"/>
  </r>
  <r>
    <n v="7735125759"/>
    <x v="43"/>
    <n v="48992370"/>
    <x v="47"/>
    <s v="LTNJRODRIGUE"/>
    <s v=""/>
    <s v="cta pte,prov,prd.Inv"/>
    <s v=""/>
    <s v="Servicio Transporte por vale"/>
    <d v="2010-04-29T00:00:00"/>
    <d v="2010-04-29T00:00:00"/>
    <n v="12042"/>
    <s v="773"/>
    <x v="3"/>
    <x v="24"/>
    <x v="5"/>
    <x v="0"/>
    <x v="0"/>
  </r>
  <r>
    <n v="7735125759"/>
    <x v="43"/>
    <n v="48992370"/>
    <x v="47"/>
    <s v="LTNJRODRIGUE"/>
    <s v=""/>
    <s v="cta pte,prov,prd.Inv"/>
    <s v=""/>
    <s v="Servicio Transporte por vale"/>
    <d v="2010-04-29T00:00:00"/>
    <d v="2010-04-29T00:00:00"/>
    <n v="2277"/>
    <s v="773"/>
    <x v="3"/>
    <x v="24"/>
    <x v="5"/>
    <x v="0"/>
    <x v="0"/>
  </r>
  <r>
    <n v="7735125759"/>
    <x v="43"/>
    <n v="48992370"/>
    <x v="47"/>
    <s v="LTNJRODRIGUE"/>
    <s v=""/>
    <s v="cta pte,prov,prd.Inv"/>
    <s v=""/>
    <s v="Servicio Transporte por vale"/>
    <d v="2010-04-29T00:00:00"/>
    <d v="2010-04-29T00:00:00"/>
    <n v="12042"/>
    <s v="773"/>
    <x v="3"/>
    <x v="24"/>
    <x v="5"/>
    <x v="0"/>
    <x v="0"/>
  </r>
  <r>
    <n v="7735125759"/>
    <x v="43"/>
    <n v="48992370"/>
    <x v="47"/>
    <s v="LTNJRODRIGUE"/>
    <s v=""/>
    <s v="cta pte,prov,prd.Inv"/>
    <s v=""/>
    <s v="Servicio Transporte por vale"/>
    <d v="2010-04-29T00:00:00"/>
    <d v="2010-04-29T00:00:00"/>
    <n v="2208"/>
    <s v="773"/>
    <x v="3"/>
    <x v="24"/>
    <x v="5"/>
    <x v="0"/>
    <x v="0"/>
  </r>
  <r>
    <n v="7735125759"/>
    <x v="43"/>
    <n v="48992370"/>
    <x v="47"/>
    <s v="SSJFLOPEZ"/>
    <s v=""/>
    <s v="EMPRESA TRANSPORTADORA DE TAXIS"/>
    <s v=""/>
    <s v="Servicio Transporte por vale"/>
    <d v="2010-04-21T00:00:00"/>
    <d v="2010-04-30T00:00:00"/>
    <n v="0"/>
    <s v="773"/>
    <x v="3"/>
    <x v="24"/>
    <x v="5"/>
    <x v="0"/>
    <x v="0"/>
  </r>
  <r>
    <n v="7735125759"/>
    <x v="43"/>
    <n v="48992370"/>
    <x v="47"/>
    <s v="SSJFLOPEZ"/>
    <s v=""/>
    <s v="EMPRESA TRANSPORTADORA DE TAXIS"/>
    <s v=""/>
    <s v="Servicio Transporte por vale"/>
    <d v="2010-04-21T00:00:00"/>
    <d v="2010-04-30T00:00:00"/>
    <n v="0"/>
    <s v="773"/>
    <x v="3"/>
    <x v="24"/>
    <x v="5"/>
    <x v="0"/>
    <x v="0"/>
  </r>
  <r>
    <n v="7735122503"/>
    <x v="23"/>
    <n v="48992570"/>
    <x v="48"/>
    <s v="SSRMSALAZAR"/>
    <s v=""/>
    <s v="Depr.acum.maq.op."/>
    <s v=""/>
    <s v=""/>
    <d v="2010-04-30T00:00:00"/>
    <d v="2010-04-30T00:00:00"/>
    <n v="114887"/>
    <s v="773"/>
    <x v="3"/>
    <x v="25"/>
    <x v="4"/>
    <x v="0"/>
    <x v="2"/>
  </r>
  <r>
    <n v="7735122503"/>
    <x v="23"/>
    <n v="48992570"/>
    <x v="48"/>
    <s v="SSRMSALAZAR"/>
    <s v=""/>
    <s v="Depr.acum.edif,op."/>
    <s v=""/>
    <s v=""/>
    <d v="2010-04-30T00:00:00"/>
    <d v="2010-04-30T00:00:00"/>
    <n v="11453"/>
    <s v="773"/>
    <x v="3"/>
    <x v="25"/>
    <x v="4"/>
    <x v="0"/>
    <x v="2"/>
  </r>
  <r>
    <n v="7735124012"/>
    <x v="24"/>
    <n v="48992570"/>
    <x v="48"/>
    <s v="LTMCRAGA"/>
    <s v=""/>
    <s v="Material,y,repuestos"/>
    <s v="Universal 1pul galvanizada"/>
    <s v=""/>
    <d v="2010-04-05T00:00:00"/>
    <d v="2010-04-05T00:00:00"/>
    <n v="1"/>
    <s v="773"/>
    <x v="3"/>
    <x v="25"/>
    <x v="6"/>
    <x v="0"/>
    <x v="2"/>
  </r>
  <r>
    <n v="7735116503"/>
    <x v="38"/>
    <n v="100099233"/>
    <x v="121"/>
    <m/>
    <m/>
    <m/>
    <m/>
    <m/>
    <m/>
    <m/>
    <n v="0"/>
    <m/>
    <x v="3"/>
    <x v="3"/>
    <x v="6"/>
    <x v="0"/>
    <x v="2"/>
  </r>
  <r>
    <n v="7735116503"/>
    <x v="38"/>
    <n v="100099233"/>
    <x v="121"/>
    <m/>
    <m/>
    <m/>
    <m/>
    <m/>
    <m/>
    <m/>
    <n v="4250000"/>
    <m/>
    <x v="3"/>
    <x v="3"/>
    <x v="6"/>
    <x v="0"/>
    <x v="2"/>
  </r>
  <r>
    <n v="7735116503"/>
    <x v="38"/>
    <n v="100099234"/>
    <x v="179"/>
    <m/>
    <m/>
    <m/>
    <m/>
    <m/>
    <m/>
    <m/>
    <n v="0"/>
    <m/>
    <x v="3"/>
    <x v="3"/>
    <x v="6"/>
    <x v="0"/>
    <x v="2"/>
  </r>
  <r>
    <n v="7735116503"/>
    <x v="38"/>
    <n v="100099234"/>
    <x v="179"/>
    <m/>
    <m/>
    <m/>
    <m/>
    <m/>
    <m/>
    <m/>
    <n v="0"/>
    <m/>
    <x v="3"/>
    <x v="3"/>
    <x v="6"/>
    <x v="0"/>
    <x v="2"/>
  </r>
  <r>
    <n v="7735116503"/>
    <x v="38"/>
    <n v="100099234"/>
    <x v="179"/>
    <m/>
    <m/>
    <m/>
    <m/>
    <m/>
    <m/>
    <m/>
    <n v="93000"/>
    <m/>
    <x v="3"/>
    <x v="3"/>
    <x v="6"/>
    <x v="0"/>
    <x v="2"/>
  </r>
  <r>
    <n v="7735116503"/>
    <x v="38"/>
    <n v="100099234"/>
    <x v="179"/>
    <m/>
    <m/>
    <m/>
    <m/>
    <m/>
    <m/>
    <m/>
    <n v="146000"/>
    <m/>
    <x v="3"/>
    <x v="3"/>
    <x v="6"/>
    <x v="0"/>
    <x v="2"/>
  </r>
  <r>
    <n v="7735116503"/>
    <x v="38"/>
    <n v="100099234"/>
    <x v="179"/>
    <m/>
    <m/>
    <m/>
    <m/>
    <m/>
    <m/>
    <m/>
    <n v="0"/>
    <m/>
    <x v="3"/>
    <x v="3"/>
    <x v="6"/>
    <x v="0"/>
    <x v="2"/>
  </r>
  <r>
    <n v="7735116503"/>
    <x v="38"/>
    <n v="100099234"/>
    <x v="179"/>
    <m/>
    <m/>
    <m/>
    <m/>
    <m/>
    <m/>
    <m/>
    <n v="70000"/>
    <m/>
    <x v="3"/>
    <x v="3"/>
    <x v="6"/>
    <x v="0"/>
    <x v="2"/>
  </r>
  <r>
    <n v="7735116503"/>
    <x v="38"/>
    <n v="100099234"/>
    <x v="179"/>
    <m/>
    <m/>
    <m/>
    <m/>
    <m/>
    <m/>
    <m/>
    <n v="0"/>
    <m/>
    <x v="3"/>
    <x v="3"/>
    <x v="6"/>
    <x v="0"/>
    <x v="2"/>
  </r>
  <r>
    <n v="7735116503"/>
    <x v="38"/>
    <n v="100099234"/>
    <x v="179"/>
    <m/>
    <m/>
    <m/>
    <m/>
    <m/>
    <m/>
    <m/>
    <n v="4250000"/>
    <m/>
    <x v="3"/>
    <x v="3"/>
    <x v="6"/>
    <x v="0"/>
    <x v="2"/>
  </r>
  <r>
    <n v="7735116503"/>
    <x v="38"/>
    <n v="100103292"/>
    <x v="200"/>
    <m/>
    <m/>
    <m/>
    <m/>
    <m/>
    <m/>
    <m/>
    <n v="0"/>
    <m/>
    <x v="3"/>
    <x v="4"/>
    <x v="6"/>
    <x v="0"/>
    <x v="2"/>
  </r>
  <r>
    <n v="7735116503"/>
    <x v="38"/>
    <n v="100103292"/>
    <x v="200"/>
    <m/>
    <m/>
    <m/>
    <m/>
    <m/>
    <m/>
    <m/>
    <n v="0"/>
    <m/>
    <x v="3"/>
    <x v="4"/>
    <x v="6"/>
    <x v="0"/>
    <x v="2"/>
  </r>
  <r>
    <n v="7735116503"/>
    <x v="38"/>
    <n v="100103292"/>
    <x v="200"/>
    <m/>
    <m/>
    <m/>
    <m/>
    <m/>
    <m/>
    <m/>
    <n v="360000"/>
    <m/>
    <x v="3"/>
    <x v="4"/>
    <x v="6"/>
    <x v="0"/>
    <x v="2"/>
  </r>
  <r>
    <n v="7735116503"/>
    <x v="38"/>
    <n v="100103292"/>
    <x v="200"/>
    <m/>
    <m/>
    <m/>
    <m/>
    <m/>
    <m/>
    <m/>
    <n v="250000"/>
    <m/>
    <x v="3"/>
    <x v="4"/>
    <x v="6"/>
    <x v="0"/>
    <x v="2"/>
  </r>
  <r>
    <n v="7735116503"/>
    <x v="38"/>
    <n v="100112186"/>
    <x v="170"/>
    <m/>
    <m/>
    <m/>
    <m/>
    <m/>
    <m/>
    <m/>
    <n v="135000"/>
    <m/>
    <x v="3"/>
    <x v="3"/>
    <x v="6"/>
    <x v="0"/>
    <x v="2"/>
  </r>
  <r>
    <n v="7735116503"/>
    <x v="38"/>
    <n v="100112186"/>
    <x v="170"/>
    <m/>
    <m/>
    <m/>
    <m/>
    <m/>
    <m/>
    <m/>
    <n v="0"/>
    <m/>
    <x v="3"/>
    <x v="3"/>
    <x v="6"/>
    <x v="0"/>
    <x v="2"/>
  </r>
  <r>
    <n v="7735116503"/>
    <x v="38"/>
    <n v="100112415"/>
    <x v="201"/>
    <m/>
    <m/>
    <m/>
    <m/>
    <m/>
    <m/>
    <m/>
    <n v="455000"/>
    <m/>
    <x v="3"/>
    <x v="26"/>
    <x v="6"/>
    <x v="0"/>
    <x v="2"/>
  </r>
  <r>
    <n v="7735116503"/>
    <x v="38"/>
    <n v="100112415"/>
    <x v="201"/>
    <m/>
    <m/>
    <m/>
    <m/>
    <m/>
    <m/>
    <m/>
    <n v="0"/>
    <m/>
    <x v="3"/>
    <x v="26"/>
    <x v="6"/>
    <x v="0"/>
    <x v="2"/>
  </r>
  <r>
    <n v="7735116503"/>
    <x v="38"/>
    <n v="100115688"/>
    <x v="202"/>
    <m/>
    <m/>
    <m/>
    <m/>
    <m/>
    <m/>
    <m/>
    <n v="105000"/>
    <m/>
    <x v="3"/>
    <x v="26"/>
    <x v="6"/>
    <x v="0"/>
    <x v="2"/>
  </r>
  <r>
    <n v="7735116503"/>
    <x v="38"/>
    <n v="100115688"/>
    <x v="202"/>
    <m/>
    <m/>
    <m/>
    <m/>
    <m/>
    <m/>
    <m/>
    <n v="105000"/>
    <m/>
    <x v="3"/>
    <x v="26"/>
    <x v="6"/>
    <x v="0"/>
    <x v="2"/>
  </r>
  <r>
    <n v="7735116503"/>
    <x v="38"/>
    <n v="100115688"/>
    <x v="202"/>
    <m/>
    <m/>
    <m/>
    <m/>
    <m/>
    <m/>
    <m/>
    <n v="0"/>
    <m/>
    <x v="3"/>
    <x v="26"/>
    <x v="6"/>
    <x v="0"/>
    <x v="2"/>
  </r>
  <r>
    <n v="7735116503"/>
    <x v="38"/>
    <n v="100115688"/>
    <x v="202"/>
    <m/>
    <m/>
    <m/>
    <m/>
    <m/>
    <m/>
    <m/>
    <n v="0"/>
    <m/>
    <x v="3"/>
    <x v="26"/>
    <x v="6"/>
    <x v="0"/>
    <x v="2"/>
  </r>
  <r>
    <n v="7735116503"/>
    <x v="38"/>
    <n v="100117658"/>
    <x v="203"/>
    <m/>
    <m/>
    <m/>
    <m/>
    <m/>
    <m/>
    <m/>
    <n v="0"/>
    <m/>
    <x v="3"/>
    <x v="4"/>
    <x v="6"/>
    <x v="0"/>
    <x v="2"/>
  </r>
  <r>
    <n v="7735116503"/>
    <x v="38"/>
    <n v="100117658"/>
    <x v="203"/>
    <m/>
    <m/>
    <m/>
    <m/>
    <m/>
    <m/>
    <m/>
    <n v="40000"/>
    <m/>
    <x v="3"/>
    <x v="4"/>
    <x v="6"/>
    <x v="0"/>
    <x v="2"/>
  </r>
  <r>
    <n v="7735116503"/>
    <x v="38"/>
    <n v="100118021"/>
    <x v="186"/>
    <m/>
    <m/>
    <m/>
    <m/>
    <m/>
    <m/>
    <m/>
    <n v="100000"/>
    <m/>
    <x v="3"/>
    <x v="4"/>
    <x v="6"/>
    <x v="0"/>
    <x v="2"/>
  </r>
  <r>
    <n v="7735116503"/>
    <x v="38"/>
    <n v="100118021"/>
    <x v="186"/>
    <m/>
    <m/>
    <m/>
    <m/>
    <m/>
    <m/>
    <m/>
    <n v="0"/>
    <m/>
    <x v="3"/>
    <x v="4"/>
    <x v="6"/>
    <x v="0"/>
    <x v="2"/>
  </r>
  <r>
    <n v="7735116503"/>
    <x v="38"/>
    <n v="100118621"/>
    <x v="185"/>
    <m/>
    <m/>
    <m/>
    <m/>
    <m/>
    <m/>
    <m/>
    <n v="754000"/>
    <m/>
    <x v="3"/>
    <x v="4"/>
    <x v="6"/>
    <x v="0"/>
    <x v="2"/>
  </r>
  <r>
    <n v="7735116503"/>
    <x v="38"/>
    <n v="100118621"/>
    <x v="185"/>
    <m/>
    <m/>
    <m/>
    <m/>
    <m/>
    <m/>
    <m/>
    <n v="0"/>
    <m/>
    <x v="3"/>
    <x v="4"/>
    <x v="6"/>
    <x v="0"/>
    <x v="2"/>
  </r>
  <r>
    <n v="7735116503"/>
    <x v="38"/>
    <n v="100119646"/>
    <x v="204"/>
    <m/>
    <m/>
    <m/>
    <m/>
    <m/>
    <m/>
    <m/>
    <n v="0"/>
    <m/>
    <x v="3"/>
    <x v="4"/>
    <x v="6"/>
    <x v="0"/>
    <x v="2"/>
  </r>
  <r>
    <n v="7735116503"/>
    <x v="38"/>
    <n v="100119646"/>
    <x v="204"/>
    <m/>
    <m/>
    <m/>
    <m/>
    <m/>
    <m/>
    <m/>
    <n v="258000"/>
    <m/>
    <x v="3"/>
    <x v="4"/>
    <x v="6"/>
    <x v="0"/>
    <x v="2"/>
  </r>
  <r>
    <n v="7735116503"/>
    <x v="38"/>
    <n v="100120045"/>
    <x v="205"/>
    <m/>
    <m/>
    <m/>
    <m/>
    <m/>
    <m/>
    <m/>
    <n v="780000"/>
    <m/>
    <x v="3"/>
    <x v="4"/>
    <x v="6"/>
    <x v="0"/>
    <x v="2"/>
  </r>
  <r>
    <n v="7735116503"/>
    <x v="38"/>
    <n v="100120045"/>
    <x v="205"/>
    <m/>
    <m/>
    <m/>
    <m/>
    <m/>
    <m/>
    <m/>
    <n v="0"/>
    <m/>
    <x v="3"/>
    <x v="4"/>
    <x v="6"/>
    <x v="0"/>
    <x v="2"/>
  </r>
  <r>
    <n v="7735116503"/>
    <x v="38"/>
    <n v="100120047"/>
    <x v="77"/>
    <m/>
    <m/>
    <m/>
    <m/>
    <m/>
    <m/>
    <m/>
    <n v="0"/>
    <m/>
    <x v="3"/>
    <x v="3"/>
    <x v="6"/>
    <x v="0"/>
    <x v="2"/>
  </r>
  <r>
    <n v="7735116503"/>
    <x v="38"/>
    <n v="100120047"/>
    <x v="77"/>
    <m/>
    <m/>
    <m/>
    <m/>
    <m/>
    <m/>
    <m/>
    <n v="266000"/>
    <m/>
    <x v="3"/>
    <x v="3"/>
    <x v="6"/>
    <x v="0"/>
    <x v="2"/>
  </r>
  <r>
    <n v="7735116503"/>
    <x v="38"/>
    <n v="100121051"/>
    <x v="206"/>
    <m/>
    <m/>
    <m/>
    <m/>
    <m/>
    <m/>
    <m/>
    <n v="350000"/>
    <m/>
    <x v="3"/>
    <x v="4"/>
    <x v="6"/>
    <x v="0"/>
    <x v="2"/>
  </r>
  <r>
    <n v="7735116503"/>
    <x v="38"/>
    <n v="100121051"/>
    <x v="206"/>
    <m/>
    <m/>
    <m/>
    <m/>
    <m/>
    <m/>
    <m/>
    <n v="0"/>
    <m/>
    <x v="3"/>
    <x v="4"/>
    <x v="6"/>
    <x v="0"/>
    <x v="2"/>
  </r>
  <r>
    <n v="7735116503"/>
    <x v="38"/>
    <n v="100121508"/>
    <x v="207"/>
    <m/>
    <m/>
    <m/>
    <m/>
    <m/>
    <m/>
    <m/>
    <n v="55000"/>
    <m/>
    <x v="3"/>
    <x v="26"/>
    <x v="6"/>
    <x v="0"/>
    <x v="2"/>
  </r>
  <r>
    <n v="7735116503"/>
    <x v="38"/>
    <n v="100121508"/>
    <x v="207"/>
    <m/>
    <m/>
    <m/>
    <m/>
    <m/>
    <m/>
    <m/>
    <n v="0"/>
    <m/>
    <x v="3"/>
    <x v="26"/>
    <x v="6"/>
    <x v="0"/>
    <x v="2"/>
  </r>
  <r>
    <n v="7735116503"/>
    <x v="38"/>
    <n v="100122225"/>
    <x v="208"/>
    <m/>
    <m/>
    <m/>
    <m/>
    <m/>
    <m/>
    <m/>
    <n v="475000"/>
    <m/>
    <x v="3"/>
    <x v="4"/>
    <x v="6"/>
    <x v="0"/>
    <x v="2"/>
  </r>
  <r>
    <n v="7735116503"/>
    <x v="38"/>
    <n v="100122225"/>
    <x v="208"/>
    <m/>
    <m/>
    <m/>
    <m/>
    <m/>
    <m/>
    <m/>
    <n v="0"/>
    <m/>
    <x v="3"/>
    <x v="4"/>
    <x v="6"/>
    <x v="0"/>
    <x v="2"/>
  </r>
  <r>
    <n v="7735116503"/>
    <x v="38"/>
    <n v="100122244"/>
    <x v="209"/>
    <m/>
    <m/>
    <m/>
    <m/>
    <m/>
    <m/>
    <m/>
    <n v="0"/>
    <m/>
    <x v="3"/>
    <x v="4"/>
    <x v="6"/>
    <x v="0"/>
    <x v="2"/>
  </r>
  <r>
    <n v="7735116503"/>
    <x v="38"/>
    <n v="100122244"/>
    <x v="209"/>
    <m/>
    <m/>
    <m/>
    <m/>
    <m/>
    <m/>
    <m/>
    <n v="150000"/>
    <m/>
    <x v="3"/>
    <x v="4"/>
    <x v="6"/>
    <x v="0"/>
    <x v="2"/>
  </r>
  <r>
    <n v="7735116503"/>
    <x v="38"/>
    <n v="100124374"/>
    <x v="210"/>
    <m/>
    <m/>
    <m/>
    <m/>
    <m/>
    <m/>
    <m/>
    <n v="270000"/>
    <m/>
    <x v="3"/>
    <x v="4"/>
    <x v="6"/>
    <x v="0"/>
    <x v="2"/>
  </r>
  <r>
    <n v="7735116503"/>
    <x v="38"/>
    <n v="100124374"/>
    <x v="210"/>
    <m/>
    <m/>
    <m/>
    <m/>
    <m/>
    <m/>
    <m/>
    <n v="0"/>
    <m/>
    <x v="3"/>
    <x v="4"/>
    <x v="6"/>
    <x v="0"/>
    <x v="2"/>
  </r>
  <r>
    <n v="7735116503"/>
    <x v="38"/>
    <n v="100124429"/>
    <x v="211"/>
    <m/>
    <m/>
    <m/>
    <m/>
    <m/>
    <m/>
    <m/>
    <n v="350000"/>
    <m/>
    <x v="3"/>
    <x v="4"/>
    <x v="6"/>
    <x v="0"/>
    <x v="2"/>
  </r>
  <r>
    <n v="7735116503"/>
    <x v="38"/>
    <n v="100124429"/>
    <x v="211"/>
    <m/>
    <m/>
    <m/>
    <m/>
    <m/>
    <m/>
    <m/>
    <n v="0"/>
    <m/>
    <x v="3"/>
    <x v="4"/>
    <x v="6"/>
    <x v="0"/>
    <x v="2"/>
  </r>
  <r>
    <n v="7735116503"/>
    <x v="38"/>
    <n v="100127208"/>
    <x v="212"/>
    <m/>
    <m/>
    <m/>
    <m/>
    <m/>
    <m/>
    <m/>
    <n v="0"/>
    <m/>
    <x v="3"/>
    <x v="4"/>
    <x v="6"/>
    <x v="0"/>
    <x v="2"/>
  </r>
  <r>
    <n v="7735116503"/>
    <x v="38"/>
    <n v="100127208"/>
    <x v="212"/>
    <m/>
    <m/>
    <m/>
    <m/>
    <m/>
    <m/>
    <m/>
    <n v="450000"/>
    <m/>
    <x v="3"/>
    <x v="4"/>
    <x v="6"/>
    <x v="0"/>
    <x v="2"/>
  </r>
  <r>
    <n v="7735116503"/>
    <x v="38"/>
    <n v="100127218"/>
    <x v="213"/>
    <m/>
    <m/>
    <m/>
    <m/>
    <m/>
    <m/>
    <m/>
    <n v="0"/>
    <m/>
    <x v="3"/>
    <x v="4"/>
    <x v="6"/>
    <x v="0"/>
    <x v="2"/>
  </r>
  <r>
    <n v="7735116503"/>
    <x v="38"/>
    <n v="100127218"/>
    <x v="213"/>
    <m/>
    <m/>
    <m/>
    <m/>
    <m/>
    <m/>
    <m/>
    <n v="230000"/>
    <m/>
    <x v="3"/>
    <x v="4"/>
    <x v="6"/>
    <x v="0"/>
    <x v="2"/>
  </r>
  <r>
    <n v="7735116503"/>
    <x v="38"/>
    <n v="100127229"/>
    <x v="214"/>
    <m/>
    <m/>
    <m/>
    <m/>
    <m/>
    <m/>
    <m/>
    <n v="140000"/>
    <m/>
    <x v="3"/>
    <x v="3"/>
    <x v="6"/>
    <x v="0"/>
    <x v="2"/>
  </r>
  <r>
    <n v="7735116503"/>
    <x v="38"/>
    <n v="100127229"/>
    <x v="214"/>
    <m/>
    <m/>
    <m/>
    <m/>
    <m/>
    <m/>
    <m/>
    <n v="140000"/>
    <m/>
    <x v="3"/>
    <x v="3"/>
    <x v="6"/>
    <x v="0"/>
    <x v="2"/>
  </r>
  <r>
    <n v="7735116503"/>
    <x v="38"/>
    <n v="100127229"/>
    <x v="214"/>
    <m/>
    <m/>
    <m/>
    <m/>
    <m/>
    <m/>
    <m/>
    <n v="0"/>
    <m/>
    <x v="3"/>
    <x v="3"/>
    <x v="6"/>
    <x v="0"/>
    <x v="2"/>
  </r>
  <r>
    <n v="7735116503"/>
    <x v="38"/>
    <n v="100127229"/>
    <x v="214"/>
    <m/>
    <m/>
    <m/>
    <m/>
    <m/>
    <m/>
    <m/>
    <n v="0"/>
    <m/>
    <x v="3"/>
    <x v="3"/>
    <x v="6"/>
    <x v="0"/>
    <x v="2"/>
  </r>
  <r>
    <n v="7735116503"/>
    <x v="38"/>
    <n v="100127492"/>
    <x v="215"/>
    <m/>
    <m/>
    <m/>
    <m/>
    <m/>
    <m/>
    <m/>
    <n v="240000"/>
    <m/>
    <x v="3"/>
    <x v="4"/>
    <x v="6"/>
    <x v="0"/>
    <x v="2"/>
  </r>
  <r>
    <n v="7735116503"/>
    <x v="38"/>
    <n v="100127492"/>
    <x v="215"/>
    <m/>
    <m/>
    <m/>
    <m/>
    <m/>
    <m/>
    <m/>
    <n v="0"/>
    <m/>
    <x v="3"/>
    <x v="4"/>
    <x v="6"/>
    <x v="0"/>
    <x v="2"/>
  </r>
  <r>
    <n v="7735116503"/>
    <x v="38"/>
    <n v="100127496"/>
    <x v="216"/>
    <m/>
    <m/>
    <m/>
    <m/>
    <m/>
    <m/>
    <m/>
    <n v="180000"/>
    <m/>
    <x v="3"/>
    <x v="4"/>
    <x v="6"/>
    <x v="0"/>
    <x v="2"/>
  </r>
  <r>
    <n v="7735116503"/>
    <x v="38"/>
    <n v="100127496"/>
    <x v="216"/>
    <m/>
    <m/>
    <m/>
    <m/>
    <m/>
    <m/>
    <m/>
    <n v="0"/>
    <m/>
    <x v="3"/>
    <x v="4"/>
    <x v="6"/>
    <x v="0"/>
    <x v="2"/>
  </r>
  <r>
    <n v="7735124012"/>
    <x v="24"/>
    <n v="100099233"/>
    <x v="121"/>
    <m/>
    <m/>
    <m/>
    <m/>
    <m/>
    <m/>
    <m/>
    <n v="3000"/>
    <m/>
    <x v="3"/>
    <x v="3"/>
    <x v="6"/>
    <x v="0"/>
    <x v="2"/>
  </r>
  <r>
    <n v="7735124012"/>
    <x v="24"/>
    <n v="100099233"/>
    <x v="121"/>
    <m/>
    <m/>
    <m/>
    <m/>
    <m/>
    <m/>
    <m/>
    <n v="2916"/>
    <m/>
    <x v="3"/>
    <x v="3"/>
    <x v="6"/>
    <x v="0"/>
    <x v="2"/>
  </r>
  <r>
    <n v="7735124012"/>
    <x v="24"/>
    <n v="100099233"/>
    <x v="121"/>
    <m/>
    <m/>
    <m/>
    <m/>
    <m/>
    <m/>
    <m/>
    <n v="879"/>
    <m/>
    <x v="3"/>
    <x v="3"/>
    <x v="6"/>
    <x v="0"/>
    <x v="2"/>
  </r>
  <r>
    <n v="7735124012"/>
    <x v="24"/>
    <n v="100099234"/>
    <x v="179"/>
    <m/>
    <m/>
    <m/>
    <m/>
    <m/>
    <m/>
    <m/>
    <n v="37500"/>
    <m/>
    <x v="3"/>
    <x v="3"/>
    <x v="6"/>
    <x v="0"/>
    <x v="2"/>
  </r>
  <r>
    <n v="7735124012"/>
    <x v="24"/>
    <n v="100099234"/>
    <x v="179"/>
    <m/>
    <m/>
    <m/>
    <m/>
    <m/>
    <m/>
    <m/>
    <n v="2500"/>
    <m/>
    <x v="3"/>
    <x v="3"/>
    <x v="6"/>
    <x v="0"/>
    <x v="2"/>
  </r>
  <r>
    <n v="7735124012"/>
    <x v="24"/>
    <n v="100099234"/>
    <x v="179"/>
    <m/>
    <m/>
    <m/>
    <m/>
    <m/>
    <m/>
    <m/>
    <n v="4900"/>
    <m/>
    <x v="3"/>
    <x v="3"/>
    <x v="6"/>
    <x v="0"/>
    <x v="2"/>
  </r>
  <r>
    <n v="7735124012"/>
    <x v="24"/>
    <n v="100099234"/>
    <x v="179"/>
    <m/>
    <m/>
    <m/>
    <m/>
    <m/>
    <m/>
    <m/>
    <n v="343500"/>
    <m/>
    <x v="3"/>
    <x v="3"/>
    <x v="6"/>
    <x v="0"/>
    <x v="2"/>
  </r>
  <r>
    <n v="7735124012"/>
    <x v="24"/>
    <n v="100099234"/>
    <x v="179"/>
    <m/>
    <m/>
    <m/>
    <m/>
    <m/>
    <m/>
    <m/>
    <n v="392000"/>
    <m/>
    <x v="3"/>
    <x v="3"/>
    <x v="6"/>
    <x v="0"/>
    <x v="2"/>
  </r>
  <r>
    <n v="7735124012"/>
    <x v="24"/>
    <n v="100099234"/>
    <x v="179"/>
    <m/>
    <m/>
    <m/>
    <m/>
    <m/>
    <m/>
    <m/>
    <n v="480000"/>
    <m/>
    <x v="3"/>
    <x v="3"/>
    <x v="6"/>
    <x v="0"/>
    <x v="2"/>
  </r>
  <r>
    <n v="7735124012"/>
    <x v="24"/>
    <n v="100103292"/>
    <x v="200"/>
    <m/>
    <m/>
    <m/>
    <m/>
    <m/>
    <m/>
    <m/>
    <n v="137550"/>
    <m/>
    <x v="3"/>
    <x v="4"/>
    <x v="6"/>
    <x v="0"/>
    <x v="2"/>
  </r>
  <r>
    <n v="7735124012"/>
    <x v="24"/>
    <n v="100103292"/>
    <x v="200"/>
    <m/>
    <m/>
    <m/>
    <m/>
    <m/>
    <m/>
    <m/>
    <n v="0"/>
    <m/>
    <x v="3"/>
    <x v="4"/>
    <x v="6"/>
    <x v="0"/>
    <x v="2"/>
  </r>
  <r>
    <n v="7735124012"/>
    <x v="24"/>
    <n v="100103292"/>
    <x v="200"/>
    <m/>
    <m/>
    <m/>
    <m/>
    <m/>
    <m/>
    <m/>
    <n v="685000"/>
    <m/>
    <x v="3"/>
    <x v="4"/>
    <x v="6"/>
    <x v="0"/>
    <x v="2"/>
  </r>
  <r>
    <n v="7735124012"/>
    <x v="24"/>
    <n v="100103292"/>
    <x v="200"/>
    <m/>
    <m/>
    <m/>
    <m/>
    <m/>
    <m/>
    <m/>
    <n v="254000"/>
    <m/>
    <x v="3"/>
    <x v="4"/>
    <x v="6"/>
    <x v="0"/>
    <x v="2"/>
  </r>
  <r>
    <n v="7735124012"/>
    <x v="24"/>
    <n v="100103292"/>
    <x v="200"/>
    <m/>
    <m/>
    <m/>
    <m/>
    <m/>
    <m/>
    <m/>
    <n v="0"/>
    <m/>
    <x v="3"/>
    <x v="4"/>
    <x v="6"/>
    <x v="0"/>
    <x v="2"/>
  </r>
  <r>
    <n v="7735124012"/>
    <x v="24"/>
    <n v="100103322"/>
    <x v="144"/>
    <m/>
    <m/>
    <m/>
    <m/>
    <m/>
    <m/>
    <m/>
    <n v="844"/>
    <m/>
    <x v="3"/>
    <x v="3"/>
    <x v="6"/>
    <x v="0"/>
    <x v="2"/>
  </r>
  <r>
    <n v="7735124012"/>
    <x v="24"/>
    <n v="100103322"/>
    <x v="144"/>
    <m/>
    <m/>
    <m/>
    <m/>
    <m/>
    <m/>
    <m/>
    <n v="530"/>
    <m/>
    <x v="3"/>
    <x v="3"/>
    <x v="6"/>
    <x v="0"/>
    <x v="2"/>
  </r>
  <r>
    <n v="7735124012"/>
    <x v="24"/>
    <n v="100103322"/>
    <x v="144"/>
    <m/>
    <m/>
    <m/>
    <m/>
    <m/>
    <m/>
    <m/>
    <n v="0"/>
    <m/>
    <x v="3"/>
    <x v="3"/>
    <x v="6"/>
    <x v="0"/>
    <x v="2"/>
  </r>
  <r>
    <n v="7735124012"/>
    <x v="24"/>
    <n v="100103322"/>
    <x v="144"/>
    <m/>
    <m/>
    <m/>
    <m/>
    <m/>
    <m/>
    <m/>
    <n v="19040"/>
    <m/>
    <x v="3"/>
    <x v="3"/>
    <x v="6"/>
    <x v="0"/>
    <x v="2"/>
  </r>
  <r>
    <n v="7735124012"/>
    <x v="24"/>
    <n v="100103322"/>
    <x v="144"/>
    <m/>
    <m/>
    <m/>
    <m/>
    <m/>
    <m/>
    <m/>
    <n v="0"/>
    <m/>
    <x v="3"/>
    <x v="3"/>
    <x v="6"/>
    <x v="0"/>
    <x v="2"/>
  </r>
  <r>
    <n v="7735124012"/>
    <x v="24"/>
    <n v="100111799"/>
    <x v="181"/>
    <m/>
    <m/>
    <m/>
    <m/>
    <m/>
    <m/>
    <m/>
    <n v="3819"/>
    <m/>
    <x v="3"/>
    <x v="4"/>
    <x v="6"/>
    <x v="0"/>
    <x v="2"/>
  </r>
  <r>
    <n v="7735124012"/>
    <x v="24"/>
    <n v="100111799"/>
    <x v="181"/>
    <m/>
    <m/>
    <m/>
    <m/>
    <m/>
    <m/>
    <m/>
    <n v="760000"/>
    <m/>
    <x v="3"/>
    <x v="4"/>
    <x v="6"/>
    <x v="0"/>
    <x v="2"/>
  </r>
  <r>
    <n v="7735124012"/>
    <x v="24"/>
    <n v="100111799"/>
    <x v="181"/>
    <m/>
    <m/>
    <m/>
    <m/>
    <m/>
    <m/>
    <m/>
    <n v="0"/>
    <m/>
    <x v="3"/>
    <x v="4"/>
    <x v="6"/>
    <x v="0"/>
    <x v="2"/>
  </r>
  <r>
    <n v="7735124012"/>
    <x v="24"/>
    <n v="100111799"/>
    <x v="181"/>
    <m/>
    <m/>
    <m/>
    <m/>
    <m/>
    <m/>
    <m/>
    <n v="750000"/>
    <m/>
    <x v="3"/>
    <x v="4"/>
    <x v="6"/>
    <x v="0"/>
    <x v="2"/>
  </r>
  <r>
    <n v="7735124012"/>
    <x v="24"/>
    <n v="100111799"/>
    <x v="181"/>
    <m/>
    <m/>
    <m/>
    <m/>
    <m/>
    <m/>
    <m/>
    <n v="0"/>
    <m/>
    <x v="3"/>
    <x v="4"/>
    <x v="6"/>
    <x v="0"/>
    <x v="2"/>
  </r>
  <r>
    <n v="7735124012"/>
    <x v="24"/>
    <n v="100111799"/>
    <x v="181"/>
    <m/>
    <m/>
    <m/>
    <m/>
    <m/>
    <m/>
    <m/>
    <n v="950000"/>
    <m/>
    <x v="3"/>
    <x v="4"/>
    <x v="6"/>
    <x v="0"/>
    <x v="2"/>
  </r>
  <r>
    <n v="7735124012"/>
    <x v="24"/>
    <n v="100111799"/>
    <x v="181"/>
    <m/>
    <m/>
    <m/>
    <m/>
    <m/>
    <m/>
    <m/>
    <n v="0"/>
    <m/>
    <x v="3"/>
    <x v="4"/>
    <x v="6"/>
    <x v="0"/>
    <x v="2"/>
  </r>
  <r>
    <n v="7735124012"/>
    <x v="24"/>
    <n v="100112186"/>
    <x v="170"/>
    <m/>
    <m/>
    <m/>
    <m/>
    <m/>
    <m/>
    <m/>
    <n v="0"/>
    <m/>
    <x v="3"/>
    <x v="3"/>
    <x v="6"/>
    <x v="0"/>
    <x v="2"/>
  </r>
  <r>
    <n v="7735124012"/>
    <x v="24"/>
    <n v="100112186"/>
    <x v="170"/>
    <m/>
    <m/>
    <m/>
    <m/>
    <m/>
    <m/>
    <m/>
    <n v="4220"/>
    <m/>
    <x v="3"/>
    <x v="3"/>
    <x v="6"/>
    <x v="0"/>
    <x v="2"/>
  </r>
  <r>
    <n v="7735124012"/>
    <x v="24"/>
    <n v="100112186"/>
    <x v="170"/>
    <m/>
    <m/>
    <m/>
    <m/>
    <m/>
    <m/>
    <m/>
    <n v="2650"/>
    <m/>
    <x v="3"/>
    <x v="3"/>
    <x v="6"/>
    <x v="0"/>
    <x v="2"/>
  </r>
  <r>
    <n v="7735124012"/>
    <x v="24"/>
    <n v="100112186"/>
    <x v="170"/>
    <m/>
    <m/>
    <m/>
    <m/>
    <m/>
    <m/>
    <m/>
    <n v="29106"/>
    <m/>
    <x v="3"/>
    <x v="3"/>
    <x v="6"/>
    <x v="0"/>
    <x v="2"/>
  </r>
  <r>
    <n v="7735124012"/>
    <x v="24"/>
    <n v="100112186"/>
    <x v="170"/>
    <m/>
    <m/>
    <m/>
    <m/>
    <m/>
    <m/>
    <m/>
    <n v="23562"/>
    <m/>
    <x v="3"/>
    <x v="3"/>
    <x v="6"/>
    <x v="0"/>
    <x v="2"/>
  </r>
  <r>
    <n v="7735124012"/>
    <x v="24"/>
    <n v="100112186"/>
    <x v="170"/>
    <m/>
    <m/>
    <m/>
    <m/>
    <m/>
    <m/>
    <m/>
    <n v="-15800"/>
    <m/>
    <x v="3"/>
    <x v="3"/>
    <x v="6"/>
    <x v="0"/>
    <x v="2"/>
  </r>
  <r>
    <n v="7735124012"/>
    <x v="24"/>
    <n v="100112186"/>
    <x v="170"/>
    <m/>
    <m/>
    <m/>
    <m/>
    <m/>
    <m/>
    <m/>
    <n v="15800"/>
    <m/>
    <x v="3"/>
    <x v="3"/>
    <x v="6"/>
    <x v="0"/>
    <x v="2"/>
  </r>
  <r>
    <n v="7735124012"/>
    <x v="24"/>
    <n v="100112186"/>
    <x v="170"/>
    <m/>
    <m/>
    <m/>
    <m/>
    <m/>
    <m/>
    <m/>
    <n v="15960"/>
    <m/>
    <x v="3"/>
    <x v="3"/>
    <x v="6"/>
    <x v="0"/>
    <x v="2"/>
  </r>
  <r>
    <n v="7735124012"/>
    <x v="24"/>
    <n v="100112186"/>
    <x v="170"/>
    <m/>
    <m/>
    <m/>
    <m/>
    <m/>
    <m/>
    <m/>
    <n v="52000"/>
    <m/>
    <x v="3"/>
    <x v="3"/>
    <x v="6"/>
    <x v="0"/>
    <x v="2"/>
  </r>
  <r>
    <n v="7735124012"/>
    <x v="24"/>
    <n v="100112186"/>
    <x v="170"/>
    <m/>
    <m/>
    <m/>
    <m/>
    <m/>
    <m/>
    <m/>
    <n v="486000"/>
    <m/>
    <x v="3"/>
    <x v="3"/>
    <x v="6"/>
    <x v="0"/>
    <x v="2"/>
  </r>
  <r>
    <n v="7735124012"/>
    <x v="24"/>
    <n v="100112186"/>
    <x v="170"/>
    <m/>
    <m/>
    <m/>
    <m/>
    <m/>
    <m/>
    <m/>
    <n v="459000"/>
    <m/>
    <x v="3"/>
    <x v="3"/>
    <x v="6"/>
    <x v="0"/>
    <x v="2"/>
  </r>
  <r>
    <n v="7735124012"/>
    <x v="24"/>
    <n v="100115937"/>
    <x v="217"/>
    <m/>
    <m/>
    <m/>
    <m/>
    <m/>
    <m/>
    <m/>
    <n v="12333"/>
    <m/>
    <x v="3"/>
    <x v="4"/>
    <x v="6"/>
    <x v="0"/>
    <x v="2"/>
  </r>
  <r>
    <n v="7735124012"/>
    <x v="24"/>
    <n v="100115937"/>
    <x v="217"/>
    <m/>
    <m/>
    <m/>
    <m/>
    <m/>
    <m/>
    <m/>
    <n v="693000"/>
    <m/>
    <x v="3"/>
    <x v="4"/>
    <x v="6"/>
    <x v="0"/>
    <x v="2"/>
  </r>
  <r>
    <n v="7735124012"/>
    <x v="24"/>
    <n v="100115938"/>
    <x v="217"/>
    <m/>
    <m/>
    <m/>
    <m/>
    <m/>
    <m/>
    <m/>
    <n v="693000"/>
    <m/>
    <x v="3"/>
    <x v="4"/>
    <x v="6"/>
    <x v="0"/>
    <x v="2"/>
  </r>
  <r>
    <n v="7735124012"/>
    <x v="24"/>
    <n v="100117656"/>
    <x v="218"/>
    <m/>
    <m/>
    <m/>
    <m/>
    <m/>
    <m/>
    <m/>
    <n v="37500"/>
    <m/>
    <x v="3"/>
    <x v="4"/>
    <x v="6"/>
    <x v="0"/>
    <x v="2"/>
  </r>
  <r>
    <n v="7735124012"/>
    <x v="24"/>
    <n v="100117658"/>
    <x v="203"/>
    <m/>
    <m/>
    <m/>
    <m/>
    <m/>
    <m/>
    <m/>
    <n v="90000"/>
    <m/>
    <x v="3"/>
    <x v="4"/>
    <x v="6"/>
    <x v="0"/>
    <x v="2"/>
  </r>
  <r>
    <n v="7735124012"/>
    <x v="24"/>
    <n v="100118021"/>
    <x v="186"/>
    <m/>
    <m/>
    <m/>
    <m/>
    <m/>
    <m/>
    <m/>
    <n v="0"/>
    <m/>
    <x v="3"/>
    <x v="4"/>
    <x v="6"/>
    <x v="0"/>
    <x v="2"/>
  </r>
  <r>
    <n v="7735124012"/>
    <x v="24"/>
    <n v="100118021"/>
    <x v="186"/>
    <m/>
    <m/>
    <m/>
    <m/>
    <m/>
    <m/>
    <m/>
    <n v="210000"/>
    <m/>
    <x v="3"/>
    <x v="4"/>
    <x v="6"/>
    <x v="0"/>
    <x v="2"/>
  </r>
  <r>
    <n v="7735124012"/>
    <x v="24"/>
    <n v="100118021"/>
    <x v="186"/>
    <m/>
    <m/>
    <m/>
    <m/>
    <m/>
    <m/>
    <m/>
    <n v="0"/>
    <m/>
    <x v="3"/>
    <x v="4"/>
    <x v="6"/>
    <x v="0"/>
    <x v="2"/>
  </r>
  <r>
    <n v="7735124012"/>
    <x v="24"/>
    <n v="100118021"/>
    <x v="186"/>
    <m/>
    <m/>
    <m/>
    <m/>
    <m/>
    <m/>
    <m/>
    <n v="150000"/>
    <m/>
    <x v="3"/>
    <x v="4"/>
    <x v="6"/>
    <x v="0"/>
    <x v="2"/>
  </r>
  <r>
    <n v="7735124012"/>
    <x v="24"/>
    <n v="100118425"/>
    <x v="168"/>
    <m/>
    <m/>
    <m/>
    <m/>
    <m/>
    <m/>
    <m/>
    <n v="947"/>
    <m/>
    <x v="3"/>
    <x v="4"/>
    <x v="6"/>
    <x v="0"/>
    <x v="2"/>
  </r>
  <r>
    <n v="7735124012"/>
    <x v="24"/>
    <n v="100118425"/>
    <x v="168"/>
    <m/>
    <m/>
    <m/>
    <m/>
    <m/>
    <m/>
    <m/>
    <n v="317"/>
    <m/>
    <x v="3"/>
    <x v="4"/>
    <x v="6"/>
    <x v="0"/>
    <x v="2"/>
  </r>
  <r>
    <n v="7735124012"/>
    <x v="24"/>
    <n v="100118621"/>
    <x v="185"/>
    <m/>
    <m/>
    <m/>
    <m/>
    <m/>
    <m/>
    <m/>
    <n v="67000"/>
    <m/>
    <x v="3"/>
    <x v="4"/>
    <x v="6"/>
    <x v="0"/>
    <x v="2"/>
  </r>
  <r>
    <n v="7735124012"/>
    <x v="24"/>
    <n v="100118621"/>
    <x v="185"/>
    <m/>
    <m/>
    <m/>
    <m/>
    <m/>
    <m/>
    <m/>
    <n v="15000"/>
    <m/>
    <x v="3"/>
    <x v="4"/>
    <x v="6"/>
    <x v="0"/>
    <x v="2"/>
  </r>
  <r>
    <n v="7735124012"/>
    <x v="24"/>
    <n v="100118799"/>
    <x v="219"/>
    <m/>
    <m/>
    <m/>
    <m/>
    <m/>
    <m/>
    <m/>
    <n v="710000"/>
    <m/>
    <x v="3"/>
    <x v="4"/>
    <x v="6"/>
    <x v="0"/>
    <x v="2"/>
  </r>
  <r>
    <n v="7735124012"/>
    <x v="24"/>
    <n v="100118799"/>
    <x v="219"/>
    <m/>
    <m/>
    <m/>
    <m/>
    <m/>
    <m/>
    <m/>
    <n v="360000"/>
    <m/>
    <x v="3"/>
    <x v="4"/>
    <x v="6"/>
    <x v="0"/>
    <x v="2"/>
  </r>
  <r>
    <n v="7735124012"/>
    <x v="24"/>
    <n v="100118799"/>
    <x v="219"/>
    <m/>
    <m/>
    <m/>
    <m/>
    <m/>
    <m/>
    <m/>
    <n v="600000"/>
    <m/>
    <x v="3"/>
    <x v="4"/>
    <x v="6"/>
    <x v="0"/>
    <x v="2"/>
  </r>
  <r>
    <n v="7735124012"/>
    <x v="24"/>
    <n v="100119436"/>
    <x v="220"/>
    <m/>
    <m/>
    <m/>
    <m/>
    <m/>
    <m/>
    <m/>
    <n v="0"/>
    <m/>
    <x v="3"/>
    <x v="4"/>
    <x v="6"/>
    <x v="0"/>
    <x v="2"/>
  </r>
  <r>
    <n v="7735124012"/>
    <x v="24"/>
    <n v="100119436"/>
    <x v="220"/>
    <m/>
    <m/>
    <m/>
    <m/>
    <m/>
    <m/>
    <m/>
    <n v="400000"/>
    <m/>
    <x v="3"/>
    <x v="4"/>
    <x v="6"/>
    <x v="0"/>
    <x v="2"/>
  </r>
  <r>
    <n v="7735124012"/>
    <x v="24"/>
    <n v="100119440"/>
    <x v="221"/>
    <m/>
    <m/>
    <m/>
    <m/>
    <m/>
    <m/>
    <m/>
    <n v="1500"/>
    <m/>
    <x v="3"/>
    <x v="4"/>
    <x v="6"/>
    <x v="0"/>
    <x v="2"/>
  </r>
  <r>
    <n v="7735124012"/>
    <x v="24"/>
    <n v="100119440"/>
    <x v="221"/>
    <m/>
    <m/>
    <m/>
    <m/>
    <m/>
    <m/>
    <m/>
    <n v="750"/>
    <m/>
    <x v="3"/>
    <x v="4"/>
    <x v="6"/>
    <x v="0"/>
    <x v="2"/>
  </r>
  <r>
    <n v="7735124012"/>
    <x v="24"/>
    <n v="100119440"/>
    <x v="221"/>
    <m/>
    <m/>
    <m/>
    <m/>
    <m/>
    <m/>
    <m/>
    <n v="2187"/>
    <m/>
    <x v="3"/>
    <x v="4"/>
    <x v="6"/>
    <x v="0"/>
    <x v="2"/>
  </r>
  <r>
    <n v="7735124012"/>
    <x v="24"/>
    <n v="100119440"/>
    <x v="221"/>
    <m/>
    <m/>
    <m/>
    <m/>
    <m/>
    <m/>
    <m/>
    <n v="648"/>
    <m/>
    <x v="3"/>
    <x v="4"/>
    <x v="6"/>
    <x v="0"/>
    <x v="2"/>
  </r>
  <r>
    <n v="7735124012"/>
    <x v="24"/>
    <n v="100119440"/>
    <x v="221"/>
    <m/>
    <m/>
    <m/>
    <m/>
    <m/>
    <m/>
    <m/>
    <n v="2500"/>
    <m/>
    <x v="3"/>
    <x v="4"/>
    <x v="6"/>
    <x v="0"/>
    <x v="2"/>
  </r>
  <r>
    <n v="7735124012"/>
    <x v="24"/>
    <n v="100119440"/>
    <x v="221"/>
    <m/>
    <m/>
    <m/>
    <m/>
    <m/>
    <m/>
    <m/>
    <n v="5000"/>
    <m/>
    <x v="3"/>
    <x v="4"/>
    <x v="6"/>
    <x v="0"/>
    <x v="2"/>
  </r>
  <r>
    <n v="7735124012"/>
    <x v="24"/>
    <n v="100119440"/>
    <x v="221"/>
    <m/>
    <m/>
    <m/>
    <m/>
    <m/>
    <m/>
    <m/>
    <n v="1894"/>
    <m/>
    <x v="3"/>
    <x v="4"/>
    <x v="6"/>
    <x v="0"/>
    <x v="2"/>
  </r>
  <r>
    <n v="7735124012"/>
    <x v="24"/>
    <n v="100119440"/>
    <x v="221"/>
    <m/>
    <m/>
    <m/>
    <m/>
    <m/>
    <m/>
    <m/>
    <n v="49714"/>
    <m/>
    <x v="3"/>
    <x v="4"/>
    <x v="6"/>
    <x v="0"/>
    <x v="2"/>
  </r>
  <r>
    <n v="7735124012"/>
    <x v="24"/>
    <n v="100119440"/>
    <x v="221"/>
    <m/>
    <m/>
    <m/>
    <m/>
    <m/>
    <m/>
    <m/>
    <n v="22770"/>
    <m/>
    <x v="3"/>
    <x v="4"/>
    <x v="6"/>
    <x v="0"/>
    <x v="2"/>
  </r>
  <r>
    <n v="7735124012"/>
    <x v="24"/>
    <n v="100119440"/>
    <x v="221"/>
    <m/>
    <m/>
    <m/>
    <m/>
    <m/>
    <m/>
    <m/>
    <n v="0"/>
    <m/>
    <x v="3"/>
    <x v="4"/>
    <x v="6"/>
    <x v="0"/>
    <x v="2"/>
  </r>
  <r>
    <n v="7735124012"/>
    <x v="24"/>
    <n v="100119440"/>
    <x v="221"/>
    <m/>
    <m/>
    <m/>
    <m/>
    <m/>
    <m/>
    <m/>
    <n v="0"/>
    <m/>
    <x v="3"/>
    <x v="4"/>
    <x v="6"/>
    <x v="0"/>
    <x v="2"/>
  </r>
  <r>
    <n v="7735124012"/>
    <x v="24"/>
    <n v="100119440"/>
    <x v="221"/>
    <m/>
    <m/>
    <m/>
    <m/>
    <m/>
    <m/>
    <m/>
    <n v="3400000"/>
    <m/>
    <x v="3"/>
    <x v="4"/>
    <x v="6"/>
    <x v="0"/>
    <x v="2"/>
  </r>
  <r>
    <n v="7735124012"/>
    <x v="24"/>
    <n v="100119995"/>
    <x v="222"/>
    <m/>
    <m/>
    <m/>
    <m/>
    <m/>
    <m/>
    <m/>
    <n v="9000"/>
    <m/>
    <x v="3"/>
    <x v="4"/>
    <x v="6"/>
    <x v="0"/>
    <x v="2"/>
  </r>
  <r>
    <n v="7735124012"/>
    <x v="24"/>
    <n v="100119995"/>
    <x v="222"/>
    <m/>
    <m/>
    <m/>
    <m/>
    <m/>
    <m/>
    <m/>
    <n v="70500"/>
    <m/>
    <x v="3"/>
    <x v="4"/>
    <x v="6"/>
    <x v="0"/>
    <x v="2"/>
  </r>
  <r>
    <n v="7735124012"/>
    <x v="24"/>
    <n v="100119995"/>
    <x v="222"/>
    <m/>
    <m/>
    <m/>
    <m/>
    <m/>
    <m/>
    <m/>
    <n v="419528"/>
    <m/>
    <x v="3"/>
    <x v="4"/>
    <x v="6"/>
    <x v="0"/>
    <x v="2"/>
  </r>
  <r>
    <n v="7735124012"/>
    <x v="24"/>
    <n v="100119995"/>
    <x v="222"/>
    <m/>
    <m/>
    <m/>
    <m/>
    <m/>
    <m/>
    <m/>
    <n v="0"/>
    <m/>
    <x v="3"/>
    <x v="4"/>
    <x v="6"/>
    <x v="0"/>
    <x v="2"/>
  </r>
  <r>
    <n v="7735124012"/>
    <x v="24"/>
    <n v="100119995"/>
    <x v="222"/>
    <m/>
    <m/>
    <m/>
    <m/>
    <m/>
    <m/>
    <m/>
    <n v="125935"/>
    <m/>
    <x v="3"/>
    <x v="4"/>
    <x v="6"/>
    <x v="0"/>
    <x v="2"/>
  </r>
  <r>
    <n v="7735124012"/>
    <x v="24"/>
    <n v="100119995"/>
    <x v="222"/>
    <m/>
    <m/>
    <m/>
    <m/>
    <m/>
    <m/>
    <m/>
    <n v="0"/>
    <m/>
    <x v="3"/>
    <x v="4"/>
    <x v="6"/>
    <x v="0"/>
    <x v="2"/>
  </r>
  <r>
    <n v="7735124012"/>
    <x v="24"/>
    <n v="100120909"/>
    <x v="223"/>
    <m/>
    <m/>
    <m/>
    <m/>
    <m/>
    <m/>
    <m/>
    <n v="250000"/>
    <m/>
    <x v="3"/>
    <x v="4"/>
    <x v="6"/>
    <x v="0"/>
    <x v="2"/>
  </r>
  <r>
    <n v="7735124012"/>
    <x v="24"/>
    <n v="100120910"/>
    <x v="223"/>
    <m/>
    <m/>
    <m/>
    <m/>
    <m/>
    <m/>
    <m/>
    <n v="250000"/>
    <m/>
    <x v="3"/>
    <x v="4"/>
    <x v="6"/>
    <x v="0"/>
    <x v="2"/>
  </r>
  <r>
    <n v="7735124012"/>
    <x v="24"/>
    <n v="100122238"/>
    <x v="224"/>
    <m/>
    <m/>
    <m/>
    <m/>
    <m/>
    <m/>
    <m/>
    <n v="0"/>
    <m/>
    <x v="3"/>
    <x v="4"/>
    <x v="6"/>
    <x v="0"/>
    <x v="2"/>
  </r>
  <r>
    <n v="7735124012"/>
    <x v="24"/>
    <n v="100122238"/>
    <x v="224"/>
    <m/>
    <m/>
    <m/>
    <m/>
    <m/>
    <m/>
    <m/>
    <n v="354000"/>
    <m/>
    <x v="3"/>
    <x v="4"/>
    <x v="6"/>
    <x v="0"/>
    <x v="2"/>
  </r>
  <r>
    <n v="7735124012"/>
    <x v="24"/>
    <n v="100122605"/>
    <x v="225"/>
    <m/>
    <m/>
    <m/>
    <m/>
    <m/>
    <m/>
    <m/>
    <n v="0"/>
    <m/>
    <x v="3"/>
    <x v="4"/>
    <x v="6"/>
    <x v="0"/>
    <x v="2"/>
  </r>
  <r>
    <n v="7735124012"/>
    <x v="24"/>
    <n v="100122605"/>
    <x v="225"/>
    <m/>
    <m/>
    <m/>
    <m/>
    <m/>
    <m/>
    <m/>
    <n v="998400"/>
    <m/>
    <x v="3"/>
    <x v="4"/>
    <x v="6"/>
    <x v="0"/>
    <x v="2"/>
  </r>
  <r>
    <n v="7735124012"/>
    <x v="24"/>
    <n v="100122679"/>
    <x v="226"/>
    <m/>
    <m/>
    <m/>
    <m/>
    <m/>
    <m/>
    <m/>
    <n v="0"/>
    <m/>
    <x v="3"/>
    <x v="4"/>
    <x v="6"/>
    <x v="0"/>
    <x v="2"/>
  </r>
  <r>
    <n v="7735124012"/>
    <x v="24"/>
    <n v="100122679"/>
    <x v="226"/>
    <m/>
    <m/>
    <m/>
    <m/>
    <m/>
    <m/>
    <m/>
    <n v="318000"/>
    <m/>
    <x v="3"/>
    <x v="4"/>
    <x v="6"/>
    <x v="0"/>
    <x v="2"/>
  </r>
  <r>
    <n v="7735124012"/>
    <x v="24"/>
    <n v="100122679"/>
    <x v="226"/>
    <m/>
    <m/>
    <m/>
    <m/>
    <m/>
    <m/>
    <m/>
    <n v="0"/>
    <m/>
    <x v="3"/>
    <x v="4"/>
    <x v="6"/>
    <x v="0"/>
    <x v="2"/>
  </r>
  <r>
    <n v="7735124012"/>
    <x v="24"/>
    <n v="100122679"/>
    <x v="226"/>
    <m/>
    <m/>
    <m/>
    <m/>
    <m/>
    <m/>
    <m/>
    <n v="690000"/>
    <m/>
    <x v="3"/>
    <x v="4"/>
    <x v="6"/>
    <x v="0"/>
    <x v="2"/>
  </r>
  <r>
    <n v="7735124012"/>
    <x v="24"/>
    <n v="100122679"/>
    <x v="226"/>
    <m/>
    <m/>
    <m/>
    <m/>
    <m/>
    <m/>
    <m/>
    <n v="0"/>
    <m/>
    <x v="3"/>
    <x v="4"/>
    <x v="6"/>
    <x v="0"/>
    <x v="2"/>
  </r>
  <r>
    <n v="7735124012"/>
    <x v="24"/>
    <n v="100122679"/>
    <x v="226"/>
    <m/>
    <m/>
    <m/>
    <m/>
    <m/>
    <m/>
    <m/>
    <n v="1340000"/>
    <m/>
    <x v="3"/>
    <x v="4"/>
    <x v="6"/>
    <x v="0"/>
    <x v="2"/>
  </r>
  <r>
    <n v="7735124012"/>
    <x v="24"/>
    <n v="100124145"/>
    <x v="227"/>
    <m/>
    <m/>
    <m/>
    <m/>
    <m/>
    <m/>
    <m/>
    <n v="2600"/>
    <m/>
    <x v="3"/>
    <x v="26"/>
    <x v="6"/>
    <x v="0"/>
    <x v="2"/>
  </r>
  <r>
    <n v="7735124012"/>
    <x v="24"/>
    <n v="100124145"/>
    <x v="227"/>
    <m/>
    <m/>
    <m/>
    <m/>
    <m/>
    <m/>
    <m/>
    <n v="9930"/>
    <m/>
    <x v="3"/>
    <x v="26"/>
    <x v="6"/>
    <x v="0"/>
    <x v="2"/>
  </r>
  <r>
    <n v="7735124012"/>
    <x v="24"/>
    <n v="100124374"/>
    <x v="210"/>
    <m/>
    <m/>
    <m/>
    <m/>
    <m/>
    <m/>
    <m/>
    <n v="1458"/>
    <m/>
    <x v="3"/>
    <x v="4"/>
    <x v="6"/>
    <x v="0"/>
    <x v="2"/>
  </r>
  <r>
    <n v="7735124012"/>
    <x v="24"/>
    <n v="100124429"/>
    <x v="211"/>
    <m/>
    <m/>
    <m/>
    <m/>
    <m/>
    <m/>
    <m/>
    <n v="740000"/>
    <m/>
    <x v="3"/>
    <x v="4"/>
    <x v="6"/>
    <x v="0"/>
    <x v="2"/>
  </r>
  <r>
    <n v="7735124012"/>
    <x v="24"/>
    <n v="100124429"/>
    <x v="211"/>
    <m/>
    <m/>
    <m/>
    <m/>
    <m/>
    <m/>
    <m/>
    <n v="0"/>
    <m/>
    <x v="3"/>
    <x v="4"/>
    <x v="6"/>
    <x v="0"/>
    <x v="2"/>
  </r>
  <r>
    <n v="7735124012"/>
    <x v="24"/>
    <n v="100124449"/>
    <x v="228"/>
    <m/>
    <m/>
    <m/>
    <m/>
    <m/>
    <m/>
    <m/>
    <n v="85000"/>
    <m/>
    <x v="3"/>
    <x v="4"/>
    <x v="6"/>
    <x v="0"/>
    <x v="2"/>
  </r>
  <r>
    <n v="7735124012"/>
    <x v="24"/>
    <n v="100124449"/>
    <x v="228"/>
    <m/>
    <m/>
    <m/>
    <m/>
    <m/>
    <m/>
    <m/>
    <n v="0"/>
    <m/>
    <x v="3"/>
    <x v="4"/>
    <x v="6"/>
    <x v="0"/>
    <x v="2"/>
  </r>
  <r>
    <n v="7735124012"/>
    <x v="24"/>
    <n v="100124694"/>
    <x v="229"/>
    <m/>
    <m/>
    <m/>
    <m/>
    <m/>
    <m/>
    <m/>
    <n v="1458"/>
    <m/>
    <x v="3"/>
    <x v="4"/>
    <x v="6"/>
    <x v="0"/>
    <x v="2"/>
  </r>
  <r>
    <n v="7735124012"/>
    <x v="24"/>
    <n v="100124694"/>
    <x v="229"/>
    <m/>
    <m/>
    <m/>
    <m/>
    <m/>
    <m/>
    <m/>
    <n v="2"/>
    <m/>
    <x v="3"/>
    <x v="4"/>
    <x v="6"/>
    <x v="0"/>
    <x v="2"/>
  </r>
  <r>
    <n v="7735124012"/>
    <x v="24"/>
    <n v="100124705"/>
    <x v="158"/>
    <m/>
    <m/>
    <m/>
    <m/>
    <m/>
    <m/>
    <m/>
    <n v="489"/>
    <m/>
    <x v="3"/>
    <x v="3"/>
    <x v="6"/>
    <x v="0"/>
    <x v="2"/>
  </r>
  <r>
    <n v="7735124012"/>
    <x v="24"/>
    <n v="100124705"/>
    <x v="158"/>
    <m/>
    <m/>
    <m/>
    <m/>
    <m/>
    <m/>
    <m/>
    <n v="341191"/>
    <m/>
    <x v="3"/>
    <x v="3"/>
    <x v="6"/>
    <x v="0"/>
    <x v="2"/>
  </r>
  <r>
    <n v="7735124012"/>
    <x v="24"/>
    <n v="100126295"/>
    <x v="230"/>
    <m/>
    <m/>
    <m/>
    <m/>
    <m/>
    <m/>
    <m/>
    <n v="3000"/>
    <m/>
    <x v="3"/>
    <x v="3"/>
    <x v="6"/>
    <x v="0"/>
    <x v="2"/>
  </r>
  <r>
    <n v="7735124012"/>
    <x v="24"/>
    <n v="100126295"/>
    <x v="230"/>
    <m/>
    <m/>
    <m/>
    <m/>
    <m/>
    <m/>
    <m/>
    <n v="38929"/>
    <m/>
    <x v="3"/>
    <x v="3"/>
    <x v="6"/>
    <x v="0"/>
    <x v="2"/>
  </r>
  <r>
    <n v="7735124012"/>
    <x v="24"/>
    <n v="100126309"/>
    <x v="231"/>
    <m/>
    <m/>
    <m/>
    <m/>
    <m/>
    <m/>
    <m/>
    <n v="7284"/>
    <m/>
    <x v="3"/>
    <x v="3"/>
    <x v="6"/>
    <x v="0"/>
    <x v="2"/>
  </r>
  <r>
    <n v="7735124012"/>
    <x v="24"/>
    <n v="100126662"/>
    <x v="232"/>
    <m/>
    <m/>
    <m/>
    <m/>
    <m/>
    <m/>
    <m/>
    <n v="10420"/>
    <m/>
    <x v="3"/>
    <x v="26"/>
    <x v="6"/>
    <x v="0"/>
    <x v="2"/>
  </r>
  <r>
    <n v="7735124012"/>
    <x v="24"/>
    <n v="100126662"/>
    <x v="232"/>
    <m/>
    <m/>
    <m/>
    <m/>
    <m/>
    <m/>
    <m/>
    <n v="35120"/>
    <m/>
    <x v="3"/>
    <x v="26"/>
    <x v="6"/>
    <x v="0"/>
    <x v="2"/>
  </r>
  <r>
    <n v="7735124012"/>
    <x v="24"/>
    <n v="100126662"/>
    <x v="232"/>
    <m/>
    <m/>
    <m/>
    <m/>
    <m/>
    <m/>
    <m/>
    <n v="21600"/>
    <m/>
    <x v="3"/>
    <x v="26"/>
    <x v="6"/>
    <x v="0"/>
    <x v="2"/>
  </r>
  <r>
    <n v="7735124012"/>
    <x v="24"/>
    <n v="100127208"/>
    <x v="212"/>
    <m/>
    <m/>
    <m/>
    <m/>
    <m/>
    <m/>
    <m/>
    <n v="10800"/>
    <m/>
    <x v="3"/>
    <x v="4"/>
    <x v="6"/>
    <x v="0"/>
    <x v="2"/>
  </r>
  <r>
    <n v="7735124012"/>
    <x v="24"/>
    <n v="100128595"/>
    <x v="233"/>
    <m/>
    <m/>
    <m/>
    <m/>
    <m/>
    <m/>
    <m/>
    <n v="80000"/>
    <m/>
    <x v="3"/>
    <x v="4"/>
    <x v="6"/>
    <x v="0"/>
    <x v="2"/>
  </r>
  <r>
    <n v="7735124012"/>
    <x v="24"/>
    <n v="100128595"/>
    <x v="233"/>
    <m/>
    <m/>
    <m/>
    <m/>
    <m/>
    <m/>
    <m/>
    <n v="380000"/>
    <m/>
    <x v="3"/>
    <x v="4"/>
    <x v="6"/>
    <x v="0"/>
    <x v="2"/>
  </r>
  <r>
    <n v="7735124012"/>
    <x v="24"/>
    <n v="100129121"/>
    <x v="234"/>
    <m/>
    <m/>
    <m/>
    <m/>
    <m/>
    <m/>
    <m/>
    <n v="7530"/>
    <m/>
    <x v="3"/>
    <x v="4"/>
    <x v="6"/>
    <x v="0"/>
    <x v="2"/>
  </r>
  <r>
    <n v="7735124012"/>
    <x v="24"/>
    <n v="100129121"/>
    <x v="234"/>
    <m/>
    <m/>
    <m/>
    <m/>
    <m/>
    <m/>
    <m/>
    <n v="4020"/>
    <m/>
    <x v="3"/>
    <x v="4"/>
    <x v="6"/>
    <x v="0"/>
    <x v="2"/>
  </r>
  <r>
    <n v="7735124012"/>
    <x v="24"/>
    <n v="100129121"/>
    <x v="234"/>
    <m/>
    <m/>
    <m/>
    <m/>
    <m/>
    <m/>
    <m/>
    <n v="43200"/>
    <m/>
    <x v="3"/>
    <x v="4"/>
    <x v="6"/>
    <x v="0"/>
    <x v="2"/>
  </r>
  <r>
    <n v="7735124012"/>
    <x v="24"/>
    <n v="100129121"/>
    <x v="234"/>
    <m/>
    <m/>
    <m/>
    <m/>
    <m/>
    <m/>
    <m/>
    <n v="2790"/>
    <m/>
    <x v="3"/>
    <x v="4"/>
    <x v="6"/>
    <x v="0"/>
    <x v="2"/>
  </r>
  <r>
    <n v="7735124012"/>
    <x v="24"/>
    <n v="100129121"/>
    <x v="234"/>
    <m/>
    <m/>
    <m/>
    <m/>
    <m/>
    <m/>
    <m/>
    <n v="40000"/>
    <m/>
    <x v="3"/>
    <x v="4"/>
    <x v="6"/>
    <x v="0"/>
    <x v="2"/>
  </r>
  <r>
    <n v="7735124502"/>
    <x v="57"/>
    <n v="100099234"/>
    <x v="179"/>
    <m/>
    <m/>
    <m/>
    <m/>
    <m/>
    <m/>
    <m/>
    <n v="49052"/>
    <m/>
    <x v="3"/>
    <x v="3"/>
    <x v="6"/>
    <x v="0"/>
    <x v="0"/>
  </r>
  <r>
    <n v="7735124502"/>
    <x v="57"/>
    <n v="100099234"/>
    <x v="179"/>
    <m/>
    <m/>
    <m/>
    <m/>
    <m/>
    <m/>
    <m/>
    <n v="0"/>
    <m/>
    <x v="3"/>
    <x v="3"/>
    <x v="6"/>
    <x v="0"/>
    <x v="0"/>
  </r>
  <r>
    <n v="7735124502"/>
    <x v="57"/>
    <n v="100119440"/>
    <x v="221"/>
    <m/>
    <m/>
    <m/>
    <m/>
    <m/>
    <m/>
    <m/>
    <n v="8888"/>
    <m/>
    <x v="3"/>
    <x v="4"/>
    <x v="6"/>
    <x v="0"/>
    <x v="0"/>
  </r>
  <r>
    <n v="7735124502"/>
    <x v="57"/>
    <n v="100119440"/>
    <x v="221"/>
    <m/>
    <m/>
    <m/>
    <m/>
    <m/>
    <m/>
    <m/>
    <n v="0"/>
    <m/>
    <x v="3"/>
    <x v="4"/>
    <x v="6"/>
    <x v="0"/>
    <x v="0"/>
  </r>
  <r>
    <n v="7735124502"/>
    <x v="57"/>
    <n v="100129121"/>
    <x v="234"/>
    <m/>
    <m/>
    <m/>
    <m/>
    <m/>
    <m/>
    <m/>
    <n v="5910"/>
    <m/>
    <x v="3"/>
    <x v="4"/>
    <x v="6"/>
    <x v="0"/>
    <x v="0"/>
  </r>
  <r>
    <n v="7735124502"/>
    <x v="57"/>
    <n v="100129121"/>
    <x v="234"/>
    <m/>
    <m/>
    <m/>
    <m/>
    <m/>
    <m/>
    <m/>
    <n v="9300"/>
    <m/>
    <x v="3"/>
    <x v="4"/>
    <x v="6"/>
    <x v="0"/>
    <x v="0"/>
  </r>
  <r>
    <n v="7735124502"/>
    <x v="57"/>
    <n v="100129121"/>
    <x v="234"/>
    <m/>
    <m/>
    <m/>
    <m/>
    <m/>
    <m/>
    <m/>
    <n v="8970"/>
    <m/>
    <x v="3"/>
    <x v="4"/>
    <x v="6"/>
    <x v="0"/>
    <x v="0"/>
  </r>
  <r>
    <n v="7735124502"/>
    <x v="57"/>
    <n v="100129121"/>
    <x v="234"/>
    <m/>
    <m/>
    <m/>
    <m/>
    <m/>
    <m/>
    <m/>
    <n v="14280"/>
    <m/>
    <x v="3"/>
    <x v="4"/>
    <x v="6"/>
    <x v="0"/>
    <x v="0"/>
  </r>
  <r>
    <n v="7735124503"/>
    <x v="41"/>
    <n v="100107387"/>
    <x v="164"/>
    <m/>
    <m/>
    <m/>
    <m/>
    <m/>
    <m/>
    <m/>
    <n v="310000"/>
    <m/>
    <x v="3"/>
    <x v="3"/>
    <x v="6"/>
    <x v="0"/>
    <x v="2"/>
  </r>
  <r>
    <n v="7735124503"/>
    <x v="41"/>
    <n v="100107387"/>
    <x v="164"/>
    <m/>
    <m/>
    <m/>
    <m/>
    <m/>
    <m/>
    <m/>
    <n v="0"/>
    <m/>
    <x v="3"/>
    <x v="3"/>
    <x v="6"/>
    <x v="0"/>
    <x v="2"/>
  </r>
  <r>
    <n v="7735124503"/>
    <x v="41"/>
    <n v="100107389"/>
    <x v="153"/>
    <m/>
    <m/>
    <m/>
    <m/>
    <m/>
    <m/>
    <m/>
    <n v="400000"/>
    <m/>
    <x v="3"/>
    <x v="3"/>
    <x v="6"/>
    <x v="0"/>
    <x v="2"/>
  </r>
  <r>
    <n v="7735124503"/>
    <x v="41"/>
    <n v="100107389"/>
    <x v="153"/>
    <m/>
    <m/>
    <m/>
    <m/>
    <m/>
    <m/>
    <m/>
    <n v="0"/>
    <m/>
    <x v="3"/>
    <x v="3"/>
    <x v="6"/>
    <x v="0"/>
    <x v="2"/>
  </r>
  <r>
    <n v="7735124503"/>
    <x v="41"/>
    <n v="100118142"/>
    <x v="183"/>
    <m/>
    <m/>
    <m/>
    <m/>
    <m/>
    <m/>
    <m/>
    <n v="-91853"/>
    <m/>
    <x v="3"/>
    <x v="3"/>
    <x v="6"/>
    <x v="0"/>
    <x v="2"/>
  </r>
  <r>
    <n v="7735124503"/>
    <x v="41"/>
    <n v="100118142"/>
    <x v="183"/>
    <m/>
    <m/>
    <m/>
    <m/>
    <m/>
    <m/>
    <m/>
    <n v="118500"/>
    <m/>
    <x v="3"/>
    <x v="3"/>
    <x v="6"/>
    <x v="0"/>
    <x v="2"/>
  </r>
  <r>
    <n v="7735124503"/>
    <x v="41"/>
    <n v="100118142"/>
    <x v="183"/>
    <m/>
    <m/>
    <m/>
    <m/>
    <m/>
    <m/>
    <m/>
    <n v="0"/>
    <m/>
    <x v="3"/>
    <x v="3"/>
    <x v="6"/>
    <x v="0"/>
    <x v="2"/>
  </r>
  <r>
    <n v="7735124503"/>
    <x v="41"/>
    <n v="100119440"/>
    <x v="221"/>
    <m/>
    <m/>
    <m/>
    <m/>
    <m/>
    <m/>
    <m/>
    <n v="9200"/>
    <m/>
    <x v="3"/>
    <x v="4"/>
    <x v="6"/>
    <x v="0"/>
    <x v="2"/>
  </r>
  <r>
    <n v="7735124503"/>
    <x v="41"/>
    <n v="100119440"/>
    <x v="221"/>
    <m/>
    <m/>
    <m/>
    <m/>
    <m/>
    <m/>
    <m/>
    <n v="0"/>
    <m/>
    <x v="3"/>
    <x v="4"/>
    <x v="6"/>
    <x v="0"/>
    <x v="2"/>
  </r>
  <r>
    <n v="7735124503"/>
    <x v="41"/>
    <n v="100126662"/>
    <x v="232"/>
    <m/>
    <m/>
    <m/>
    <m/>
    <m/>
    <m/>
    <m/>
    <n v="1200000"/>
    <m/>
    <x v="3"/>
    <x v="26"/>
    <x v="6"/>
    <x v="0"/>
    <x v="2"/>
  </r>
  <r>
    <n v="7735124554"/>
    <x v="60"/>
    <n v="100118621"/>
    <x v="185"/>
    <m/>
    <m/>
    <m/>
    <m/>
    <m/>
    <m/>
    <m/>
    <n v="45000"/>
    <m/>
    <x v="3"/>
    <x v="4"/>
    <x v="6"/>
    <x v="0"/>
    <x v="2"/>
  </r>
  <r>
    <n v="7735124554"/>
    <x v="60"/>
    <n v="100118621"/>
    <x v="185"/>
    <m/>
    <m/>
    <m/>
    <m/>
    <m/>
    <m/>
    <m/>
    <n v="0"/>
    <m/>
    <x v="3"/>
    <x v="4"/>
    <x v="6"/>
    <x v="0"/>
    <x v="2"/>
  </r>
  <r>
    <n v="7735124701"/>
    <x v="26"/>
    <n v="100103292"/>
    <x v="200"/>
    <m/>
    <m/>
    <m/>
    <m/>
    <m/>
    <m/>
    <m/>
    <n v="9000"/>
    <m/>
    <x v="3"/>
    <x v="4"/>
    <x v="5"/>
    <x v="0"/>
    <x v="0"/>
  </r>
  <r>
    <n v="7735124708"/>
    <x v="34"/>
    <n v="100099234"/>
    <x v="179"/>
    <m/>
    <m/>
    <m/>
    <m/>
    <m/>
    <m/>
    <m/>
    <n v="33138"/>
    <m/>
    <x v="3"/>
    <x v="3"/>
    <x v="6"/>
    <x v="0"/>
    <x v="2"/>
  </r>
  <r>
    <n v="7735124708"/>
    <x v="34"/>
    <n v="100103292"/>
    <x v="200"/>
    <m/>
    <m/>
    <m/>
    <m/>
    <m/>
    <m/>
    <m/>
    <n v="390330"/>
    <m/>
    <x v="3"/>
    <x v="4"/>
    <x v="6"/>
    <x v="0"/>
    <x v="2"/>
  </r>
  <r>
    <n v="7735124708"/>
    <x v="34"/>
    <n v="100118621"/>
    <x v="185"/>
    <m/>
    <m/>
    <m/>
    <m/>
    <m/>
    <m/>
    <m/>
    <n v="25636"/>
    <m/>
    <x v="3"/>
    <x v="4"/>
    <x v="6"/>
    <x v="0"/>
    <x v="2"/>
  </r>
  <r>
    <n v="7735124708"/>
    <x v="34"/>
    <n v="100118621"/>
    <x v="185"/>
    <m/>
    <m/>
    <m/>
    <m/>
    <m/>
    <m/>
    <m/>
    <n v="33137"/>
    <m/>
    <x v="3"/>
    <x v="4"/>
    <x v="6"/>
    <x v="0"/>
    <x v="2"/>
  </r>
  <r>
    <n v="7735124708"/>
    <x v="34"/>
    <n v="100119440"/>
    <x v="221"/>
    <m/>
    <m/>
    <m/>
    <m/>
    <m/>
    <m/>
    <m/>
    <n v="33138"/>
    <m/>
    <x v="3"/>
    <x v="4"/>
    <x v="6"/>
    <x v="0"/>
    <x v="2"/>
  </r>
  <r>
    <n v="7735124708"/>
    <x v="34"/>
    <n v="100124145"/>
    <x v="227"/>
    <m/>
    <m/>
    <m/>
    <m/>
    <m/>
    <m/>
    <m/>
    <n v="211250"/>
    <m/>
    <x v="3"/>
    <x v="26"/>
    <x v="6"/>
    <x v="0"/>
    <x v="2"/>
  </r>
  <r>
    <n v="7735124708"/>
    <x v="34"/>
    <n v="100124694"/>
    <x v="229"/>
    <m/>
    <m/>
    <m/>
    <m/>
    <m/>
    <m/>
    <m/>
    <n v="25635"/>
    <m/>
    <x v="3"/>
    <x v="4"/>
    <x v="6"/>
    <x v="0"/>
    <x v="2"/>
  </r>
  <r>
    <n v="7735124713"/>
    <x v="35"/>
    <n v="48986070"/>
    <x v="38"/>
    <s v="EXEAGUTIERRE"/>
    <s v="MFLT"/>
    <s v="Provisión otras cta.pte.proveed prod. no inventar"/>
    <s v="Delantal plastico desechable"/>
    <s v="Delantal plastico desechable"/>
    <d v="2010-05-03T00:00:00"/>
    <d v="2010-05-03T00:00:00"/>
    <n v="-108000"/>
    <s v="773"/>
    <x v="4"/>
    <x v="15"/>
    <x v="5"/>
    <x v="0"/>
    <x v="1"/>
  </r>
  <r>
    <n v="7735124713"/>
    <x v="35"/>
    <n v="48986070"/>
    <x v="38"/>
    <s v="EXEAGUTIERRE"/>
    <s v="MFLT"/>
    <s v="Provisión otras cta.pte.proveed prod. no inventar"/>
    <s v="Delantal plastico desechable"/>
    <s v="Delantal plastico desechable"/>
    <d v="2010-05-03T00:00:00"/>
    <d v="2010-05-03T00:00:00"/>
    <n v="108000"/>
    <s v="773"/>
    <x v="4"/>
    <x v="15"/>
    <x v="5"/>
    <x v="0"/>
    <x v="1"/>
  </r>
  <r>
    <n v="7735124713"/>
    <x v="35"/>
    <n v="48986070"/>
    <x v="38"/>
    <s v="LTMCRAGA"/>
    <s v="MFLT"/>
    <s v="Provisión otras cta.pte.proveed prod. no inventar"/>
    <s v="Delantal plastico desechable"/>
    <s v="Delantal plastico desechable"/>
    <d v="2010-05-03T00:00:00"/>
    <d v="2010-05-03T00:00:00"/>
    <n v="108000"/>
    <s v="773"/>
    <x v="4"/>
    <x v="15"/>
    <x v="5"/>
    <x v="0"/>
    <x v="1"/>
  </r>
  <r>
    <n v="7735124012"/>
    <x v="24"/>
    <n v="48992570"/>
    <x v="48"/>
    <s v="LTMCRAGA"/>
    <s v="MFLT"/>
    <s v="Mat, rptos y accesorios, materiales y repuestos na"/>
    <s v="Abrazadera de 1/2 para manguera"/>
    <s v=""/>
    <d v="2010-05-03T00:00:00"/>
    <d v="2010-05-03T00:00:00"/>
    <n v="6000"/>
    <s v="773"/>
    <x v="4"/>
    <x v="25"/>
    <x v="6"/>
    <x v="0"/>
    <x v="2"/>
  </r>
  <r>
    <n v="7735124012"/>
    <x v="24"/>
    <n v="48705670"/>
    <x v="2"/>
    <s v="LTMCRAGA"/>
    <s v="MFLT"/>
    <s v="Mat, rptos y accesorios, materiales y repuestos na"/>
    <s v="Regla lubricadora 20 x 300mm"/>
    <s v=""/>
    <d v="2010-05-04T00:00:00"/>
    <d v="2010-05-04T00:00:00"/>
    <n v="4000"/>
    <s v="773"/>
    <x v="4"/>
    <x v="2"/>
    <x v="6"/>
    <x v="0"/>
    <x v="2"/>
  </r>
  <r>
    <n v="7735124504"/>
    <x v="25"/>
    <n v="48921570"/>
    <x v="26"/>
    <s v="EXGAVELASQUE"/>
    <s v="MFLT"/>
    <s v="Provisión otras cta.pte.proveed prod. no inventar"/>
    <s v="Mueble enser no Activo fijo negocio 16%"/>
    <s v="Mueble enser no Activo fijo negocio 16%"/>
    <d v="2010-05-03T00:00:00"/>
    <d v="2010-05-04T00:00:00"/>
    <n v="575200"/>
    <s v="773"/>
    <x v="4"/>
    <x v="3"/>
    <x v="5"/>
    <x v="0"/>
    <x v="0"/>
  </r>
  <r>
    <n v="7735124703"/>
    <x v="22"/>
    <n v="48921570"/>
    <x v="26"/>
    <s v="EXEAGUTIERRE"/>
    <s v="MFLT"/>
    <s v="Provisión otras cta.pte.proveed prod. no inventar"/>
    <s v="Block estibador"/>
    <s v="Block estibador"/>
    <d v="2010-05-03T00:00:00"/>
    <d v="2010-05-04T00:00:00"/>
    <n v="60000"/>
    <s v="773"/>
    <x v="4"/>
    <x v="3"/>
    <x v="5"/>
    <x v="0"/>
    <x v="0"/>
  </r>
  <r>
    <n v="7735124703"/>
    <x v="22"/>
    <n v="48921570"/>
    <x v="26"/>
    <s v="EXEAGUTIERRE"/>
    <s v="MFLT"/>
    <s v="Provisión otras cta.pte.proveed prod. no inventar"/>
    <s v="Form lito 2 Certificado de conformidad"/>
    <s v="Form lito 2 Certificado de conformidad"/>
    <d v="2010-05-03T00:00:00"/>
    <d v="2010-05-04T00:00:00"/>
    <n v="54000"/>
    <s v="773"/>
    <x v="4"/>
    <x v="3"/>
    <x v="5"/>
    <x v="0"/>
    <x v="0"/>
  </r>
  <r>
    <n v="7735124703"/>
    <x v="22"/>
    <n v="48921570"/>
    <x v="26"/>
    <s v="EXEAGUTIERRE"/>
    <s v="MFLT"/>
    <s v="Provisión otras cta.pte.proveed prod. no inventar"/>
    <s v="Form lito 12 Informe de produccion"/>
    <s v="Form lito 12 Informe de produccion"/>
    <d v="2010-05-03T00:00:00"/>
    <d v="2010-05-04T00:00:00"/>
    <n v="47000"/>
    <s v="773"/>
    <x v="4"/>
    <x v="3"/>
    <x v="5"/>
    <x v="0"/>
    <x v="0"/>
  </r>
  <r>
    <n v="7735110119"/>
    <x v="12"/>
    <n v="48980070"/>
    <x v="34"/>
    <s v="EXEAGUTIERRE"/>
    <s v="MFLT"/>
    <s v="Provisión otras cta.pte.proveed prod. no inventar"/>
    <s v="Bata M/C dacron brigada logo LITO"/>
    <s v="Bata M/C dacron brigada logo LITO"/>
    <d v="2010-05-01T00:00:00"/>
    <d v="2010-05-04T00:00:00"/>
    <n v="29258"/>
    <s v="773"/>
    <x v="4"/>
    <x v="11"/>
    <x v="2"/>
    <x v="0"/>
    <x v="1"/>
  </r>
  <r>
    <n v="7735124701"/>
    <x v="26"/>
    <n v="48984270"/>
    <x v="37"/>
    <s v="EXEAGUTIERRE"/>
    <s v="MFLT"/>
    <s v="Inventario en tránsito repuestos y suministros"/>
    <s v="Papelera vaiven 53 L"/>
    <s v="Papelera vaiven 53 L"/>
    <d v="2010-05-04T00:00:00"/>
    <d v="2010-05-04T00:00:00"/>
    <n v="310800"/>
    <s v="773"/>
    <x v="4"/>
    <x v="14"/>
    <x v="5"/>
    <x v="0"/>
    <x v="0"/>
  </r>
  <r>
    <n v="7735124701"/>
    <x v="26"/>
    <n v="48984270"/>
    <x v="37"/>
    <s v="EXEAGUTIERRE"/>
    <s v="MFLT"/>
    <s v="Inventario en tránsito repuestos y suministros"/>
    <s v="Papelera vaiven 53 L"/>
    <s v="Papelera vaiven 53 L"/>
    <d v="2010-05-04T00:00:00"/>
    <d v="2010-05-04T00:00:00"/>
    <n v="310800"/>
    <s v="773"/>
    <x v="4"/>
    <x v="14"/>
    <x v="5"/>
    <x v="0"/>
    <x v="0"/>
  </r>
  <r>
    <n v="7735110119"/>
    <x v="12"/>
    <n v="48986070"/>
    <x v="38"/>
    <s v="EXEAGUTIERRE"/>
    <s v="MFLT"/>
    <s v="Provisión otras cta.pte.proveed prod. no inventar"/>
    <s v="Guantes Hyflex seguridad industrial"/>
    <s v="Guantes Hyflex seguridad industrial"/>
    <d v="2010-05-03T00:00:00"/>
    <d v="2010-05-04T00:00:00"/>
    <n v="228720"/>
    <s v="773"/>
    <x v="4"/>
    <x v="15"/>
    <x v="2"/>
    <x v="0"/>
    <x v="1"/>
  </r>
  <r>
    <n v="7735110119"/>
    <x v="12"/>
    <n v="48988070"/>
    <x v="40"/>
    <s v="EXEAGUTIERRE"/>
    <s v="MFLT"/>
    <s v="Provisión otras cta.pte.proveed prod. no inventar"/>
    <s v="Camisa dacron BLA brigada logo LITO"/>
    <s v="Camisa dacron BLA brigada logo LITO"/>
    <d v="2010-05-01T00:00:00"/>
    <d v="2010-05-04T00:00:00"/>
    <n v="23546"/>
    <s v="773"/>
    <x v="4"/>
    <x v="17"/>
    <x v="2"/>
    <x v="0"/>
    <x v="1"/>
  </r>
  <r>
    <n v="7735124012"/>
    <x v="24"/>
    <n v="48992570"/>
    <x v="48"/>
    <s v="LTMCRAGA"/>
    <s v="MFLT"/>
    <s v="Mat, rptos y accesorios, materiales y repuestos na"/>
    <s v="Acero plata X 1/2"/>
    <s v=""/>
    <d v="2010-05-04T00:00:00"/>
    <d v="2010-05-04T00:00:00"/>
    <n v="8529"/>
    <s v="773"/>
    <x v="4"/>
    <x v="25"/>
    <x v="6"/>
    <x v="0"/>
    <x v="2"/>
  </r>
  <r>
    <n v="7735124504"/>
    <x v="25"/>
    <n v="48921570"/>
    <x v="26"/>
    <s v="SSJFLOPEZ"/>
    <s v="MFLT"/>
    <s v="Provisión otras cta.pte.proveed prod. no inventar"/>
    <s v="Mueble enser no Activo fijo negocio 16%"/>
    <s v="Mueble enser no Activo fijo negocio 16%"/>
    <d v="2010-05-03T00:00:00"/>
    <d v="2010-05-05T00:00:00"/>
    <n v="-200"/>
    <s v="773"/>
    <x v="4"/>
    <x v="3"/>
    <x v="5"/>
    <x v="0"/>
    <x v="0"/>
  </r>
  <r>
    <n v="7735124708"/>
    <x v="34"/>
    <n v="48921570"/>
    <x v="26"/>
    <s v="EXEAGUTIERRE"/>
    <s v="MFLT"/>
    <s v="Mat, rptos y accesorios, combustibles y lubricante"/>
    <s v="Alcohol_indust_95% X GLN"/>
    <s v=""/>
    <d v="2010-05-05T00:00:00"/>
    <d v="2010-05-05T00:00:00"/>
    <n v="11200"/>
    <s v="773"/>
    <x v="4"/>
    <x v="3"/>
    <x v="6"/>
    <x v="0"/>
    <x v="2"/>
  </r>
  <r>
    <n v="7735124704"/>
    <x v="27"/>
    <n v="48982070"/>
    <x v="36"/>
    <s v="LTMCRAGA"/>
    <s v="MFLT"/>
    <s v="Provisión otras cta.pte.proveed prod. no inventar"/>
    <s v="Tinta p/imp.hp 1400 c9351 ngo"/>
    <s v="Tinta p/imp.hp 1400 c9351 ngo"/>
    <d v="2010-05-05T00:00:00"/>
    <d v="2010-05-05T00:00:00"/>
    <n v="32667"/>
    <s v="773"/>
    <x v="4"/>
    <x v="13"/>
    <x v="5"/>
    <x v="0"/>
    <x v="0"/>
  </r>
  <r>
    <n v="7735124719"/>
    <x v="42"/>
    <n v="48982070"/>
    <x v="36"/>
    <s v="EXEAGUTIERRE"/>
    <s v="MFLT"/>
    <s v="Provisión otras cta.pte.proveed prod. no inventar"/>
    <s v="Boletin comunicaciones internas 16%"/>
    <s v="Boletin comunicaciones internas 16%"/>
    <d v="2010-05-05T00:00:00"/>
    <d v="2010-05-05T00:00:00"/>
    <n v="5000"/>
    <s v="773"/>
    <x v="4"/>
    <x v="13"/>
    <x v="5"/>
    <x v="0"/>
    <x v="0"/>
  </r>
  <r>
    <n v="7735124719"/>
    <x v="42"/>
    <n v="48982070"/>
    <x v="36"/>
    <s v="EXEAGUTIERRE"/>
    <s v="MFLT"/>
    <s v="Provisión otras cta.pte.proveed prod. no inventar"/>
    <s v="Boletin comunicaciones internas 16%"/>
    <s v="Boletin comunicaciones internas 16%"/>
    <d v="2010-05-05T00:00:00"/>
    <d v="2010-05-05T00:00:00"/>
    <n v="5000"/>
    <s v="773"/>
    <x v="4"/>
    <x v="13"/>
    <x v="5"/>
    <x v="0"/>
    <x v="0"/>
  </r>
  <r>
    <n v="7735124504"/>
    <x v="25"/>
    <n v="48986070"/>
    <x v="38"/>
    <s v="EXGAVELASQUE"/>
    <s v="MFLT"/>
    <s v="Provisión otras cta.pte.proveed prod. no inventar"/>
    <s v="Accesorio para oficina negocio 16%"/>
    <s v="Accesorio para oficina negocio 16%"/>
    <d v="2010-05-05T00:00:00"/>
    <d v="2010-05-05T00:00:00"/>
    <n v="34000"/>
    <s v="773"/>
    <x v="4"/>
    <x v="15"/>
    <x v="5"/>
    <x v="0"/>
    <x v="0"/>
  </r>
  <r>
    <n v="7735124012"/>
    <x v="24"/>
    <n v="48992570"/>
    <x v="48"/>
    <s v="LTMCRAGA"/>
    <s v="MFLT"/>
    <s v="Mat, rptos y accesorios, materiales y repuestos na"/>
    <s v="Lija de agua n_500"/>
    <s v=""/>
    <d v="2010-05-05T00:00:00"/>
    <d v="2010-05-05T00:00:00"/>
    <n v="439"/>
    <s v="773"/>
    <x v="4"/>
    <x v="25"/>
    <x v="6"/>
    <x v="0"/>
    <x v="2"/>
  </r>
  <r>
    <n v="7735110119"/>
    <x v="12"/>
    <n v="48700170"/>
    <x v="0"/>
    <s v="SSJFLOPEZ"/>
    <s v="MFLT"/>
    <s v="INDUSTRIAS Y CONFECCIONES INDUCON L"/>
    <s v="Bata M/C drill logo prestador de servici"/>
    <s v="Bata M/C drill logo prestador de servici"/>
    <d v="2010-05-01T00:00:00"/>
    <d v="2010-05-06T00:00:00"/>
    <n v="29258"/>
    <s v="773"/>
    <x v="4"/>
    <x v="0"/>
    <x v="2"/>
    <x v="0"/>
    <x v="1"/>
  </r>
  <r>
    <n v="7735110119"/>
    <x v="12"/>
    <n v="48705370"/>
    <x v="1"/>
    <s v="SSJFLOPEZ"/>
    <s v="MFLT"/>
    <s v="INDUSTRIAS Y CONFECCIONES INDUCON L"/>
    <s v="Bata blanca dacron M/C logo LITO"/>
    <s v="Bata blanca dacron M/C logo LITO"/>
    <d v="2010-05-01T00:00:00"/>
    <d v="2010-05-06T00:00:00"/>
    <n v="29258"/>
    <s v="773"/>
    <x v="4"/>
    <x v="1"/>
    <x v="2"/>
    <x v="0"/>
    <x v="1"/>
  </r>
  <r>
    <n v="7735110119"/>
    <x v="12"/>
    <n v="48705370"/>
    <x v="1"/>
    <s v="SSJFLOPEZ"/>
    <s v="MFLT"/>
    <s v="INDUSTRIAS Y CONFECCIONES INDUCON L"/>
    <s v="Bata M/C BLA lider brig. vivo azul LITO"/>
    <s v="Bata M/C BLA lider brig. vivo azul LITO"/>
    <d v="2010-05-01T00:00:00"/>
    <d v="2010-05-06T00:00:00"/>
    <n v="33616"/>
    <s v="773"/>
    <x v="4"/>
    <x v="1"/>
    <x v="2"/>
    <x v="0"/>
    <x v="1"/>
  </r>
  <r>
    <n v="7735110119"/>
    <x v="12"/>
    <n v="48705370"/>
    <x v="1"/>
    <s v="SSJFLOPEZ"/>
    <s v="MFLT"/>
    <s v="INDUSTRIAS Y CONFECCIONES INDUCON L"/>
    <s v="Camisa dacron blanca logo LITO"/>
    <s v="Camisa dacron blanca logo LITO"/>
    <d v="2010-05-01T00:00:00"/>
    <d v="2010-05-06T00:00:00"/>
    <n v="23546"/>
    <s v="773"/>
    <x v="4"/>
    <x v="1"/>
    <x v="2"/>
    <x v="0"/>
    <x v="1"/>
  </r>
  <r>
    <n v="7735110119"/>
    <x v="12"/>
    <n v="48705370"/>
    <x v="1"/>
    <s v="SSJFLOPEZ"/>
    <s v="MFLT"/>
    <s v="INDUSTRIAS Y CONFECCIONES INDUCON L"/>
    <s v="Pantalon dril blanco enresortado"/>
    <s v="Pantalon dril blanco enresortado"/>
    <d v="2010-05-01T00:00:00"/>
    <d v="2010-05-06T00:00:00"/>
    <n v="93480"/>
    <s v="773"/>
    <x v="4"/>
    <x v="1"/>
    <x v="2"/>
    <x v="0"/>
    <x v="1"/>
  </r>
  <r>
    <n v="7735110119"/>
    <x v="12"/>
    <n v="48705670"/>
    <x v="2"/>
    <s v="SSJFLOPEZ"/>
    <s v="MFLT"/>
    <s v="INDUSTRIAS Y CONFECCIONES INDUCON L"/>
    <s v="Bata M/C dacron BLA lider vivo azul LITO"/>
    <s v="Bata M/C dacron BLA lider vivo azul LITO"/>
    <d v="2010-05-01T00:00:00"/>
    <d v="2010-05-06T00:00:00"/>
    <n v="30826"/>
    <s v="773"/>
    <x v="4"/>
    <x v="2"/>
    <x v="2"/>
    <x v="0"/>
    <x v="1"/>
  </r>
  <r>
    <n v="7735110119"/>
    <x v="12"/>
    <n v="48705670"/>
    <x v="2"/>
    <s v="SSJFLOPEZ"/>
    <s v="MFLT"/>
    <s v="INDUSTRIAS Y CONFECCIONES INDUCON L"/>
    <s v="Camisa dacron blanca logo LITO"/>
    <s v="Camisa dacron blanca logo LITO"/>
    <d v="2010-05-01T00:00:00"/>
    <d v="2010-05-06T00:00:00"/>
    <n v="70638"/>
    <s v="773"/>
    <x v="4"/>
    <x v="2"/>
    <x v="2"/>
    <x v="0"/>
    <x v="1"/>
  </r>
  <r>
    <n v="7735110119"/>
    <x v="12"/>
    <n v="48705670"/>
    <x v="2"/>
    <s v="SSJFLOPEZ"/>
    <s v="MFLT"/>
    <s v="INDUSTRIAS Y CONFECCIONES INDUCON L"/>
    <s v="Pantalon dril blanco enresortado"/>
    <s v="Pantalon dril blanco enresortado"/>
    <d v="2010-05-01T00:00:00"/>
    <d v="2010-05-06T00:00:00"/>
    <n v="124640"/>
    <s v="773"/>
    <x v="4"/>
    <x v="2"/>
    <x v="2"/>
    <x v="0"/>
    <x v="1"/>
  </r>
  <r>
    <n v="7735124703"/>
    <x v="22"/>
    <n v="48705670"/>
    <x v="2"/>
    <s v="SSJFLOPEZ"/>
    <s v="MFLT"/>
    <s v="ASSENDA SA"/>
    <s v="Papel laser troquelado 90g facturacion"/>
    <s v="Papel laser troquelado 90g facturacion"/>
    <d v="2010-05-03T00:00:00"/>
    <d v="2010-05-06T00:00:00"/>
    <n v="10000"/>
    <s v="773"/>
    <x v="4"/>
    <x v="2"/>
    <x v="5"/>
    <x v="0"/>
    <x v="0"/>
  </r>
  <r>
    <n v="7735110119"/>
    <x v="12"/>
    <n v="48910270"/>
    <x v="23"/>
    <s v="SSJFLOPEZ"/>
    <s v="MFLT"/>
    <s v="INDUSTRIAS Y CONFECCIONES INDUCON L"/>
    <s v="Bata M/C dacron BLA lider vivo azul LITO"/>
    <s v="Bata M/C dacron BLA lider vivo azul LITO"/>
    <d v="2010-05-01T00:00:00"/>
    <d v="2010-05-06T00:00:00"/>
    <n v="30826"/>
    <s v="773"/>
    <x v="4"/>
    <x v="3"/>
    <x v="2"/>
    <x v="0"/>
    <x v="1"/>
  </r>
  <r>
    <n v="7735110119"/>
    <x v="12"/>
    <n v="48910270"/>
    <x v="23"/>
    <s v="SSJFLOPEZ"/>
    <s v="MFLT"/>
    <s v="INDUSTRIAS Y CONFECCIONES INDUCON L"/>
    <s v="Camisa dacron blanca logo LITO"/>
    <s v="Camisa dacron blanca logo LITO"/>
    <d v="2010-05-01T00:00:00"/>
    <d v="2010-05-06T00:00:00"/>
    <n v="47092"/>
    <s v="773"/>
    <x v="4"/>
    <x v="3"/>
    <x v="2"/>
    <x v="0"/>
    <x v="1"/>
  </r>
  <r>
    <n v="7735110119"/>
    <x v="12"/>
    <n v="48910270"/>
    <x v="23"/>
    <s v="SSJFLOPEZ"/>
    <s v="MFLT"/>
    <s v="INDUSTRIAS Y CONFECCIONES INDUCON L"/>
    <s v="Pantalon dril blanco enresortado"/>
    <s v="Pantalon dril blanco enresortado"/>
    <d v="2010-05-01T00:00:00"/>
    <d v="2010-05-06T00:00:00"/>
    <n v="93480"/>
    <s v="773"/>
    <x v="4"/>
    <x v="3"/>
    <x v="2"/>
    <x v="0"/>
    <x v="1"/>
  </r>
  <r>
    <n v="7735124703"/>
    <x v="22"/>
    <n v="48910270"/>
    <x v="23"/>
    <s v="SSJFLOPEZ"/>
    <s v="MFLT"/>
    <s v="ASSENDA SA"/>
    <s v="Papel laser troquelado 90g facturacion"/>
    <s v="Papel laser troquelado 90g facturacion"/>
    <d v="2010-05-03T00:00:00"/>
    <d v="2010-05-06T00:00:00"/>
    <n v="10000"/>
    <s v="773"/>
    <x v="4"/>
    <x v="3"/>
    <x v="5"/>
    <x v="0"/>
    <x v="0"/>
  </r>
  <r>
    <n v="7735110119"/>
    <x v="12"/>
    <n v="48921370"/>
    <x v="24"/>
    <s v="SSJFLOPEZ"/>
    <s v="MFLT"/>
    <s v="PALACIO DE GONZALEZ HONORATA DE JES"/>
    <s v="Delantal en dril blanco"/>
    <s v="Delantal en dril blanco"/>
    <d v="2010-05-04T00:00:00"/>
    <d v="2010-05-06T00:00:00"/>
    <n v="60000"/>
    <s v="773"/>
    <x v="4"/>
    <x v="4"/>
    <x v="2"/>
    <x v="0"/>
    <x v="1"/>
  </r>
  <r>
    <n v="7735110119"/>
    <x v="12"/>
    <n v="48921470"/>
    <x v="25"/>
    <s v="SSJFLOPEZ"/>
    <s v="MFLT"/>
    <s v="INDUSTRIAS Y CONFECCIONES INDUCON L"/>
    <s v="Bata blanca dacron M/C logo LITO"/>
    <s v="Bata blanca dacron M/C logo LITO"/>
    <d v="2010-05-01T00:00:00"/>
    <d v="2010-05-06T00:00:00"/>
    <n v="58516"/>
    <s v="773"/>
    <x v="4"/>
    <x v="4"/>
    <x v="2"/>
    <x v="0"/>
    <x v="1"/>
  </r>
  <r>
    <n v="7735110119"/>
    <x v="12"/>
    <n v="48921470"/>
    <x v="25"/>
    <s v="SSJFLOPEZ"/>
    <s v="MFLT"/>
    <s v="INDUSTRIAS Y CONFECCIONES INDUCON L"/>
    <s v="Bata M/C BLA lider brig. vivo azul LITO"/>
    <s v="Bata M/C BLA lider brig. vivo azul LITO"/>
    <d v="2010-05-01T00:00:00"/>
    <d v="2010-05-06T00:00:00"/>
    <n v="33616"/>
    <s v="773"/>
    <x v="4"/>
    <x v="4"/>
    <x v="2"/>
    <x v="0"/>
    <x v="1"/>
  </r>
  <r>
    <n v="7735110119"/>
    <x v="12"/>
    <n v="48921470"/>
    <x v="25"/>
    <s v="SSJFLOPEZ"/>
    <s v="MFLT"/>
    <s v="INDUSTRIAS Y CONFECCIONES INDUCON L"/>
    <s v="Bata M/C dacron BLA lider vivo azul LITO"/>
    <s v="Bata M/C dacron BLA lider vivo azul LITO"/>
    <d v="2010-05-01T00:00:00"/>
    <d v="2010-05-06T00:00:00"/>
    <n v="215782"/>
    <s v="773"/>
    <x v="4"/>
    <x v="4"/>
    <x v="2"/>
    <x v="0"/>
    <x v="1"/>
  </r>
  <r>
    <n v="7735110119"/>
    <x v="12"/>
    <n v="48921470"/>
    <x v="25"/>
    <s v="SSJFLOPEZ"/>
    <s v="MFLT"/>
    <s v="INDUSTRIAS Y CONFECCIONES INDUCON L"/>
    <s v="Camisa dacron blanca logo LITO"/>
    <s v="Camisa dacron blanca logo LITO"/>
    <d v="2010-05-01T00:00:00"/>
    <d v="2010-05-06T00:00:00"/>
    <n v="282552"/>
    <s v="773"/>
    <x v="4"/>
    <x v="4"/>
    <x v="2"/>
    <x v="0"/>
    <x v="1"/>
  </r>
  <r>
    <n v="7735110119"/>
    <x v="12"/>
    <n v="48921470"/>
    <x v="25"/>
    <s v="SSJFLOPEZ"/>
    <s v="MFLT"/>
    <s v="INDUSTRIAS Y CONFECCIONES INDUCON L"/>
    <s v="Pantalon dril blanco enresortado"/>
    <s v="Pantalon dril blanco enresortado"/>
    <d v="2010-05-01T00:00:00"/>
    <d v="2010-05-06T00:00:00"/>
    <n v="654360"/>
    <s v="773"/>
    <x v="4"/>
    <x v="4"/>
    <x v="2"/>
    <x v="0"/>
    <x v="1"/>
  </r>
  <r>
    <n v="7735110119"/>
    <x v="12"/>
    <n v="48921470"/>
    <x v="25"/>
    <s v="SSJFLOPEZ"/>
    <s v="MFLT"/>
    <s v="PALACIO DE GONZALEZ HONORATA DE JES"/>
    <s v="Delantal en dril blanco"/>
    <s v="Delantal en dril blanco"/>
    <d v="2010-05-04T00:00:00"/>
    <d v="2010-05-06T00:00:00"/>
    <n v="180000"/>
    <s v="773"/>
    <x v="4"/>
    <x v="4"/>
    <x v="2"/>
    <x v="0"/>
    <x v="1"/>
  </r>
  <r>
    <n v="7735110119"/>
    <x v="12"/>
    <n v="48921470"/>
    <x v="25"/>
    <s v="SSJFLOPEZ"/>
    <s v="MFLT"/>
    <s v="INDUSTRIAS Y CONFECCIONES INDUCON L"/>
    <s v="Bata M/C drill logo prestador de servici"/>
    <s v="Bata M/C drill logo prestador de servici"/>
    <d v="2010-05-01T00:00:00"/>
    <d v="2010-05-06T00:00:00"/>
    <n v="29258"/>
    <s v="773"/>
    <x v="4"/>
    <x v="4"/>
    <x v="2"/>
    <x v="0"/>
    <x v="1"/>
  </r>
  <r>
    <n v="7735110119"/>
    <x v="12"/>
    <n v="48921470"/>
    <x v="25"/>
    <s v="SSJFLOPEZ"/>
    <s v="MFLT"/>
    <s v="INDUSTRIAS Y CONFECCIONES INDUCON L"/>
    <s v="Pantalon dril blanco enresortado"/>
    <s v="Pantalon dril blanco enresortado"/>
    <d v="2010-05-01T00:00:00"/>
    <d v="2010-05-06T00:00:00"/>
    <n v="31160"/>
    <s v="773"/>
    <x v="4"/>
    <x v="4"/>
    <x v="2"/>
    <x v="0"/>
    <x v="1"/>
  </r>
  <r>
    <n v="7735110119"/>
    <x v="12"/>
    <n v="48921570"/>
    <x v="26"/>
    <s v="SSJFLOPEZ"/>
    <s v="MFLT"/>
    <s v="INDUSTRIAS Y CONFECCIONES INDUCON L"/>
    <s v="Bata blanca dacron M/C logo LITO"/>
    <s v="Bata blanca dacron M/C logo LITO"/>
    <d v="2010-05-01T00:00:00"/>
    <d v="2010-05-06T00:00:00"/>
    <n v="87774"/>
    <s v="773"/>
    <x v="4"/>
    <x v="3"/>
    <x v="2"/>
    <x v="0"/>
    <x v="1"/>
  </r>
  <r>
    <n v="7735110119"/>
    <x v="12"/>
    <n v="48921570"/>
    <x v="26"/>
    <s v="SSJFLOPEZ"/>
    <s v="MFLT"/>
    <s v="INDUSTRIAS Y CONFECCIONES INDUCON L"/>
    <s v="Bata M/C BLA lider brig. vivo azul LITO"/>
    <s v="Bata M/C BLA lider brig. vivo azul LITO"/>
    <d v="2010-05-01T00:00:00"/>
    <d v="2010-05-06T00:00:00"/>
    <n v="33616"/>
    <s v="773"/>
    <x v="4"/>
    <x v="3"/>
    <x v="2"/>
    <x v="0"/>
    <x v="1"/>
  </r>
  <r>
    <n v="7735110119"/>
    <x v="12"/>
    <n v="48921570"/>
    <x v="26"/>
    <s v="SSJFLOPEZ"/>
    <s v="MFLT"/>
    <s v="INDUSTRIAS Y CONFECCIONES INDUCON L"/>
    <s v="Bata M/C dacron BLA lider vivo azul LITO"/>
    <s v="Bata M/C dacron BLA lider vivo azul LITO"/>
    <d v="2010-05-01T00:00:00"/>
    <d v="2010-05-06T00:00:00"/>
    <n v="308260"/>
    <s v="773"/>
    <x v="4"/>
    <x v="3"/>
    <x v="2"/>
    <x v="0"/>
    <x v="1"/>
  </r>
  <r>
    <n v="7735110119"/>
    <x v="12"/>
    <n v="48921570"/>
    <x v="26"/>
    <s v="SSJFLOPEZ"/>
    <s v="MFLT"/>
    <s v="INDUSTRIAS Y CONFECCIONES INDUCON L"/>
    <s v="Pantalon dril blanco enresortado"/>
    <s v="Pantalon dril blanco enresortado"/>
    <d v="2010-05-01T00:00:00"/>
    <d v="2010-05-06T00:00:00"/>
    <n v="436240"/>
    <s v="773"/>
    <x v="4"/>
    <x v="3"/>
    <x v="2"/>
    <x v="0"/>
    <x v="1"/>
  </r>
  <r>
    <n v="7735110119"/>
    <x v="12"/>
    <n v="48921570"/>
    <x v="26"/>
    <s v="SSJFLOPEZ"/>
    <s v="MFLT"/>
    <s v="PALACIO DE GONZALEZ HONORATA DE JES"/>
    <s v="Delantal en dril blanco"/>
    <s v="Delantal en dril blanco"/>
    <d v="2010-05-04T00:00:00"/>
    <d v="2010-05-06T00:00:00"/>
    <n v="60000"/>
    <s v="773"/>
    <x v="4"/>
    <x v="3"/>
    <x v="2"/>
    <x v="0"/>
    <x v="1"/>
  </r>
  <r>
    <n v="7735110119"/>
    <x v="12"/>
    <n v="48921570"/>
    <x v="26"/>
    <s v="SSJFLOPEZ"/>
    <s v="MFLT"/>
    <s v="INDUSTRIAS Y CONFECCIONES INDUCON L"/>
    <s v="Bata M/C drill logo prestador de servici"/>
    <s v="Bata M/C drill logo prestador de servici"/>
    <d v="2010-05-01T00:00:00"/>
    <d v="2010-05-06T00:00:00"/>
    <n v="58516"/>
    <s v="773"/>
    <x v="4"/>
    <x v="3"/>
    <x v="2"/>
    <x v="0"/>
    <x v="1"/>
  </r>
  <r>
    <n v="7735110119"/>
    <x v="12"/>
    <n v="48921570"/>
    <x v="26"/>
    <s v="SSJFLOPEZ"/>
    <s v="MFLT"/>
    <s v="INDUSTRIAS Y CONFECCIONES INDUCON L"/>
    <s v="Pantalon dril blanco enresortado"/>
    <s v="Pantalon dril blanco enresortado"/>
    <d v="2010-05-01T00:00:00"/>
    <d v="2010-05-06T00:00:00"/>
    <n v="62320"/>
    <s v="773"/>
    <x v="4"/>
    <x v="3"/>
    <x v="2"/>
    <x v="0"/>
    <x v="1"/>
  </r>
  <r>
    <n v="7735110119"/>
    <x v="12"/>
    <n v="48921570"/>
    <x v="26"/>
    <s v="EXEAGUTIERRE"/>
    <s v="MFLT"/>
    <s v="Provisión otras cta.pte.proveed prod. no inventar"/>
    <s v="Redecilla para el cabello color Bca"/>
    <s v="Redecilla para el cabello color Bca"/>
    <d v="2010-05-05T00:00:00"/>
    <d v="2010-05-06T00:00:00"/>
    <n v="465000"/>
    <s v="773"/>
    <x v="4"/>
    <x v="3"/>
    <x v="2"/>
    <x v="0"/>
    <x v="1"/>
  </r>
  <r>
    <n v="7735110119"/>
    <x v="12"/>
    <n v="48921570"/>
    <x v="26"/>
    <s v="EXEAGUTIERRE"/>
    <s v="MFLT"/>
    <s v="Provisión otras cta.pte.proveed prod. no inventar"/>
    <s v="Redecilla para cabello amarillo dotacion"/>
    <s v="Redecilla para cabello amarillo dotacion"/>
    <d v="2010-05-05T00:00:00"/>
    <d v="2010-05-06T00:00:00"/>
    <n v="465000"/>
    <s v="773"/>
    <x v="4"/>
    <x v="3"/>
    <x v="2"/>
    <x v="0"/>
    <x v="1"/>
  </r>
  <r>
    <n v="7735110119"/>
    <x v="12"/>
    <n v="48921570"/>
    <x v="26"/>
    <s v="EXEAGUTIERRE"/>
    <s v="MFLT"/>
    <s v="Provisión otras cta.pte.proveed prod. no inventar"/>
    <s v="Redecilla para cabello azul dotacion"/>
    <s v="Redecilla para cabello azul dotacion"/>
    <d v="2010-05-05T00:00:00"/>
    <d v="2010-05-06T00:00:00"/>
    <n v="465000"/>
    <s v="773"/>
    <x v="4"/>
    <x v="3"/>
    <x v="2"/>
    <x v="0"/>
    <x v="1"/>
  </r>
  <r>
    <n v="7735110119"/>
    <x v="12"/>
    <n v="48921670"/>
    <x v="27"/>
    <s v="SSJFLOPEZ"/>
    <s v="MFLT"/>
    <s v="INDUSTRIAS Y CONFECCIONES INDUCON L"/>
    <s v="Bata M/C dacron BLA lider vivo azul LITO"/>
    <s v="Bata M/C dacron BLA lider vivo azul LITO"/>
    <d v="2010-05-01T00:00:00"/>
    <d v="2010-05-06T00:00:00"/>
    <n v="184956"/>
    <s v="773"/>
    <x v="4"/>
    <x v="5"/>
    <x v="2"/>
    <x v="0"/>
    <x v="1"/>
  </r>
  <r>
    <n v="7735110119"/>
    <x v="12"/>
    <n v="48921670"/>
    <x v="27"/>
    <s v="SSJFLOPEZ"/>
    <s v="MFLT"/>
    <s v="INDUSTRIAS Y CONFECCIONES INDUCON L"/>
    <s v="Pantalon dril blanco enresortado"/>
    <s v="Pantalon dril blanco enresortado"/>
    <d v="2010-05-01T00:00:00"/>
    <d v="2010-05-06T00:00:00"/>
    <n v="186960"/>
    <s v="773"/>
    <x v="4"/>
    <x v="5"/>
    <x v="2"/>
    <x v="0"/>
    <x v="1"/>
  </r>
  <r>
    <n v="7735110119"/>
    <x v="12"/>
    <n v="48921670"/>
    <x v="27"/>
    <s v="SSJFLOPEZ"/>
    <s v="MFLT"/>
    <s v="INDUSTRIAS Y CONFECCIONES INDUCON L"/>
    <s v="Bata M/C drill logo prestador de servici"/>
    <s v="Bata M/C drill logo prestador de servici"/>
    <d v="2010-05-01T00:00:00"/>
    <d v="2010-05-06T00:00:00"/>
    <n v="29258"/>
    <s v="773"/>
    <x v="4"/>
    <x v="5"/>
    <x v="2"/>
    <x v="0"/>
    <x v="1"/>
  </r>
  <r>
    <n v="7735110119"/>
    <x v="12"/>
    <n v="48921770"/>
    <x v="28"/>
    <s v="SSJFLOPEZ"/>
    <s v="MFLT"/>
    <s v="INDUSTRIAS Y CONFECCIONES INDUCON L"/>
    <s v="Bata M/C dacron BLA lider vivo azul LITO"/>
    <s v="Bata M/C dacron BLA lider vivo azul LITO"/>
    <d v="2010-05-01T00:00:00"/>
    <d v="2010-05-06T00:00:00"/>
    <n v="61652"/>
    <s v="773"/>
    <x v="4"/>
    <x v="5"/>
    <x v="2"/>
    <x v="0"/>
    <x v="1"/>
  </r>
  <r>
    <n v="7735110119"/>
    <x v="12"/>
    <n v="48921770"/>
    <x v="28"/>
    <s v="SSJFLOPEZ"/>
    <s v="MFLT"/>
    <s v="INDUSTRIAS Y CONFECCIONES INDUCON L"/>
    <s v="Pantalon dril blanco enresortado"/>
    <s v="Pantalon dril blanco enresortado"/>
    <d v="2010-05-01T00:00:00"/>
    <d v="2010-05-06T00:00:00"/>
    <n v="62320"/>
    <s v="773"/>
    <x v="4"/>
    <x v="5"/>
    <x v="2"/>
    <x v="0"/>
    <x v="1"/>
  </r>
  <r>
    <n v="7735110119"/>
    <x v="12"/>
    <n v="48980070"/>
    <x v="34"/>
    <s v="SSJFLOPEZ"/>
    <s v="MFLT"/>
    <s v="INDUSTRIAS Y CONFECCIONES INDUCON L"/>
    <s v="Bata blanca dacron M/C logo LITO"/>
    <s v="Bata blanca dacron M/C logo LITO"/>
    <d v="2010-05-01T00:00:00"/>
    <d v="2010-05-06T00:00:00"/>
    <n v="204806"/>
    <s v="773"/>
    <x v="4"/>
    <x v="11"/>
    <x v="2"/>
    <x v="0"/>
    <x v="1"/>
  </r>
  <r>
    <n v="7735110119"/>
    <x v="12"/>
    <n v="48980070"/>
    <x v="34"/>
    <s v="SSJFLOPEZ"/>
    <s v="MFLT"/>
    <s v="INDUSTRIAS Y CONFECCIONES INDUCON L"/>
    <s v="Bata blanca dacron M/L logo LITO"/>
    <s v="Bata blanca dacron M/L logo LITO"/>
    <d v="2010-05-01T00:00:00"/>
    <d v="2010-05-06T00:00:00"/>
    <n v="33896"/>
    <s v="773"/>
    <x v="4"/>
    <x v="11"/>
    <x v="2"/>
    <x v="0"/>
    <x v="1"/>
  </r>
  <r>
    <n v="7735110119"/>
    <x v="12"/>
    <n v="48980070"/>
    <x v="34"/>
    <s v="SSJFLOPEZ"/>
    <s v="MFLT"/>
    <s v="INDUSTRIAS Y CONFECCIONES INDUCON L"/>
    <s v="Pantalon dril blanco enresortado"/>
    <s v="Pantalon dril blanco enresortado"/>
    <d v="2010-05-01T00:00:00"/>
    <d v="2010-05-06T00:00:00"/>
    <n v="249280"/>
    <s v="773"/>
    <x v="4"/>
    <x v="11"/>
    <x v="2"/>
    <x v="0"/>
    <x v="1"/>
  </r>
  <r>
    <n v="7735116507"/>
    <x v="47"/>
    <n v="48980070"/>
    <x v="34"/>
    <s v="LTRCMAZO"/>
    <s v="MFLT"/>
    <s v="Provisión otras cta.pte.proveed prod. Inventariab."/>
    <s v=""/>
    <s v="Recarga de toner de impresora"/>
    <d v="2010-05-06T00:00:00"/>
    <d v="2010-05-06T00:00:00"/>
    <n v="18104"/>
    <s v="773"/>
    <x v="4"/>
    <x v="11"/>
    <x v="5"/>
    <x v="0"/>
    <x v="0"/>
  </r>
  <r>
    <n v="7735110119"/>
    <x v="12"/>
    <n v="48982070"/>
    <x v="36"/>
    <s v="SSJFLOPEZ"/>
    <s v="MFLT"/>
    <s v="INDUSTRIAS Y CONFECCIONES INDUCON L"/>
    <s v="Bata blanca dacron M/C logo LITO"/>
    <s v="Bata blanca dacron M/C logo LITO"/>
    <d v="2010-05-01T00:00:00"/>
    <d v="2010-05-06T00:00:00"/>
    <n v="29258"/>
    <s v="773"/>
    <x v="4"/>
    <x v="13"/>
    <x v="2"/>
    <x v="0"/>
    <x v="1"/>
  </r>
  <r>
    <n v="7735116507"/>
    <x v="47"/>
    <n v="48982070"/>
    <x v="36"/>
    <s v="LTRCMAZO"/>
    <s v="MFLT"/>
    <s v="Provisión otras cta.pte.proveed prod. Inventariab."/>
    <s v=""/>
    <s v="Recarga de toner de impresora"/>
    <d v="2010-05-06T00:00:00"/>
    <d v="2010-05-06T00:00:00"/>
    <n v="7759"/>
    <s v="773"/>
    <x v="4"/>
    <x v="13"/>
    <x v="5"/>
    <x v="0"/>
    <x v="0"/>
  </r>
  <r>
    <n v="7735124719"/>
    <x v="42"/>
    <n v="48982070"/>
    <x v="36"/>
    <s v="EXGAVELASQUE"/>
    <s v="MFLT"/>
    <s v="Provisión otras cta.pte.proveed prod. no inventar"/>
    <s v="Boletin comunicaciones internas 16%"/>
    <s v="Boletin comunicaciones internas 16%"/>
    <d v="2010-05-05T00:00:00"/>
    <d v="2010-05-06T00:00:00"/>
    <n v="-1500"/>
    <s v="773"/>
    <x v="4"/>
    <x v="13"/>
    <x v="5"/>
    <x v="0"/>
    <x v="0"/>
  </r>
  <r>
    <n v="7735124719"/>
    <x v="42"/>
    <n v="48982070"/>
    <x v="36"/>
    <s v="EXGAVELASQUE"/>
    <s v="MFLT"/>
    <s v="Provisión otras cta.pte.proveed prod. no inventar"/>
    <s v="Boletin comunicaciones internas 16%"/>
    <s v="Boletin comunicaciones internas 16%"/>
    <d v="2010-05-05T00:00:00"/>
    <d v="2010-05-06T00:00:00"/>
    <n v="-1500"/>
    <s v="773"/>
    <x v="4"/>
    <x v="13"/>
    <x v="5"/>
    <x v="0"/>
    <x v="0"/>
  </r>
  <r>
    <n v="7735124719"/>
    <x v="42"/>
    <n v="48982070"/>
    <x v="36"/>
    <s v="EXGAVELASQUE"/>
    <s v="MFLT"/>
    <s v="Provisión otras cta.pte.proveed prod. no inventar"/>
    <s v="Boletin comunicaciones internas 16%"/>
    <s v="Boletin comunicaciones internas 16%"/>
    <d v="2010-05-05T00:00:00"/>
    <d v="2010-05-06T00:00:00"/>
    <n v="1500"/>
    <s v="773"/>
    <x v="4"/>
    <x v="13"/>
    <x v="5"/>
    <x v="0"/>
    <x v="0"/>
  </r>
  <r>
    <n v="7735124719"/>
    <x v="42"/>
    <n v="48982070"/>
    <x v="36"/>
    <s v="EXGAVELASQUE"/>
    <s v="MFLT"/>
    <s v="Provisión otras cta.pte.proveed prod. no inventar"/>
    <s v="Boletin comunicaciones internas 16%"/>
    <s v="Boletin comunicaciones internas 16%"/>
    <d v="2010-05-05T00:00:00"/>
    <d v="2010-05-06T00:00:00"/>
    <n v="1500"/>
    <s v="773"/>
    <x v="4"/>
    <x v="13"/>
    <x v="5"/>
    <x v="0"/>
    <x v="0"/>
  </r>
  <r>
    <n v="7735124719"/>
    <x v="42"/>
    <n v="48982070"/>
    <x v="36"/>
    <s v="EXGAVELASQUE"/>
    <s v="MFLT"/>
    <s v="Provisión otras cta.pte.proveed prod. no inventar"/>
    <s v="Boletin comunicaciones internas 16%"/>
    <s v="Boletin comunicaciones internas 16%"/>
    <d v="2010-05-05T00:00:00"/>
    <d v="2010-05-06T00:00:00"/>
    <n v="1500"/>
    <s v="773"/>
    <x v="4"/>
    <x v="13"/>
    <x v="5"/>
    <x v="0"/>
    <x v="0"/>
  </r>
  <r>
    <n v="7735124719"/>
    <x v="42"/>
    <n v="48982070"/>
    <x v="36"/>
    <s v="EXEAGUTIERRE"/>
    <s v="MFLT"/>
    <s v="Provisión otras cta.pte.proveed prod. no inventar"/>
    <s v="Volante comunicaciones internas 16%"/>
    <s v="Volante comunicaciones internas 16%"/>
    <d v="2010-05-06T00:00:00"/>
    <d v="2010-05-06T00:00:00"/>
    <n v="20400"/>
    <s v="773"/>
    <x v="4"/>
    <x v="13"/>
    <x v="5"/>
    <x v="0"/>
    <x v="0"/>
  </r>
  <r>
    <n v="7735110119"/>
    <x v="12"/>
    <n v="48984270"/>
    <x v="37"/>
    <s v="SSJFLOPEZ"/>
    <s v="MFLT"/>
    <s v="INDUSTRIAS Y CONFECCIONES INDUCON L"/>
    <s v="Bata blanca dacron M/L logo LITO"/>
    <s v="Bata blanca dacron M/L logo LITO"/>
    <d v="2010-05-01T00:00:00"/>
    <d v="2010-05-06T00:00:00"/>
    <n v="33896"/>
    <s v="773"/>
    <x v="4"/>
    <x v="14"/>
    <x v="2"/>
    <x v="0"/>
    <x v="1"/>
  </r>
  <r>
    <n v="7735110119"/>
    <x v="12"/>
    <n v="48986070"/>
    <x v="38"/>
    <s v="SSJFLOPEZ"/>
    <s v="MFLT"/>
    <s v="INDUSTRIAS Y CONFECCIONES INDUCON L"/>
    <s v="Bata blanca dacron M/C logo LITO"/>
    <s v="Bata blanca dacron M/C logo LITO"/>
    <d v="2010-05-01T00:00:00"/>
    <d v="2010-05-06T00:00:00"/>
    <n v="29258"/>
    <s v="773"/>
    <x v="4"/>
    <x v="15"/>
    <x v="2"/>
    <x v="0"/>
    <x v="1"/>
  </r>
  <r>
    <n v="7735110119"/>
    <x v="12"/>
    <n v="48986070"/>
    <x v="38"/>
    <s v="SSJFLOPEZ"/>
    <s v="MFLT"/>
    <s v="INDUSTRIAS Y CONFECCIONES INDUCON L"/>
    <s v="Pantalon dril blanco enresortado"/>
    <s v="Pantalon dril blanco enresortado"/>
    <d v="2010-05-01T00:00:00"/>
    <d v="2010-05-06T00:00:00"/>
    <n v="31160"/>
    <s v="773"/>
    <x v="4"/>
    <x v="15"/>
    <x v="2"/>
    <x v="0"/>
    <x v="1"/>
  </r>
  <r>
    <n v="7735110119"/>
    <x v="12"/>
    <n v="48986070"/>
    <x v="38"/>
    <s v="LTMCRAGA"/>
    <s v="MFLT"/>
    <s v="Provisión otras cta.pte.proveed prod. no inventar"/>
    <s v="Guante algodon 100% gallineta seg indu"/>
    <s v="Guante algodon 100% gallineta seg indu"/>
    <d v="2010-05-06T00:00:00"/>
    <d v="2010-05-06T00:00:00"/>
    <n v="160000"/>
    <s v="773"/>
    <x v="4"/>
    <x v="15"/>
    <x v="2"/>
    <x v="0"/>
    <x v="1"/>
  </r>
  <r>
    <n v="7735124719"/>
    <x v="42"/>
    <n v="48986070"/>
    <x v="38"/>
    <s v="EXEAGUTIERRE"/>
    <s v="MFLT"/>
    <s v="Provisión otras cta.pte.proveed prod. no inventar"/>
    <s v="Boletin comunicaciones internas 16%"/>
    <s v="Boletin comunicaciones internas 16%"/>
    <d v="2010-05-06T00:00:00"/>
    <d v="2010-05-06T00:00:00"/>
    <n v="21000"/>
    <s v="773"/>
    <x v="4"/>
    <x v="15"/>
    <x v="5"/>
    <x v="0"/>
    <x v="0"/>
  </r>
  <r>
    <n v="7735124719"/>
    <x v="42"/>
    <n v="48986070"/>
    <x v="38"/>
    <s v="EXEAGUTIERRE"/>
    <s v="MFLT"/>
    <s v="Provisión otras cta.pte.proveed prod. no inventar"/>
    <s v="Boletin comunicaciones internas 16%"/>
    <s v="Boletin comunicaciones internas 16%"/>
    <d v="2010-05-06T00:00:00"/>
    <d v="2010-05-06T00:00:00"/>
    <n v="27000"/>
    <s v="773"/>
    <x v="4"/>
    <x v="15"/>
    <x v="5"/>
    <x v="0"/>
    <x v="0"/>
  </r>
  <r>
    <n v="7735110119"/>
    <x v="12"/>
    <n v="48988070"/>
    <x v="40"/>
    <s v="SSJFLOPEZ"/>
    <s v="MFLT"/>
    <s v="INDUSTRIAS Y CONFECCIONES INDUCON L"/>
    <s v="Pantalon dril blanco enresortado"/>
    <s v="Pantalon dril blanco enresortado"/>
    <d v="2010-05-01T00:00:00"/>
    <d v="2010-05-06T00:00:00"/>
    <n v="31160"/>
    <s v="773"/>
    <x v="4"/>
    <x v="17"/>
    <x v="2"/>
    <x v="0"/>
    <x v="1"/>
  </r>
  <r>
    <n v="7735110119"/>
    <x v="12"/>
    <n v="48992070"/>
    <x v="45"/>
    <s v="SSJFLOPEZ"/>
    <s v="MFLT"/>
    <s v="INDUSTRIAS Y CONFECCIONES INDUCON L"/>
    <s v="Bata blanca dacron M/C logo LITO"/>
    <s v="Bata blanca dacron M/C logo LITO"/>
    <d v="2010-05-01T00:00:00"/>
    <d v="2010-05-06T00:00:00"/>
    <n v="29258"/>
    <s v="773"/>
    <x v="4"/>
    <x v="22"/>
    <x v="2"/>
    <x v="0"/>
    <x v="1"/>
  </r>
  <r>
    <n v="7735124504"/>
    <x v="25"/>
    <n v="48705670"/>
    <x v="2"/>
    <s v="EXGAVELASQUE"/>
    <s v="MFLT"/>
    <s v="Provisión otras cta.pte.proveed prod. no inventar"/>
    <s v="Accesorio para oficina negocio 16%"/>
    <s v="Accesorio para oficina negocio 16%"/>
    <d v="2010-05-07T00:00:00"/>
    <d v="2010-05-07T00:00:00"/>
    <n v="34000"/>
    <s v="773"/>
    <x v="4"/>
    <x v="2"/>
    <x v="5"/>
    <x v="0"/>
    <x v="0"/>
  </r>
  <r>
    <n v="7735116411"/>
    <x v="28"/>
    <n v="48705770"/>
    <x v="3"/>
    <s v="LTJFLOPEZ"/>
    <s v="MFLT"/>
    <s v="Provisión otras cta.pte.proveed prod. Inventariab."/>
    <s v=""/>
    <s v="Servicio de transporte"/>
    <d v="2010-05-07T00:00:00"/>
    <d v="2010-05-07T00:00:00"/>
    <n v="81225"/>
    <s v="773"/>
    <x v="4"/>
    <x v="3"/>
    <x v="7"/>
    <x v="0"/>
    <x v="1"/>
  </r>
  <r>
    <n v="7735124713"/>
    <x v="35"/>
    <n v="48921370"/>
    <x v="24"/>
    <s v="SSJFLOPEZ"/>
    <s v="MFLT"/>
    <s v="FERRETERIA S S LTDA."/>
    <s v="Cinta rotuladora azul 9MMx3.7M DYMO"/>
    <s v="Cinta rotuladora azul 9MMx3.7M DYMO"/>
    <d v="2010-05-05T00:00:00"/>
    <d v="2010-05-07T00:00:00"/>
    <n v="20000"/>
    <s v="773"/>
    <x v="4"/>
    <x v="4"/>
    <x v="5"/>
    <x v="0"/>
    <x v="1"/>
  </r>
  <r>
    <n v="7735124719"/>
    <x v="42"/>
    <n v="48921370"/>
    <x v="24"/>
    <s v="SSJFLOPEZ"/>
    <s v="MFLT"/>
    <s v="SALAZAR MEJIA MARIA PATRICIA"/>
    <s v="Boletin comunicaciones internas 16%"/>
    <s v="Boletin comunicaciones internas 16%"/>
    <d v="2010-05-06T00:00:00"/>
    <d v="2010-05-07T00:00:00"/>
    <n v="92500"/>
    <s v="773"/>
    <x v="4"/>
    <x v="4"/>
    <x v="5"/>
    <x v="0"/>
    <x v="0"/>
  </r>
  <r>
    <n v="7735124713"/>
    <x v="35"/>
    <n v="48921470"/>
    <x v="25"/>
    <s v="SSJFLOPEZ"/>
    <s v="MFLT"/>
    <s v="FERRETERIA S S LTDA."/>
    <s v="Cinta rotuladora azul 9MMx3.7M DYMO"/>
    <s v="Cinta rotuladora azul 9MMx3.7M DYMO"/>
    <d v="2010-05-05T00:00:00"/>
    <d v="2010-05-07T00:00:00"/>
    <n v="20000"/>
    <s v="773"/>
    <x v="4"/>
    <x v="4"/>
    <x v="5"/>
    <x v="0"/>
    <x v="1"/>
  </r>
  <r>
    <n v="7735124713"/>
    <x v="35"/>
    <n v="48921470"/>
    <x v="25"/>
    <s v="EXEAGUTIERRE"/>
    <s v="MFLT"/>
    <s v="Provisión otras cta.pte.proveed prod. no inventar"/>
    <s v="Papel periodico X 500"/>
    <s v="Papel periodico X 500"/>
    <d v="2010-05-06T00:00:00"/>
    <d v="2010-05-07T00:00:00"/>
    <n v="88511"/>
    <s v="773"/>
    <x v="4"/>
    <x v="4"/>
    <x v="5"/>
    <x v="0"/>
    <x v="1"/>
  </r>
  <r>
    <n v="7735124012"/>
    <x v="24"/>
    <n v="48921570"/>
    <x v="26"/>
    <s v="EXGAVELASQUE"/>
    <s v="MFLT"/>
    <s v="Mat, rptos y accesorios, materiales y repuestos na"/>
    <s v="Cinta teflon 3/4 (p/calor)"/>
    <s v=""/>
    <d v="2010-05-07T00:00:00"/>
    <d v="2010-05-07T00:00:00"/>
    <n v="68000"/>
    <s v="773"/>
    <x v="4"/>
    <x v="3"/>
    <x v="6"/>
    <x v="0"/>
    <x v="2"/>
  </r>
  <r>
    <n v="7735124719"/>
    <x v="42"/>
    <n v="48982070"/>
    <x v="36"/>
    <s v="SSJFLOPEZ"/>
    <s v="MFLT"/>
    <s v="SALAZAR MEJIA MARIA PATRICIA"/>
    <s v="Boletin comunicaciones internas 16%"/>
    <s v="Boletin comunicaciones internas 16%"/>
    <d v="2010-05-06T00:00:00"/>
    <d v="2010-05-07T00:00:00"/>
    <n v="92500"/>
    <s v="773"/>
    <x v="4"/>
    <x v="13"/>
    <x v="5"/>
    <x v="0"/>
    <x v="0"/>
  </r>
  <r>
    <n v="7735124012"/>
    <x v="24"/>
    <n v="48710370"/>
    <x v="6"/>
    <s v="EXGAVELASQUE"/>
    <s v="MFLT"/>
    <s v="Mat, rptos y accesorios, materiales y repuestos na"/>
    <s v="Hoja de sierra 12 pul 18 tpi"/>
    <s v=""/>
    <d v="2010-05-08T00:00:00"/>
    <d v="2010-05-08T00:00:00"/>
    <n v="2500"/>
    <s v="773"/>
    <x v="4"/>
    <x v="4"/>
    <x v="6"/>
    <x v="0"/>
    <x v="2"/>
  </r>
  <r>
    <n v="7735124701"/>
    <x v="26"/>
    <n v="48921370"/>
    <x v="24"/>
    <s v="SSJFLOPEZ"/>
    <s v="MFLT"/>
    <s v="EMPAQUETADURAS Y EMPAQUES S.A."/>
    <s v="Limpion Wypall"/>
    <s v="Limpion Wypall"/>
    <d v="2010-05-07T00:00:00"/>
    <d v="2010-05-10T00:00:00"/>
    <n v="426110"/>
    <s v="773"/>
    <x v="4"/>
    <x v="4"/>
    <x v="5"/>
    <x v="0"/>
    <x v="0"/>
  </r>
  <r>
    <n v="7735124708"/>
    <x v="34"/>
    <n v="48921370"/>
    <x v="24"/>
    <s v="EXEAGUTIERRE"/>
    <s v="MFLT"/>
    <s v="Mat, rptos y accesorios, combustibles y lubricante"/>
    <s v="Ajustador_21209_pintuco X GLN"/>
    <s v=""/>
    <d v="2010-05-10T00:00:00"/>
    <d v="2010-05-10T00:00:00"/>
    <n v="767960"/>
    <s v="773"/>
    <x v="4"/>
    <x v="4"/>
    <x v="6"/>
    <x v="0"/>
    <x v="2"/>
  </r>
  <r>
    <n v="7735124719"/>
    <x v="42"/>
    <n v="48921370"/>
    <x v="24"/>
    <s v="EXEAGUTIERRE"/>
    <s v="MFLT"/>
    <s v="Provisión otras cta.pte.proveed prod. no inventar"/>
    <s v="Volante comunicaciones internas 16%"/>
    <s v="Volante comunicaciones internas 16%"/>
    <d v="2010-05-10T00:00:00"/>
    <d v="2010-05-10T00:00:00"/>
    <n v="17000"/>
    <s v="773"/>
    <x v="4"/>
    <x v="4"/>
    <x v="5"/>
    <x v="0"/>
    <x v="0"/>
  </r>
  <r>
    <n v="7735124701"/>
    <x v="26"/>
    <n v="48921470"/>
    <x v="25"/>
    <s v="SSJFLOPEZ"/>
    <s v="MFLT"/>
    <s v="EMPAQUETADURAS Y EMPAQUES S.A."/>
    <s v="Limpion Wypall"/>
    <s v="Limpion Wypall"/>
    <d v="2010-05-07T00:00:00"/>
    <d v="2010-05-10T00:00:00"/>
    <n v="106530"/>
    <s v="773"/>
    <x v="4"/>
    <x v="4"/>
    <x v="5"/>
    <x v="0"/>
    <x v="0"/>
  </r>
  <r>
    <n v="7735124701"/>
    <x v="26"/>
    <n v="48921570"/>
    <x v="26"/>
    <s v="SSJFLOPEZ"/>
    <s v="MFLT"/>
    <s v="EMPAQUETADURAS Y EMPAQUES S.A."/>
    <s v="Limpion Wypall"/>
    <s v="Limpion Wypall"/>
    <d v="2010-05-07T00:00:00"/>
    <d v="2010-05-10T00:00:00"/>
    <n v="106530"/>
    <s v="773"/>
    <x v="4"/>
    <x v="3"/>
    <x v="5"/>
    <x v="0"/>
    <x v="0"/>
  </r>
  <r>
    <n v="7735124719"/>
    <x v="42"/>
    <n v="48986070"/>
    <x v="38"/>
    <s v="EXEAGUTIERRE"/>
    <s v="MFLT"/>
    <s v="Provisión otras cta.pte.proveed prod. no inventar"/>
    <s v="Volante comunicaciones internas 16%"/>
    <s v="Volante comunicaciones internas 16%"/>
    <d v="2010-05-10T00:00:00"/>
    <d v="2010-05-10T00:00:00"/>
    <n v="12500"/>
    <s v="773"/>
    <x v="4"/>
    <x v="15"/>
    <x v="5"/>
    <x v="0"/>
    <x v="0"/>
  </r>
  <r>
    <n v="7735116507"/>
    <x v="47"/>
    <n v="48700170"/>
    <x v="0"/>
    <s v="LTNJRODRIGUE"/>
    <s v="MFLT"/>
    <s v="Provisión otras cta.pte.proveed prod. Inventariab."/>
    <s v=""/>
    <s v="Recarga de toner de impresora"/>
    <d v="2010-05-11T00:00:00"/>
    <d v="2010-05-11T00:00:00"/>
    <n v="12931"/>
    <s v="773"/>
    <x v="4"/>
    <x v="0"/>
    <x v="5"/>
    <x v="0"/>
    <x v="0"/>
  </r>
  <r>
    <n v="7735116408"/>
    <x v="1"/>
    <n v="48705370"/>
    <x v="1"/>
    <s v="SSJFLOPEZ"/>
    <s v="MFLT"/>
    <s v="TELEFONICA MOVILES COLOMBIA S.A."/>
    <s v=""/>
    <s v=""/>
    <d v="2010-05-02T00:00:00"/>
    <d v="2010-05-11T00:00:00"/>
    <n v="124"/>
    <s v="773"/>
    <x v="4"/>
    <x v="1"/>
    <x v="1"/>
    <x v="0"/>
    <x v="0"/>
  </r>
  <r>
    <n v="7735116408"/>
    <x v="1"/>
    <n v="48705370"/>
    <x v="1"/>
    <s v="SSJFLOPEZ"/>
    <s v="MFLT"/>
    <s v="COMUNICACION CELULAR S.A. COMCEL"/>
    <s v=""/>
    <s v=""/>
    <d v="2010-04-25T00:00:00"/>
    <d v="2010-05-11T00:00:00"/>
    <n v="85"/>
    <s v="773"/>
    <x v="4"/>
    <x v="1"/>
    <x v="1"/>
    <x v="0"/>
    <x v="0"/>
  </r>
  <r>
    <n v="7735116408"/>
    <x v="1"/>
    <n v="48705370"/>
    <x v="1"/>
    <s v="SSJFLOPEZ"/>
    <s v="MFLT"/>
    <s v="COLOMBIA MOVIL S.A. E.S.P."/>
    <s v=""/>
    <s v=""/>
    <d v="2010-04-30T00:00:00"/>
    <d v="2010-05-11T00:00:00"/>
    <n v="79"/>
    <s v="773"/>
    <x v="4"/>
    <x v="1"/>
    <x v="1"/>
    <x v="0"/>
    <x v="0"/>
  </r>
  <r>
    <n v="7735116408"/>
    <x v="1"/>
    <n v="48705370"/>
    <x v="1"/>
    <s v="SSJFLOPEZ"/>
    <s v="MFLT"/>
    <s v="COLOMBIA MOVIL S.A. E.S.P."/>
    <s v=""/>
    <s v=""/>
    <d v="2010-04-30T00:00:00"/>
    <d v="2010-05-11T00:00:00"/>
    <n v="66"/>
    <s v="773"/>
    <x v="4"/>
    <x v="1"/>
    <x v="1"/>
    <x v="0"/>
    <x v="0"/>
  </r>
  <r>
    <n v="7735110119"/>
    <x v="12"/>
    <n v="48921370"/>
    <x v="24"/>
    <s v="SSJFLOPEZ"/>
    <s v="MFLT"/>
    <s v="DEDERLE DE COSSIO BLANCA NINFA"/>
    <s v="Redecilla para cabello amarillo dotacion"/>
    <s v="Redecilla para cabello amarillo dotacion"/>
    <d v="2010-05-10T00:00:00"/>
    <d v="2010-05-11T00:00:00"/>
    <n v="96875"/>
    <s v="773"/>
    <x v="4"/>
    <x v="4"/>
    <x v="2"/>
    <x v="0"/>
    <x v="1"/>
  </r>
  <r>
    <n v="7735110119"/>
    <x v="12"/>
    <n v="48921370"/>
    <x v="24"/>
    <s v="SSJFLOPEZ"/>
    <s v="MFLT"/>
    <s v="DEDERLE DE COSSIO BLANCA NINFA"/>
    <s v="Redecilla para cabello azul dotacion"/>
    <s v="Redecilla para cabello azul dotacion"/>
    <d v="2010-05-10T00:00:00"/>
    <d v="2010-05-11T00:00:00"/>
    <n v="96875"/>
    <s v="773"/>
    <x v="4"/>
    <x v="4"/>
    <x v="2"/>
    <x v="0"/>
    <x v="1"/>
  </r>
  <r>
    <n v="7735124709"/>
    <x v="58"/>
    <n v="48921370"/>
    <x v="24"/>
    <s v="EXEAGUTIERRE"/>
    <s v="MFLT"/>
    <s v="Provisión otras cta.pte.proveed prod. no inventar"/>
    <s v="Esponja viscovita"/>
    <s v="Esponja viscovita"/>
    <d v="2010-05-11T00:00:00"/>
    <d v="2010-05-11T00:00:00"/>
    <n v="141140"/>
    <s v="773"/>
    <x v="4"/>
    <x v="4"/>
    <x v="5"/>
    <x v="0"/>
    <x v="1"/>
  </r>
  <r>
    <n v="7735124713"/>
    <x v="35"/>
    <n v="48921370"/>
    <x v="24"/>
    <s v="SSJFLOPEZ"/>
    <s v="MFLT"/>
    <s v="EDIVA S.A."/>
    <s v="Strech 44CMx457M x .6"/>
    <s v="Strech 44CMx457M x .6"/>
    <d v="2010-05-10T00:00:00"/>
    <d v="2010-05-11T00:00:00"/>
    <n v="140000"/>
    <s v="773"/>
    <x v="4"/>
    <x v="4"/>
    <x v="5"/>
    <x v="0"/>
    <x v="1"/>
  </r>
  <r>
    <n v="7735110119"/>
    <x v="12"/>
    <n v="48921470"/>
    <x v="25"/>
    <s v="SSJFLOPEZ"/>
    <s v="MFLT"/>
    <s v="DEDERLE DE COSSIO BLANCA NINFA"/>
    <s v="Redecilla para cabello amarillo dotacion"/>
    <s v="Redecilla para cabello amarillo dotacion"/>
    <d v="2010-05-10T00:00:00"/>
    <d v="2010-05-11T00:00:00"/>
    <n v="193750"/>
    <s v="773"/>
    <x v="4"/>
    <x v="4"/>
    <x v="2"/>
    <x v="0"/>
    <x v="1"/>
  </r>
  <r>
    <n v="7735110119"/>
    <x v="12"/>
    <n v="48921470"/>
    <x v="25"/>
    <s v="SSJFLOPEZ"/>
    <s v="MFLT"/>
    <s v="DEDERLE DE COSSIO BLANCA NINFA"/>
    <s v="Redecilla para cabello azul dotacion"/>
    <s v="Redecilla para cabello azul dotacion"/>
    <d v="2010-05-10T00:00:00"/>
    <d v="2010-05-11T00:00:00"/>
    <n v="193750"/>
    <s v="773"/>
    <x v="4"/>
    <x v="4"/>
    <x v="2"/>
    <x v="0"/>
    <x v="1"/>
  </r>
  <r>
    <n v="7735116408"/>
    <x v="1"/>
    <n v="48921470"/>
    <x v="25"/>
    <s v="SSJFLOPEZ"/>
    <s v="MFLT"/>
    <s v="TELEFONICA MOVILES COLOMBIA S.A."/>
    <s v=""/>
    <s v=""/>
    <d v="2010-05-02T00:00:00"/>
    <d v="2010-05-11T00:00:00"/>
    <n v="12690"/>
    <s v="773"/>
    <x v="4"/>
    <x v="4"/>
    <x v="1"/>
    <x v="0"/>
    <x v="0"/>
  </r>
  <r>
    <n v="7735116408"/>
    <x v="1"/>
    <n v="48921470"/>
    <x v="25"/>
    <s v="SSJFLOPEZ"/>
    <s v="MFLT"/>
    <s v="COMUNICACION CELULAR S.A. COMCEL"/>
    <s v=""/>
    <s v=""/>
    <d v="2010-04-25T00:00:00"/>
    <d v="2010-05-11T00:00:00"/>
    <n v="8717"/>
    <s v="773"/>
    <x v="4"/>
    <x v="4"/>
    <x v="1"/>
    <x v="0"/>
    <x v="0"/>
  </r>
  <r>
    <n v="7735116408"/>
    <x v="1"/>
    <n v="48921470"/>
    <x v="25"/>
    <s v="SSJFLOPEZ"/>
    <s v="MFLT"/>
    <s v="COLOMBIA MOVIL S.A. E.S.P."/>
    <s v=""/>
    <s v=""/>
    <d v="2010-04-30T00:00:00"/>
    <d v="2010-05-11T00:00:00"/>
    <n v="8088"/>
    <s v="773"/>
    <x v="4"/>
    <x v="4"/>
    <x v="1"/>
    <x v="0"/>
    <x v="0"/>
  </r>
  <r>
    <n v="7735116408"/>
    <x v="1"/>
    <n v="48921470"/>
    <x v="25"/>
    <s v="SSJFLOPEZ"/>
    <s v="MFLT"/>
    <s v="COLOMBIA MOVIL S.A. E.S.P."/>
    <s v=""/>
    <s v=""/>
    <d v="2010-04-30T00:00:00"/>
    <d v="2010-05-11T00:00:00"/>
    <n v="6758"/>
    <s v="773"/>
    <x v="4"/>
    <x v="4"/>
    <x v="1"/>
    <x v="0"/>
    <x v="0"/>
  </r>
  <r>
    <n v="7735124713"/>
    <x v="35"/>
    <n v="48921470"/>
    <x v="25"/>
    <s v="SSJFLOPEZ"/>
    <s v="MFLT"/>
    <s v="EDIVA S.A."/>
    <s v="Strech 44CMx457M x .6"/>
    <s v="Strech 44CMx457M x .6"/>
    <d v="2010-05-10T00:00:00"/>
    <d v="2010-05-11T00:00:00"/>
    <n v="560000"/>
    <s v="773"/>
    <x v="4"/>
    <x v="4"/>
    <x v="5"/>
    <x v="0"/>
    <x v="1"/>
  </r>
  <r>
    <n v="7735110119"/>
    <x v="12"/>
    <n v="48921570"/>
    <x v="26"/>
    <s v="SSJFLOPEZ"/>
    <s v="MFLT"/>
    <s v="DEDERLE DE COSSIO BLANCA NINFA"/>
    <s v="Redecilla para cabello amarillo dotacion"/>
    <s v="Redecilla para cabello amarillo dotacion"/>
    <d v="2010-05-10T00:00:00"/>
    <d v="2010-05-11T00:00:00"/>
    <n v="484375"/>
    <s v="773"/>
    <x v="4"/>
    <x v="3"/>
    <x v="2"/>
    <x v="0"/>
    <x v="1"/>
  </r>
  <r>
    <n v="7735110119"/>
    <x v="12"/>
    <n v="48921570"/>
    <x v="26"/>
    <s v="SSJFLOPEZ"/>
    <s v="MFLT"/>
    <s v="DEDERLE DE COSSIO BLANCA NINFA"/>
    <s v="Redecilla para cabello azul dotacion"/>
    <s v="Redecilla para cabello azul dotacion"/>
    <d v="2010-05-10T00:00:00"/>
    <d v="2010-05-11T00:00:00"/>
    <n v="484375"/>
    <s v="773"/>
    <x v="4"/>
    <x v="3"/>
    <x v="2"/>
    <x v="0"/>
    <x v="1"/>
  </r>
  <r>
    <n v="7735116408"/>
    <x v="1"/>
    <n v="48921570"/>
    <x v="26"/>
    <s v="SSJFLOPEZ"/>
    <s v="MFLT"/>
    <s v="TELEFONICA MOVILES COLOMBIA S.A."/>
    <s v=""/>
    <s v=""/>
    <d v="2010-05-02T00:00:00"/>
    <d v="2010-05-11T00:00:00"/>
    <n v="10709"/>
    <s v="773"/>
    <x v="4"/>
    <x v="3"/>
    <x v="1"/>
    <x v="0"/>
    <x v="0"/>
  </r>
  <r>
    <n v="7735116408"/>
    <x v="1"/>
    <n v="48921570"/>
    <x v="26"/>
    <s v="SSJFLOPEZ"/>
    <s v="MFLT"/>
    <s v="COMUNICACION CELULAR S.A. COMCEL"/>
    <s v=""/>
    <s v=""/>
    <d v="2010-04-25T00:00:00"/>
    <d v="2010-05-11T00:00:00"/>
    <n v="7356"/>
    <s v="773"/>
    <x v="4"/>
    <x v="3"/>
    <x v="1"/>
    <x v="0"/>
    <x v="0"/>
  </r>
  <r>
    <n v="7735116408"/>
    <x v="1"/>
    <n v="48921570"/>
    <x v="26"/>
    <s v="SSJFLOPEZ"/>
    <s v="MFLT"/>
    <s v="COLOMBIA MOVIL S.A. E.S.P."/>
    <s v=""/>
    <s v=""/>
    <d v="2010-04-30T00:00:00"/>
    <d v="2010-05-11T00:00:00"/>
    <n v="6826"/>
    <s v="773"/>
    <x v="4"/>
    <x v="3"/>
    <x v="1"/>
    <x v="0"/>
    <x v="0"/>
  </r>
  <r>
    <n v="7735116408"/>
    <x v="1"/>
    <n v="48921570"/>
    <x v="26"/>
    <s v="SSJFLOPEZ"/>
    <s v="MFLT"/>
    <s v="COLOMBIA MOVIL S.A. E.S.P."/>
    <s v=""/>
    <s v=""/>
    <d v="2010-04-30T00:00:00"/>
    <d v="2010-05-11T00:00:00"/>
    <n v="5704"/>
    <s v="773"/>
    <x v="4"/>
    <x v="3"/>
    <x v="1"/>
    <x v="0"/>
    <x v="0"/>
  </r>
  <r>
    <n v="7735124012"/>
    <x v="24"/>
    <n v="48921570"/>
    <x v="26"/>
    <s v="LTMCRAGA"/>
    <s v="MFLT"/>
    <s v="Mat, rptos y accesorios, materiales y repuestos na"/>
    <s v="Cinta teflon 3/4 (p/calor)"/>
    <s v=""/>
    <d v="2010-05-11T00:00:00"/>
    <d v="2010-05-11T00:00:00"/>
    <n v="68000"/>
    <s v="773"/>
    <x v="4"/>
    <x v="3"/>
    <x v="6"/>
    <x v="0"/>
    <x v="2"/>
  </r>
  <r>
    <n v="7735124713"/>
    <x v="35"/>
    <n v="48921570"/>
    <x v="26"/>
    <s v="SSJFLOPEZ"/>
    <s v="MFLT"/>
    <s v="EDIVA S.A."/>
    <s v="Strech 44CMx457M x .6"/>
    <s v="Strech 44CMx457M x .6"/>
    <d v="2010-05-10T00:00:00"/>
    <d v="2010-05-11T00:00:00"/>
    <n v="140000"/>
    <s v="773"/>
    <x v="4"/>
    <x v="3"/>
    <x v="5"/>
    <x v="0"/>
    <x v="1"/>
  </r>
  <r>
    <n v="7735116408"/>
    <x v="1"/>
    <n v="48982070"/>
    <x v="36"/>
    <s v="SSJFLOPEZ"/>
    <s v="MFLT"/>
    <s v="TELEFONICA MOVILES COLOMBIA S.A."/>
    <s v=""/>
    <s v=""/>
    <d v="2010-05-02T00:00:00"/>
    <d v="2010-05-11T00:00:00"/>
    <n v="57"/>
    <s v="773"/>
    <x v="4"/>
    <x v="13"/>
    <x v="1"/>
    <x v="0"/>
    <x v="0"/>
  </r>
  <r>
    <n v="7735116408"/>
    <x v="1"/>
    <n v="48982070"/>
    <x v="36"/>
    <s v="SSJFLOPEZ"/>
    <s v="MFLT"/>
    <s v="COMUNICACION CELULAR S.A. COMCEL"/>
    <s v=""/>
    <s v=""/>
    <d v="2010-04-25T00:00:00"/>
    <d v="2010-05-11T00:00:00"/>
    <n v="38"/>
    <s v="773"/>
    <x v="4"/>
    <x v="13"/>
    <x v="1"/>
    <x v="0"/>
    <x v="0"/>
  </r>
  <r>
    <n v="7735116408"/>
    <x v="1"/>
    <n v="48982070"/>
    <x v="36"/>
    <s v="SSJFLOPEZ"/>
    <s v="MFLT"/>
    <s v="COLOMBIA MOVIL S.A. E.S.P."/>
    <s v=""/>
    <s v=""/>
    <d v="2010-04-30T00:00:00"/>
    <d v="2010-05-11T00:00:00"/>
    <n v="36"/>
    <s v="773"/>
    <x v="4"/>
    <x v="13"/>
    <x v="1"/>
    <x v="0"/>
    <x v="0"/>
  </r>
  <r>
    <n v="7735116408"/>
    <x v="1"/>
    <n v="48982070"/>
    <x v="36"/>
    <s v="SSJFLOPEZ"/>
    <s v="MFLT"/>
    <s v="COLOMBIA MOVIL S.A. E.S.P."/>
    <s v=""/>
    <s v=""/>
    <d v="2010-04-30T00:00:00"/>
    <d v="2010-05-11T00:00:00"/>
    <n v="30"/>
    <s v="773"/>
    <x v="4"/>
    <x v="13"/>
    <x v="1"/>
    <x v="0"/>
    <x v="0"/>
  </r>
  <r>
    <n v="7735116408"/>
    <x v="1"/>
    <n v="48984270"/>
    <x v="37"/>
    <s v="SSJFLOPEZ"/>
    <s v="MFLT"/>
    <s v="TELEFONICA MOVILES COLOMBIA S.A."/>
    <s v=""/>
    <s v=""/>
    <d v="2010-05-02T00:00:00"/>
    <d v="2010-05-11T00:00:00"/>
    <n v="855"/>
    <s v="773"/>
    <x v="4"/>
    <x v="14"/>
    <x v="1"/>
    <x v="0"/>
    <x v="0"/>
  </r>
  <r>
    <n v="7735116408"/>
    <x v="1"/>
    <n v="48984270"/>
    <x v="37"/>
    <s v="SSJFLOPEZ"/>
    <s v="MFLT"/>
    <s v="COMUNICACION CELULAR S.A. COMCEL"/>
    <s v=""/>
    <s v=""/>
    <d v="2010-04-25T00:00:00"/>
    <d v="2010-05-11T00:00:00"/>
    <n v="592"/>
    <s v="773"/>
    <x v="4"/>
    <x v="14"/>
    <x v="1"/>
    <x v="0"/>
    <x v="0"/>
  </r>
  <r>
    <n v="7735116408"/>
    <x v="1"/>
    <n v="48984270"/>
    <x v="37"/>
    <s v="SSJFLOPEZ"/>
    <s v="MFLT"/>
    <s v="COLOMBIA MOVIL S.A. E.S.P."/>
    <s v=""/>
    <s v=""/>
    <d v="2010-04-30T00:00:00"/>
    <d v="2010-05-11T00:00:00"/>
    <n v="545"/>
    <s v="773"/>
    <x v="4"/>
    <x v="14"/>
    <x v="1"/>
    <x v="0"/>
    <x v="0"/>
  </r>
  <r>
    <n v="7735116408"/>
    <x v="1"/>
    <n v="48984270"/>
    <x v="37"/>
    <s v="SSJFLOPEZ"/>
    <s v="MFLT"/>
    <s v="COLOMBIA MOVIL S.A. E.S.P."/>
    <s v=""/>
    <s v=""/>
    <d v="2010-04-30T00:00:00"/>
    <d v="2010-05-11T00:00:00"/>
    <n v="456"/>
    <s v="773"/>
    <x v="4"/>
    <x v="14"/>
    <x v="1"/>
    <x v="0"/>
    <x v="0"/>
  </r>
  <r>
    <n v="7735120602"/>
    <x v="73"/>
    <n v="48984270"/>
    <x v="37"/>
    <s v="SSJFLOPEZ"/>
    <s v="MFLT"/>
    <s v="CARLSON WAGONLIT COLOMBIA S.A."/>
    <s v=""/>
    <s v=""/>
    <d v="2010-04-13T00:00:00"/>
    <d v="2010-05-11T00:00:00"/>
    <n v="-263162"/>
    <s v="773"/>
    <x v="4"/>
    <x v="14"/>
    <x v="5"/>
    <x v="0"/>
    <x v="0"/>
  </r>
  <r>
    <n v="7735120602"/>
    <x v="73"/>
    <n v="48984270"/>
    <x v="37"/>
    <s v="SSJFLOPEZ"/>
    <s v="MFLT"/>
    <s v="CARLSON WAGONLIT COLOMBIA S.A."/>
    <s v=""/>
    <s v=""/>
    <d v="2010-04-13T00:00:00"/>
    <d v="2010-05-11T00:00:00"/>
    <n v="-23100"/>
    <s v="773"/>
    <x v="4"/>
    <x v="14"/>
    <x v="5"/>
    <x v="0"/>
    <x v="0"/>
  </r>
  <r>
    <n v="7735120602"/>
    <x v="73"/>
    <n v="48984270"/>
    <x v="37"/>
    <s v="SSJFLOPEZ"/>
    <s v="MFLT"/>
    <s v="CARLSON WAGONLIT COLOMBIA S.A."/>
    <s v=""/>
    <s v=""/>
    <d v="2010-04-13T00:00:00"/>
    <d v="2010-05-11T00:00:00"/>
    <n v="-38807"/>
    <s v="773"/>
    <x v="4"/>
    <x v="14"/>
    <x v="5"/>
    <x v="0"/>
    <x v="0"/>
  </r>
  <r>
    <n v="7735120602"/>
    <x v="73"/>
    <n v="48984270"/>
    <x v="37"/>
    <s v="SSJFLOPEZ"/>
    <s v="MFLT"/>
    <s v="CARLSON WAGONLIT COLOMBIA S.A."/>
    <s v=""/>
    <s v=""/>
    <d v="2010-04-13T00:00:00"/>
    <d v="2010-05-11T00:00:00"/>
    <n v="267500"/>
    <s v="773"/>
    <x v="4"/>
    <x v="14"/>
    <x v="5"/>
    <x v="0"/>
    <x v="0"/>
  </r>
  <r>
    <n v="7735120602"/>
    <x v="73"/>
    <n v="48984270"/>
    <x v="37"/>
    <s v="SSJFLOPEZ"/>
    <s v="MFLT"/>
    <s v="CARLSON WAGONLIT COLOMBIA S.A."/>
    <s v=""/>
    <s v=""/>
    <d v="2010-04-13T00:00:00"/>
    <d v="2010-05-11T00:00:00"/>
    <n v="23100"/>
    <s v="773"/>
    <x v="4"/>
    <x v="14"/>
    <x v="5"/>
    <x v="0"/>
    <x v="0"/>
  </r>
  <r>
    <n v="7735120602"/>
    <x v="73"/>
    <n v="48984270"/>
    <x v="37"/>
    <s v="SSJFLOPEZ"/>
    <s v="MFLT"/>
    <s v="CARLSON WAGONLIT COLOMBIA S.A."/>
    <s v=""/>
    <s v=""/>
    <d v="2010-04-13T00:00:00"/>
    <d v="2010-05-11T00:00:00"/>
    <n v="38807"/>
    <s v="773"/>
    <x v="4"/>
    <x v="14"/>
    <x v="5"/>
    <x v="0"/>
    <x v="0"/>
  </r>
  <r>
    <n v="7735124507"/>
    <x v="70"/>
    <n v="48984270"/>
    <x v="37"/>
    <s v="SSLMLEMUS"/>
    <s v="MFLT"/>
    <s v="Provisión otras cta.pte.proveed prod. no inventar"/>
    <s v="Licencia de software 16% sum equip comp"/>
    <s v="Licencia de software 16% sum equip comp"/>
    <d v="2010-05-11T00:00:00"/>
    <d v="2010-05-11T00:00:00"/>
    <n v="9129510"/>
    <s v="773"/>
    <x v="4"/>
    <x v="14"/>
    <x v="5"/>
    <x v="0"/>
    <x v="0"/>
  </r>
  <r>
    <n v="7735110119"/>
    <x v="12"/>
    <n v="48986070"/>
    <x v="38"/>
    <s v="EXEAGUTIERRE"/>
    <s v="MFLT"/>
    <s v="Provisión otras cta.pte.proveed prod. no inventar"/>
    <s v="Guante nitrilo mapa 13 pul t. 8 seg indu"/>
    <s v="Guante nitrilo mapa 13 pul t. 8 seg indu"/>
    <d v="2010-05-11T00:00:00"/>
    <d v="2010-05-11T00:00:00"/>
    <n v="330000"/>
    <s v="773"/>
    <x v="4"/>
    <x v="15"/>
    <x v="2"/>
    <x v="0"/>
    <x v="1"/>
  </r>
  <r>
    <n v="7735116408"/>
    <x v="1"/>
    <n v="48988570"/>
    <x v="44"/>
    <s v="SSJFLOPEZ"/>
    <s v="MFLT"/>
    <s v="TELEFONICA MOVILES COLOMBIA S.A."/>
    <s v=""/>
    <s v=""/>
    <d v="2010-05-02T00:00:00"/>
    <d v="2010-05-11T00:00:00"/>
    <n v="214"/>
    <s v="773"/>
    <x v="4"/>
    <x v="21"/>
    <x v="1"/>
    <x v="0"/>
    <x v="0"/>
  </r>
  <r>
    <n v="7735116408"/>
    <x v="1"/>
    <n v="48988570"/>
    <x v="44"/>
    <s v="SSJFLOPEZ"/>
    <s v="MFLT"/>
    <s v="COMUNICACION CELULAR S.A. COMCEL"/>
    <s v=""/>
    <s v=""/>
    <d v="2010-04-25T00:00:00"/>
    <d v="2010-05-11T00:00:00"/>
    <n v="147"/>
    <s v="773"/>
    <x v="4"/>
    <x v="21"/>
    <x v="1"/>
    <x v="0"/>
    <x v="0"/>
  </r>
  <r>
    <n v="7735116408"/>
    <x v="1"/>
    <n v="48988570"/>
    <x v="44"/>
    <s v="SSJFLOPEZ"/>
    <s v="MFLT"/>
    <s v="COLOMBIA MOVIL S.A. E.S.P."/>
    <s v=""/>
    <s v=""/>
    <d v="2010-04-30T00:00:00"/>
    <d v="2010-05-11T00:00:00"/>
    <n v="136"/>
    <s v="773"/>
    <x v="4"/>
    <x v="21"/>
    <x v="1"/>
    <x v="0"/>
    <x v="0"/>
  </r>
  <r>
    <n v="7735116408"/>
    <x v="1"/>
    <n v="48988570"/>
    <x v="44"/>
    <s v="SSJFLOPEZ"/>
    <s v="MFLT"/>
    <s v="COLOMBIA MOVIL S.A. E.S.P."/>
    <s v=""/>
    <s v=""/>
    <d v="2010-04-30T00:00:00"/>
    <d v="2010-05-11T00:00:00"/>
    <n v="116"/>
    <s v="773"/>
    <x v="4"/>
    <x v="21"/>
    <x v="1"/>
    <x v="0"/>
    <x v="0"/>
  </r>
  <r>
    <n v="7735116408"/>
    <x v="1"/>
    <n v="48992070"/>
    <x v="45"/>
    <s v="SSJFLOPEZ"/>
    <s v="MFLT"/>
    <s v="TELEFONICA MOVILES COLOMBIA S.A."/>
    <s v=""/>
    <s v=""/>
    <d v="2010-05-02T00:00:00"/>
    <d v="2010-05-11T00:00:00"/>
    <n v="16551"/>
    <s v="773"/>
    <x v="4"/>
    <x v="22"/>
    <x v="1"/>
    <x v="0"/>
    <x v="0"/>
  </r>
  <r>
    <n v="7735116408"/>
    <x v="1"/>
    <n v="48992070"/>
    <x v="45"/>
    <s v="SSJFLOPEZ"/>
    <s v="MFLT"/>
    <s v="COMUNICACION CELULAR S.A. COMCEL"/>
    <s v=""/>
    <s v=""/>
    <d v="2010-04-25T00:00:00"/>
    <d v="2010-05-11T00:00:00"/>
    <n v="11372"/>
    <s v="773"/>
    <x v="4"/>
    <x v="22"/>
    <x v="1"/>
    <x v="0"/>
    <x v="0"/>
  </r>
  <r>
    <n v="7735116408"/>
    <x v="1"/>
    <n v="48992070"/>
    <x v="45"/>
    <s v="SSJFLOPEZ"/>
    <s v="MFLT"/>
    <s v="COLOMBIA MOVIL S.A. E.S.P."/>
    <s v=""/>
    <s v=""/>
    <d v="2010-04-30T00:00:00"/>
    <d v="2010-05-11T00:00:00"/>
    <n v="10551"/>
    <s v="773"/>
    <x v="4"/>
    <x v="22"/>
    <x v="1"/>
    <x v="0"/>
    <x v="0"/>
  </r>
  <r>
    <n v="7735116408"/>
    <x v="1"/>
    <n v="48992070"/>
    <x v="45"/>
    <s v="SSJFLOPEZ"/>
    <s v="MFLT"/>
    <s v="COLOMBIA MOVIL S.A. E.S.P."/>
    <s v=""/>
    <s v=""/>
    <d v="2010-04-30T00:00:00"/>
    <d v="2010-05-11T00:00:00"/>
    <n v="8817"/>
    <s v="773"/>
    <x v="4"/>
    <x v="22"/>
    <x v="1"/>
    <x v="0"/>
    <x v="0"/>
  </r>
  <r>
    <n v="7735110119"/>
    <x v="12"/>
    <n v="48986070"/>
    <x v="38"/>
    <s v="EXEAGUTIERRE"/>
    <s v="MFLT"/>
    <s v="Provisión otras cta.pte.proveed prod. no inventar"/>
    <s v="Gafa  REF. AR-036R arseg seg indus"/>
    <s v="Gafa  REF. AR-036R arseg seg indus"/>
    <d v="2010-05-12T00:00:00"/>
    <d v="2010-05-12T00:00:00"/>
    <n v="150000"/>
    <s v="773"/>
    <x v="4"/>
    <x v="15"/>
    <x v="2"/>
    <x v="0"/>
    <x v="1"/>
  </r>
  <r>
    <n v="7735110102"/>
    <x v="2"/>
    <n v="48705370"/>
    <x v="1"/>
    <s v="SSALLONDONO"/>
    <s v="MFLT"/>
    <s v="Obligación laboral, salarios por pagar"/>
    <s v=""/>
    <s v=""/>
    <d v="2010-05-13T00:00:00"/>
    <d v="2010-05-13T00:00:00"/>
    <n v="1758060"/>
    <s v="773"/>
    <x v="4"/>
    <x v="1"/>
    <x v="2"/>
    <x v="0"/>
    <x v="0"/>
  </r>
  <r>
    <n v="7735110110"/>
    <x v="5"/>
    <n v="48705370"/>
    <x v="1"/>
    <s v="SSALLONDONO"/>
    <s v="MFLT"/>
    <s v="Obligación laboral, salarios por pagar"/>
    <s v=""/>
    <s v=""/>
    <d v="2010-05-13T00:00:00"/>
    <d v="2010-05-13T00:00:00"/>
    <n v="92250"/>
    <s v="773"/>
    <x v="4"/>
    <x v="1"/>
    <x v="2"/>
    <x v="0"/>
    <x v="0"/>
  </r>
  <r>
    <n v="7735110119"/>
    <x v="12"/>
    <n v="48705370"/>
    <x v="1"/>
    <s v="SSJFLOPEZ"/>
    <s v="MFLT"/>
    <s v="C.I.UNIFORMES IND.ROPA Y CALZADO QU"/>
    <s v="Bota BLA seguridad QUINLOP"/>
    <s v="Bota BLA seguridad QUINLOP"/>
    <d v="2010-05-11T00:00:00"/>
    <d v="2010-05-13T00:00:00"/>
    <n v="11556"/>
    <s v="773"/>
    <x v="4"/>
    <x v="1"/>
    <x v="2"/>
    <x v="0"/>
    <x v="1"/>
  </r>
  <r>
    <n v="7735113507"/>
    <x v="0"/>
    <n v="48705370"/>
    <x v="1"/>
    <s v="SSJFLOPEZ"/>
    <s v="MFLT"/>
    <s v="LEASING BANCOLOMBIA SA"/>
    <s v=""/>
    <s v=""/>
    <d v="2010-05-06T00:00:00"/>
    <d v="2010-05-13T00:00:00"/>
    <n v="20700"/>
    <s v="773"/>
    <x v="4"/>
    <x v="1"/>
    <x v="0"/>
    <x v="0"/>
    <x v="0"/>
  </r>
  <r>
    <n v="7735113507"/>
    <x v="0"/>
    <n v="48705370"/>
    <x v="1"/>
    <s v="SSJFLOPEZ"/>
    <s v="MFLT"/>
    <s v="LEASING BANCOLOMBIA SA"/>
    <s v=""/>
    <s v=""/>
    <d v="2010-05-06T00:00:00"/>
    <d v="2010-05-13T00:00:00"/>
    <n v="25101"/>
    <s v="773"/>
    <x v="4"/>
    <x v="1"/>
    <x v="0"/>
    <x v="0"/>
    <x v="0"/>
  </r>
  <r>
    <n v="7735110102"/>
    <x v="2"/>
    <n v="48705670"/>
    <x v="2"/>
    <s v="SSALLONDONO"/>
    <s v="MFLT"/>
    <s v="Obligación laboral, salarios por pagar"/>
    <s v=""/>
    <s v=""/>
    <d v="2010-05-13T00:00:00"/>
    <d v="2010-05-13T00:00:00"/>
    <n v="1489805"/>
    <s v="773"/>
    <x v="4"/>
    <x v="2"/>
    <x v="2"/>
    <x v="0"/>
    <x v="0"/>
  </r>
  <r>
    <n v="7735110104"/>
    <x v="3"/>
    <n v="48705670"/>
    <x v="2"/>
    <s v="SSALLONDONO"/>
    <s v="MFLT"/>
    <s v="Obligación laboral, salarios por pagar"/>
    <s v=""/>
    <s v=""/>
    <d v="2010-05-13T00:00:00"/>
    <d v="2010-05-13T00:00:00"/>
    <n v="20237"/>
    <s v="773"/>
    <x v="4"/>
    <x v="2"/>
    <x v="2"/>
    <x v="0"/>
    <x v="1"/>
  </r>
  <r>
    <n v="7735110110"/>
    <x v="5"/>
    <n v="48705670"/>
    <x v="2"/>
    <s v="SSALLONDONO"/>
    <s v="MFLT"/>
    <s v="Obligación laboral, salarios por pagar"/>
    <s v=""/>
    <s v=""/>
    <d v="2010-05-13T00:00:00"/>
    <d v="2010-05-13T00:00:00"/>
    <n v="123000"/>
    <s v="773"/>
    <x v="4"/>
    <x v="2"/>
    <x v="2"/>
    <x v="0"/>
    <x v="0"/>
  </r>
  <r>
    <n v="7735110119"/>
    <x v="12"/>
    <n v="48705670"/>
    <x v="2"/>
    <s v="SSJFLOPEZ"/>
    <s v="MFLT"/>
    <s v="C.I.UNIFORMES IND.ROPA Y CALZADO QU"/>
    <s v="Bota BLA seguridad QUINLOP"/>
    <s v="Bota BLA seguridad QUINLOP"/>
    <d v="2010-05-11T00:00:00"/>
    <d v="2010-05-13T00:00:00"/>
    <n v="14474"/>
    <s v="773"/>
    <x v="4"/>
    <x v="2"/>
    <x v="2"/>
    <x v="0"/>
    <x v="1"/>
  </r>
  <r>
    <n v="7735124012"/>
    <x v="24"/>
    <n v="48710370"/>
    <x v="6"/>
    <s v="EXGAVELASQUE"/>
    <s v="MFLT"/>
    <s v="Mat, rptos y accesorios, materiales y repuestos na"/>
    <s v="Regla lubricadora 20 x 300mm"/>
    <s v=""/>
    <d v="2010-05-13T00:00:00"/>
    <d v="2010-05-13T00:00:00"/>
    <n v="20000"/>
    <s v="773"/>
    <x v="4"/>
    <x v="4"/>
    <x v="6"/>
    <x v="0"/>
    <x v="2"/>
  </r>
  <r>
    <n v="7735110102"/>
    <x v="2"/>
    <n v="48910270"/>
    <x v="23"/>
    <s v="SSALLONDONO"/>
    <s v="MFLT"/>
    <s v="Obligación laboral, salarios por pagar"/>
    <s v=""/>
    <s v=""/>
    <d v="2010-05-13T00:00:00"/>
    <d v="2010-05-13T00:00:00"/>
    <n v="1071863"/>
    <s v="773"/>
    <x v="4"/>
    <x v="3"/>
    <x v="2"/>
    <x v="0"/>
    <x v="0"/>
  </r>
  <r>
    <n v="7735110104"/>
    <x v="3"/>
    <n v="48910270"/>
    <x v="23"/>
    <s v="SSALLONDONO"/>
    <s v="MFLT"/>
    <s v="Obligación laboral, salarios por pagar"/>
    <s v=""/>
    <s v=""/>
    <d v="2010-05-13T00:00:00"/>
    <d v="2010-05-13T00:00:00"/>
    <n v="21201"/>
    <s v="773"/>
    <x v="4"/>
    <x v="3"/>
    <x v="2"/>
    <x v="0"/>
    <x v="1"/>
  </r>
  <r>
    <n v="7735110110"/>
    <x v="5"/>
    <n v="48910270"/>
    <x v="23"/>
    <s v="SSALLONDONO"/>
    <s v="MFLT"/>
    <s v="Obligación laboral, salarios por pagar"/>
    <s v=""/>
    <s v=""/>
    <d v="2010-05-13T00:00:00"/>
    <d v="2010-05-13T00:00:00"/>
    <n v="86100"/>
    <s v="773"/>
    <x v="4"/>
    <x v="3"/>
    <x v="2"/>
    <x v="0"/>
    <x v="0"/>
  </r>
  <r>
    <n v="7735110119"/>
    <x v="12"/>
    <n v="48910270"/>
    <x v="23"/>
    <s v="SSJFLOPEZ"/>
    <s v="MFLT"/>
    <s v="C.I.UNIFORMES IND.ROPA Y CALZADO QU"/>
    <s v="Bota BLA seguridad QUINLOP"/>
    <s v="Bota BLA seguridad QUINLOP"/>
    <d v="2010-05-11T00:00:00"/>
    <d v="2010-05-13T00:00:00"/>
    <n v="20271"/>
    <s v="773"/>
    <x v="4"/>
    <x v="3"/>
    <x v="2"/>
    <x v="0"/>
    <x v="1"/>
  </r>
  <r>
    <n v="7735110102"/>
    <x v="2"/>
    <n v="48921370"/>
    <x v="24"/>
    <s v="SSALLONDONO"/>
    <s v="MFLT"/>
    <s v="Obligación laboral, salarios por pagar"/>
    <s v=""/>
    <s v=""/>
    <d v="2010-05-13T00:00:00"/>
    <d v="2010-05-13T00:00:00"/>
    <n v="850185"/>
    <s v="773"/>
    <x v="4"/>
    <x v="4"/>
    <x v="2"/>
    <x v="0"/>
    <x v="0"/>
  </r>
  <r>
    <n v="7735110104"/>
    <x v="3"/>
    <n v="48921370"/>
    <x v="24"/>
    <s v="SSALLONDONO"/>
    <s v="MFLT"/>
    <s v="Obligación laboral, salarios por pagar"/>
    <s v=""/>
    <s v=""/>
    <d v="2010-05-13T00:00:00"/>
    <d v="2010-05-13T00:00:00"/>
    <n v="141742"/>
    <s v="773"/>
    <x v="4"/>
    <x v="4"/>
    <x v="2"/>
    <x v="0"/>
    <x v="1"/>
  </r>
  <r>
    <n v="7735110110"/>
    <x v="5"/>
    <n v="48921370"/>
    <x v="24"/>
    <s v="SSALLONDONO"/>
    <s v="MFLT"/>
    <s v="Obligación laboral, salarios por pagar"/>
    <s v=""/>
    <s v=""/>
    <d v="2010-05-13T00:00:00"/>
    <d v="2010-05-13T00:00:00"/>
    <n v="61500"/>
    <s v="773"/>
    <x v="4"/>
    <x v="4"/>
    <x v="2"/>
    <x v="0"/>
    <x v="0"/>
  </r>
  <r>
    <n v="7735110119"/>
    <x v="12"/>
    <n v="48921370"/>
    <x v="24"/>
    <s v="SSJFLOPEZ"/>
    <s v="MFLT"/>
    <s v="C.I.UNIFORMES IND.ROPA Y CALZADO QU"/>
    <s v="Bota BLA seguridad QUINLOP"/>
    <s v="Bota BLA seguridad QUINLOP"/>
    <d v="2010-05-11T00:00:00"/>
    <d v="2010-05-13T00:00:00"/>
    <n v="49181"/>
    <s v="773"/>
    <x v="4"/>
    <x v="4"/>
    <x v="2"/>
    <x v="0"/>
    <x v="1"/>
  </r>
  <r>
    <n v="7735124701"/>
    <x v="26"/>
    <n v="48921370"/>
    <x v="24"/>
    <s v="SSJFLOPEZ"/>
    <s v="MFLT"/>
    <s v="SPARCOL CHEMICALS &amp; LIFE S.A."/>
    <s v="Manox desengrasante x 1000 G"/>
    <s v="Manox desengrasante x 1000 G"/>
    <d v="2010-05-11T00:00:00"/>
    <d v="2010-05-13T00:00:00"/>
    <n v="292750"/>
    <s v="773"/>
    <x v="4"/>
    <x v="4"/>
    <x v="5"/>
    <x v="0"/>
    <x v="0"/>
  </r>
  <r>
    <n v="7735124703"/>
    <x v="22"/>
    <n v="48921370"/>
    <x v="24"/>
    <s v="EXGAVELASQUE"/>
    <s v="MFLT"/>
    <s v="Provisión otras cta.pte.proveed prod. no inventar"/>
    <s v="Form lito 58 Tarjeta identif. LAM.noel"/>
    <s v="Form lito 58 Tarjeta identif. LAM.noel"/>
    <d v="2010-05-13T00:00:00"/>
    <d v="2010-05-13T00:00:00"/>
    <n v="57500"/>
    <s v="773"/>
    <x v="4"/>
    <x v="4"/>
    <x v="5"/>
    <x v="0"/>
    <x v="0"/>
  </r>
  <r>
    <n v="7735124703"/>
    <x v="22"/>
    <n v="48921370"/>
    <x v="24"/>
    <s v="EXGAVELASQUE"/>
    <s v="MFLT"/>
    <s v="Provisión otras cta.pte.proveed prod. no inventar"/>
    <s v="Form lito 59 TARJ. Identif. LAM.lito"/>
    <s v="Form lito 59 TARJ. Identif. LAM.lito"/>
    <d v="2010-05-13T00:00:00"/>
    <d v="2010-05-13T00:00:00"/>
    <n v="57500"/>
    <s v="773"/>
    <x v="4"/>
    <x v="4"/>
    <x v="5"/>
    <x v="0"/>
    <x v="0"/>
  </r>
  <r>
    <n v="7735110102"/>
    <x v="2"/>
    <n v="48921470"/>
    <x v="25"/>
    <s v="SSALLONDONO"/>
    <s v="MFLT"/>
    <s v="Obligación laboral, salarios por pagar"/>
    <s v=""/>
    <s v=""/>
    <d v="2010-05-13T00:00:00"/>
    <d v="2010-05-13T00:00:00"/>
    <n v="4604161"/>
    <s v="773"/>
    <x v="4"/>
    <x v="4"/>
    <x v="2"/>
    <x v="0"/>
    <x v="0"/>
  </r>
  <r>
    <n v="7735110104"/>
    <x v="3"/>
    <n v="48921470"/>
    <x v="25"/>
    <s v="SSALLONDONO"/>
    <s v="MFLT"/>
    <s v="Obligación laboral, salarios por pagar"/>
    <s v=""/>
    <s v=""/>
    <d v="2010-05-13T00:00:00"/>
    <d v="2010-05-13T00:00:00"/>
    <n v="230244"/>
    <s v="773"/>
    <x v="4"/>
    <x v="4"/>
    <x v="2"/>
    <x v="0"/>
    <x v="1"/>
  </r>
  <r>
    <n v="7735110108"/>
    <x v="4"/>
    <n v="48921470"/>
    <x v="25"/>
    <s v="SSALLONDONO"/>
    <s v="MFLT"/>
    <s v="Obligación laboral, salarios por pagar"/>
    <s v=""/>
    <s v=""/>
    <d v="2010-05-13T00:00:00"/>
    <d v="2010-05-13T00:00:00"/>
    <n v="43333"/>
    <s v="773"/>
    <x v="4"/>
    <x v="4"/>
    <x v="2"/>
    <x v="0"/>
    <x v="1"/>
  </r>
  <r>
    <n v="7735110110"/>
    <x v="5"/>
    <n v="48921470"/>
    <x v="25"/>
    <s v="SSALLONDONO"/>
    <s v="MFLT"/>
    <s v="Obligación laboral, salarios por pagar"/>
    <s v=""/>
    <s v=""/>
    <d v="2010-05-13T00:00:00"/>
    <d v="2010-05-13T00:00:00"/>
    <n v="239850"/>
    <s v="773"/>
    <x v="4"/>
    <x v="4"/>
    <x v="2"/>
    <x v="0"/>
    <x v="0"/>
  </r>
  <r>
    <n v="7735110119"/>
    <x v="12"/>
    <n v="48921470"/>
    <x v="25"/>
    <s v="SSJFLOPEZ"/>
    <s v="MFLT"/>
    <s v="C.I.UNIFORMES IND.ROPA Y CALZADO QU"/>
    <s v="Bota BLA seguridad QUINLOP"/>
    <s v="Bota BLA seguridad QUINLOP"/>
    <d v="2010-05-11T00:00:00"/>
    <d v="2010-05-13T00:00:00"/>
    <n v="107039"/>
    <s v="773"/>
    <x v="4"/>
    <x v="4"/>
    <x v="2"/>
    <x v="0"/>
    <x v="1"/>
  </r>
  <r>
    <n v="7735110119"/>
    <x v="12"/>
    <n v="48921470"/>
    <x v="25"/>
    <s v="SSJFLOPEZ"/>
    <s v="MFLT"/>
    <s v="C.I.UNIFORMES IND.ROPA Y CALZADO QU"/>
    <s v="Mocasin blanco dama"/>
    <s v="Mocasin blanco dama"/>
    <d v="2010-05-11T00:00:00"/>
    <d v="2010-05-13T00:00:00"/>
    <n v="12657"/>
    <s v="773"/>
    <x v="4"/>
    <x v="4"/>
    <x v="2"/>
    <x v="0"/>
    <x v="1"/>
  </r>
  <r>
    <n v="7735113507"/>
    <x v="0"/>
    <n v="48921470"/>
    <x v="25"/>
    <s v="SSJFLOPEZ"/>
    <s v="MFLT"/>
    <s v="LEASING BANCOLOMBIA SA"/>
    <s v=""/>
    <s v=""/>
    <d v="2010-05-06T00:00:00"/>
    <d v="2010-05-13T00:00:00"/>
    <n v="20700"/>
    <s v="773"/>
    <x v="4"/>
    <x v="4"/>
    <x v="0"/>
    <x v="0"/>
    <x v="0"/>
  </r>
  <r>
    <n v="7735113507"/>
    <x v="0"/>
    <n v="48921470"/>
    <x v="25"/>
    <s v="SSJFLOPEZ"/>
    <s v="MFLT"/>
    <s v="LEASING BANCOLOMBIA SA"/>
    <s v=""/>
    <s v=""/>
    <d v="2010-05-06T00:00:00"/>
    <d v="2010-05-13T00:00:00"/>
    <n v="25101"/>
    <s v="773"/>
    <x v="4"/>
    <x v="4"/>
    <x v="0"/>
    <x v="0"/>
    <x v="0"/>
  </r>
  <r>
    <n v="7735124703"/>
    <x v="22"/>
    <n v="48921470"/>
    <x v="25"/>
    <s v="EXEAGUTIERRE"/>
    <s v="MFLT"/>
    <s v="Provisión otras cta.pte.proveed prod. no inventar"/>
    <s v="Caratula AZ. TAM.oficio para CARPE."/>
    <s v="Caratula AZ. TAM.oficio para CARPE."/>
    <d v="2010-05-13T00:00:00"/>
    <d v="2010-05-13T00:00:00"/>
    <n v="58800"/>
    <s v="773"/>
    <x v="4"/>
    <x v="4"/>
    <x v="5"/>
    <x v="0"/>
    <x v="0"/>
  </r>
  <r>
    <n v="7735124703"/>
    <x v="22"/>
    <n v="48921470"/>
    <x v="25"/>
    <s v="EXEAGUTIERRE"/>
    <s v="MFLT"/>
    <s v="Provisión otras cta.pte.proveed prod. no inventar"/>
    <s v="Caratula AZ. TAM.oficio para CARPE."/>
    <s v="Caratula AZ. TAM.oficio para CARPE."/>
    <d v="2010-05-13T00:00:00"/>
    <d v="2010-05-13T00:00:00"/>
    <n v="39200"/>
    <s v="773"/>
    <x v="4"/>
    <x v="4"/>
    <x v="5"/>
    <x v="0"/>
    <x v="0"/>
  </r>
  <r>
    <n v="7735110102"/>
    <x v="2"/>
    <n v="48921570"/>
    <x v="26"/>
    <s v="SSALLONDONO"/>
    <s v="MFLT"/>
    <s v="Obligación laboral, salarios por pagar"/>
    <s v=""/>
    <s v=""/>
    <d v="2010-05-13T00:00:00"/>
    <d v="2010-05-13T00:00:00"/>
    <n v="9291559"/>
    <s v="773"/>
    <x v="4"/>
    <x v="3"/>
    <x v="2"/>
    <x v="0"/>
    <x v="0"/>
  </r>
  <r>
    <n v="7735110103"/>
    <x v="39"/>
    <n v="48921570"/>
    <x v="26"/>
    <s v="SSALLONDONO"/>
    <s v="MFLT"/>
    <s v="Obligación laboral, salarios por pagar"/>
    <s v=""/>
    <s v=""/>
    <d v="2010-05-13T00:00:00"/>
    <d v="2010-05-13T00:00:00"/>
    <n v="288150"/>
    <s v="773"/>
    <x v="4"/>
    <x v="3"/>
    <x v="2"/>
    <x v="0"/>
    <x v="0"/>
  </r>
  <r>
    <n v="7735110104"/>
    <x v="3"/>
    <n v="48921570"/>
    <x v="26"/>
    <s v="SSALLONDONO"/>
    <s v="MFLT"/>
    <s v="Obligación laboral, salarios por pagar"/>
    <s v=""/>
    <s v=""/>
    <d v="2010-05-13T00:00:00"/>
    <d v="2010-05-13T00:00:00"/>
    <n v="646606"/>
    <s v="773"/>
    <x v="4"/>
    <x v="3"/>
    <x v="2"/>
    <x v="0"/>
    <x v="1"/>
  </r>
  <r>
    <n v="7735110108"/>
    <x v="4"/>
    <n v="48921570"/>
    <x v="26"/>
    <s v="SSALLONDONO"/>
    <s v="MFLT"/>
    <s v="Obligación laboral, salarios por pagar"/>
    <s v=""/>
    <s v=""/>
    <d v="2010-05-13T00:00:00"/>
    <d v="2010-05-13T00:00:00"/>
    <n v="55267"/>
    <s v="773"/>
    <x v="4"/>
    <x v="3"/>
    <x v="2"/>
    <x v="0"/>
    <x v="1"/>
  </r>
  <r>
    <n v="7735110110"/>
    <x v="5"/>
    <n v="48921570"/>
    <x v="26"/>
    <s v="SSALLONDONO"/>
    <s v="MFLT"/>
    <s v="Obligación laboral, salarios por pagar"/>
    <s v=""/>
    <s v=""/>
    <d v="2010-05-13T00:00:00"/>
    <d v="2010-05-13T00:00:00"/>
    <n v="547350"/>
    <s v="773"/>
    <x v="4"/>
    <x v="3"/>
    <x v="2"/>
    <x v="0"/>
    <x v="0"/>
  </r>
  <r>
    <n v="7735110117"/>
    <x v="11"/>
    <n v="48921570"/>
    <x v="26"/>
    <s v="SSALLONDONO"/>
    <s v="MFLT"/>
    <s v="Obligación laboral, salarios por pagar"/>
    <s v=""/>
    <s v=""/>
    <d v="2010-05-13T00:00:00"/>
    <d v="2010-05-13T00:00:00"/>
    <n v="200000"/>
    <s v="773"/>
    <x v="4"/>
    <x v="3"/>
    <x v="2"/>
    <x v="0"/>
    <x v="0"/>
  </r>
  <r>
    <n v="7735110119"/>
    <x v="12"/>
    <n v="48921570"/>
    <x v="26"/>
    <s v="SSJFLOPEZ"/>
    <s v="MFLT"/>
    <s v="C.I.UNIFORMES IND.ROPA Y CALZADO QU"/>
    <s v="Bota BLA seguridad QUINLOP"/>
    <s v="Bota BLA seguridad QUINLOP"/>
    <d v="2010-05-11T00:00:00"/>
    <d v="2010-05-13T00:00:00"/>
    <n v="109957"/>
    <s v="773"/>
    <x v="4"/>
    <x v="3"/>
    <x v="2"/>
    <x v="0"/>
    <x v="1"/>
  </r>
  <r>
    <n v="7735110119"/>
    <x v="12"/>
    <n v="48921570"/>
    <x v="26"/>
    <s v="SSJFLOPEZ"/>
    <s v="MFLT"/>
    <s v="C.I.UNIFORMES IND.ROPA Y CALZADO QU"/>
    <s v="Mocasin blanco dama"/>
    <s v="Mocasin blanco dama"/>
    <d v="2010-05-11T00:00:00"/>
    <d v="2010-05-13T00:00:00"/>
    <n v="480569"/>
    <s v="773"/>
    <x v="4"/>
    <x v="3"/>
    <x v="2"/>
    <x v="0"/>
    <x v="1"/>
  </r>
  <r>
    <n v="7735110102"/>
    <x v="2"/>
    <n v="48921670"/>
    <x v="27"/>
    <s v="SSALLONDONO"/>
    <s v="MFLT"/>
    <s v="Obligación laboral, salarios por pagar"/>
    <s v=""/>
    <s v=""/>
    <d v="2010-05-13T00:00:00"/>
    <d v="2010-05-13T00:00:00"/>
    <n v="2902903"/>
    <s v="773"/>
    <x v="4"/>
    <x v="5"/>
    <x v="2"/>
    <x v="0"/>
    <x v="0"/>
  </r>
  <r>
    <n v="7735110104"/>
    <x v="3"/>
    <n v="48921670"/>
    <x v="27"/>
    <s v="SSALLONDONO"/>
    <s v="MFLT"/>
    <s v="Obligación laboral, salarios por pagar"/>
    <s v=""/>
    <s v=""/>
    <d v="2010-05-13T00:00:00"/>
    <d v="2010-05-13T00:00:00"/>
    <n v="381522"/>
    <s v="773"/>
    <x v="4"/>
    <x v="5"/>
    <x v="2"/>
    <x v="0"/>
    <x v="1"/>
  </r>
  <r>
    <n v="7735110110"/>
    <x v="5"/>
    <n v="48921670"/>
    <x v="27"/>
    <s v="SSALLONDONO"/>
    <s v="MFLT"/>
    <s v="Obligación laboral, salarios por pagar"/>
    <s v=""/>
    <s v=""/>
    <d v="2010-05-13T00:00:00"/>
    <d v="2010-05-13T00:00:00"/>
    <n v="215250"/>
    <s v="773"/>
    <x v="4"/>
    <x v="5"/>
    <x v="2"/>
    <x v="0"/>
    <x v="0"/>
  </r>
  <r>
    <n v="7735110119"/>
    <x v="12"/>
    <n v="48921670"/>
    <x v="27"/>
    <s v="SSJFLOPEZ"/>
    <s v="MFLT"/>
    <s v="C.I.UNIFORMES IND.ROPA Y CALZADO QU"/>
    <s v="Bota BLA seguridad QUINLOP"/>
    <s v="Bota BLA seguridad QUINLOP"/>
    <d v="2010-05-11T00:00:00"/>
    <d v="2010-05-13T00:00:00"/>
    <n v="303802"/>
    <s v="773"/>
    <x v="4"/>
    <x v="5"/>
    <x v="2"/>
    <x v="0"/>
    <x v="1"/>
  </r>
  <r>
    <n v="7735110119"/>
    <x v="12"/>
    <n v="48921670"/>
    <x v="27"/>
    <s v="SSJFLOPEZ"/>
    <s v="MFLT"/>
    <s v="C.I.UNIFORMES IND.ROPA Y CALZADO QU"/>
    <s v="Mocasin blanco dama"/>
    <s v="Mocasin blanco dama"/>
    <d v="2010-05-11T00:00:00"/>
    <d v="2010-05-13T00:00:00"/>
    <n v="1277290"/>
    <s v="773"/>
    <x v="4"/>
    <x v="5"/>
    <x v="2"/>
    <x v="0"/>
    <x v="1"/>
  </r>
  <r>
    <n v="7735110102"/>
    <x v="2"/>
    <n v="48921770"/>
    <x v="28"/>
    <s v="SSALLONDONO"/>
    <s v="MFLT"/>
    <s v="Obligación laboral, salarios por pagar"/>
    <s v=""/>
    <s v=""/>
    <d v="2010-05-13T00:00:00"/>
    <d v="2010-05-13T00:00:00"/>
    <n v="1244091"/>
    <s v="773"/>
    <x v="4"/>
    <x v="5"/>
    <x v="2"/>
    <x v="0"/>
    <x v="0"/>
  </r>
  <r>
    <n v="7735110104"/>
    <x v="3"/>
    <n v="48921770"/>
    <x v="28"/>
    <s v="SSALLONDONO"/>
    <s v="MFLT"/>
    <s v="Obligación laboral, salarios por pagar"/>
    <s v=""/>
    <s v=""/>
    <d v="2010-05-13T00:00:00"/>
    <d v="2010-05-13T00:00:00"/>
    <n v="78491"/>
    <s v="773"/>
    <x v="4"/>
    <x v="5"/>
    <x v="2"/>
    <x v="0"/>
    <x v="1"/>
  </r>
  <r>
    <n v="7735110110"/>
    <x v="5"/>
    <n v="48921770"/>
    <x v="28"/>
    <s v="SSALLONDONO"/>
    <s v="MFLT"/>
    <s v="Obligación laboral, salarios por pagar"/>
    <s v=""/>
    <s v=""/>
    <d v="2010-05-13T00:00:00"/>
    <d v="2010-05-13T00:00:00"/>
    <n v="92250"/>
    <s v="773"/>
    <x v="4"/>
    <x v="5"/>
    <x v="2"/>
    <x v="0"/>
    <x v="0"/>
  </r>
  <r>
    <n v="7735110119"/>
    <x v="12"/>
    <n v="48921770"/>
    <x v="28"/>
    <s v="SSJFLOPEZ"/>
    <s v="MFLT"/>
    <s v="C.I.UNIFORMES IND.ROPA Y CALZADO QU"/>
    <s v="Bota BLA seguridad QUINLOP"/>
    <s v="Bota BLA seguridad QUINLOP"/>
    <d v="2010-05-11T00:00:00"/>
    <d v="2010-05-13T00:00:00"/>
    <n v="81009"/>
    <s v="773"/>
    <x v="4"/>
    <x v="5"/>
    <x v="2"/>
    <x v="0"/>
    <x v="1"/>
  </r>
  <r>
    <n v="7735110102"/>
    <x v="2"/>
    <n v="48980070"/>
    <x v="34"/>
    <s v="SSALLONDONO"/>
    <s v="MFLT"/>
    <s v="Obligación laboral, salarios por pagar"/>
    <s v=""/>
    <s v=""/>
    <d v="2010-05-13T00:00:00"/>
    <d v="2010-05-13T00:00:00"/>
    <n v="6097359"/>
    <s v="773"/>
    <x v="4"/>
    <x v="11"/>
    <x v="2"/>
    <x v="0"/>
    <x v="0"/>
  </r>
  <r>
    <n v="7735110110"/>
    <x v="5"/>
    <n v="48980070"/>
    <x v="34"/>
    <s v="SSALLONDONO"/>
    <s v="MFLT"/>
    <s v="Obligación laboral, salarios por pagar"/>
    <s v=""/>
    <s v=""/>
    <d v="2010-05-13T00:00:00"/>
    <d v="2010-05-13T00:00:00"/>
    <n v="79950"/>
    <s v="773"/>
    <x v="4"/>
    <x v="11"/>
    <x v="2"/>
    <x v="0"/>
    <x v="0"/>
  </r>
  <r>
    <n v="7735110119"/>
    <x v="12"/>
    <n v="48980070"/>
    <x v="34"/>
    <s v="SSJFLOPEZ"/>
    <s v="MFLT"/>
    <s v="C.I.UNIFORMES IND.ROPA Y CALZADO QU"/>
    <s v="Bota BLA seguridad QUINLOP"/>
    <s v="Bota BLA seguridad QUINLOP"/>
    <d v="2010-05-11T00:00:00"/>
    <d v="2010-05-13T00:00:00"/>
    <n v="26030"/>
    <s v="773"/>
    <x v="4"/>
    <x v="11"/>
    <x v="2"/>
    <x v="0"/>
    <x v="1"/>
  </r>
  <r>
    <n v="7735110102"/>
    <x v="2"/>
    <n v="48982070"/>
    <x v="36"/>
    <s v="SSALLONDONO"/>
    <s v="MFLT"/>
    <s v="Obligación laboral, salarios por pagar"/>
    <s v=""/>
    <s v=""/>
    <d v="2010-05-13T00:00:00"/>
    <d v="2010-05-13T00:00:00"/>
    <n v="768056"/>
    <s v="773"/>
    <x v="4"/>
    <x v="13"/>
    <x v="2"/>
    <x v="0"/>
    <x v="0"/>
  </r>
  <r>
    <n v="7735110103"/>
    <x v="39"/>
    <n v="48982070"/>
    <x v="36"/>
    <s v="SSALLONDONO"/>
    <s v="MFLT"/>
    <s v="Obligación laboral, salarios por pagar"/>
    <s v=""/>
    <s v=""/>
    <d v="2010-05-13T00:00:00"/>
    <d v="2010-05-13T00:00:00"/>
    <n v="193125"/>
    <s v="773"/>
    <x v="4"/>
    <x v="13"/>
    <x v="2"/>
    <x v="0"/>
    <x v="0"/>
  </r>
  <r>
    <n v="7735110119"/>
    <x v="12"/>
    <n v="48982070"/>
    <x v="36"/>
    <s v="SSJFLOPEZ"/>
    <s v="MFLT"/>
    <s v="C.I.UNIFORMES IND.ROPA Y CALZADO QU"/>
    <s v="Bota BLA seguridad QUINLOP"/>
    <s v="Bota BLA seguridad QUINLOP"/>
    <d v="2010-05-11T00:00:00"/>
    <d v="2010-05-13T00:00:00"/>
    <n v="2880"/>
    <s v="773"/>
    <x v="4"/>
    <x v="13"/>
    <x v="2"/>
    <x v="0"/>
    <x v="1"/>
  </r>
  <r>
    <n v="7735110102"/>
    <x v="2"/>
    <n v="48984270"/>
    <x v="37"/>
    <s v="SSALLONDONO"/>
    <s v="MFLT"/>
    <s v="Obligación laboral, salarios por pagar"/>
    <s v=""/>
    <s v=""/>
    <d v="2010-05-13T00:00:00"/>
    <d v="2010-05-13T00:00:00"/>
    <n v="2628880"/>
    <s v="773"/>
    <x v="4"/>
    <x v="14"/>
    <x v="2"/>
    <x v="0"/>
    <x v="0"/>
  </r>
  <r>
    <n v="7735110119"/>
    <x v="12"/>
    <n v="48984270"/>
    <x v="37"/>
    <s v="SSJFLOPEZ"/>
    <s v="MFLT"/>
    <s v="C.I.UNIFORMES IND.ROPA Y CALZADO QU"/>
    <s v="Mocasin blanco dama"/>
    <s v="Mocasin blanco dama"/>
    <d v="2010-05-11T00:00:00"/>
    <d v="2010-05-13T00:00:00"/>
    <n v="6328"/>
    <s v="773"/>
    <x v="4"/>
    <x v="14"/>
    <x v="2"/>
    <x v="0"/>
    <x v="1"/>
  </r>
  <r>
    <n v="7735112206"/>
    <x v="48"/>
    <n v="48984270"/>
    <x v="37"/>
    <s v="SSJMGONZALEZ"/>
    <s v="MFLT"/>
    <s v="Gto admon,impuestos,iva descontable"/>
    <s v=""/>
    <s v=""/>
    <d v="2010-05-13T00:00:00"/>
    <d v="2010-05-13T00:00:00"/>
    <n v="-14946866"/>
    <s v="773"/>
    <x v="4"/>
    <x v="14"/>
    <x v="9"/>
    <x v="0"/>
    <x v="1"/>
  </r>
  <r>
    <n v="7735110102"/>
    <x v="2"/>
    <n v="48986070"/>
    <x v="38"/>
    <s v="SSALLONDONO"/>
    <s v="MFLT"/>
    <s v="Obligación laboral, salarios por pagar"/>
    <s v=""/>
    <s v=""/>
    <d v="2010-05-13T00:00:00"/>
    <d v="2010-05-13T00:00:00"/>
    <n v="574239"/>
    <s v="773"/>
    <x v="4"/>
    <x v="15"/>
    <x v="2"/>
    <x v="0"/>
    <x v="0"/>
  </r>
  <r>
    <n v="7735110119"/>
    <x v="12"/>
    <n v="48986070"/>
    <x v="38"/>
    <s v="SSJFLOPEZ"/>
    <s v="MFLT"/>
    <s v="C.I.UNIFORMES IND.ROPA Y CALZADO QU"/>
    <s v="Bota BLA seguridad QUINLOP"/>
    <s v="Bota BLA seguridad QUINLOP"/>
    <d v="2010-05-11T00:00:00"/>
    <d v="2010-05-13T00:00:00"/>
    <n v="2880"/>
    <s v="773"/>
    <x v="4"/>
    <x v="15"/>
    <x v="2"/>
    <x v="0"/>
    <x v="1"/>
  </r>
  <r>
    <n v="7735124554"/>
    <x v="60"/>
    <n v="48986070"/>
    <x v="38"/>
    <s v="LTMCRAGA"/>
    <s v="MFLT"/>
    <s v="Provisión otras cta.pte.proveed prod. no inventar"/>
    <s v="Martillo bola de 5 libras"/>
    <s v="Martillo bola de 5 libras"/>
    <d v="2010-05-12T00:00:00"/>
    <d v="2010-05-13T00:00:00"/>
    <n v="-65000"/>
    <s v="773"/>
    <x v="4"/>
    <x v="15"/>
    <x v="6"/>
    <x v="0"/>
    <x v="2"/>
  </r>
  <r>
    <n v="7735124554"/>
    <x v="60"/>
    <n v="48986070"/>
    <x v="38"/>
    <s v="LTMCRAGA"/>
    <s v="MFLT"/>
    <s v="Provisión otras cta.pte.proveed prod. no inventar"/>
    <s v="Martillo bola de 5 libras"/>
    <s v="Martillo bola de 5 libras"/>
    <d v="2010-05-12T00:00:00"/>
    <d v="2010-05-13T00:00:00"/>
    <n v="65000"/>
    <s v="773"/>
    <x v="4"/>
    <x v="15"/>
    <x v="6"/>
    <x v="0"/>
    <x v="2"/>
  </r>
  <r>
    <n v="7735124554"/>
    <x v="60"/>
    <n v="48986070"/>
    <x v="38"/>
    <s v="LTMCRAGA"/>
    <s v="MFLT"/>
    <s v="Provisión otras cta.pte.proveed prod. no inventar"/>
    <s v="Martillo bola de 5 libras"/>
    <s v="Martillo bola de 5 libras"/>
    <d v="2010-05-12T00:00:00"/>
    <d v="2010-05-13T00:00:00"/>
    <n v="52000"/>
    <s v="773"/>
    <x v="4"/>
    <x v="15"/>
    <x v="6"/>
    <x v="0"/>
    <x v="2"/>
  </r>
  <r>
    <n v="7735110102"/>
    <x v="2"/>
    <n v="48988070"/>
    <x v="40"/>
    <s v="SSALLONDONO"/>
    <s v="MFLT"/>
    <s v="Obligación laboral, salarios por pagar"/>
    <s v=""/>
    <s v=""/>
    <d v="2010-05-13T00:00:00"/>
    <d v="2010-05-13T00:00:00"/>
    <n v="435488"/>
    <s v="773"/>
    <x v="4"/>
    <x v="17"/>
    <x v="2"/>
    <x v="0"/>
    <x v="0"/>
  </r>
  <r>
    <n v="7735110110"/>
    <x v="5"/>
    <n v="48988070"/>
    <x v="40"/>
    <s v="SSALLONDONO"/>
    <s v="MFLT"/>
    <s v="Obligación laboral, salarios por pagar"/>
    <s v=""/>
    <s v=""/>
    <d v="2010-05-13T00:00:00"/>
    <d v="2010-05-13T00:00:00"/>
    <n v="30750"/>
    <s v="773"/>
    <x v="4"/>
    <x v="17"/>
    <x v="2"/>
    <x v="0"/>
    <x v="0"/>
  </r>
  <r>
    <n v="7735110119"/>
    <x v="12"/>
    <n v="48988070"/>
    <x v="40"/>
    <s v="SSJFLOPEZ"/>
    <s v="MFLT"/>
    <s v="C.I.UNIFORMES IND.ROPA Y CALZADO QU"/>
    <s v="Bota BLA seguridad QUINLOP"/>
    <s v="Bota BLA seguridad QUINLOP"/>
    <d v="2010-05-11T00:00:00"/>
    <d v="2010-05-13T00:00:00"/>
    <n v="2880"/>
    <s v="773"/>
    <x v="4"/>
    <x v="17"/>
    <x v="2"/>
    <x v="0"/>
    <x v="1"/>
  </r>
  <r>
    <n v="7735110102"/>
    <x v="2"/>
    <n v="48992070"/>
    <x v="45"/>
    <s v="SSALLONDONO"/>
    <s v="MFLT"/>
    <s v="Obligación laboral, salarios por pagar"/>
    <s v=""/>
    <s v=""/>
    <d v="2010-05-13T00:00:00"/>
    <d v="2010-05-13T00:00:00"/>
    <n v="3382954"/>
    <s v="773"/>
    <x v="4"/>
    <x v="22"/>
    <x v="2"/>
    <x v="0"/>
    <x v="0"/>
  </r>
  <r>
    <n v="7735110103"/>
    <x v="39"/>
    <n v="48992070"/>
    <x v="45"/>
    <s v="SSALLONDONO"/>
    <s v="MFLT"/>
    <s v="Obligación laboral, salarios por pagar"/>
    <s v=""/>
    <s v=""/>
    <d v="2010-05-13T00:00:00"/>
    <d v="2010-05-13T00:00:00"/>
    <n v="193125"/>
    <s v="773"/>
    <x v="4"/>
    <x v="22"/>
    <x v="2"/>
    <x v="0"/>
    <x v="0"/>
  </r>
  <r>
    <n v="7735110104"/>
    <x v="3"/>
    <n v="48992070"/>
    <x v="45"/>
    <s v="SSALLONDONO"/>
    <s v="MFLT"/>
    <s v="Obligación laboral, salarios por pagar"/>
    <s v=""/>
    <s v=""/>
    <d v="2010-05-13T00:00:00"/>
    <d v="2010-05-13T00:00:00"/>
    <n v="233086"/>
    <s v="773"/>
    <x v="4"/>
    <x v="22"/>
    <x v="2"/>
    <x v="0"/>
    <x v="1"/>
  </r>
  <r>
    <n v="7735110110"/>
    <x v="5"/>
    <n v="48992070"/>
    <x v="45"/>
    <s v="SSALLONDONO"/>
    <s v="MFLT"/>
    <s v="Obligación laboral, salarios por pagar"/>
    <s v=""/>
    <s v=""/>
    <d v="2010-05-13T00:00:00"/>
    <d v="2010-05-13T00:00:00"/>
    <n v="123000"/>
    <s v="773"/>
    <x v="4"/>
    <x v="22"/>
    <x v="2"/>
    <x v="0"/>
    <x v="0"/>
  </r>
  <r>
    <n v="7735110119"/>
    <x v="12"/>
    <n v="48992070"/>
    <x v="45"/>
    <s v="SSJFLOPEZ"/>
    <s v="MFLT"/>
    <s v="C.I.UNIFORMES IND.ROPA Y CALZADO QU"/>
    <s v="Bota BLA seguridad QUINLOP"/>
    <s v="Bota BLA seguridad QUINLOP"/>
    <d v="2010-05-11T00:00:00"/>
    <d v="2010-05-13T00:00:00"/>
    <n v="17354"/>
    <s v="773"/>
    <x v="4"/>
    <x v="22"/>
    <x v="2"/>
    <x v="0"/>
    <x v="1"/>
  </r>
  <r>
    <n v="7735113507"/>
    <x v="0"/>
    <n v="48992070"/>
    <x v="45"/>
    <s v="SSJFLOPEZ"/>
    <s v="MFLT"/>
    <s v="LEASING BANCOLOMBIA SA"/>
    <s v=""/>
    <s v=""/>
    <d v="2010-05-06T00:00:00"/>
    <d v="2010-05-13T00:00:00"/>
    <n v="20700"/>
    <s v="773"/>
    <x v="4"/>
    <x v="22"/>
    <x v="0"/>
    <x v="0"/>
    <x v="0"/>
  </r>
  <r>
    <n v="7735113507"/>
    <x v="0"/>
    <n v="48992070"/>
    <x v="45"/>
    <s v="SSJFLOPEZ"/>
    <s v="MFLT"/>
    <s v="LEASING BANCOLOMBIA SA"/>
    <s v=""/>
    <s v=""/>
    <d v="2010-05-06T00:00:00"/>
    <d v="2010-05-13T00:00:00"/>
    <n v="25101"/>
    <s v="773"/>
    <x v="4"/>
    <x v="22"/>
    <x v="0"/>
    <x v="0"/>
    <x v="0"/>
  </r>
  <r>
    <n v="7735110102"/>
    <x v="2"/>
    <n v="48992170"/>
    <x v="46"/>
    <s v="SSALLONDONO"/>
    <s v="MFLT"/>
    <s v="Obligación laboral, salarios por pagar"/>
    <s v=""/>
    <s v=""/>
    <d v="2010-05-13T00:00:00"/>
    <d v="2010-05-13T00:00:00"/>
    <n v="6275251"/>
    <s v="773"/>
    <x v="4"/>
    <x v="23"/>
    <x v="2"/>
    <x v="0"/>
    <x v="0"/>
  </r>
  <r>
    <n v="7735110104"/>
    <x v="3"/>
    <n v="48992170"/>
    <x v="46"/>
    <s v="SSALLONDONO"/>
    <s v="MFLT"/>
    <s v="Obligación laboral, salarios por pagar"/>
    <s v=""/>
    <s v=""/>
    <d v="2010-05-13T00:00:00"/>
    <d v="2010-05-13T00:00:00"/>
    <n v="480484"/>
    <s v="773"/>
    <x v="4"/>
    <x v="23"/>
    <x v="2"/>
    <x v="0"/>
    <x v="1"/>
  </r>
  <r>
    <n v="7735110108"/>
    <x v="4"/>
    <n v="48992170"/>
    <x v="46"/>
    <s v="SSALLONDONO"/>
    <s v="MFLT"/>
    <s v="Obligación laboral, salarios por pagar"/>
    <s v=""/>
    <s v=""/>
    <d v="2010-05-13T00:00:00"/>
    <d v="2010-05-13T00:00:00"/>
    <n v="33967"/>
    <s v="773"/>
    <x v="4"/>
    <x v="23"/>
    <x v="2"/>
    <x v="0"/>
    <x v="1"/>
  </r>
  <r>
    <n v="7735110110"/>
    <x v="5"/>
    <n v="48992170"/>
    <x v="46"/>
    <s v="SSALLONDONO"/>
    <s v="MFLT"/>
    <s v="Obligación laboral, salarios por pagar"/>
    <s v=""/>
    <s v=""/>
    <d v="2010-05-13T00:00:00"/>
    <d v="2010-05-13T00:00:00"/>
    <n v="366950"/>
    <s v="773"/>
    <x v="4"/>
    <x v="23"/>
    <x v="2"/>
    <x v="0"/>
    <x v="0"/>
  </r>
  <r>
    <n v="7735110119"/>
    <x v="12"/>
    <n v="48992170"/>
    <x v="46"/>
    <s v="SSJFLOPEZ"/>
    <s v="MFLT"/>
    <s v="C.I.UNIFORMES IND.ROPA Y CALZADO QU"/>
    <s v="Bota BLA seguridad QUINLOP"/>
    <s v="Bota BLA seguridad QUINLOP"/>
    <d v="2010-05-11T00:00:00"/>
    <d v="2010-05-13T00:00:00"/>
    <n v="43383"/>
    <s v="773"/>
    <x v="4"/>
    <x v="23"/>
    <x v="2"/>
    <x v="0"/>
    <x v="1"/>
  </r>
  <r>
    <n v="7735124701"/>
    <x v="26"/>
    <n v="48992170"/>
    <x v="46"/>
    <s v="SSJFLOPEZ"/>
    <s v="MFLT"/>
    <s v="SPARCOL CHEMICALS &amp; LIFE S.A."/>
    <s v="Manox desengrasante x 1000 G"/>
    <s v="Manox desengrasante x 1000 G"/>
    <d v="2010-05-11T00:00:00"/>
    <d v="2010-05-13T00:00:00"/>
    <n v="58550"/>
    <s v="773"/>
    <x v="4"/>
    <x v="23"/>
    <x v="5"/>
    <x v="0"/>
    <x v="0"/>
  </r>
  <r>
    <n v="7735124704"/>
    <x v="27"/>
    <n v="48705670"/>
    <x v="2"/>
    <s v="EXGAVELASQUE"/>
    <s v="MFLT"/>
    <s v="Provisión otras cta.pte.proveed prod. no inventar"/>
    <s v="Marcador perm.sanford ngo"/>
    <s v="Marcador perm.sanford ngo"/>
    <d v="2010-05-12T00:00:00"/>
    <d v="2010-05-14T00:00:00"/>
    <n v="4920"/>
    <s v="773"/>
    <x v="4"/>
    <x v="2"/>
    <x v="5"/>
    <x v="0"/>
    <x v="0"/>
  </r>
  <r>
    <n v="7735124704"/>
    <x v="27"/>
    <n v="48705670"/>
    <x v="2"/>
    <s v="EXGAVELASQUE"/>
    <s v="MFLT"/>
    <s v="Provisión otras cta.pte.proveed prod. no inventar"/>
    <s v="Boligrafo kilom.retractil ngo"/>
    <s v="Boligrafo kilom.retractil ngo"/>
    <d v="2010-05-12T00:00:00"/>
    <d v="2010-05-14T00:00:00"/>
    <n v="3606"/>
    <s v="773"/>
    <x v="4"/>
    <x v="2"/>
    <x v="5"/>
    <x v="0"/>
    <x v="0"/>
  </r>
  <r>
    <n v="7735124704"/>
    <x v="27"/>
    <n v="48705670"/>
    <x v="2"/>
    <s v="EXGAVELASQUE"/>
    <s v="MFLT"/>
    <s v="Provisión otras cta.pte.proveed prod. no inventar"/>
    <s v="Calculadora casio hl 820lc d/bol x8dig"/>
    <s v="Calculadora casio hl 820lc d/bol x8dig"/>
    <d v="2010-05-12T00:00:00"/>
    <d v="2010-05-14T00:00:00"/>
    <n v="29375"/>
    <s v="773"/>
    <x v="4"/>
    <x v="2"/>
    <x v="5"/>
    <x v="0"/>
    <x v="0"/>
  </r>
  <r>
    <n v="7735124708"/>
    <x v="34"/>
    <n v="48921370"/>
    <x v="24"/>
    <s v="EXGAVELASQUE"/>
    <s v="MFLT"/>
    <s v="Mat, rptos y accesorios, combustibles y lubricante"/>
    <s v="Lavador_planchas CPC Plate cleaner X L"/>
    <s v=""/>
    <d v="2010-05-14T00:00:00"/>
    <d v="2010-05-14T00:00:00"/>
    <n v="70798"/>
    <s v="773"/>
    <x v="4"/>
    <x v="4"/>
    <x v="6"/>
    <x v="0"/>
    <x v="2"/>
  </r>
  <r>
    <n v="7735124708"/>
    <x v="34"/>
    <n v="48921370"/>
    <x v="24"/>
    <s v="EXGAVELASQUE"/>
    <s v="MFLT"/>
    <s v="Mat, rptos y accesorios, combustibles y lubricante"/>
    <s v="Ajustador_21209_pintuco X GLN"/>
    <s v=""/>
    <d v="2010-05-14T00:00:00"/>
    <d v="2010-05-14T00:00:00"/>
    <n v="767960"/>
    <s v="773"/>
    <x v="4"/>
    <x v="4"/>
    <x v="6"/>
    <x v="0"/>
    <x v="2"/>
  </r>
  <r>
    <n v="7735124704"/>
    <x v="27"/>
    <n v="48921470"/>
    <x v="25"/>
    <s v="EXGAVELASQUE"/>
    <s v="MFLT"/>
    <s v="Provisión otras cta.pte.proveed prod. no inventar"/>
    <s v="Boligrafo kilom.retractil ngo"/>
    <s v="Boligrafo kilom.retractil ngo"/>
    <d v="2010-05-12T00:00:00"/>
    <d v="2010-05-14T00:00:00"/>
    <n v="14424"/>
    <s v="773"/>
    <x v="4"/>
    <x v="4"/>
    <x v="5"/>
    <x v="0"/>
    <x v="0"/>
  </r>
  <r>
    <n v="7735124704"/>
    <x v="27"/>
    <n v="48921470"/>
    <x v="25"/>
    <s v="EXGAVELASQUE"/>
    <s v="MFLT"/>
    <s v="Provisión otras cta.pte.proveed prod. no inventar"/>
    <s v="Calculadora x 8 dig.casio lc-160lv nga"/>
    <s v="Calculadora x 8 dig.casio lc-160lv nga"/>
    <d v="2010-05-12T00:00:00"/>
    <d v="2010-05-14T00:00:00"/>
    <n v="30900"/>
    <s v="773"/>
    <x v="4"/>
    <x v="4"/>
    <x v="5"/>
    <x v="0"/>
    <x v="0"/>
  </r>
  <r>
    <n v="7735124704"/>
    <x v="27"/>
    <n v="48921470"/>
    <x v="25"/>
    <s v="EXGAVELASQUE"/>
    <s v="MFLT"/>
    <s v="Provisión otras cta.pte.proveed prod. no inventar"/>
    <s v="Cosedora estand.bates 550"/>
    <s v="Cosedora estand.bates 550"/>
    <d v="2010-05-12T00:00:00"/>
    <d v="2010-05-14T00:00:00"/>
    <n v="13800"/>
    <s v="773"/>
    <x v="4"/>
    <x v="4"/>
    <x v="5"/>
    <x v="0"/>
    <x v="0"/>
  </r>
  <r>
    <n v="7735124704"/>
    <x v="27"/>
    <n v="48921470"/>
    <x v="25"/>
    <s v="EXGAVELASQUE"/>
    <s v="MFLT"/>
    <s v="Provisión otras cta.pte.proveed prod. no inventar"/>
    <s v="Gancho legaj.norma caja x 20"/>
    <s v="Gancho legaj.norma caja x 20"/>
    <d v="2010-05-12T00:00:00"/>
    <d v="2010-05-14T00:00:00"/>
    <n v="1810"/>
    <s v="773"/>
    <x v="4"/>
    <x v="4"/>
    <x v="5"/>
    <x v="0"/>
    <x v="0"/>
  </r>
  <r>
    <n v="7735124704"/>
    <x v="27"/>
    <n v="48921470"/>
    <x v="25"/>
    <s v="EXGAVELASQUE"/>
    <s v="MFLT"/>
    <s v="Provisión otras cta.pte.proveed prod. no inventar"/>
    <s v="Marcador borrable expo azul"/>
    <s v="Marcador borrable expo azul"/>
    <d v="2010-05-12T00:00:00"/>
    <d v="2010-05-14T00:00:00"/>
    <n v="18930"/>
    <s v="773"/>
    <x v="4"/>
    <x v="4"/>
    <x v="5"/>
    <x v="0"/>
    <x v="0"/>
  </r>
  <r>
    <n v="7735124704"/>
    <x v="27"/>
    <n v="48921470"/>
    <x v="25"/>
    <s v="EXGAVELASQUE"/>
    <s v="MFLT"/>
    <s v="Provisión otras cta.pte.proveed prod. no inventar"/>
    <s v="Marcador borrable expo ngo"/>
    <s v="Marcador borrable expo ngo"/>
    <d v="2010-05-12T00:00:00"/>
    <d v="2010-05-14T00:00:00"/>
    <n v="18930"/>
    <s v="773"/>
    <x v="4"/>
    <x v="4"/>
    <x v="5"/>
    <x v="0"/>
    <x v="0"/>
  </r>
  <r>
    <n v="7735124704"/>
    <x v="27"/>
    <n v="48921470"/>
    <x v="25"/>
    <s v="EXGAVELASQUE"/>
    <s v="MFLT"/>
    <s v="Provisión otras cta.pte.proveed prod. no inventar"/>
    <s v="Marcador borrable expo rjo"/>
    <s v="Marcador borrable expo rjo"/>
    <d v="2010-05-12T00:00:00"/>
    <d v="2010-05-14T00:00:00"/>
    <n v="18930"/>
    <s v="773"/>
    <x v="4"/>
    <x v="4"/>
    <x v="5"/>
    <x v="0"/>
    <x v="0"/>
  </r>
  <r>
    <n v="7735124704"/>
    <x v="27"/>
    <n v="48921470"/>
    <x v="25"/>
    <s v="EXGAVELASQUE"/>
    <s v="MFLT"/>
    <s v="Provisión otras cta.pte.proveed prod. no inventar"/>
    <s v="Marcador borrable expo vde"/>
    <s v="Marcador borrable expo vde"/>
    <d v="2010-05-12T00:00:00"/>
    <d v="2010-05-14T00:00:00"/>
    <n v="18930"/>
    <s v="773"/>
    <x v="4"/>
    <x v="4"/>
    <x v="5"/>
    <x v="0"/>
    <x v="0"/>
  </r>
  <r>
    <n v="7735124704"/>
    <x v="27"/>
    <n v="48921470"/>
    <x v="25"/>
    <s v="EXGAVELASQUE"/>
    <s v="MFLT"/>
    <s v="Provisión otras cta.pte.proveed prod. no inventar"/>
    <s v="Marcador perm.feltpen azul"/>
    <s v="Marcador perm.feltpen azul"/>
    <d v="2010-05-12T00:00:00"/>
    <d v="2010-05-14T00:00:00"/>
    <n v="6630"/>
    <s v="773"/>
    <x v="4"/>
    <x v="4"/>
    <x v="5"/>
    <x v="0"/>
    <x v="0"/>
  </r>
  <r>
    <n v="7735124704"/>
    <x v="27"/>
    <n v="48921470"/>
    <x v="25"/>
    <s v="EXGAVELASQUE"/>
    <s v="MFLT"/>
    <s v="Provisión otras cta.pte.proveed prod. no inventar"/>
    <s v="Marcador perm.feltpen ngo"/>
    <s v="Marcador perm.feltpen ngo"/>
    <d v="2010-05-12T00:00:00"/>
    <d v="2010-05-14T00:00:00"/>
    <n v="6630"/>
    <s v="773"/>
    <x v="4"/>
    <x v="4"/>
    <x v="5"/>
    <x v="0"/>
    <x v="0"/>
  </r>
  <r>
    <n v="7735124704"/>
    <x v="27"/>
    <n v="48921470"/>
    <x v="25"/>
    <s v="EXGAVELASQUE"/>
    <s v="MFLT"/>
    <s v="Provisión otras cta.pte.proveed prod. no inventar"/>
    <s v="Marcador perm.feltpen rjo"/>
    <s v="Marcador perm.feltpen rjo"/>
    <d v="2010-05-12T00:00:00"/>
    <d v="2010-05-14T00:00:00"/>
    <n v="6630"/>
    <s v="773"/>
    <x v="4"/>
    <x v="4"/>
    <x v="5"/>
    <x v="0"/>
    <x v="0"/>
  </r>
  <r>
    <n v="7735124704"/>
    <x v="27"/>
    <n v="48921470"/>
    <x v="25"/>
    <s v="EXGAVELASQUE"/>
    <s v="MFLT"/>
    <s v="Provisión otras cta.pte.proveed prod. no inventar"/>
    <s v="Marcador perm.feltpen vde"/>
    <s v="Marcador perm.feltpen vde"/>
    <d v="2010-05-12T00:00:00"/>
    <d v="2010-05-14T00:00:00"/>
    <n v="6630"/>
    <s v="773"/>
    <x v="4"/>
    <x v="4"/>
    <x v="5"/>
    <x v="0"/>
    <x v="0"/>
  </r>
  <r>
    <n v="7735124704"/>
    <x v="27"/>
    <n v="48921470"/>
    <x v="25"/>
    <s v="EXGAVELASQUE"/>
    <s v="MFLT"/>
    <s v="Provisión otras cta.pte.proveed prod. no inventar"/>
    <s v="Papel carta multip.x500 blco"/>
    <s v="Papel carta multip.x500 blco"/>
    <d v="2010-05-12T00:00:00"/>
    <d v="2010-05-14T00:00:00"/>
    <n v="6900"/>
    <s v="773"/>
    <x v="4"/>
    <x v="4"/>
    <x v="5"/>
    <x v="0"/>
    <x v="0"/>
  </r>
  <r>
    <n v="7735124704"/>
    <x v="27"/>
    <n v="48921470"/>
    <x v="25"/>
    <s v="EXGAVELASQUE"/>
    <s v="MFLT"/>
    <s v="Provisión otras cta.pte.proveed prod. no inventar"/>
    <s v="Tablero poliestileno"/>
    <s v="Tablero poliestileno"/>
    <d v="2010-05-12T00:00:00"/>
    <d v="2010-05-14T00:00:00"/>
    <n v="37000"/>
    <s v="773"/>
    <x v="4"/>
    <x v="4"/>
    <x v="5"/>
    <x v="0"/>
    <x v="0"/>
  </r>
  <r>
    <n v="7735124713"/>
    <x v="35"/>
    <n v="48921470"/>
    <x v="25"/>
    <s v="EXEAGUTIERRE"/>
    <s v="MFLT"/>
    <s v="Provisión otras cta.pte.proveed prod. no inventar"/>
    <s v="Papel periodico X 500"/>
    <s v="Papel periodico X 500"/>
    <d v="2010-05-14T00:00:00"/>
    <d v="2010-05-14T00:00:00"/>
    <n v="117944"/>
    <s v="773"/>
    <x v="4"/>
    <x v="4"/>
    <x v="5"/>
    <x v="0"/>
    <x v="1"/>
  </r>
  <r>
    <n v="7735116403"/>
    <x v="20"/>
    <n v="48921570"/>
    <x v="26"/>
    <s v="SSJFLOPEZ"/>
    <s v="MFLT"/>
    <s v="A'HORA S.A SERVICIOS TEMPORALES"/>
    <s v=""/>
    <s v=""/>
    <d v="2010-05-06T00:00:00"/>
    <d v="2010-05-14T00:00:00"/>
    <n v="6574326"/>
    <s v="773"/>
    <x v="4"/>
    <x v="3"/>
    <x v="3"/>
    <x v="0"/>
    <x v="1"/>
  </r>
  <r>
    <n v="7735116504"/>
    <x v="61"/>
    <n v="48921570"/>
    <x v="26"/>
    <s v="LTICPOSADA"/>
    <s v="MFLT"/>
    <s v="Provisión otras cta.pte.proveed prod. Inventariab."/>
    <s v=""/>
    <s v="MANTENIMIENTO MUEBLES Y ENSERES 16%"/>
    <d v="2010-05-14T00:00:00"/>
    <d v="2010-05-14T00:00:00"/>
    <n v="-119360"/>
    <s v="773"/>
    <x v="4"/>
    <x v="3"/>
    <x v="5"/>
    <x v="0"/>
    <x v="0"/>
  </r>
  <r>
    <n v="7735116504"/>
    <x v="61"/>
    <n v="48921570"/>
    <x v="26"/>
    <s v="LTICPOSADA"/>
    <s v="MFLT"/>
    <s v="Provisión otras cta.pte.proveed prod. Inventariab."/>
    <s v=""/>
    <s v="MANTENIMIENTO MUEBLES Y ENSERES 16%"/>
    <d v="2010-05-14T00:00:00"/>
    <d v="2010-05-14T00:00:00"/>
    <n v="119360"/>
    <s v="773"/>
    <x v="4"/>
    <x v="3"/>
    <x v="5"/>
    <x v="0"/>
    <x v="0"/>
  </r>
  <r>
    <n v="7735116504"/>
    <x v="61"/>
    <n v="48921570"/>
    <x v="26"/>
    <s v="LTICPOSADA"/>
    <s v="MFLT"/>
    <s v="Provisión otras cta.pte.proveed prod. Inventariab."/>
    <s v=""/>
    <s v="MANTENIMIENTO MUEBLES Y ENSERES 16%"/>
    <d v="2010-05-14T00:00:00"/>
    <d v="2010-05-14T00:00:00"/>
    <n v="1790400"/>
    <s v="773"/>
    <x v="4"/>
    <x v="3"/>
    <x v="5"/>
    <x v="0"/>
    <x v="0"/>
  </r>
  <r>
    <n v="7735124012"/>
    <x v="24"/>
    <n v="48921570"/>
    <x v="26"/>
    <s v="EXEAGUTIERRE"/>
    <s v="MFLT"/>
    <s v="Provisión otras cta.pte.proveed prod. Inventariab."/>
    <s v="Sensor autoref XUB0ANSNL2  telemecanic"/>
    <s v="Sensor autoref XUB0ANSNL2  telemecanic"/>
    <d v="2010-05-14T00:00:00"/>
    <d v="2010-05-14T00:00:00"/>
    <n v="211365"/>
    <s v="773"/>
    <x v="4"/>
    <x v="3"/>
    <x v="6"/>
    <x v="0"/>
    <x v="2"/>
  </r>
  <r>
    <n v="7735124012"/>
    <x v="24"/>
    <n v="48921570"/>
    <x v="26"/>
    <s v="EXGAVELASQUE"/>
    <s v="MFLT"/>
    <s v="Mat, rptos y accesorios, materiales y repuestos na"/>
    <s v="Cinta teflon 3/4 (p/calor)"/>
    <s v=""/>
    <d v="2010-05-14T00:00:00"/>
    <d v="2010-05-14T00:00:00"/>
    <n v="68000"/>
    <s v="773"/>
    <x v="4"/>
    <x v="3"/>
    <x v="6"/>
    <x v="0"/>
    <x v="2"/>
  </r>
  <r>
    <n v="7735124704"/>
    <x v="27"/>
    <n v="48921570"/>
    <x v="26"/>
    <s v="EXGAVELASQUE"/>
    <s v="MFLT"/>
    <s v="Provisión otras cta.pte.proveed prod. no inventar"/>
    <s v="Calculadora casio hl 820lc d/bol x8dig"/>
    <s v="Calculadora casio hl 820lc d/bol x8dig"/>
    <d v="2010-05-12T00:00:00"/>
    <d v="2010-05-14T00:00:00"/>
    <n v="51500"/>
    <s v="773"/>
    <x v="4"/>
    <x v="3"/>
    <x v="5"/>
    <x v="0"/>
    <x v="0"/>
  </r>
  <r>
    <n v="7735124708"/>
    <x v="34"/>
    <n v="48921570"/>
    <x v="26"/>
    <s v="EXGAVELASQUE"/>
    <s v="MFLT"/>
    <s v="Mat, rptos y accesorios, combustibles y lubricante"/>
    <s v="Alcohol_indust_95% X GLN"/>
    <s v=""/>
    <d v="2010-05-14T00:00:00"/>
    <d v="2010-05-14T00:00:00"/>
    <n v="11200"/>
    <s v="773"/>
    <x v="4"/>
    <x v="3"/>
    <x v="6"/>
    <x v="0"/>
    <x v="2"/>
  </r>
  <r>
    <n v="7735116403"/>
    <x v="20"/>
    <n v="48921770"/>
    <x v="28"/>
    <s v="SSJFLOPEZ"/>
    <s v="MFLT"/>
    <s v="A'HORA S.A SERVICIOS TEMPORALES"/>
    <s v=""/>
    <s v=""/>
    <d v="2010-05-06T00:00:00"/>
    <d v="2010-05-14T00:00:00"/>
    <n v="241827"/>
    <s v="773"/>
    <x v="4"/>
    <x v="5"/>
    <x v="3"/>
    <x v="0"/>
    <x v="1"/>
  </r>
  <r>
    <n v="7735124704"/>
    <x v="27"/>
    <n v="48980070"/>
    <x v="34"/>
    <s v="EXGAVELASQUE"/>
    <s v="MFLT"/>
    <s v="Provisión otras cta.pte.proveed prod. no inventar"/>
    <s v="Boligrafo kilom.retractil ngo"/>
    <s v="Boligrafo kilom.retractil ngo"/>
    <d v="2010-05-12T00:00:00"/>
    <d v="2010-05-14T00:00:00"/>
    <n v="1803"/>
    <s v="773"/>
    <x v="4"/>
    <x v="11"/>
    <x v="5"/>
    <x v="0"/>
    <x v="0"/>
  </r>
  <r>
    <n v="7735124704"/>
    <x v="27"/>
    <n v="48980070"/>
    <x v="34"/>
    <s v="EXGAVELASQUE"/>
    <s v="MFLT"/>
    <s v="Provisión otras cta.pte.proveed prod. no inventar"/>
    <s v="Papel carta multip.x500 blco"/>
    <s v="Papel carta multip.x500 blco"/>
    <d v="2010-05-12T00:00:00"/>
    <d v="2010-05-14T00:00:00"/>
    <n v="6900"/>
    <s v="773"/>
    <x v="4"/>
    <x v="11"/>
    <x v="5"/>
    <x v="0"/>
    <x v="0"/>
  </r>
  <r>
    <n v="7735124704"/>
    <x v="27"/>
    <n v="48980070"/>
    <x v="34"/>
    <s v="EXGAVELASQUE"/>
    <s v="MFLT"/>
    <s v="Provisión otras cta.pte.proveed prod. no inventar"/>
    <s v="Resaltador sanford major amllo"/>
    <s v="Resaltador sanford major amllo"/>
    <d v="2010-05-12T00:00:00"/>
    <d v="2010-05-14T00:00:00"/>
    <n v="1520"/>
    <s v="773"/>
    <x v="4"/>
    <x v="11"/>
    <x v="5"/>
    <x v="0"/>
    <x v="0"/>
  </r>
  <r>
    <n v="7735124704"/>
    <x v="27"/>
    <n v="48980070"/>
    <x v="34"/>
    <s v="EXGAVELASQUE"/>
    <s v="MFLT"/>
    <s v="Provisión otras cta.pte.proveed prod. no inventar"/>
    <s v="Mina faber 0.5 hb"/>
    <s v="Mina faber 0.5 hb"/>
    <d v="2010-05-12T00:00:00"/>
    <d v="2010-05-14T00:00:00"/>
    <n v="658"/>
    <s v="773"/>
    <x v="4"/>
    <x v="11"/>
    <x v="5"/>
    <x v="0"/>
    <x v="0"/>
  </r>
  <r>
    <n v="7735124704"/>
    <x v="27"/>
    <n v="48980070"/>
    <x v="34"/>
    <s v="EXGAVELASQUE"/>
    <s v="MFLT"/>
    <s v="Provisión otras cta.pte.proveed prod. no inventar"/>
    <s v="Plumigrafo pelikan microp.157 ngo"/>
    <s v="Plumigrafo pelikan microp.157 ngo"/>
    <d v="2010-05-12T00:00:00"/>
    <d v="2010-05-14T00:00:00"/>
    <n v="558"/>
    <s v="773"/>
    <x v="4"/>
    <x v="11"/>
    <x v="5"/>
    <x v="0"/>
    <x v="0"/>
  </r>
  <r>
    <n v="7735124704"/>
    <x v="27"/>
    <n v="48980070"/>
    <x v="34"/>
    <s v="EXGAVELASQUE"/>
    <s v="MFLT"/>
    <s v="Provisión otras cta.pte.proveed prod. no inventar"/>
    <s v="Cuaderno argolla 105 econ.ray."/>
    <s v="Cuaderno argolla 105 econ.ray."/>
    <d v="2010-05-12T00:00:00"/>
    <d v="2010-05-14T00:00:00"/>
    <n v="4862"/>
    <s v="773"/>
    <x v="4"/>
    <x v="11"/>
    <x v="5"/>
    <x v="0"/>
    <x v="0"/>
  </r>
  <r>
    <n v="7735111156"/>
    <x v="30"/>
    <n v="48982070"/>
    <x v="36"/>
    <s v="LTNJRODRIGUE"/>
    <s v="MFLT"/>
    <s v="Provisión otras cta.pte.proveed prod. Inventariab."/>
    <s v=""/>
    <s v="Consultoría IVA 16% servicios"/>
    <d v="2010-05-14T00:00:00"/>
    <d v="2010-05-14T00:00:00"/>
    <n v="1028801"/>
    <s v="773"/>
    <x v="4"/>
    <x v="13"/>
    <x v="8"/>
    <x v="0"/>
    <x v="0"/>
  </r>
  <r>
    <n v="7735124704"/>
    <x v="27"/>
    <n v="48982070"/>
    <x v="36"/>
    <s v="EXGAVELASQUE"/>
    <s v="MFLT"/>
    <s v="Provisión otras cta.pte.proveed prod. no inventar"/>
    <s v="Boligrafo kilom.retractil ngo"/>
    <s v="Boligrafo kilom.retractil ngo"/>
    <d v="2010-05-12T00:00:00"/>
    <d v="2010-05-14T00:00:00"/>
    <n v="601"/>
    <s v="773"/>
    <x v="4"/>
    <x v="13"/>
    <x v="5"/>
    <x v="0"/>
    <x v="0"/>
  </r>
  <r>
    <n v="7735124704"/>
    <x v="27"/>
    <n v="48982070"/>
    <x v="36"/>
    <s v="EXGAVELASQUE"/>
    <s v="MFLT"/>
    <s v="Provisión otras cta.pte.proveed prod. no inventar"/>
    <s v="Borrador kira aw-20"/>
    <s v="Borrador kira aw-20"/>
    <d v="2010-05-12T00:00:00"/>
    <d v="2010-05-14T00:00:00"/>
    <n v="948"/>
    <s v="773"/>
    <x v="4"/>
    <x v="13"/>
    <x v="5"/>
    <x v="0"/>
    <x v="0"/>
  </r>
  <r>
    <n v="7735124704"/>
    <x v="27"/>
    <n v="48982070"/>
    <x v="36"/>
    <s v="EXGAVELASQUE"/>
    <s v="MFLT"/>
    <s v="Provisión otras cta.pte.proveed prod. no inventar"/>
    <s v="Contact transp.gumplas x3mt"/>
    <s v="Contact transp.gumplas x3mt"/>
    <d v="2010-05-12T00:00:00"/>
    <d v="2010-05-14T00:00:00"/>
    <n v="4795"/>
    <s v="773"/>
    <x v="4"/>
    <x v="13"/>
    <x v="5"/>
    <x v="0"/>
    <x v="0"/>
  </r>
  <r>
    <n v="7735124704"/>
    <x v="27"/>
    <n v="48982070"/>
    <x v="36"/>
    <s v="EXGAVELASQUE"/>
    <s v="MFLT"/>
    <s v="Provisión otras cta.pte.proveed prod. no inventar"/>
    <s v="Lapiz ngo #2 stabilo"/>
    <s v="Lapiz ngo #2 stabilo"/>
    <d v="2010-05-12T00:00:00"/>
    <d v="2010-05-14T00:00:00"/>
    <n v="3830"/>
    <s v="773"/>
    <x v="4"/>
    <x v="13"/>
    <x v="5"/>
    <x v="0"/>
    <x v="0"/>
  </r>
  <r>
    <n v="7735124704"/>
    <x v="27"/>
    <n v="48982070"/>
    <x v="36"/>
    <s v="EXGAVELASQUE"/>
    <s v="MFLT"/>
    <s v="Provisión otras cta.pte.proveed prod. no inventar"/>
    <s v="Regla x 30cm rapid 147 economica"/>
    <s v="Regla x 30cm rapid 147 economica"/>
    <d v="2010-05-12T00:00:00"/>
    <d v="2010-05-14T00:00:00"/>
    <n v="1096"/>
    <s v="773"/>
    <x v="4"/>
    <x v="13"/>
    <x v="5"/>
    <x v="0"/>
    <x v="0"/>
  </r>
  <r>
    <n v="7735124704"/>
    <x v="27"/>
    <n v="48982070"/>
    <x v="36"/>
    <s v="EXGAVELASQUE"/>
    <s v="MFLT"/>
    <s v="Provisión otras cta.pte.proveed prod. no inventar"/>
    <s v="Bisturi gde plast."/>
    <s v="Bisturi gde plast."/>
    <d v="2010-05-12T00:00:00"/>
    <d v="2010-05-14T00:00:00"/>
    <n v="350"/>
    <s v="773"/>
    <x v="4"/>
    <x v="13"/>
    <x v="5"/>
    <x v="0"/>
    <x v="0"/>
  </r>
  <r>
    <n v="7735124704"/>
    <x v="27"/>
    <n v="48982070"/>
    <x v="36"/>
    <s v="EXGAVELASQUE"/>
    <s v="MFLT"/>
    <s v="Provisión otras cta.pte.proveed prod. no inventar"/>
    <s v="Adhesivo barra faber x20gr con visor"/>
    <s v="Adhesivo barra faber x20gr con visor"/>
    <d v="2010-05-12T00:00:00"/>
    <d v="2010-05-14T00:00:00"/>
    <n v="3570"/>
    <s v="773"/>
    <x v="4"/>
    <x v="13"/>
    <x v="5"/>
    <x v="0"/>
    <x v="0"/>
  </r>
  <r>
    <n v="7735124507"/>
    <x v="70"/>
    <n v="48984270"/>
    <x v="37"/>
    <s v="SSJFLOPEZ"/>
    <s v="MFLT"/>
    <s v="IG WEBSERVICES S.A."/>
    <s v="Licencia de software 16% sum equip comp"/>
    <s v="Licencia de software 16% sum equip comp"/>
    <d v="2010-05-05T00:00:00"/>
    <d v="2010-05-14T00:00:00"/>
    <n v="1166"/>
    <s v="773"/>
    <x v="4"/>
    <x v="14"/>
    <x v="5"/>
    <x v="0"/>
    <x v="0"/>
  </r>
  <r>
    <n v="7735124709"/>
    <x v="58"/>
    <n v="48984270"/>
    <x v="37"/>
    <s v="EXEAGUTIERRE"/>
    <s v="MFLT"/>
    <s v="Provisión otras cta.pte.proveed prod. no inventar"/>
    <s v="Utensilios sumini planta produccion 16%"/>
    <s v="Utensilios sumini planta produccion 16%"/>
    <d v="2010-05-13T00:00:00"/>
    <d v="2010-05-14T00:00:00"/>
    <n v="180000"/>
    <s v="773"/>
    <x v="4"/>
    <x v="14"/>
    <x v="5"/>
    <x v="0"/>
    <x v="1"/>
  </r>
  <r>
    <n v="7735110119"/>
    <x v="12"/>
    <n v="48986070"/>
    <x v="38"/>
    <s v="EXGAVELASQUE"/>
    <s v="MFLT"/>
    <s v="Provisión otras cta.pte.proveed prod. no inventar"/>
    <s v="Cartucho para gases y vapores seg.indust"/>
    <s v="Cartucho para gases y vapores seg.indust"/>
    <d v="2010-05-11T00:00:00"/>
    <d v="2010-05-14T00:00:00"/>
    <n v="58980"/>
    <s v="773"/>
    <x v="4"/>
    <x v="15"/>
    <x v="2"/>
    <x v="0"/>
    <x v="1"/>
  </r>
  <r>
    <n v="7735110119"/>
    <x v="12"/>
    <n v="48986070"/>
    <x v="38"/>
    <s v="EXGAVELASQUE"/>
    <s v="MFLT"/>
    <s v="Provisión otras cta.pte.proveed prod. no inventar"/>
    <s v="Respirador media mascara 6200m"/>
    <s v="Respirador media mascara 6200m"/>
    <d v="2010-05-11T00:00:00"/>
    <d v="2010-05-14T00:00:00"/>
    <n v="203505"/>
    <s v="773"/>
    <x v="4"/>
    <x v="15"/>
    <x v="2"/>
    <x v="0"/>
    <x v="1"/>
  </r>
  <r>
    <n v="7735110119"/>
    <x v="12"/>
    <n v="48986070"/>
    <x v="38"/>
    <s v="EXGAVELASQUE"/>
    <s v="MFLT"/>
    <s v="Provisión otras cta.pte.proveed prod. no inventar"/>
    <s v="Cartucho para gases y vapores seg.indust"/>
    <s v="Cartucho para gases y vapores seg.indust"/>
    <d v="2010-05-11T00:00:00"/>
    <d v="2010-05-14T00:00:00"/>
    <n v="11796"/>
    <s v="773"/>
    <x v="4"/>
    <x v="15"/>
    <x v="2"/>
    <x v="0"/>
    <x v="1"/>
  </r>
  <r>
    <n v="7735110119"/>
    <x v="12"/>
    <n v="48986070"/>
    <x v="38"/>
    <s v="EXEAGUTIERRE"/>
    <s v="MFLT"/>
    <s v="Provisión otras cta.pte.proveed prod. no inventar"/>
    <s v="Tapon auditivo Ear ultrafit seg indus"/>
    <s v="Tapon auditivo Ear ultrafit seg indus"/>
    <d v="2010-05-14T00:00:00"/>
    <d v="2010-05-14T00:00:00"/>
    <n v="504400"/>
    <s v="773"/>
    <x v="4"/>
    <x v="15"/>
    <x v="2"/>
    <x v="0"/>
    <x v="1"/>
  </r>
  <r>
    <n v="7735116403"/>
    <x v="20"/>
    <n v="48986070"/>
    <x v="38"/>
    <s v="LTICPOSADA"/>
    <s v="MFLT"/>
    <s v="Provisión otras cta.pte.proveed prod. Inventariab."/>
    <s v=""/>
    <s v="Examenes médicos alturas"/>
    <d v="2010-05-14T00:00:00"/>
    <d v="2010-05-14T00:00:00"/>
    <n v="18000"/>
    <s v="773"/>
    <x v="4"/>
    <x v="15"/>
    <x v="3"/>
    <x v="0"/>
    <x v="1"/>
  </r>
  <r>
    <n v="7735125756"/>
    <x v="76"/>
    <n v="48986170"/>
    <x v="39"/>
    <s v="EXGAVELASQUE"/>
    <s v="MFLT"/>
    <s v="Provisión otras cta.pte.proveed prod. no inventar"/>
    <s v="Gasto representacion obsequio evento 0%"/>
    <s v="Gasto representacion obsequio evento 0%"/>
    <d v="2010-05-08T00:00:00"/>
    <d v="2010-05-14T00:00:00"/>
    <n v="141300"/>
    <s v="773"/>
    <x v="4"/>
    <x v="16"/>
    <x v="2"/>
    <x v="0"/>
    <x v="1"/>
  </r>
  <r>
    <n v="7735125756"/>
    <x v="76"/>
    <n v="48986170"/>
    <x v="39"/>
    <s v="EXGAVELASQUE"/>
    <s v="MFLT"/>
    <s v="Provisión otras cta.pte.proveed prod. no inventar"/>
    <s v="Gasto representacion obsequio evento 0%"/>
    <s v="Gasto representacion obsequio evento 0%"/>
    <d v="2010-05-08T00:00:00"/>
    <d v="2010-05-14T00:00:00"/>
    <n v="23550"/>
    <s v="773"/>
    <x v="4"/>
    <x v="16"/>
    <x v="2"/>
    <x v="0"/>
    <x v="1"/>
  </r>
  <r>
    <n v="7735124704"/>
    <x v="27"/>
    <n v="48992070"/>
    <x v="45"/>
    <s v="EXGAVELASQUE"/>
    <s v="MFLT"/>
    <s v="Provisión otras cta.pte.proveed prod. no inventar"/>
    <s v="Cinta peg.doble faz cellux 400 12mmx30m"/>
    <s v="Cinta peg.doble faz cellux 400 12mmx30m"/>
    <d v="2010-05-12T00:00:00"/>
    <d v="2010-05-14T00:00:00"/>
    <n v="9700"/>
    <s v="773"/>
    <x v="4"/>
    <x v="22"/>
    <x v="5"/>
    <x v="0"/>
    <x v="0"/>
  </r>
  <r>
    <n v="7735124704"/>
    <x v="27"/>
    <n v="48992070"/>
    <x v="45"/>
    <s v="EXGAVELASQUE"/>
    <s v="MFLT"/>
    <s v="Provisión otras cta.pte.proveed prod. no inventar"/>
    <s v="Tijera"/>
    <s v="Tijera"/>
    <d v="2010-05-12T00:00:00"/>
    <d v="2010-05-14T00:00:00"/>
    <n v="2472"/>
    <s v="773"/>
    <x v="4"/>
    <x v="22"/>
    <x v="5"/>
    <x v="0"/>
    <x v="0"/>
  </r>
  <r>
    <n v="7735124704"/>
    <x v="27"/>
    <n v="48992070"/>
    <x v="45"/>
    <s v="EXGAVELASQUE"/>
    <s v="MFLT"/>
    <s v="Provisión otras cta.pte.proveed prod. no inventar"/>
    <s v="Papel carta multip.x500 blco"/>
    <s v="Papel carta multip.x500 blco"/>
    <d v="2010-05-12T00:00:00"/>
    <d v="2010-05-14T00:00:00"/>
    <n v="6900"/>
    <s v="773"/>
    <x v="4"/>
    <x v="22"/>
    <x v="5"/>
    <x v="0"/>
    <x v="0"/>
  </r>
  <r>
    <n v="7735124704"/>
    <x v="27"/>
    <n v="48992070"/>
    <x v="45"/>
    <s v="EXGAVELASQUE"/>
    <s v="MFLT"/>
    <s v="Provisión otras cta.pte.proveed prod. no inventar"/>
    <s v="Bolsillo carta polip.x1 beautone"/>
    <s v="Bolsillo carta polip.x1 beautone"/>
    <d v="2010-05-12T00:00:00"/>
    <d v="2010-05-14T00:00:00"/>
    <n v="5000"/>
    <s v="773"/>
    <x v="4"/>
    <x v="22"/>
    <x v="5"/>
    <x v="0"/>
    <x v="0"/>
  </r>
  <r>
    <n v="7735124704"/>
    <x v="27"/>
    <n v="48992170"/>
    <x v="46"/>
    <s v="EXGAVELASQUE"/>
    <s v="MFLT"/>
    <s v="Provisión otras cta.pte.proveed prod. no inventar"/>
    <s v="Boligrafo kilom.retractil ngo"/>
    <s v="Boligrafo kilom.retractil ngo"/>
    <d v="2010-05-12T00:00:00"/>
    <d v="2010-05-14T00:00:00"/>
    <n v="7212"/>
    <s v="773"/>
    <x v="4"/>
    <x v="23"/>
    <x v="5"/>
    <x v="0"/>
    <x v="0"/>
  </r>
  <r>
    <n v="7735116507"/>
    <x v="47"/>
    <n v="48705670"/>
    <x v="2"/>
    <s v="SSJFLOPEZ"/>
    <s v="MFLT"/>
    <s v="COMPUNET SA"/>
    <s v=""/>
    <s v=""/>
    <d v="2010-05-07T00:00:00"/>
    <d v="2010-05-18T00:00:00"/>
    <n v="199874"/>
    <s v="773"/>
    <x v="4"/>
    <x v="2"/>
    <x v="5"/>
    <x v="0"/>
    <x v="0"/>
  </r>
  <r>
    <n v="7735116507"/>
    <x v="47"/>
    <n v="48910270"/>
    <x v="23"/>
    <s v="SSJFLOPEZ"/>
    <s v="MFLT"/>
    <s v="COMPUNET SA"/>
    <s v=""/>
    <s v=""/>
    <d v="2010-05-07T00:00:00"/>
    <d v="2010-05-18T00:00:00"/>
    <n v="220920"/>
    <s v="773"/>
    <x v="4"/>
    <x v="3"/>
    <x v="5"/>
    <x v="0"/>
    <x v="0"/>
  </r>
  <r>
    <n v="7735124703"/>
    <x v="22"/>
    <n v="48921470"/>
    <x v="25"/>
    <s v="EXEAGUTIERRE"/>
    <s v="MFLT"/>
    <s v="Provisión otras cta.pte.proveed prod. no inventar"/>
    <s v="Form lito 35 Certif conformidad ensamble"/>
    <s v="Form lito 35 Certif conformidad ensamble"/>
    <d v="2010-05-18T00:00:00"/>
    <d v="2010-05-18T00:00:00"/>
    <n v="52000"/>
    <s v="773"/>
    <x v="4"/>
    <x v="4"/>
    <x v="5"/>
    <x v="0"/>
    <x v="0"/>
  </r>
  <r>
    <n v="7735124703"/>
    <x v="22"/>
    <n v="48921470"/>
    <x v="25"/>
    <s v="EXEAGUTIERRE"/>
    <s v="MFLT"/>
    <s v="Provisión otras cta.pte.proveed prod. no inventar"/>
    <s v="Form lito 38 Certificado conf. CIZ."/>
    <s v="Form lito 38 Certificado conf. CIZ."/>
    <d v="2010-05-18T00:00:00"/>
    <d v="2010-05-18T00:00:00"/>
    <n v="170000"/>
    <s v="773"/>
    <x v="4"/>
    <x v="4"/>
    <x v="5"/>
    <x v="0"/>
    <x v="0"/>
  </r>
  <r>
    <n v="7735124703"/>
    <x v="22"/>
    <n v="48921470"/>
    <x v="25"/>
    <s v="EXEAGUTIERRE"/>
    <s v="MFLT"/>
    <s v="Provisión otras cta.pte.proveed prod. no inventar"/>
    <s v="Form lito 41 Producto terminado"/>
    <s v="Form lito 41 Producto terminado"/>
    <d v="2010-05-18T00:00:00"/>
    <d v="2010-05-18T00:00:00"/>
    <n v="240000"/>
    <s v="773"/>
    <x v="4"/>
    <x v="4"/>
    <x v="5"/>
    <x v="0"/>
    <x v="0"/>
  </r>
  <r>
    <n v="7735124703"/>
    <x v="22"/>
    <n v="48921470"/>
    <x v="25"/>
    <s v="EXEAGUTIERRE"/>
    <s v="MFLT"/>
    <s v="Provisión otras cta.pte.proveed prod. no inventar"/>
    <s v="Form lito 42 Informe produccion TROQ."/>
    <s v="Form lito 42 Informe produccion TROQ."/>
    <d v="2010-05-18T00:00:00"/>
    <d v="2010-05-18T00:00:00"/>
    <n v="104000"/>
    <s v="773"/>
    <x v="4"/>
    <x v="4"/>
    <x v="5"/>
    <x v="0"/>
    <x v="0"/>
  </r>
  <r>
    <n v="7735124703"/>
    <x v="22"/>
    <n v="48921470"/>
    <x v="25"/>
    <s v="EXEAGUTIERRE"/>
    <s v="MFLT"/>
    <s v="Provisión otras cta.pte.proveed prod. no inventar"/>
    <s v="Form lito 43 Inf. diario prod. ensamble"/>
    <s v="Form lito 43 Inf. diario prod. ensamble"/>
    <d v="2010-05-18T00:00:00"/>
    <d v="2010-05-18T00:00:00"/>
    <n v="104000"/>
    <s v="773"/>
    <x v="4"/>
    <x v="4"/>
    <x v="5"/>
    <x v="0"/>
    <x v="0"/>
  </r>
  <r>
    <n v="7735124703"/>
    <x v="22"/>
    <n v="48921570"/>
    <x v="26"/>
    <s v="EXEAGUTIERRE"/>
    <s v="MFLT"/>
    <s v="Provisión otras cta.pte.proveed prod. no inventar"/>
    <s v="Form lito 14 Pendiente"/>
    <s v="Form lito 14 Pendiente"/>
    <d v="2010-05-18T00:00:00"/>
    <d v="2010-05-18T00:00:00"/>
    <n v="104000"/>
    <s v="773"/>
    <x v="4"/>
    <x v="3"/>
    <x v="5"/>
    <x v="0"/>
    <x v="0"/>
  </r>
  <r>
    <n v="7735124703"/>
    <x v="22"/>
    <n v="48921570"/>
    <x v="26"/>
    <s v="EXEAGUTIERRE"/>
    <s v="MFLT"/>
    <s v="Provisión otras cta.pte.proveed prod. no inventar"/>
    <s v="Form lito 21 Control e identif galleta"/>
    <s v="Form lito 21 Control e identif galleta"/>
    <d v="2010-05-18T00:00:00"/>
    <d v="2010-05-18T00:00:00"/>
    <n v="20800"/>
    <s v="773"/>
    <x v="4"/>
    <x v="3"/>
    <x v="5"/>
    <x v="0"/>
    <x v="0"/>
  </r>
  <r>
    <n v="7735124703"/>
    <x v="22"/>
    <n v="48921570"/>
    <x v="26"/>
    <s v="EXEAGUTIERRE"/>
    <s v="MFLT"/>
    <s v="Provisión otras cta.pte.proveed prod. no inventar"/>
    <s v="Form lito 5 Control TMPT. cuarto cal."/>
    <s v="Form lito 5 Control TMPT. cuarto cal."/>
    <d v="2010-05-18T00:00:00"/>
    <d v="2010-05-18T00:00:00"/>
    <n v="52000"/>
    <s v="773"/>
    <x v="4"/>
    <x v="3"/>
    <x v="5"/>
    <x v="0"/>
    <x v="0"/>
  </r>
  <r>
    <n v="7735124703"/>
    <x v="22"/>
    <n v="48921570"/>
    <x v="26"/>
    <s v="EXEAGUTIERRE"/>
    <s v="MFLT"/>
    <s v="Provisión otras cta.pte.proveed prod. no inventar"/>
    <s v="Form lito 6 Control temp. cuarto frio"/>
    <s v="Form lito 6 Control temp. cuarto frio"/>
    <d v="2010-05-18T00:00:00"/>
    <d v="2010-05-18T00:00:00"/>
    <n v="31200"/>
    <s v="773"/>
    <x v="4"/>
    <x v="3"/>
    <x v="5"/>
    <x v="0"/>
    <x v="0"/>
  </r>
  <r>
    <n v="7735124703"/>
    <x v="22"/>
    <n v="48921570"/>
    <x v="26"/>
    <s v="EXEAGUTIERRE"/>
    <s v="MFLT"/>
    <s v="Provisión otras cta.pte.proveed prod. no inventar"/>
    <s v="Form lito 7 Control de peso"/>
    <s v="Form lito 7 Control de peso"/>
    <d v="2010-05-18T00:00:00"/>
    <d v="2010-05-18T00:00:00"/>
    <n v="32500"/>
    <s v="773"/>
    <x v="4"/>
    <x v="3"/>
    <x v="5"/>
    <x v="0"/>
    <x v="0"/>
  </r>
  <r>
    <n v="7735124703"/>
    <x v="22"/>
    <n v="48921570"/>
    <x v="26"/>
    <s v="EXEAGUTIERRE"/>
    <s v="MFLT"/>
    <s v="Provisión otras cta.pte.proveed prod. no inventar"/>
    <s v="Form lito 17 Control de hermeticidad"/>
    <s v="Form lito 17 Control de hermeticidad"/>
    <d v="2010-05-18T00:00:00"/>
    <d v="2010-05-18T00:00:00"/>
    <n v="27000"/>
    <s v="773"/>
    <x v="4"/>
    <x v="3"/>
    <x v="5"/>
    <x v="0"/>
    <x v="0"/>
  </r>
  <r>
    <n v="7735124703"/>
    <x v="22"/>
    <n v="48921570"/>
    <x v="26"/>
    <s v="EXEAGUTIERRE"/>
    <s v="MFLT"/>
    <s v="Provisión otras cta.pte.proveed prod. no inventar"/>
    <s v="Form lito 7 Control de peso"/>
    <s v="Form lito 7 Control de peso"/>
    <d v="2010-05-18T00:00:00"/>
    <d v="2010-05-18T00:00:00"/>
    <n v="32500"/>
    <s v="773"/>
    <x v="4"/>
    <x v="3"/>
    <x v="5"/>
    <x v="0"/>
    <x v="0"/>
  </r>
  <r>
    <n v="7735124703"/>
    <x v="22"/>
    <n v="48921570"/>
    <x v="26"/>
    <s v="EXEAGUTIERRE"/>
    <s v="MFLT"/>
    <s v="Provisión otras cta.pte.proveed prod. no inventar"/>
    <s v="Form lito 17 Control de hermeticidad"/>
    <s v="Form lito 17 Control de hermeticidad"/>
    <d v="2010-05-18T00:00:00"/>
    <d v="2010-05-18T00:00:00"/>
    <n v="18000"/>
    <s v="773"/>
    <x v="4"/>
    <x v="3"/>
    <x v="5"/>
    <x v="0"/>
    <x v="0"/>
  </r>
  <r>
    <n v="7735124704"/>
    <x v="27"/>
    <n v="48921570"/>
    <x v="26"/>
    <s v="EXGAVELASQUE"/>
    <s v="MFLT"/>
    <s v="Provisión otras cta.pte.proveed prod. no inventar"/>
    <s v="Papel carta multip.x500 blco"/>
    <s v="Papel carta multip.x500 blco"/>
    <d v="2010-05-14T00:00:00"/>
    <d v="2010-05-18T00:00:00"/>
    <n v="20700"/>
    <s v="773"/>
    <x v="4"/>
    <x v="3"/>
    <x v="5"/>
    <x v="0"/>
    <x v="0"/>
  </r>
  <r>
    <n v="7735124704"/>
    <x v="27"/>
    <n v="48921570"/>
    <x v="26"/>
    <s v="EXGAVELASQUE"/>
    <s v="MFLT"/>
    <s v="Provisión otras cta.pte.proveed prod. no inventar"/>
    <s v="Boligrafo kilom.retractil ngo"/>
    <s v="Boligrafo kilom.retractil ngo"/>
    <d v="2010-05-14T00:00:00"/>
    <d v="2010-05-18T00:00:00"/>
    <n v="33656"/>
    <s v="773"/>
    <x v="4"/>
    <x v="3"/>
    <x v="5"/>
    <x v="0"/>
    <x v="0"/>
  </r>
  <r>
    <n v="7735124704"/>
    <x v="27"/>
    <n v="48921570"/>
    <x v="26"/>
    <s v="EXGAVELASQUE"/>
    <s v="MFLT"/>
    <s v="Provisión otras cta.pte.proveed prod. no inventar"/>
    <s v="Marcador perm.feltpen ngo"/>
    <s v="Marcador perm.feltpen ngo"/>
    <d v="2010-05-14T00:00:00"/>
    <d v="2010-05-18T00:00:00"/>
    <n v="33150"/>
    <s v="773"/>
    <x v="4"/>
    <x v="3"/>
    <x v="5"/>
    <x v="0"/>
    <x v="0"/>
  </r>
  <r>
    <n v="7735124704"/>
    <x v="27"/>
    <n v="48921570"/>
    <x v="26"/>
    <s v="EXGAVELASQUE"/>
    <s v="MFLT"/>
    <s v="Provisión otras cta.pte.proveed prod. no inventar"/>
    <s v="Resaltador sanford major amllo"/>
    <s v="Resaltador sanford major amllo"/>
    <d v="2010-05-14T00:00:00"/>
    <d v="2010-05-18T00:00:00"/>
    <n v="3800"/>
    <s v="773"/>
    <x v="4"/>
    <x v="3"/>
    <x v="5"/>
    <x v="0"/>
    <x v="0"/>
  </r>
  <r>
    <n v="7735124704"/>
    <x v="27"/>
    <n v="48921570"/>
    <x v="26"/>
    <s v="EXGAVELASQUE"/>
    <s v="MFLT"/>
    <s v="Provisión otras cta.pte.proveed prod. no inventar"/>
    <s v="Resaltador sanford major azul"/>
    <s v="Resaltador sanford major azul"/>
    <d v="2010-05-14T00:00:00"/>
    <d v="2010-05-18T00:00:00"/>
    <n v="3785"/>
    <s v="773"/>
    <x v="4"/>
    <x v="3"/>
    <x v="5"/>
    <x v="0"/>
    <x v="0"/>
  </r>
  <r>
    <n v="7735124704"/>
    <x v="27"/>
    <n v="48921570"/>
    <x v="26"/>
    <s v="EXGAVELASQUE"/>
    <s v="MFLT"/>
    <s v="Provisión otras cta.pte.proveed prod. no inventar"/>
    <s v="Resaltador sanford major nja"/>
    <s v="Resaltador sanford major nja"/>
    <d v="2010-05-14T00:00:00"/>
    <d v="2010-05-18T00:00:00"/>
    <n v="3800"/>
    <s v="773"/>
    <x v="4"/>
    <x v="3"/>
    <x v="5"/>
    <x v="0"/>
    <x v="0"/>
  </r>
  <r>
    <n v="7735124704"/>
    <x v="27"/>
    <n v="48921570"/>
    <x v="26"/>
    <s v="EXGAVELASQUE"/>
    <s v="MFLT"/>
    <s v="Provisión otras cta.pte.proveed prod. no inventar"/>
    <s v="Resaltador sanford major rsdo"/>
    <s v="Resaltador sanford major rsdo"/>
    <d v="2010-05-14T00:00:00"/>
    <d v="2010-05-18T00:00:00"/>
    <n v="3800"/>
    <s v="773"/>
    <x v="4"/>
    <x v="3"/>
    <x v="5"/>
    <x v="0"/>
    <x v="0"/>
  </r>
  <r>
    <n v="7735124704"/>
    <x v="27"/>
    <n v="48921570"/>
    <x v="26"/>
    <s v="EXGAVELASQUE"/>
    <s v="MFLT"/>
    <s v="Provisión otras cta.pte.proveed prod. no inventar"/>
    <s v="Resaltador sanford major vde"/>
    <s v="Resaltador sanford major vde"/>
    <d v="2010-05-14T00:00:00"/>
    <d v="2010-05-18T00:00:00"/>
    <n v="3800"/>
    <s v="773"/>
    <x v="4"/>
    <x v="3"/>
    <x v="5"/>
    <x v="0"/>
    <x v="0"/>
  </r>
  <r>
    <n v="7735124704"/>
    <x v="27"/>
    <n v="48921570"/>
    <x v="26"/>
    <s v="EXGAVELASQUE"/>
    <s v="MFLT"/>
    <s v="Provisión otras cta.pte.proveed prod. no inventar"/>
    <s v="Cuaderno argolla 85 econ.cuad"/>
    <s v="Cuaderno argolla 85 econ.cuad"/>
    <d v="2010-05-14T00:00:00"/>
    <d v="2010-05-18T00:00:00"/>
    <n v="16390"/>
    <s v="773"/>
    <x v="4"/>
    <x v="3"/>
    <x v="5"/>
    <x v="0"/>
    <x v="0"/>
  </r>
  <r>
    <n v="7735124704"/>
    <x v="27"/>
    <n v="48921570"/>
    <x v="26"/>
    <s v="EXGAVELASQUE"/>
    <s v="MFLT"/>
    <s v="Provisión otras cta.pte.proveed prod. no inventar"/>
    <s v="Cuaderno"/>
    <s v="Cuaderno"/>
    <d v="2010-05-14T00:00:00"/>
    <d v="2010-05-18T00:00:00"/>
    <n v="24310"/>
    <s v="773"/>
    <x v="4"/>
    <x v="3"/>
    <x v="5"/>
    <x v="0"/>
    <x v="0"/>
  </r>
  <r>
    <n v="7735124704"/>
    <x v="27"/>
    <n v="48921570"/>
    <x v="26"/>
    <s v="EXGAVELASQUE"/>
    <s v="MFLT"/>
    <s v="Provisión otras cta.pte.proveed prod. no inventar"/>
    <s v="Marcador borrable expo azul"/>
    <s v="Marcador borrable expo azul"/>
    <d v="2010-05-14T00:00:00"/>
    <d v="2010-05-18T00:00:00"/>
    <n v="9465"/>
    <s v="773"/>
    <x v="4"/>
    <x v="3"/>
    <x v="5"/>
    <x v="0"/>
    <x v="0"/>
  </r>
  <r>
    <n v="7735124704"/>
    <x v="27"/>
    <n v="48921570"/>
    <x v="26"/>
    <s v="EXGAVELASQUE"/>
    <s v="MFLT"/>
    <s v="Provisión otras cta.pte.proveed prod. no inventar"/>
    <s v="Marcador borrable expo ngo"/>
    <s v="Marcador borrable expo ngo"/>
    <d v="2010-05-14T00:00:00"/>
    <d v="2010-05-18T00:00:00"/>
    <n v="9465"/>
    <s v="773"/>
    <x v="4"/>
    <x v="3"/>
    <x v="5"/>
    <x v="0"/>
    <x v="0"/>
  </r>
  <r>
    <n v="7735124704"/>
    <x v="27"/>
    <n v="48921570"/>
    <x v="26"/>
    <s v="EXGAVELASQUE"/>
    <s v="MFLT"/>
    <s v="Provisión otras cta.pte.proveed prod. no inventar"/>
    <s v="Marcador borrable expo rjo"/>
    <s v="Marcador borrable expo rjo"/>
    <d v="2010-05-14T00:00:00"/>
    <d v="2010-05-18T00:00:00"/>
    <n v="9465"/>
    <s v="773"/>
    <x v="4"/>
    <x v="3"/>
    <x v="5"/>
    <x v="0"/>
    <x v="0"/>
  </r>
  <r>
    <n v="7735124704"/>
    <x v="27"/>
    <n v="48921570"/>
    <x v="26"/>
    <s v="EXGAVELASQUE"/>
    <s v="MFLT"/>
    <s v="Provisión otras cta.pte.proveed prod. no inventar"/>
    <s v="Marcador borrable expo vde"/>
    <s v="Marcador borrable expo vde"/>
    <d v="2010-05-14T00:00:00"/>
    <d v="2010-05-18T00:00:00"/>
    <n v="9465"/>
    <s v="773"/>
    <x v="4"/>
    <x v="3"/>
    <x v="5"/>
    <x v="0"/>
    <x v="0"/>
  </r>
  <r>
    <n v="7735124704"/>
    <x v="27"/>
    <n v="48921570"/>
    <x v="26"/>
    <s v="EXGAVELASQUE"/>
    <s v="MFLT"/>
    <s v="Provisión otras cta.pte.proveed prod. no inventar"/>
    <s v="Bolsillo carta polip.x1 beautone"/>
    <s v="Bolsillo carta polip.x1 beautone"/>
    <d v="2010-05-14T00:00:00"/>
    <d v="2010-05-18T00:00:00"/>
    <n v="10000"/>
    <s v="773"/>
    <x v="4"/>
    <x v="3"/>
    <x v="5"/>
    <x v="0"/>
    <x v="0"/>
  </r>
  <r>
    <n v="7735124704"/>
    <x v="27"/>
    <n v="48921570"/>
    <x v="26"/>
    <s v="EXGAVELASQUE"/>
    <s v="MFLT"/>
    <s v="Provisión otras cta.pte.proveed prod. no inventar"/>
    <s v="Cartulina of.bristol azul x100"/>
    <s v="Cartulina of.bristol azul x100"/>
    <d v="2010-05-14T00:00:00"/>
    <d v="2010-05-18T00:00:00"/>
    <n v="25856"/>
    <s v="773"/>
    <x v="4"/>
    <x v="3"/>
    <x v="5"/>
    <x v="0"/>
    <x v="0"/>
  </r>
  <r>
    <n v="7735124704"/>
    <x v="27"/>
    <n v="48921570"/>
    <x v="26"/>
    <s v="EXGAVELASQUE"/>
    <s v="MFLT"/>
    <s v="Provisión otras cta.pte.proveed prod. no inventar"/>
    <s v="Refuerzo adhesivo dima 179x100"/>
    <s v="Refuerzo adhesivo dima 179x100"/>
    <d v="2010-05-14T00:00:00"/>
    <d v="2010-05-18T00:00:00"/>
    <n v="2090"/>
    <s v="773"/>
    <x v="4"/>
    <x v="3"/>
    <x v="5"/>
    <x v="0"/>
    <x v="0"/>
  </r>
  <r>
    <n v="7735124704"/>
    <x v="27"/>
    <n v="48921570"/>
    <x v="26"/>
    <s v="EXGAVELASQUE"/>
    <s v="MFLT"/>
    <s v="Provisión otras cta.pte.proveed prod. no inventar"/>
    <s v="Tinta p/imp.hp 1400 c9351 ngo"/>
    <s v="Tinta p/imp.hp 1400 c9351 ngo"/>
    <d v="2010-05-14T00:00:00"/>
    <d v="2010-05-18T00:00:00"/>
    <n v="32667"/>
    <s v="773"/>
    <x v="4"/>
    <x v="3"/>
    <x v="5"/>
    <x v="0"/>
    <x v="0"/>
  </r>
  <r>
    <n v="7735124704"/>
    <x v="27"/>
    <n v="48921570"/>
    <x v="26"/>
    <s v="EXGAVELASQUE"/>
    <s v="MFLT"/>
    <s v="Provisión otras cta.pte.proveed prod. no inventar"/>
    <s v="Tinta p/imp.hp 1400 c9352 col."/>
    <s v="Tinta p/imp.hp 1400 c9352 col."/>
    <d v="2010-05-14T00:00:00"/>
    <d v="2010-05-18T00:00:00"/>
    <n v="38267"/>
    <s v="773"/>
    <x v="4"/>
    <x v="3"/>
    <x v="5"/>
    <x v="0"/>
    <x v="0"/>
  </r>
  <r>
    <n v="7735124704"/>
    <x v="27"/>
    <n v="48921570"/>
    <x v="26"/>
    <s v="EXGAVELASQUE"/>
    <s v="MFLT"/>
    <s v="Provisión otras cta.pte.proveed prod. no inventar"/>
    <s v="Almohadilla p/sello persa 12x8cm"/>
    <s v="Almohadilla p/sello persa 12x8cm"/>
    <d v="2010-05-14T00:00:00"/>
    <d v="2010-05-18T00:00:00"/>
    <n v="26000"/>
    <s v="773"/>
    <x v="4"/>
    <x v="3"/>
    <x v="5"/>
    <x v="0"/>
    <x v="0"/>
  </r>
  <r>
    <n v="7735124704"/>
    <x v="27"/>
    <n v="48921570"/>
    <x v="26"/>
    <s v="EXGAVELASQUE"/>
    <s v="MFLT"/>
    <s v="Provisión otras cta.pte.proveed prod. no inventar"/>
    <s v="Libro cid 150 f of.x300 fol."/>
    <s v="Libro cid 150 f of.x300 fol."/>
    <d v="2010-05-14T00:00:00"/>
    <d v="2010-05-18T00:00:00"/>
    <n v="107562"/>
    <s v="773"/>
    <x v="4"/>
    <x v="3"/>
    <x v="5"/>
    <x v="0"/>
    <x v="0"/>
  </r>
  <r>
    <n v="7735124709"/>
    <x v="58"/>
    <n v="48921570"/>
    <x v="26"/>
    <s v="EXGAVELASQUE"/>
    <s v="MFLT"/>
    <s v="Provisión otras cta.pte.proveed prod. no inventar"/>
    <s v="Solucion limpieza 16-3402q tinta industr"/>
    <s v="Solucion limpieza 16-3402q tinta industr"/>
    <d v="2010-05-18T00:00:00"/>
    <d v="2010-05-18T00:00:00"/>
    <n v="380466"/>
    <s v="773"/>
    <x v="4"/>
    <x v="3"/>
    <x v="5"/>
    <x v="0"/>
    <x v="1"/>
  </r>
  <r>
    <n v="7735124709"/>
    <x v="58"/>
    <n v="48921570"/>
    <x v="26"/>
    <s v="EXGAVELASQUE"/>
    <s v="MFLT"/>
    <s v="Provisión otras cta.pte.proveed prod. no inventar"/>
    <s v="Disolvente 16-8535q"/>
    <s v="Disolvente 16-8535q"/>
    <d v="2010-05-18T00:00:00"/>
    <d v="2010-05-18T00:00:00"/>
    <n v="491706"/>
    <s v="773"/>
    <x v="4"/>
    <x v="3"/>
    <x v="5"/>
    <x v="0"/>
    <x v="1"/>
  </r>
  <r>
    <n v="7735110119"/>
    <x v="12"/>
    <n v="48986070"/>
    <x v="38"/>
    <s v="EXGAVELASQUE"/>
    <s v="MFLT"/>
    <s v="Provisión otras cta.pte.proveed prod. no inventar"/>
    <s v="Gafa seguridad AOS ref VIRTUA 11329"/>
    <s v="Gafa seguridad AOS ref VIRTUA 11329"/>
    <d v="2010-05-18T00:00:00"/>
    <d v="2010-05-18T00:00:00"/>
    <n v="262080"/>
    <s v="773"/>
    <x v="4"/>
    <x v="15"/>
    <x v="2"/>
    <x v="0"/>
    <x v="1"/>
  </r>
  <r>
    <n v="7735110119"/>
    <x v="12"/>
    <n v="48986070"/>
    <x v="38"/>
    <s v="EXEAGUTIERRE"/>
    <s v="MFLT"/>
    <s v="Provisión otras cta.pte.proveed prod. no inventar"/>
    <s v="Manga en dril enrresortada"/>
    <s v="Manga en dril enrresortada"/>
    <d v="2010-05-18T00:00:00"/>
    <d v="2010-05-18T00:00:00"/>
    <n v="150000"/>
    <s v="773"/>
    <x v="4"/>
    <x v="15"/>
    <x v="2"/>
    <x v="0"/>
    <x v="1"/>
  </r>
  <r>
    <n v="7735110119"/>
    <x v="12"/>
    <n v="48986070"/>
    <x v="38"/>
    <s v="EXEAGUTIERRE"/>
    <s v="MFLT"/>
    <s v="Provisión otras cta.pte.proveed prod. no inventar"/>
    <s v="Guante lycra azul seg indus"/>
    <s v="Guante lycra azul seg indus"/>
    <d v="2010-05-18T00:00:00"/>
    <d v="2010-05-18T00:00:00"/>
    <n v="150000"/>
    <s v="773"/>
    <x v="4"/>
    <x v="15"/>
    <x v="2"/>
    <x v="0"/>
    <x v="1"/>
  </r>
  <r>
    <n v="7735110119"/>
    <x v="12"/>
    <n v="48986070"/>
    <x v="38"/>
    <s v="EXEAGUTIERRE"/>
    <s v="MFLT"/>
    <s v="Provisión otras cta.pte.proveed prod. no inventar"/>
    <s v="Guante lycra blanco seg indus"/>
    <s v="Guante lycra blanco seg indus"/>
    <d v="2010-05-18T00:00:00"/>
    <d v="2010-05-18T00:00:00"/>
    <n v="140000"/>
    <s v="773"/>
    <x v="4"/>
    <x v="15"/>
    <x v="2"/>
    <x v="0"/>
    <x v="1"/>
  </r>
  <r>
    <n v="7735110119"/>
    <x v="12"/>
    <n v="48986070"/>
    <x v="38"/>
    <s v="EXEAGUTIERRE"/>
    <s v="MFLT"/>
    <s v="Provisión otras cta.pte.proveed prod. no inventar"/>
    <s v="Delantal carnaza REF.11964236 seg indus"/>
    <s v="Delantal carnaza REF.11964236 seg indus"/>
    <d v="2010-05-18T00:00:00"/>
    <d v="2010-05-18T00:00:00"/>
    <n v="56000"/>
    <s v="773"/>
    <x v="4"/>
    <x v="15"/>
    <x v="2"/>
    <x v="0"/>
    <x v="1"/>
  </r>
  <r>
    <n v="7735124502"/>
    <x v="57"/>
    <n v="48988170"/>
    <x v="41"/>
    <s v="EXGAVELASQUE"/>
    <s v="MFLT"/>
    <s v="Provisión otras cta.pte.proveed prod. no inventar"/>
    <s v="Base pintura mantenimiento infraestructu"/>
    <s v="Base pintura mantenimiento infraestructu"/>
    <d v="2010-05-18T00:00:00"/>
    <d v="2010-05-18T00:00:00"/>
    <n v="30345"/>
    <s v="773"/>
    <x v="4"/>
    <x v="18"/>
    <x v="6"/>
    <x v="0"/>
    <x v="0"/>
  </r>
  <r>
    <n v="7735124502"/>
    <x v="57"/>
    <n v="48988170"/>
    <x v="41"/>
    <s v="EXGAVELASQUE"/>
    <s v="MFLT"/>
    <s v="Provisión otras cta.pte.proveed prod. no inventar"/>
    <s v="Esmalte pintura mantenimiento infraestru"/>
    <s v="Esmalte pintura mantenimiento infraestru"/>
    <d v="2010-05-18T00:00:00"/>
    <d v="2010-05-18T00:00:00"/>
    <n v="49052"/>
    <s v="773"/>
    <x v="4"/>
    <x v="18"/>
    <x v="6"/>
    <x v="0"/>
    <x v="0"/>
  </r>
  <r>
    <n v="7735116403"/>
    <x v="20"/>
    <n v="48705370"/>
    <x v="1"/>
    <s v="SSJFLOPEZ"/>
    <s v="MFLT"/>
    <s v="SOMOS SUMINISTRO TEMPORAL S.A."/>
    <s v=""/>
    <s v=""/>
    <d v="2010-05-11T00:00:00"/>
    <d v="2010-05-19T00:00:00"/>
    <n v="483107"/>
    <s v="773"/>
    <x v="4"/>
    <x v="1"/>
    <x v="3"/>
    <x v="0"/>
    <x v="1"/>
  </r>
  <r>
    <n v="7735116411"/>
    <x v="28"/>
    <n v="48705770"/>
    <x v="3"/>
    <s v="LTJFLOPEZ"/>
    <s v="MFLT"/>
    <s v="Provisión otras cta.pte.proveed prod. Inventariab."/>
    <s v=""/>
    <s v="Servicio de transporte"/>
    <d v="2010-05-19T00:00:00"/>
    <d v="2010-05-19T00:00:00"/>
    <n v="162450"/>
    <s v="773"/>
    <x v="4"/>
    <x v="3"/>
    <x v="7"/>
    <x v="0"/>
    <x v="1"/>
  </r>
  <r>
    <n v="7735116403"/>
    <x v="20"/>
    <n v="48910270"/>
    <x v="23"/>
    <s v="SSJFLOPEZ"/>
    <s v="MFLT"/>
    <s v="SOMOS SUMINISTRO TEMPORAL S.A."/>
    <s v=""/>
    <s v=""/>
    <d v="2010-05-11T00:00:00"/>
    <d v="2010-05-19T00:00:00"/>
    <n v="1801794"/>
    <s v="773"/>
    <x v="4"/>
    <x v="3"/>
    <x v="3"/>
    <x v="0"/>
    <x v="1"/>
  </r>
  <r>
    <n v="7735124701"/>
    <x v="26"/>
    <n v="48921370"/>
    <x v="24"/>
    <s v="SSJFLOPEZ"/>
    <s v="MFLT"/>
    <s v="EMPAQUETADURAS Y EMPAQUES S.A."/>
    <s v="Limpion Wypall"/>
    <s v="Limpion Wypall"/>
    <d v="2010-05-18T00:00:00"/>
    <d v="2010-05-19T00:00:00"/>
    <n v="231420"/>
    <s v="773"/>
    <x v="4"/>
    <x v="4"/>
    <x v="5"/>
    <x v="0"/>
    <x v="0"/>
  </r>
  <r>
    <n v="7735124708"/>
    <x v="34"/>
    <n v="48921370"/>
    <x v="24"/>
    <s v="EXGAVELASQUE"/>
    <s v="MFLT"/>
    <s v="Mat, rptos y accesorios, combustibles y lubricante"/>
    <s v="Ajustador_21209_pintuco X GLN"/>
    <s v=""/>
    <d v="2010-05-19T00:00:00"/>
    <d v="2010-05-19T00:00:00"/>
    <n v="767960"/>
    <s v="773"/>
    <x v="4"/>
    <x v="4"/>
    <x v="6"/>
    <x v="0"/>
    <x v="2"/>
  </r>
  <r>
    <n v="7735124708"/>
    <x v="34"/>
    <n v="48921370"/>
    <x v="24"/>
    <s v="EXGAVELASQUE"/>
    <s v="MFLT"/>
    <s v="Mat, rptos y accesorios, combustibles y lubricante"/>
    <s v="Wash a_230 X GLN"/>
    <s v=""/>
    <d v="2010-05-19T00:00:00"/>
    <d v="2010-05-19T00:00:00"/>
    <n v="1370000"/>
    <s v="773"/>
    <x v="4"/>
    <x v="4"/>
    <x v="6"/>
    <x v="0"/>
    <x v="2"/>
  </r>
  <r>
    <n v="7735124713"/>
    <x v="35"/>
    <n v="48921370"/>
    <x v="24"/>
    <s v="SSJFLOPEZ"/>
    <s v="MFLT"/>
    <s v="EDIVA S.A."/>
    <s v="Strech 44CMx457M x .6"/>
    <s v="Strech 44CMx457M x .6"/>
    <d v="2010-05-14T00:00:00"/>
    <d v="2010-05-19T00:00:00"/>
    <n v="200000"/>
    <s v="773"/>
    <x v="4"/>
    <x v="4"/>
    <x v="5"/>
    <x v="0"/>
    <x v="1"/>
  </r>
  <r>
    <n v="7735611158"/>
    <x v="36"/>
    <n v="48921370"/>
    <x v="24"/>
    <s v="LTICPOSADA"/>
    <s v="MFLT"/>
    <s v="Provisión otras cta.pte.proveed prod. Inventariab."/>
    <s v=""/>
    <s v="CAPACITACION ESCUELA DE LITOGRAFIA"/>
    <d v="2010-05-19T00:00:00"/>
    <d v="2010-05-19T00:00:00"/>
    <n v="2755000"/>
    <s v="773"/>
    <x v="4"/>
    <x v="4"/>
    <x v="5"/>
    <x v="0"/>
    <x v="0"/>
  </r>
  <r>
    <n v="7735116403"/>
    <x v="20"/>
    <n v="48921470"/>
    <x v="25"/>
    <s v="SSJFLOPEZ"/>
    <s v="MFLT"/>
    <s v="SOMOS SUMINISTRO TEMPORAL S.A."/>
    <s v=""/>
    <s v=""/>
    <d v="2010-05-11T00:00:00"/>
    <d v="2010-05-19T00:00:00"/>
    <n v="728648"/>
    <s v="773"/>
    <x v="4"/>
    <x v="4"/>
    <x v="3"/>
    <x v="0"/>
    <x v="1"/>
  </r>
  <r>
    <n v="7735124701"/>
    <x v="26"/>
    <n v="48921470"/>
    <x v="25"/>
    <s v="SSJFLOPEZ"/>
    <s v="MFLT"/>
    <s v="EMPAQUETADURAS Y EMPAQUES S.A."/>
    <s v="Limpion Wypall"/>
    <s v="Limpion Wypall"/>
    <d v="2010-05-18T00:00:00"/>
    <d v="2010-05-19T00:00:00"/>
    <n v="115710"/>
    <s v="773"/>
    <x v="4"/>
    <x v="4"/>
    <x v="5"/>
    <x v="0"/>
    <x v="0"/>
  </r>
  <r>
    <n v="7735124703"/>
    <x v="22"/>
    <n v="48921470"/>
    <x v="25"/>
    <s v="EXGAVELASQUE"/>
    <s v="MFLT"/>
    <s v="Provisión otras cta.pte.proveed prod. no inventar"/>
    <s v="Form lito 36 Certif conformidad TROQ."/>
    <s v="Form lito 36 Certif conformidad TROQ."/>
    <d v="2010-05-19T00:00:00"/>
    <d v="2010-05-19T00:00:00"/>
    <n v="170000"/>
    <s v="773"/>
    <x v="4"/>
    <x v="4"/>
    <x v="5"/>
    <x v="0"/>
    <x v="0"/>
  </r>
  <r>
    <n v="7735124713"/>
    <x v="35"/>
    <n v="48921470"/>
    <x v="25"/>
    <s v="SSJFLOPEZ"/>
    <s v="MFLT"/>
    <s v="EDIVA S.A."/>
    <s v="Strech 44CMx457M x .6"/>
    <s v="Strech 44CMx457M x .6"/>
    <d v="2010-05-14T00:00:00"/>
    <d v="2010-05-19T00:00:00"/>
    <n v="800000"/>
    <s v="773"/>
    <x v="4"/>
    <x v="4"/>
    <x v="5"/>
    <x v="0"/>
    <x v="1"/>
  </r>
  <r>
    <n v="7735124701"/>
    <x v="26"/>
    <n v="48921570"/>
    <x v="26"/>
    <s v="SSJFLOPEZ"/>
    <s v="MFLT"/>
    <s v="EMPAQUETADURAS Y EMPAQUES S.A."/>
    <s v="Limpion Wypall"/>
    <s v="Limpion Wypall"/>
    <d v="2010-05-18T00:00:00"/>
    <d v="2010-05-19T00:00:00"/>
    <n v="115710"/>
    <s v="773"/>
    <x v="4"/>
    <x v="3"/>
    <x v="5"/>
    <x v="0"/>
    <x v="0"/>
  </r>
  <r>
    <n v="7735124703"/>
    <x v="22"/>
    <n v="48921570"/>
    <x v="26"/>
    <s v="EXGAVELASQUE"/>
    <s v="MFLT"/>
    <s v="Provisión otras cta.pte.proveed prod. no inventar"/>
    <s v="Form lito 46 CTRL.MONIT.REPORT.MET."/>
    <s v="Form lito 46 CTRL.MONIT.REPORT.MET."/>
    <d v="2010-05-19T00:00:00"/>
    <d v="2010-05-19T00:00:00"/>
    <n v="52000"/>
    <s v="773"/>
    <x v="4"/>
    <x v="3"/>
    <x v="5"/>
    <x v="0"/>
    <x v="0"/>
  </r>
  <r>
    <n v="7735124713"/>
    <x v="35"/>
    <n v="48921570"/>
    <x v="26"/>
    <s v="SSJFLOPEZ"/>
    <s v="MFLT"/>
    <s v="EDIVA S.A."/>
    <s v="Strech 44CMx457M x .6"/>
    <s v="Strech 44CMx457M x .6"/>
    <d v="2010-05-14T00:00:00"/>
    <d v="2010-05-19T00:00:00"/>
    <n v="200000"/>
    <s v="773"/>
    <x v="4"/>
    <x v="3"/>
    <x v="5"/>
    <x v="0"/>
    <x v="1"/>
  </r>
  <r>
    <n v="7735116403"/>
    <x v="20"/>
    <n v="48921770"/>
    <x v="28"/>
    <s v="SSJFLOPEZ"/>
    <s v="MFLT"/>
    <s v="SOMOS SUMINISTRO TEMPORAL S.A."/>
    <s v=""/>
    <s v=""/>
    <d v="2010-05-11T00:00:00"/>
    <d v="2010-05-19T00:00:00"/>
    <n v="1573763"/>
    <s v="773"/>
    <x v="4"/>
    <x v="5"/>
    <x v="3"/>
    <x v="0"/>
    <x v="1"/>
  </r>
  <r>
    <n v="7735611158"/>
    <x v="36"/>
    <n v="48980070"/>
    <x v="34"/>
    <s v="LTICPOSADA"/>
    <s v="MFLT"/>
    <s v="Provisión otras cta.pte.proveed prod. Inventariab."/>
    <s v=""/>
    <s v="DIPLOMADO DESARROLLO SOSTENIBLE"/>
    <d v="2010-05-19T00:00:00"/>
    <d v="2010-05-19T00:00:00"/>
    <n v="1120000"/>
    <s v="773"/>
    <x v="4"/>
    <x v="11"/>
    <x v="5"/>
    <x v="0"/>
    <x v="0"/>
  </r>
  <r>
    <n v="7735116403"/>
    <x v="20"/>
    <n v="48992070"/>
    <x v="45"/>
    <s v="SSJFLOPEZ"/>
    <s v="MFLT"/>
    <s v="SOMOS SUMINISTRO TEMPORAL S.A."/>
    <s v=""/>
    <s v=""/>
    <d v="2010-05-11T00:00:00"/>
    <d v="2010-05-19T00:00:00"/>
    <n v="255174"/>
    <s v="773"/>
    <x v="4"/>
    <x v="22"/>
    <x v="3"/>
    <x v="0"/>
    <x v="1"/>
  </r>
  <r>
    <n v="7735116403"/>
    <x v="20"/>
    <n v="48992170"/>
    <x v="46"/>
    <s v="SSJFLOPEZ"/>
    <s v="MFLT"/>
    <s v="SOMOS SUMINISTRO TEMPORAL S.A."/>
    <s v=""/>
    <s v=""/>
    <d v="2010-05-11T00:00:00"/>
    <d v="2010-05-19T00:00:00"/>
    <n v="1061862"/>
    <s v="773"/>
    <x v="4"/>
    <x v="23"/>
    <x v="3"/>
    <x v="0"/>
    <x v="1"/>
  </r>
  <r>
    <n v="7735124012"/>
    <x v="24"/>
    <n v="48921370"/>
    <x v="24"/>
    <s v="LTMCRAGA"/>
    <s v="MFLT"/>
    <s v="Mat, rptos y accesorios, materiales y repuestos na"/>
    <s v="Molleton sintetico x 12cm_diametro"/>
    <s v=""/>
    <d v="2010-05-20T00:00:00"/>
    <d v="2010-05-20T00:00:00"/>
    <n v="360101"/>
    <s v="773"/>
    <x v="4"/>
    <x v="4"/>
    <x v="6"/>
    <x v="0"/>
    <x v="2"/>
  </r>
  <r>
    <n v="7735124504"/>
    <x v="25"/>
    <n v="48921370"/>
    <x v="24"/>
    <s v="EXGAVELASQUE"/>
    <s v="MFLT"/>
    <s v="Provisión otras cta.pte.proveed prod. no inventar"/>
    <s v="Mueble enser no Activo fijo negocio 16%"/>
    <s v="Mueble enser no Activo fijo negocio 16%"/>
    <d v="2010-05-20T00:00:00"/>
    <d v="2010-05-20T00:00:00"/>
    <n v="50000"/>
    <s v="773"/>
    <x v="4"/>
    <x v="4"/>
    <x v="5"/>
    <x v="0"/>
    <x v="0"/>
  </r>
  <r>
    <n v="7735124703"/>
    <x v="22"/>
    <n v="48921470"/>
    <x v="25"/>
    <s v="EXEAGUTIERRE"/>
    <s v="MFLT"/>
    <s v="Provisión otras cta.pte.proveed prod. no inventar"/>
    <s v="Tarjetas para reloj - papeleria impresa"/>
    <s v="Tarjetas para reloj - papeleria impresa"/>
    <d v="2010-05-20T00:00:00"/>
    <d v="2010-05-20T00:00:00"/>
    <n v="117000"/>
    <s v="773"/>
    <x v="4"/>
    <x v="4"/>
    <x v="5"/>
    <x v="0"/>
    <x v="0"/>
  </r>
  <r>
    <n v="7735124708"/>
    <x v="34"/>
    <n v="48921570"/>
    <x v="26"/>
    <s v="EXEAGUTIERRE"/>
    <s v="MFLT"/>
    <s v="Mat, rptos y accesorios, combustibles y lubricante"/>
    <s v="Alcohol_indust_95% X GLN"/>
    <s v=""/>
    <d v="2010-05-20T00:00:00"/>
    <d v="2010-05-20T00:00:00"/>
    <n v="22400"/>
    <s v="773"/>
    <x v="4"/>
    <x v="3"/>
    <x v="6"/>
    <x v="0"/>
    <x v="2"/>
  </r>
  <r>
    <n v="7735112206"/>
    <x v="48"/>
    <n v="48984270"/>
    <x v="37"/>
    <s v="SSJMGONZALEZ"/>
    <s v="MFLT"/>
    <s v="Iva proporcional prorrateo"/>
    <s v=""/>
    <s v=""/>
    <d v="2010-05-20T00:00:00"/>
    <d v="2010-05-20T00:00:00"/>
    <n v="7200000"/>
    <s v="773"/>
    <x v="4"/>
    <x v="14"/>
    <x v="9"/>
    <x v="0"/>
    <x v="1"/>
  </r>
  <r>
    <n v="7735116403"/>
    <x v="20"/>
    <n v="48705370"/>
    <x v="1"/>
    <s v="SSJFLOPEZ"/>
    <s v="MFLT"/>
    <s v="SOMOS SUMINISTRO TEMPORAL S.A."/>
    <s v=""/>
    <s v=""/>
    <d v="2010-05-14T00:00:00"/>
    <d v="2010-05-21T00:00:00"/>
    <n v="468644"/>
    <s v="773"/>
    <x v="4"/>
    <x v="1"/>
    <x v="3"/>
    <x v="0"/>
    <x v="1"/>
  </r>
  <r>
    <n v="7735110119"/>
    <x v="12"/>
    <n v="48910270"/>
    <x v="23"/>
    <s v="SSJFLOPEZ"/>
    <s v="MFLT"/>
    <s v="INDUSTRIAS Y CONFECCIONES INDUCON L"/>
    <s v="Bata M/C dacron lider vivo azul T mision"/>
    <s v="Bata M/C dacron lider vivo azul T mision"/>
    <d v="2010-05-12T00:00:00"/>
    <d v="2010-05-21T00:00:00"/>
    <n v="43887"/>
    <s v="773"/>
    <x v="4"/>
    <x v="3"/>
    <x v="2"/>
    <x v="0"/>
    <x v="1"/>
  </r>
  <r>
    <n v="7735116403"/>
    <x v="20"/>
    <n v="48910270"/>
    <x v="23"/>
    <s v="SSJFLOPEZ"/>
    <s v="MFLT"/>
    <s v="SOMOS SUMINISTRO TEMPORAL S.A."/>
    <s v=""/>
    <s v=""/>
    <d v="2010-05-14T00:00:00"/>
    <d v="2010-05-21T00:00:00"/>
    <n v="1948561"/>
    <s v="773"/>
    <x v="4"/>
    <x v="3"/>
    <x v="3"/>
    <x v="0"/>
    <x v="1"/>
  </r>
  <r>
    <n v="7735113506"/>
    <x v="31"/>
    <n v="48921370"/>
    <x v="24"/>
    <s v="LTMAMEJIA"/>
    <s v="MFLT"/>
    <s v="Provisión otras cta.pte.proveed prod. Inventariab."/>
    <s v=""/>
    <s v="Servicio de Montacargas"/>
    <d v="2010-05-21T00:00:00"/>
    <d v="2010-05-21T00:00:00"/>
    <n v="-1467600"/>
    <s v="773"/>
    <x v="4"/>
    <x v="4"/>
    <x v="0"/>
    <x v="0"/>
    <x v="1"/>
  </r>
  <r>
    <n v="7735113506"/>
    <x v="31"/>
    <n v="48921370"/>
    <x v="24"/>
    <s v="LTMAMEJIA"/>
    <s v="MFLT"/>
    <s v="Provisión otras cta.pte.proveed prod. Inventariab."/>
    <s v=""/>
    <s v="Servicio de Montacargas"/>
    <d v="2010-05-21T00:00:00"/>
    <d v="2010-05-21T00:00:00"/>
    <n v="-1761120"/>
    <s v="773"/>
    <x v="4"/>
    <x v="4"/>
    <x v="0"/>
    <x v="0"/>
    <x v="1"/>
  </r>
  <r>
    <n v="7735113506"/>
    <x v="31"/>
    <n v="48921370"/>
    <x v="24"/>
    <s v="LTMAMEJIA"/>
    <s v="MFLT"/>
    <s v="Provisión otras cta.pte.proveed prod. Inventariab."/>
    <s v=""/>
    <s v="Servicio de Montacargas"/>
    <d v="2010-05-21T00:00:00"/>
    <d v="2010-05-21T00:00:00"/>
    <n v="-1761120"/>
    <s v="773"/>
    <x v="4"/>
    <x v="4"/>
    <x v="0"/>
    <x v="0"/>
    <x v="1"/>
  </r>
  <r>
    <n v="7735113506"/>
    <x v="31"/>
    <n v="48921370"/>
    <x v="24"/>
    <s v="LTMAMEJIA"/>
    <s v="MFLT"/>
    <s v="Provisión otras cta.pte.proveed prod. Inventariab."/>
    <s v=""/>
    <s v="Servicio de Montacargas"/>
    <d v="2010-05-21T00:00:00"/>
    <d v="2010-05-21T00:00:00"/>
    <n v="1761120"/>
    <s v="773"/>
    <x v="4"/>
    <x v="4"/>
    <x v="0"/>
    <x v="0"/>
    <x v="1"/>
  </r>
  <r>
    <n v="7735113506"/>
    <x v="31"/>
    <n v="48921370"/>
    <x v="24"/>
    <s v="LTMAMEJIA"/>
    <s v="MFLT"/>
    <s v="Provisión otras cta.pte.proveed prod. Inventariab."/>
    <s v=""/>
    <s v="Servicio de Montacargas"/>
    <d v="2010-05-21T00:00:00"/>
    <d v="2010-05-21T00:00:00"/>
    <n v="1761120"/>
    <s v="773"/>
    <x v="4"/>
    <x v="4"/>
    <x v="0"/>
    <x v="0"/>
    <x v="1"/>
  </r>
  <r>
    <n v="7735113506"/>
    <x v="31"/>
    <n v="48921370"/>
    <x v="24"/>
    <s v="LTMAMEJIA"/>
    <s v="MFLT"/>
    <s v="Provisión otras cta.pte.proveed prod. Inventariab."/>
    <s v=""/>
    <s v="Servicio de Montacargas"/>
    <d v="2010-05-21T00:00:00"/>
    <d v="2010-05-21T00:00:00"/>
    <n v="1467600"/>
    <s v="773"/>
    <x v="4"/>
    <x v="4"/>
    <x v="0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05-21T00:00:00"/>
    <d v="2010-05-21T00:00:00"/>
    <n v="1467600"/>
    <s v="773"/>
    <x v="4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05-21T00:00:00"/>
    <d v="2010-05-21T00:00:00"/>
    <n v="1761120"/>
    <s v="773"/>
    <x v="4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05-21T00:00:00"/>
    <d v="2010-05-21T00:00:00"/>
    <n v="1761120"/>
    <s v="773"/>
    <x v="4"/>
    <x v="4"/>
    <x v="7"/>
    <x v="0"/>
    <x v="1"/>
  </r>
  <r>
    <n v="7735116432"/>
    <x v="32"/>
    <n v="48921370"/>
    <x v="24"/>
    <s v="LTMAMEJIA"/>
    <s v="MFLT"/>
    <s v="Provisión otras cta.pte.proveed prod. Inventariab."/>
    <s v=""/>
    <s v="Servicio de incineración"/>
    <d v="2010-05-21T00:00:00"/>
    <d v="2010-05-21T00:00:00"/>
    <n v="654408"/>
    <s v="773"/>
    <x v="4"/>
    <x v="4"/>
    <x v="5"/>
    <x v="0"/>
    <x v="0"/>
  </r>
  <r>
    <n v="7735116432"/>
    <x v="32"/>
    <n v="48921370"/>
    <x v="24"/>
    <s v="LTMAMEJIA"/>
    <s v="MFLT"/>
    <s v="Provisión otras cta.pte.proveed prod. Inventariab."/>
    <s v=""/>
    <s v="Servicio de incineración"/>
    <d v="2010-05-21T00:00:00"/>
    <d v="2010-05-21T00:00:00"/>
    <n v="1276492"/>
    <s v="773"/>
    <x v="4"/>
    <x v="4"/>
    <x v="5"/>
    <x v="0"/>
    <x v="0"/>
  </r>
  <r>
    <n v="7735116403"/>
    <x v="20"/>
    <n v="48921470"/>
    <x v="25"/>
    <s v="SSJFLOPEZ"/>
    <s v="MFLT"/>
    <s v="A'HORA S.A SERVICIOS TEMPORALES"/>
    <s v=""/>
    <s v=""/>
    <d v="2010-05-06T00:00:00"/>
    <d v="2010-05-21T00:00:00"/>
    <n v="334180"/>
    <s v="773"/>
    <x v="4"/>
    <x v="4"/>
    <x v="3"/>
    <x v="0"/>
    <x v="1"/>
  </r>
  <r>
    <n v="7735116403"/>
    <x v="20"/>
    <n v="48921470"/>
    <x v="25"/>
    <s v="SSJFLOPEZ"/>
    <s v="MFLT"/>
    <s v="A'HORA S.A SERVICIOS TEMPORALES"/>
    <s v=""/>
    <s v=""/>
    <d v="2010-05-12T00:00:00"/>
    <d v="2010-05-21T00:00:00"/>
    <n v="334180"/>
    <s v="773"/>
    <x v="4"/>
    <x v="4"/>
    <x v="3"/>
    <x v="0"/>
    <x v="1"/>
  </r>
  <r>
    <n v="7735116403"/>
    <x v="20"/>
    <n v="48921470"/>
    <x v="25"/>
    <s v="SSJFLOPEZ"/>
    <s v="MFLT"/>
    <s v="SOMOS SUMINISTRO TEMPORAL S.A."/>
    <s v=""/>
    <s v=""/>
    <d v="2010-05-14T00:00:00"/>
    <d v="2010-05-21T00:00:00"/>
    <n v="510348"/>
    <s v="773"/>
    <x v="4"/>
    <x v="4"/>
    <x v="3"/>
    <x v="0"/>
    <x v="1"/>
  </r>
  <r>
    <n v="7735116503"/>
    <x v="38"/>
    <n v="48921470"/>
    <x v="25"/>
    <s v="LTMAMEJIA"/>
    <s v="MFLT"/>
    <s v="Provisión otras cta.pte.proveed prod. Inventariab."/>
    <s v=""/>
    <s v="Mtto Relojes de Marcacion"/>
    <d v="2010-05-21T00:00:00"/>
    <d v="2010-05-21T00:00:00"/>
    <n v="82800"/>
    <s v="773"/>
    <x v="4"/>
    <x v="4"/>
    <x v="6"/>
    <x v="0"/>
    <x v="2"/>
  </r>
  <r>
    <n v="7735110119"/>
    <x v="12"/>
    <n v="48921570"/>
    <x v="26"/>
    <s v="SSJFLOPEZ"/>
    <s v="MFLT"/>
    <s v="INDUSTRIAS Y CONFECCIONES INDUCON L"/>
    <s v="Bata M/C dacron lider vivo azul T mision"/>
    <s v="Bata M/C dacron lider vivo azul T mision"/>
    <d v="2010-05-12T00:00:00"/>
    <d v="2010-05-21T00:00:00"/>
    <n v="482757"/>
    <s v="773"/>
    <x v="4"/>
    <x v="3"/>
    <x v="2"/>
    <x v="0"/>
    <x v="1"/>
  </r>
  <r>
    <n v="7735116403"/>
    <x v="20"/>
    <n v="48921570"/>
    <x v="26"/>
    <s v="SSJFLOPEZ"/>
    <s v="MFLT"/>
    <s v="A'HORA S.A SERVICIOS TEMPORALES"/>
    <s v=""/>
    <s v=""/>
    <d v="2010-05-12T00:00:00"/>
    <d v="2010-05-21T00:00:00"/>
    <n v="6823778"/>
    <s v="773"/>
    <x v="4"/>
    <x v="3"/>
    <x v="3"/>
    <x v="0"/>
    <x v="1"/>
  </r>
  <r>
    <n v="7735116503"/>
    <x v="38"/>
    <n v="48921570"/>
    <x v="26"/>
    <s v="LTMAMEJIA"/>
    <s v="MFLT"/>
    <s v="Provisión otras cta.pte.proveed prod. Inventariab."/>
    <s v=""/>
    <s v="Mtto Relojes de Marcacion"/>
    <d v="2010-05-21T00:00:00"/>
    <d v="2010-05-21T00:00:00"/>
    <n v="82800"/>
    <s v="773"/>
    <x v="4"/>
    <x v="3"/>
    <x v="6"/>
    <x v="0"/>
    <x v="2"/>
  </r>
  <r>
    <n v="7735124708"/>
    <x v="34"/>
    <n v="48921570"/>
    <x v="26"/>
    <s v="EXGAVELASQUE"/>
    <s v="MFLT"/>
    <s v="Mat, rptos y accesorios, combustibles y lubricante"/>
    <s v="Alcohol_indust_95% X GLN"/>
    <s v=""/>
    <d v="2010-05-21T00:00:00"/>
    <d v="2010-05-21T00:00:00"/>
    <n v="11200"/>
    <s v="773"/>
    <x v="4"/>
    <x v="3"/>
    <x v="6"/>
    <x v="0"/>
    <x v="2"/>
  </r>
  <r>
    <n v="7735124713"/>
    <x v="35"/>
    <n v="48921570"/>
    <x v="26"/>
    <s v="LTMCRAGA"/>
    <s v="MFLT"/>
    <s v="Provisión otras cta.pte.proveed prod. no inventar"/>
    <s v="Cinta transparente S/I 48mm x 1000 M"/>
    <s v="Cinta transparente S/I 48mm x 1000 M"/>
    <d v="2010-05-20T00:00:00"/>
    <d v="2010-05-21T00:00:00"/>
    <n v="444000"/>
    <s v="773"/>
    <x v="4"/>
    <x v="3"/>
    <x v="5"/>
    <x v="0"/>
    <x v="1"/>
  </r>
  <r>
    <n v="7735116403"/>
    <x v="20"/>
    <n v="48921770"/>
    <x v="28"/>
    <s v="SSJFLOPEZ"/>
    <s v="MFLT"/>
    <s v="A'HORA S.A SERVICIOS TEMPORALES"/>
    <s v=""/>
    <s v=""/>
    <d v="2010-05-12T00:00:00"/>
    <d v="2010-05-21T00:00:00"/>
    <n v="233874"/>
    <s v="773"/>
    <x v="4"/>
    <x v="5"/>
    <x v="3"/>
    <x v="0"/>
    <x v="1"/>
  </r>
  <r>
    <n v="7735116403"/>
    <x v="20"/>
    <n v="48921770"/>
    <x v="28"/>
    <s v="SSJFLOPEZ"/>
    <s v="MFLT"/>
    <s v="SOMOS SUMINISTRO TEMPORAL S.A."/>
    <s v=""/>
    <s v=""/>
    <d v="2010-05-14T00:00:00"/>
    <d v="2010-05-21T00:00:00"/>
    <n v="1317213"/>
    <s v="773"/>
    <x v="4"/>
    <x v="5"/>
    <x v="3"/>
    <x v="0"/>
    <x v="1"/>
  </r>
  <r>
    <n v="7735115355"/>
    <x v="54"/>
    <n v="48988470"/>
    <x v="43"/>
    <s v="SSJFLOPEZ"/>
    <s v="MFLT"/>
    <s v="RESTREPO HENAO S.A.CORREDORES DE SE"/>
    <s v=""/>
    <s v=""/>
    <d v="2010-05-05T00:00:00"/>
    <d v="2010-05-21T00:00:00"/>
    <n v="388717"/>
    <s v="773"/>
    <x v="4"/>
    <x v="20"/>
    <x v="10"/>
    <x v="0"/>
    <x v="0"/>
  </r>
  <r>
    <n v="7735115370"/>
    <x v="55"/>
    <n v="48988470"/>
    <x v="43"/>
    <s v="SSJFLOPEZ"/>
    <s v="MFLT"/>
    <s v="RESTREPO HENAO S.A.CORREDORES DE SE"/>
    <s v=""/>
    <s v=""/>
    <d v="2010-05-05T00:00:00"/>
    <d v="2010-05-21T00:00:00"/>
    <n v="97262"/>
    <s v="773"/>
    <x v="4"/>
    <x v="20"/>
    <x v="10"/>
    <x v="0"/>
    <x v="0"/>
  </r>
  <r>
    <n v="7735116403"/>
    <x v="20"/>
    <n v="48992070"/>
    <x v="45"/>
    <s v="SSJFLOPEZ"/>
    <s v="MFLT"/>
    <s v="SOMOS SUMINISTRO TEMPORAL S.A."/>
    <s v=""/>
    <s v=""/>
    <d v="2010-05-14T00:00:00"/>
    <d v="2010-05-21T00:00:00"/>
    <n v="255174"/>
    <s v="773"/>
    <x v="4"/>
    <x v="22"/>
    <x v="3"/>
    <x v="0"/>
    <x v="1"/>
  </r>
  <r>
    <n v="7735116403"/>
    <x v="20"/>
    <n v="48992170"/>
    <x v="46"/>
    <s v="SSJFLOPEZ"/>
    <s v="MFLT"/>
    <s v="SOMOS SUMINISTRO TEMPORAL S.A."/>
    <s v=""/>
    <s v=""/>
    <d v="2010-05-14T00:00:00"/>
    <d v="2010-05-21T00:00:00"/>
    <n v="960733"/>
    <s v="773"/>
    <x v="4"/>
    <x v="23"/>
    <x v="3"/>
    <x v="0"/>
    <x v="1"/>
  </r>
  <r>
    <n v="7735116411"/>
    <x v="28"/>
    <n v="48705770"/>
    <x v="3"/>
    <s v="LTJFLOPEZ"/>
    <s v="MFLT"/>
    <s v="Provisión otras cta.pte.proveed prod. Inventariab."/>
    <s v=""/>
    <s v="Servicio de transporte"/>
    <d v="2010-05-22T00:00:00"/>
    <d v="2010-05-22T00:00:00"/>
    <n v="73275"/>
    <s v="773"/>
    <x v="4"/>
    <x v="3"/>
    <x v="7"/>
    <x v="0"/>
    <x v="1"/>
  </r>
  <r>
    <n v="7735124012"/>
    <x v="24"/>
    <n v="48710070"/>
    <x v="4"/>
    <s v="LTMCRAGA"/>
    <s v="MFLT"/>
    <s v="Mat, rptos y accesorios, materiales y repuestos na"/>
    <s v="Cinta teflon de 1/2pul"/>
    <s v=""/>
    <d v="2010-05-22T00:00:00"/>
    <d v="2010-05-22T00:00:00"/>
    <n v="978"/>
    <s v="773"/>
    <x v="4"/>
    <x v="4"/>
    <x v="6"/>
    <x v="0"/>
    <x v="2"/>
  </r>
  <r>
    <n v="7735124012"/>
    <x v="24"/>
    <n v="48921470"/>
    <x v="25"/>
    <s v="LTMCRAGA"/>
    <s v="MFLT"/>
    <s v="Mat, rptos y accesorios, materiales y repuestos na"/>
    <s v="Papel agua Nr 400"/>
    <s v=""/>
    <d v="2010-05-22T00:00:00"/>
    <d v="2010-05-22T00:00:00"/>
    <n v="324"/>
    <s v="773"/>
    <x v="4"/>
    <x v="4"/>
    <x v="6"/>
    <x v="0"/>
    <x v="2"/>
  </r>
  <r>
    <n v="7735124012"/>
    <x v="24"/>
    <n v="48921570"/>
    <x v="26"/>
    <s v="EXEAGUTIERRE"/>
    <s v="MFLT"/>
    <s v="Mat, rptos y accesorios, materiales y repuestos na"/>
    <s v="Cinta teflon 3/4 (p/calor)"/>
    <s v=""/>
    <d v="2010-05-22T00:00:00"/>
    <d v="2010-05-22T00:00:00"/>
    <n v="68000"/>
    <s v="773"/>
    <x v="4"/>
    <x v="3"/>
    <x v="6"/>
    <x v="0"/>
    <x v="2"/>
  </r>
  <r>
    <n v="7735116408"/>
    <x v="1"/>
    <n v="48700170"/>
    <x v="0"/>
    <s v="SSJFLOPEZ"/>
    <s v="MFLT"/>
    <s v="EPM TELECOMUNICACIONES S.A."/>
    <s v=""/>
    <s v=""/>
    <d v="2010-05-17T00:00:00"/>
    <d v="2010-05-24T00:00:00"/>
    <n v="4272"/>
    <s v="773"/>
    <x v="4"/>
    <x v="0"/>
    <x v="1"/>
    <x v="0"/>
    <x v="0"/>
  </r>
  <r>
    <n v="7735116408"/>
    <x v="1"/>
    <n v="48700170"/>
    <x v="0"/>
    <s v="SSJFLOPEZ"/>
    <s v="MFLT"/>
    <s v="EPM TELECOMUNICACIONES S.A."/>
    <s v=""/>
    <s v=""/>
    <d v="2010-05-17T00:00:00"/>
    <d v="2010-05-24T00:00:00"/>
    <n v="1608"/>
    <s v="773"/>
    <x v="4"/>
    <x v="0"/>
    <x v="1"/>
    <x v="0"/>
    <x v="0"/>
  </r>
  <r>
    <n v="7735116408"/>
    <x v="1"/>
    <n v="48700170"/>
    <x v="0"/>
    <s v="SSJFLOPEZ"/>
    <s v="MFLT"/>
    <s v="EPM TELECOMUNICACIONES S.A."/>
    <s v=""/>
    <s v=""/>
    <d v="2010-05-17T00:00:00"/>
    <d v="2010-05-24T00:00:00"/>
    <n v="810"/>
    <s v="773"/>
    <x v="4"/>
    <x v="0"/>
    <x v="1"/>
    <x v="0"/>
    <x v="0"/>
  </r>
  <r>
    <n v="7735116408"/>
    <x v="1"/>
    <n v="48700170"/>
    <x v="0"/>
    <s v="SSJFLOPEZ"/>
    <s v="MFLT"/>
    <s v="EPM TELECOMUNICACIONES S.A."/>
    <s v=""/>
    <s v=""/>
    <d v="2010-05-17T00:00:00"/>
    <d v="2010-05-24T00:00:00"/>
    <n v="38688"/>
    <s v="773"/>
    <x v="4"/>
    <x v="0"/>
    <x v="1"/>
    <x v="0"/>
    <x v="0"/>
  </r>
  <r>
    <n v="7735116408"/>
    <x v="1"/>
    <n v="48700170"/>
    <x v="0"/>
    <s v="SSJFLOPEZ"/>
    <s v="MFLT"/>
    <s v="EPM TELECOMUNICACIONES S.A."/>
    <s v=""/>
    <s v=""/>
    <d v="2010-05-17T00:00:00"/>
    <d v="2010-05-24T00:00:00"/>
    <n v="14615"/>
    <s v="773"/>
    <x v="4"/>
    <x v="0"/>
    <x v="1"/>
    <x v="0"/>
    <x v="0"/>
  </r>
  <r>
    <n v="7735116408"/>
    <x v="1"/>
    <n v="48700170"/>
    <x v="0"/>
    <s v="SSJFLOPEZ"/>
    <s v="MFLT"/>
    <s v="EPM TELECOMUNICACIONES S.A."/>
    <s v=""/>
    <s v=""/>
    <d v="2010-05-17T00:00:00"/>
    <d v="2010-05-24T00:00:00"/>
    <n v="20938"/>
    <s v="773"/>
    <x v="4"/>
    <x v="0"/>
    <x v="1"/>
    <x v="0"/>
    <x v="0"/>
  </r>
  <r>
    <n v="7735116408"/>
    <x v="1"/>
    <n v="48700170"/>
    <x v="0"/>
    <s v="SSJFLOPEZ"/>
    <s v="MFLT"/>
    <s v="EPM TELECOMUNICACIONES S.A."/>
    <s v=""/>
    <s v=""/>
    <d v="2010-05-17T00:00:00"/>
    <d v="2010-05-24T00:00:00"/>
    <n v="7306"/>
    <s v="773"/>
    <x v="4"/>
    <x v="0"/>
    <x v="1"/>
    <x v="0"/>
    <x v="0"/>
  </r>
  <r>
    <n v="7735116408"/>
    <x v="1"/>
    <n v="48705370"/>
    <x v="1"/>
    <s v="SSJFLOPEZ"/>
    <s v="MFLT"/>
    <s v="EPM TELECOMUNICACIONES S.A."/>
    <s v=""/>
    <s v=""/>
    <d v="2010-05-17T00:00:00"/>
    <d v="2010-05-24T00:00:00"/>
    <n v="5734"/>
    <s v="773"/>
    <x v="4"/>
    <x v="1"/>
    <x v="1"/>
    <x v="0"/>
    <x v="0"/>
  </r>
  <r>
    <n v="7735116408"/>
    <x v="1"/>
    <n v="48705370"/>
    <x v="1"/>
    <s v="SSJFLOPEZ"/>
    <s v="MFLT"/>
    <s v="EPM TELECOMUNICACIONES S.A."/>
    <s v=""/>
    <s v=""/>
    <d v="2010-05-17T00:00:00"/>
    <d v="2010-05-24T00:00:00"/>
    <n v="2630"/>
    <s v="773"/>
    <x v="4"/>
    <x v="1"/>
    <x v="1"/>
    <x v="0"/>
    <x v="0"/>
  </r>
  <r>
    <n v="7735116408"/>
    <x v="1"/>
    <n v="48705370"/>
    <x v="1"/>
    <s v="SSJFLOPEZ"/>
    <s v="MFLT"/>
    <s v="EPM TELECOMUNICACIONES S.A."/>
    <s v=""/>
    <s v=""/>
    <d v="2010-05-17T00:00:00"/>
    <d v="2010-05-24T00:00:00"/>
    <n v="1056"/>
    <s v="773"/>
    <x v="4"/>
    <x v="1"/>
    <x v="1"/>
    <x v="0"/>
    <x v="0"/>
  </r>
  <r>
    <n v="7735116408"/>
    <x v="1"/>
    <n v="48705370"/>
    <x v="1"/>
    <s v="SSJFLOPEZ"/>
    <s v="MFLT"/>
    <s v="EPM TELECOMUNICACIONES S.A."/>
    <s v=""/>
    <s v=""/>
    <d v="2010-05-17T00:00:00"/>
    <d v="2010-05-24T00:00:00"/>
    <n v="438"/>
    <s v="773"/>
    <x v="4"/>
    <x v="1"/>
    <x v="1"/>
    <x v="0"/>
    <x v="0"/>
  </r>
  <r>
    <n v="7735116408"/>
    <x v="1"/>
    <n v="48705370"/>
    <x v="1"/>
    <s v="SSJFLOPEZ"/>
    <s v="MFLT"/>
    <s v="EPM TELECOMUNICACIONES S.A."/>
    <s v=""/>
    <s v=""/>
    <d v="2010-05-17T00:00:00"/>
    <d v="2010-05-24T00:00:00"/>
    <n v="1836"/>
    <s v="773"/>
    <x v="4"/>
    <x v="1"/>
    <x v="1"/>
    <x v="0"/>
    <x v="0"/>
  </r>
  <r>
    <n v="7735116408"/>
    <x v="1"/>
    <n v="48705370"/>
    <x v="1"/>
    <s v="SSJFLOPEZ"/>
    <s v="MFLT"/>
    <s v="EPM TELECOMUNICACIONES S.A."/>
    <s v=""/>
    <s v=""/>
    <d v="2010-05-17T00:00:00"/>
    <d v="2010-05-24T00:00:00"/>
    <n v="876"/>
    <s v="773"/>
    <x v="4"/>
    <x v="1"/>
    <x v="1"/>
    <x v="0"/>
    <x v="0"/>
  </r>
  <r>
    <n v="7735116408"/>
    <x v="1"/>
    <n v="48705670"/>
    <x v="2"/>
    <s v="SSJFLOPEZ"/>
    <s v="MFLT"/>
    <s v="EPM TELECOMUNICACIONES S.A."/>
    <s v=""/>
    <s v=""/>
    <d v="2010-05-17T00:00:00"/>
    <d v="2010-05-24T00:00:00"/>
    <n v="17204"/>
    <s v="773"/>
    <x v="4"/>
    <x v="2"/>
    <x v="1"/>
    <x v="0"/>
    <x v="0"/>
  </r>
  <r>
    <n v="7735116408"/>
    <x v="1"/>
    <n v="48705670"/>
    <x v="2"/>
    <s v="SSJFLOPEZ"/>
    <s v="MFLT"/>
    <s v="EPM TELECOMUNICACIONES S.A."/>
    <s v=""/>
    <s v=""/>
    <d v="2010-05-17T00:00:00"/>
    <d v="2010-05-24T00:00:00"/>
    <n v="7891"/>
    <s v="773"/>
    <x v="4"/>
    <x v="2"/>
    <x v="1"/>
    <x v="0"/>
    <x v="0"/>
  </r>
  <r>
    <n v="7735116408"/>
    <x v="1"/>
    <n v="48705670"/>
    <x v="2"/>
    <s v="SSJFLOPEZ"/>
    <s v="MFLT"/>
    <s v="EPM TELECOMUNICACIONES S.A."/>
    <s v=""/>
    <s v=""/>
    <d v="2010-05-17T00:00:00"/>
    <d v="2010-05-24T00:00:00"/>
    <n v="3169"/>
    <s v="773"/>
    <x v="4"/>
    <x v="2"/>
    <x v="1"/>
    <x v="0"/>
    <x v="0"/>
  </r>
  <r>
    <n v="7735116408"/>
    <x v="1"/>
    <n v="48705670"/>
    <x v="2"/>
    <s v="SSJFLOPEZ"/>
    <s v="MFLT"/>
    <s v="EPM TELECOMUNICACIONES S.A."/>
    <s v=""/>
    <s v=""/>
    <d v="2010-05-17T00:00:00"/>
    <d v="2010-05-24T00:00:00"/>
    <n v="1315"/>
    <s v="773"/>
    <x v="4"/>
    <x v="2"/>
    <x v="1"/>
    <x v="0"/>
    <x v="0"/>
  </r>
  <r>
    <n v="7735116408"/>
    <x v="1"/>
    <n v="48705670"/>
    <x v="2"/>
    <s v="SSJFLOPEZ"/>
    <s v="MFLT"/>
    <s v="EPM TELECOMUNICACIONES S.A."/>
    <s v=""/>
    <s v=""/>
    <d v="2010-05-17T00:00:00"/>
    <d v="2010-05-24T00:00:00"/>
    <n v="5509"/>
    <s v="773"/>
    <x v="4"/>
    <x v="2"/>
    <x v="1"/>
    <x v="0"/>
    <x v="0"/>
  </r>
  <r>
    <n v="7735116408"/>
    <x v="1"/>
    <n v="48705670"/>
    <x v="2"/>
    <s v="SSJFLOPEZ"/>
    <s v="MFLT"/>
    <s v="EPM TELECOMUNICACIONES S.A."/>
    <s v=""/>
    <s v=""/>
    <d v="2010-05-17T00:00:00"/>
    <d v="2010-05-24T00:00:00"/>
    <n v="2628"/>
    <s v="773"/>
    <x v="4"/>
    <x v="2"/>
    <x v="1"/>
    <x v="0"/>
    <x v="0"/>
  </r>
  <r>
    <n v="7735116120"/>
    <x v="29"/>
    <n v="48910270"/>
    <x v="23"/>
    <s v="LTICPOSADA"/>
    <s v="MFLT"/>
    <s v="Provisión otras cta.pte.proveed prod. Inventariab."/>
    <s v=""/>
    <s v="Alimentacion personal inhouse Noel"/>
    <d v="2010-05-24T00:00:00"/>
    <d v="2010-05-24T00:00:00"/>
    <n v="97406"/>
    <s v="773"/>
    <x v="4"/>
    <x v="3"/>
    <x v="5"/>
    <x v="0"/>
    <x v="0"/>
  </r>
  <r>
    <n v="7735116408"/>
    <x v="1"/>
    <n v="48910270"/>
    <x v="23"/>
    <s v="SSJFLOPEZ"/>
    <s v="MFLT"/>
    <s v="EPM TELECOMUNICACIONES S.A."/>
    <s v=""/>
    <s v=""/>
    <d v="2010-05-17T00:00:00"/>
    <d v="2010-05-24T00:00:00"/>
    <n v="5734"/>
    <s v="773"/>
    <x v="4"/>
    <x v="3"/>
    <x v="1"/>
    <x v="0"/>
    <x v="0"/>
  </r>
  <r>
    <n v="7735116408"/>
    <x v="1"/>
    <n v="48910270"/>
    <x v="23"/>
    <s v="SSJFLOPEZ"/>
    <s v="MFLT"/>
    <s v="EPM TELECOMUNICACIONES S.A."/>
    <s v=""/>
    <s v=""/>
    <d v="2010-05-17T00:00:00"/>
    <d v="2010-05-24T00:00:00"/>
    <n v="2630"/>
    <s v="773"/>
    <x v="4"/>
    <x v="3"/>
    <x v="1"/>
    <x v="0"/>
    <x v="0"/>
  </r>
  <r>
    <n v="7735116408"/>
    <x v="1"/>
    <n v="48910270"/>
    <x v="23"/>
    <s v="SSJFLOPEZ"/>
    <s v="MFLT"/>
    <s v="EPM TELECOMUNICACIONES S.A."/>
    <s v=""/>
    <s v=""/>
    <d v="2010-05-17T00:00:00"/>
    <d v="2010-05-24T00:00:00"/>
    <n v="1056"/>
    <s v="773"/>
    <x v="4"/>
    <x v="3"/>
    <x v="1"/>
    <x v="0"/>
    <x v="0"/>
  </r>
  <r>
    <n v="7735116408"/>
    <x v="1"/>
    <n v="48910270"/>
    <x v="23"/>
    <s v="SSJFLOPEZ"/>
    <s v="MFLT"/>
    <s v="EPM TELECOMUNICACIONES S.A."/>
    <s v=""/>
    <s v=""/>
    <d v="2010-05-17T00:00:00"/>
    <d v="2010-05-24T00:00:00"/>
    <n v="438"/>
    <s v="773"/>
    <x v="4"/>
    <x v="3"/>
    <x v="1"/>
    <x v="0"/>
    <x v="0"/>
  </r>
  <r>
    <n v="7735116408"/>
    <x v="1"/>
    <n v="48910270"/>
    <x v="23"/>
    <s v="SSJFLOPEZ"/>
    <s v="MFLT"/>
    <s v="EPM TELECOMUNICACIONES S.A."/>
    <s v=""/>
    <s v=""/>
    <d v="2010-05-17T00:00:00"/>
    <d v="2010-05-24T00:00:00"/>
    <n v="1836"/>
    <s v="773"/>
    <x v="4"/>
    <x v="3"/>
    <x v="1"/>
    <x v="0"/>
    <x v="0"/>
  </r>
  <r>
    <n v="7735116408"/>
    <x v="1"/>
    <n v="48910270"/>
    <x v="23"/>
    <s v="SSJFLOPEZ"/>
    <s v="MFLT"/>
    <s v="EPM TELECOMUNICACIONES S.A."/>
    <s v=""/>
    <s v=""/>
    <d v="2010-05-17T00:00:00"/>
    <d v="2010-05-24T00:00:00"/>
    <n v="876"/>
    <s v="773"/>
    <x v="4"/>
    <x v="3"/>
    <x v="1"/>
    <x v="0"/>
    <x v="0"/>
  </r>
  <r>
    <n v="7735110119"/>
    <x v="12"/>
    <n v="48921370"/>
    <x v="24"/>
    <s v="SSJFLOPEZ"/>
    <s v="MFLT"/>
    <s v="PALACIO DE GONZALEZ HONORATA DE JES"/>
    <s v="Delantal en dril blanco"/>
    <s v="Delantal en dril blanco"/>
    <d v="2010-05-20T00:00:00"/>
    <d v="2010-05-24T00:00:00"/>
    <n v="60000"/>
    <s v="773"/>
    <x v="4"/>
    <x v="4"/>
    <x v="2"/>
    <x v="0"/>
    <x v="1"/>
  </r>
  <r>
    <n v="7735110119"/>
    <x v="12"/>
    <n v="48921470"/>
    <x v="25"/>
    <s v="SSJFLOPEZ"/>
    <s v="MFLT"/>
    <s v="PALACIO DE GONZALEZ HONORATA DE JES"/>
    <s v="Delantal en dril blanco"/>
    <s v="Delantal en dril blanco"/>
    <d v="2010-05-20T00:00:00"/>
    <d v="2010-05-24T00:00:00"/>
    <n v="180000"/>
    <s v="773"/>
    <x v="4"/>
    <x v="4"/>
    <x v="2"/>
    <x v="0"/>
    <x v="1"/>
  </r>
  <r>
    <n v="7735116408"/>
    <x v="1"/>
    <n v="48921470"/>
    <x v="25"/>
    <s v="SSJFLOPEZ"/>
    <s v="MFLT"/>
    <s v="EPM TELECOMUNICACIONES S.A."/>
    <s v=""/>
    <s v=""/>
    <d v="2010-05-17T00:00:00"/>
    <d v="2010-05-24T00:00:00"/>
    <n v="15536"/>
    <s v="773"/>
    <x v="4"/>
    <x v="4"/>
    <x v="1"/>
    <x v="0"/>
    <x v="0"/>
  </r>
  <r>
    <n v="7735116408"/>
    <x v="1"/>
    <n v="48921470"/>
    <x v="25"/>
    <s v="SSJFLOPEZ"/>
    <s v="MFLT"/>
    <s v="EPM TELECOMUNICACIONES S.A."/>
    <s v=""/>
    <s v=""/>
    <d v="2010-05-17T00:00:00"/>
    <d v="2010-05-24T00:00:00"/>
    <n v="5849"/>
    <s v="773"/>
    <x v="4"/>
    <x v="4"/>
    <x v="1"/>
    <x v="0"/>
    <x v="0"/>
  </r>
  <r>
    <n v="7735116408"/>
    <x v="1"/>
    <n v="48921470"/>
    <x v="25"/>
    <s v="SSJFLOPEZ"/>
    <s v="MFLT"/>
    <s v="EPM TELECOMUNICACIONES S.A."/>
    <s v=""/>
    <s v=""/>
    <d v="2010-05-17T00:00:00"/>
    <d v="2010-05-24T00:00:00"/>
    <n v="2942"/>
    <s v="773"/>
    <x v="4"/>
    <x v="4"/>
    <x v="1"/>
    <x v="0"/>
    <x v="0"/>
  </r>
  <r>
    <n v="7735116408"/>
    <x v="1"/>
    <n v="48921470"/>
    <x v="25"/>
    <s v="SSJFLOPEZ"/>
    <s v="MFLT"/>
    <s v="EPM TELECOMUNICACIONES S.A."/>
    <s v=""/>
    <s v=""/>
    <d v="2010-05-17T00:00:00"/>
    <d v="2010-05-24T00:00:00"/>
    <n v="5734"/>
    <s v="773"/>
    <x v="4"/>
    <x v="4"/>
    <x v="1"/>
    <x v="0"/>
    <x v="0"/>
  </r>
  <r>
    <n v="7735116408"/>
    <x v="1"/>
    <n v="48921470"/>
    <x v="25"/>
    <s v="SSJFLOPEZ"/>
    <s v="MFLT"/>
    <s v="EPM TELECOMUNICACIONES S.A."/>
    <s v=""/>
    <s v=""/>
    <d v="2010-05-17T00:00:00"/>
    <d v="2010-05-24T00:00:00"/>
    <n v="2630"/>
    <s v="773"/>
    <x v="4"/>
    <x v="4"/>
    <x v="1"/>
    <x v="0"/>
    <x v="0"/>
  </r>
  <r>
    <n v="7735116408"/>
    <x v="1"/>
    <n v="48921470"/>
    <x v="25"/>
    <s v="SSJFLOPEZ"/>
    <s v="MFLT"/>
    <s v="EPM TELECOMUNICACIONES S.A."/>
    <s v=""/>
    <s v=""/>
    <d v="2010-05-17T00:00:00"/>
    <d v="2010-05-24T00:00:00"/>
    <n v="1056"/>
    <s v="773"/>
    <x v="4"/>
    <x v="4"/>
    <x v="1"/>
    <x v="0"/>
    <x v="0"/>
  </r>
  <r>
    <n v="7735116408"/>
    <x v="1"/>
    <n v="48921470"/>
    <x v="25"/>
    <s v="SSJFLOPEZ"/>
    <s v="MFLT"/>
    <s v="EPM TELECOMUNICACIONES S.A."/>
    <s v=""/>
    <s v=""/>
    <d v="2010-05-17T00:00:00"/>
    <d v="2010-05-24T00:00:00"/>
    <n v="438"/>
    <s v="773"/>
    <x v="4"/>
    <x v="4"/>
    <x v="1"/>
    <x v="0"/>
    <x v="0"/>
  </r>
  <r>
    <n v="7735116408"/>
    <x v="1"/>
    <n v="48921470"/>
    <x v="25"/>
    <s v="SSJFLOPEZ"/>
    <s v="MFLT"/>
    <s v="EPM TELECOMUNICACIONES S.A."/>
    <s v=""/>
    <s v=""/>
    <d v="2010-05-17T00:00:00"/>
    <d v="2010-05-24T00:00:00"/>
    <n v="1836"/>
    <s v="773"/>
    <x v="4"/>
    <x v="4"/>
    <x v="1"/>
    <x v="0"/>
    <x v="0"/>
  </r>
  <r>
    <n v="7735116408"/>
    <x v="1"/>
    <n v="48921470"/>
    <x v="25"/>
    <s v="SSJFLOPEZ"/>
    <s v="MFLT"/>
    <s v="EPM TELECOMUNICACIONES S.A."/>
    <s v=""/>
    <s v=""/>
    <d v="2010-05-17T00:00:00"/>
    <d v="2010-05-24T00:00:00"/>
    <n v="876"/>
    <s v="773"/>
    <x v="4"/>
    <x v="4"/>
    <x v="1"/>
    <x v="0"/>
    <x v="0"/>
  </r>
  <r>
    <n v="7735110119"/>
    <x v="12"/>
    <n v="48921570"/>
    <x v="26"/>
    <s v="SSJFLOPEZ"/>
    <s v="MFLT"/>
    <s v="PALACIO DE GONZALEZ HONORATA DE JES"/>
    <s v="Delantal en dril blanco"/>
    <s v="Delantal en dril blanco"/>
    <d v="2010-05-20T00:00:00"/>
    <d v="2010-05-24T00:00:00"/>
    <n v="60000"/>
    <s v="773"/>
    <x v="4"/>
    <x v="3"/>
    <x v="2"/>
    <x v="0"/>
    <x v="1"/>
  </r>
  <r>
    <n v="7735116408"/>
    <x v="1"/>
    <n v="48921570"/>
    <x v="26"/>
    <s v="SSJFLOPEZ"/>
    <s v="MFLT"/>
    <s v="EPM TELECOMUNICACIONES S.A."/>
    <s v=""/>
    <s v=""/>
    <d v="2010-05-17T00:00:00"/>
    <d v="2010-05-24T00:00:00"/>
    <n v="17204"/>
    <s v="773"/>
    <x v="4"/>
    <x v="3"/>
    <x v="1"/>
    <x v="0"/>
    <x v="0"/>
  </r>
  <r>
    <n v="7735116408"/>
    <x v="1"/>
    <n v="48921570"/>
    <x v="26"/>
    <s v="SSJFLOPEZ"/>
    <s v="MFLT"/>
    <s v="EPM TELECOMUNICACIONES S.A."/>
    <s v=""/>
    <s v=""/>
    <d v="2010-05-17T00:00:00"/>
    <d v="2010-05-24T00:00:00"/>
    <n v="7891"/>
    <s v="773"/>
    <x v="4"/>
    <x v="3"/>
    <x v="1"/>
    <x v="0"/>
    <x v="0"/>
  </r>
  <r>
    <n v="7735116408"/>
    <x v="1"/>
    <n v="48921570"/>
    <x v="26"/>
    <s v="SSJFLOPEZ"/>
    <s v="MFLT"/>
    <s v="EPM TELECOMUNICACIONES S.A."/>
    <s v=""/>
    <s v=""/>
    <d v="2010-05-17T00:00:00"/>
    <d v="2010-05-24T00:00:00"/>
    <n v="3169"/>
    <s v="773"/>
    <x v="4"/>
    <x v="3"/>
    <x v="1"/>
    <x v="0"/>
    <x v="0"/>
  </r>
  <r>
    <n v="7735116408"/>
    <x v="1"/>
    <n v="48921570"/>
    <x v="26"/>
    <s v="SSJFLOPEZ"/>
    <s v="MFLT"/>
    <s v="EPM TELECOMUNICACIONES S.A."/>
    <s v=""/>
    <s v=""/>
    <d v="2010-05-17T00:00:00"/>
    <d v="2010-05-24T00:00:00"/>
    <n v="1315"/>
    <s v="773"/>
    <x v="4"/>
    <x v="3"/>
    <x v="1"/>
    <x v="0"/>
    <x v="0"/>
  </r>
  <r>
    <n v="7735116408"/>
    <x v="1"/>
    <n v="48921570"/>
    <x v="26"/>
    <s v="SSJFLOPEZ"/>
    <s v="MFLT"/>
    <s v="EPM TELECOMUNICACIONES S.A."/>
    <s v=""/>
    <s v=""/>
    <d v="2010-05-17T00:00:00"/>
    <d v="2010-05-24T00:00:00"/>
    <n v="5509"/>
    <s v="773"/>
    <x v="4"/>
    <x v="3"/>
    <x v="1"/>
    <x v="0"/>
    <x v="0"/>
  </r>
  <r>
    <n v="7735116408"/>
    <x v="1"/>
    <n v="48921570"/>
    <x v="26"/>
    <s v="SSJFLOPEZ"/>
    <s v="MFLT"/>
    <s v="EPM TELECOMUNICACIONES S.A."/>
    <s v=""/>
    <s v=""/>
    <d v="2010-05-17T00:00:00"/>
    <d v="2010-05-24T00:00:00"/>
    <n v="2628"/>
    <s v="773"/>
    <x v="4"/>
    <x v="3"/>
    <x v="1"/>
    <x v="0"/>
    <x v="0"/>
  </r>
  <r>
    <n v="7735116120"/>
    <x v="29"/>
    <n v="48921770"/>
    <x v="28"/>
    <s v="LTICPOSADA"/>
    <s v="MFLT"/>
    <s v="Provisión otras cta.pte.proveed prod. Inventariab."/>
    <s v=""/>
    <s v="Alimentacion personal inhouse Noel"/>
    <d v="2010-05-24T00:00:00"/>
    <d v="2010-05-24T00:00:00"/>
    <n v="876654"/>
    <s v="773"/>
    <x v="4"/>
    <x v="5"/>
    <x v="5"/>
    <x v="0"/>
    <x v="0"/>
  </r>
  <r>
    <n v="7735116408"/>
    <x v="1"/>
    <n v="48980070"/>
    <x v="34"/>
    <s v="SSJFLOPEZ"/>
    <s v="MFLT"/>
    <s v="EPM TELECOMUNICACIONES S.A."/>
    <s v=""/>
    <s v=""/>
    <d v="2010-05-17T00:00:00"/>
    <d v="2010-05-24T00:00:00"/>
    <n v="5734"/>
    <s v="773"/>
    <x v="4"/>
    <x v="11"/>
    <x v="1"/>
    <x v="0"/>
    <x v="0"/>
  </r>
  <r>
    <n v="7735116408"/>
    <x v="1"/>
    <n v="48980070"/>
    <x v="34"/>
    <s v="SSJFLOPEZ"/>
    <s v="MFLT"/>
    <s v="EPM TELECOMUNICACIONES S.A."/>
    <s v=""/>
    <s v=""/>
    <d v="2010-05-17T00:00:00"/>
    <d v="2010-05-24T00:00:00"/>
    <n v="2630"/>
    <s v="773"/>
    <x v="4"/>
    <x v="11"/>
    <x v="1"/>
    <x v="0"/>
    <x v="0"/>
  </r>
  <r>
    <n v="7735116408"/>
    <x v="1"/>
    <n v="48980070"/>
    <x v="34"/>
    <s v="SSJFLOPEZ"/>
    <s v="MFLT"/>
    <s v="EPM TELECOMUNICACIONES S.A."/>
    <s v=""/>
    <s v=""/>
    <d v="2010-05-17T00:00:00"/>
    <d v="2010-05-24T00:00:00"/>
    <n v="1056"/>
    <s v="773"/>
    <x v="4"/>
    <x v="11"/>
    <x v="1"/>
    <x v="0"/>
    <x v="0"/>
  </r>
  <r>
    <n v="7735116408"/>
    <x v="1"/>
    <n v="48980070"/>
    <x v="34"/>
    <s v="SSJFLOPEZ"/>
    <s v="MFLT"/>
    <s v="EPM TELECOMUNICACIONES S.A."/>
    <s v=""/>
    <s v=""/>
    <d v="2010-05-17T00:00:00"/>
    <d v="2010-05-24T00:00:00"/>
    <n v="438"/>
    <s v="773"/>
    <x v="4"/>
    <x v="11"/>
    <x v="1"/>
    <x v="0"/>
    <x v="0"/>
  </r>
  <r>
    <n v="7735116408"/>
    <x v="1"/>
    <n v="48980070"/>
    <x v="34"/>
    <s v="SSJFLOPEZ"/>
    <s v="MFLT"/>
    <s v="EPM TELECOMUNICACIONES S.A."/>
    <s v=""/>
    <s v=""/>
    <d v="2010-05-17T00:00:00"/>
    <d v="2010-05-24T00:00:00"/>
    <n v="1836"/>
    <s v="773"/>
    <x v="4"/>
    <x v="11"/>
    <x v="1"/>
    <x v="0"/>
    <x v="0"/>
  </r>
  <r>
    <n v="7735116408"/>
    <x v="1"/>
    <n v="48980070"/>
    <x v="34"/>
    <s v="SSJFLOPEZ"/>
    <s v="MFLT"/>
    <s v="EPM TELECOMUNICACIONES S.A."/>
    <s v=""/>
    <s v=""/>
    <d v="2010-05-17T00:00:00"/>
    <d v="2010-05-24T00:00:00"/>
    <n v="876"/>
    <s v="773"/>
    <x v="4"/>
    <x v="11"/>
    <x v="1"/>
    <x v="0"/>
    <x v="0"/>
  </r>
  <r>
    <n v="7735116408"/>
    <x v="1"/>
    <n v="48982070"/>
    <x v="36"/>
    <s v="SSJFLOPEZ"/>
    <s v="MFLT"/>
    <s v="EPM TELECOMUNICACIONES S.A."/>
    <s v=""/>
    <s v=""/>
    <d v="2010-05-17T00:00:00"/>
    <d v="2010-05-24T00:00:00"/>
    <n v="5734"/>
    <s v="773"/>
    <x v="4"/>
    <x v="13"/>
    <x v="1"/>
    <x v="0"/>
    <x v="0"/>
  </r>
  <r>
    <n v="7735116408"/>
    <x v="1"/>
    <n v="48982070"/>
    <x v="36"/>
    <s v="SSJFLOPEZ"/>
    <s v="MFLT"/>
    <s v="EPM TELECOMUNICACIONES S.A."/>
    <s v=""/>
    <s v=""/>
    <d v="2010-05-17T00:00:00"/>
    <d v="2010-05-24T00:00:00"/>
    <n v="2630"/>
    <s v="773"/>
    <x v="4"/>
    <x v="13"/>
    <x v="1"/>
    <x v="0"/>
    <x v="0"/>
  </r>
  <r>
    <n v="7735116408"/>
    <x v="1"/>
    <n v="48982070"/>
    <x v="36"/>
    <s v="SSJFLOPEZ"/>
    <s v="MFLT"/>
    <s v="EPM TELECOMUNICACIONES S.A."/>
    <s v=""/>
    <s v=""/>
    <d v="2010-05-17T00:00:00"/>
    <d v="2010-05-24T00:00:00"/>
    <n v="1056"/>
    <s v="773"/>
    <x v="4"/>
    <x v="13"/>
    <x v="1"/>
    <x v="0"/>
    <x v="0"/>
  </r>
  <r>
    <n v="7735116408"/>
    <x v="1"/>
    <n v="48982070"/>
    <x v="36"/>
    <s v="SSJFLOPEZ"/>
    <s v="MFLT"/>
    <s v="EPM TELECOMUNICACIONES S.A."/>
    <s v=""/>
    <s v=""/>
    <d v="2010-05-17T00:00:00"/>
    <d v="2010-05-24T00:00:00"/>
    <n v="438"/>
    <s v="773"/>
    <x v="4"/>
    <x v="13"/>
    <x v="1"/>
    <x v="0"/>
    <x v="0"/>
  </r>
  <r>
    <n v="7735116408"/>
    <x v="1"/>
    <n v="48982070"/>
    <x v="36"/>
    <s v="SSJFLOPEZ"/>
    <s v="MFLT"/>
    <s v="EPM TELECOMUNICACIONES S.A."/>
    <s v=""/>
    <s v=""/>
    <d v="2010-05-17T00:00:00"/>
    <d v="2010-05-24T00:00:00"/>
    <n v="1836"/>
    <s v="773"/>
    <x v="4"/>
    <x v="13"/>
    <x v="1"/>
    <x v="0"/>
    <x v="0"/>
  </r>
  <r>
    <n v="7735116408"/>
    <x v="1"/>
    <n v="48982070"/>
    <x v="36"/>
    <s v="SSJFLOPEZ"/>
    <s v="MFLT"/>
    <s v="EPM TELECOMUNICACIONES S.A."/>
    <s v=""/>
    <s v=""/>
    <d v="2010-05-17T00:00:00"/>
    <d v="2010-05-24T00:00:00"/>
    <n v="876"/>
    <s v="773"/>
    <x v="4"/>
    <x v="13"/>
    <x v="1"/>
    <x v="0"/>
    <x v="0"/>
  </r>
  <r>
    <n v="7735116408"/>
    <x v="1"/>
    <n v="48984270"/>
    <x v="37"/>
    <s v="SSJFLOPEZ"/>
    <s v="MFLT"/>
    <s v="EPM TELECOMUNICACIONES S.A."/>
    <s v=""/>
    <s v=""/>
    <d v="2010-05-17T00:00:00"/>
    <d v="2010-05-24T00:00:00"/>
    <n v="5734"/>
    <s v="773"/>
    <x v="4"/>
    <x v="14"/>
    <x v="1"/>
    <x v="0"/>
    <x v="0"/>
  </r>
  <r>
    <n v="7735116408"/>
    <x v="1"/>
    <n v="48984270"/>
    <x v="37"/>
    <s v="SSJFLOPEZ"/>
    <s v="MFLT"/>
    <s v="EPM TELECOMUNICACIONES S.A."/>
    <s v=""/>
    <s v=""/>
    <d v="2010-05-17T00:00:00"/>
    <d v="2010-05-24T00:00:00"/>
    <n v="2630"/>
    <s v="773"/>
    <x v="4"/>
    <x v="14"/>
    <x v="1"/>
    <x v="0"/>
    <x v="0"/>
  </r>
  <r>
    <n v="7735116408"/>
    <x v="1"/>
    <n v="48984270"/>
    <x v="37"/>
    <s v="SSJFLOPEZ"/>
    <s v="MFLT"/>
    <s v="EPM TELECOMUNICACIONES S.A."/>
    <s v=""/>
    <s v=""/>
    <d v="2010-05-17T00:00:00"/>
    <d v="2010-05-24T00:00:00"/>
    <n v="1056"/>
    <s v="773"/>
    <x v="4"/>
    <x v="14"/>
    <x v="1"/>
    <x v="0"/>
    <x v="0"/>
  </r>
  <r>
    <n v="7735116408"/>
    <x v="1"/>
    <n v="48984270"/>
    <x v="37"/>
    <s v="SSJFLOPEZ"/>
    <s v="MFLT"/>
    <s v="EPM TELECOMUNICACIONES S.A."/>
    <s v=""/>
    <s v=""/>
    <d v="2010-05-17T00:00:00"/>
    <d v="2010-05-24T00:00:00"/>
    <n v="438"/>
    <s v="773"/>
    <x v="4"/>
    <x v="14"/>
    <x v="1"/>
    <x v="0"/>
    <x v="0"/>
  </r>
  <r>
    <n v="7735116408"/>
    <x v="1"/>
    <n v="48984270"/>
    <x v="37"/>
    <s v="SSJFLOPEZ"/>
    <s v="MFLT"/>
    <s v="EPM TELECOMUNICACIONES S.A."/>
    <s v=""/>
    <s v=""/>
    <d v="2010-05-17T00:00:00"/>
    <d v="2010-05-24T00:00:00"/>
    <n v="1836"/>
    <s v="773"/>
    <x v="4"/>
    <x v="14"/>
    <x v="1"/>
    <x v="0"/>
    <x v="0"/>
  </r>
  <r>
    <n v="7735116408"/>
    <x v="1"/>
    <n v="48984270"/>
    <x v="37"/>
    <s v="SSJFLOPEZ"/>
    <s v="MFLT"/>
    <s v="EPM TELECOMUNICACIONES S.A."/>
    <s v=""/>
    <s v=""/>
    <d v="2010-05-17T00:00:00"/>
    <d v="2010-05-24T00:00:00"/>
    <n v="876"/>
    <s v="773"/>
    <x v="4"/>
    <x v="14"/>
    <x v="1"/>
    <x v="0"/>
    <x v="0"/>
  </r>
  <r>
    <n v="7735110119"/>
    <x v="12"/>
    <n v="48986070"/>
    <x v="38"/>
    <s v="EXGAVELASQUE"/>
    <s v="MFLT"/>
    <s v="Provisión otras cta.pte.proveed prod. no inventar"/>
    <s v="Tapabocas desechables seg indus"/>
    <s v="Tapabocas desechables seg indus"/>
    <d v="2010-05-24T00:00:00"/>
    <d v="2010-05-24T00:00:00"/>
    <n v="10500"/>
    <s v="773"/>
    <x v="4"/>
    <x v="15"/>
    <x v="2"/>
    <x v="0"/>
    <x v="1"/>
  </r>
  <r>
    <n v="7735116408"/>
    <x v="1"/>
    <n v="48986070"/>
    <x v="38"/>
    <s v="SSJFLOPEZ"/>
    <s v="MFLT"/>
    <s v="EPM TELECOMUNICACIONES S.A."/>
    <s v=""/>
    <s v=""/>
    <d v="2010-05-17T00:00:00"/>
    <d v="2010-05-24T00:00:00"/>
    <n v="1166"/>
    <s v="773"/>
    <x v="4"/>
    <x v="15"/>
    <x v="1"/>
    <x v="0"/>
    <x v="0"/>
  </r>
  <r>
    <n v="7735116408"/>
    <x v="1"/>
    <n v="48986070"/>
    <x v="38"/>
    <s v="SSJFLOPEZ"/>
    <s v="MFLT"/>
    <s v="EPM TELECOMUNICACIONES S.A."/>
    <s v=""/>
    <s v=""/>
    <d v="2010-05-17T00:00:00"/>
    <d v="2010-05-24T00:00:00"/>
    <n v="439"/>
    <s v="773"/>
    <x v="4"/>
    <x v="15"/>
    <x v="1"/>
    <x v="0"/>
    <x v="0"/>
  </r>
  <r>
    <n v="7735116408"/>
    <x v="1"/>
    <n v="48986070"/>
    <x v="38"/>
    <s v="SSJFLOPEZ"/>
    <s v="MFLT"/>
    <s v="EPM TELECOMUNICACIONES S.A."/>
    <s v=""/>
    <s v=""/>
    <d v="2010-05-17T00:00:00"/>
    <d v="2010-05-24T00:00:00"/>
    <n v="221"/>
    <s v="773"/>
    <x v="4"/>
    <x v="15"/>
    <x v="1"/>
    <x v="0"/>
    <x v="0"/>
  </r>
  <r>
    <n v="7735116408"/>
    <x v="1"/>
    <n v="48986070"/>
    <x v="38"/>
    <s v="SSJFLOPEZ"/>
    <s v="MFLT"/>
    <s v="EPM TELECOMUNICACIONES S.A."/>
    <s v=""/>
    <s v=""/>
    <d v="2010-05-17T00:00:00"/>
    <d v="2010-05-24T00:00:00"/>
    <n v="21028"/>
    <s v="773"/>
    <x v="4"/>
    <x v="15"/>
    <x v="1"/>
    <x v="0"/>
    <x v="0"/>
  </r>
  <r>
    <n v="7735116408"/>
    <x v="1"/>
    <n v="48986070"/>
    <x v="38"/>
    <s v="SSJFLOPEZ"/>
    <s v="MFLT"/>
    <s v="EPM TELECOMUNICACIONES S.A."/>
    <s v=""/>
    <s v=""/>
    <d v="2010-05-17T00:00:00"/>
    <d v="2010-05-24T00:00:00"/>
    <n v="9644"/>
    <s v="773"/>
    <x v="4"/>
    <x v="15"/>
    <x v="1"/>
    <x v="0"/>
    <x v="0"/>
  </r>
  <r>
    <n v="7735116408"/>
    <x v="1"/>
    <n v="48986070"/>
    <x v="38"/>
    <s v="SSJFLOPEZ"/>
    <s v="MFLT"/>
    <s v="EPM TELECOMUNICACIONES S.A."/>
    <s v=""/>
    <s v=""/>
    <d v="2010-05-17T00:00:00"/>
    <d v="2010-05-24T00:00:00"/>
    <n v="3873"/>
    <s v="773"/>
    <x v="4"/>
    <x v="15"/>
    <x v="1"/>
    <x v="0"/>
    <x v="0"/>
  </r>
  <r>
    <n v="7735116408"/>
    <x v="1"/>
    <n v="48986070"/>
    <x v="38"/>
    <s v="SSJFLOPEZ"/>
    <s v="MFLT"/>
    <s v="EPM TELECOMUNICACIONES S.A."/>
    <s v=""/>
    <s v=""/>
    <d v="2010-05-17T00:00:00"/>
    <d v="2010-05-24T00:00:00"/>
    <n v="1607"/>
    <s v="773"/>
    <x v="4"/>
    <x v="15"/>
    <x v="1"/>
    <x v="0"/>
    <x v="0"/>
  </r>
  <r>
    <n v="7735116408"/>
    <x v="1"/>
    <n v="48986070"/>
    <x v="38"/>
    <s v="SSJFLOPEZ"/>
    <s v="MFLT"/>
    <s v="EPM TELECOMUNICACIONES S.A."/>
    <s v=""/>
    <s v=""/>
    <d v="2010-05-17T00:00:00"/>
    <d v="2010-05-24T00:00:00"/>
    <n v="6734"/>
    <s v="773"/>
    <x v="4"/>
    <x v="15"/>
    <x v="1"/>
    <x v="0"/>
    <x v="0"/>
  </r>
  <r>
    <n v="7735116408"/>
    <x v="1"/>
    <n v="48986070"/>
    <x v="38"/>
    <s v="SSJFLOPEZ"/>
    <s v="MFLT"/>
    <s v="EPM TELECOMUNICACIONES S.A."/>
    <s v=""/>
    <s v=""/>
    <d v="2010-05-17T00:00:00"/>
    <d v="2010-05-24T00:00:00"/>
    <n v="3212"/>
    <s v="773"/>
    <x v="4"/>
    <x v="15"/>
    <x v="1"/>
    <x v="0"/>
    <x v="0"/>
  </r>
  <r>
    <n v="7735116408"/>
    <x v="1"/>
    <n v="48988070"/>
    <x v="40"/>
    <s v="SSJFLOPEZ"/>
    <s v="MFLT"/>
    <s v="EPM TELECOMUNICACIONES S.A."/>
    <s v=""/>
    <s v=""/>
    <d v="2010-05-17T00:00:00"/>
    <d v="2010-05-24T00:00:00"/>
    <n v="5734"/>
    <s v="773"/>
    <x v="4"/>
    <x v="17"/>
    <x v="1"/>
    <x v="0"/>
    <x v="0"/>
  </r>
  <r>
    <n v="7735116408"/>
    <x v="1"/>
    <n v="48988070"/>
    <x v="40"/>
    <s v="SSJFLOPEZ"/>
    <s v="MFLT"/>
    <s v="EPM TELECOMUNICACIONES S.A."/>
    <s v=""/>
    <s v=""/>
    <d v="2010-05-17T00:00:00"/>
    <d v="2010-05-24T00:00:00"/>
    <n v="2630"/>
    <s v="773"/>
    <x v="4"/>
    <x v="17"/>
    <x v="1"/>
    <x v="0"/>
    <x v="0"/>
  </r>
  <r>
    <n v="7735116408"/>
    <x v="1"/>
    <n v="48988070"/>
    <x v="40"/>
    <s v="SSJFLOPEZ"/>
    <s v="MFLT"/>
    <s v="EPM TELECOMUNICACIONES S.A."/>
    <s v=""/>
    <s v=""/>
    <d v="2010-05-17T00:00:00"/>
    <d v="2010-05-24T00:00:00"/>
    <n v="1056"/>
    <s v="773"/>
    <x v="4"/>
    <x v="17"/>
    <x v="1"/>
    <x v="0"/>
    <x v="0"/>
  </r>
  <r>
    <n v="7735116408"/>
    <x v="1"/>
    <n v="48988070"/>
    <x v="40"/>
    <s v="SSJFLOPEZ"/>
    <s v="MFLT"/>
    <s v="EPM TELECOMUNICACIONES S.A."/>
    <s v=""/>
    <s v=""/>
    <d v="2010-05-17T00:00:00"/>
    <d v="2010-05-24T00:00:00"/>
    <n v="438"/>
    <s v="773"/>
    <x v="4"/>
    <x v="17"/>
    <x v="1"/>
    <x v="0"/>
    <x v="0"/>
  </r>
  <r>
    <n v="7735116408"/>
    <x v="1"/>
    <n v="48988070"/>
    <x v="40"/>
    <s v="SSJFLOPEZ"/>
    <s v="MFLT"/>
    <s v="EPM TELECOMUNICACIONES S.A."/>
    <s v=""/>
    <s v=""/>
    <d v="2010-05-17T00:00:00"/>
    <d v="2010-05-24T00:00:00"/>
    <n v="1836"/>
    <s v="773"/>
    <x v="4"/>
    <x v="17"/>
    <x v="1"/>
    <x v="0"/>
    <x v="0"/>
  </r>
  <r>
    <n v="7735116408"/>
    <x v="1"/>
    <n v="48988070"/>
    <x v="40"/>
    <s v="SSJFLOPEZ"/>
    <s v="MFLT"/>
    <s v="EPM TELECOMUNICACIONES S.A."/>
    <s v=""/>
    <s v=""/>
    <d v="2010-05-17T00:00:00"/>
    <d v="2010-05-24T00:00:00"/>
    <n v="876"/>
    <s v="773"/>
    <x v="4"/>
    <x v="17"/>
    <x v="1"/>
    <x v="0"/>
    <x v="0"/>
  </r>
  <r>
    <n v="7735116408"/>
    <x v="1"/>
    <n v="48988270"/>
    <x v="42"/>
    <s v="SSJFLOPEZ"/>
    <s v="MFLT"/>
    <s v="EPM TELECOMUNICACIONES S.A."/>
    <s v=""/>
    <s v=""/>
    <d v="2010-05-17T00:00:00"/>
    <d v="2010-05-24T00:00:00"/>
    <n v="5734"/>
    <s v="773"/>
    <x v="4"/>
    <x v="19"/>
    <x v="1"/>
    <x v="0"/>
    <x v="0"/>
  </r>
  <r>
    <n v="7735116408"/>
    <x v="1"/>
    <n v="48988270"/>
    <x v="42"/>
    <s v="SSJFLOPEZ"/>
    <s v="MFLT"/>
    <s v="EPM TELECOMUNICACIONES S.A."/>
    <s v=""/>
    <s v=""/>
    <d v="2010-05-17T00:00:00"/>
    <d v="2010-05-24T00:00:00"/>
    <n v="2639"/>
    <s v="773"/>
    <x v="4"/>
    <x v="19"/>
    <x v="1"/>
    <x v="0"/>
    <x v="0"/>
  </r>
  <r>
    <n v="7735116408"/>
    <x v="1"/>
    <n v="48988270"/>
    <x v="42"/>
    <s v="SSJFLOPEZ"/>
    <s v="MFLT"/>
    <s v="EPM TELECOMUNICACIONES S.A."/>
    <s v=""/>
    <s v=""/>
    <d v="2010-05-17T00:00:00"/>
    <d v="2010-05-24T00:00:00"/>
    <n v="1056"/>
    <s v="773"/>
    <x v="4"/>
    <x v="19"/>
    <x v="1"/>
    <x v="0"/>
    <x v="0"/>
  </r>
  <r>
    <n v="7735116408"/>
    <x v="1"/>
    <n v="48988270"/>
    <x v="42"/>
    <s v="SSJFLOPEZ"/>
    <s v="MFLT"/>
    <s v="EPM TELECOMUNICACIONES S.A."/>
    <s v=""/>
    <s v=""/>
    <d v="2010-05-17T00:00:00"/>
    <d v="2010-05-24T00:00:00"/>
    <n v="438"/>
    <s v="773"/>
    <x v="4"/>
    <x v="19"/>
    <x v="1"/>
    <x v="0"/>
    <x v="0"/>
  </r>
  <r>
    <n v="7735116408"/>
    <x v="1"/>
    <n v="48988270"/>
    <x v="42"/>
    <s v="SSJFLOPEZ"/>
    <s v="MFLT"/>
    <s v="EPM TELECOMUNICACIONES S.A."/>
    <s v=""/>
    <s v=""/>
    <d v="2010-05-17T00:00:00"/>
    <d v="2010-05-24T00:00:00"/>
    <n v="1836"/>
    <s v="773"/>
    <x v="4"/>
    <x v="19"/>
    <x v="1"/>
    <x v="0"/>
    <x v="0"/>
  </r>
  <r>
    <n v="7735116408"/>
    <x v="1"/>
    <n v="48988270"/>
    <x v="42"/>
    <s v="SSJFLOPEZ"/>
    <s v="MFLT"/>
    <s v="EPM TELECOMUNICACIONES S.A."/>
    <s v=""/>
    <s v=""/>
    <d v="2010-05-17T00:00:00"/>
    <d v="2010-05-24T00:00:00"/>
    <n v="876"/>
    <s v="773"/>
    <x v="4"/>
    <x v="19"/>
    <x v="1"/>
    <x v="0"/>
    <x v="0"/>
  </r>
  <r>
    <n v="7735116408"/>
    <x v="1"/>
    <n v="48988570"/>
    <x v="44"/>
    <s v="SSJFLOPEZ"/>
    <s v="MFLT"/>
    <s v="EPM TELECOMUNICACIONES S.A."/>
    <s v=""/>
    <s v=""/>
    <d v="2010-05-17T00:00:00"/>
    <d v="2010-05-24T00:00:00"/>
    <n v="17204"/>
    <s v="773"/>
    <x v="4"/>
    <x v="21"/>
    <x v="1"/>
    <x v="0"/>
    <x v="0"/>
  </r>
  <r>
    <n v="7735116408"/>
    <x v="1"/>
    <n v="48988570"/>
    <x v="44"/>
    <s v="SSJFLOPEZ"/>
    <s v="MFLT"/>
    <s v="EPM TELECOMUNICACIONES S.A."/>
    <s v=""/>
    <s v=""/>
    <d v="2010-05-17T00:00:00"/>
    <d v="2010-05-24T00:00:00"/>
    <n v="7891"/>
    <s v="773"/>
    <x v="4"/>
    <x v="21"/>
    <x v="1"/>
    <x v="0"/>
    <x v="0"/>
  </r>
  <r>
    <n v="7735116408"/>
    <x v="1"/>
    <n v="48988570"/>
    <x v="44"/>
    <s v="SSJFLOPEZ"/>
    <s v="MFLT"/>
    <s v="EPM TELECOMUNICACIONES S.A."/>
    <s v=""/>
    <s v=""/>
    <d v="2010-05-17T00:00:00"/>
    <d v="2010-05-24T00:00:00"/>
    <n v="3169"/>
    <s v="773"/>
    <x v="4"/>
    <x v="21"/>
    <x v="1"/>
    <x v="0"/>
    <x v="0"/>
  </r>
  <r>
    <n v="7735116408"/>
    <x v="1"/>
    <n v="48988570"/>
    <x v="44"/>
    <s v="SSJFLOPEZ"/>
    <s v="MFLT"/>
    <s v="EPM TELECOMUNICACIONES S.A."/>
    <s v=""/>
    <s v=""/>
    <d v="2010-05-17T00:00:00"/>
    <d v="2010-05-24T00:00:00"/>
    <n v="1315"/>
    <s v="773"/>
    <x v="4"/>
    <x v="21"/>
    <x v="1"/>
    <x v="0"/>
    <x v="0"/>
  </r>
  <r>
    <n v="7735116408"/>
    <x v="1"/>
    <n v="48988570"/>
    <x v="44"/>
    <s v="SSJFLOPEZ"/>
    <s v="MFLT"/>
    <s v="EPM TELECOMUNICACIONES S.A."/>
    <s v=""/>
    <s v=""/>
    <d v="2010-05-17T00:00:00"/>
    <d v="2010-05-24T00:00:00"/>
    <n v="5509"/>
    <s v="773"/>
    <x v="4"/>
    <x v="21"/>
    <x v="1"/>
    <x v="0"/>
    <x v="0"/>
  </r>
  <r>
    <n v="7735116408"/>
    <x v="1"/>
    <n v="48988570"/>
    <x v="44"/>
    <s v="SSJFLOPEZ"/>
    <s v="MFLT"/>
    <s v="EPM TELECOMUNICACIONES S.A."/>
    <s v=""/>
    <s v=""/>
    <d v="2010-05-17T00:00:00"/>
    <d v="2010-05-24T00:00:00"/>
    <n v="2628"/>
    <s v="773"/>
    <x v="4"/>
    <x v="21"/>
    <x v="1"/>
    <x v="0"/>
    <x v="0"/>
  </r>
  <r>
    <n v="7735116408"/>
    <x v="1"/>
    <n v="48992070"/>
    <x v="45"/>
    <s v="SSJFLOPEZ"/>
    <s v="MFLT"/>
    <s v="EPM TELECOMUNICACIONES S.A."/>
    <s v=""/>
    <s v=""/>
    <d v="2010-05-17T00:00:00"/>
    <d v="2010-05-24T00:00:00"/>
    <n v="4272"/>
    <s v="773"/>
    <x v="4"/>
    <x v="22"/>
    <x v="1"/>
    <x v="0"/>
    <x v="0"/>
  </r>
  <r>
    <n v="7735116408"/>
    <x v="1"/>
    <n v="48992070"/>
    <x v="45"/>
    <s v="SSJFLOPEZ"/>
    <s v="MFLT"/>
    <s v="EPM TELECOMUNICACIONES S.A."/>
    <s v=""/>
    <s v=""/>
    <d v="2010-05-17T00:00:00"/>
    <d v="2010-05-24T00:00:00"/>
    <n v="1608"/>
    <s v="773"/>
    <x v="4"/>
    <x v="22"/>
    <x v="1"/>
    <x v="0"/>
    <x v="0"/>
  </r>
  <r>
    <n v="7735116408"/>
    <x v="1"/>
    <n v="48992070"/>
    <x v="45"/>
    <s v="SSJFLOPEZ"/>
    <s v="MFLT"/>
    <s v="EPM TELECOMUNICACIONES S.A."/>
    <s v=""/>
    <s v=""/>
    <d v="2010-05-17T00:00:00"/>
    <d v="2010-05-24T00:00:00"/>
    <n v="810"/>
    <s v="773"/>
    <x v="4"/>
    <x v="22"/>
    <x v="1"/>
    <x v="0"/>
    <x v="0"/>
  </r>
  <r>
    <n v="7735116408"/>
    <x v="1"/>
    <n v="48992070"/>
    <x v="45"/>
    <s v="SSJFLOPEZ"/>
    <s v="MFLT"/>
    <s v="EPM TELECOMUNICACIONES S.A."/>
    <s v=""/>
    <s v=""/>
    <d v="2010-05-17T00:00:00"/>
    <d v="2010-05-24T00:00:00"/>
    <n v="5734"/>
    <s v="773"/>
    <x v="4"/>
    <x v="22"/>
    <x v="1"/>
    <x v="0"/>
    <x v="0"/>
  </r>
  <r>
    <n v="7735116408"/>
    <x v="1"/>
    <n v="48992070"/>
    <x v="45"/>
    <s v="SSJFLOPEZ"/>
    <s v="MFLT"/>
    <s v="EPM TELECOMUNICACIONES S.A."/>
    <s v=""/>
    <s v=""/>
    <d v="2010-05-17T00:00:00"/>
    <d v="2010-05-24T00:00:00"/>
    <n v="2630"/>
    <s v="773"/>
    <x v="4"/>
    <x v="22"/>
    <x v="1"/>
    <x v="0"/>
    <x v="0"/>
  </r>
  <r>
    <n v="7735116408"/>
    <x v="1"/>
    <n v="48992070"/>
    <x v="45"/>
    <s v="SSJFLOPEZ"/>
    <s v="MFLT"/>
    <s v="EPM TELECOMUNICACIONES S.A."/>
    <s v=""/>
    <s v=""/>
    <d v="2010-05-17T00:00:00"/>
    <d v="2010-05-24T00:00:00"/>
    <n v="1056"/>
    <s v="773"/>
    <x v="4"/>
    <x v="22"/>
    <x v="1"/>
    <x v="0"/>
    <x v="0"/>
  </r>
  <r>
    <n v="7735116408"/>
    <x v="1"/>
    <n v="48992070"/>
    <x v="45"/>
    <s v="SSJFLOPEZ"/>
    <s v="MFLT"/>
    <s v="EPM TELECOMUNICACIONES S.A."/>
    <s v=""/>
    <s v=""/>
    <d v="2010-05-17T00:00:00"/>
    <d v="2010-05-24T00:00:00"/>
    <n v="438"/>
    <s v="773"/>
    <x v="4"/>
    <x v="22"/>
    <x v="1"/>
    <x v="0"/>
    <x v="0"/>
  </r>
  <r>
    <n v="7735116408"/>
    <x v="1"/>
    <n v="48992070"/>
    <x v="45"/>
    <s v="SSJFLOPEZ"/>
    <s v="MFLT"/>
    <s v="EPM TELECOMUNICACIONES S.A."/>
    <s v=""/>
    <s v=""/>
    <d v="2010-05-17T00:00:00"/>
    <d v="2010-05-24T00:00:00"/>
    <n v="1836"/>
    <s v="773"/>
    <x v="4"/>
    <x v="22"/>
    <x v="1"/>
    <x v="0"/>
    <x v="0"/>
  </r>
  <r>
    <n v="7735116408"/>
    <x v="1"/>
    <n v="48992070"/>
    <x v="45"/>
    <s v="SSJFLOPEZ"/>
    <s v="MFLT"/>
    <s v="EPM TELECOMUNICACIONES S.A."/>
    <s v=""/>
    <s v=""/>
    <d v="2010-05-17T00:00:00"/>
    <d v="2010-05-24T00:00:00"/>
    <n v="876"/>
    <s v="773"/>
    <x v="4"/>
    <x v="22"/>
    <x v="1"/>
    <x v="0"/>
    <x v="0"/>
  </r>
  <r>
    <n v="7735116408"/>
    <x v="1"/>
    <n v="48705370"/>
    <x v="1"/>
    <s v="SSJFLOPEZ"/>
    <s v="MFLT"/>
    <s v="EPM TELECOMUNICACIONES S.A."/>
    <s v=""/>
    <s v=""/>
    <d v="2010-05-17T00:00:00"/>
    <d v="2010-05-25T00:00:00"/>
    <n v="63886"/>
    <s v="773"/>
    <x v="4"/>
    <x v="1"/>
    <x v="1"/>
    <x v="0"/>
    <x v="0"/>
  </r>
  <r>
    <n v="7735116408"/>
    <x v="1"/>
    <n v="48705370"/>
    <x v="1"/>
    <s v="SSJFLOPEZ"/>
    <s v="MFLT"/>
    <s v="EPM TELECOMUNICACIONES S.A."/>
    <s v=""/>
    <s v=""/>
    <d v="2010-05-17T00:00:00"/>
    <d v="2010-05-25T00:00:00"/>
    <n v="691"/>
    <s v="773"/>
    <x v="4"/>
    <x v="1"/>
    <x v="1"/>
    <x v="0"/>
    <x v="0"/>
  </r>
  <r>
    <n v="7735116408"/>
    <x v="1"/>
    <n v="48705370"/>
    <x v="1"/>
    <s v="SSJFLOPEZ"/>
    <s v="MFLT"/>
    <s v="EPM TELECOMUNICACIONES S.A."/>
    <s v=""/>
    <s v=""/>
    <d v="2010-05-10T00:00:00"/>
    <d v="2010-05-25T00:00:00"/>
    <n v="1329"/>
    <s v="773"/>
    <x v="4"/>
    <x v="1"/>
    <x v="1"/>
    <x v="0"/>
    <x v="0"/>
  </r>
  <r>
    <n v="7735116408"/>
    <x v="1"/>
    <n v="48705670"/>
    <x v="2"/>
    <s v="SSJFLOPEZ"/>
    <s v="MFLT"/>
    <s v="EPM TELECOMUNICACIONES S.A."/>
    <s v=""/>
    <s v=""/>
    <d v="2010-05-17T00:00:00"/>
    <d v="2010-05-25T00:00:00"/>
    <n v="191659"/>
    <s v="773"/>
    <x v="4"/>
    <x v="2"/>
    <x v="1"/>
    <x v="0"/>
    <x v="0"/>
  </r>
  <r>
    <n v="7735116408"/>
    <x v="1"/>
    <n v="48705670"/>
    <x v="2"/>
    <s v="SSJFLOPEZ"/>
    <s v="MFLT"/>
    <s v="EPM TELECOMUNICACIONES S.A."/>
    <s v=""/>
    <s v=""/>
    <d v="2010-05-17T00:00:00"/>
    <d v="2010-05-25T00:00:00"/>
    <n v="2073"/>
    <s v="773"/>
    <x v="4"/>
    <x v="2"/>
    <x v="1"/>
    <x v="0"/>
    <x v="0"/>
  </r>
  <r>
    <n v="7735124701"/>
    <x v="26"/>
    <n v="48705670"/>
    <x v="2"/>
    <s v="SSJFLOPEZ"/>
    <s v="MFLT"/>
    <s v="FERRETERIA S S LTDA."/>
    <s v="Agua desmineralizada x 500 CM3"/>
    <s v="Agua desmineralizada x 500 CM3"/>
    <d v="2010-05-11T00:00:00"/>
    <d v="2010-05-25T00:00:00"/>
    <n v="20250"/>
    <s v="773"/>
    <x v="4"/>
    <x v="2"/>
    <x v="5"/>
    <x v="0"/>
    <x v="0"/>
  </r>
  <r>
    <n v="7735124012"/>
    <x v="24"/>
    <n v="48710370"/>
    <x v="6"/>
    <s v="EXGAVELASQUE"/>
    <s v="MFLT"/>
    <s v="Mat, rptos y accesorios, materiales y repuestos na"/>
    <s v="Regla lubricadora 20 x 300mm"/>
    <s v=""/>
    <d v="2010-05-25T00:00:00"/>
    <d v="2010-05-25T00:00:00"/>
    <n v="4000"/>
    <s v="773"/>
    <x v="4"/>
    <x v="4"/>
    <x v="6"/>
    <x v="0"/>
    <x v="2"/>
  </r>
  <r>
    <n v="7735124012"/>
    <x v="24"/>
    <n v="48710370"/>
    <x v="6"/>
    <s v="EXEAGUTIERRE"/>
    <s v="MFLT"/>
    <s v="Mat, rptos y accesorios, materiales y repuestos na"/>
    <s v="Regla lubricadora 50 x 45cm"/>
    <s v=""/>
    <d v="2010-05-25T00:00:00"/>
    <d v="2010-05-25T00:00:00"/>
    <n v="8487"/>
    <s v="773"/>
    <x v="4"/>
    <x v="4"/>
    <x v="6"/>
    <x v="0"/>
    <x v="2"/>
  </r>
  <r>
    <n v="7735116408"/>
    <x v="1"/>
    <n v="48910270"/>
    <x v="23"/>
    <s v="SSJFLOPEZ"/>
    <s v="MFLT"/>
    <s v="EPM TELECOMUNICACIONES S.A."/>
    <s v=""/>
    <s v=""/>
    <d v="2010-05-17T00:00:00"/>
    <d v="2010-05-25T00:00:00"/>
    <n v="63886"/>
    <s v="773"/>
    <x v="4"/>
    <x v="3"/>
    <x v="1"/>
    <x v="0"/>
    <x v="0"/>
  </r>
  <r>
    <n v="7735116408"/>
    <x v="1"/>
    <n v="48910270"/>
    <x v="23"/>
    <s v="SSJFLOPEZ"/>
    <s v="MFLT"/>
    <s v="EPM TELECOMUNICACIONES S.A."/>
    <s v=""/>
    <s v=""/>
    <d v="2010-05-17T00:00:00"/>
    <d v="2010-05-25T00:00:00"/>
    <n v="691"/>
    <s v="773"/>
    <x v="4"/>
    <x v="3"/>
    <x v="1"/>
    <x v="0"/>
    <x v="0"/>
  </r>
  <r>
    <n v="7735124701"/>
    <x v="26"/>
    <n v="48910270"/>
    <x v="23"/>
    <s v="SSJFLOPEZ"/>
    <s v="MFLT"/>
    <s v="FERRETERIA S S LTDA."/>
    <s v="Agua desmineralizada x 500 CM3"/>
    <s v="Agua desmineralizada x 500 CM3"/>
    <d v="2010-05-11T00:00:00"/>
    <d v="2010-05-25T00:00:00"/>
    <n v="20250"/>
    <s v="773"/>
    <x v="4"/>
    <x v="3"/>
    <x v="5"/>
    <x v="0"/>
    <x v="0"/>
  </r>
  <r>
    <n v="7735111156"/>
    <x v="30"/>
    <n v="48921370"/>
    <x v="24"/>
    <s v="SSMJIMENEZ"/>
    <s v="MFLT"/>
    <s v="Provisión otras cta.pte.proveed prod. Inventariab."/>
    <s v=""/>
    <s v="HONORARIOS MTTO PLANTA LITO"/>
    <d v="2010-05-20T00:00:00"/>
    <d v="2010-05-25T00:00:00"/>
    <n v="6586"/>
    <s v="773"/>
    <x v="4"/>
    <x v="4"/>
    <x v="8"/>
    <x v="0"/>
    <x v="0"/>
  </r>
  <r>
    <n v="7735116502"/>
    <x v="37"/>
    <n v="48921370"/>
    <x v="24"/>
    <s v="SSMJIMENEZ"/>
    <s v="MFLT"/>
    <s v="Provisión otras cta.pte.proveed prod. Inventariab."/>
    <s v=""/>
    <s v="MTTO PLANTA LITO"/>
    <d v="2010-05-20T00:00:00"/>
    <d v="2010-05-25T00:00:00"/>
    <n v="92381"/>
    <s v="773"/>
    <x v="4"/>
    <x v="4"/>
    <x v="6"/>
    <x v="0"/>
    <x v="0"/>
  </r>
  <r>
    <n v="7735116502"/>
    <x v="37"/>
    <n v="48921370"/>
    <x v="24"/>
    <s v="SSMJIMENEZ"/>
    <s v="MFLT"/>
    <s v="Provisión otras cta.pte.proveed prod. Inventariab."/>
    <s v=""/>
    <s v="MTTO PLANTA LITO"/>
    <d v="2010-05-20T00:00:00"/>
    <d v="2010-05-25T00:00:00"/>
    <n v="3233"/>
    <s v="773"/>
    <x v="4"/>
    <x v="4"/>
    <x v="6"/>
    <x v="0"/>
    <x v="0"/>
  </r>
  <r>
    <n v="7735116502"/>
    <x v="37"/>
    <n v="48921370"/>
    <x v="24"/>
    <s v="SSMJIMENEZ"/>
    <s v="MFLT"/>
    <s v="Provisión otras cta.pte.proveed prod. Inventariab."/>
    <s v=""/>
    <s v="MTTO PLANTA LITO"/>
    <d v="2010-05-20T00:00:00"/>
    <d v="2010-05-25T00:00:00"/>
    <n v="30905"/>
    <s v="773"/>
    <x v="4"/>
    <x v="4"/>
    <x v="6"/>
    <x v="0"/>
    <x v="0"/>
  </r>
  <r>
    <n v="7735124708"/>
    <x v="34"/>
    <n v="48921370"/>
    <x v="24"/>
    <s v="EXGAVELASQUE"/>
    <s v="MFLT"/>
    <s v="Mat, rptos y accesorios, combustibles y lubricante"/>
    <s v="Lavador_planchas CPC Plate cleaner X L"/>
    <s v=""/>
    <d v="2010-05-25T00:00:00"/>
    <d v="2010-05-25T00:00:00"/>
    <n v="70798"/>
    <s v="773"/>
    <x v="4"/>
    <x v="4"/>
    <x v="6"/>
    <x v="0"/>
    <x v="2"/>
  </r>
  <r>
    <n v="7735124708"/>
    <x v="34"/>
    <n v="48921370"/>
    <x v="24"/>
    <s v="EXGAVELASQUE"/>
    <s v="MFLT"/>
    <s v="Mat, rptos y accesorios, combustibles y lubricante"/>
    <s v="Ajustador_21209_pintuco X GLN"/>
    <s v=""/>
    <d v="2010-05-25T00:00:00"/>
    <d v="2010-05-25T00:00:00"/>
    <n v="767960"/>
    <s v="773"/>
    <x v="4"/>
    <x v="4"/>
    <x v="6"/>
    <x v="0"/>
    <x v="2"/>
  </r>
  <r>
    <n v="7735111156"/>
    <x v="30"/>
    <n v="48921470"/>
    <x v="25"/>
    <s v="SSMJIMENEZ"/>
    <s v="MFLT"/>
    <s v="Provisión otras cta.pte.proveed prod. Inventariab."/>
    <s v=""/>
    <s v="HONORARIOS MTTO PLANTA LITO"/>
    <d v="2010-05-20T00:00:00"/>
    <d v="2010-05-25T00:00:00"/>
    <n v="4391"/>
    <s v="773"/>
    <x v="4"/>
    <x v="4"/>
    <x v="8"/>
    <x v="0"/>
    <x v="0"/>
  </r>
  <r>
    <n v="7735116403"/>
    <x v="20"/>
    <n v="48921470"/>
    <x v="25"/>
    <s v="SSJFLOPEZ"/>
    <s v="MFLT"/>
    <s v="A'HORA S.A SERVICIOS TEMPORALES"/>
    <s v=""/>
    <s v=""/>
    <d v="2010-05-20T00:00:00"/>
    <d v="2010-05-25T00:00:00"/>
    <n v="334180"/>
    <s v="773"/>
    <x v="4"/>
    <x v="4"/>
    <x v="3"/>
    <x v="0"/>
    <x v="1"/>
  </r>
  <r>
    <n v="7735116408"/>
    <x v="1"/>
    <n v="48921470"/>
    <x v="25"/>
    <s v="SSJFLOPEZ"/>
    <s v="MFLT"/>
    <s v="EPM TELECOMUNICACIONES S.A."/>
    <s v=""/>
    <s v=""/>
    <d v="2010-05-17T00:00:00"/>
    <d v="2010-05-25T00:00:00"/>
    <n v="63886"/>
    <s v="773"/>
    <x v="4"/>
    <x v="4"/>
    <x v="1"/>
    <x v="0"/>
    <x v="0"/>
  </r>
  <r>
    <n v="7735116408"/>
    <x v="1"/>
    <n v="48921470"/>
    <x v="25"/>
    <s v="SSJFLOPEZ"/>
    <s v="MFLT"/>
    <s v="EPM TELECOMUNICACIONES S.A."/>
    <s v=""/>
    <s v=""/>
    <d v="2010-05-17T00:00:00"/>
    <d v="2010-05-25T00:00:00"/>
    <n v="691"/>
    <s v="773"/>
    <x v="4"/>
    <x v="4"/>
    <x v="1"/>
    <x v="0"/>
    <x v="0"/>
  </r>
  <r>
    <n v="7735116408"/>
    <x v="1"/>
    <n v="48921470"/>
    <x v="25"/>
    <s v="SSJFLOPEZ"/>
    <s v="MFLT"/>
    <s v="EPM TELECOMUNICACIONES S.A."/>
    <s v=""/>
    <s v=""/>
    <d v="2010-05-10T00:00:00"/>
    <d v="2010-05-25T00:00:00"/>
    <n v="1180"/>
    <s v="773"/>
    <x v="4"/>
    <x v="4"/>
    <x v="1"/>
    <x v="0"/>
    <x v="0"/>
  </r>
  <r>
    <n v="7735116502"/>
    <x v="37"/>
    <n v="48921470"/>
    <x v="25"/>
    <s v="SSMJIMENEZ"/>
    <s v="MFLT"/>
    <s v="Provisión otras cta.pte.proveed prod. Inventariab."/>
    <s v=""/>
    <s v="MTTO PLANTA LITO"/>
    <d v="2010-05-20T00:00:00"/>
    <d v="2010-05-25T00:00:00"/>
    <n v="61588"/>
    <s v="773"/>
    <x v="4"/>
    <x v="4"/>
    <x v="6"/>
    <x v="0"/>
    <x v="0"/>
  </r>
  <r>
    <n v="7735116502"/>
    <x v="37"/>
    <n v="48921470"/>
    <x v="25"/>
    <s v="SSMJIMENEZ"/>
    <s v="MFLT"/>
    <s v="Provisión otras cta.pte.proveed prod. Inventariab."/>
    <s v=""/>
    <s v="MTTO PLANTA LITO"/>
    <d v="2010-05-20T00:00:00"/>
    <d v="2010-05-25T00:00:00"/>
    <n v="2155"/>
    <s v="773"/>
    <x v="4"/>
    <x v="4"/>
    <x v="6"/>
    <x v="0"/>
    <x v="0"/>
  </r>
  <r>
    <n v="7735116502"/>
    <x v="37"/>
    <n v="48921470"/>
    <x v="25"/>
    <s v="SSMJIMENEZ"/>
    <s v="MFLT"/>
    <s v="Provisión otras cta.pte.proveed prod. Inventariab."/>
    <s v=""/>
    <s v="MTTO PLANTA LITO"/>
    <d v="2010-05-20T00:00:00"/>
    <d v="2010-05-25T00:00:00"/>
    <n v="20603"/>
    <s v="773"/>
    <x v="4"/>
    <x v="4"/>
    <x v="6"/>
    <x v="0"/>
    <x v="0"/>
  </r>
  <r>
    <n v="7735124012"/>
    <x v="24"/>
    <n v="48921470"/>
    <x v="25"/>
    <s v="EXEAGUTIERRE"/>
    <s v="MFLT"/>
    <s v="Mat, rptos y accesorios, materiales y repuestos na"/>
    <s v="Regla lubricadora 20 x 300mm"/>
    <s v=""/>
    <d v="2010-05-25T00:00:00"/>
    <d v="2010-05-25T00:00:00"/>
    <n v="-4000"/>
    <s v="773"/>
    <x v="4"/>
    <x v="4"/>
    <x v="6"/>
    <x v="0"/>
    <x v="2"/>
  </r>
  <r>
    <n v="7735124012"/>
    <x v="24"/>
    <n v="48921470"/>
    <x v="25"/>
    <s v="EXEAGUTIERRE"/>
    <s v="MFLT"/>
    <s v="Mat, rptos y accesorios, materiales y repuestos na"/>
    <s v="Regla lubricadora 20 x 300mm"/>
    <s v=""/>
    <d v="2010-05-25T00:00:00"/>
    <d v="2010-05-25T00:00:00"/>
    <n v="4000"/>
    <s v="773"/>
    <x v="4"/>
    <x v="4"/>
    <x v="6"/>
    <x v="0"/>
    <x v="2"/>
  </r>
  <r>
    <n v="7735124713"/>
    <x v="35"/>
    <n v="48921470"/>
    <x v="25"/>
    <s v="SSJFLOPEZ"/>
    <s v="MFLT"/>
    <s v="CINTAS ANDINAS DE COLOMBIA S.A."/>
    <s v="Cinta Transp.48 MMX100MM ANDINA"/>
    <s v="Cinta Transp.48 MMX100MM ANDINA"/>
    <d v="2010-05-12T00:00:00"/>
    <d v="2010-05-25T00:00:00"/>
    <n v="370000"/>
    <s v="773"/>
    <x v="4"/>
    <x v="4"/>
    <x v="5"/>
    <x v="0"/>
    <x v="1"/>
  </r>
  <r>
    <n v="7735111156"/>
    <x v="30"/>
    <n v="48921570"/>
    <x v="26"/>
    <s v="SSMJIMENEZ"/>
    <s v="MFLT"/>
    <s v="Provisión otras cta.pte.proveed prod. Inventariab."/>
    <s v=""/>
    <s v="HONORARIOS MTTO PLANTA LITO"/>
    <d v="2010-05-20T00:00:00"/>
    <d v="2010-05-25T00:00:00"/>
    <n v="4391"/>
    <s v="773"/>
    <x v="4"/>
    <x v="3"/>
    <x v="8"/>
    <x v="0"/>
    <x v="0"/>
  </r>
  <r>
    <n v="7735116403"/>
    <x v="20"/>
    <n v="48921570"/>
    <x v="26"/>
    <s v="SSJFLOPEZ"/>
    <s v="MFLT"/>
    <s v="A'HORA S.A SERVICIOS TEMPORALES"/>
    <s v=""/>
    <s v=""/>
    <d v="2010-05-20T00:00:00"/>
    <d v="2010-05-25T00:00:00"/>
    <n v="6561641"/>
    <s v="773"/>
    <x v="4"/>
    <x v="3"/>
    <x v="3"/>
    <x v="0"/>
    <x v="1"/>
  </r>
  <r>
    <n v="7735116408"/>
    <x v="1"/>
    <n v="48921570"/>
    <x v="26"/>
    <s v="SSJFLOPEZ"/>
    <s v="MFLT"/>
    <s v="EPM TELECOMUNICACIONES S.A."/>
    <s v=""/>
    <s v=""/>
    <d v="2010-05-17T00:00:00"/>
    <d v="2010-05-25T00:00:00"/>
    <n v="191659"/>
    <s v="773"/>
    <x v="4"/>
    <x v="3"/>
    <x v="1"/>
    <x v="0"/>
    <x v="0"/>
  </r>
  <r>
    <n v="7735116408"/>
    <x v="1"/>
    <n v="48921570"/>
    <x v="26"/>
    <s v="SSJFLOPEZ"/>
    <s v="MFLT"/>
    <s v="EPM TELECOMUNICACIONES S.A."/>
    <s v=""/>
    <s v=""/>
    <d v="2010-05-17T00:00:00"/>
    <d v="2010-05-25T00:00:00"/>
    <n v="2073"/>
    <s v="773"/>
    <x v="4"/>
    <x v="3"/>
    <x v="1"/>
    <x v="0"/>
    <x v="0"/>
  </r>
  <r>
    <n v="7735116502"/>
    <x v="37"/>
    <n v="48921570"/>
    <x v="26"/>
    <s v="SSMJIMENEZ"/>
    <s v="MFLT"/>
    <s v="Provisión otras cta.pte.proveed prod. Inventariab."/>
    <s v=""/>
    <s v="MTTO PLANTA LITO"/>
    <d v="2010-05-20T00:00:00"/>
    <d v="2010-05-25T00:00:00"/>
    <n v="61588"/>
    <s v="773"/>
    <x v="4"/>
    <x v="3"/>
    <x v="6"/>
    <x v="0"/>
    <x v="0"/>
  </r>
  <r>
    <n v="7735116502"/>
    <x v="37"/>
    <n v="48921570"/>
    <x v="26"/>
    <s v="SSMJIMENEZ"/>
    <s v="MFLT"/>
    <s v="Provisión otras cta.pte.proveed prod. Inventariab."/>
    <s v=""/>
    <s v="MTTO PLANTA LITO"/>
    <d v="2010-05-20T00:00:00"/>
    <d v="2010-05-25T00:00:00"/>
    <n v="2155"/>
    <s v="773"/>
    <x v="4"/>
    <x v="3"/>
    <x v="6"/>
    <x v="0"/>
    <x v="0"/>
  </r>
  <r>
    <n v="7735116502"/>
    <x v="37"/>
    <n v="48921570"/>
    <x v="26"/>
    <s v="SSMJIMENEZ"/>
    <s v="MFLT"/>
    <s v="Provisión otras cta.pte.proveed prod. Inventariab."/>
    <s v=""/>
    <s v="MTTO PLANTA LITO"/>
    <d v="2010-05-20T00:00:00"/>
    <d v="2010-05-25T00:00:00"/>
    <n v="20603"/>
    <s v="773"/>
    <x v="4"/>
    <x v="3"/>
    <x v="6"/>
    <x v="0"/>
    <x v="0"/>
  </r>
  <r>
    <n v="7735124708"/>
    <x v="34"/>
    <n v="48921570"/>
    <x v="26"/>
    <s v="EXEAGUTIERRE"/>
    <s v="MFLT"/>
    <s v="Mat, rptos y accesorios, combustibles y lubricante"/>
    <s v="Alcohol_indust_95% X GLN"/>
    <s v=""/>
    <d v="2010-05-25T00:00:00"/>
    <d v="2010-05-25T00:00:00"/>
    <n v="22541"/>
    <s v="773"/>
    <x v="4"/>
    <x v="3"/>
    <x v="6"/>
    <x v="0"/>
    <x v="2"/>
  </r>
  <r>
    <n v="7735124713"/>
    <x v="35"/>
    <n v="48921570"/>
    <x v="26"/>
    <s v="SSJFLOPEZ"/>
    <s v="MFLT"/>
    <s v="CINTAS ANDINAS DE COLOMBIA S.A."/>
    <s v="Cinta Transp.48 MMX100MM ANDINA"/>
    <s v="Cinta Transp.48 MMX100MM ANDINA"/>
    <d v="2010-05-12T00:00:00"/>
    <d v="2010-05-25T00:00:00"/>
    <n v="162800"/>
    <s v="773"/>
    <x v="4"/>
    <x v="3"/>
    <x v="5"/>
    <x v="0"/>
    <x v="1"/>
  </r>
  <r>
    <n v="7735116407"/>
    <x v="44"/>
    <n v="48970070"/>
    <x v="29"/>
    <s v="SSJFLOPEZ"/>
    <s v="MFLT"/>
    <s v="EMPRESAS PUBLICAS DE MEDELLIN E.S.P"/>
    <s v=""/>
    <s v=""/>
    <d v="2010-05-24T00:00:00"/>
    <d v="2010-05-25T00:00:00"/>
    <n v="22825334"/>
    <s v="773"/>
    <x v="4"/>
    <x v="6"/>
    <x v="1"/>
    <x v="0"/>
    <x v="2"/>
  </r>
  <r>
    <n v="7735116412"/>
    <x v="46"/>
    <n v="48970370"/>
    <x v="31"/>
    <s v="SSJFLOPEZ"/>
    <s v="MFLT"/>
    <s v="EMPRESAS PUBLICAS DE MEDELLIN E.S.P"/>
    <s v=""/>
    <s v=""/>
    <d v="2010-05-24T00:00:00"/>
    <d v="2010-05-25T00:00:00"/>
    <n v="30947989"/>
    <s v="773"/>
    <x v="4"/>
    <x v="8"/>
    <x v="1"/>
    <x v="0"/>
    <x v="2"/>
  </r>
  <r>
    <n v="7735116403"/>
    <x v="20"/>
    <n v="48980070"/>
    <x v="34"/>
    <s v="SSJFLOPEZ"/>
    <s v="MFLT"/>
    <s v="A'HORA S.A SERVICIOS TEMPORALES"/>
    <s v=""/>
    <s v=""/>
    <d v="2010-05-20T00:00:00"/>
    <d v="2010-05-25T00:00:00"/>
    <n v="280814"/>
    <s v="773"/>
    <x v="4"/>
    <x v="11"/>
    <x v="3"/>
    <x v="0"/>
    <x v="1"/>
  </r>
  <r>
    <n v="7735116408"/>
    <x v="1"/>
    <n v="48980070"/>
    <x v="34"/>
    <s v="SSJFLOPEZ"/>
    <s v="MFLT"/>
    <s v="EPM TELECOMUNICACIONES S.A."/>
    <s v=""/>
    <s v=""/>
    <d v="2010-05-17T00:00:00"/>
    <d v="2010-05-25T00:00:00"/>
    <n v="63886"/>
    <s v="773"/>
    <x v="4"/>
    <x v="11"/>
    <x v="1"/>
    <x v="0"/>
    <x v="0"/>
  </r>
  <r>
    <n v="7735116408"/>
    <x v="1"/>
    <n v="48980070"/>
    <x v="34"/>
    <s v="SSJFLOPEZ"/>
    <s v="MFLT"/>
    <s v="EPM TELECOMUNICACIONES S.A."/>
    <s v=""/>
    <s v=""/>
    <d v="2010-05-17T00:00:00"/>
    <d v="2010-05-25T00:00:00"/>
    <n v="691"/>
    <s v="773"/>
    <x v="4"/>
    <x v="11"/>
    <x v="1"/>
    <x v="0"/>
    <x v="0"/>
  </r>
  <r>
    <n v="7735111156"/>
    <x v="30"/>
    <n v="48980170"/>
    <x v="35"/>
    <s v="LTRCMAZO"/>
    <s v="MFLT"/>
    <s v="Provisión otras cta.pte.proveed prod. Inventariab."/>
    <s v=""/>
    <s v="Servicio de Laboratorio FROTIS"/>
    <d v="2010-05-25T00:00:00"/>
    <d v="2010-05-25T00:00:00"/>
    <n v="159000"/>
    <s v="773"/>
    <x v="4"/>
    <x v="12"/>
    <x v="8"/>
    <x v="0"/>
    <x v="0"/>
  </r>
  <r>
    <n v="7735111156"/>
    <x v="30"/>
    <n v="48980170"/>
    <x v="35"/>
    <s v="LTRCMAZO"/>
    <s v="MFLT"/>
    <s v="Provisión otras cta.pte.proveed prod. Inventariab."/>
    <s v=""/>
    <s v="Servicio de Laboratorio FROTIS"/>
    <d v="2010-05-25T00:00:00"/>
    <d v="2010-05-25T00:00:00"/>
    <n v="14500"/>
    <s v="773"/>
    <x v="4"/>
    <x v="12"/>
    <x v="8"/>
    <x v="0"/>
    <x v="0"/>
  </r>
  <r>
    <n v="7735111156"/>
    <x v="30"/>
    <n v="48980170"/>
    <x v="35"/>
    <s v="LTRCMAZO"/>
    <s v="MFLT"/>
    <s v="Provisión otras cta.pte.proveed prod. Inventariab."/>
    <s v=""/>
    <s v="Servicio de Laboratorio FROTIS"/>
    <d v="2010-05-25T00:00:00"/>
    <d v="2010-05-25T00:00:00"/>
    <n v="25200"/>
    <s v="773"/>
    <x v="4"/>
    <x v="12"/>
    <x v="8"/>
    <x v="0"/>
    <x v="0"/>
  </r>
  <r>
    <n v="7735116408"/>
    <x v="1"/>
    <n v="48982070"/>
    <x v="36"/>
    <s v="SSJFLOPEZ"/>
    <s v="MFLT"/>
    <s v="EPM TELECOMUNICACIONES S.A."/>
    <s v=""/>
    <s v=""/>
    <d v="2010-05-17T00:00:00"/>
    <d v="2010-05-25T00:00:00"/>
    <n v="63886"/>
    <s v="773"/>
    <x v="4"/>
    <x v="13"/>
    <x v="1"/>
    <x v="0"/>
    <x v="0"/>
  </r>
  <r>
    <n v="7735116408"/>
    <x v="1"/>
    <n v="48982070"/>
    <x v="36"/>
    <s v="SSJFLOPEZ"/>
    <s v="MFLT"/>
    <s v="EPM TELECOMUNICACIONES S.A."/>
    <s v=""/>
    <s v=""/>
    <d v="2010-05-17T00:00:00"/>
    <d v="2010-05-25T00:00:00"/>
    <n v="691"/>
    <s v="773"/>
    <x v="4"/>
    <x v="13"/>
    <x v="1"/>
    <x v="0"/>
    <x v="0"/>
  </r>
  <r>
    <n v="7735111156"/>
    <x v="30"/>
    <n v="48984270"/>
    <x v="37"/>
    <s v="SSMJIMENEZ"/>
    <s v="MFLT"/>
    <s v="Provisión otras cta.pte.proveed prod. Inventariab."/>
    <s v=""/>
    <s v="HONORARIOS MTTO PLANTA LITO"/>
    <d v="2010-05-20T00:00:00"/>
    <d v="2010-05-25T00:00:00"/>
    <n v="2195"/>
    <s v="773"/>
    <x v="4"/>
    <x v="14"/>
    <x v="8"/>
    <x v="0"/>
    <x v="0"/>
  </r>
  <r>
    <n v="7735113504"/>
    <x v="49"/>
    <n v="48984270"/>
    <x v="37"/>
    <s v="LTJFLOPEZ"/>
    <s v="MFLT"/>
    <s v="Provisión otras cta.pte.proveed prod. Inventariab."/>
    <s v=""/>
    <s v="Alquiler estibas"/>
    <d v="2010-05-25T00:00:00"/>
    <d v="2010-05-25T00:00:00"/>
    <n v="837000"/>
    <s v="773"/>
    <x v="4"/>
    <x v="14"/>
    <x v="0"/>
    <x v="0"/>
    <x v="0"/>
  </r>
  <r>
    <n v="7735116408"/>
    <x v="1"/>
    <n v="48984270"/>
    <x v="37"/>
    <s v="SSJFLOPEZ"/>
    <s v="MFLT"/>
    <s v="EPM TELECOMUNICACIONES S.A."/>
    <s v=""/>
    <s v=""/>
    <d v="2010-05-17T00:00:00"/>
    <d v="2010-05-25T00:00:00"/>
    <n v="63886"/>
    <s v="773"/>
    <x v="4"/>
    <x v="14"/>
    <x v="1"/>
    <x v="0"/>
    <x v="0"/>
  </r>
  <r>
    <n v="7735116408"/>
    <x v="1"/>
    <n v="48984270"/>
    <x v="37"/>
    <s v="SSJFLOPEZ"/>
    <s v="MFLT"/>
    <s v="EPM TELECOMUNICACIONES S.A."/>
    <s v=""/>
    <s v=""/>
    <d v="2010-05-17T00:00:00"/>
    <d v="2010-05-25T00:00:00"/>
    <n v="691"/>
    <s v="773"/>
    <x v="4"/>
    <x v="14"/>
    <x v="1"/>
    <x v="0"/>
    <x v="0"/>
  </r>
  <r>
    <n v="7735116502"/>
    <x v="37"/>
    <n v="48984270"/>
    <x v="37"/>
    <s v="SSMJIMENEZ"/>
    <s v="MFLT"/>
    <s v="Provisión otras cta.pte.proveed prod. Inventariab."/>
    <s v=""/>
    <s v="MTTO PLANTA LITO"/>
    <d v="2010-05-20T00:00:00"/>
    <d v="2010-05-25T00:00:00"/>
    <n v="30794"/>
    <s v="773"/>
    <x v="4"/>
    <x v="14"/>
    <x v="6"/>
    <x v="0"/>
    <x v="0"/>
  </r>
  <r>
    <n v="7735116502"/>
    <x v="37"/>
    <n v="48984270"/>
    <x v="37"/>
    <s v="SSMJIMENEZ"/>
    <s v="MFLT"/>
    <s v="Provisión otras cta.pte.proveed prod. Inventariab."/>
    <s v=""/>
    <s v="MTTO PLANTA LITO"/>
    <d v="2010-05-20T00:00:00"/>
    <d v="2010-05-25T00:00:00"/>
    <n v="1078"/>
    <s v="773"/>
    <x v="4"/>
    <x v="14"/>
    <x v="6"/>
    <x v="0"/>
    <x v="0"/>
  </r>
  <r>
    <n v="7735116502"/>
    <x v="37"/>
    <n v="48984270"/>
    <x v="37"/>
    <s v="SSMJIMENEZ"/>
    <s v="MFLT"/>
    <s v="Provisión otras cta.pte.proveed prod. Inventariab."/>
    <s v=""/>
    <s v="MTTO PLANTA LITO"/>
    <d v="2010-05-20T00:00:00"/>
    <d v="2010-05-25T00:00:00"/>
    <n v="10302"/>
    <s v="773"/>
    <x v="4"/>
    <x v="14"/>
    <x v="6"/>
    <x v="0"/>
    <x v="0"/>
  </r>
  <r>
    <n v="7735111156"/>
    <x v="30"/>
    <n v="48986070"/>
    <x v="38"/>
    <s v="SSMJIMENEZ"/>
    <s v="MFLT"/>
    <s v="Provisión otras cta.pte.proveed prod. Inventariab."/>
    <s v=""/>
    <s v="HONORARIOS MTTO PLANTA LITO"/>
    <d v="2010-05-20T00:00:00"/>
    <d v="2010-05-25T00:00:00"/>
    <n v="10977"/>
    <s v="773"/>
    <x v="4"/>
    <x v="15"/>
    <x v="8"/>
    <x v="0"/>
    <x v="0"/>
  </r>
  <r>
    <n v="7735116408"/>
    <x v="1"/>
    <n v="48986070"/>
    <x v="38"/>
    <s v="SSJFLOPEZ"/>
    <s v="MFLT"/>
    <s v="EPM TELECOMUNICACIONES S.A."/>
    <s v=""/>
    <s v=""/>
    <d v="2010-05-17T00:00:00"/>
    <d v="2010-05-25T00:00:00"/>
    <n v="234249"/>
    <s v="773"/>
    <x v="4"/>
    <x v="15"/>
    <x v="1"/>
    <x v="0"/>
    <x v="0"/>
  </r>
  <r>
    <n v="7735116408"/>
    <x v="1"/>
    <n v="48986070"/>
    <x v="38"/>
    <s v="SSJFLOPEZ"/>
    <s v="MFLT"/>
    <s v="EPM TELECOMUNICACIONES S.A."/>
    <s v=""/>
    <s v=""/>
    <d v="2010-05-17T00:00:00"/>
    <d v="2010-05-25T00:00:00"/>
    <n v="2534"/>
    <s v="773"/>
    <x v="4"/>
    <x v="15"/>
    <x v="1"/>
    <x v="0"/>
    <x v="0"/>
  </r>
  <r>
    <n v="7735116502"/>
    <x v="37"/>
    <n v="48986070"/>
    <x v="38"/>
    <s v="SSMJIMENEZ"/>
    <s v="MFLT"/>
    <s v="Provisión otras cta.pte.proveed prod. Inventariab."/>
    <s v=""/>
    <s v="MTTO PLANTA LITO"/>
    <d v="2010-05-20T00:00:00"/>
    <d v="2010-05-25T00:00:00"/>
    <n v="153969"/>
    <s v="773"/>
    <x v="4"/>
    <x v="15"/>
    <x v="6"/>
    <x v="0"/>
    <x v="0"/>
  </r>
  <r>
    <n v="7735116502"/>
    <x v="37"/>
    <n v="48986070"/>
    <x v="38"/>
    <s v="SSMJIMENEZ"/>
    <s v="MFLT"/>
    <s v="Provisión otras cta.pte.proveed prod. Inventariab."/>
    <s v=""/>
    <s v="MTTO PLANTA LITO"/>
    <d v="2010-05-20T00:00:00"/>
    <d v="2010-05-25T00:00:00"/>
    <n v="5389"/>
    <s v="773"/>
    <x v="4"/>
    <x v="15"/>
    <x v="6"/>
    <x v="0"/>
    <x v="0"/>
  </r>
  <r>
    <n v="7735116502"/>
    <x v="37"/>
    <n v="48986070"/>
    <x v="38"/>
    <s v="SSMJIMENEZ"/>
    <s v="MFLT"/>
    <s v="Provisión otras cta.pte.proveed prod. Inventariab."/>
    <s v=""/>
    <s v="MTTO PLANTA LITO"/>
    <d v="2010-05-20T00:00:00"/>
    <d v="2010-05-25T00:00:00"/>
    <n v="51509"/>
    <s v="773"/>
    <x v="4"/>
    <x v="15"/>
    <x v="6"/>
    <x v="0"/>
    <x v="0"/>
  </r>
  <r>
    <n v="7735116408"/>
    <x v="1"/>
    <n v="48988070"/>
    <x v="40"/>
    <s v="SSJFLOPEZ"/>
    <s v="MFLT"/>
    <s v="EPM TELECOMUNICACIONES S.A."/>
    <s v=""/>
    <s v=""/>
    <d v="2010-05-17T00:00:00"/>
    <d v="2010-05-25T00:00:00"/>
    <n v="63886"/>
    <s v="773"/>
    <x v="4"/>
    <x v="17"/>
    <x v="1"/>
    <x v="0"/>
    <x v="0"/>
  </r>
  <r>
    <n v="7735116408"/>
    <x v="1"/>
    <n v="48988070"/>
    <x v="40"/>
    <s v="SSJFLOPEZ"/>
    <s v="MFLT"/>
    <s v="EPM TELECOMUNICACIONES S.A."/>
    <s v=""/>
    <s v=""/>
    <d v="2010-05-17T00:00:00"/>
    <d v="2010-05-25T00:00:00"/>
    <n v="691"/>
    <s v="773"/>
    <x v="4"/>
    <x v="17"/>
    <x v="1"/>
    <x v="0"/>
    <x v="0"/>
  </r>
  <r>
    <n v="7735116401"/>
    <x v="52"/>
    <n v="48988270"/>
    <x v="42"/>
    <s v="LTRCMAZO"/>
    <s v="MFLT"/>
    <s v="Provisión otras cta.pte.proveed prod. Inventariab."/>
    <s v=""/>
    <s v="SERVICIO DE LIMPIEZA"/>
    <d v="2010-05-25T00:00:00"/>
    <d v="2010-05-25T00:00:00"/>
    <n v="5761822"/>
    <s v="773"/>
    <x v="4"/>
    <x v="19"/>
    <x v="5"/>
    <x v="0"/>
    <x v="0"/>
  </r>
  <r>
    <n v="7735116401"/>
    <x v="52"/>
    <n v="48988270"/>
    <x v="42"/>
    <s v="LTRCMAZO"/>
    <s v="MFLT"/>
    <s v="Provisión otras cta.pte.proveed prod. Inventariab."/>
    <s v=""/>
    <s v="SERVICIO DE LIMPIEZA"/>
    <d v="2010-05-25T00:00:00"/>
    <d v="2010-05-25T00:00:00"/>
    <n v="20838420"/>
    <s v="773"/>
    <x v="4"/>
    <x v="19"/>
    <x v="5"/>
    <x v="0"/>
    <x v="0"/>
  </r>
  <r>
    <n v="7735116401"/>
    <x v="52"/>
    <n v="48988270"/>
    <x v="42"/>
    <s v="LTRCMAZO"/>
    <s v="MFLT"/>
    <s v="Provisión otras cta.pte.proveed prod. Inventariab."/>
    <s v=""/>
    <s v="Control de Plagas"/>
    <d v="2010-05-25T00:00:00"/>
    <d v="2010-05-25T00:00:00"/>
    <n v="164700"/>
    <s v="773"/>
    <x v="4"/>
    <x v="19"/>
    <x v="5"/>
    <x v="0"/>
    <x v="0"/>
  </r>
  <r>
    <n v="7735116401"/>
    <x v="52"/>
    <n v="48988270"/>
    <x v="42"/>
    <s v="LTRCMAZO"/>
    <s v="MFLT"/>
    <s v="Provisión otras cta.pte.proveed prod. Inventariab."/>
    <s v=""/>
    <s v="Control de Plagas"/>
    <d v="2010-05-25T00:00:00"/>
    <d v="2010-05-25T00:00:00"/>
    <n v="144200"/>
    <s v="773"/>
    <x v="4"/>
    <x v="19"/>
    <x v="5"/>
    <x v="0"/>
    <x v="0"/>
  </r>
  <r>
    <n v="7735116401"/>
    <x v="52"/>
    <n v="48988270"/>
    <x v="42"/>
    <s v="LTRCMAZO"/>
    <s v="MFLT"/>
    <s v="Provisión otras cta.pte.proveed prod. Inventariab."/>
    <s v=""/>
    <s v="Control de Plagas"/>
    <d v="2010-05-25T00:00:00"/>
    <d v="2010-05-25T00:00:00"/>
    <n v="52500"/>
    <s v="773"/>
    <x v="4"/>
    <x v="19"/>
    <x v="5"/>
    <x v="0"/>
    <x v="0"/>
  </r>
  <r>
    <n v="7735116408"/>
    <x v="1"/>
    <n v="48988270"/>
    <x v="42"/>
    <s v="SSJFLOPEZ"/>
    <s v="MFLT"/>
    <s v="EPM TELECOMUNICACIONES S.A."/>
    <s v=""/>
    <s v=""/>
    <d v="2010-05-17T00:00:00"/>
    <d v="2010-05-25T00:00:00"/>
    <n v="63886"/>
    <s v="773"/>
    <x v="4"/>
    <x v="19"/>
    <x v="1"/>
    <x v="0"/>
    <x v="0"/>
  </r>
  <r>
    <n v="7735116408"/>
    <x v="1"/>
    <n v="48988270"/>
    <x v="42"/>
    <s v="SSJFLOPEZ"/>
    <s v="MFLT"/>
    <s v="EPM TELECOMUNICACIONES S.A."/>
    <s v=""/>
    <s v=""/>
    <d v="2010-05-17T00:00:00"/>
    <d v="2010-05-25T00:00:00"/>
    <n v="691"/>
    <s v="773"/>
    <x v="4"/>
    <x v="19"/>
    <x v="1"/>
    <x v="0"/>
    <x v="0"/>
  </r>
  <r>
    <n v="7735116418"/>
    <x v="53"/>
    <n v="48988270"/>
    <x v="42"/>
    <s v="LTRCMAZO"/>
    <s v="MFLT"/>
    <s v="Provisión otras cta.pte.proveed prod. Inventariab."/>
    <s v=""/>
    <s v="Control de Plagas"/>
    <d v="2010-05-25T00:00:00"/>
    <d v="2010-05-25T00:00:00"/>
    <n v="144450"/>
    <s v="773"/>
    <x v="4"/>
    <x v="19"/>
    <x v="5"/>
    <x v="0"/>
    <x v="0"/>
  </r>
  <r>
    <n v="7735116418"/>
    <x v="53"/>
    <n v="48988270"/>
    <x v="42"/>
    <s v="LTRCMAZO"/>
    <s v="MFLT"/>
    <s v="Provisión otras cta.pte.proveed prod. Inventariab."/>
    <s v=""/>
    <s v="Control de Plagas"/>
    <d v="2010-05-25T00:00:00"/>
    <d v="2010-05-25T00:00:00"/>
    <n v="45600"/>
    <s v="773"/>
    <x v="4"/>
    <x v="19"/>
    <x v="5"/>
    <x v="0"/>
    <x v="0"/>
  </r>
  <r>
    <n v="7735116408"/>
    <x v="1"/>
    <n v="48988570"/>
    <x v="44"/>
    <s v="SSJFLOPEZ"/>
    <s v="MFLT"/>
    <s v="EPM TELECOMUNICACIONES S.A."/>
    <s v=""/>
    <s v=""/>
    <d v="2010-05-17T00:00:00"/>
    <d v="2010-05-25T00:00:00"/>
    <n v="191659"/>
    <s v="773"/>
    <x v="4"/>
    <x v="21"/>
    <x v="1"/>
    <x v="0"/>
    <x v="0"/>
  </r>
  <r>
    <n v="7735116408"/>
    <x v="1"/>
    <n v="48988570"/>
    <x v="44"/>
    <s v="SSJFLOPEZ"/>
    <s v="MFLT"/>
    <s v="EPM TELECOMUNICACIONES S.A."/>
    <s v=""/>
    <s v=""/>
    <d v="2010-05-17T00:00:00"/>
    <d v="2010-05-25T00:00:00"/>
    <n v="2073"/>
    <s v="773"/>
    <x v="4"/>
    <x v="21"/>
    <x v="1"/>
    <x v="0"/>
    <x v="0"/>
  </r>
  <r>
    <n v="7735116408"/>
    <x v="1"/>
    <n v="48992070"/>
    <x v="45"/>
    <s v="SSJFLOPEZ"/>
    <s v="MFLT"/>
    <s v="EPM TELECOMUNICACIONES S.A."/>
    <s v=""/>
    <s v=""/>
    <d v="2010-05-17T00:00:00"/>
    <d v="2010-05-25T00:00:00"/>
    <n v="63886"/>
    <s v="773"/>
    <x v="4"/>
    <x v="22"/>
    <x v="1"/>
    <x v="0"/>
    <x v="0"/>
  </r>
  <r>
    <n v="7735116408"/>
    <x v="1"/>
    <n v="48992070"/>
    <x v="45"/>
    <s v="SSJFLOPEZ"/>
    <s v="MFLT"/>
    <s v="EPM TELECOMUNICACIONES S.A."/>
    <s v=""/>
    <s v=""/>
    <d v="2010-05-17T00:00:00"/>
    <d v="2010-05-25T00:00:00"/>
    <n v="690"/>
    <s v="773"/>
    <x v="4"/>
    <x v="22"/>
    <x v="1"/>
    <x v="0"/>
    <x v="0"/>
  </r>
  <r>
    <n v="7735116408"/>
    <x v="1"/>
    <n v="48992070"/>
    <x v="45"/>
    <s v="SSJFLOPEZ"/>
    <s v="MFLT"/>
    <s v="EPM TELECOMUNICACIONES S.A."/>
    <s v=""/>
    <s v=""/>
    <d v="2010-05-10T00:00:00"/>
    <d v="2010-05-25T00:00:00"/>
    <n v="1180"/>
    <s v="773"/>
    <x v="4"/>
    <x v="22"/>
    <x v="1"/>
    <x v="0"/>
    <x v="0"/>
  </r>
  <r>
    <n v="7735113507"/>
    <x v="0"/>
    <n v="48700170"/>
    <x v="0"/>
    <s v="SSJFLOPEZ"/>
    <s v="MFLT"/>
    <s v="LEASING BANCOLOMBIA SA"/>
    <s v=""/>
    <s v=""/>
    <d v="2010-05-11T00:00:00"/>
    <d v="2010-05-26T00:00:00"/>
    <n v="26242"/>
    <s v="773"/>
    <x v="4"/>
    <x v="0"/>
    <x v="0"/>
    <x v="0"/>
    <x v="0"/>
  </r>
  <r>
    <n v="7735113507"/>
    <x v="0"/>
    <n v="48700170"/>
    <x v="0"/>
    <s v="SSJFLOPEZ"/>
    <s v="MFLT"/>
    <s v="LEASING BANCOLOMBIA SA"/>
    <s v=""/>
    <s v=""/>
    <d v="2010-05-11T00:00:00"/>
    <d v="2010-05-26T00:00:00"/>
    <n v="35960"/>
    <s v="773"/>
    <x v="4"/>
    <x v="0"/>
    <x v="0"/>
    <x v="0"/>
    <x v="0"/>
  </r>
  <r>
    <n v="7735110102"/>
    <x v="2"/>
    <n v="48705370"/>
    <x v="1"/>
    <s v="SSALLONDONO"/>
    <s v="MFLT"/>
    <s v="Obligación laboral, salarios por pagar"/>
    <s v=""/>
    <s v=""/>
    <d v="2010-05-26T00:00:00"/>
    <d v="2010-05-26T00:00:00"/>
    <n v="1758060"/>
    <s v="773"/>
    <x v="4"/>
    <x v="1"/>
    <x v="2"/>
    <x v="0"/>
    <x v="0"/>
  </r>
  <r>
    <n v="7735110110"/>
    <x v="5"/>
    <n v="48705370"/>
    <x v="1"/>
    <s v="SSALLONDONO"/>
    <s v="MFLT"/>
    <s v="Obligación laboral, salarios por pagar"/>
    <s v=""/>
    <s v=""/>
    <d v="2010-05-26T00:00:00"/>
    <d v="2010-05-26T00:00:00"/>
    <n v="92250"/>
    <s v="773"/>
    <x v="4"/>
    <x v="1"/>
    <x v="2"/>
    <x v="0"/>
    <x v="0"/>
  </r>
  <r>
    <n v="7735113507"/>
    <x v="0"/>
    <n v="48705370"/>
    <x v="1"/>
    <s v="SSJFLOPEZ"/>
    <s v="MFLT"/>
    <s v="LEASING BANCOLOMBIA SA"/>
    <s v=""/>
    <s v=""/>
    <d v="2010-05-11T00:00:00"/>
    <d v="2010-05-26T00:00:00"/>
    <n v="18803"/>
    <s v="773"/>
    <x v="4"/>
    <x v="1"/>
    <x v="0"/>
    <x v="0"/>
    <x v="0"/>
  </r>
  <r>
    <n v="7735113507"/>
    <x v="0"/>
    <n v="48705370"/>
    <x v="1"/>
    <s v="SSJFLOPEZ"/>
    <s v="MFLT"/>
    <s v="LEASING BANCOLOMBIA SA"/>
    <s v=""/>
    <s v=""/>
    <d v="2010-05-11T00:00:00"/>
    <d v="2010-05-26T00:00:00"/>
    <n v="26408"/>
    <s v="773"/>
    <x v="4"/>
    <x v="1"/>
    <x v="0"/>
    <x v="0"/>
    <x v="0"/>
  </r>
  <r>
    <n v="7735116403"/>
    <x v="20"/>
    <n v="48705370"/>
    <x v="1"/>
    <s v="SSJFLOPEZ"/>
    <s v="MFLT"/>
    <s v="SOMOS SUMINISTRO TEMPORAL S.A."/>
    <s v=""/>
    <s v=""/>
    <d v="2010-05-21T00:00:00"/>
    <d v="2010-05-26T00:00:00"/>
    <n v="1291825"/>
    <s v="773"/>
    <x v="4"/>
    <x v="1"/>
    <x v="3"/>
    <x v="0"/>
    <x v="1"/>
  </r>
  <r>
    <n v="7735110102"/>
    <x v="2"/>
    <n v="48705670"/>
    <x v="2"/>
    <s v="SSALLONDONO"/>
    <s v="MFLT"/>
    <s v="Obligación laboral, salarios por pagar"/>
    <s v=""/>
    <s v=""/>
    <d v="2010-05-26T00:00:00"/>
    <d v="2010-05-26T00:00:00"/>
    <n v="1489805"/>
    <s v="773"/>
    <x v="4"/>
    <x v="2"/>
    <x v="2"/>
    <x v="0"/>
    <x v="0"/>
  </r>
  <r>
    <n v="7735110110"/>
    <x v="5"/>
    <n v="48705670"/>
    <x v="2"/>
    <s v="SSALLONDONO"/>
    <s v="MFLT"/>
    <s v="Obligación laboral, salarios por pagar"/>
    <s v=""/>
    <s v=""/>
    <d v="2010-05-26T00:00:00"/>
    <d v="2010-05-26T00:00:00"/>
    <n v="123000"/>
    <s v="773"/>
    <x v="4"/>
    <x v="2"/>
    <x v="2"/>
    <x v="0"/>
    <x v="0"/>
  </r>
  <r>
    <n v="7735113507"/>
    <x v="0"/>
    <n v="48705670"/>
    <x v="2"/>
    <s v="SSJFLOPEZ"/>
    <s v="MFLT"/>
    <s v="LEASING BANCOLOMBIA SA"/>
    <s v=""/>
    <s v=""/>
    <d v="2010-05-11T00:00:00"/>
    <d v="2010-05-26T00:00:00"/>
    <n v="26242"/>
    <s v="773"/>
    <x v="4"/>
    <x v="2"/>
    <x v="0"/>
    <x v="0"/>
    <x v="0"/>
  </r>
  <r>
    <n v="7735113507"/>
    <x v="0"/>
    <n v="48705670"/>
    <x v="2"/>
    <s v="SSJFLOPEZ"/>
    <s v="MFLT"/>
    <s v="LEASING BANCOLOMBIA SA"/>
    <s v=""/>
    <s v=""/>
    <d v="2010-05-11T00:00:00"/>
    <d v="2010-05-26T00:00:00"/>
    <n v="35960"/>
    <s v="773"/>
    <x v="4"/>
    <x v="2"/>
    <x v="0"/>
    <x v="0"/>
    <x v="0"/>
  </r>
  <r>
    <n v="7735113507"/>
    <x v="0"/>
    <n v="48705670"/>
    <x v="2"/>
    <s v="SSJFLOPEZ"/>
    <s v="MFLT"/>
    <s v="LEASING BANCOLOMBIA SA"/>
    <s v=""/>
    <s v=""/>
    <d v="2010-05-11T00:00:00"/>
    <d v="2010-05-26T00:00:00"/>
    <n v="26242"/>
    <s v="773"/>
    <x v="4"/>
    <x v="2"/>
    <x v="0"/>
    <x v="0"/>
    <x v="0"/>
  </r>
  <r>
    <n v="7735113507"/>
    <x v="0"/>
    <n v="48705670"/>
    <x v="2"/>
    <s v="SSJFLOPEZ"/>
    <s v="MFLT"/>
    <s v="LEASING BANCOLOMBIA SA"/>
    <s v=""/>
    <s v=""/>
    <d v="2010-05-11T00:00:00"/>
    <d v="2010-05-26T00:00:00"/>
    <n v="35960"/>
    <s v="773"/>
    <x v="4"/>
    <x v="2"/>
    <x v="0"/>
    <x v="0"/>
    <x v="0"/>
  </r>
  <r>
    <n v="7735110102"/>
    <x v="2"/>
    <n v="48910270"/>
    <x v="23"/>
    <s v="SSALLONDONO"/>
    <s v="MFLT"/>
    <s v="Obligación laboral, salarios por pagar"/>
    <s v=""/>
    <s v=""/>
    <d v="2010-05-26T00:00:00"/>
    <d v="2010-05-26T00:00:00"/>
    <n v="1154802"/>
    <s v="773"/>
    <x v="4"/>
    <x v="3"/>
    <x v="2"/>
    <x v="0"/>
    <x v="0"/>
  </r>
  <r>
    <n v="7735110110"/>
    <x v="5"/>
    <n v="48910270"/>
    <x v="23"/>
    <s v="SSALLONDONO"/>
    <s v="MFLT"/>
    <s v="Obligación laboral, salarios por pagar"/>
    <s v=""/>
    <s v=""/>
    <d v="2010-05-26T00:00:00"/>
    <d v="2010-05-26T00:00:00"/>
    <n v="92250"/>
    <s v="773"/>
    <x v="4"/>
    <x v="3"/>
    <x v="2"/>
    <x v="0"/>
    <x v="0"/>
  </r>
  <r>
    <n v="7735113507"/>
    <x v="0"/>
    <n v="48910270"/>
    <x v="23"/>
    <s v="SSJFLOPEZ"/>
    <s v="MFLT"/>
    <s v="LEASING BANCOLOMBIA SA"/>
    <s v=""/>
    <s v=""/>
    <d v="2010-05-11T00:00:00"/>
    <d v="2010-05-26T00:00:00"/>
    <n v="26242"/>
    <s v="773"/>
    <x v="4"/>
    <x v="3"/>
    <x v="0"/>
    <x v="0"/>
    <x v="0"/>
  </r>
  <r>
    <n v="7735113507"/>
    <x v="0"/>
    <n v="48910270"/>
    <x v="23"/>
    <s v="SSJFLOPEZ"/>
    <s v="MFLT"/>
    <s v="LEASING BANCOLOMBIA SA"/>
    <s v=""/>
    <s v=""/>
    <d v="2010-05-11T00:00:00"/>
    <d v="2010-05-26T00:00:00"/>
    <n v="35960"/>
    <s v="773"/>
    <x v="4"/>
    <x v="3"/>
    <x v="0"/>
    <x v="0"/>
    <x v="0"/>
  </r>
  <r>
    <n v="7735116403"/>
    <x v="20"/>
    <n v="48910270"/>
    <x v="23"/>
    <s v="SSJFLOPEZ"/>
    <s v="MFLT"/>
    <s v="SOMOS SUMINISTRO TEMPORAL S.A."/>
    <s v=""/>
    <s v=""/>
    <d v="2010-05-21T00:00:00"/>
    <d v="2010-05-26T00:00:00"/>
    <n v="1988680"/>
    <s v="773"/>
    <x v="4"/>
    <x v="3"/>
    <x v="3"/>
    <x v="0"/>
    <x v="1"/>
  </r>
  <r>
    <n v="7735110102"/>
    <x v="2"/>
    <n v="48921370"/>
    <x v="24"/>
    <s v="SSALLONDONO"/>
    <s v="MFLT"/>
    <s v="Obligación laboral, salarios por pagar"/>
    <s v=""/>
    <s v=""/>
    <d v="2010-05-26T00:00:00"/>
    <d v="2010-05-26T00:00:00"/>
    <n v="850185"/>
    <s v="773"/>
    <x v="4"/>
    <x v="4"/>
    <x v="2"/>
    <x v="0"/>
    <x v="0"/>
  </r>
  <r>
    <n v="7735110110"/>
    <x v="5"/>
    <n v="48921370"/>
    <x v="24"/>
    <s v="SSALLONDONO"/>
    <s v="MFLT"/>
    <s v="Obligación laboral, salarios por pagar"/>
    <s v=""/>
    <s v=""/>
    <d v="2010-05-26T00:00:00"/>
    <d v="2010-05-26T00:00:00"/>
    <n v="61500"/>
    <s v="773"/>
    <x v="4"/>
    <x v="4"/>
    <x v="2"/>
    <x v="0"/>
    <x v="0"/>
  </r>
  <r>
    <n v="7735110119"/>
    <x v="12"/>
    <n v="48921370"/>
    <x v="24"/>
    <s v="SSJFLOPEZ"/>
    <s v="MFLT"/>
    <s v="DEDERLE DE COSSIO BLANCA NINFA"/>
    <s v="Redecilla para el cabello color Bca"/>
    <s v="Redecilla para el cabello color Bca"/>
    <d v="2010-05-11T00:00:00"/>
    <d v="2010-05-26T00:00:00"/>
    <n v="96875"/>
    <s v="773"/>
    <x v="4"/>
    <x v="4"/>
    <x v="2"/>
    <x v="0"/>
    <x v="1"/>
  </r>
  <r>
    <n v="7735110102"/>
    <x v="2"/>
    <n v="48921470"/>
    <x v="25"/>
    <s v="SSALLONDONO"/>
    <s v="MFLT"/>
    <s v="Obligación laboral, salarios por pagar"/>
    <s v=""/>
    <s v=""/>
    <d v="2010-05-26T00:00:00"/>
    <d v="2010-05-26T00:00:00"/>
    <n v="4412357"/>
    <s v="773"/>
    <x v="4"/>
    <x v="4"/>
    <x v="2"/>
    <x v="0"/>
    <x v="0"/>
  </r>
  <r>
    <n v="7735110110"/>
    <x v="5"/>
    <n v="48921470"/>
    <x v="25"/>
    <s v="SSALLONDONO"/>
    <s v="MFLT"/>
    <s v="Obligación laboral, salarios por pagar"/>
    <s v=""/>
    <s v=""/>
    <d v="2010-05-26T00:00:00"/>
    <d v="2010-05-26T00:00:00"/>
    <n v="246000"/>
    <s v="773"/>
    <x v="4"/>
    <x v="4"/>
    <x v="2"/>
    <x v="0"/>
    <x v="0"/>
  </r>
  <r>
    <n v="7735110119"/>
    <x v="12"/>
    <n v="48921470"/>
    <x v="25"/>
    <s v="SSJFLOPEZ"/>
    <s v="MFLT"/>
    <s v="DEDERLE DE COSSIO BLANCA NINFA"/>
    <s v="Redecilla para el cabello color Bca"/>
    <s v="Redecilla para el cabello color Bca"/>
    <d v="2010-05-11T00:00:00"/>
    <d v="2010-05-26T00:00:00"/>
    <n v="193750"/>
    <s v="773"/>
    <x v="4"/>
    <x v="4"/>
    <x v="2"/>
    <x v="0"/>
    <x v="1"/>
  </r>
  <r>
    <n v="7735113507"/>
    <x v="0"/>
    <n v="48921470"/>
    <x v="25"/>
    <s v="SSJFLOPEZ"/>
    <s v="MFLT"/>
    <s v="LEASING BANCOLOMBIA SA"/>
    <s v=""/>
    <s v=""/>
    <d v="2010-05-11T00:00:00"/>
    <d v="2010-05-26T00:00:00"/>
    <n v="26242"/>
    <s v="773"/>
    <x v="4"/>
    <x v="4"/>
    <x v="0"/>
    <x v="0"/>
    <x v="0"/>
  </r>
  <r>
    <n v="7735113507"/>
    <x v="0"/>
    <n v="48921470"/>
    <x v="25"/>
    <s v="SSJFLOPEZ"/>
    <s v="MFLT"/>
    <s v="LEASING BANCOLOMBIA SA"/>
    <s v=""/>
    <s v=""/>
    <d v="2010-05-11T00:00:00"/>
    <d v="2010-05-26T00:00:00"/>
    <n v="35960"/>
    <s v="773"/>
    <x v="4"/>
    <x v="4"/>
    <x v="0"/>
    <x v="0"/>
    <x v="0"/>
  </r>
  <r>
    <n v="7735113507"/>
    <x v="0"/>
    <n v="48921470"/>
    <x v="25"/>
    <s v="SSJFLOPEZ"/>
    <s v="MFLT"/>
    <s v="LEASING BANCOLOMBIA SA"/>
    <s v=""/>
    <s v=""/>
    <d v="2010-05-11T00:00:00"/>
    <d v="2010-05-26T00:00:00"/>
    <n v="26242"/>
    <s v="773"/>
    <x v="4"/>
    <x v="4"/>
    <x v="0"/>
    <x v="0"/>
    <x v="0"/>
  </r>
  <r>
    <n v="7735113507"/>
    <x v="0"/>
    <n v="48921470"/>
    <x v="25"/>
    <s v="SSJFLOPEZ"/>
    <s v="MFLT"/>
    <s v="LEASING BANCOLOMBIA SA"/>
    <s v=""/>
    <s v=""/>
    <d v="2010-05-11T00:00:00"/>
    <d v="2010-05-26T00:00:00"/>
    <n v="35960"/>
    <s v="773"/>
    <x v="4"/>
    <x v="4"/>
    <x v="0"/>
    <x v="0"/>
    <x v="0"/>
  </r>
  <r>
    <n v="7735113507"/>
    <x v="0"/>
    <n v="48921470"/>
    <x v="25"/>
    <s v="SSJFLOPEZ"/>
    <s v="MFLT"/>
    <s v="LEASING BANCOLOMBIA SA"/>
    <s v=""/>
    <s v=""/>
    <d v="2010-05-11T00:00:00"/>
    <d v="2010-05-26T00:00:00"/>
    <n v="26242"/>
    <s v="773"/>
    <x v="4"/>
    <x v="4"/>
    <x v="0"/>
    <x v="0"/>
    <x v="0"/>
  </r>
  <r>
    <n v="7735113507"/>
    <x v="0"/>
    <n v="48921470"/>
    <x v="25"/>
    <s v="SSJFLOPEZ"/>
    <s v="MFLT"/>
    <s v="LEASING BANCOLOMBIA SA"/>
    <s v=""/>
    <s v=""/>
    <d v="2010-05-11T00:00:00"/>
    <d v="2010-05-26T00:00:00"/>
    <n v="35960"/>
    <s v="773"/>
    <x v="4"/>
    <x v="4"/>
    <x v="0"/>
    <x v="0"/>
    <x v="0"/>
  </r>
  <r>
    <n v="7735113507"/>
    <x v="0"/>
    <n v="48921470"/>
    <x v="25"/>
    <s v="SSJFLOPEZ"/>
    <s v="MFLT"/>
    <s v="LEASING BANCOLOMBIA SA"/>
    <s v=""/>
    <s v=""/>
    <d v="2010-05-11T00:00:00"/>
    <d v="2010-05-26T00:00:00"/>
    <n v="26242"/>
    <s v="773"/>
    <x v="4"/>
    <x v="4"/>
    <x v="0"/>
    <x v="0"/>
    <x v="0"/>
  </r>
  <r>
    <n v="7735113507"/>
    <x v="0"/>
    <n v="48921470"/>
    <x v="25"/>
    <s v="SSJFLOPEZ"/>
    <s v="MFLT"/>
    <s v="LEASING BANCOLOMBIA SA"/>
    <s v=""/>
    <s v=""/>
    <d v="2010-05-11T00:00:00"/>
    <d v="2010-05-26T00:00:00"/>
    <n v="35960"/>
    <s v="773"/>
    <x v="4"/>
    <x v="4"/>
    <x v="0"/>
    <x v="0"/>
    <x v="0"/>
  </r>
  <r>
    <n v="7735113507"/>
    <x v="0"/>
    <n v="48921470"/>
    <x v="25"/>
    <s v="SSJFLOPEZ"/>
    <s v="MFLT"/>
    <s v="LEASING DE OCCIDENTE S.A. C.F.C."/>
    <s v=""/>
    <s v=""/>
    <d v="2010-05-14T00:00:00"/>
    <d v="2010-05-26T00:00:00"/>
    <n v="32855"/>
    <s v="773"/>
    <x v="4"/>
    <x v="4"/>
    <x v="0"/>
    <x v="0"/>
    <x v="0"/>
  </r>
  <r>
    <n v="7735113507"/>
    <x v="0"/>
    <n v="48921470"/>
    <x v="25"/>
    <s v="SSJFLOPEZ"/>
    <s v="MFLT"/>
    <s v="LEASING DE OCCIDENTE S.A. C.F.C."/>
    <s v=""/>
    <s v=""/>
    <d v="2010-05-14T00:00:00"/>
    <d v="2010-05-26T00:00:00"/>
    <n v="44090"/>
    <s v="773"/>
    <x v="4"/>
    <x v="4"/>
    <x v="0"/>
    <x v="0"/>
    <x v="0"/>
  </r>
  <r>
    <n v="7735116403"/>
    <x v="20"/>
    <n v="48921470"/>
    <x v="25"/>
    <s v="SSJFLOPEZ"/>
    <s v="MFLT"/>
    <s v="SOMOS SUMINISTRO TEMPORAL S.A."/>
    <s v=""/>
    <s v=""/>
    <d v="2010-05-21T00:00:00"/>
    <d v="2010-05-26T00:00:00"/>
    <n v="332896"/>
    <s v="773"/>
    <x v="4"/>
    <x v="4"/>
    <x v="3"/>
    <x v="0"/>
    <x v="1"/>
  </r>
  <r>
    <n v="7735110102"/>
    <x v="2"/>
    <n v="48921570"/>
    <x v="26"/>
    <s v="SSALLONDONO"/>
    <s v="MFLT"/>
    <s v="Obligación laboral, salarios por pagar"/>
    <s v=""/>
    <s v=""/>
    <d v="2010-05-26T00:00:00"/>
    <d v="2010-05-26T00:00:00"/>
    <n v="9099364"/>
    <s v="773"/>
    <x v="4"/>
    <x v="3"/>
    <x v="2"/>
    <x v="0"/>
    <x v="0"/>
  </r>
  <r>
    <n v="7735110103"/>
    <x v="39"/>
    <n v="48921570"/>
    <x v="26"/>
    <s v="SSALLONDONO"/>
    <s v="MFLT"/>
    <s v="Obligación laboral, salarios por pagar"/>
    <s v=""/>
    <s v=""/>
    <d v="2010-05-26T00:00:00"/>
    <d v="2010-05-26T00:00:00"/>
    <n v="288150"/>
    <s v="773"/>
    <x v="4"/>
    <x v="3"/>
    <x v="2"/>
    <x v="0"/>
    <x v="0"/>
  </r>
  <r>
    <n v="7735110104"/>
    <x v="3"/>
    <n v="48921570"/>
    <x v="26"/>
    <s v="SSALLONDONO"/>
    <s v="MFLT"/>
    <s v="Obligación laboral, salarios por pagar"/>
    <s v=""/>
    <s v=""/>
    <d v="2010-05-26T00:00:00"/>
    <d v="2010-05-26T00:00:00"/>
    <n v="119846"/>
    <s v="773"/>
    <x v="4"/>
    <x v="3"/>
    <x v="2"/>
    <x v="0"/>
    <x v="1"/>
  </r>
  <r>
    <n v="7735110110"/>
    <x v="5"/>
    <n v="48921570"/>
    <x v="26"/>
    <s v="SSALLONDONO"/>
    <s v="MFLT"/>
    <s v="Obligación laboral, salarios por pagar"/>
    <s v=""/>
    <s v=""/>
    <d v="2010-05-26T00:00:00"/>
    <d v="2010-05-26T00:00:00"/>
    <n v="553500"/>
    <s v="773"/>
    <x v="4"/>
    <x v="3"/>
    <x v="2"/>
    <x v="0"/>
    <x v="0"/>
  </r>
  <r>
    <n v="7735110119"/>
    <x v="12"/>
    <n v="48921570"/>
    <x v="26"/>
    <s v="SSJFLOPEZ"/>
    <s v="MFLT"/>
    <s v="DEDERLE DE COSSIO BLANCA NINFA"/>
    <s v="Redecilla para el cabello color Bca"/>
    <s v="Redecilla para el cabello color Bca"/>
    <d v="2010-05-11T00:00:00"/>
    <d v="2010-05-26T00:00:00"/>
    <n v="484375"/>
    <s v="773"/>
    <x v="4"/>
    <x v="3"/>
    <x v="2"/>
    <x v="0"/>
    <x v="1"/>
  </r>
  <r>
    <n v="7735113507"/>
    <x v="0"/>
    <n v="48921570"/>
    <x v="26"/>
    <s v="SSJFLOPEZ"/>
    <s v="MFLT"/>
    <s v="LEASING BANCOLOMBIA SA"/>
    <s v=""/>
    <s v=""/>
    <d v="2010-05-11T00:00:00"/>
    <d v="2010-05-26T00:00:00"/>
    <n v="26250"/>
    <s v="773"/>
    <x v="4"/>
    <x v="3"/>
    <x v="0"/>
    <x v="0"/>
    <x v="0"/>
  </r>
  <r>
    <n v="7735113507"/>
    <x v="0"/>
    <n v="48921570"/>
    <x v="26"/>
    <s v="SSJFLOPEZ"/>
    <s v="MFLT"/>
    <s v="LEASING BANCOLOMBIA SA"/>
    <s v=""/>
    <s v=""/>
    <d v="2010-05-11T00:00:00"/>
    <d v="2010-05-26T00:00:00"/>
    <n v="35955"/>
    <s v="773"/>
    <x v="4"/>
    <x v="3"/>
    <x v="0"/>
    <x v="0"/>
    <x v="0"/>
  </r>
  <r>
    <n v="7735113507"/>
    <x v="0"/>
    <n v="48921570"/>
    <x v="26"/>
    <s v="SSJFLOPEZ"/>
    <s v="MFLT"/>
    <s v="LEASING BANCOLOMBIA SA"/>
    <s v=""/>
    <s v=""/>
    <d v="2010-05-11T00:00:00"/>
    <d v="2010-05-26T00:00:00"/>
    <n v="26242"/>
    <s v="773"/>
    <x v="4"/>
    <x v="3"/>
    <x v="0"/>
    <x v="0"/>
    <x v="0"/>
  </r>
  <r>
    <n v="7735113507"/>
    <x v="0"/>
    <n v="48921570"/>
    <x v="26"/>
    <s v="SSJFLOPEZ"/>
    <s v="MFLT"/>
    <s v="LEASING BANCOLOMBIA SA"/>
    <s v=""/>
    <s v=""/>
    <d v="2010-05-11T00:00:00"/>
    <d v="2010-05-26T00:00:00"/>
    <n v="35960"/>
    <s v="773"/>
    <x v="4"/>
    <x v="3"/>
    <x v="0"/>
    <x v="0"/>
    <x v="0"/>
  </r>
  <r>
    <n v="7735113507"/>
    <x v="0"/>
    <n v="48921570"/>
    <x v="26"/>
    <s v="SSJFLOPEZ"/>
    <s v="MFLT"/>
    <s v="LEASING BANCOLOMBIA SA"/>
    <s v=""/>
    <s v=""/>
    <d v="2010-05-11T00:00:00"/>
    <d v="2010-05-26T00:00:00"/>
    <n v="26242"/>
    <s v="773"/>
    <x v="4"/>
    <x v="3"/>
    <x v="0"/>
    <x v="0"/>
    <x v="0"/>
  </r>
  <r>
    <n v="7735113507"/>
    <x v="0"/>
    <n v="48921570"/>
    <x v="26"/>
    <s v="SSJFLOPEZ"/>
    <s v="MFLT"/>
    <s v="LEASING BANCOLOMBIA SA"/>
    <s v=""/>
    <s v=""/>
    <d v="2010-05-11T00:00:00"/>
    <d v="2010-05-26T00:00:00"/>
    <n v="35960"/>
    <s v="773"/>
    <x v="4"/>
    <x v="3"/>
    <x v="0"/>
    <x v="0"/>
    <x v="0"/>
  </r>
  <r>
    <n v="7735113507"/>
    <x v="0"/>
    <n v="48921570"/>
    <x v="26"/>
    <s v="SSJFLOPEZ"/>
    <s v="MFLT"/>
    <s v="LEASING BANCOLOMBIA SA"/>
    <s v=""/>
    <s v=""/>
    <d v="2010-05-11T00:00:00"/>
    <d v="2010-05-26T00:00:00"/>
    <n v="26242"/>
    <s v="773"/>
    <x v="4"/>
    <x v="3"/>
    <x v="0"/>
    <x v="0"/>
    <x v="0"/>
  </r>
  <r>
    <n v="7735113507"/>
    <x v="0"/>
    <n v="48921570"/>
    <x v="26"/>
    <s v="SSJFLOPEZ"/>
    <s v="MFLT"/>
    <s v="LEASING BANCOLOMBIA SA"/>
    <s v=""/>
    <s v=""/>
    <d v="2010-05-11T00:00:00"/>
    <d v="2010-05-26T00:00:00"/>
    <n v="35960"/>
    <s v="773"/>
    <x v="4"/>
    <x v="3"/>
    <x v="0"/>
    <x v="0"/>
    <x v="0"/>
  </r>
  <r>
    <n v="7735113507"/>
    <x v="0"/>
    <n v="48921570"/>
    <x v="26"/>
    <s v="SSJFLOPEZ"/>
    <s v="MFLT"/>
    <s v="LEASING BANCOLOMBIA SA"/>
    <s v=""/>
    <s v=""/>
    <d v="2010-05-11T00:00:00"/>
    <d v="2010-05-26T00:00:00"/>
    <n v="26242"/>
    <s v="773"/>
    <x v="4"/>
    <x v="3"/>
    <x v="0"/>
    <x v="0"/>
    <x v="0"/>
  </r>
  <r>
    <n v="7735113507"/>
    <x v="0"/>
    <n v="48921570"/>
    <x v="26"/>
    <s v="SSJFLOPEZ"/>
    <s v="MFLT"/>
    <s v="LEASING BANCOLOMBIA SA"/>
    <s v=""/>
    <s v=""/>
    <d v="2010-05-11T00:00:00"/>
    <d v="2010-05-26T00:00:00"/>
    <n v="35960"/>
    <s v="773"/>
    <x v="4"/>
    <x v="3"/>
    <x v="0"/>
    <x v="0"/>
    <x v="0"/>
  </r>
  <r>
    <n v="7735113507"/>
    <x v="0"/>
    <n v="48921570"/>
    <x v="26"/>
    <s v="SSJFLOPEZ"/>
    <s v="MFLT"/>
    <s v="LEASING BANCOLOMBIA SA"/>
    <s v=""/>
    <s v=""/>
    <d v="2010-05-11T00:00:00"/>
    <d v="2010-05-26T00:00:00"/>
    <n v="26242"/>
    <s v="773"/>
    <x v="4"/>
    <x v="3"/>
    <x v="0"/>
    <x v="0"/>
    <x v="0"/>
  </r>
  <r>
    <n v="7735113507"/>
    <x v="0"/>
    <n v="48921570"/>
    <x v="26"/>
    <s v="SSJFLOPEZ"/>
    <s v="MFLT"/>
    <s v="LEASING BANCOLOMBIA SA"/>
    <s v=""/>
    <s v=""/>
    <d v="2010-05-11T00:00:00"/>
    <d v="2010-05-26T00:00:00"/>
    <n v="35960"/>
    <s v="773"/>
    <x v="4"/>
    <x v="3"/>
    <x v="0"/>
    <x v="0"/>
    <x v="0"/>
  </r>
  <r>
    <n v="7735113507"/>
    <x v="0"/>
    <n v="48921570"/>
    <x v="26"/>
    <s v="SSJFLOPEZ"/>
    <s v="MFLT"/>
    <s v="LEASING BANCOLOMBIA SA"/>
    <s v=""/>
    <s v=""/>
    <d v="2010-05-11T00:00:00"/>
    <d v="2010-05-26T00:00:00"/>
    <n v="26242"/>
    <s v="773"/>
    <x v="4"/>
    <x v="3"/>
    <x v="0"/>
    <x v="0"/>
    <x v="0"/>
  </r>
  <r>
    <n v="7735113507"/>
    <x v="0"/>
    <n v="48921570"/>
    <x v="26"/>
    <s v="SSJFLOPEZ"/>
    <s v="MFLT"/>
    <s v="LEASING BANCOLOMBIA SA"/>
    <s v=""/>
    <s v=""/>
    <d v="2010-05-11T00:00:00"/>
    <d v="2010-05-26T00:00:00"/>
    <n v="35960"/>
    <s v="773"/>
    <x v="4"/>
    <x v="3"/>
    <x v="0"/>
    <x v="0"/>
    <x v="0"/>
  </r>
  <r>
    <n v="7735113507"/>
    <x v="0"/>
    <n v="48921570"/>
    <x v="26"/>
    <s v="SSJFLOPEZ"/>
    <s v="MFLT"/>
    <s v="LEASING BANCOLOMBIA SA"/>
    <s v=""/>
    <s v=""/>
    <d v="2010-05-11T00:00:00"/>
    <d v="2010-05-26T00:00:00"/>
    <n v="26242"/>
    <s v="773"/>
    <x v="4"/>
    <x v="3"/>
    <x v="0"/>
    <x v="0"/>
    <x v="0"/>
  </r>
  <r>
    <n v="7735113507"/>
    <x v="0"/>
    <n v="48921570"/>
    <x v="26"/>
    <s v="SSJFLOPEZ"/>
    <s v="MFLT"/>
    <s v="LEASING BANCOLOMBIA SA"/>
    <s v=""/>
    <s v=""/>
    <d v="2010-05-11T00:00:00"/>
    <d v="2010-05-26T00:00:00"/>
    <n v="35960"/>
    <s v="773"/>
    <x v="4"/>
    <x v="3"/>
    <x v="0"/>
    <x v="0"/>
    <x v="0"/>
  </r>
  <r>
    <n v="7735113507"/>
    <x v="0"/>
    <n v="48921570"/>
    <x v="26"/>
    <s v="SSJFLOPEZ"/>
    <s v="MFLT"/>
    <s v="LEASING DE OCCIDENTE S.A. C.F.C."/>
    <s v=""/>
    <s v=""/>
    <d v="2010-05-14T00:00:00"/>
    <d v="2010-05-26T00:00:00"/>
    <n v="27784"/>
    <s v="773"/>
    <x v="4"/>
    <x v="3"/>
    <x v="0"/>
    <x v="0"/>
    <x v="0"/>
  </r>
  <r>
    <n v="7735113507"/>
    <x v="0"/>
    <n v="48921570"/>
    <x v="26"/>
    <s v="SSJFLOPEZ"/>
    <s v="MFLT"/>
    <s v="LEASING DE OCCIDENTE S.A. C.F.C."/>
    <s v=""/>
    <s v=""/>
    <d v="2010-05-14T00:00:00"/>
    <d v="2010-05-26T00:00:00"/>
    <n v="35928"/>
    <s v="773"/>
    <x v="4"/>
    <x v="3"/>
    <x v="0"/>
    <x v="0"/>
    <x v="0"/>
  </r>
  <r>
    <n v="7735113507"/>
    <x v="0"/>
    <n v="48921570"/>
    <x v="26"/>
    <s v="LTNJRODRIGUE"/>
    <s v="MFLT"/>
    <s v="Provisión otras cta.pte.proveed prod. Inventariab."/>
    <s v=""/>
    <s v="Alquiler de equipor de computo"/>
    <d v="2010-05-26T00:00:00"/>
    <d v="2010-05-26T00:00:00"/>
    <n v="180000"/>
    <s v="773"/>
    <x v="4"/>
    <x v="3"/>
    <x v="0"/>
    <x v="0"/>
    <x v="0"/>
  </r>
  <r>
    <n v="7735124703"/>
    <x v="22"/>
    <n v="48921570"/>
    <x v="26"/>
    <s v="EXEAGUTIERRE"/>
    <s v="MFLT"/>
    <s v="Provisión otras cta.pte.proveed prod. no inventar"/>
    <s v="Form lito 16 Reproceso Revisado"/>
    <s v="Form lito 16 Reproceso Revisado"/>
    <d v="2010-05-26T00:00:00"/>
    <d v="2010-05-26T00:00:00"/>
    <n v="27000"/>
    <s v="773"/>
    <x v="4"/>
    <x v="3"/>
    <x v="5"/>
    <x v="0"/>
    <x v="0"/>
  </r>
  <r>
    <n v="7735124703"/>
    <x v="22"/>
    <n v="48921570"/>
    <x v="26"/>
    <s v="EXEAGUTIERRE"/>
    <s v="MFLT"/>
    <s v="Provisión otras cta.pte.proveed prod. no inventar"/>
    <s v="Form lito 16 Reproceso Revisado"/>
    <s v="Form lito 16 Reproceso Revisado"/>
    <d v="2010-05-26T00:00:00"/>
    <d v="2010-05-26T00:00:00"/>
    <n v="27000"/>
    <s v="773"/>
    <x v="4"/>
    <x v="3"/>
    <x v="5"/>
    <x v="0"/>
    <x v="0"/>
  </r>
  <r>
    <n v="7735124713"/>
    <x v="35"/>
    <n v="48921570"/>
    <x v="26"/>
    <s v="EXGAVELASQUE"/>
    <s v="MFLT"/>
    <s v="Provisión otras cta.pte.proveed prod. no inventar"/>
    <s v="Cinta transparente S/I 48mm x 1000 M"/>
    <s v="Cinta transparente S/I 48mm x 1000 M"/>
    <d v="2010-05-25T00:00:00"/>
    <d v="2010-05-26T00:00:00"/>
    <n v="222000"/>
    <s v="773"/>
    <x v="4"/>
    <x v="3"/>
    <x v="5"/>
    <x v="0"/>
    <x v="1"/>
  </r>
  <r>
    <n v="7735110102"/>
    <x v="2"/>
    <n v="48921670"/>
    <x v="27"/>
    <s v="SSALLONDONO"/>
    <s v="MFLT"/>
    <s v="Obligación laboral, salarios por pagar"/>
    <s v=""/>
    <s v=""/>
    <d v="2010-05-26T00:00:00"/>
    <d v="2010-05-26T00:00:00"/>
    <n v="3711971"/>
    <s v="773"/>
    <x v="4"/>
    <x v="5"/>
    <x v="2"/>
    <x v="0"/>
    <x v="0"/>
  </r>
  <r>
    <n v="7735110104"/>
    <x v="3"/>
    <n v="48921670"/>
    <x v="27"/>
    <s v="SSALLONDONO"/>
    <s v="MFLT"/>
    <s v="Obligación laboral, salarios por pagar"/>
    <s v=""/>
    <s v=""/>
    <d v="2010-05-26T00:00:00"/>
    <d v="2010-05-26T00:00:00"/>
    <n v="457205"/>
    <s v="773"/>
    <x v="4"/>
    <x v="5"/>
    <x v="2"/>
    <x v="0"/>
    <x v="1"/>
  </r>
  <r>
    <n v="7735110110"/>
    <x v="5"/>
    <n v="48921670"/>
    <x v="27"/>
    <s v="SSALLONDONO"/>
    <s v="MFLT"/>
    <s v="Obligación laboral, salarios por pagar"/>
    <s v=""/>
    <s v=""/>
    <d v="2010-05-26T00:00:00"/>
    <d v="2010-05-26T00:00:00"/>
    <n v="215250"/>
    <s v="773"/>
    <x v="4"/>
    <x v="5"/>
    <x v="2"/>
    <x v="0"/>
    <x v="0"/>
  </r>
  <r>
    <n v="7735110102"/>
    <x v="2"/>
    <n v="48921770"/>
    <x v="28"/>
    <s v="SSALLONDONO"/>
    <s v="MFLT"/>
    <s v="Obligación laboral, salarios por pagar"/>
    <s v=""/>
    <s v=""/>
    <d v="2010-05-26T00:00:00"/>
    <d v="2010-05-26T00:00:00"/>
    <n v="1244091"/>
    <s v="773"/>
    <x v="4"/>
    <x v="5"/>
    <x v="2"/>
    <x v="0"/>
    <x v="0"/>
  </r>
  <r>
    <n v="7735110104"/>
    <x v="3"/>
    <n v="48921770"/>
    <x v="28"/>
    <s v="SSALLONDONO"/>
    <s v="MFLT"/>
    <s v="Obligación laboral, salarios por pagar"/>
    <s v=""/>
    <s v=""/>
    <d v="2010-05-26T00:00:00"/>
    <d v="2010-05-26T00:00:00"/>
    <n v="69116"/>
    <s v="773"/>
    <x v="4"/>
    <x v="5"/>
    <x v="2"/>
    <x v="0"/>
    <x v="1"/>
  </r>
  <r>
    <n v="7735110110"/>
    <x v="5"/>
    <n v="48921770"/>
    <x v="28"/>
    <s v="SSALLONDONO"/>
    <s v="MFLT"/>
    <s v="Obligación laboral, salarios por pagar"/>
    <s v=""/>
    <s v=""/>
    <d v="2010-05-26T00:00:00"/>
    <d v="2010-05-26T00:00:00"/>
    <n v="92250"/>
    <s v="773"/>
    <x v="4"/>
    <x v="5"/>
    <x v="2"/>
    <x v="0"/>
    <x v="0"/>
  </r>
  <r>
    <n v="7735116403"/>
    <x v="20"/>
    <n v="48921770"/>
    <x v="28"/>
    <s v="SSJFLOPEZ"/>
    <s v="MFLT"/>
    <s v="SOMOS SUMINISTRO TEMPORAL S.A."/>
    <s v=""/>
    <s v=""/>
    <d v="2010-05-21T00:00:00"/>
    <d v="2010-05-26T00:00:00"/>
    <n v="1328011"/>
    <s v="773"/>
    <x v="4"/>
    <x v="5"/>
    <x v="3"/>
    <x v="0"/>
    <x v="1"/>
  </r>
  <r>
    <n v="7735110102"/>
    <x v="2"/>
    <n v="48980070"/>
    <x v="34"/>
    <s v="SSALLONDONO"/>
    <s v="MFLT"/>
    <s v="Obligación laboral, salarios por pagar"/>
    <s v=""/>
    <s v=""/>
    <d v="2010-05-26T00:00:00"/>
    <d v="2010-05-26T00:00:00"/>
    <n v="5674156"/>
    <s v="773"/>
    <x v="4"/>
    <x v="11"/>
    <x v="2"/>
    <x v="0"/>
    <x v="0"/>
  </r>
  <r>
    <n v="7735110104"/>
    <x v="3"/>
    <n v="48980070"/>
    <x v="34"/>
    <s v="SSALLONDONO"/>
    <s v="MFLT"/>
    <s v="Obligación laboral, salarios por pagar"/>
    <s v=""/>
    <s v=""/>
    <d v="2010-05-26T00:00:00"/>
    <d v="2010-05-26T00:00:00"/>
    <n v="21599"/>
    <s v="773"/>
    <x v="4"/>
    <x v="11"/>
    <x v="2"/>
    <x v="0"/>
    <x v="1"/>
  </r>
  <r>
    <n v="7735110108"/>
    <x v="4"/>
    <n v="48980070"/>
    <x v="34"/>
    <s v="SSALLONDONO"/>
    <s v="MFLT"/>
    <s v="Obligación laboral, salarios por pagar"/>
    <s v=""/>
    <s v=""/>
    <d v="2010-05-26T00:00:00"/>
    <d v="2010-05-26T00:00:00"/>
    <n v="24556"/>
    <s v="773"/>
    <x v="4"/>
    <x v="11"/>
    <x v="2"/>
    <x v="0"/>
    <x v="1"/>
  </r>
  <r>
    <n v="7735110110"/>
    <x v="5"/>
    <n v="48980070"/>
    <x v="34"/>
    <s v="SSALLONDONO"/>
    <s v="MFLT"/>
    <s v="Obligación laboral, salarios por pagar"/>
    <s v=""/>
    <s v=""/>
    <d v="2010-05-26T00:00:00"/>
    <d v="2010-05-26T00:00:00"/>
    <n v="92250"/>
    <s v="773"/>
    <x v="4"/>
    <x v="11"/>
    <x v="2"/>
    <x v="0"/>
    <x v="0"/>
  </r>
  <r>
    <n v="7735113507"/>
    <x v="0"/>
    <n v="48980070"/>
    <x v="34"/>
    <s v="SSJFLOPEZ"/>
    <s v="MFLT"/>
    <s v="LEASING BANCOLOMBIA SA"/>
    <s v=""/>
    <s v=""/>
    <d v="2010-05-11T00:00:00"/>
    <d v="2010-05-26T00:00:00"/>
    <n v="53037"/>
    <s v="773"/>
    <x v="4"/>
    <x v="11"/>
    <x v="0"/>
    <x v="0"/>
    <x v="0"/>
  </r>
  <r>
    <n v="7735113507"/>
    <x v="0"/>
    <n v="48980070"/>
    <x v="34"/>
    <s v="SSJFLOPEZ"/>
    <s v="MFLT"/>
    <s v="LEASING BANCOLOMBIA SA"/>
    <s v=""/>
    <s v=""/>
    <d v="2010-05-11T00:00:00"/>
    <d v="2010-05-26T00:00:00"/>
    <n v="72676"/>
    <s v="773"/>
    <x v="4"/>
    <x v="11"/>
    <x v="0"/>
    <x v="0"/>
    <x v="0"/>
  </r>
  <r>
    <n v="7735113507"/>
    <x v="0"/>
    <n v="48980070"/>
    <x v="34"/>
    <s v="SSJFLOPEZ"/>
    <s v="MFLT"/>
    <s v="LEASING BANCOLOMBIA SA"/>
    <s v=""/>
    <s v=""/>
    <d v="2010-05-11T00:00:00"/>
    <d v="2010-05-26T00:00:00"/>
    <n v="26242"/>
    <s v="773"/>
    <x v="4"/>
    <x v="11"/>
    <x v="0"/>
    <x v="0"/>
    <x v="0"/>
  </r>
  <r>
    <n v="7735113507"/>
    <x v="0"/>
    <n v="48980070"/>
    <x v="34"/>
    <s v="SSJFLOPEZ"/>
    <s v="MFLT"/>
    <s v="LEASING BANCOLOMBIA SA"/>
    <s v=""/>
    <s v=""/>
    <d v="2010-05-11T00:00:00"/>
    <d v="2010-05-26T00:00:00"/>
    <n v="35960"/>
    <s v="773"/>
    <x v="4"/>
    <x v="11"/>
    <x v="0"/>
    <x v="0"/>
    <x v="0"/>
  </r>
  <r>
    <n v="7735113507"/>
    <x v="0"/>
    <n v="48980070"/>
    <x v="34"/>
    <s v="SSJFLOPEZ"/>
    <s v="MFLT"/>
    <s v="LEASING BANCOLOMBIA SA"/>
    <s v=""/>
    <s v=""/>
    <d v="2010-05-11T00:00:00"/>
    <d v="2010-05-26T00:00:00"/>
    <n v="18801"/>
    <s v="773"/>
    <x v="4"/>
    <x v="11"/>
    <x v="0"/>
    <x v="0"/>
    <x v="0"/>
  </r>
  <r>
    <n v="7735113507"/>
    <x v="0"/>
    <n v="48980070"/>
    <x v="34"/>
    <s v="SSJFLOPEZ"/>
    <s v="MFLT"/>
    <s v="LEASING BANCOLOMBIA SA"/>
    <s v=""/>
    <s v=""/>
    <d v="2010-05-11T00:00:00"/>
    <d v="2010-05-26T00:00:00"/>
    <n v="26406"/>
    <s v="773"/>
    <x v="4"/>
    <x v="11"/>
    <x v="0"/>
    <x v="0"/>
    <x v="0"/>
  </r>
  <r>
    <n v="7735113507"/>
    <x v="0"/>
    <n v="48980070"/>
    <x v="34"/>
    <s v="SSJFLOPEZ"/>
    <s v="MFLT"/>
    <s v="LEASING BANCOLOMBIA SA"/>
    <s v=""/>
    <s v=""/>
    <d v="2010-05-11T00:00:00"/>
    <d v="2010-05-26T00:00:00"/>
    <n v="20376"/>
    <s v="773"/>
    <x v="4"/>
    <x v="11"/>
    <x v="0"/>
    <x v="0"/>
    <x v="0"/>
  </r>
  <r>
    <n v="7735113507"/>
    <x v="0"/>
    <n v="48980070"/>
    <x v="34"/>
    <s v="SSJFLOPEZ"/>
    <s v="MFLT"/>
    <s v="LEASING BANCOLOMBIA SA"/>
    <s v=""/>
    <s v=""/>
    <d v="2010-05-11T00:00:00"/>
    <d v="2010-05-26T00:00:00"/>
    <n v="28825"/>
    <s v="773"/>
    <x v="4"/>
    <x v="11"/>
    <x v="0"/>
    <x v="0"/>
    <x v="0"/>
  </r>
  <r>
    <n v="7735113507"/>
    <x v="0"/>
    <n v="48980070"/>
    <x v="34"/>
    <s v="SSJFLOPEZ"/>
    <s v="MFLT"/>
    <s v="LEASING DE OCCIDENTE S.A. C.F.C."/>
    <s v=""/>
    <s v=""/>
    <d v="2010-05-14T00:00:00"/>
    <d v="2010-05-26T00:00:00"/>
    <n v="27784"/>
    <s v="773"/>
    <x v="4"/>
    <x v="11"/>
    <x v="0"/>
    <x v="0"/>
    <x v="0"/>
  </r>
  <r>
    <n v="7735113507"/>
    <x v="0"/>
    <n v="48980070"/>
    <x v="34"/>
    <s v="SSJFLOPEZ"/>
    <s v="MFLT"/>
    <s v="LEASING DE OCCIDENTE S.A. C.F.C."/>
    <s v=""/>
    <s v=""/>
    <d v="2010-05-14T00:00:00"/>
    <d v="2010-05-26T00:00:00"/>
    <n v="35928"/>
    <s v="773"/>
    <x v="4"/>
    <x v="11"/>
    <x v="0"/>
    <x v="0"/>
    <x v="0"/>
  </r>
  <r>
    <n v="7735113507"/>
    <x v="0"/>
    <n v="48980070"/>
    <x v="34"/>
    <s v="SSJFLOPEZ"/>
    <s v="MFLT"/>
    <s v="LEASING DE OCCIDENTE S.A. C.F.C."/>
    <s v=""/>
    <s v=""/>
    <d v="2010-05-14T00:00:00"/>
    <d v="2010-05-26T00:00:00"/>
    <n v="32856"/>
    <s v="773"/>
    <x v="4"/>
    <x v="11"/>
    <x v="0"/>
    <x v="0"/>
    <x v="0"/>
  </r>
  <r>
    <n v="7735113507"/>
    <x v="0"/>
    <n v="48980070"/>
    <x v="34"/>
    <s v="SSJFLOPEZ"/>
    <s v="MFLT"/>
    <s v="LEASING DE OCCIDENTE S.A. C.F.C."/>
    <s v=""/>
    <s v=""/>
    <d v="2010-05-14T00:00:00"/>
    <d v="2010-05-26T00:00:00"/>
    <n v="44089"/>
    <s v="773"/>
    <x v="4"/>
    <x v="11"/>
    <x v="0"/>
    <x v="0"/>
    <x v="0"/>
  </r>
  <r>
    <n v="7735116507"/>
    <x v="47"/>
    <n v="48980070"/>
    <x v="34"/>
    <s v="LTICPOSADA"/>
    <s v="MFLT"/>
    <s v="Provisión otras cta.pte.proveed prod. Inventariab."/>
    <s v=""/>
    <s v="Recarga de toner de impresora"/>
    <d v="2010-05-26T00:00:00"/>
    <d v="2010-05-26T00:00:00"/>
    <n v="17242"/>
    <s v="773"/>
    <x v="4"/>
    <x v="11"/>
    <x v="5"/>
    <x v="0"/>
    <x v="0"/>
  </r>
  <r>
    <n v="7735110102"/>
    <x v="2"/>
    <n v="48982070"/>
    <x v="36"/>
    <s v="SSALLONDONO"/>
    <s v="MFLT"/>
    <s v="Obligación laboral, salarios por pagar"/>
    <s v=""/>
    <s v=""/>
    <d v="2010-05-26T00:00:00"/>
    <d v="2010-05-26T00:00:00"/>
    <n v="768056"/>
    <s v="773"/>
    <x v="4"/>
    <x v="13"/>
    <x v="2"/>
    <x v="0"/>
    <x v="0"/>
  </r>
  <r>
    <n v="7735110103"/>
    <x v="39"/>
    <n v="48982070"/>
    <x v="36"/>
    <s v="SSALLONDONO"/>
    <s v="MFLT"/>
    <s v="Obligación laboral, salarios por pagar"/>
    <s v=""/>
    <s v=""/>
    <d v="2010-05-26T00:00:00"/>
    <d v="2010-05-26T00:00:00"/>
    <n v="193125"/>
    <s v="773"/>
    <x v="4"/>
    <x v="13"/>
    <x v="2"/>
    <x v="0"/>
    <x v="0"/>
  </r>
  <r>
    <n v="7735111156"/>
    <x v="30"/>
    <n v="48982070"/>
    <x v="36"/>
    <s v="SSJFLOPEZ"/>
    <s v="MFLT"/>
    <s v="Provisión otras cta.pte.proveed prod. Inventariab."/>
    <s v=""/>
    <s v="Consultoría IVA 16% servicios"/>
    <d v="2010-05-01T00:00:00"/>
    <d v="2010-05-26T00:00:00"/>
    <n v="-4820"/>
    <s v="773"/>
    <x v="4"/>
    <x v="13"/>
    <x v="8"/>
    <x v="0"/>
    <x v="0"/>
  </r>
  <r>
    <n v="7735116507"/>
    <x v="47"/>
    <n v="48982070"/>
    <x v="36"/>
    <s v="LTICPOSADA"/>
    <s v="MFLT"/>
    <s v="Provisión otras cta.pte.proveed prod. Inventariab."/>
    <s v=""/>
    <s v="Recarga de toner de impresora"/>
    <d v="2010-05-26T00:00:00"/>
    <d v="2010-05-26T00:00:00"/>
    <n v="17242"/>
    <s v="773"/>
    <x v="4"/>
    <x v="13"/>
    <x v="5"/>
    <x v="0"/>
    <x v="0"/>
  </r>
  <r>
    <n v="7735110102"/>
    <x v="2"/>
    <n v="48984270"/>
    <x v="37"/>
    <s v="SSALLONDONO"/>
    <s v="MFLT"/>
    <s v="Obligación laboral, salarios por pagar"/>
    <s v=""/>
    <s v=""/>
    <d v="2010-05-26T00:00:00"/>
    <d v="2010-05-26T00:00:00"/>
    <n v="1758059"/>
    <s v="773"/>
    <x v="4"/>
    <x v="14"/>
    <x v="2"/>
    <x v="0"/>
    <x v="0"/>
  </r>
  <r>
    <n v="7735113507"/>
    <x v="0"/>
    <n v="48984270"/>
    <x v="37"/>
    <s v="SSJFLOPEZ"/>
    <s v="MFLT"/>
    <s v="LEASING BANCOLOMBIA SA"/>
    <s v=""/>
    <s v=""/>
    <d v="2010-05-11T00:00:00"/>
    <d v="2010-05-26T00:00:00"/>
    <n v="53043"/>
    <s v="773"/>
    <x v="4"/>
    <x v="14"/>
    <x v="0"/>
    <x v="0"/>
    <x v="0"/>
  </r>
  <r>
    <n v="7735113507"/>
    <x v="0"/>
    <n v="48984270"/>
    <x v="37"/>
    <s v="SSJFLOPEZ"/>
    <s v="MFLT"/>
    <s v="LEASING BANCOLOMBIA SA"/>
    <s v=""/>
    <s v=""/>
    <d v="2010-05-11T00:00:00"/>
    <d v="2010-05-26T00:00:00"/>
    <n v="72676"/>
    <s v="773"/>
    <x v="4"/>
    <x v="14"/>
    <x v="0"/>
    <x v="0"/>
    <x v="0"/>
  </r>
  <r>
    <n v="7735113507"/>
    <x v="0"/>
    <n v="48984270"/>
    <x v="37"/>
    <s v="SSJFLOPEZ"/>
    <s v="MFLT"/>
    <s v="LEASING BANCOLOMBIA SA"/>
    <s v=""/>
    <s v=""/>
    <d v="2010-05-11T00:00:00"/>
    <d v="2010-05-26T00:00:00"/>
    <n v="26242"/>
    <s v="773"/>
    <x v="4"/>
    <x v="14"/>
    <x v="0"/>
    <x v="0"/>
    <x v="0"/>
  </r>
  <r>
    <n v="7735113507"/>
    <x v="0"/>
    <n v="48984270"/>
    <x v="37"/>
    <s v="SSJFLOPEZ"/>
    <s v="MFLT"/>
    <s v="LEASING BANCOLOMBIA SA"/>
    <s v=""/>
    <s v=""/>
    <d v="2010-05-11T00:00:00"/>
    <d v="2010-05-26T00:00:00"/>
    <n v="35960"/>
    <s v="773"/>
    <x v="4"/>
    <x v="14"/>
    <x v="0"/>
    <x v="0"/>
    <x v="0"/>
  </r>
  <r>
    <n v="7735113507"/>
    <x v="0"/>
    <n v="48984270"/>
    <x v="37"/>
    <s v="SSJFLOPEZ"/>
    <s v="MFLT"/>
    <s v="LEASING BANCOLOMBIA SA"/>
    <s v=""/>
    <s v=""/>
    <d v="2010-05-11T00:00:00"/>
    <d v="2010-05-26T00:00:00"/>
    <n v="35509"/>
    <s v="773"/>
    <x v="4"/>
    <x v="14"/>
    <x v="0"/>
    <x v="0"/>
    <x v="0"/>
  </r>
  <r>
    <n v="7735113507"/>
    <x v="0"/>
    <n v="48984270"/>
    <x v="37"/>
    <s v="SSJFLOPEZ"/>
    <s v="MFLT"/>
    <s v="LEASING BANCOLOMBIA SA"/>
    <s v=""/>
    <s v=""/>
    <d v="2010-05-11T00:00:00"/>
    <d v="2010-05-26T00:00:00"/>
    <n v="50233"/>
    <s v="773"/>
    <x v="4"/>
    <x v="14"/>
    <x v="0"/>
    <x v="0"/>
    <x v="0"/>
  </r>
  <r>
    <n v="7735110102"/>
    <x v="2"/>
    <n v="48986070"/>
    <x v="38"/>
    <s v="SSALLONDONO"/>
    <s v="MFLT"/>
    <s v="Obligación laboral, salarios por pagar"/>
    <s v=""/>
    <s v=""/>
    <d v="2010-05-26T00:00:00"/>
    <d v="2010-05-26T00:00:00"/>
    <n v="574239"/>
    <s v="773"/>
    <x v="4"/>
    <x v="15"/>
    <x v="2"/>
    <x v="0"/>
    <x v="0"/>
  </r>
  <r>
    <n v="7735110102"/>
    <x v="2"/>
    <n v="48988070"/>
    <x v="40"/>
    <s v="SSALLONDONO"/>
    <s v="MFLT"/>
    <s v="Obligación laboral, salarios por pagar"/>
    <s v=""/>
    <s v=""/>
    <d v="2010-05-26T00:00:00"/>
    <d v="2010-05-26T00:00:00"/>
    <n v="435488"/>
    <s v="773"/>
    <x v="4"/>
    <x v="17"/>
    <x v="2"/>
    <x v="0"/>
    <x v="0"/>
  </r>
  <r>
    <n v="7735110110"/>
    <x v="5"/>
    <n v="48988070"/>
    <x v="40"/>
    <s v="SSALLONDONO"/>
    <s v="MFLT"/>
    <s v="Obligación laboral, salarios por pagar"/>
    <s v=""/>
    <s v=""/>
    <d v="2010-05-26T00:00:00"/>
    <d v="2010-05-26T00:00:00"/>
    <n v="30750"/>
    <s v="773"/>
    <x v="4"/>
    <x v="17"/>
    <x v="2"/>
    <x v="0"/>
    <x v="0"/>
  </r>
  <r>
    <n v="7735113507"/>
    <x v="0"/>
    <n v="48988070"/>
    <x v="40"/>
    <s v="SSJFLOPEZ"/>
    <s v="MFLT"/>
    <s v="LEASING BANCOLOMBIA SA"/>
    <s v=""/>
    <s v=""/>
    <d v="2010-05-11T00:00:00"/>
    <d v="2010-05-26T00:00:00"/>
    <n v="26242"/>
    <s v="773"/>
    <x v="4"/>
    <x v="17"/>
    <x v="0"/>
    <x v="0"/>
    <x v="0"/>
  </r>
  <r>
    <n v="7735113507"/>
    <x v="0"/>
    <n v="48988070"/>
    <x v="40"/>
    <s v="SSJFLOPEZ"/>
    <s v="MFLT"/>
    <s v="LEASING BANCOLOMBIA SA"/>
    <s v=""/>
    <s v=""/>
    <d v="2010-05-11T00:00:00"/>
    <d v="2010-05-26T00:00:00"/>
    <n v="35960"/>
    <s v="773"/>
    <x v="4"/>
    <x v="17"/>
    <x v="0"/>
    <x v="0"/>
    <x v="0"/>
  </r>
  <r>
    <n v="7735115356"/>
    <x v="65"/>
    <n v="48988470"/>
    <x v="43"/>
    <s v="SSLFMESA"/>
    <s v="MFLT"/>
    <s v="Gastos pagados por anticipado seguros"/>
    <s v=""/>
    <s v=""/>
    <d v="2010-05-26T00:00:00"/>
    <d v="2010-05-26T00:00:00"/>
    <n v="3898973"/>
    <s v="773"/>
    <x v="4"/>
    <x v="20"/>
    <x v="10"/>
    <x v="0"/>
    <x v="0"/>
  </r>
  <r>
    <n v="7735115360"/>
    <x v="66"/>
    <n v="48988470"/>
    <x v="43"/>
    <s v="SSLFMESA"/>
    <s v="MFLT"/>
    <s v="Gastos pagados por anticipado seguros"/>
    <s v=""/>
    <s v=""/>
    <d v="2010-05-26T00:00:00"/>
    <d v="2010-05-26T00:00:00"/>
    <n v="123280"/>
    <s v="773"/>
    <x v="4"/>
    <x v="20"/>
    <x v="10"/>
    <x v="0"/>
    <x v="0"/>
  </r>
  <r>
    <n v="7735116402"/>
    <x v="56"/>
    <n v="48988570"/>
    <x v="44"/>
    <s v="LTNJRODRIGUE"/>
    <s v="MFLT"/>
    <s v="Provisión otras cta.pte.proveed prod. Inventariab."/>
    <s v=""/>
    <s v="Servicio de Vigilancia"/>
    <d v="2010-05-26T00:00:00"/>
    <d v="2010-05-26T00:00:00"/>
    <n v="11746482"/>
    <s v="773"/>
    <x v="4"/>
    <x v="21"/>
    <x v="5"/>
    <x v="0"/>
    <x v="0"/>
  </r>
  <r>
    <n v="7735116402"/>
    <x v="56"/>
    <n v="48988570"/>
    <x v="44"/>
    <s v="LTNJRODRIGUE"/>
    <s v="MFLT"/>
    <s v="Provisión otras cta.pte.proveed prod. Inventariab."/>
    <s v=""/>
    <s v="Servicio de Vigilancia"/>
    <d v="2010-05-26T00:00:00"/>
    <d v="2010-05-26T00:00:00"/>
    <n v="813590"/>
    <s v="773"/>
    <x v="4"/>
    <x v="21"/>
    <x v="5"/>
    <x v="0"/>
    <x v="0"/>
  </r>
  <r>
    <n v="7735110102"/>
    <x v="2"/>
    <n v="48992070"/>
    <x v="45"/>
    <s v="SSALLONDONO"/>
    <s v="MFLT"/>
    <s v="Obligación laboral, salarios por pagar"/>
    <s v=""/>
    <s v=""/>
    <d v="2010-05-26T00:00:00"/>
    <d v="2010-05-26T00:00:00"/>
    <n v="3382954"/>
    <s v="773"/>
    <x v="4"/>
    <x v="22"/>
    <x v="2"/>
    <x v="0"/>
    <x v="0"/>
  </r>
  <r>
    <n v="7735110103"/>
    <x v="39"/>
    <n v="48992070"/>
    <x v="45"/>
    <s v="SSALLONDONO"/>
    <s v="MFLT"/>
    <s v="Obligación laboral, salarios por pagar"/>
    <s v=""/>
    <s v=""/>
    <d v="2010-05-26T00:00:00"/>
    <d v="2010-05-26T00:00:00"/>
    <n v="193125"/>
    <s v="773"/>
    <x v="4"/>
    <x v="22"/>
    <x v="2"/>
    <x v="0"/>
    <x v="0"/>
  </r>
  <r>
    <n v="7735110104"/>
    <x v="3"/>
    <n v="48992070"/>
    <x v="45"/>
    <s v="SSALLONDONO"/>
    <s v="MFLT"/>
    <s v="Obligación laboral, salarios por pagar"/>
    <s v=""/>
    <s v=""/>
    <d v="2010-05-26T00:00:00"/>
    <d v="2010-05-26T00:00:00"/>
    <n v="88893"/>
    <s v="773"/>
    <x v="4"/>
    <x v="22"/>
    <x v="2"/>
    <x v="0"/>
    <x v="1"/>
  </r>
  <r>
    <n v="7735110110"/>
    <x v="5"/>
    <n v="48992070"/>
    <x v="45"/>
    <s v="SSALLONDONO"/>
    <s v="MFLT"/>
    <s v="Obligación laboral, salarios por pagar"/>
    <s v=""/>
    <s v=""/>
    <d v="2010-05-26T00:00:00"/>
    <d v="2010-05-26T00:00:00"/>
    <n v="123000"/>
    <s v="773"/>
    <x v="4"/>
    <x v="22"/>
    <x v="2"/>
    <x v="0"/>
    <x v="0"/>
  </r>
  <r>
    <n v="7735113507"/>
    <x v="0"/>
    <n v="48992070"/>
    <x v="45"/>
    <s v="SSJFLOPEZ"/>
    <s v="MFLT"/>
    <s v="LEASING BANCOLOMBIA SA"/>
    <s v=""/>
    <s v=""/>
    <d v="2010-05-11T00:00:00"/>
    <d v="2010-05-26T00:00:00"/>
    <n v="26242"/>
    <s v="773"/>
    <x v="4"/>
    <x v="22"/>
    <x v="0"/>
    <x v="0"/>
    <x v="0"/>
  </r>
  <r>
    <n v="7735113507"/>
    <x v="0"/>
    <n v="48992070"/>
    <x v="45"/>
    <s v="SSJFLOPEZ"/>
    <s v="MFLT"/>
    <s v="LEASING BANCOLOMBIA SA"/>
    <s v=""/>
    <s v=""/>
    <d v="2010-05-11T00:00:00"/>
    <d v="2010-05-26T00:00:00"/>
    <n v="35960"/>
    <s v="773"/>
    <x v="4"/>
    <x v="22"/>
    <x v="0"/>
    <x v="0"/>
    <x v="0"/>
  </r>
  <r>
    <n v="7735113507"/>
    <x v="0"/>
    <n v="48992070"/>
    <x v="45"/>
    <s v="SSJFLOPEZ"/>
    <s v="MFLT"/>
    <s v="LEASING BANCOLOMBIA SA"/>
    <s v=""/>
    <s v=""/>
    <d v="2010-05-11T00:00:00"/>
    <d v="2010-05-26T00:00:00"/>
    <n v="26242"/>
    <s v="773"/>
    <x v="4"/>
    <x v="22"/>
    <x v="0"/>
    <x v="0"/>
    <x v="0"/>
  </r>
  <r>
    <n v="7735113507"/>
    <x v="0"/>
    <n v="48992070"/>
    <x v="45"/>
    <s v="SSJFLOPEZ"/>
    <s v="MFLT"/>
    <s v="LEASING BANCOLOMBIA SA"/>
    <s v=""/>
    <s v=""/>
    <d v="2010-05-11T00:00:00"/>
    <d v="2010-05-26T00:00:00"/>
    <n v="35960"/>
    <s v="773"/>
    <x v="4"/>
    <x v="22"/>
    <x v="0"/>
    <x v="0"/>
    <x v="0"/>
  </r>
  <r>
    <n v="7735113507"/>
    <x v="0"/>
    <n v="48992070"/>
    <x v="45"/>
    <s v="SSJFLOPEZ"/>
    <s v="MFLT"/>
    <s v="LEASING BANCOLOMBIA SA"/>
    <s v=""/>
    <s v=""/>
    <d v="2010-05-11T00:00:00"/>
    <d v="2010-05-26T00:00:00"/>
    <n v="20377"/>
    <s v="773"/>
    <x v="4"/>
    <x v="22"/>
    <x v="0"/>
    <x v="0"/>
    <x v="0"/>
  </r>
  <r>
    <n v="7735113507"/>
    <x v="0"/>
    <n v="48992070"/>
    <x v="45"/>
    <s v="SSJFLOPEZ"/>
    <s v="MFLT"/>
    <s v="LEASING BANCOLOMBIA SA"/>
    <s v=""/>
    <s v=""/>
    <d v="2010-05-11T00:00:00"/>
    <d v="2010-05-26T00:00:00"/>
    <n v="28826"/>
    <s v="773"/>
    <x v="4"/>
    <x v="22"/>
    <x v="0"/>
    <x v="0"/>
    <x v="0"/>
  </r>
  <r>
    <n v="7735113507"/>
    <x v="0"/>
    <n v="48992070"/>
    <x v="45"/>
    <s v="SSJFLOPEZ"/>
    <s v="MFLT"/>
    <s v="LEASING DE OCCIDENTE S.A. C.F.C."/>
    <s v=""/>
    <s v=""/>
    <d v="2010-05-14T00:00:00"/>
    <d v="2010-05-26T00:00:00"/>
    <n v="27783"/>
    <s v="773"/>
    <x v="4"/>
    <x v="22"/>
    <x v="0"/>
    <x v="0"/>
    <x v="0"/>
  </r>
  <r>
    <n v="7735113507"/>
    <x v="0"/>
    <n v="48992070"/>
    <x v="45"/>
    <s v="SSJFLOPEZ"/>
    <s v="MFLT"/>
    <s v="LEASING DE OCCIDENTE S.A. C.F.C."/>
    <s v=""/>
    <s v=""/>
    <d v="2010-05-14T00:00:00"/>
    <d v="2010-05-26T00:00:00"/>
    <n v="35929"/>
    <s v="773"/>
    <x v="4"/>
    <x v="22"/>
    <x v="0"/>
    <x v="0"/>
    <x v="0"/>
  </r>
  <r>
    <n v="7735116403"/>
    <x v="20"/>
    <n v="48992070"/>
    <x v="45"/>
    <s v="SSJFLOPEZ"/>
    <s v="MFLT"/>
    <s v="SOMOS SUMINISTRO TEMPORAL S.A."/>
    <s v=""/>
    <s v=""/>
    <d v="2010-05-21T00:00:00"/>
    <d v="2010-05-26T00:00:00"/>
    <n v="255174"/>
    <s v="773"/>
    <x v="4"/>
    <x v="22"/>
    <x v="3"/>
    <x v="0"/>
    <x v="1"/>
  </r>
  <r>
    <n v="7735110102"/>
    <x v="2"/>
    <n v="48992170"/>
    <x v="46"/>
    <s v="SSALLONDONO"/>
    <s v="MFLT"/>
    <s v="Obligación laboral, salarios por pagar"/>
    <s v=""/>
    <s v=""/>
    <d v="2010-05-26T00:00:00"/>
    <d v="2010-05-26T00:00:00"/>
    <n v="5799738"/>
    <s v="773"/>
    <x v="4"/>
    <x v="23"/>
    <x v="2"/>
    <x v="0"/>
    <x v="0"/>
  </r>
  <r>
    <n v="7735110104"/>
    <x v="3"/>
    <n v="48992170"/>
    <x v="46"/>
    <s v="SSALLONDONO"/>
    <s v="MFLT"/>
    <s v="Obligación laboral, salarios por pagar"/>
    <s v=""/>
    <s v=""/>
    <d v="2010-05-26T00:00:00"/>
    <d v="2010-05-26T00:00:00"/>
    <n v="338180"/>
    <s v="773"/>
    <x v="4"/>
    <x v="23"/>
    <x v="2"/>
    <x v="0"/>
    <x v="1"/>
  </r>
  <r>
    <n v="7735110108"/>
    <x v="4"/>
    <n v="48992170"/>
    <x v="46"/>
    <s v="SSALLONDONO"/>
    <s v="MFLT"/>
    <s v="Obligación laboral, salarios por pagar"/>
    <s v=""/>
    <s v=""/>
    <d v="2010-05-26T00:00:00"/>
    <d v="2010-05-26T00:00:00"/>
    <n v="509500"/>
    <s v="773"/>
    <x v="4"/>
    <x v="23"/>
    <x v="2"/>
    <x v="0"/>
    <x v="1"/>
  </r>
  <r>
    <n v="7735110110"/>
    <x v="5"/>
    <n v="48992170"/>
    <x v="46"/>
    <s v="SSALLONDONO"/>
    <s v="MFLT"/>
    <s v="Obligación laboral, salarios por pagar"/>
    <s v=""/>
    <s v=""/>
    <d v="2010-05-26T00:00:00"/>
    <d v="2010-05-26T00:00:00"/>
    <n v="338250"/>
    <s v="773"/>
    <x v="4"/>
    <x v="23"/>
    <x v="2"/>
    <x v="0"/>
    <x v="0"/>
  </r>
  <r>
    <n v="7735116403"/>
    <x v="20"/>
    <n v="48992170"/>
    <x v="46"/>
    <s v="SSJFLOPEZ"/>
    <s v="MFLT"/>
    <s v="SOMOS SUMINISTRO TEMPORAL S.A."/>
    <s v=""/>
    <s v=""/>
    <d v="2010-05-21T00:00:00"/>
    <d v="2010-05-26T00:00:00"/>
    <n v="1061862"/>
    <s v="773"/>
    <x v="4"/>
    <x v="23"/>
    <x v="3"/>
    <x v="0"/>
    <x v="1"/>
  </r>
  <r>
    <n v="7735110111"/>
    <x v="6"/>
    <n v="48705370"/>
    <x v="1"/>
    <s v="SSALLONDONO"/>
    <s v="MFLT"/>
    <s v="Provisión oblig. laboral, cesantías aprop."/>
    <s v=""/>
    <s v=""/>
    <d v="2010-05-27T00:00:00"/>
    <d v="2010-05-27T00:00:00"/>
    <n v="314553"/>
    <s v="773"/>
    <x v="4"/>
    <x v="1"/>
    <x v="2"/>
    <x v="0"/>
    <x v="0"/>
  </r>
  <r>
    <n v="7735110113"/>
    <x v="8"/>
    <n v="48705370"/>
    <x v="1"/>
    <s v="SSALLONDONO"/>
    <s v="MFLT"/>
    <s v="Provisión oblig. laboral, cesantías aprop."/>
    <s v=""/>
    <s v=""/>
    <d v="2010-05-27T00:00:00"/>
    <d v="2010-05-27T00:00:00"/>
    <n v="314553"/>
    <s v="773"/>
    <x v="4"/>
    <x v="1"/>
    <x v="2"/>
    <x v="0"/>
    <x v="0"/>
  </r>
  <r>
    <n v="7735110114"/>
    <x v="9"/>
    <n v="48705370"/>
    <x v="1"/>
    <s v="SSALLONDONO"/>
    <s v="MFLT"/>
    <s v="Provisión oblig. laboral, cesantías aprop."/>
    <s v=""/>
    <s v=""/>
    <d v="2010-05-27T00:00:00"/>
    <d v="2010-05-27T00:00:00"/>
    <n v="203535"/>
    <s v="773"/>
    <x v="4"/>
    <x v="1"/>
    <x v="2"/>
    <x v="0"/>
    <x v="0"/>
  </r>
  <r>
    <n v="7735110116"/>
    <x v="10"/>
    <n v="48705370"/>
    <x v="1"/>
    <s v="SSALLONDONO"/>
    <s v="MFLT"/>
    <s v="Provisión oblig. laboral, cesantías aprop."/>
    <s v=""/>
    <s v=""/>
    <d v="2010-05-27T00:00:00"/>
    <d v="2010-05-27T00:00:00"/>
    <n v="333056"/>
    <s v="773"/>
    <x v="4"/>
    <x v="1"/>
    <x v="2"/>
    <x v="0"/>
    <x v="0"/>
  </r>
  <r>
    <n v="7735110124"/>
    <x v="13"/>
    <n v="48705370"/>
    <x v="1"/>
    <s v="SSALLONDONO"/>
    <s v="MFLT"/>
    <s v="Provisión oblig. laboral, cesantías aprop."/>
    <s v=""/>
    <s v=""/>
    <d v="2010-05-27T00:00:00"/>
    <d v="2010-05-27T00:00:00"/>
    <n v="38486"/>
    <s v="773"/>
    <x v="4"/>
    <x v="1"/>
    <x v="2"/>
    <x v="0"/>
    <x v="0"/>
  </r>
  <r>
    <n v="7735110127"/>
    <x v="14"/>
    <n v="48705370"/>
    <x v="1"/>
    <s v="SSALLONDONO"/>
    <s v="MFLT"/>
    <s v="Retención y aport de nomina seguridad social"/>
    <s v=""/>
    <s v=""/>
    <d v="2010-05-27T00:00:00"/>
    <d v="2010-05-27T00:00:00"/>
    <n v="103400"/>
    <s v="773"/>
    <x v="4"/>
    <x v="1"/>
    <x v="2"/>
    <x v="0"/>
    <x v="0"/>
  </r>
  <r>
    <n v="7735110128"/>
    <x v="15"/>
    <n v="48705370"/>
    <x v="1"/>
    <s v="SSALLONDONO"/>
    <s v="MFLT"/>
    <s v="Retención y aport de nomina seguridad social"/>
    <s v=""/>
    <s v=""/>
    <d v="2010-05-27T00:00:00"/>
    <d v="2010-05-27T00:00:00"/>
    <n v="-140645"/>
    <s v="773"/>
    <x v="4"/>
    <x v="1"/>
    <x v="2"/>
    <x v="0"/>
    <x v="0"/>
  </r>
  <r>
    <n v="7735110128"/>
    <x v="15"/>
    <n v="48705370"/>
    <x v="1"/>
    <s v="SSALLONDONO"/>
    <s v="MFLT"/>
    <s v="Retención y aport de nomina seguridad social"/>
    <s v=""/>
    <s v=""/>
    <d v="2010-05-27T00:00:00"/>
    <d v="2010-05-27T00:00:00"/>
    <n v="439200"/>
    <s v="773"/>
    <x v="4"/>
    <x v="1"/>
    <x v="2"/>
    <x v="0"/>
    <x v="0"/>
  </r>
  <r>
    <n v="7735110129"/>
    <x v="16"/>
    <n v="48705370"/>
    <x v="1"/>
    <s v="SSALLONDONO"/>
    <s v="MFLT"/>
    <s v="Retención y aport de nomina seguridad social"/>
    <s v=""/>
    <s v=""/>
    <d v="2010-05-27T00:00:00"/>
    <d v="2010-05-27T00:00:00"/>
    <n v="-140645"/>
    <s v="773"/>
    <x v="4"/>
    <x v="1"/>
    <x v="2"/>
    <x v="0"/>
    <x v="0"/>
  </r>
  <r>
    <n v="7735110129"/>
    <x v="16"/>
    <n v="48705370"/>
    <x v="1"/>
    <s v="SSALLONDONO"/>
    <s v="MFLT"/>
    <s v="Retención y aport de nomina seguridad social"/>
    <s v=""/>
    <s v=""/>
    <d v="2010-05-27T00:00:00"/>
    <d v="2010-05-27T00:00:00"/>
    <n v="562400"/>
    <s v="773"/>
    <x v="4"/>
    <x v="1"/>
    <x v="2"/>
    <x v="0"/>
    <x v="0"/>
  </r>
  <r>
    <n v="7735110131"/>
    <x v="17"/>
    <n v="48705370"/>
    <x v="1"/>
    <s v="SSALLONDONO"/>
    <s v="MFLT"/>
    <s v="Retención y aport de nomina seguridad social"/>
    <s v=""/>
    <s v=""/>
    <d v="2010-05-27T00:00:00"/>
    <d v="2010-05-27T00:00:00"/>
    <n v="140600"/>
    <s v="773"/>
    <x v="4"/>
    <x v="1"/>
    <x v="2"/>
    <x v="0"/>
    <x v="0"/>
  </r>
  <r>
    <n v="7735110133"/>
    <x v="18"/>
    <n v="48705370"/>
    <x v="1"/>
    <s v="SSALLONDONO"/>
    <s v="MFLT"/>
    <s v="Retención y aport de nomina seguridad social"/>
    <s v=""/>
    <s v=""/>
    <d v="2010-05-27T00:00:00"/>
    <d v="2010-05-27T00:00:00"/>
    <n v="105500"/>
    <s v="773"/>
    <x v="4"/>
    <x v="1"/>
    <x v="2"/>
    <x v="0"/>
    <x v="0"/>
  </r>
  <r>
    <n v="7735110134"/>
    <x v="19"/>
    <n v="48705370"/>
    <x v="1"/>
    <s v="SSALLONDONO"/>
    <s v="MFLT"/>
    <s v="Retención y aport de nomina seguridad social"/>
    <s v=""/>
    <s v=""/>
    <d v="2010-05-27T00:00:00"/>
    <d v="2010-05-27T00:00:00"/>
    <n v="70300"/>
    <s v="773"/>
    <x v="4"/>
    <x v="1"/>
    <x v="2"/>
    <x v="0"/>
    <x v="0"/>
  </r>
  <r>
    <n v="7735110111"/>
    <x v="6"/>
    <n v="48705670"/>
    <x v="2"/>
    <s v="SSALLONDONO"/>
    <s v="MFLT"/>
    <s v="Provisión oblig. laboral, cesantías aprop."/>
    <s v=""/>
    <s v=""/>
    <d v="2010-05-27T00:00:00"/>
    <d v="2010-05-27T00:00:00"/>
    <n v="275898"/>
    <s v="773"/>
    <x v="4"/>
    <x v="2"/>
    <x v="2"/>
    <x v="0"/>
    <x v="0"/>
  </r>
  <r>
    <n v="7735110113"/>
    <x v="8"/>
    <n v="48705670"/>
    <x v="2"/>
    <s v="SSALLONDONO"/>
    <s v="MFLT"/>
    <s v="Provisión oblig. laboral, cesantías aprop."/>
    <s v=""/>
    <s v=""/>
    <d v="2010-05-27T00:00:00"/>
    <d v="2010-05-27T00:00:00"/>
    <n v="275898"/>
    <s v="773"/>
    <x v="4"/>
    <x v="2"/>
    <x v="2"/>
    <x v="0"/>
    <x v="0"/>
  </r>
  <r>
    <n v="7735110114"/>
    <x v="9"/>
    <n v="48705670"/>
    <x v="2"/>
    <s v="SSALLONDONO"/>
    <s v="MFLT"/>
    <s v="Provisión oblig. laboral, cesantías aprop."/>
    <s v=""/>
    <s v=""/>
    <d v="2010-05-27T00:00:00"/>
    <d v="2010-05-27T00:00:00"/>
    <n v="178521"/>
    <s v="773"/>
    <x v="4"/>
    <x v="2"/>
    <x v="2"/>
    <x v="0"/>
    <x v="0"/>
  </r>
  <r>
    <n v="7735110116"/>
    <x v="10"/>
    <n v="48705670"/>
    <x v="2"/>
    <s v="SSALLONDONO"/>
    <s v="MFLT"/>
    <s v="Provisión oblig. laboral, cesantías aprop."/>
    <s v=""/>
    <s v=""/>
    <d v="2010-05-27T00:00:00"/>
    <d v="2010-05-27T00:00:00"/>
    <n v="292126"/>
    <s v="773"/>
    <x v="4"/>
    <x v="2"/>
    <x v="2"/>
    <x v="0"/>
    <x v="0"/>
  </r>
  <r>
    <n v="7735110124"/>
    <x v="13"/>
    <n v="48705670"/>
    <x v="2"/>
    <s v="SSALLONDONO"/>
    <s v="MFLT"/>
    <s v="Provisión oblig. laboral, cesantías aprop."/>
    <s v=""/>
    <s v=""/>
    <d v="2010-05-27T00:00:00"/>
    <d v="2010-05-27T00:00:00"/>
    <n v="33757"/>
    <s v="773"/>
    <x v="4"/>
    <x v="2"/>
    <x v="2"/>
    <x v="0"/>
    <x v="0"/>
  </r>
  <r>
    <n v="7735110127"/>
    <x v="14"/>
    <n v="48705670"/>
    <x v="2"/>
    <s v="SSALLONDONO"/>
    <s v="MFLT"/>
    <s v="Retención y aport de nomina seguridad social"/>
    <s v=""/>
    <s v=""/>
    <d v="2010-05-27T00:00:00"/>
    <d v="2010-05-27T00:00:00"/>
    <n v="31400"/>
    <s v="773"/>
    <x v="4"/>
    <x v="2"/>
    <x v="2"/>
    <x v="0"/>
    <x v="0"/>
  </r>
  <r>
    <n v="7735110128"/>
    <x v="15"/>
    <n v="48705670"/>
    <x v="2"/>
    <s v="SSALLONDONO"/>
    <s v="MFLT"/>
    <s v="Retención y aport de nomina seguridad social"/>
    <s v=""/>
    <s v=""/>
    <d v="2010-05-27T00:00:00"/>
    <d v="2010-05-27T00:00:00"/>
    <n v="-119994"/>
    <s v="773"/>
    <x v="4"/>
    <x v="2"/>
    <x v="2"/>
    <x v="0"/>
    <x v="0"/>
  </r>
  <r>
    <n v="7735110128"/>
    <x v="15"/>
    <n v="48705670"/>
    <x v="2"/>
    <s v="SSALLONDONO"/>
    <s v="MFLT"/>
    <s v="Retención y aport de nomina seguridad social"/>
    <s v=""/>
    <s v=""/>
    <d v="2010-05-27T00:00:00"/>
    <d v="2010-05-27T00:00:00"/>
    <n v="374900"/>
    <s v="773"/>
    <x v="4"/>
    <x v="2"/>
    <x v="2"/>
    <x v="0"/>
    <x v="0"/>
  </r>
  <r>
    <n v="7735110129"/>
    <x v="16"/>
    <n v="48705670"/>
    <x v="2"/>
    <s v="SSALLONDONO"/>
    <s v="MFLT"/>
    <s v="Retención y aport de nomina seguridad social"/>
    <s v=""/>
    <s v=""/>
    <d v="2010-05-27T00:00:00"/>
    <d v="2010-05-27T00:00:00"/>
    <n v="-119994"/>
    <s v="773"/>
    <x v="4"/>
    <x v="2"/>
    <x v="2"/>
    <x v="0"/>
    <x v="0"/>
  </r>
  <r>
    <n v="7735110129"/>
    <x v="16"/>
    <n v="48705670"/>
    <x v="2"/>
    <s v="SSALLONDONO"/>
    <s v="MFLT"/>
    <s v="Retención y aport de nomina seguridad social"/>
    <s v=""/>
    <s v=""/>
    <d v="2010-05-27T00:00:00"/>
    <d v="2010-05-27T00:00:00"/>
    <n v="480000"/>
    <s v="773"/>
    <x v="4"/>
    <x v="2"/>
    <x v="2"/>
    <x v="0"/>
    <x v="0"/>
  </r>
  <r>
    <n v="7735110131"/>
    <x v="17"/>
    <n v="48705670"/>
    <x v="2"/>
    <s v="SSALLONDONO"/>
    <s v="MFLT"/>
    <s v="Retención y aport de nomina seguridad social"/>
    <s v=""/>
    <s v=""/>
    <d v="2010-05-27T00:00:00"/>
    <d v="2010-05-27T00:00:00"/>
    <n v="120000"/>
    <s v="773"/>
    <x v="4"/>
    <x v="2"/>
    <x v="2"/>
    <x v="0"/>
    <x v="0"/>
  </r>
  <r>
    <n v="7735110133"/>
    <x v="18"/>
    <n v="48705670"/>
    <x v="2"/>
    <s v="SSALLONDONO"/>
    <s v="MFLT"/>
    <s v="Retención y aport de nomina seguridad social"/>
    <s v=""/>
    <s v=""/>
    <d v="2010-05-27T00:00:00"/>
    <d v="2010-05-27T00:00:00"/>
    <n v="90000"/>
    <s v="773"/>
    <x v="4"/>
    <x v="2"/>
    <x v="2"/>
    <x v="0"/>
    <x v="0"/>
  </r>
  <r>
    <n v="7735110134"/>
    <x v="19"/>
    <n v="48705670"/>
    <x v="2"/>
    <s v="SSALLONDONO"/>
    <s v="MFLT"/>
    <s v="Retención y aport de nomina seguridad social"/>
    <s v=""/>
    <s v=""/>
    <d v="2010-05-27T00:00:00"/>
    <d v="2010-05-27T00:00:00"/>
    <n v="60100"/>
    <s v="773"/>
    <x v="4"/>
    <x v="2"/>
    <x v="2"/>
    <x v="0"/>
    <x v="0"/>
  </r>
  <r>
    <n v="7735116411"/>
    <x v="28"/>
    <n v="48705770"/>
    <x v="3"/>
    <s v="LTJFLOPEZ"/>
    <s v="MFLT"/>
    <s v="Provisión otras cta.pte.proveed prod. Inventariab."/>
    <s v=""/>
    <s v="Servicio de transporte"/>
    <d v="2010-05-27T00:00:00"/>
    <d v="2010-05-27T00:00:00"/>
    <n v="28400"/>
    <s v="773"/>
    <x v="4"/>
    <x v="3"/>
    <x v="7"/>
    <x v="0"/>
    <x v="1"/>
  </r>
  <r>
    <n v="7735124012"/>
    <x v="24"/>
    <n v="48710370"/>
    <x v="6"/>
    <s v="EXGAVELASQUE"/>
    <s v="MFLT"/>
    <s v="Mat, rptos y accesorios, materiales y repuestos na"/>
    <s v="Regla lubricadora 50 x 45cm"/>
    <s v=""/>
    <d v="2010-05-27T00:00:00"/>
    <d v="2010-05-27T00:00:00"/>
    <n v="8487"/>
    <s v="773"/>
    <x v="4"/>
    <x v="4"/>
    <x v="6"/>
    <x v="0"/>
    <x v="2"/>
  </r>
  <r>
    <n v="7735110111"/>
    <x v="6"/>
    <n v="48910270"/>
    <x v="23"/>
    <s v="SSALLONDONO"/>
    <s v="MFLT"/>
    <s v="Provisión oblig. laboral, cesantías aprop."/>
    <s v=""/>
    <s v=""/>
    <d v="2010-05-27T00:00:00"/>
    <d v="2010-05-27T00:00:00"/>
    <n v="206228"/>
    <s v="773"/>
    <x v="4"/>
    <x v="3"/>
    <x v="2"/>
    <x v="0"/>
    <x v="0"/>
  </r>
  <r>
    <n v="7735110113"/>
    <x v="8"/>
    <n v="48910270"/>
    <x v="23"/>
    <s v="SSALLONDONO"/>
    <s v="MFLT"/>
    <s v="Provisión oblig. laboral, cesantías aprop."/>
    <s v=""/>
    <s v=""/>
    <d v="2010-05-27T00:00:00"/>
    <d v="2010-05-27T00:00:00"/>
    <n v="206228"/>
    <s v="773"/>
    <x v="4"/>
    <x v="3"/>
    <x v="2"/>
    <x v="0"/>
    <x v="0"/>
  </r>
  <r>
    <n v="7735110114"/>
    <x v="9"/>
    <n v="48910270"/>
    <x v="23"/>
    <s v="SSALLONDONO"/>
    <s v="MFLT"/>
    <s v="Provisión oblig. laboral, cesantías aprop."/>
    <s v=""/>
    <s v=""/>
    <d v="2010-05-27T00:00:00"/>
    <d v="2010-05-27T00:00:00"/>
    <n v="133442"/>
    <s v="773"/>
    <x v="4"/>
    <x v="3"/>
    <x v="2"/>
    <x v="0"/>
    <x v="0"/>
  </r>
  <r>
    <n v="7735110116"/>
    <x v="10"/>
    <n v="48910270"/>
    <x v="23"/>
    <s v="SSALLONDONO"/>
    <s v="MFLT"/>
    <s v="Provisión oblig. laboral, cesantías aprop."/>
    <s v=""/>
    <s v=""/>
    <d v="2010-05-27T00:00:00"/>
    <d v="2010-05-27T00:00:00"/>
    <n v="218360"/>
    <s v="773"/>
    <x v="4"/>
    <x v="3"/>
    <x v="2"/>
    <x v="0"/>
    <x v="0"/>
  </r>
  <r>
    <n v="7735110124"/>
    <x v="13"/>
    <n v="48910270"/>
    <x v="23"/>
    <s v="SSALLONDONO"/>
    <s v="MFLT"/>
    <s v="Provisión oblig. laboral, cesantías aprop."/>
    <s v=""/>
    <s v=""/>
    <d v="2010-05-27T00:00:00"/>
    <d v="2010-05-27T00:00:00"/>
    <n v="25233"/>
    <s v="773"/>
    <x v="4"/>
    <x v="3"/>
    <x v="2"/>
    <x v="0"/>
    <x v="0"/>
  </r>
  <r>
    <n v="7735110127"/>
    <x v="14"/>
    <n v="48910270"/>
    <x v="23"/>
    <s v="SSALLONDONO"/>
    <s v="MFLT"/>
    <s v="Retención y aport de nomina seguridad social"/>
    <s v=""/>
    <s v=""/>
    <d v="2010-05-27T00:00:00"/>
    <d v="2010-05-27T00:00:00"/>
    <n v="73100"/>
    <s v="773"/>
    <x v="4"/>
    <x v="3"/>
    <x v="2"/>
    <x v="0"/>
    <x v="0"/>
  </r>
  <r>
    <n v="7735110128"/>
    <x v="15"/>
    <n v="48910270"/>
    <x v="23"/>
    <s v="SSALLONDONO"/>
    <s v="MFLT"/>
    <s v="Retención y aport de nomina seguridad social"/>
    <s v=""/>
    <s v=""/>
    <d v="2010-05-27T00:00:00"/>
    <d v="2010-05-27T00:00:00"/>
    <n v="-89914"/>
    <s v="773"/>
    <x v="4"/>
    <x v="3"/>
    <x v="2"/>
    <x v="0"/>
    <x v="0"/>
  </r>
  <r>
    <n v="7735110128"/>
    <x v="15"/>
    <n v="48910270"/>
    <x v="23"/>
    <s v="SSALLONDONO"/>
    <s v="MFLT"/>
    <s v="Retención y aport de nomina seguridad social"/>
    <s v=""/>
    <s v=""/>
    <d v="2010-05-27T00:00:00"/>
    <d v="2010-05-27T00:00:00"/>
    <n v="288100"/>
    <s v="773"/>
    <x v="4"/>
    <x v="3"/>
    <x v="2"/>
    <x v="0"/>
    <x v="0"/>
  </r>
  <r>
    <n v="7735110129"/>
    <x v="16"/>
    <n v="48910270"/>
    <x v="23"/>
    <s v="SSALLONDONO"/>
    <s v="MFLT"/>
    <s v="Retención y aport de nomina seguridad social"/>
    <s v=""/>
    <s v=""/>
    <d v="2010-05-27T00:00:00"/>
    <d v="2010-05-27T00:00:00"/>
    <n v="-89914"/>
    <s v="773"/>
    <x v="4"/>
    <x v="3"/>
    <x v="2"/>
    <x v="0"/>
    <x v="0"/>
  </r>
  <r>
    <n v="7735110129"/>
    <x v="16"/>
    <n v="48910270"/>
    <x v="23"/>
    <s v="SSALLONDONO"/>
    <s v="MFLT"/>
    <s v="Retención y aport de nomina seguridad social"/>
    <s v=""/>
    <s v=""/>
    <d v="2010-05-27T00:00:00"/>
    <d v="2010-05-27T00:00:00"/>
    <n v="373100"/>
    <s v="773"/>
    <x v="4"/>
    <x v="3"/>
    <x v="2"/>
    <x v="0"/>
    <x v="0"/>
  </r>
  <r>
    <n v="7735110131"/>
    <x v="17"/>
    <n v="48910270"/>
    <x v="23"/>
    <s v="SSALLONDONO"/>
    <s v="MFLT"/>
    <s v="Retención y aport de nomina seguridad social"/>
    <s v=""/>
    <s v=""/>
    <d v="2010-05-27T00:00:00"/>
    <d v="2010-05-27T00:00:00"/>
    <n v="89900"/>
    <s v="773"/>
    <x v="4"/>
    <x v="3"/>
    <x v="2"/>
    <x v="0"/>
    <x v="0"/>
  </r>
  <r>
    <n v="7735110133"/>
    <x v="18"/>
    <n v="48910270"/>
    <x v="23"/>
    <s v="SSALLONDONO"/>
    <s v="MFLT"/>
    <s v="Retención y aport de nomina seguridad social"/>
    <s v=""/>
    <s v=""/>
    <d v="2010-05-27T00:00:00"/>
    <d v="2010-05-27T00:00:00"/>
    <n v="67400"/>
    <s v="773"/>
    <x v="4"/>
    <x v="3"/>
    <x v="2"/>
    <x v="0"/>
    <x v="0"/>
  </r>
  <r>
    <n v="7735110134"/>
    <x v="19"/>
    <n v="48910270"/>
    <x v="23"/>
    <s v="SSALLONDONO"/>
    <s v="MFLT"/>
    <s v="Retención y aport de nomina seguridad social"/>
    <s v=""/>
    <s v=""/>
    <d v="2010-05-27T00:00:00"/>
    <d v="2010-05-27T00:00:00"/>
    <n v="45000"/>
    <s v="773"/>
    <x v="4"/>
    <x v="3"/>
    <x v="2"/>
    <x v="0"/>
    <x v="0"/>
  </r>
  <r>
    <n v="7735110111"/>
    <x v="6"/>
    <n v="48921370"/>
    <x v="24"/>
    <s v="SSALLONDONO"/>
    <s v="MFLT"/>
    <s v="Provisión oblig. laboral, cesantías aprop."/>
    <s v=""/>
    <s v=""/>
    <d v="2010-05-27T00:00:00"/>
    <d v="2010-05-27T00:00:00"/>
    <n v="167035"/>
    <s v="773"/>
    <x v="4"/>
    <x v="4"/>
    <x v="2"/>
    <x v="0"/>
    <x v="0"/>
  </r>
  <r>
    <n v="7735110113"/>
    <x v="8"/>
    <n v="48921370"/>
    <x v="24"/>
    <s v="SSALLONDONO"/>
    <s v="MFLT"/>
    <s v="Provisión oblig. laboral, cesantías aprop."/>
    <s v=""/>
    <s v=""/>
    <d v="2010-05-27T00:00:00"/>
    <d v="2010-05-27T00:00:00"/>
    <n v="167035"/>
    <s v="773"/>
    <x v="4"/>
    <x v="4"/>
    <x v="2"/>
    <x v="0"/>
    <x v="0"/>
  </r>
  <r>
    <n v="7735110114"/>
    <x v="9"/>
    <n v="48921370"/>
    <x v="24"/>
    <s v="SSALLONDONO"/>
    <s v="MFLT"/>
    <s v="Provisión oblig. laboral, cesantías aprop."/>
    <s v=""/>
    <s v=""/>
    <d v="2010-05-27T00:00:00"/>
    <d v="2010-05-27T00:00:00"/>
    <n v="108082"/>
    <s v="773"/>
    <x v="4"/>
    <x v="4"/>
    <x v="2"/>
    <x v="0"/>
    <x v="0"/>
  </r>
  <r>
    <n v="7735110116"/>
    <x v="10"/>
    <n v="48921370"/>
    <x v="24"/>
    <s v="SSALLONDONO"/>
    <s v="MFLT"/>
    <s v="Provisión oblig. laboral, cesantías aprop."/>
    <s v=""/>
    <s v=""/>
    <d v="2010-05-27T00:00:00"/>
    <d v="2010-05-27T00:00:00"/>
    <n v="176860"/>
    <s v="773"/>
    <x v="4"/>
    <x v="4"/>
    <x v="2"/>
    <x v="0"/>
    <x v="0"/>
  </r>
  <r>
    <n v="7735110124"/>
    <x v="13"/>
    <n v="48921370"/>
    <x v="24"/>
    <s v="SSALLONDONO"/>
    <s v="MFLT"/>
    <s v="Provisión oblig. laboral, cesantías aprop."/>
    <s v=""/>
    <s v=""/>
    <d v="2010-05-27T00:00:00"/>
    <d v="2010-05-27T00:00:00"/>
    <n v="20437"/>
    <s v="773"/>
    <x v="4"/>
    <x v="4"/>
    <x v="2"/>
    <x v="0"/>
    <x v="0"/>
  </r>
  <r>
    <n v="7735110127"/>
    <x v="14"/>
    <n v="48921370"/>
    <x v="24"/>
    <s v="SSALLONDONO"/>
    <s v="MFLT"/>
    <s v="Retención y aport de nomina seguridad social"/>
    <s v=""/>
    <s v=""/>
    <d v="2010-05-27T00:00:00"/>
    <d v="2010-05-27T00:00:00"/>
    <n v="80200"/>
    <s v="773"/>
    <x v="4"/>
    <x v="4"/>
    <x v="2"/>
    <x v="0"/>
    <x v="0"/>
  </r>
  <r>
    <n v="7735110128"/>
    <x v="15"/>
    <n v="48921370"/>
    <x v="24"/>
    <s v="SSALLONDONO"/>
    <s v="MFLT"/>
    <s v="Retención y aport de nomina seguridad social"/>
    <s v=""/>
    <s v=""/>
    <d v="2010-05-27T00:00:00"/>
    <d v="2010-05-27T00:00:00"/>
    <n v="-73684"/>
    <s v="773"/>
    <x v="4"/>
    <x v="4"/>
    <x v="2"/>
    <x v="0"/>
    <x v="0"/>
  </r>
  <r>
    <n v="7735110128"/>
    <x v="15"/>
    <n v="48921370"/>
    <x v="24"/>
    <s v="SSALLONDONO"/>
    <s v="MFLT"/>
    <s v="Retención y aport de nomina seguridad social"/>
    <s v=""/>
    <s v=""/>
    <d v="2010-05-27T00:00:00"/>
    <d v="2010-05-27T00:00:00"/>
    <n v="230400"/>
    <s v="773"/>
    <x v="4"/>
    <x v="4"/>
    <x v="2"/>
    <x v="0"/>
    <x v="0"/>
  </r>
  <r>
    <n v="7735110129"/>
    <x v="16"/>
    <n v="48921370"/>
    <x v="24"/>
    <s v="SSALLONDONO"/>
    <s v="MFLT"/>
    <s v="Retención y aport de nomina seguridad social"/>
    <s v=""/>
    <s v=""/>
    <d v="2010-05-27T00:00:00"/>
    <d v="2010-05-27T00:00:00"/>
    <n v="-73684"/>
    <s v="773"/>
    <x v="4"/>
    <x v="4"/>
    <x v="2"/>
    <x v="0"/>
    <x v="0"/>
  </r>
  <r>
    <n v="7735110129"/>
    <x v="16"/>
    <n v="48921370"/>
    <x v="24"/>
    <s v="SSALLONDONO"/>
    <s v="MFLT"/>
    <s v="Retención y aport de nomina seguridad social"/>
    <s v=""/>
    <s v=""/>
    <d v="2010-05-27T00:00:00"/>
    <d v="2010-05-27T00:00:00"/>
    <n v="294800"/>
    <s v="773"/>
    <x v="4"/>
    <x v="4"/>
    <x v="2"/>
    <x v="0"/>
    <x v="0"/>
  </r>
  <r>
    <n v="7735110131"/>
    <x v="17"/>
    <n v="48921370"/>
    <x v="24"/>
    <s v="SSALLONDONO"/>
    <s v="MFLT"/>
    <s v="Retención y aport de nomina seguridad social"/>
    <s v=""/>
    <s v=""/>
    <d v="2010-05-27T00:00:00"/>
    <d v="2010-05-27T00:00:00"/>
    <n v="73800"/>
    <s v="773"/>
    <x v="4"/>
    <x v="4"/>
    <x v="2"/>
    <x v="0"/>
    <x v="0"/>
  </r>
  <r>
    <n v="7735110133"/>
    <x v="18"/>
    <n v="48921370"/>
    <x v="24"/>
    <s v="SSALLONDONO"/>
    <s v="MFLT"/>
    <s v="Retención y aport de nomina seguridad social"/>
    <s v=""/>
    <s v=""/>
    <d v="2010-05-27T00:00:00"/>
    <d v="2010-05-27T00:00:00"/>
    <n v="55300"/>
    <s v="773"/>
    <x v="4"/>
    <x v="4"/>
    <x v="2"/>
    <x v="0"/>
    <x v="0"/>
  </r>
  <r>
    <n v="7735110134"/>
    <x v="19"/>
    <n v="48921370"/>
    <x v="24"/>
    <s v="SSALLONDONO"/>
    <s v="MFLT"/>
    <s v="Retención y aport de nomina seguridad social"/>
    <s v=""/>
    <s v=""/>
    <d v="2010-05-27T00:00:00"/>
    <d v="2010-05-27T00:00:00"/>
    <n v="36900"/>
    <s v="773"/>
    <x v="4"/>
    <x v="4"/>
    <x v="2"/>
    <x v="0"/>
    <x v="0"/>
  </r>
  <r>
    <n v="7735116411"/>
    <x v="28"/>
    <n v="48921370"/>
    <x v="24"/>
    <s v="LTMAMEJIA"/>
    <s v="MFLT"/>
    <s v="Provisión otras cta.pte.proveed prod. Inventariab."/>
    <s v=""/>
    <s v="Servicio de Montacargas"/>
    <d v="2010-05-27T00:00:00"/>
    <d v="2010-05-27T00:00:00"/>
    <n v="1467600"/>
    <s v="773"/>
    <x v="4"/>
    <x v="4"/>
    <x v="7"/>
    <x v="0"/>
    <x v="1"/>
  </r>
  <r>
    <n v="7735124708"/>
    <x v="34"/>
    <n v="48921370"/>
    <x v="24"/>
    <s v="EXEAGUTIERRE"/>
    <s v="MFLT"/>
    <s v="Mat, rptos y accesorios, combustibles y lubricante"/>
    <s v="Ajustador_21209_pintuco X GLN"/>
    <s v=""/>
    <d v="2010-05-27T00:00:00"/>
    <d v="2010-05-27T00:00:00"/>
    <n v="767960"/>
    <s v="773"/>
    <x v="4"/>
    <x v="4"/>
    <x v="6"/>
    <x v="0"/>
    <x v="2"/>
  </r>
  <r>
    <n v="7735110111"/>
    <x v="6"/>
    <n v="48921470"/>
    <x v="25"/>
    <s v="SSALLONDONO"/>
    <s v="MFLT"/>
    <s v="Provisión oblig. laboral, cesantías aprop."/>
    <s v=""/>
    <s v=""/>
    <d v="2010-05-27T00:00:00"/>
    <d v="2010-05-27T00:00:00"/>
    <n v="809127"/>
    <s v="773"/>
    <x v="4"/>
    <x v="4"/>
    <x v="2"/>
    <x v="0"/>
    <x v="0"/>
  </r>
  <r>
    <n v="7735110113"/>
    <x v="8"/>
    <n v="48921470"/>
    <x v="25"/>
    <s v="SSALLONDONO"/>
    <s v="MFLT"/>
    <s v="Provisión oblig. laboral, cesantías aprop."/>
    <s v=""/>
    <s v=""/>
    <d v="2010-05-27T00:00:00"/>
    <d v="2010-05-27T00:00:00"/>
    <n v="809127"/>
    <s v="773"/>
    <x v="4"/>
    <x v="4"/>
    <x v="2"/>
    <x v="0"/>
    <x v="0"/>
  </r>
  <r>
    <n v="7735110114"/>
    <x v="9"/>
    <n v="48921470"/>
    <x v="25"/>
    <s v="SSALLONDONO"/>
    <s v="MFLT"/>
    <s v="Provisión oblig. laboral, cesantías aprop."/>
    <s v=""/>
    <s v=""/>
    <d v="2010-05-27T00:00:00"/>
    <d v="2010-05-27T00:00:00"/>
    <n v="523554"/>
    <s v="773"/>
    <x v="4"/>
    <x v="4"/>
    <x v="2"/>
    <x v="0"/>
    <x v="0"/>
  </r>
  <r>
    <n v="7735110116"/>
    <x v="10"/>
    <n v="48921470"/>
    <x v="25"/>
    <s v="SSALLONDONO"/>
    <s v="MFLT"/>
    <s v="Provisión oblig. laboral, cesantías aprop."/>
    <s v=""/>
    <s v=""/>
    <d v="2010-05-27T00:00:00"/>
    <d v="2010-05-27T00:00:00"/>
    <n v="856726"/>
    <s v="773"/>
    <x v="4"/>
    <x v="4"/>
    <x v="2"/>
    <x v="0"/>
    <x v="0"/>
  </r>
  <r>
    <n v="7735110124"/>
    <x v="13"/>
    <n v="48921470"/>
    <x v="25"/>
    <s v="SSALLONDONO"/>
    <s v="MFLT"/>
    <s v="Provisión oblig. laboral, cesantías aprop."/>
    <s v=""/>
    <s v=""/>
    <d v="2010-05-27T00:00:00"/>
    <d v="2010-05-27T00:00:00"/>
    <n v="98998"/>
    <s v="773"/>
    <x v="4"/>
    <x v="4"/>
    <x v="2"/>
    <x v="0"/>
    <x v="0"/>
  </r>
  <r>
    <n v="7735110127"/>
    <x v="14"/>
    <n v="48921470"/>
    <x v="25"/>
    <s v="SSALLONDONO"/>
    <s v="MFLT"/>
    <s v="Retención y aport de nomina seguridad social"/>
    <s v=""/>
    <s v=""/>
    <d v="2010-05-27T00:00:00"/>
    <d v="2010-05-27T00:00:00"/>
    <n v="391200"/>
    <s v="773"/>
    <x v="4"/>
    <x v="4"/>
    <x v="2"/>
    <x v="0"/>
    <x v="0"/>
  </r>
  <r>
    <n v="7735110128"/>
    <x v="15"/>
    <n v="48921470"/>
    <x v="25"/>
    <s v="SSALLONDONO"/>
    <s v="MFLT"/>
    <s v="Retención y aport de nomina seguridad social"/>
    <s v=""/>
    <s v=""/>
    <d v="2010-05-27T00:00:00"/>
    <d v="2010-05-27T00:00:00"/>
    <n v="-361332"/>
    <s v="773"/>
    <x v="4"/>
    <x v="4"/>
    <x v="2"/>
    <x v="0"/>
    <x v="0"/>
  </r>
  <r>
    <n v="7735110128"/>
    <x v="15"/>
    <n v="48921470"/>
    <x v="25"/>
    <s v="SSALLONDONO"/>
    <s v="MFLT"/>
    <s v="Retención y aport de nomina seguridad social"/>
    <s v=""/>
    <s v=""/>
    <d v="2010-05-27T00:00:00"/>
    <d v="2010-05-27T00:00:00"/>
    <n v="1128900"/>
    <s v="773"/>
    <x v="4"/>
    <x v="4"/>
    <x v="2"/>
    <x v="0"/>
    <x v="0"/>
  </r>
  <r>
    <n v="7735110129"/>
    <x v="16"/>
    <n v="48921470"/>
    <x v="25"/>
    <s v="SSALLONDONO"/>
    <s v="MFLT"/>
    <s v="Retención y aport de nomina seguridad social"/>
    <s v=""/>
    <s v=""/>
    <d v="2010-05-27T00:00:00"/>
    <d v="2010-05-27T00:00:00"/>
    <n v="-361332"/>
    <s v="773"/>
    <x v="4"/>
    <x v="4"/>
    <x v="2"/>
    <x v="0"/>
    <x v="0"/>
  </r>
  <r>
    <n v="7735110129"/>
    <x v="16"/>
    <n v="48921470"/>
    <x v="25"/>
    <s v="SSALLONDONO"/>
    <s v="MFLT"/>
    <s v="Retención y aport de nomina seguridad social"/>
    <s v=""/>
    <s v=""/>
    <d v="2010-05-27T00:00:00"/>
    <d v="2010-05-27T00:00:00"/>
    <n v="1445300"/>
    <s v="773"/>
    <x v="4"/>
    <x v="4"/>
    <x v="2"/>
    <x v="0"/>
    <x v="0"/>
  </r>
  <r>
    <n v="7735110131"/>
    <x v="17"/>
    <n v="48921470"/>
    <x v="25"/>
    <s v="SSALLONDONO"/>
    <s v="MFLT"/>
    <s v="Retención y aport de nomina seguridad social"/>
    <s v=""/>
    <s v=""/>
    <d v="2010-05-27T00:00:00"/>
    <d v="2010-05-27T00:00:00"/>
    <n v="359600"/>
    <s v="773"/>
    <x v="4"/>
    <x v="4"/>
    <x v="2"/>
    <x v="0"/>
    <x v="0"/>
  </r>
  <r>
    <n v="7735110133"/>
    <x v="18"/>
    <n v="48921470"/>
    <x v="25"/>
    <s v="SSALLONDONO"/>
    <s v="MFLT"/>
    <s v="Retención y aport de nomina seguridad social"/>
    <s v=""/>
    <s v=""/>
    <d v="2010-05-27T00:00:00"/>
    <d v="2010-05-27T00:00:00"/>
    <n v="269700"/>
    <s v="773"/>
    <x v="4"/>
    <x v="4"/>
    <x v="2"/>
    <x v="0"/>
    <x v="0"/>
  </r>
  <r>
    <n v="7735110134"/>
    <x v="19"/>
    <n v="48921470"/>
    <x v="25"/>
    <s v="SSALLONDONO"/>
    <s v="MFLT"/>
    <s v="Retención y aport de nomina seguridad social"/>
    <s v=""/>
    <s v=""/>
    <d v="2010-05-27T00:00:00"/>
    <d v="2010-05-27T00:00:00"/>
    <n v="179800"/>
    <s v="773"/>
    <x v="4"/>
    <x v="4"/>
    <x v="2"/>
    <x v="0"/>
    <x v="0"/>
  </r>
  <r>
    <n v="7735124703"/>
    <x v="22"/>
    <n v="48921470"/>
    <x v="25"/>
    <s v="LTMCRAGA"/>
    <s v="MFLT"/>
    <s v="Provisión otras cta.pte.proveed prod. no inventar"/>
    <s v="Form lito 43 Inf. diario prod. ensamble"/>
    <s v="Form lito 43 Inf. diario prod. ensamble"/>
    <d v="2010-05-27T00:00:00"/>
    <d v="2010-05-27T00:00:00"/>
    <n v="-142000"/>
    <s v="773"/>
    <x v="4"/>
    <x v="4"/>
    <x v="5"/>
    <x v="0"/>
    <x v="0"/>
  </r>
  <r>
    <n v="7735124703"/>
    <x v="22"/>
    <n v="48921470"/>
    <x v="25"/>
    <s v="LTMCRAGA"/>
    <s v="MFLT"/>
    <s v="Provisión otras cta.pte.proveed prod. no inventar"/>
    <s v="Form lito 42 Informe produccion TROQ."/>
    <s v="Form lito 42 Informe produccion TROQ."/>
    <d v="2010-05-27T00:00:00"/>
    <d v="2010-05-27T00:00:00"/>
    <n v="-142000"/>
    <s v="773"/>
    <x v="4"/>
    <x v="4"/>
    <x v="5"/>
    <x v="0"/>
    <x v="0"/>
  </r>
  <r>
    <n v="7735124703"/>
    <x v="22"/>
    <n v="48921470"/>
    <x v="25"/>
    <s v="LTMCRAGA"/>
    <s v="MFLT"/>
    <s v="Provisión otras cta.pte.proveed prod. no inventar"/>
    <s v="Form lito 42 Informe produccion TROQ."/>
    <s v="Form lito 42 Informe produccion TROQ."/>
    <d v="2010-05-27T00:00:00"/>
    <d v="2010-05-27T00:00:00"/>
    <n v="-142000"/>
    <s v="773"/>
    <x v="4"/>
    <x v="4"/>
    <x v="5"/>
    <x v="0"/>
    <x v="0"/>
  </r>
  <r>
    <n v="7735124703"/>
    <x v="22"/>
    <n v="48921470"/>
    <x v="25"/>
    <s v="LTMCRAGA"/>
    <s v="MFLT"/>
    <s v="Provisión otras cta.pte.proveed prod. no inventar"/>
    <s v="Form lito 42 Informe produccion TROQ."/>
    <s v="Form lito 42 Informe produccion TROQ."/>
    <d v="2010-05-27T00:00:00"/>
    <d v="2010-05-27T00:00:00"/>
    <n v="-142000"/>
    <s v="773"/>
    <x v="4"/>
    <x v="4"/>
    <x v="5"/>
    <x v="0"/>
    <x v="0"/>
  </r>
  <r>
    <n v="7735124703"/>
    <x v="22"/>
    <n v="48921470"/>
    <x v="25"/>
    <s v="LTMCRAGA"/>
    <s v="MFLT"/>
    <s v="Provisión otras cta.pte.proveed prod. no inventar"/>
    <s v="Form lito 43 Inf. diario prod. ensamble"/>
    <s v="Form lito 43 Inf. diario prod. ensamble"/>
    <d v="2010-05-27T00:00:00"/>
    <d v="2010-05-27T00:00:00"/>
    <n v="-104000"/>
    <s v="773"/>
    <x v="4"/>
    <x v="4"/>
    <x v="5"/>
    <x v="0"/>
    <x v="0"/>
  </r>
  <r>
    <n v="7735124703"/>
    <x v="22"/>
    <n v="48921470"/>
    <x v="25"/>
    <s v="LTMCRAGA"/>
    <s v="MFLT"/>
    <s v="Provisión otras cta.pte.proveed prod. no inventar"/>
    <s v="Form lito 42 Informe produccion TROQ."/>
    <s v="Form lito 42 Informe produccion TROQ."/>
    <d v="2010-05-27T00:00:00"/>
    <d v="2010-05-27T00:00:00"/>
    <n v="-104000"/>
    <s v="773"/>
    <x v="4"/>
    <x v="4"/>
    <x v="5"/>
    <x v="0"/>
    <x v="0"/>
  </r>
  <r>
    <n v="7735124703"/>
    <x v="22"/>
    <n v="48921470"/>
    <x v="25"/>
    <s v="LTMCRAGA"/>
    <s v="MFLT"/>
    <s v="Provisión otras cta.pte.proveed prod. no inventar"/>
    <s v="Form lito 43 Inf. diario prod. ensamble"/>
    <s v="Form lito 43 Inf. diario prod. ensamble"/>
    <d v="2010-05-27T00:00:00"/>
    <d v="2010-05-27T00:00:00"/>
    <n v="-104000"/>
    <s v="773"/>
    <x v="4"/>
    <x v="4"/>
    <x v="5"/>
    <x v="0"/>
    <x v="0"/>
  </r>
  <r>
    <n v="7735124703"/>
    <x v="22"/>
    <n v="48921470"/>
    <x v="25"/>
    <s v="LTMCRAGA"/>
    <s v="MFLT"/>
    <s v="Provisión otras cta.pte.proveed prod. no inventar"/>
    <s v="Form lito 43 Inf. diario prod. ensamble"/>
    <s v="Form lito 43 Inf. diario prod. ensamble"/>
    <d v="2010-05-27T00:00:00"/>
    <d v="2010-05-27T00:00:00"/>
    <n v="104000"/>
    <s v="773"/>
    <x v="4"/>
    <x v="4"/>
    <x v="5"/>
    <x v="0"/>
    <x v="0"/>
  </r>
  <r>
    <n v="7735124703"/>
    <x v="22"/>
    <n v="48921470"/>
    <x v="25"/>
    <s v="LTMCRAGA"/>
    <s v="MFLT"/>
    <s v="Provisión otras cta.pte.proveed prod. no inventar"/>
    <s v="Form lito 42 Informe produccion TROQ."/>
    <s v="Form lito 42 Informe produccion TROQ."/>
    <d v="2010-05-27T00:00:00"/>
    <d v="2010-05-27T00:00:00"/>
    <n v="142000"/>
    <s v="773"/>
    <x v="4"/>
    <x v="4"/>
    <x v="5"/>
    <x v="0"/>
    <x v="0"/>
  </r>
  <r>
    <n v="7735124703"/>
    <x v="22"/>
    <n v="48921470"/>
    <x v="25"/>
    <s v="LTMCRAGA"/>
    <s v="MFLT"/>
    <s v="Provisión otras cta.pte.proveed prod. no inventar"/>
    <s v="Form lito 42 Informe produccion TROQ."/>
    <s v="Form lito 42 Informe produccion TROQ."/>
    <d v="2010-05-27T00:00:00"/>
    <d v="2010-05-27T00:00:00"/>
    <n v="142000"/>
    <s v="773"/>
    <x v="4"/>
    <x v="4"/>
    <x v="5"/>
    <x v="0"/>
    <x v="0"/>
  </r>
  <r>
    <n v="7735124703"/>
    <x v="22"/>
    <n v="48921470"/>
    <x v="25"/>
    <s v="LTMCRAGA"/>
    <s v="MFLT"/>
    <s v="Provisión otras cta.pte.proveed prod. no inventar"/>
    <s v="Form lito 42 Informe produccion TROQ."/>
    <s v="Form lito 42 Informe produccion TROQ."/>
    <d v="2010-05-27T00:00:00"/>
    <d v="2010-05-27T00:00:00"/>
    <n v="142000"/>
    <s v="773"/>
    <x v="4"/>
    <x v="4"/>
    <x v="5"/>
    <x v="0"/>
    <x v="0"/>
  </r>
  <r>
    <n v="7735124703"/>
    <x v="22"/>
    <n v="48921470"/>
    <x v="25"/>
    <s v="LTMCRAGA"/>
    <s v="MFLT"/>
    <s v="Provisión otras cta.pte.proveed prod. no inventar"/>
    <s v="Form lito 43 Inf. diario prod. ensamble"/>
    <s v="Form lito 43 Inf. diario prod. ensamble"/>
    <d v="2010-05-27T00:00:00"/>
    <d v="2010-05-27T00:00:00"/>
    <n v="142000"/>
    <s v="773"/>
    <x v="4"/>
    <x v="4"/>
    <x v="5"/>
    <x v="0"/>
    <x v="0"/>
  </r>
  <r>
    <n v="7735124703"/>
    <x v="22"/>
    <n v="48921470"/>
    <x v="25"/>
    <s v="LTMCRAGA"/>
    <s v="MFLT"/>
    <s v="Provisión otras cta.pte.proveed prod. no inventar"/>
    <s v="Form lito 42 Informe produccion TROQ."/>
    <s v="Form lito 42 Informe produccion TROQ."/>
    <d v="2010-05-27T00:00:00"/>
    <d v="2010-05-27T00:00:00"/>
    <n v="142000"/>
    <s v="773"/>
    <x v="4"/>
    <x v="4"/>
    <x v="5"/>
    <x v="0"/>
    <x v="0"/>
  </r>
  <r>
    <n v="7735124703"/>
    <x v="22"/>
    <n v="48921470"/>
    <x v="25"/>
    <s v="LTMCRAGA"/>
    <s v="MFLT"/>
    <s v="Provisión otras cta.pte.proveed prod. no inventar"/>
    <s v="Form lito 43 Inf. diario prod. ensamble"/>
    <s v="Form lito 43 Inf. diario prod. ensamble"/>
    <d v="2010-05-27T00:00:00"/>
    <d v="2010-05-27T00:00:00"/>
    <n v="142000"/>
    <s v="773"/>
    <x v="4"/>
    <x v="4"/>
    <x v="5"/>
    <x v="0"/>
    <x v="0"/>
  </r>
  <r>
    <n v="7735124703"/>
    <x v="22"/>
    <n v="48921470"/>
    <x v="25"/>
    <s v="EXGAVELASQUE"/>
    <s v="MFLT"/>
    <s v="Provisión otras cta.pte.proveed prod. no inventar"/>
    <s v="Form lito 42 Informe produccion TROQ."/>
    <s v="Form lito 42 Informe produccion TROQ."/>
    <d v="2010-05-27T00:00:00"/>
    <d v="2010-05-27T00:00:00"/>
    <n v="104000"/>
    <s v="773"/>
    <x v="4"/>
    <x v="4"/>
    <x v="5"/>
    <x v="0"/>
    <x v="0"/>
  </r>
  <r>
    <n v="7735124703"/>
    <x v="22"/>
    <n v="48921470"/>
    <x v="25"/>
    <s v="EXGAVELASQUE"/>
    <s v="MFLT"/>
    <s v="Provisión otras cta.pte.proveed prod. no inventar"/>
    <s v="Form lito 43 Inf. diario prod. ensamble"/>
    <s v="Form lito 43 Inf. diario prod. ensamble"/>
    <d v="2010-05-27T00:00:00"/>
    <d v="2010-05-27T00:00:00"/>
    <n v="104000"/>
    <s v="773"/>
    <x v="4"/>
    <x v="4"/>
    <x v="5"/>
    <x v="0"/>
    <x v="0"/>
  </r>
  <r>
    <n v="7735124708"/>
    <x v="34"/>
    <n v="48921470"/>
    <x v="25"/>
    <s v="EXGAVELASQUE"/>
    <s v="MFLT"/>
    <s v="Mat, rptos y accesorios, combustibles y lubricante"/>
    <s v="Alcohol_indust_95% X GLN"/>
    <s v=""/>
    <d v="2010-05-27T00:00:00"/>
    <d v="2010-05-27T00:00:00"/>
    <n v="11270"/>
    <s v="773"/>
    <x v="4"/>
    <x v="4"/>
    <x v="6"/>
    <x v="0"/>
    <x v="2"/>
  </r>
  <r>
    <n v="7735110111"/>
    <x v="6"/>
    <n v="48921570"/>
    <x v="26"/>
    <s v="SSALLONDONO"/>
    <s v="MFLT"/>
    <s v="Provisión oblig. laboral, cesantías aprop."/>
    <s v=""/>
    <s v=""/>
    <d v="2010-05-27T00:00:00"/>
    <d v="2010-05-27T00:00:00"/>
    <n v="1726055"/>
    <s v="773"/>
    <x v="4"/>
    <x v="3"/>
    <x v="2"/>
    <x v="0"/>
    <x v="0"/>
  </r>
  <r>
    <n v="7735110113"/>
    <x v="8"/>
    <n v="48921570"/>
    <x v="26"/>
    <s v="SSALLONDONO"/>
    <s v="MFLT"/>
    <s v="Provisión oblig. laboral, cesantías aprop."/>
    <s v=""/>
    <s v=""/>
    <d v="2010-05-27T00:00:00"/>
    <d v="2010-05-27T00:00:00"/>
    <n v="1726055"/>
    <s v="773"/>
    <x v="4"/>
    <x v="3"/>
    <x v="2"/>
    <x v="0"/>
    <x v="0"/>
  </r>
  <r>
    <n v="7735110114"/>
    <x v="9"/>
    <n v="48921570"/>
    <x v="26"/>
    <s v="SSALLONDONO"/>
    <s v="MFLT"/>
    <s v="Provisión oblig. laboral, cesantías aprop."/>
    <s v=""/>
    <s v=""/>
    <d v="2010-05-27T00:00:00"/>
    <d v="2010-05-27T00:00:00"/>
    <n v="1116856"/>
    <s v="773"/>
    <x v="4"/>
    <x v="3"/>
    <x v="2"/>
    <x v="0"/>
    <x v="0"/>
  </r>
  <r>
    <n v="7735110116"/>
    <x v="10"/>
    <n v="48921570"/>
    <x v="26"/>
    <s v="SSALLONDONO"/>
    <s v="MFLT"/>
    <s v="Provisión oblig. laboral, cesantías aprop."/>
    <s v=""/>
    <s v=""/>
    <d v="2010-05-27T00:00:00"/>
    <d v="2010-05-27T00:00:00"/>
    <n v="1827590"/>
    <s v="773"/>
    <x v="4"/>
    <x v="3"/>
    <x v="2"/>
    <x v="0"/>
    <x v="0"/>
  </r>
  <r>
    <n v="7735110124"/>
    <x v="13"/>
    <n v="48921570"/>
    <x v="26"/>
    <s v="SSALLONDONO"/>
    <s v="MFLT"/>
    <s v="Provisión oblig. laboral, cesantías aprop."/>
    <s v=""/>
    <s v=""/>
    <d v="2010-05-27T00:00:00"/>
    <d v="2010-05-27T00:00:00"/>
    <n v="211187"/>
    <s v="773"/>
    <x v="4"/>
    <x v="3"/>
    <x v="2"/>
    <x v="0"/>
    <x v="0"/>
  </r>
  <r>
    <n v="7735110127"/>
    <x v="14"/>
    <n v="48921570"/>
    <x v="26"/>
    <s v="SSALLONDONO"/>
    <s v="MFLT"/>
    <s v="Retención y aport de nomina seguridad social"/>
    <s v=""/>
    <s v=""/>
    <d v="2010-05-27T00:00:00"/>
    <d v="2010-05-27T00:00:00"/>
    <n v="416000"/>
    <s v="773"/>
    <x v="4"/>
    <x v="3"/>
    <x v="2"/>
    <x v="0"/>
    <x v="0"/>
  </r>
  <r>
    <n v="7735110128"/>
    <x v="15"/>
    <n v="48921570"/>
    <x v="26"/>
    <s v="SSALLONDONO"/>
    <s v="MFLT"/>
    <s v="Retención y aport de nomina seguridad social"/>
    <s v=""/>
    <s v=""/>
    <d v="2010-05-27T00:00:00"/>
    <d v="2010-05-27T00:00:00"/>
    <n v="-768227"/>
    <s v="773"/>
    <x v="4"/>
    <x v="3"/>
    <x v="2"/>
    <x v="0"/>
    <x v="0"/>
  </r>
  <r>
    <n v="7735110128"/>
    <x v="15"/>
    <n v="48921570"/>
    <x v="26"/>
    <s v="SSALLONDONO"/>
    <s v="MFLT"/>
    <s v="Retención y aport de nomina seguridad social"/>
    <s v=""/>
    <s v=""/>
    <d v="2010-05-27T00:00:00"/>
    <d v="2010-05-27T00:00:00"/>
    <n v="2400300"/>
    <s v="773"/>
    <x v="4"/>
    <x v="3"/>
    <x v="2"/>
    <x v="0"/>
    <x v="0"/>
  </r>
  <r>
    <n v="7735110129"/>
    <x v="16"/>
    <n v="48921570"/>
    <x v="26"/>
    <s v="SSALLONDONO"/>
    <s v="MFLT"/>
    <s v="Retención y aport de nomina seguridad social"/>
    <s v=""/>
    <s v=""/>
    <d v="2010-05-27T00:00:00"/>
    <d v="2010-05-27T00:00:00"/>
    <n v="-768227"/>
    <s v="773"/>
    <x v="4"/>
    <x v="3"/>
    <x v="2"/>
    <x v="0"/>
    <x v="0"/>
  </r>
  <r>
    <n v="7735110129"/>
    <x v="16"/>
    <n v="48921570"/>
    <x v="26"/>
    <s v="SSALLONDONO"/>
    <s v="MFLT"/>
    <s v="Retención y aport de nomina seguridad social"/>
    <s v=""/>
    <s v=""/>
    <d v="2010-05-27T00:00:00"/>
    <d v="2010-05-27T00:00:00"/>
    <n v="3072700"/>
    <s v="773"/>
    <x v="4"/>
    <x v="3"/>
    <x v="2"/>
    <x v="0"/>
    <x v="0"/>
  </r>
  <r>
    <n v="7735110131"/>
    <x v="17"/>
    <n v="48921570"/>
    <x v="26"/>
    <s v="SSALLONDONO"/>
    <s v="MFLT"/>
    <s v="Retención y aport de nomina seguridad social"/>
    <s v=""/>
    <s v=""/>
    <d v="2010-05-27T00:00:00"/>
    <d v="2010-05-27T00:00:00"/>
    <n v="766100"/>
    <s v="773"/>
    <x v="4"/>
    <x v="3"/>
    <x v="2"/>
    <x v="0"/>
    <x v="0"/>
  </r>
  <r>
    <n v="7735110132"/>
    <x v="40"/>
    <n v="48921570"/>
    <x v="26"/>
    <s v="SSALLONDONO"/>
    <s v="MFLT"/>
    <s v="Retención y aport de nomina seguridad social"/>
    <s v=""/>
    <s v=""/>
    <d v="2010-05-27T00:00:00"/>
    <d v="2010-05-27T00:00:00"/>
    <n v="72000"/>
    <s v="773"/>
    <x v="4"/>
    <x v="3"/>
    <x v="2"/>
    <x v="0"/>
    <x v="0"/>
  </r>
  <r>
    <n v="7735110133"/>
    <x v="18"/>
    <n v="48921570"/>
    <x v="26"/>
    <s v="SSALLONDONO"/>
    <s v="MFLT"/>
    <s v="Retención y aport de nomina seguridad social"/>
    <s v=""/>
    <s v=""/>
    <d v="2010-05-27T00:00:00"/>
    <d v="2010-05-27T00:00:00"/>
    <n v="574400"/>
    <s v="773"/>
    <x v="4"/>
    <x v="3"/>
    <x v="2"/>
    <x v="0"/>
    <x v="0"/>
  </r>
  <r>
    <n v="7735110134"/>
    <x v="19"/>
    <n v="48921570"/>
    <x v="26"/>
    <s v="SSALLONDONO"/>
    <s v="MFLT"/>
    <s v="Retención y aport de nomina seguridad social"/>
    <s v=""/>
    <s v=""/>
    <d v="2010-05-27T00:00:00"/>
    <d v="2010-05-27T00:00:00"/>
    <n v="383100"/>
    <s v="773"/>
    <x v="4"/>
    <x v="3"/>
    <x v="2"/>
    <x v="0"/>
    <x v="0"/>
  </r>
  <r>
    <n v="7735110111"/>
    <x v="6"/>
    <n v="48921670"/>
    <x v="27"/>
    <s v="SSALLONDONO"/>
    <s v="MFLT"/>
    <s v="Provisión oblig. laboral, cesantías aprop."/>
    <s v=""/>
    <s v=""/>
    <d v="2010-05-27T00:00:00"/>
    <d v="2010-05-27T00:00:00"/>
    <n v="738920"/>
    <s v="773"/>
    <x v="4"/>
    <x v="5"/>
    <x v="2"/>
    <x v="0"/>
    <x v="0"/>
  </r>
  <r>
    <n v="7735110113"/>
    <x v="8"/>
    <n v="48921670"/>
    <x v="27"/>
    <s v="SSALLONDONO"/>
    <s v="MFLT"/>
    <s v="Provisión oblig. laboral, cesantías aprop."/>
    <s v=""/>
    <s v=""/>
    <d v="2010-05-27T00:00:00"/>
    <d v="2010-05-27T00:00:00"/>
    <n v="738920"/>
    <s v="773"/>
    <x v="4"/>
    <x v="5"/>
    <x v="2"/>
    <x v="0"/>
    <x v="0"/>
  </r>
  <r>
    <n v="7735110114"/>
    <x v="9"/>
    <n v="48921670"/>
    <x v="27"/>
    <s v="SSALLONDONO"/>
    <s v="MFLT"/>
    <s v="Provisión oblig. laboral, cesantías aprop."/>
    <s v=""/>
    <s v=""/>
    <d v="2010-05-27T00:00:00"/>
    <d v="2010-05-27T00:00:00"/>
    <n v="478124"/>
    <s v="773"/>
    <x v="4"/>
    <x v="5"/>
    <x v="2"/>
    <x v="0"/>
    <x v="0"/>
  </r>
  <r>
    <n v="7735110116"/>
    <x v="10"/>
    <n v="48921670"/>
    <x v="27"/>
    <s v="SSALLONDONO"/>
    <s v="MFLT"/>
    <s v="Provisión oblig. laboral, cesantías aprop."/>
    <s v=""/>
    <s v=""/>
    <d v="2010-05-27T00:00:00"/>
    <d v="2010-05-27T00:00:00"/>
    <n v="782388"/>
    <s v="773"/>
    <x v="4"/>
    <x v="5"/>
    <x v="2"/>
    <x v="0"/>
    <x v="0"/>
  </r>
  <r>
    <n v="7735110124"/>
    <x v="13"/>
    <n v="48921670"/>
    <x v="27"/>
    <s v="SSALLONDONO"/>
    <s v="MFLT"/>
    <s v="Provisión oblig. laboral, cesantías aprop."/>
    <s v=""/>
    <s v=""/>
    <d v="2010-05-27T00:00:00"/>
    <d v="2010-05-27T00:00:00"/>
    <n v="90409"/>
    <s v="773"/>
    <x v="4"/>
    <x v="5"/>
    <x v="2"/>
    <x v="0"/>
    <x v="0"/>
  </r>
  <r>
    <n v="7735110127"/>
    <x v="14"/>
    <n v="48921670"/>
    <x v="27"/>
    <s v="SSALLONDONO"/>
    <s v="MFLT"/>
    <s v="Retención y aport de nomina seguridad social"/>
    <s v=""/>
    <s v=""/>
    <d v="2010-05-27T00:00:00"/>
    <d v="2010-05-27T00:00:00"/>
    <n v="139700"/>
    <s v="773"/>
    <x v="4"/>
    <x v="5"/>
    <x v="2"/>
    <x v="0"/>
    <x v="0"/>
  </r>
  <r>
    <n v="7735110128"/>
    <x v="15"/>
    <n v="48921670"/>
    <x v="27"/>
    <s v="SSALLONDONO"/>
    <s v="MFLT"/>
    <s v="Retención y aport de nomina seguridad social"/>
    <s v=""/>
    <s v=""/>
    <d v="2010-05-27T00:00:00"/>
    <d v="2010-05-27T00:00:00"/>
    <n v="-330506"/>
    <s v="773"/>
    <x v="4"/>
    <x v="5"/>
    <x v="2"/>
    <x v="0"/>
    <x v="0"/>
  </r>
  <r>
    <n v="7735110128"/>
    <x v="15"/>
    <n v="48921670"/>
    <x v="27"/>
    <s v="SSALLONDONO"/>
    <s v="MFLT"/>
    <s v="Retención y aport de nomina seguridad social"/>
    <s v=""/>
    <s v=""/>
    <d v="2010-05-27T00:00:00"/>
    <d v="2010-05-27T00:00:00"/>
    <n v="1032900"/>
    <s v="773"/>
    <x v="4"/>
    <x v="5"/>
    <x v="2"/>
    <x v="0"/>
    <x v="0"/>
  </r>
  <r>
    <n v="7735110129"/>
    <x v="16"/>
    <n v="48921670"/>
    <x v="27"/>
    <s v="SSALLONDONO"/>
    <s v="MFLT"/>
    <s v="Retención y aport de nomina seguridad social"/>
    <s v=""/>
    <s v=""/>
    <d v="2010-05-27T00:00:00"/>
    <d v="2010-05-27T00:00:00"/>
    <n v="-330506"/>
    <s v="773"/>
    <x v="4"/>
    <x v="5"/>
    <x v="2"/>
    <x v="0"/>
    <x v="0"/>
  </r>
  <r>
    <n v="7735110129"/>
    <x v="16"/>
    <n v="48921670"/>
    <x v="27"/>
    <s v="SSALLONDONO"/>
    <s v="MFLT"/>
    <s v="Retención y aport de nomina seguridad social"/>
    <s v=""/>
    <s v=""/>
    <d v="2010-05-27T00:00:00"/>
    <d v="2010-05-27T00:00:00"/>
    <n v="1322300"/>
    <s v="773"/>
    <x v="4"/>
    <x v="5"/>
    <x v="2"/>
    <x v="0"/>
    <x v="0"/>
  </r>
  <r>
    <n v="7735110131"/>
    <x v="17"/>
    <n v="48921670"/>
    <x v="27"/>
    <s v="SSALLONDONO"/>
    <s v="MFLT"/>
    <s v="Retención y aport de nomina seguridad social"/>
    <s v=""/>
    <s v=""/>
    <d v="2010-05-27T00:00:00"/>
    <d v="2010-05-27T00:00:00"/>
    <n v="330500"/>
    <s v="773"/>
    <x v="4"/>
    <x v="5"/>
    <x v="2"/>
    <x v="0"/>
    <x v="0"/>
  </r>
  <r>
    <n v="7735110133"/>
    <x v="18"/>
    <n v="48921670"/>
    <x v="27"/>
    <s v="SSALLONDONO"/>
    <s v="MFLT"/>
    <s v="Retención y aport de nomina seguridad social"/>
    <s v=""/>
    <s v=""/>
    <d v="2010-05-27T00:00:00"/>
    <d v="2010-05-27T00:00:00"/>
    <n v="247700"/>
    <s v="773"/>
    <x v="4"/>
    <x v="5"/>
    <x v="2"/>
    <x v="0"/>
    <x v="0"/>
  </r>
  <r>
    <n v="7735110134"/>
    <x v="19"/>
    <n v="48921670"/>
    <x v="27"/>
    <s v="SSALLONDONO"/>
    <s v="MFLT"/>
    <s v="Retención y aport de nomina seguridad social"/>
    <s v=""/>
    <s v=""/>
    <d v="2010-05-27T00:00:00"/>
    <d v="2010-05-27T00:00:00"/>
    <n v="165300"/>
    <s v="773"/>
    <x v="4"/>
    <x v="5"/>
    <x v="2"/>
    <x v="0"/>
    <x v="0"/>
  </r>
  <r>
    <n v="7735110111"/>
    <x v="6"/>
    <n v="48921770"/>
    <x v="28"/>
    <s v="SSALLONDONO"/>
    <s v="MFLT"/>
    <s v="Provisión oblig. laboral, cesantías aprop."/>
    <s v=""/>
    <s v=""/>
    <d v="2010-05-27T00:00:00"/>
    <d v="2010-05-27T00:00:00"/>
    <n v="239725"/>
    <s v="773"/>
    <x v="4"/>
    <x v="5"/>
    <x v="2"/>
    <x v="0"/>
    <x v="0"/>
  </r>
  <r>
    <n v="7735110113"/>
    <x v="8"/>
    <n v="48921770"/>
    <x v="28"/>
    <s v="SSALLONDONO"/>
    <s v="MFLT"/>
    <s v="Provisión oblig. laboral, cesantías aprop."/>
    <s v=""/>
    <s v=""/>
    <d v="2010-05-27T00:00:00"/>
    <d v="2010-05-27T00:00:00"/>
    <n v="239725"/>
    <s v="773"/>
    <x v="4"/>
    <x v="5"/>
    <x v="2"/>
    <x v="0"/>
    <x v="0"/>
  </r>
  <r>
    <n v="7735110114"/>
    <x v="9"/>
    <n v="48921770"/>
    <x v="28"/>
    <s v="SSALLONDONO"/>
    <s v="MFLT"/>
    <s v="Provisión oblig. laboral, cesantías aprop."/>
    <s v=""/>
    <s v=""/>
    <d v="2010-05-27T00:00:00"/>
    <d v="2010-05-27T00:00:00"/>
    <n v="155116"/>
    <s v="773"/>
    <x v="4"/>
    <x v="5"/>
    <x v="2"/>
    <x v="0"/>
    <x v="0"/>
  </r>
  <r>
    <n v="7735110116"/>
    <x v="10"/>
    <n v="48921770"/>
    <x v="28"/>
    <s v="SSALLONDONO"/>
    <s v="MFLT"/>
    <s v="Provisión oblig. laboral, cesantías aprop."/>
    <s v=""/>
    <s v=""/>
    <d v="2010-05-27T00:00:00"/>
    <d v="2010-05-27T00:00:00"/>
    <n v="253826"/>
    <s v="773"/>
    <x v="4"/>
    <x v="5"/>
    <x v="2"/>
    <x v="0"/>
    <x v="0"/>
  </r>
  <r>
    <n v="7735110124"/>
    <x v="13"/>
    <n v="48921770"/>
    <x v="28"/>
    <s v="SSALLONDONO"/>
    <s v="MFLT"/>
    <s v="Provisión oblig. laboral, cesantías aprop."/>
    <s v=""/>
    <s v=""/>
    <d v="2010-05-27T00:00:00"/>
    <d v="2010-05-27T00:00:00"/>
    <n v="29331"/>
    <s v="773"/>
    <x v="4"/>
    <x v="5"/>
    <x v="2"/>
    <x v="0"/>
    <x v="0"/>
  </r>
  <r>
    <n v="7735110127"/>
    <x v="14"/>
    <n v="48921770"/>
    <x v="28"/>
    <s v="SSALLONDONO"/>
    <s v="MFLT"/>
    <s v="Retención y aport de nomina seguridad social"/>
    <s v=""/>
    <s v=""/>
    <d v="2010-05-27T00:00:00"/>
    <d v="2010-05-27T00:00:00"/>
    <n v="27500"/>
    <s v="773"/>
    <x v="4"/>
    <x v="5"/>
    <x v="2"/>
    <x v="0"/>
    <x v="0"/>
  </r>
  <r>
    <n v="7735110128"/>
    <x v="15"/>
    <n v="48921770"/>
    <x v="28"/>
    <s v="SSALLONDONO"/>
    <s v="MFLT"/>
    <s v="Retención y aport de nomina seguridad social"/>
    <s v=""/>
    <s v=""/>
    <d v="2010-05-27T00:00:00"/>
    <d v="2010-05-27T00:00:00"/>
    <n v="-105431"/>
    <s v="773"/>
    <x v="4"/>
    <x v="5"/>
    <x v="2"/>
    <x v="0"/>
    <x v="0"/>
  </r>
  <r>
    <n v="7735110128"/>
    <x v="15"/>
    <n v="48921770"/>
    <x v="28"/>
    <s v="SSALLONDONO"/>
    <s v="MFLT"/>
    <s v="Retención y aport de nomina seguridad social"/>
    <s v=""/>
    <s v=""/>
    <d v="2010-05-27T00:00:00"/>
    <d v="2010-05-27T00:00:00"/>
    <n v="329500"/>
    <s v="773"/>
    <x v="4"/>
    <x v="5"/>
    <x v="2"/>
    <x v="0"/>
    <x v="0"/>
  </r>
  <r>
    <n v="7735110129"/>
    <x v="16"/>
    <n v="48921770"/>
    <x v="28"/>
    <s v="SSALLONDONO"/>
    <s v="MFLT"/>
    <s v="Retención y aport de nomina seguridad social"/>
    <s v=""/>
    <s v=""/>
    <d v="2010-05-27T00:00:00"/>
    <d v="2010-05-27T00:00:00"/>
    <n v="-105431"/>
    <s v="773"/>
    <x v="4"/>
    <x v="5"/>
    <x v="2"/>
    <x v="0"/>
    <x v="0"/>
  </r>
  <r>
    <n v="7735110129"/>
    <x v="16"/>
    <n v="48921770"/>
    <x v="28"/>
    <s v="SSALLONDONO"/>
    <s v="MFLT"/>
    <s v="Retención y aport de nomina seguridad social"/>
    <s v=""/>
    <s v=""/>
    <d v="2010-05-27T00:00:00"/>
    <d v="2010-05-27T00:00:00"/>
    <n v="421700"/>
    <s v="773"/>
    <x v="4"/>
    <x v="5"/>
    <x v="2"/>
    <x v="0"/>
    <x v="0"/>
  </r>
  <r>
    <n v="7735110131"/>
    <x v="17"/>
    <n v="48921770"/>
    <x v="28"/>
    <s v="SSALLONDONO"/>
    <s v="MFLT"/>
    <s v="Retención y aport de nomina seguridad social"/>
    <s v=""/>
    <s v=""/>
    <d v="2010-05-27T00:00:00"/>
    <d v="2010-05-27T00:00:00"/>
    <n v="105500"/>
    <s v="773"/>
    <x v="4"/>
    <x v="5"/>
    <x v="2"/>
    <x v="0"/>
    <x v="0"/>
  </r>
  <r>
    <n v="7735110133"/>
    <x v="18"/>
    <n v="48921770"/>
    <x v="28"/>
    <s v="SSALLONDONO"/>
    <s v="MFLT"/>
    <s v="Retención y aport de nomina seguridad social"/>
    <s v=""/>
    <s v=""/>
    <d v="2010-05-27T00:00:00"/>
    <d v="2010-05-27T00:00:00"/>
    <n v="79000"/>
    <s v="773"/>
    <x v="4"/>
    <x v="5"/>
    <x v="2"/>
    <x v="0"/>
    <x v="0"/>
  </r>
  <r>
    <n v="7735110134"/>
    <x v="19"/>
    <n v="48921770"/>
    <x v="28"/>
    <s v="SSALLONDONO"/>
    <s v="MFLT"/>
    <s v="Retención y aport de nomina seguridad social"/>
    <s v=""/>
    <s v=""/>
    <d v="2010-05-27T00:00:00"/>
    <d v="2010-05-27T00:00:00"/>
    <n v="52700"/>
    <s v="773"/>
    <x v="4"/>
    <x v="5"/>
    <x v="2"/>
    <x v="0"/>
    <x v="0"/>
  </r>
  <r>
    <n v="7735116503"/>
    <x v="38"/>
    <n v="48970470"/>
    <x v="32"/>
    <s v="LTMAMEJIA"/>
    <s v="MFLT"/>
    <s v="Provisión otras cta.pte.proveed prod. Inventariab."/>
    <s v=""/>
    <s v="Mantenimiento aire acondicionado"/>
    <d v="2010-05-27T00:00:00"/>
    <d v="2010-05-27T00:00:00"/>
    <n v="223000"/>
    <s v="773"/>
    <x v="4"/>
    <x v="9"/>
    <x v="6"/>
    <x v="0"/>
    <x v="2"/>
  </r>
  <r>
    <n v="7735110105"/>
    <x v="63"/>
    <n v="48980070"/>
    <x v="34"/>
    <s v="EXEAGUTIERRE"/>
    <s v="MFLT"/>
    <s v="Provisión otras cta.pte.proveed prod. no inventar"/>
    <s v="Incentivo fuerza de ventas colaborador0%"/>
    <s v="Incentivo fuerza de ventas colaborador0%"/>
    <d v="2010-05-27T00:00:00"/>
    <d v="2010-05-27T00:00:00"/>
    <n v="180000"/>
    <s v="773"/>
    <x v="4"/>
    <x v="11"/>
    <x v="2"/>
    <x v="0"/>
    <x v="1"/>
  </r>
  <r>
    <n v="7735110111"/>
    <x v="6"/>
    <n v="48980070"/>
    <x v="34"/>
    <s v="SSALLONDONO"/>
    <s v="MFLT"/>
    <s v="Provisión oblig. laboral, cesantías aprop."/>
    <s v=""/>
    <s v=""/>
    <d v="2010-05-27T00:00:00"/>
    <d v="2010-05-27T00:00:00"/>
    <n v="972198"/>
    <s v="773"/>
    <x v="4"/>
    <x v="11"/>
    <x v="2"/>
    <x v="0"/>
    <x v="0"/>
  </r>
  <r>
    <n v="7735110113"/>
    <x v="8"/>
    <n v="48980070"/>
    <x v="34"/>
    <s v="SSALLONDONO"/>
    <s v="MFLT"/>
    <s v="Provisión oblig. laboral, cesantías aprop."/>
    <s v=""/>
    <s v=""/>
    <d v="2010-05-27T00:00:00"/>
    <d v="2010-05-27T00:00:00"/>
    <n v="972198"/>
    <s v="773"/>
    <x v="4"/>
    <x v="11"/>
    <x v="2"/>
    <x v="0"/>
    <x v="0"/>
  </r>
  <r>
    <n v="7735110114"/>
    <x v="9"/>
    <n v="48980070"/>
    <x v="34"/>
    <s v="SSALLONDONO"/>
    <s v="MFLT"/>
    <s v="Provisión oblig. laboral, cesantías aprop."/>
    <s v=""/>
    <s v=""/>
    <d v="2010-05-27T00:00:00"/>
    <d v="2010-05-27T00:00:00"/>
    <n v="629068"/>
    <s v="773"/>
    <x v="4"/>
    <x v="11"/>
    <x v="2"/>
    <x v="0"/>
    <x v="0"/>
  </r>
  <r>
    <n v="7735110116"/>
    <x v="10"/>
    <n v="48980070"/>
    <x v="34"/>
    <s v="SSALLONDONO"/>
    <s v="MFLT"/>
    <s v="Provisión oblig. laboral, cesantías aprop."/>
    <s v=""/>
    <s v=""/>
    <d v="2010-05-27T00:00:00"/>
    <d v="2010-05-27T00:00:00"/>
    <n v="1029386"/>
    <s v="773"/>
    <x v="4"/>
    <x v="11"/>
    <x v="2"/>
    <x v="0"/>
    <x v="0"/>
  </r>
  <r>
    <n v="7735110124"/>
    <x v="13"/>
    <n v="48980070"/>
    <x v="34"/>
    <s v="SSALLONDONO"/>
    <s v="MFLT"/>
    <s v="Provisión oblig. laboral, cesantías aprop."/>
    <s v=""/>
    <s v=""/>
    <d v="2010-05-27T00:00:00"/>
    <d v="2010-05-27T00:00:00"/>
    <n v="118951"/>
    <s v="773"/>
    <x v="4"/>
    <x v="11"/>
    <x v="2"/>
    <x v="0"/>
    <x v="0"/>
  </r>
  <r>
    <n v="7735110127"/>
    <x v="14"/>
    <n v="48980070"/>
    <x v="34"/>
    <s v="SSALLONDONO"/>
    <s v="MFLT"/>
    <s v="Retención y aport de nomina seguridad social"/>
    <s v=""/>
    <s v=""/>
    <d v="2010-05-27T00:00:00"/>
    <d v="2010-05-27T00:00:00"/>
    <n v="132500"/>
    <s v="773"/>
    <x v="4"/>
    <x v="11"/>
    <x v="2"/>
    <x v="0"/>
    <x v="0"/>
  </r>
  <r>
    <n v="7735110128"/>
    <x v="15"/>
    <n v="48980070"/>
    <x v="34"/>
    <s v="SSALLONDONO"/>
    <s v="MFLT"/>
    <s v="Retención y aport de nomina seguridad social"/>
    <s v=""/>
    <s v=""/>
    <d v="2010-05-27T00:00:00"/>
    <d v="2010-05-27T00:00:00"/>
    <n v="-450617"/>
    <s v="773"/>
    <x v="4"/>
    <x v="11"/>
    <x v="2"/>
    <x v="0"/>
    <x v="0"/>
  </r>
  <r>
    <n v="7735110128"/>
    <x v="15"/>
    <n v="48980070"/>
    <x v="34"/>
    <s v="SSALLONDONO"/>
    <s v="MFLT"/>
    <s v="Retención y aport de nomina seguridad social"/>
    <s v=""/>
    <s v=""/>
    <d v="2010-05-27T00:00:00"/>
    <d v="2010-05-27T00:00:00"/>
    <n v="1423100"/>
    <s v="773"/>
    <x v="4"/>
    <x v="11"/>
    <x v="2"/>
    <x v="0"/>
    <x v="0"/>
  </r>
  <r>
    <n v="7735110129"/>
    <x v="16"/>
    <n v="48980070"/>
    <x v="34"/>
    <s v="SSALLONDONO"/>
    <s v="MFLT"/>
    <s v="Retención y aport de nomina seguridad social"/>
    <s v=""/>
    <s v=""/>
    <d v="2010-05-27T00:00:00"/>
    <d v="2010-05-27T00:00:00"/>
    <n v="-479918"/>
    <s v="773"/>
    <x v="4"/>
    <x v="11"/>
    <x v="2"/>
    <x v="0"/>
    <x v="0"/>
  </r>
  <r>
    <n v="7735110129"/>
    <x v="16"/>
    <n v="48980070"/>
    <x v="34"/>
    <s v="SSALLONDONO"/>
    <s v="MFLT"/>
    <s v="Retención y aport de nomina seguridad social"/>
    <s v=""/>
    <s v=""/>
    <d v="2010-05-27T00:00:00"/>
    <d v="2010-05-27T00:00:00"/>
    <n v="1859800"/>
    <s v="773"/>
    <x v="4"/>
    <x v="11"/>
    <x v="2"/>
    <x v="0"/>
    <x v="0"/>
  </r>
  <r>
    <n v="7735110131"/>
    <x v="17"/>
    <n v="48980070"/>
    <x v="34"/>
    <s v="SSALLONDONO"/>
    <s v="MFLT"/>
    <s v="Retención y aport de nomina seguridad social"/>
    <s v=""/>
    <s v=""/>
    <d v="2010-05-27T00:00:00"/>
    <d v="2010-05-27T00:00:00"/>
    <n v="449800"/>
    <s v="773"/>
    <x v="4"/>
    <x v="11"/>
    <x v="2"/>
    <x v="0"/>
    <x v="0"/>
  </r>
  <r>
    <n v="7735110133"/>
    <x v="18"/>
    <n v="48980070"/>
    <x v="34"/>
    <s v="SSALLONDONO"/>
    <s v="MFLT"/>
    <s v="Retención y aport de nomina seguridad social"/>
    <s v=""/>
    <s v=""/>
    <d v="2010-05-27T00:00:00"/>
    <d v="2010-05-27T00:00:00"/>
    <n v="337100"/>
    <s v="773"/>
    <x v="4"/>
    <x v="11"/>
    <x v="2"/>
    <x v="0"/>
    <x v="0"/>
  </r>
  <r>
    <n v="7735110134"/>
    <x v="19"/>
    <n v="48980070"/>
    <x v="34"/>
    <s v="SSALLONDONO"/>
    <s v="MFLT"/>
    <s v="Retención y aport de nomina seguridad social"/>
    <s v=""/>
    <s v=""/>
    <d v="2010-05-27T00:00:00"/>
    <d v="2010-05-27T00:00:00"/>
    <n v="224900"/>
    <s v="773"/>
    <x v="4"/>
    <x v="11"/>
    <x v="2"/>
    <x v="0"/>
    <x v="0"/>
  </r>
  <r>
    <n v="7735125756"/>
    <x v="76"/>
    <n v="48980070"/>
    <x v="34"/>
    <s v="EXEAGUTIERRE"/>
    <s v="MFLT"/>
    <s v="Provisión otras cta.pte.proveed prod. no inventar"/>
    <s v="Gasto representacion obsequio evento 0%"/>
    <s v="Gasto representacion obsequio evento 0%"/>
    <d v="2010-05-27T00:00:00"/>
    <d v="2010-05-27T00:00:00"/>
    <n v="3000"/>
    <s v="773"/>
    <x v="4"/>
    <x v="11"/>
    <x v="2"/>
    <x v="0"/>
    <x v="1"/>
  </r>
  <r>
    <n v="7735110111"/>
    <x v="6"/>
    <n v="48982070"/>
    <x v="36"/>
    <s v="SSALLONDONO"/>
    <s v="MFLT"/>
    <s v="Provisión oblig. laboral, cesantías aprop."/>
    <s v=""/>
    <s v=""/>
    <d v="2010-05-27T00:00:00"/>
    <d v="2010-05-27T00:00:00"/>
    <n v="130570"/>
    <s v="773"/>
    <x v="4"/>
    <x v="13"/>
    <x v="2"/>
    <x v="0"/>
    <x v="0"/>
  </r>
  <r>
    <n v="7735110113"/>
    <x v="8"/>
    <n v="48982070"/>
    <x v="36"/>
    <s v="SSALLONDONO"/>
    <s v="MFLT"/>
    <s v="Provisión oblig. laboral, cesantías aprop."/>
    <s v=""/>
    <s v=""/>
    <d v="2010-05-27T00:00:00"/>
    <d v="2010-05-27T00:00:00"/>
    <n v="130570"/>
    <s v="773"/>
    <x v="4"/>
    <x v="13"/>
    <x v="2"/>
    <x v="0"/>
    <x v="0"/>
  </r>
  <r>
    <n v="7735110114"/>
    <x v="9"/>
    <n v="48982070"/>
    <x v="36"/>
    <s v="SSALLONDONO"/>
    <s v="MFLT"/>
    <s v="Provisión oblig. laboral, cesantías aprop."/>
    <s v=""/>
    <s v=""/>
    <d v="2010-05-27T00:00:00"/>
    <d v="2010-05-27T00:00:00"/>
    <n v="84486"/>
    <s v="773"/>
    <x v="4"/>
    <x v="13"/>
    <x v="2"/>
    <x v="0"/>
    <x v="0"/>
  </r>
  <r>
    <n v="7735110116"/>
    <x v="10"/>
    <n v="48982070"/>
    <x v="36"/>
    <s v="SSALLONDONO"/>
    <s v="MFLT"/>
    <s v="Provisión oblig. laboral, cesantías aprop."/>
    <s v=""/>
    <s v=""/>
    <d v="2010-05-27T00:00:00"/>
    <d v="2010-05-27T00:00:00"/>
    <n v="138250"/>
    <s v="773"/>
    <x v="4"/>
    <x v="13"/>
    <x v="2"/>
    <x v="0"/>
    <x v="0"/>
  </r>
  <r>
    <n v="7735110124"/>
    <x v="13"/>
    <n v="48982070"/>
    <x v="36"/>
    <s v="SSALLONDONO"/>
    <s v="MFLT"/>
    <s v="Provisión oblig. laboral, cesantías aprop."/>
    <s v=""/>
    <s v=""/>
    <d v="2010-05-27T00:00:00"/>
    <d v="2010-05-27T00:00:00"/>
    <n v="15976"/>
    <s v="773"/>
    <x v="4"/>
    <x v="13"/>
    <x v="2"/>
    <x v="0"/>
    <x v="0"/>
  </r>
  <r>
    <n v="7735110127"/>
    <x v="14"/>
    <n v="48982070"/>
    <x v="36"/>
    <s v="SSALLONDONO"/>
    <s v="MFLT"/>
    <s v="Retención y aport de nomina seguridad social"/>
    <s v=""/>
    <s v=""/>
    <d v="2010-05-27T00:00:00"/>
    <d v="2010-05-27T00:00:00"/>
    <n v="13400"/>
    <s v="773"/>
    <x v="4"/>
    <x v="13"/>
    <x v="2"/>
    <x v="0"/>
    <x v="0"/>
  </r>
  <r>
    <n v="7735110128"/>
    <x v="15"/>
    <n v="48982070"/>
    <x v="36"/>
    <s v="SSALLONDONO"/>
    <s v="MFLT"/>
    <s v="Retención y aport de nomina seguridad social"/>
    <s v=""/>
    <s v=""/>
    <d v="2010-05-27T00:00:00"/>
    <d v="2010-05-27T00:00:00"/>
    <n v="-61444"/>
    <s v="773"/>
    <x v="4"/>
    <x v="13"/>
    <x v="2"/>
    <x v="0"/>
    <x v="0"/>
  </r>
  <r>
    <n v="7735110128"/>
    <x v="15"/>
    <n v="48982070"/>
    <x v="36"/>
    <s v="SSALLONDONO"/>
    <s v="MFLT"/>
    <s v="Retención y aport de nomina seguridad social"/>
    <s v=""/>
    <s v=""/>
    <d v="2010-05-27T00:00:00"/>
    <d v="2010-05-27T00:00:00"/>
    <n v="192000"/>
    <s v="773"/>
    <x v="4"/>
    <x v="13"/>
    <x v="2"/>
    <x v="0"/>
    <x v="0"/>
  </r>
  <r>
    <n v="7735110129"/>
    <x v="16"/>
    <n v="48982070"/>
    <x v="36"/>
    <s v="SSALLONDONO"/>
    <s v="MFLT"/>
    <s v="Retención y aport de nomina seguridad social"/>
    <s v=""/>
    <s v=""/>
    <d v="2010-05-27T00:00:00"/>
    <d v="2010-05-27T00:00:00"/>
    <n v="-61444"/>
    <s v="773"/>
    <x v="4"/>
    <x v="13"/>
    <x v="2"/>
    <x v="0"/>
    <x v="0"/>
  </r>
  <r>
    <n v="7735110129"/>
    <x v="16"/>
    <n v="48982070"/>
    <x v="36"/>
    <s v="SSALLONDONO"/>
    <s v="MFLT"/>
    <s v="Retención y aport de nomina seguridad social"/>
    <s v=""/>
    <s v=""/>
    <d v="2010-05-27T00:00:00"/>
    <d v="2010-05-27T00:00:00"/>
    <n v="245800"/>
    <s v="773"/>
    <x v="4"/>
    <x v="13"/>
    <x v="2"/>
    <x v="0"/>
    <x v="0"/>
  </r>
  <r>
    <n v="7735110131"/>
    <x v="17"/>
    <n v="48982070"/>
    <x v="36"/>
    <s v="SSALLONDONO"/>
    <s v="MFLT"/>
    <s v="Retención y aport de nomina seguridad social"/>
    <s v=""/>
    <s v=""/>
    <d v="2010-05-27T00:00:00"/>
    <d v="2010-05-27T00:00:00"/>
    <n v="61400"/>
    <s v="773"/>
    <x v="4"/>
    <x v="13"/>
    <x v="2"/>
    <x v="0"/>
    <x v="0"/>
  </r>
  <r>
    <n v="7735110132"/>
    <x v="40"/>
    <n v="48982070"/>
    <x v="36"/>
    <s v="SSALLONDONO"/>
    <s v="MFLT"/>
    <s v="Retención y aport de nomina seguridad social"/>
    <s v=""/>
    <s v=""/>
    <d v="2010-05-27T00:00:00"/>
    <d v="2010-05-27T00:00:00"/>
    <n v="64400"/>
    <s v="773"/>
    <x v="4"/>
    <x v="13"/>
    <x v="2"/>
    <x v="0"/>
    <x v="0"/>
  </r>
  <r>
    <n v="7735110133"/>
    <x v="18"/>
    <n v="48982070"/>
    <x v="36"/>
    <s v="SSALLONDONO"/>
    <s v="MFLT"/>
    <s v="Retención y aport de nomina seguridad social"/>
    <s v=""/>
    <s v=""/>
    <d v="2010-05-27T00:00:00"/>
    <d v="2010-05-27T00:00:00"/>
    <n v="46100"/>
    <s v="773"/>
    <x v="4"/>
    <x v="13"/>
    <x v="2"/>
    <x v="0"/>
    <x v="0"/>
  </r>
  <r>
    <n v="7735110134"/>
    <x v="19"/>
    <n v="48982070"/>
    <x v="36"/>
    <s v="SSALLONDONO"/>
    <s v="MFLT"/>
    <s v="Retención y aport de nomina seguridad social"/>
    <s v=""/>
    <s v=""/>
    <d v="2010-05-27T00:00:00"/>
    <d v="2010-05-27T00:00:00"/>
    <n v="30700"/>
    <s v="773"/>
    <x v="4"/>
    <x v="13"/>
    <x v="2"/>
    <x v="0"/>
    <x v="0"/>
  </r>
  <r>
    <n v="7735110111"/>
    <x v="6"/>
    <n v="48984270"/>
    <x v="37"/>
    <s v="SSALLONDONO"/>
    <s v="MFLT"/>
    <s v="Provisión oblig. laboral, cesantías aprop."/>
    <s v=""/>
    <s v=""/>
    <d v="2010-05-27T00:00:00"/>
    <d v="2010-05-27T00:00:00"/>
    <n v="298870"/>
    <s v="773"/>
    <x v="4"/>
    <x v="14"/>
    <x v="2"/>
    <x v="0"/>
    <x v="0"/>
  </r>
  <r>
    <n v="7735110113"/>
    <x v="8"/>
    <n v="48984270"/>
    <x v="37"/>
    <s v="SSALLONDONO"/>
    <s v="MFLT"/>
    <s v="Provisión oblig. laboral, cesantías aprop."/>
    <s v=""/>
    <s v=""/>
    <d v="2010-05-27T00:00:00"/>
    <d v="2010-05-27T00:00:00"/>
    <n v="298870"/>
    <s v="773"/>
    <x v="4"/>
    <x v="14"/>
    <x v="2"/>
    <x v="0"/>
    <x v="0"/>
  </r>
  <r>
    <n v="7735110114"/>
    <x v="9"/>
    <n v="48984270"/>
    <x v="37"/>
    <s v="SSALLONDONO"/>
    <s v="MFLT"/>
    <s v="Provisión oblig. laboral, cesantías aprop."/>
    <s v=""/>
    <s v=""/>
    <d v="2010-05-27T00:00:00"/>
    <d v="2010-05-27T00:00:00"/>
    <n v="193386"/>
    <s v="773"/>
    <x v="4"/>
    <x v="14"/>
    <x v="2"/>
    <x v="0"/>
    <x v="0"/>
  </r>
  <r>
    <n v="7735110116"/>
    <x v="10"/>
    <n v="48984270"/>
    <x v="37"/>
    <s v="SSALLONDONO"/>
    <s v="MFLT"/>
    <s v="Provisión oblig. laboral, cesantías aprop."/>
    <s v=""/>
    <s v=""/>
    <d v="2010-05-27T00:00:00"/>
    <d v="2010-05-27T00:00:00"/>
    <n v="316450"/>
    <s v="773"/>
    <x v="4"/>
    <x v="14"/>
    <x v="2"/>
    <x v="0"/>
    <x v="0"/>
  </r>
  <r>
    <n v="7735110119"/>
    <x v="12"/>
    <n v="48984270"/>
    <x v="37"/>
    <s v="EXEAGUTIERRE"/>
    <s v="MFLT"/>
    <s v="Provisión otras cta.pte.proveed prod. no inventar"/>
    <s v="Batas desechables"/>
    <s v="Batas desechables"/>
    <d v="2010-05-27T00:00:00"/>
    <d v="2010-05-27T00:00:00"/>
    <n v="354000"/>
    <s v="773"/>
    <x v="4"/>
    <x v="14"/>
    <x v="2"/>
    <x v="0"/>
    <x v="1"/>
  </r>
  <r>
    <n v="7735110124"/>
    <x v="13"/>
    <n v="48984270"/>
    <x v="37"/>
    <s v="SSALLONDONO"/>
    <s v="MFLT"/>
    <s v="Provisión oblig. laboral, cesantías aprop."/>
    <s v=""/>
    <s v=""/>
    <d v="2010-05-27T00:00:00"/>
    <d v="2010-05-27T00:00:00"/>
    <n v="36568"/>
    <s v="773"/>
    <x v="4"/>
    <x v="14"/>
    <x v="2"/>
    <x v="0"/>
    <x v="0"/>
  </r>
  <r>
    <n v="7735110127"/>
    <x v="14"/>
    <n v="48984270"/>
    <x v="37"/>
    <s v="SSALLONDONO"/>
    <s v="MFLT"/>
    <s v="Retención y aport de nomina seguridad social"/>
    <s v=""/>
    <s v=""/>
    <d v="2010-05-27T00:00:00"/>
    <d v="2010-05-27T00:00:00"/>
    <n v="152900"/>
    <s v="773"/>
    <x v="4"/>
    <x v="14"/>
    <x v="2"/>
    <x v="0"/>
    <x v="0"/>
  </r>
  <r>
    <n v="7735110128"/>
    <x v="15"/>
    <n v="48984270"/>
    <x v="37"/>
    <s v="SSALLONDONO"/>
    <s v="MFLT"/>
    <s v="Retención y aport de nomina seguridad social"/>
    <s v=""/>
    <s v=""/>
    <d v="2010-05-27T00:00:00"/>
    <d v="2010-05-27T00:00:00"/>
    <n v="-140645"/>
    <s v="773"/>
    <x v="4"/>
    <x v="14"/>
    <x v="2"/>
    <x v="0"/>
    <x v="0"/>
  </r>
  <r>
    <n v="7735110128"/>
    <x v="15"/>
    <n v="48984270"/>
    <x v="37"/>
    <s v="SSALLONDONO"/>
    <s v="MFLT"/>
    <s v="Retención y aport de nomina seguridad social"/>
    <s v=""/>
    <s v=""/>
    <d v="2010-05-27T00:00:00"/>
    <d v="2010-05-27T00:00:00"/>
    <n v="439500"/>
    <s v="773"/>
    <x v="4"/>
    <x v="14"/>
    <x v="2"/>
    <x v="0"/>
    <x v="0"/>
  </r>
  <r>
    <n v="7735110129"/>
    <x v="16"/>
    <n v="48984270"/>
    <x v="37"/>
    <s v="SSALLONDONO"/>
    <s v="MFLT"/>
    <s v="Retención y aport de nomina seguridad social"/>
    <s v=""/>
    <s v=""/>
    <d v="2010-05-27T00:00:00"/>
    <d v="2010-05-27T00:00:00"/>
    <n v="-175806"/>
    <s v="773"/>
    <x v="4"/>
    <x v="14"/>
    <x v="2"/>
    <x v="0"/>
    <x v="0"/>
  </r>
  <r>
    <n v="7735110129"/>
    <x v="16"/>
    <n v="48984270"/>
    <x v="37"/>
    <s v="SSALLONDONO"/>
    <s v="MFLT"/>
    <s v="Retención y aport de nomina seguridad social"/>
    <s v=""/>
    <s v=""/>
    <d v="2010-05-27T00:00:00"/>
    <d v="2010-05-27T00:00:00"/>
    <n v="597800"/>
    <s v="773"/>
    <x v="4"/>
    <x v="14"/>
    <x v="2"/>
    <x v="0"/>
    <x v="0"/>
  </r>
  <r>
    <n v="7735110131"/>
    <x v="17"/>
    <n v="48984270"/>
    <x v="37"/>
    <s v="SSALLONDONO"/>
    <s v="MFLT"/>
    <s v="Retención y aport de nomina seguridad social"/>
    <s v=""/>
    <s v=""/>
    <d v="2010-05-27T00:00:00"/>
    <d v="2010-05-27T00:00:00"/>
    <n v="140600"/>
    <s v="773"/>
    <x v="4"/>
    <x v="14"/>
    <x v="2"/>
    <x v="0"/>
    <x v="0"/>
  </r>
  <r>
    <n v="7735110133"/>
    <x v="18"/>
    <n v="48984270"/>
    <x v="37"/>
    <s v="SSALLONDONO"/>
    <s v="MFLT"/>
    <s v="Retención y aport de nomina seguridad social"/>
    <s v=""/>
    <s v=""/>
    <d v="2010-05-27T00:00:00"/>
    <d v="2010-05-27T00:00:00"/>
    <n v="105500"/>
    <s v="773"/>
    <x v="4"/>
    <x v="14"/>
    <x v="2"/>
    <x v="0"/>
    <x v="0"/>
  </r>
  <r>
    <n v="7735110134"/>
    <x v="19"/>
    <n v="48984270"/>
    <x v="37"/>
    <s v="SSALLONDONO"/>
    <s v="MFLT"/>
    <s v="Retención y aport de nomina seguridad social"/>
    <s v=""/>
    <s v=""/>
    <d v="2010-05-27T00:00:00"/>
    <d v="2010-05-27T00:00:00"/>
    <n v="70300"/>
    <s v="773"/>
    <x v="4"/>
    <x v="14"/>
    <x v="2"/>
    <x v="0"/>
    <x v="0"/>
  </r>
  <r>
    <n v="7735112203"/>
    <x v="62"/>
    <n v="48984270"/>
    <x v="37"/>
    <s v="SSGAVILLAMIL"/>
    <s v="MFLT"/>
    <s v="Gastos pagados por anticipado, impuesto predial"/>
    <s v=""/>
    <s v=""/>
    <d v="2010-05-27T00:00:00"/>
    <d v="2010-05-27T00:00:00"/>
    <n v="2599790"/>
    <s v="773"/>
    <x v="4"/>
    <x v="14"/>
    <x v="9"/>
    <x v="0"/>
    <x v="0"/>
  </r>
  <r>
    <n v="7735124506"/>
    <x v="71"/>
    <n v="48984270"/>
    <x v="37"/>
    <s v="LTMCRAGA"/>
    <s v="MFLT"/>
    <s v="Provisión otras cta.pte.proveed prod. no inventar"/>
    <s v="Accesorio Rpto mntto equipo tranport 16%"/>
    <s v="Accesorio Rpto mntto equipo tranport 16%"/>
    <d v="2010-05-27T00:00:00"/>
    <d v="2010-05-27T00:00:00"/>
    <n v="9984000"/>
    <s v="773"/>
    <x v="4"/>
    <x v="14"/>
    <x v="5"/>
    <x v="0"/>
    <x v="0"/>
  </r>
  <r>
    <n v="7735110111"/>
    <x v="6"/>
    <n v="48986070"/>
    <x v="38"/>
    <s v="SSALLONDONO"/>
    <s v="MFLT"/>
    <s v="Provisión oblig. laboral, cesantías aprop."/>
    <s v=""/>
    <s v=""/>
    <d v="2010-05-27T00:00:00"/>
    <d v="2010-05-27T00:00:00"/>
    <n v="97621"/>
    <s v="773"/>
    <x v="4"/>
    <x v="15"/>
    <x v="2"/>
    <x v="0"/>
    <x v="0"/>
  </r>
  <r>
    <n v="7735110113"/>
    <x v="8"/>
    <n v="48986070"/>
    <x v="38"/>
    <s v="SSALLONDONO"/>
    <s v="MFLT"/>
    <s v="Provisión oblig. laboral, cesantías aprop."/>
    <s v=""/>
    <s v=""/>
    <d v="2010-05-27T00:00:00"/>
    <d v="2010-05-27T00:00:00"/>
    <n v="97621"/>
    <s v="773"/>
    <x v="4"/>
    <x v="15"/>
    <x v="2"/>
    <x v="0"/>
    <x v="0"/>
  </r>
  <r>
    <n v="7735110114"/>
    <x v="9"/>
    <n v="48986070"/>
    <x v="38"/>
    <s v="SSALLONDONO"/>
    <s v="MFLT"/>
    <s v="Provisión oblig. laboral, cesantías aprop."/>
    <s v=""/>
    <s v=""/>
    <d v="2010-05-27T00:00:00"/>
    <d v="2010-05-27T00:00:00"/>
    <n v="63166"/>
    <s v="773"/>
    <x v="4"/>
    <x v="15"/>
    <x v="2"/>
    <x v="0"/>
    <x v="0"/>
  </r>
  <r>
    <n v="7735110116"/>
    <x v="10"/>
    <n v="48986070"/>
    <x v="38"/>
    <s v="SSALLONDONO"/>
    <s v="MFLT"/>
    <s v="Provisión oblig. laboral, cesantías aprop."/>
    <s v=""/>
    <s v=""/>
    <d v="2010-05-27T00:00:00"/>
    <d v="2010-05-27T00:00:00"/>
    <n v="103364"/>
    <s v="773"/>
    <x v="4"/>
    <x v="15"/>
    <x v="2"/>
    <x v="0"/>
    <x v="0"/>
  </r>
  <r>
    <n v="7735110124"/>
    <x v="13"/>
    <n v="48986070"/>
    <x v="38"/>
    <s v="SSALLONDONO"/>
    <s v="MFLT"/>
    <s v="Provisión oblig. laboral, cesantías aprop."/>
    <s v=""/>
    <s v=""/>
    <d v="2010-05-27T00:00:00"/>
    <d v="2010-05-27T00:00:00"/>
    <n v="11944"/>
    <s v="773"/>
    <x v="4"/>
    <x v="15"/>
    <x v="2"/>
    <x v="0"/>
    <x v="0"/>
  </r>
  <r>
    <n v="7735110127"/>
    <x v="14"/>
    <n v="48986070"/>
    <x v="38"/>
    <s v="SSALLONDONO"/>
    <s v="MFLT"/>
    <s v="Retención y aport de nomina seguridad social"/>
    <s v=""/>
    <s v=""/>
    <d v="2010-05-27T00:00:00"/>
    <d v="2010-05-27T00:00:00"/>
    <n v="6000"/>
    <s v="773"/>
    <x v="4"/>
    <x v="15"/>
    <x v="2"/>
    <x v="0"/>
    <x v="0"/>
  </r>
  <r>
    <n v="7735110128"/>
    <x v="15"/>
    <n v="48986070"/>
    <x v="38"/>
    <s v="SSALLONDONO"/>
    <s v="MFLT"/>
    <s v="Retención y aport de nomina seguridad social"/>
    <s v=""/>
    <s v=""/>
    <d v="2010-05-27T00:00:00"/>
    <d v="2010-05-27T00:00:00"/>
    <n v="-45939"/>
    <s v="773"/>
    <x v="4"/>
    <x v="15"/>
    <x v="2"/>
    <x v="0"/>
    <x v="0"/>
  </r>
  <r>
    <n v="7735110128"/>
    <x v="15"/>
    <n v="48986070"/>
    <x v="38"/>
    <s v="SSALLONDONO"/>
    <s v="MFLT"/>
    <s v="Retención y aport de nomina seguridad social"/>
    <s v=""/>
    <s v=""/>
    <d v="2010-05-27T00:00:00"/>
    <d v="2010-05-27T00:00:00"/>
    <n v="143500"/>
    <s v="773"/>
    <x v="4"/>
    <x v="15"/>
    <x v="2"/>
    <x v="0"/>
    <x v="0"/>
  </r>
  <r>
    <n v="7735110129"/>
    <x v="16"/>
    <n v="48986070"/>
    <x v="38"/>
    <s v="SSALLONDONO"/>
    <s v="MFLT"/>
    <s v="Retención y aport de nomina seguridad social"/>
    <s v=""/>
    <s v=""/>
    <d v="2010-05-27T00:00:00"/>
    <d v="2010-05-27T00:00:00"/>
    <n v="-45939"/>
    <s v="773"/>
    <x v="4"/>
    <x v="15"/>
    <x v="2"/>
    <x v="0"/>
    <x v="0"/>
  </r>
  <r>
    <n v="7735110129"/>
    <x v="16"/>
    <n v="48986070"/>
    <x v="38"/>
    <s v="SSALLONDONO"/>
    <s v="MFLT"/>
    <s v="Retención y aport de nomina seguridad social"/>
    <s v=""/>
    <s v=""/>
    <d v="2010-05-27T00:00:00"/>
    <d v="2010-05-27T00:00:00"/>
    <n v="183700"/>
    <s v="773"/>
    <x v="4"/>
    <x v="15"/>
    <x v="2"/>
    <x v="0"/>
    <x v="0"/>
  </r>
  <r>
    <n v="7735110131"/>
    <x v="17"/>
    <n v="48986070"/>
    <x v="38"/>
    <s v="SSALLONDONO"/>
    <s v="MFLT"/>
    <s v="Retención y aport de nomina seguridad social"/>
    <s v=""/>
    <s v=""/>
    <d v="2010-05-27T00:00:00"/>
    <d v="2010-05-27T00:00:00"/>
    <n v="45900"/>
    <s v="773"/>
    <x v="4"/>
    <x v="15"/>
    <x v="2"/>
    <x v="0"/>
    <x v="0"/>
  </r>
  <r>
    <n v="7735110133"/>
    <x v="18"/>
    <n v="48986070"/>
    <x v="38"/>
    <s v="SSALLONDONO"/>
    <s v="MFLT"/>
    <s v="Retención y aport de nomina seguridad social"/>
    <s v=""/>
    <s v=""/>
    <d v="2010-05-27T00:00:00"/>
    <d v="2010-05-27T00:00:00"/>
    <n v="34400"/>
    <s v="773"/>
    <x v="4"/>
    <x v="15"/>
    <x v="2"/>
    <x v="0"/>
    <x v="0"/>
  </r>
  <r>
    <n v="7735110134"/>
    <x v="19"/>
    <n v="48986070"/>
    <x v="38"/>
    <s v="SSALLONDONO"/>
    <s v="MFLT"/>
    <s v="Retención y aport de nomina seguridad social"/>
    <s v=""/>
    <s v=""/>
    <d v="2010-05-27T00:00:00"/>
    <d v="2010-05-27T00:00:00"/>
    <n v="23000"/>
    <s v="773"/>
    <x v="4"/>
    <x v="15"/>
    <x v="2"/>
    <x v="0"/>
    <x v="0"/>
  </r>
  <r>
    <n v="7735110111"/>
    <x v="6"/>
    <n v="48988070"/>
    <x v="40"/>
    <s v="SSALLONDONO"/>
    <s v="MFLT"/>
    <s v="Provisión oblig. laboral, cesantías aprop."/>
    <s v=""/>
    <s v=""/>
    <d v="2010-05-27T00:00:00"/>
    <d v="2010-05-27T00:00:00"/>
    <n v="79260"/>
    <s v="773"/>
    <x v="4"/>
    <x v="17"/>
    <x v="2"/>
    <x v="0"/>
    <x v="0"/>
  </r>
  <r>
    <n v="7735110113"/>
    <x v="8"/>
    <n v="48988070"/>
    <x v="40"/>
    <s v="SSALLONDONO"/>
    <s v="MFLT"/>
    <s v="Provisión oblig. laboral, cesantías aprop."/>
    <s v=""/>
    <s v=""/>
    <d v="2010-05-27T00:00:00"/>
    <d v="2010-05-27T00:00:00"/>
    <n v="79260"/>
    <s v="773"/>
    <x v="4"/>
    <x v="17"/>
    <x v="2"/>
    <x v="0"/>
    <x v="0"/>
  </r>
  <r>
    <n v="7735110114"/>
    <x v="9"/>
    <n v="48988070"/>
    <x v="40"/>
    <s v="SSALLONDONO"/>
    <s v="MFLT"/>
    <s v="Provisión oblig. laboral, cesantías aprop."/>
    <s v=""/>
    <s v=""/>
    <d v="2010-05-27T00:00:00"/>
    <d v="2010-05-27T00:00:00"/>
    <n v="51286"/>
    <s v="773"/>
    <x v="4"/>
    <x v="17"/>
    <x v="2"/>
    <x v="0"/>
    <x v="0"/>
  </r>
  <r>
    <n v="7735110116"/>
    <x v="10"/>
    <n v="48988070"/>
    <x v="40"/>
    <s v="SSALLONDONO"/>
    <s v="MFLT"/>
    <s v="Provisión oblig. laboral, cesantías aprop."/>
    <s v=""/>
    <s v=""/>
    <d v="2010-05-27T00:00:00"/>
    <d v="2010-05-27T00:00:00"/>
    <n v="83922"/>
    <s v="773"/>
    <x v="4"/>
    <x v="17"/>
    <x v="2"/>
    <x v="0"/>
    <x v="0"/>
  </r>
  <r>
    <n v="7735110124"/>
    <x v="13"/>
    <n v="48988070"/>
    <x v="40"/>
    <s v="SSALLONDONO"/>
    <s v="MFLT"/>
    <s v="Provisión oblig. laboral, cesantías aprop."/>
    <s v=""/>
    <s v=""/>
    <d v="2010-05-27T00:00:00"/>
    <d v="2010-05-27T00:00:00"/>
    <n v="9698"/>
    <s v="773"/>
    <x v="4"/>
    <x v="17"/>
    <x v="2"/>
    <x v="0"/>
    <x v="0"/>
  </r>
  <r>
    <n v="7735110127"/>
    <x v="14"/>
    <n v="48988070"/>
    <x v="40"/>
    <s v="SSALLONDONO"/>
    <s v="MFLT"/>
    <s v="Retención y aport de nomina seguridad social"/>
    <s v=""/>
    <s v=""/>
    <d v="2010-05-27T00:00:00"/>
    <d v="2010-05-27T00:00:00"/>
    <n v="37900"/>
    <s v="773"/>
    <x v="4"/>
    <x v="17"/>
    <x v="2"/>
    <x v="0"/>
    <x v="0"/>
  </r>
  <r>
    <n v="7735110128"/>
    <x v="15"/>
    <n v="48988070"/>
    <x v="40"/>
    <s v="SSALLONDONO"/>
    <s v="MFLT"/>
    <s v="Retención y aport de nomina seguridad social"/>
    <s v=""/>
    <s v=""/>
    <d v="2010-05-27T00:00:00"/>
    <d v="2010-05-27T00:00:00"/>
    <n v="-34839"/>
    <s v="773"/>
    <x v="4"/>
    <x v="17"/>
    <x v="2"/>
    <x v="0"/>
    <x v="0"/>
  </r>
  <r>
    <n v="7735110128"/>
    <x v="15"/>
    <n v="48988070"/>
    <x v="40"/>
    <s v="SSALLONDONO"/>
    <s v="MFLT"/>
    <s v="Retención y aport de nomina seguridad social"/>
    <s v=""/>
    <s v=""/>
    <d v="2010-05-27T00:00:00"/>
    <d v="2010-05-27T00:00:00"/>
    <n v="108900"/>
    <s v="773"/>
    <x v="4"/>
    <x v="17"/>
    <x v="2"/>
    <x v="0"/>
    <x v="0"/>
  </r>
  <r>
    <n v="7735110129"/>
    <x v="16"/>
    <n v="48988070"/>
    <x v="40"/>
    <s v="SSALLONDONO"/>
    <s v="MFLT"/>
    <s v="Retención y aport de nomina seguridad social"/>
    <s v=""/>
    <s v=""/>
    <d v="2010-05-27T00:00:00"/>
    <d v="2010-05-27T00:00:00"/>
    <n v="-34839"/>
    <s v="773"/>
    <x v="4"/>
    <x v="17"/>
    <x v="2"/>
    <x v="0"/>
    <x v="0"/>
  </r>
  <r>
    <n v="7735110129"/>
    <x v="16"/>
    <n v="48988070"/>
    <x v="40"/>
    <s v="SSALLONDONO"/>
    <s v="MFLT"/>
    <s v="Retención y aport de nomina seguridad social"/>
    <s v=""/>
    <s v=""/>
    <d v="2010-05-27T00:00:00"/>
    <d v="2010-05-27T00:00:00"/>
    <n v="139400"/>
    <s v="773"/>
    <x v="4"/>
    <x v="17"/>
    <x v="2"/>
    <x v="0"/>
    <x v="0"/>
  </r>
  <r>
    <n v="7735110131"/>
    <x v="17"/>
    <n v="48988070"/>
    <x v="40"/>
    <s v="SSALLONDONO"/>
    <s v="MFLT"/>
    <s v="Retención y aport de nomina seguridad social"/>
    <s v=""/>
    <s v=""/>
    <d v="2010-05-27T00:00:00"/>
    <d v="2010-05-27T00:00:00"/>
    <n v="34800"/>
    <s v="773"/>
    <x v="4"/>
    <x v="17"/>
    <x v="2"/>
    <x v="0"/>
    <x v="0"/>
  </r>
  <r>
    <n v="7735110133"/>
    <x v="18"/>
    <n v="48988070"/>
    <x v="40"/>
    <s v="SSALLONDONO"/>
    <s v="MFLT"/>
    <s v="Retención y aport de nomina seguridad social"/>
    <s v=""/>
    <s v=""/>
    <d v="2010-05-27T00:00:00"/>
    <d v="2010-05-27T00:00:00"/>
    <n v="26100"/>
    <s v="773"/>
    <x v="4"/>
    <x v="17"/>
    <x v="2"/>
    <x v="0"/>
    <x v="0"/>
  </r>
  <r>
    <n v="7735110134"/>
    <x v="19"/>
    <n v="48988070"/>
    <x v="40"/>
    <s v="SSALLONDONO"/>
    <s v="MFLT"/>
    <s v="Retención y aport de nomina seguridad social"/>
    <s v=""/>
    <s v=""/>
    <d v="2010-05-27T00:00:00"/>
    <d v="2010-05-27T00:00:00"/>
    <n v="17400"/>
    <s v="773"/>
    <x v="4"/>
    <x v="17"/>
    <x v="2"/>
    <x v="0"/>
    <x v="0"/>
  </r>
  <r>
    <n v="7735110111"/>
    <x v="6"/>
    <n v="48992070"/>
    <x v="45"/>
    <s v="SSALLONDONO"/>
    <s v="MFLT"/>
    <s v="Provisión oblig. laboral, cesantías aprop."/>
    <s v=""/>
    <s v=""/>
    <d v="2010-05-27T00:00:00"/>
    <d v="2010-05-27T00:00:00"/>
    <n v="623382"/>
    <s v="773"/>
    <x v="4"/>
    <x v="22"/>
    <x v="2"/>
    <x v="0"/>
    <x v="0"/>
  </r>
  <r>
    <n v="7735110113"/>
    <x v="8"/>
    <n v="48992070"/>
    <x v="45"/>
    <s v="SSALLONDONO"/>
    <s v="MFLT"/>
    <s v="Provisión oblig. laboral, cesantías aprop."/>
    <s v=""/>
    <s v=""/>
    <d v="2010-05-27T00:00:00"/>
    <d v="2010-05-27T00:00:00"/>
    <n v="623382"/>
    <s v="773"/>
    <x v="4"/>
    <x v="22"/>
    <x v="2"/>
    <x v="0"/>
    <x v="0"/>
  </r>
  <r>
    <n v="7735110114"/>
    <x v="9"/>
    <n v="48992070"/>
    <x v="45"/>
    <s v="SSALLONDONO"/>
    <s v="MFLT"/>
    <s v="Provisión oblig. laboral, cesantías aprop."/>
    <s v=""/>
    <s v=""/>
    <d v="2010-05-27T00:00:00"/>
    <d v="2010-05-27T00:00:00"/>
    <n v="403363"/>
    <s v="773"/>
    <x v="4"/>
    <x v="22"/>
    <x v="2"/>
    <x v="0"/>
    <x v="0"/>
  </r>
  <r>
    <n v="7735110116"/>
    <x v="10"/>
    <n v="48992070"/>
    <x v="45"/>
    <s v="SSALLONDONO"/>
    <s v="MFLT"/>
    <s v="Provisión oblig. laboral, cesantías aprop."/>
    <s v=""/>
    <s v=""/>
    <d v="2010-05-27T00:00:00"/>
    <d v="2010-05-27T00:00:00"/>
    <n v="660052"/>
    <s v="773"/>
    <x v="4"/>
    <x v="22"/>
    <x v="2"/>
    <x v="0"/>
    <x v="0"/>
  </r>
  <r>
    <n v="7735110124"/>
    <x v="13"/>
    <n v="48992070"/>
    <x v="45"/>
    <s v="SSALLONDONO"/>
    <s v="MFLT"/>
    <s v="Provisión oblig. laboral, cesantías aprop."/>
    <s v=""/>
    <s v=""/>
    <d v="2010-05-27T00:00:00"/>
    <d v="2010-05-27T00:00:00"/>
    <n v="76273"/>
    <s v="773"/>
    <x v="4"/>
    <x v="22"/>
    <x v="2"/>
    <x v="0"/>
    <x v="0"/>
  </r>
  <r>
    <n v="7735110127"/>
    <x v="14"/>
    <n v="48992070"/>
    <x v="45"/>
    <s v="SSALLONDONO"/>
    <s v="MFLT"/>
    <s v="Retención y aport de nomina seguridad social"/>
    <s v=""/>
    <s v=""/>
    <d v="2010-05-27T00:00:00"/>
    <d v="2010-05-27T00:00:00"/>
    <n v="229602"/>
    <s v="773"/>
    <x v="4"/>
    <x v="22"/>
    <x v="2"/>
    <x v="0"/>
    <x v="0"/>
  </r>
  <r>
    <n v="7735110128"/>
    <x v="15"/>
    <n v="48992070"/>
    <x v="45"/>
    <s v="SSALLONDONO"/>
    <s v="MFLT"/>
    <s v="Retención y aport de nomina seguridad social"/>
    <s v=""/>
    <s v=""/>
    <d v="2010-05-27T00:00:00"/>
    <d v="2010-05-27T00:00:00"/>
    <n v="-283514"/>
    <s v="773"/>
    <x v="4"/>
    <x v="22"/>
    <x v="2"/>
    <x v="0"/>
    <x v="0"/>
  </r>
  <r>
    <n v="7735110128"/>
    <x v="15"/>
    <n v="48992070"/>
    <x v="45"/>
    <s v="SSALLONDONO"/>
    <s v="MFLT"/>
    <s v="Retención y aport de nomina seguridad social"/>
    <s v=""/>
    <s v=""/>
    <d v="2010-05-27T00:00:00"/>
    <d v="2010-05-27T00:00:00"/>
    <n v="885900"/>
    <s v="773"/>
    <x v="4"/>
    <x v="22"/>
    <x v="2"/>
    <x v="0"/>
    <x v="0"/>
  </r>
  <r>
    <n v="7735110129"/>
    <x v="16"/>
    <n v="48992070"/>
    <x v="45"/>
    <s v="SSALLONDONO"/>
    <s v="MFLT"/>
    <s v="Retención y aport de nomina seguridad social"/>
    <s v=""/>
    <s v=""/>
    <d v="2010-05-27T00:00:00"/>
    <d v="2010-05-27T00:00:00"/>
    <n v="-283514"/>
    <s v="773"/>
    <x v="4"/>
    <x v="22"/>
    <x v="2"/>
    <x v="0"/>
    <x v="0"/>
  </r>
  <r>
    <n v="7735110129"/>
    <x v="16"/>
    <n v="48992070"/>
    <x v="45"/>
    <s v="SSALLONDONO"/>
    <s v="MFLT"/>
    <s v="Retención y aport de nomina seguridad social"/>
    <s v=""/>
    <s v=""/>
    <d v="2010-05-27T00:00:00"/>
    <d v="2010-05-27T00:00:00"/>
    <n v="1133900"/>
    <s v="773"/>
    <x v="4"/>
    <x v="22"/>
    <x v="2"/>
    <x v="0"/>
    <x v="0"/>
  </r>
  <r>
    <n v="7735110131"/>
    <x v="17"/>
    <n v="48992070"/>
    <x v="45"/>
    <s v="SSALLONDONO"/>
    <s v="MFLT"/>
    <s v="Retención y aport de nomina seguridad social"/>
    <s v=""/>
    <s v=""/>
    <d v="2010-05-27T00:00:00"/>
    <d v="2010-05-27T00:00:00"/>
    <n v="283500"/>
    <s v="773"/>
    <x v="4"/>
    <x v="22"/>
    <x v="2"/>
    <x v="0"/>
    <x v="0"/>
  </r>
  <r>
    <n v="7735110132"/>
    <x v="40"/>
    <n v="48992070"/>
    <x v="45"/>
    <s v="SSALLONDONO"/>
    <s v="MFLT"/>
    <s v="Retención y aport de nomina seguridad social"/>
    <s v=""/>
    <s v=""/>
    <d v="2010-05-27T00:00:00"/>
    <d v="2010-05-27T00:00:00"/>
    <n v="64400"/>
    <s v="773"/>
    <x v="4"/>
    <x v="22"/>
    <x v="2"/>
    <x v="0"/>
    <x v="0"/>
  </r>
  <r>
    <n v="7735110133"/>
    <x v="18"/>
    <n v="48992070"/>
    <x v="45"/>
    <s v="SSALLONDONO"/>
    <s v="MFLT"/>
    <s v="Retención y aport de nomina seguridad social"/>
    <s v=""/>
    <s v=""/>
    <d v="2010-05-27T00:00:00"/>
    <d v="2010-05-27T00:00:00"/>
    <n v="212700"/>
    <s v="773"/>
    <x v="4"/>
    <x v="22"/>
    <x v="2"/>
    <x v="0"/>
    <x v="0"/>
  </r>
  <r>
    <n v="7735110134"/>
    <x v="19"/>
    <n v="48992070"/>
    <x v="45"/>
    <s v="SSALLONDONO"/>
    <s v="MFLT"/>
    <s v="Retención y aport de nomina seguridad social"/>
    <s v=""/>
    <s v=""/>
    <d v="2010-05-27T00:00:00"/>
    <d v="2010-05-27T00:00:00"/>
    <n v="141800"/>
    <s v="773"/>
    <x v="4"/>
    <x v="22"/>
    <x v="2"/>
    <x v="0"/>
    <x v="0"/>
  </r>
  <r>
    <n v="7735124703"/>
    <x v="22"/>
    <n v="48992070"/>
    <x v="45"/>
    <s v="EXEAGUTIERRE"/>
    <s v="MFLT"/>
    <s v="Provisión otras cta.pte.proveed prod. no inventar"/>
    <s v="Talonario salidas de activos"/>
    <s v="Talonario salidas de activos"/>
    <d v="2010-05-27T00:00:00"/>
    <d v="2010-05-27T00:00:00"/>
    <n v="73000"/>
    <s v="773"/>
    <x v="4"/>
    <x v="22"/>
    <x v="5"/>
    <x v="0"/>
    <x v="0"/>
  </r>
  <r>
    <n v="7735110111"/>
    <x v="6"/>
    <n v="48992170"/>
    <x v="46"/>
    <s v="SSALLONDONO"/>
    <s v="MFLT"/>
    <s v="Provisión oblig. laboral, cesantías aprop."/>
    <s v=""/>
    <s v=""/>
    <d v="2010-05-27T00:00:00"/>
    <d v="2010-05-27T00:00:00"/>
    <n v="1202099"/>
    <s v="773"/>
    <x v="4"/>
    <x v="23"/>
    <x v="2"/>
    <x v="0"/>
    <x v="0"/>
  </r>
  <r>
    <n v="7735110113"/>
    <x v="8"/>
    <n v="48992170"/>
    <x v="46"/>
    <s v="SSALLONDONO"/>
    <s v="MFLT"/>
    <s v="Provisión oblig. laboral, cesantías aprop."/>
    <s v=""/>
    <s v=""/>
    <d v="2010-05-27T00:00:00"/>
    <d v="2010-05-27T00:00:00"/>
    <n v="1202099"/>
    <s v="773"/>
    <x v="4"/>
    <x v="23"/>
    <x v="2"/>
    <x v="0"/>
    <x v="0"/>
  </r>
  <r>
    <n v="7735110114"/>
    <x v="9"/>
    <n v="48992170"/>
    <x v="46"/>
    <s v="SSALLONDONO"/>
    <s v="MFLT"/>
    <s v="Provisión oblig. laboral, cesantías aprop."/>
    <s v=""/>
    <s v=""/>
    <d v="2010-05-27T00:00:00"/>
    <d v="2010-05-27T00:00:00"/>
    <n v="777830"/>
    <s v="773"/>
    <x v="4"/>
    <x v="23"/>
    <x v="2"/>
    <x v="0"/>
    <x v="0"/>
  </r>
  <r>
    <n v="7735110116"/>
    <x v="10"/>
    <n v="48992170"/>
    <x v="46"/>
    <s v="SSALLONDONO"/>
    <s v="MFLT"/>
    <s v="Provisión oblig. laboral, cesantías aprop."/>
    <s v=""/>
    <s v=""/>
    <d v="2010-05-27T00:00:00"/>
    <d v="2010-05-27T00:00:00"/>
    <n v="1272810"/>
    <s v="773"/>
    <x v="4"/>
    <x v="23"/>
    <x v="2"/>
    <x v="0"/>
    <x v="0"/>
  </r>
  <r>
    <n v="7735110124"/>
    <x v="13"/>
    <n v="48992170"/>
    <x v="46"/>
    <s v="SSALLONDONO"/>
    <s v="MFLT"/>
    <s v="Provisión oblig. laboral, cesantías aprop."/>
    <s v=""/>
    <s v=""/>
    <d v="2010-05-27T00:00:00"/>
    <d v="2010-05-27T00:00:00"/>
    <n v="147082"/>
    <s v="773"/>
    <x v="4"/>
    <x v="23"/>
    <x v="2"/>
    <x v="0"/>
    <x v="0"/>
  </r>
  <r>
    <n v="7735110127"/>
    <x v="14"/>
    <n v="48992170"/>
    <x v="46"/>
    <s v="SSALLONDONO"/>
    <s v="MFLT"/>
    <s v="Retención y aport de nomina seguridad social"/>
    <s v=""/>
    <s v=""/>
    <d v="2010-05-27T00:00:00"/>
    <d v="2010-05-27T00:00:00"/>
    <n v="560800"/>
    <s v="773"/>
    <x v="4"/>
    <x v="23"/>
    <x v="2"/>
    <x v="0"/>
    <x v="0"/>
  </r>
  <r>
    <n v="7735110128"/>
    <x v="15"/>
    <n v="48992170"/>
    <x v="46"/>
    <s v="SSALLONDONO"/>
    <s v="MFLT"/>
    <s v="Retención y aport de nomina seguridad social"/>
    <s v=""/>
    <s v=""/>
    <d v="2010-05-27T00:00:00"/>
    <d v="2010-05-27T00:00:00"/>
    <n v="-537486"/>
    <s v="773"/>
    <x v="4"/>
    <x v="23"/>
    <x v="2"/>
    <x v="0"/>
    <x v="0"/>
  </r>
  <r>
    <n v="7735110128"/>
    <x v="15"/>
    <n v="48992170"/>
    <x v="46"/>
    <s v="SSALLONDONO"/>
    <s v="MFLT"/>
    <s v="Retención y aport de nomina seguridad social"/>
    <s v=""/>
    <s v=""/>
    <d v="2010-05-27T00:00:00"/>
    <d v="2010-05-27T00:00:00"/>
    <n v="1679600"/>
    <s v="773"/>
    <x v="4"/>
    <x v="23"/>
    <x v="2"/>
    <x v="0"/>
    <x v="0"/>
  </r>
  <r>
    <n v="7735110129"/>
    <x v="16"/>
    <n v="48992170"/>
    <x v="46"/>
    <s v="SSALLONDONO"/>
    <s v="MFLT"/>
    <s v="Retención y aport de nomina seguridad social"/>
    <s v=""/>
    <s v=""/>
    <d v="2010-05-27T00:00:00"/>
    <d v="2010-05-27T00:00:00"/>
    <n v="-537486"/>
    <s v="773"/>
    <x v="4"/>
    <x v="23"/>
    <x v="2"/>
    <x v="0"/>
    <x v="0"/>
  </r>
  <r>
    <n v="7735110129"/>
    <x v="16"/>
    <n v="48992170"/>
    <x v="46"/>
    <s v="SSALLONDONO"/>
    <s v="MFLT"/>
    <s v="Retención y aport de nomina seguridad social"/>
    <s v=""/>
    <s v=""/>
    <d v="2010-05-27T00:00:00"/>
    <d v="2010-05-27T00:00:00"/>
    <n v="2150100"/>
    <s v="773"/>
    <x v="4"/>
    <x v="23"/>
    <x v="2"/>
    <x v="0"/>
    <x v="0"/>
  </r>
  <r>
    <n v="7735110131"/>
    <x v="17"/>
    <n v="48992170"/>
    <x v="46"/>
    <s v="SSALLONDONO"/>
    <s v="MFLT"/>
    <s v="Retención y aport de nomina seguridad social"/>
    <s v=""/>
    <s v=""/>
    <d v="2010-05-27T00:00:00"/>
    <d v="2010-05-27T00:00:00"/>
    <n v="515740"/>
    <s v="773"/>
    <x v="4"/>
    <x v="23"/>
    <x v="2"/>
    <x v="0"/>
    <x v="0"/>
  </r>
  <r>
    <n v="7735110133"/>
    <x v="18"/>
    <n v="48992170"/>
    <x v="46"/>
    <s v="SSALLONDONO"/>
    <s v="MFLT"/>
    <s v="Retención y aport de nomina seguridad social"/>
    <s v=""/>
    <s v=""/>
    <d v="2010-05-27T00:00:00"/>
    <d v="2010-05-27T00:00:00"/>
    <n v="386700"/>
    <s v="773"/>
    <x v="4"/>
    <x v="23"/>
    <x v="2"/>
    <x v="0"/>
    <x v="0"/>
  </r>
  <r>
    <n v="7735110134"/>
    <x v="19"/>
    <n v="48992170"/>
    <x v="46"/>
    <s v="SSALLONDONO"/>
    <s v="MFLT"/>
    <s v="Retención y aport de nomina seguridad social"/>
    <s v=""/>
    <s v=""/>
    <d v="2010-05-27T00:00:00"/>
    <d v="2010-05-27T00:00:00"/>
    <n v="258020"/>
    <s v="773"/>
    <x v="4"/>
    <x v="23"/>
    <x v="2"/>
    <x v="0"/>
    <x v="0"/>
  </r>
  <r>
    <n v="7735124012"/>
    <x v="24"/>
    <n v="48710070"/>
    <x v="4"/>
    <s v="EXEAGUTIERRE"/>
    <s v="MFLT"/>
    <s v="Mat, rptos y accesorios, materiales y repuestos na"/>
    <s v="Banda B47 dayco"/>
    <s v=""/>
    <d v="2010-05-28T00:00:00"/>
    <d v="2010-05-28T00:00:00"/>
    <n v="20400"/>
    <s v="773"/>
    <x v="4"/>
    <x v="4"/>
    <x v="6"/>
    <x v="0"/>
    <x v="2"/>
  </r>
  <r>
    <n v="7735110119"/>
    <x v="12"/>
    <n v="48921370"/>
    <x v="24"/>
    <s v="SSJFLOPEZ"/>
    <s v="MFLT"/>
    <s v="DEDERLE DE COSSIO BLANCA NINFA"/>
    <s v="Redecilla para cabello amarillo dotacion"/>
    <s v="Redecilla para cabello amarillo dotacion"/>
    <d v="2010-05-25T00:00:00"/>
    <d v="2010-05-28T00:00:00"/>
    <n v="58125"/>
    <s v="773"/>
    <x v="4"/>
    <x v="4"/>
    <x v="2"/>
    <x v="0"/>
    <x v="1"/>
  </r>
  <r>
    <n v="7735110119"/>
    <x v="12"/>
    <n v="48921370"/>
    <x v="24"/>
    <s v="SSJFLOPEZ"/>
    <s v="MFLT"/>
    <s v="DEDERLE DE COSSIO BLANCA NINFA"/>
    <s v="Redecilla para cabello azul dotacion"/>
    <s v="Redecilla para cabello azul dotacion"/>
    <d v="2010-05-25T00:00:00"/>
    <d v="2010-05-28T00:00:00"/>
    <n v="58125"/>
    <s v="773"/>
    <x v="4"/>
    <x v="4"/>
    <x v="2"/>
    <x v="0"/>
    <x v="1"/>
  </r>
  <r>
    <n v="7735110119"/>
    <x v="12"/>
    <n v="48921370"/>
    <x v="24"/>
    <s v="SSJFLOPEZ"/>
    <s v="MFLT"/>
    <s v="DEDERLE DE COSSIO BLANCA NINFA"/>
    <s v="Redecilla para el cabello color Bca"/>
    <s v="Redecilla para el cabello color Bca"/>
    <d v="2010-05-25T00:00:00"/>
    <d v="2010-05-28T00:00:00"/>
    <n v="58125"/>
    <s v="773"/>
    <x v="4"/>
    <x v="4"/>
    <x v="2"/>
    <x v="0"/>
    <x v="1"/>
  </r>
  <r>
    <n v="7735116874"/>
    <x v="33"/>
    <n v="48921370"/>
    <x v="24"/>
    <s v="LTJFLOPEZ"/>
    <s v="MFLT"/>
    <s v="Provisión otras cta.pte.proveed prod. Inventariab."/>
    <s v=""/>
    <s v="Servicio de Preprensa"/>
    <d v="2010-05-28T00:00:00"/>
    <d v="2010-05-28T00:00:00"/>
    <n v="-195000"/>
    <s v="773"/>
    <x v="4"/>
    <x v="4"/>
    <x v="5"/>
    <x v="0"/>
    <x v="1"/>
  </r>
  <r>
    <n v="7735116874"/>
    <x v="33"/>
    <n v="48921370"/>
    <x v="24"/>
    <s v="LTJFLOPEZ"/>
    <s v="MFLT"/>
    <s v="Provisión otras cta.pte.proveed prod. Inventariab."/>
    <s v=""/>
    <s v="Servicio de Preprensa"/>
    <d v="2010-05-28T00:00:00"/>
    <d v="2010-05-28T00:00:00"/>
    <n v="195000"/>
    <s v="773"/>
    <x v="4"/>
    <x v="4"/>
    <x v="5"/>
    <x v="0"/>
    <x v="1"/>
  </r>
  <r>
    <n v="7735116874"/>
    <x v="33"/>
    <n v="48921370"/>
    <x v="24"/>
    <s v="LTJFLOPEZ"/>
    <s v="MFLT"/>
    <s v="Provisión otras cta.pte.proveed prod. Inventariab."/>
    <s v=""/>
    <s v="Servicio de Preprensa"/>
    <d v="2010-05-28T00:00:00"/>
    <d v="2010-05-28T00:00:00"/>
    <n v="195000"/>
    <s v="773"/>
    <x v="4"/>
    <x v="4"/>
    <x v="5"/>
    <x v="0"/>
    <x v="1"/>
  </r>
  <r>
    <n v="7735116874"/>
    <x v="33"/>
    <n v="48921370"/>
    <x v="24"/>
    <s v="LTJFLOPEZ"/>
    <s v="MFLT"/>
    <s v="Provisión otras cta.pte.proveed prod. Inventariab."/>
    <s v=""/>
    <s v="Servicio de Preprensa"/>
    <d v="2010-05-28T00:00:00"/>
    <d v="2010-05-28T00:00:00"/>
    <n v="1351360"/>
    <s v="773"/>
    <x v="4"/>
    <x v="4"/>
    <x v="5"/>
    <x v="0"/>
    <x v="1"/>
  </r>
  <r>
    <n v="7735116874"/>
    <x v="33"/>
    <n v="48921370"/>
    <x v="24"/>
    <s v="LTJFLOPEZ"/>
    <s v="MFLT"/>
    <s v="Provisión otras cta.pte.proveed prod. Inventariab."/>
    <s v=""/>
    <s v="Servicio de Preprensa"/>
    <d v="2010-05-28T00:00:00"/>
    <d v="2010-05-28T00:00:00"/>
    <n v="1031538"/>
    <s v="773"/>
    <x v="4"/>
    <x v="4"/>
    <x v="5"/>
    <x v="0"/>
    <x v="1"/>
  </r>
  <r>
    <n v="7735116874"/>
    <x v="33"/>
    <n v="48921370"/>
    <x v="24"/>
    <s v="LTJFLOPEZ"/>
    <s v="MFLT"/>
    <s v="Provisión otras cta.pte.proveed prod. Inventariab."/>
    <s v=""/>
    <s v="Servicio de Preprensa"/>
    <d v="2010-05-28T00:00:00"/>
    <d v="2010-05-28T00:00:00"/>
    <n v="799742"/>
    <s v="773"/>
    <x v="4"/>
    <x v="4"/>
    <x v="5"/>
    <x v="0"/>
    <x v="1"/>
  </r>
  <r>
    <n v="7735116874"/>
    <x v="33"/>
    <n v="48921370"/>
    <x v="24"/>
    <s v="LTJFLOPEZ"/>
    <s v="MFLT"/>
    <s v="Provisión otras cta.pte.proveed prod. Inventariab."/>
    <s v=""/>
    <s v="Servicio de Preprensa"/>
    <d v="2010-05-28T00:00:00"/>
    <d v="2010-05-28T00:00:00"/>
    <n v="48312"/>
    <s v="773"/>
    <x v="4"/>
    <x v="4"/>
    <x v="5"/>
    <x v="0"/>
    <x v="1"/>
  </r>
  <r>
    <n v="7735124701"/>
    <x v="26"/>
    <n v="48921370"/>
    <x v="24"/>
    <s v="SSJFLOPEZ"/>
    <s v="MFLT"/>
    <s v="EMPAQUETADURAS Y EMPAQUES S.A."/>
    <s v="Limpion Wypall"/>
    <s v="Limpion Wypall"/>
    <d v="2010-05-25T00:00:00"/>
    <d v="2010-05-28T00:00:00"/>
    <n v="297540"/>
    <s v="773"/>
    <x v="4"/>
    <x v="4"/>
    <x v="5"/>
    <x v="0"/>
    <x v="0"/>
  </r>
  <r>
    <n v="7735124713"/>
    <x v="35"/>
    <n v="48921370"/>
    <x v="24"/>
    <s v="SSJFLOPEZ"/>
    <s v="MFLT"/>
    <s v="EDIVA S.A."/>
    <s v="Strech 44CMx457M x .6"/>
    <s v="Strech 44CMx457M x .6"/>
    <d v="2010-05-24T00:00:00"/>
    <d v="2010-05-28T00:00:00"/>
    <n v="140000"/>
    <s v="773"/>
    <x v="4"/>
    <x v="4"/>
    <x v="5"/>
    <x v="0"/>
    <x v="1"/>
  </r>
  <r>
    <n v="7735110119"/>
    <x v="12"/>
    <n v="48921470"/>
    <x v="25"/>
    <s v="SSJFLOPEZ"/>
    <s v="MFLT"/>
    <s v="DEDERLE DE COSSIO BLANCA NINFA"/>
    <s v="Redecilla para cabello amarillo dotacion"/>
    <s v="Redecilla para cabello amarillo dotacion"/>
    <d v="2010-05-25T00:00:00"/>
    <d v="2010-05-28T00:00:00"/>
    <n v="116250"/>
    <s v="773"/>
    <x v="4"/>
    <x v="4"/>
    <x v="2"/>
    <x v="0"/>
    <x v="1"/>
  </r>
  <r>
    <n v="7735110119"/>
    <x v="12"/>
    <n v="48921470"/>
    <x v="25"/>
    <s v="SSJFLOPEZ"/>
    <s v="MFLT"/>
    <s v="DEDERLE DE COSSIO BLANCA NINFA"/>
    <s v="Redecilla para cabello azul dotacion"/>
    <s v="Redecilla para cabello azul dotacion"/>
    <d v="2010-05-25T00:00:00"/>
    <d v="2010-05-28T00:00:00"/>
    <n v="116250"/>
    <s v="773"/>
    <x v="4"/>
    <x v="4"/>
    <x v="2"/>
    <x v="0"/>
    <x v="1"/>
  </r>
  <r>
    <n v="7735110119"/>
    <x v="12"/>
    <n v="48921470"/>
    <x v="25"/>
    <s v="SSJFLOPEZ"/>
    <s v="MFLT"/>
    <s v="DEDERLE DE COSSIO BLANCA NINFA"/>
    <s v="Redecilla para el cabello color Bca"/>
    <s v="Redecilla para el cabello color Bca"/>
    <d v="2010-05-25T00:00:00"/>
    <d v="2010-05-28T00:00:00"/>
    <n v="116250"/>
    <s v="773"/>
    <x v="4"/>
    <x v="4"/>
    <x v="2"/>
    <x v="0"/>
    <x v="1"/>
  </r>
  <r>
    <n v="7735116120"/>
    <x v="29"/>
    <n v="48921470"/>
    <x v="25"/>
    <s v="LTICPOSADA"/>
    <s v="MFLT"/>
    <s v="Provisión otras cta.pte.proveed prod. Inventariab."/>
    <s v=""/>
    <s v="Refrierio Capacitación"/>
    <d v="2010-05-28T00:00:00"/>
    <d v="2010-05-28T00:00:00"/>
    <n v="6897"/>
    <s v="773"/>
    <x v="4"/>
    <x v="4"/>
    <x v="5"/>
    <x v="0"/>
    <x v="0"/>
  </r>
  <r>
    <n v="7735116120"/>
    <x v="29"/>
    <n v="48921470"/>
    <x v="25"/>
    <s v="LTICPOSADA"/>
    <s v="MFLT"/>
    <s v="Provisión otras cta.pte.proveed prod. Inventariab."/>
    <s v=""/>
    <s v="Refrierio Capacitación"/>
    <d v="2010-05-28T00:00:00"/>
    <d v="2010-05-28T00:00:00"/>
    <n v="7260"/>
    <s v="773"/>
    <x v="4"/>
    <x v="4"/>
    <x v="5"/>
    <x v="0"/>
    <x v="0"/>
  </r>
  <r>
    <n v="7735116120"/>
    <x v="29"/>
    <n v="48921470"/>
    <x v="25"/>
    <s v="LTICPOSADA"/>
    <s v="MFLT"/>
    <s v="Provisión otras cta.pte.proveed prod. Inventariab."/>
    <s v=""/>
    <s v="Refrierio Capacitación"/>
    <d v="2010-05-28T00:00:00"/>
    <d v="2010-05-28T00:00:00"/>
    <n v="8778"/>
    <s v="773"/>
    <x v="4"/>
    <x v="4"/>
    <x v="5"/>
    <x v="0"/>
    <x v="0"/>
  </r>
  <r>
    <n v="7735116120"/>
    <x v="29"/>
    <n v="48921470"/>
    <x v="25"/>
    <s v="LTICPOSADA"/>
    <s v="MFLT"/>
    <s v="Provisión otras cta.pte.proveed prod. Inventariab."/>
    <s v=""/>
    <s v="Refrierio Capacitación"/>
    <d v="2010-05-28T00:00:00"/>
    <d v="2010-05-28T00:00:00"/>
    <n v="10560"/>
    <s v="773"/>
    <x v="4"/>
    <x v="4"/>
    <x v="5"/>
    <x v="0"/>
    <x v="0"/>
  </r>
  <r>
    <n v="7735124701"/>
    <x v="26"/>
    <n v="48921470"/>
    <x v="25"/>
    <s v="SSJFLOPEZ"/>
    <s v="MFLT"/>
    <s v="EMPAQUETADURAS Y EMPAQUES S.A."/>
    <s v="Limpion Wypall"/>
    <s v="Limpion Wypall"/>
    <d v="2010-05-25T00:00:00"/>
    <d v="2010-05-28T00:00:00"/>
    <n v="148770"/>
    <s v="773"/>
    <x v="4"/>
    <x v="4"/>
    <x v="5"/>
    <x v="0"/>
    <x v="0"/>
  </r>
  <r>
    <n v="7735124703"/>
    <x v="22"/>
    <n v="48921470"/>
    <x v="25"/>
    <s v="LTMCRAGA"/>
    <s v="MFLT"/>
    <s v="Provisión otras cta.pte.proveed prod. no inventar"/>
    <s v="Form lito 43 Inf. diario prod. ensamble"/>
    <s v="Form lito 43 Inf. diario prod. ensamble"/>
    <d v="2010-05-27T00:00:00"/>
    <d v="2010-05-28T00:00:00"/>
    <n v="-104000"/>
    <s v="773"/>
    <x v="4"/>
    <x v="4"/>
    <x v="5"/>
    <x v="0"/>
    <x v="0"/>
  </r>
  <r>
    <n v="7735124703"/>
    <x v="22"/>
    <n v="48921470"/>
    <x v="25"/>
    <s v="LTMCRAGA"/>
    <s v="MFLT"/>
    <s v="Provisión otras cta.pte.proveed prod. no inventar"/>
    <s v="Form lito 42 Informe produccion TROQ."/>
    <s v="Form lito 42 Informe produccion TROQ."/>
    <d v="2010-05-27T00:00:00"/>
    <d v="2010-05-28T00:00:00"/>
    <n v="-142000"/>
    <s v="773"/>
    <x v="4"/>
    <x v="4"/>
    <x v="5"/>
    <x v="0"/>
    <x v="0"/>
  </r>
  <r>
    <n v="7735124703"/>
    <x v="22"/>
    <n v="48921470"/>
    <x v="25"/>
    <s v="LTMCRAGA"/>
    <s v="MFLT"/>
    <s v="Provisión otras cta.pte.proveed prod. no inventar"/>
    <s v="Form lito 42 Informe produccion TROQ."/>
    <s v="Form lito 42 Informe produccion TROQ."/>
    <d v="2010-05-27T00:00:00"/>
    <d v="2010-05-28T00:00:00"/>
    <n v="-142000"/>
    <s v="773"/>
    <x v="4"/>
    <x v="4"/>
    <x v="5"/>
    <x v="0"/>
    <x v="0"/>
  </r>
  <r>
    <n v="7735124703"/>
    <x v="22"/>
    <n v="48921470"/>
    <x v="25"/>
    <s v="LTMCRAGA"/>
    <s v="MFLT"/>
    <s v="Provisión otras cta.pte.proveed prod. no inventar"/>
    <s v="Form lito 43 Inf. diario prod. ensamble"/>
    <s v="Form lito 43 Inf. diario prod. ensamble"/>
    <d v="2010-05-27T00:00:00"/>
    <d v="2010-05-28T00:00:00"/>
    <n v="104000"/>
    <s v="773"/>
    <x v="4"/>
    <x v="4"/>
    <x v="5"/>
    <x v="0"/>
    <x v="0"/>
  </r>
  <r>
    <n v="7735124703"/>
    <x v="22"/>
    <n v="48921470"/>
    <x v="25"/>
    <s v="LTMCRAGA"/>
    <s v="MFLT"/>
    <s v="Provisión otras cta.pte.proveed prod. no inventar"/>
    <s v="Form lito 42 Informe produccion TROQ."/>
    <s v="Form lito 42 Informe produccion TROQ."/>
    <d v="2010-05-27T00:00:00"/>
    <d v="2010-05-28T00:00:00"/>
    <n v="142000"/>
    <s v="773"/>
    <x v="4"/>
    <x v="4"/>
    <x v="5"/>
    <x v="0"/>
    <x v="0"/>
  </r>
  <r>
    <n v="7735124703"/>
    <x v="22"/>
    <n v="48921470"/>
    <x v="25"/>
    <s v="LTMCRAGA"/>
    <s v="MFLT"/>
    <s v="Provisión otras cta.pte.proveed prod. no inventar"/>
    <s v="Form lito 42 Informe produccion TROQ."/>
    <s v="Form lito 42 Informe produccion TROQ."/>
    <d v="2010-05-27T00:00:00"/>
    <d v="2010-05-28T00:00:00"/>
    <n v="142000"/>
    <s v="773"/>
    <x v="4"/>
    <x v="4"/>
    <x v="5"/>
    <x v="0"/>
    <x v="0"/>
  </r>
  <r>
    <n v="7735124713"/>
    <x v="35"/>
    <n v="48921470"/>
    <x v="25"/>
    <s v="SSJFLOPEZ"/>
    <s v="MFLT"/>
    <s v="EDIVA S.A."/>
    <s v="Strech 44CMx457M x .6"/>
    <s v="Strech 44CMx457M x .6"/>
    <d v="2010-05-24T00:00:00"/>
    <d v="2010-05-28T00:00:00"/>
    <n v="560000"/>
    <s v="773"/>
    <x v="4"/>
    <x v="4"/>
    <x v="5"/>
    <x v="0"/>
    <x v="1"/>
  </r>
  <r>
    <n v="7735110119"/>
    <x v="12"/>
    <n v="48921570"/>
    <x v="26"/>
    <s v="SSJFLOPEZ"/>
    <s v="MFLT"/>
    <s v="DEDERLE DE COSSIO BLANCA NINFA"/>
    <s v="Redecilla para cabello amarillo dotacion"/>
    <s v="Redecilla para cabello amarillo dotacion"/>
    <d v="2010-05-25T00:00:00"/>
    <d v="2010-05-28T00:00:00"/>
    <n v="290625"/>
    <s v="773"/>
    <x v="4"/>
    <x v="3"/>
    <x v="2"/>
    <x v="0"/>
    <x v="1"/>
  </r>
  <r>
    <n v="7735110119"/>
    <x v="12"/>
    <n v="48921570"/>
    <x v="26"/>
    <s v="SSJFLOPEZ"/>
    <s v="MFLT"/>
    <s v="DEDERLE DE COSSIO BLANCA NINFA"/>
    <s v="Redecilla para cabello azul dotacion"/>
    <s v="Redecilla para cabello azul dotacion"/>
    <d v="2010-05-25T00:00:00"/>
    <d v="2010-05-28T00:00:00"/>
    <n v="290625"/>
    <s v="773"/>
    <x v="4"/>
    <x v="3"/>
    <x v="2"/>
    <x v="0"/>
    <x v="1"/>
  </r>
  <r>
    <n v="7735110119"/>
    <x v="12"/>
    <n v="48921570"/>
    <x v="26"/>
    <s v="SSJFLOPEZ"/>
    <s v="MFLT"/>
    <s v="DEDERLE DE COSSIO BLANCA NINFA"/>
    <s v="Redecilla para el cabello color Bca"/>
    <s v="Redecilla para el cabello color Bca"/>
    <d v="2010-05-25T00:00:00"/>
    <d v="2010-05-28T00:00:00"/>
    <n v="290625"/>
    <s v="773"/>
    <x v="4"/>
    <x v="3"/>
    <x v="2"/>
    <x v="0"/>
    <x v="1"/>
  </r>
  <r>
    <n v="7735116120"/>
    <x v="29"/>
    <n v="48921570"/>
    <x v="26"/>
    <s v="LTICPOSADA"/>
    <s v="MFLT"/>
    <s v="Provisión otras cta.pte.proveed prod. Inventariab."/>
    <s v=""/>
    <s v="Refrierio Capacitación"/>
    <d v="2010-05-28T00:00:00"/>
    <d v="2010-05-28T00:00:00"/>
    <n v="6897"/>
    <s v="773"/>
    <x v="4"/>
    <x v="3"/>
    <x v="5"/>
    <x v="0"/>
    <x v="0"/>
  </r>
  <r>
    <n v="7735116120"/>
    <x v="29"/>
    <n v="48921570"/>
    <x v="26"/>
    <s v="LTICPOSADA"/>
    <s v="MFLT"/>
    <s v="Provisión otras cta.pte.proveed prod. Inventariab."/>
    <s v=""/>
    <s v="Refrierio Capacitación"/>
    <d v="2010-05-28T00:00:00"/>
    <d v="2010-05-28T00:00:00"/>
    <n v="7260"/>
    <s v="773"/>
    <x v="4"/>
    <x v="3"/>
    <x v="5"/>
    <x v="0"/>
    <x v="0"/>
  </r>
  <r>
    <n v="7735116120"/>
    <x v="29"/>
    <n v="48921570"/>
    <x v="26"/>
    <s v="LTICPOSADA"/>
    <s v="MFLT"/>
    <s v="Provisión otras cta.pte.proveed prod. Inventariab."/>
    <s v=""/>
    <s v="Refrierio Capacitación"/>
    <d v="2010-05-28T00:00:00"/>
    <d v="2010-05-28T00:00:00"/>
    <n v="8778"/>
    <s v="773"/>
    <x v="4"/>
    <x v="3"/>
    <x v="5"/>
    <x v="0"/>
    <x v="0"/>
  </r>
  <r>
    <n v="7735116120"/>
    <x v="29"/>
    <n v="48921570"/>
    <x v="26"/>
    <s v="LTICPOSADA"/>
    <s v="MFLT"/>
    <s v="Provisión otras cta.pte.proveed prod. Inventariab."/>
    <s v=""/>
    <s v="Refrierio Capacitación"/>
    <d v="2010-05-28T00:00:00"/>
    <d v="2010-05-28T00:00:00"/>
    <n v="10560"/>
    <s v="773"/>
    <x v="4"/>
    <x v="3"/>
    <x v="5"/>
    <x v="0"/>
    <x v="0"/>
  </r>
  <r>
    <n v="7735116507"/>
    <x v="47"/>
    <n v="48921570"/>
    <x v="26"/>
    <s v="LTMAMEJIA"/>
    <s v="MFLT"/>
    <s v="Provisión otras cta.pte.proveed prod. Inventariab."/>
    <s v=""/>
    <s v="Recarga de toner de impresora"/>
    <d v="2010-05-28T00:00:00"/>
    <d v="2010-05-28T00:00:00"/>
    <n v="17242"/>
    <s v="773"/>
    <x v="4"/>
    <x v="3"/>
    <x v="5"/>
    <x v="0"/>
    <x v="0"/>
  </r>
  <r>
    <n v="7735124701"/>
    <x v="26"/>
    <n v="48921570"/>
    <x v="26"/>
    <s v="SSJFLOPEZ"/>
    <s v="MFLT"/>
    <s v="EMPAQUETADURAS Y EMPAQUES S.A."/>
    <s v="Limpion Wypall"/>
    <s v="Limpion Wypall"/>
    <d v="2010-05-25T00:00:00"/>
    <d v="2010-05-28T00:00:00"/>
    <n v="148770"/>
    <s v="773"/>
    <x v="4"/>
    <x v="3"/>
    <x v="5"/>
    <x v="0"/>
    <x v="0"/>
  </r>
  <r>
    <n v="7735124713"/>
    <x v="35"/>
    <n v="48921570"/>
    <x v="26"/>
    <s v="SSJFLOPEZ"/>
    <s v="MFLT"/>
    <s v="EDIVA S.A."/>
    <s v="Strech 44CMx457M x .6"/>
    <s v="Strech 44CMx457M x .6"/>
    <d v="2010-05-24T00:00:00"/>
    <d v="2010-05-28T00:00:00"/>
    <n v="140000"/>
    <s v="773"/>
    <x v="4"/>
    <x v="3"/>
    <x v="5"/>
    <x v="0"/>
    <x v="1"/>
  </r>
  <r>
    <n v="7735116120"/>
    <x v="29"/>
    <n v="48980070"/>
    <x v="34"/>
    <s v="LTRCMAZO"/>
    <s v="MFLT"/>
    <s v="Provisión otras cta.pte.proveed prod. Inventariab."/>
    <s v=""/>
    <s v="Refrigerio Sensibilización Ambiental"/>
    <d v="2010-05-28T00:00:00"/>
    <d v="2010-05-28T00:00:00"/>
    <n v="120000"/>
    <s v="773"/>
    <x v="4"/>
    <x v="11"/>
    <x v="5"/>
    <x v="0"/>
    <x v="0"/>
  </r>
  <r>
    <n v="7735116120"/>
    <x v="29"/>
    <n v="48980070"/>
    <x v="34"/>
    <s v="LTRCMAZO"/>
    <s v="MFLT"/>
    <s v="Provisión otras cta.pte.proveed prod. Inventariab."/>
    <s v=""/>
    <s v="Refrigerio Sensibilización Ambiental"/>
    <d v="2010-05-28T00:00:00"/>
    <d v="2010-05-28T00:00:00"/>
    <n v="63750"/>
    <s v="773"/>
    <x v="4"/>
    <x v="11"/>
    <x v="5"/>
    <x v="0"/>
    <x v="0"/>
  </r>
  <r>
    <n v="7735116120"/>
    <x v="29"/>
    <n v="48980070"/>
    <x v="34"/>
    <s v="LTRCMAZO"/>
    <s v="MFLT"/>
    <s v="Provisión otras cta.pte.proveed prod. Inventariab."/>
    <s v=""/>
    <s v="Refrigerio Sensibilización Ambiental"/>
    <d v="2010-05-28T00:00:00"/>
    <d v="2010-05-28T00:00:00"/>
    <n v="63750"/>
    <s v="773"/>
    <x v="4"/>
    <x v="11"/>
    <x v="5"/>
    <x v="0"/>
    <x v="0"/>
  </r>
  <r>
    <n v="7735116120"/>
    <x v="29"/>
    <n v="48980070"/>
    <x v="34"/>
    <s v="LTRCMAZO"/>
    <s v="MFLT"/>
    <s v="Provisión otras cta.pte.proveed prod. Inventariab."/>
    <s v=""/>
    <s v="Refrigerio Sensibilización Ambiental"/>
    <d v="2010-05-28T00:00:00"/>
    <d v="2010-05-28T00:00:00"/>
    <n v="82400"/>
    <s v="773"/>
    <x v="4"/>
    <x v="11"/>
    <x v="5"/>
    <x v="0"/>
    <x v="0"/>
  </r>
  <r>
    <n v="7735116120"/>
    <x v="29"/>
    <n v="48980070"/>
    <x v="34"/>
    <s v="LTRCMAZO"/>
    <s v="MFLT"/>
    <s v="Provisión otras cta.pte.proveed prod. Inventariab."/>
    <s v=""/>
    <s v="Refrigerio Sensibilización Ambiental"/>
    <d v="2010-05-28T00:00:00"/>
    <d v="2010-05-28T00:00:00"/>
    <n v="103000"/>
    <s v="773"/>
    <x v="4"/>
    <x v="11"/>
    <x v="5"/>
    <x v="0"/>
    <x v="0"/>
  </r>
  <r>
    <n v="7735116120"/>
    <x v="29"/>
    <n v="48982070"/>
    <x v="36"/>
    <s v="LTNJRODRIGUE"/>
    <s v="MFLT"/>
    <s v="Provisión otras cta.pte.proveed prod. Inventariab."/>
    <s v=""/>
    <s v="Refrigerio Condultoría TPM"/>
    <d v="2010-05-28T00:00:00"/>
    <d v="2010-05-28T00:00:00"/>
    <n v="17600"/>
    <s v="773"/>
    <x v="4"/>
    <x v="13"/>
    <x v="5"/>
    <x v="0"/>
    <x v="0"/>
  </r>
  <r>
    <n v="7735116120"/>
    <x v="29"/>
    <n v="48982070"/>
    <x v="36"/>
    <s v="LTNJRODRIGUE"/>
    <s v="MFLT"/>
    <s v="Provisión otras cta.pte.proveed prod. Inventariab."/>
    <s v=""/>
    <s v="Refrigerio Condultoría TPM"/>
    <d v="2010-05-28T00:00:00"/>
    <d v="2010-05-28T00:00:00"/>
    <n v="17600"/>
    <s v="773"/>
    <x v="4"/>
    <x v="13"/>
    <x v="5"/>
    <x v="0"/>
    <x v="0"/>
  </r>
  <r>
    <n v="7735116120"/>
    <x v="29"/>
    <n v="48982070"/>
    <x v="36"/>
    <s v="LTNJRODRIGUE"/>
    <s v="MFLT"/>
    <s v="Provisión otras cta.pte.proveed prod. Inventariab."/>
    <s v=""/>
    <s v="Refrigerio Condultoría TPM"/>
    <d v="2010-05-28T00:00:00"/>
    <d v="2010-05-28T00:00:00"/>
    <n v="24000"/>
    <s v="773"/>
    <x v="4"/>
    <x v="13"/>
    <x v="5"/>
    <x v="0"/>
    <x v="0"/>
  </r>
  <r>
    <n v="7735116120"/>
    <x v="29"/>
    <n v="48982070"/>
    <x v="36"/>
    <s v="LTNJRODRIGUE"/>
    <s v="MFLT"/>
    <s v="Provisión otras cta.pte.proveed prod. Inventariab."/>
    <s v=""/>
    <s v="Refrigerio Condultoría TPM"/>
    <d v="2010-05-28T00:00:00"/>
    <d v="2010-05-28T00:00:00"/>
    <n v="25600"/>
    <s v="773"/>
    <x v="4"/>
    <x v="13"/>
    <x v="5"/>
    <x v="0"/>
    <x v="0"/>
  </r>
  <r>
    <n v="7735116120"/>
    <x v="29"/>
    <n v="48982070"/>
    <x v="36"/>
    <s v="LTNJRODRIGUE"/>
    <s v="MFLT"/>
    <s v="Provisión otras cta.pte.proveed prod. Inventariab."/>
    <s v=""/>
    <s v="Almuerzo consultoría TPM"/>
    <d v="2010-05-28T00:00:00"/>
    <d v="2010-05-28T00:00:00"/>
    <n v="66810"/>
    <s v="773"/>
    <x v="4"/>
    <x v="13"/>
    <x v="5"/>
    <x v="0"/>
    <x v="0"/>
  </r>
  <r>
    <n v="7735116120"/>
    <x v="29"/>
    <n v="48982070"/>
    <x v="36"/>
    <s v="LTICPOSADA"/>
    <s v="MFLT"/>
    <s v="Provisión otras cta.pte.proveed prod. Inventariab."/>
    <s v=""/>
    <s v="Refrierio Capacitación"/>
    <d v="2010-05-28T00:00:00"/>
    <d v="2010-05-28T00:00:00"/>
    <n v="7106"/>
    <s v="773"/>
    <x v="4"/>
    <x v="13"/>
    <x v="5"/>
    <x v="0"/>
    <x v="0"/>
  </r>
  <r>
    <n v="7735116120"/>
    <x v="29"/>
    <n v="48982070"/>
    <x v="36"/>
    <s v="LTICPOSADA"/>
    <s v="MFLT"/>
    <s v="Provisión otras cta.pte.proveed prod. Inventariab."/>
    <s v=""/>
    <s v="Refrierio Capacitación"/>
    <d v="2010-05-28T00:00:00"/>
    <d v="2010-05-28T00:00:00"/>
    <n v="7480"/>
    <s v="773"/>
    <x v="4"/>
    <x v="13"/>
    <x v="5"/>
    <x v="0"/>
    <x v="0"/>
  </r>
  <r>
    <n v="7735116120"/>
    <x v="29"/>
    <n v="48982070"/>
    <x v="36"/>
    <s v="LTICPOSADA"/>
    <s v="MFLT"/>
    <s v="Provisión otras cta.pte.proveed prod. Inventariab."/>
    <s v=""/>
    <s v="Refrierio Capacitación"/>
    <d v="2010-05-28T00:00:00"/>
    <d v="2010-05-28T00:00:00"/>
    <n v="9044"/>
    <s v="773"/>
    <x v="4"/>
    <x v="13"/>
    <x v="5"/>
    <x v="0"/>
    <x v="0"/>
  </r>
  <r>
    <n v="7735116120"/>
    <x v="29"/>
    <n v="48982070"/>
    <x v="36"/>
    <s v="LTICPOSADA"/>
    <s v="MFLT"/>
    <s v="Provisión otras cta.pte.proveed prod. Inventariab."/>
    <s v=""/>
    <s v="Refrierio Capacitación"/>
    <d v="2010-05-28T00:00:00"/>
    <d v="2010-05-28T00:00:00"/>
    <n v="10880"/>
    <s v="773"/>
    <x v="4"/>
    <x v="13"/>
    <x v="5"/>
    <x v="0"/>
    <x v="0"/>
  </r>
  <r>
    <n v="7735124709"/>
    <x v="58"/>
    <n v="48984270"/>
    <x v="37"/>
    <s v="EXGAVELASQUE"/>
    <s v="MFLT"/>
    <s v="Provisión otras cta.pte.proveed prod. no inventar"/>
    <s v="Pintura aerosol azul español 16oz"/>
    <s v="Pintura aerosol azul español 16oz"/>
    <d v="2010-05-27T00:00:00"/>
    <d v="2010-05-28T00:00:00"/>
    <n v="51600"/>
    <s v="773"/>
    <x v="4"/>
    <x v="14"/>
    <x v="5"/>
    <x v="0"/>
    <x v="1"/>
  </r>
  <r>
    <n v="7735116120"/>
    <x v="29"/>
    <n v="48986070"/>
    <x v="38"/>
    <s v="LTICPOSADA"/>
    <s v="MFLT"/>
    <s v="Provisión otras cta.pte.proveed prod. Inventariab."/>
    <s v=""/>
    <s v="Refrigerio Salud Ocupacional"/>
    <d v="2010-05-28T00:00:00"/>
    <d v="2010-05-28T00:00:00"/>
    <n v="8800"/>
    <s v="773"/>
    <x v="4"/>
    <x v="15"/>
    <x v="5"/>
    <x v="0"/>
    <x v="0"/>
  </r>
  <r>
    <n v="7735116120"/>
    <x v="29"/>
    <n v="48986070"/>
    <x v="38"/>
    <s v="LTICPOSADA"/>
    <s v="MFLT"/>
    <s v="Provisión otras cta.pte.proveed prod. Inventariab."/>
    <s v=""/>
    <s v="Refrigerio Salud Ocupacional"/>
    <d v="2010-05-28T00:00:00"/>
    <d v="2010-05-28T00:00:00"/>
    <n v="48000"/>
    <s v="773"/>
    <x v="4"/>
    <x v="15"/>
    <x v="5"/>
    <x v="0"/>
    <x v="0"/>
  </r>
  <r>
    <n v="7735116120"/>
    <x v="29"/>
    <n v="48986070"/>
    <x v="38"/>
    <s v="LTICPOSADA"/>
    <s v="MFLT"/>
    <s v="Provisión otras cta.pte.proveed prod. Inventariab."/>
    <s v=""/>
    <s v="Refrigerio Salud Ocupacional"/>
    <d v="2010-05-28T00:00:00"/>
    <d v="2010-05-28T00:00:00"/>
    <n v="75000"/>
    <s v="773"/>
    <x v="4"/>
    <x v="15"/>
    <x v="5"/>
    <x v="0"/>
    <x v="0"/>
  </r>
  <r>
    <n v="7735116120"/>
    <x v="29"/>
    <n v="48986170"/>
    <x v="39"/>
    <s v="LTICPOSADA"/>
    <s v="MFLT"/>
    <s v="Provisión otras cta.pte.proveed prod. Inventariab."/>
    <s v=""/>
    <s v="Refrigerio"/>
    <d v="2010-05-28T00:00:00"/>
    <d v="2010-05-28T00:00:00"/>
    <n v="4600"/>
    <s v="773"/>
    <x v="4"/>
    <x v="16"/>
    <x v="5"/>
    <x v="0"/>
    <x v="0"/>
  </r>
  <r>
    <n v="7735116120"/>
    <x v="29"/>
    <n v="48986170"/>
    <x v="39"/>
    <s v="LTICPOSADA"/>
    <s v="MFLT"/>
    <s v="Provisión otras cta.pte.proveed prod. Inventariab."/>
    <s v=""/>
    <s v="Refrigerio"/>
    <d v="2010-05-28T00:00:00"/>
    <d v="2010-05-28T00:00:00"/>
    <n v="21600"/>
    <s v="773"/>
    <x v="4"/>
    <x v="16"/>
    <x v="5"/>
    <x v="0"/>
    <x v="0"/>
  </r>
  <r>
    <n v="7735125759"/>
    <x v="43"/>
    <n v="48700170"/>
    <x v="0"/>
    <s v="LTNJRODRIGUE"/>
    <s v="MFLT"/>
    <s v="Provisión otras cta.pte.proveed prod. Inventariab."/>
    <s v=""/>
    <s v="Servicio Transporte por vale"/>
    <d v="2010-05-29T00:00:00"/>
    <d v="2010-05-29T00:00:00"/>
    <n v="21872"/>
    <s v="773"/>
    <x v="4"/>
    <x v="0"/>
    <x v="5"/>
    <x v="0"/>
    <x v="0"/>
  </r>
  <r>
    <n v="7735125759"/>
    <x v="43"/>
    <n v="48700170"/>
    <x v="0"/>
    <s v="LTNJRODRIGUE"/>
    <s v="MFLT"/>
    <s v="Provisión otras cta.pte.proveed prod. Inventariab."/>
    <s v=""/>
    <s v="Servicio Transporte por vale"/>
    <d v="2010-05-29T00:00:00"/>
    <d v="2010-05-29T00:00:00"/>
    <n v="5468"/>
    <s v="773"/>
    <x v="4"/>
    <x v="0"/>
    <x v="5"/>
    <x v="0"/>
    <x v="0"/>
  </r>
  <r>
    <n v="7735116403"/>
    <x v="20"/>
    <n v="48705370"/>
    <x v="1"/>
    <s v="SSJFLOPEZ"/>
    <s v="MFLT"/>
    <s v="SOMOS SUMINISTRO TEMPORAL S.A."/>
    <s v=""/>
    <s v=""/>
    <d v="2010-05-27T00:00:00"/>
    <d v="2010-05-29T00:00:00"/>
    <n v="1457671"/>
    <s v="773"/>
    <x v="4"/>
    <x v="1"/>
    <x v="3"/>
    <x v="0"/>
    <x v="1"/>
  </r>
  <r>
    <n v="7735125759"/>
    <x v="43"/>
    <n v="48705670"/>
    <x v="2"/>
    <s v="LTNJRODRIGUE"/>
    <s v="MFLT"/>
    <s v="Provisión otras cta.pte.proveed prod. Inventariab."/>
    <s v=""/>
    <s v="Servicio Transporte por vale"/>
    <d v="2010-05-29T00:00:00"/>
    <d v="2010-05-29T00:00:00"/>
    <n v="16404"/>
    <s v="773"/>
    <x v="4"/>
    <x v="2"/>
    <x v="5"/>
    <x v="0"/>
    <x v="0"/>
  </r>
  <r>
    <n v="7735125759"/>
    <x v="43"/>
    <n v="48705670"/>
    <x v="2"/>
    <s v="LTNJRODRIGUE"/>
    <s v="MFLT"/>
    <s v="Provisión otras cta.pte.proveed prod. Inventariab."/>
    <s v=""/>
    <s v="Servicio Transporte por vale"/>
    <d v="2010-05-29T00:00:00"/>
    <d v="2010-05-29T00:00:00"/>
    <n v="5468"/>
    <s v="773"/>
    <x v="4"/>
    <x v="2"/>
    <x v="5"/>
    <x v="0"/>
    <x v="0"/>
  </r>
  <r>
    <n v="7735124012"/>
    <x v="24"/>
    <n v="48710370"/>
    <x v="6"/>
    <s v="EXEAGUTIERRE"/>
    <s v="MFLT"/>
    <s v="Mat, rptos y accesorios, materiales y repuestos na"/>
    <s v="Papel  agua N_100"/>
    <s v=""/>
    <d v="2010-05-29T00:00:00"/>
    <d v="2010-05-29T00:00:00"/>
    <n v="1183"/>
    <s v="773"/>
    <x v="4"/>
    <x v="4"/>
    <x v="6"/>
    <x v="0"/>
    <x v="2"/>
  </r>
  <r>
    <n v="7735124012"/>
    <x v="24"/>
    <n v="48710370"/>
    <x v="6"/>
    <s v="EXEAGUTIERRE"/>
    <s v="MFLT"/>
    <s v="Mat, rptos y accesorios, materiales y repuestos na"/>
    <s v="Papel agua N_220"/>
    <s v=""/>
    <d v="2010-05-29T00:00:00"/>
    <d v="2010-05-29T00:00:00"/>
    <n v="3000"/>
    <s v="773"/>
    <x v="4"/>
    <x v="4"/>
    <x v="6"/>
    <x v="0"/>
    <x v="2"/>
  </r>
  <r>
    <n v="7735124012"/>
    <x v="24"/>
    <n v="48710370"/>
    <x v="6"/>
    <s v="EXEAGUTIERRE"/>
    <s v="MFLT"/>
    <s v="Mat, rptos y accesorios, materiales y repuestos na"/>
    <s v="Papel agua Nr 360"/>
    <s v=""/>
    <d v="2010-05-29T00:00:00"/>
    <d v="2010-05-29T00:00:00"/>
    <n v="1458"/>
    <s v="773"/>
    <x v="4"/>
    <x v="4"/>
    <x v="6"/>
    <x v="0"/>
    <x v="2"/>
  </r>
  <r>
    <n v="7735124012"/>
    <x v="24"/>
    <n v="48710370"/>
    <x v="6"/>
    <s v="EXEAGUTIERRE"/>
    <s v="MFLT"/>
    <s v="Mat, rptos y accesorios, materiales y repuestos na"/>
    <s v="Papel agua Nr 400"/>
    <s v=""/>
    <d v="2010-05-29T00:00:00"/>
    <d v="2010-05-29T00:00:00"/>
    <n v="1297"/>
    <s v="773"/>
    <x v="4"/>
    <x v="4"/>
    <x v="6"/>
    <x v="0"/>
    <x v="2"/>
  </r>
  <r>
    <n v="7735124012"/>
    <x v="24"/>
    <n v="48710370"/>
    <x v="6"/>
    <s v="EXGAVELASQUE"/>
    <s v="MFLT"/>
    <s v="Mat, rptos y accesorios, materiales y repuestos na"/>
    <s v="Regla lubricadora 50 x 45cm"/>
    <s v=""/>
    <d v="2010-05-29T00:00:00"/>
    <d v="2010-05-29T00:00:00"/>
    <n v="8487"/>
    <s v="773"/>
    <x v="4"/>
    <x v="4"/>
    <x v="6"/>
    <x v="0"/>
    <x v="2"/>
  </r>
  <r>
    <n v="7735116403"/>
    <x v="20"/>
    <n v="48910270"/>
    <x v="23"/>
    <s v="SSJFLOPEZ"/>
    <s v="MFLT"/>
    <s v="SOMOS SUMINISTRO TEMPORAL S.A."/>
    <s v=""/>
    <s v=""/>
    <d v="2010-05-27T00:00:00"/>
    <d v="2010-05-29T00:00:00"/>
    <n v="2398653"/>
    <s v="773"/>
    <x v="4"/>
    <x v="3"/>
    <x v="3"/>
    <x v="0"/>
    <x v="1"/>
  </r>
  <r>
    <n v="7735116403"/>
    <x v="20"/>
    <n v="48921470"/>
    <x v="25"/>
    <s v="SSJFLOPEZ"/>
    <s v="MFLT"/>
    <s v="SOMOS SUMINISTRO TEMPORAL S.A."/>
    <s v=""/>
    <s v=""/>
    <d v="2010-05-27T00:00:00"/>
    <d v="2010-05-29T00:00:00"/>
    <n v="332896"/>
    <s v="773"/>
    <x v="4"/>
    <x v="4"/>
    <x v="3"/>
    <x v="0"/>
    <x v="1"/>
  </r>
  <r>
    <n v="7735116403"/>
    <x v="20"/>
    <n v="48921470"/>
    <x v="25"/>
    <s v="SSJFLOPEZ"/>
    <s v="MFLT"/>
    <s v="A'HORA S.A SERVICIOS TEMPORALES"/>
    <s v=""/>
    <s v=""/>
    <d v="2010-05-26T00:00:00"/>
    <d v="2010-05-29T00:00:00"/>
    <n v="334180"/>
    <s v="773"/>
    <x v="4"/>
    <x v="4"/>
    <x v="3"/>
    <x v="0"/>
    <x v="1"/>
  </r>
  <r>
    <n v="7735124713"/>
    <x v="35"/>
    <n v="48921470"/>
    <x v="25"/>
    <s v="SSJFLOPEZ"/>
    <s v="MFLT"/>
    <s v="CINTAS ANDINAS DE COLOMBIA S.A."/>
    <s v="Cinta enmascarar super max x 24"/>
    <s v="Cinta enmascarar super max x 24"/>
    <d v="2010-05-25T00:00:00"/>
    <d v="2010-05-29T00:00:00"/>
    <n v="156960"/>
    <s v="773"/>
    <x v="4"/>
    <x v="4"/>
    <x v="5"/>
    <x v="0"/>
    <x v="1"/>
  </r>
  <r>
    <n v="7735124713"/>
    <x v="35"/>
    <n v="48921470"/>
    <x v="25"/>
    <s v="SSJFLOPEZ"/>
    <s v="MFLT"/>
    <s v="CINTAS ANDINAS DE COLOMBIA S.A."/>
    <s v="Cinta Transp.48 MMX100MM ANDINA"/>
    <s v="Cinta Transp.48 MMX100MM ANDINA"/>
    <d v="2010-05-25T00:00:00"/>
    <d v="2010-05-29T00:00:00"/>
    <n v="266400"/>
    <s v="773"/>
    <x v="4"/>
    <x v="4"/>
    <x v="5"/>
    <x v="0"/>
    <x v="1"/>
  </r>
  <r>
    <n v="7735116403"/>
    <x v="20"/>
    <n v="48921570"/>
    <x v="26"/>
    <s v="SSJFLOPEZ"/>
    <s v="MFLT"/>
    <s v="A'HORA S.A SERVICIOS TEMPORALES"/>
    <s v=""/>
    <s v=""/>
    <d v="2010-05-26T00:00:00"/>
    <d v="2010-05-29T00:00:00"/>
    <n v="7561580"/>
    <s v="773"/>
    <x v="4"/>
    <x v="3"/>
    <x v="3"/>
    <x v="0"/>
    <x v="1"/>
  </r>
  <r>
    <n v="7735116432"/>
    <x v="32"/>
    <n v="48921570"/>
    <x v="26"/>
    <s v="LTNJRODRIGUE"/>
    <s v="MFLT"/>
    <s v="Provisión otras cta.pte.proveed prod. Inventariab."/>
    <s v=""/>
    <s v="Papelería"/>
    <d v="2010-05-29T00:00:00"/>
    <d v="2010-05-29T00:00:00"/>
    <n v="29388"/>
    <s v="773"/>
    <x v="4"/>
    <x v="3"/>
    <x v="5"/>
    <x v="0"/>
    <x v="0"/>
  </r>
  <r>
    <n v="7735124713"/>
    <x v="35"/>
    <n v="48921570"/>
    <x v="26"/>
    <s v="SSJFLOPEZ"/>
    <s v="MFLT"/>
    <s v="CINTAS ANDINAS DE COLOMBIA S.A."/>
    <s v="Cinta enmascarar super max x 24"/>
    <s v="Cinta enmascarar super max x 24"/>
    <d v="2010-05-25T00:00:00"/>
    <d v="2010-05-29T00:00:00"/>
    <n v="156960"/>
    <s v="773"/>
    <x v="4"/>
    <x v="3"/>
    <x v="5"/>
    <x v="0"/>
    <x v="1"/>
  </r>
  <r>
    <n v="7735124713"/>
    <x v="35"/>
    <n v="48921570"/>
    <x v="26"/>
    <s v="SSJFLOPEZ"/>
    <s v="MFLT"/>
    <s v="CINTAS ANDINAS DE COLOMBIA S.A."/>
    <s v="Cinta Transp.48 MMX100MM ANDINA"/>
    <s v="Cinta Transp.48 MMX100MM ANDINA"/>
    <d v="2010-05-25T00:00:00"/>
    <d v="2010-05-29T00:00:00"/>
    <n v="266400"/>
    <s v="773"/>
    <x v="4"/>
    <x v="3"/>
    <x v="5"/>
    <x v="0"/>
    <x v="1"/>
  </r>
  <r>
    <n v="7735125759"/>
    <x v="43"/>
    <n v="48921670"/>
    <x v="27"/>
    <s v="LTNJRODRIGUE"/>
    <s v="MFLT"/>
    <s v="Provisión otras cta.pte.proveed prod. Inventariab."/>
    <s v=""/>
    <s v="Servicio Transporte por vale"/>
    <d v="2010-05-29T00:00:00"/>
    <d v="2010-05-29T00:00:00"/>
    <n v="95376"/>
    <s v="773"/>
    <x v="4"/>
    <x v="5"/>
    <x v="5"/>
    <x v="0"/>
    <x v="0"/>
  </r>
  <r>
    <n v="7735125759"/>
    <x v="43"/>
    <n v="48921670"/>
    <x v="27"/>
    <s v="LTNJRODRIGUE"/>
    <s v="MFLT"/>
    <s v="Provisión otras cta.pte.proveed prod. Inventariab."/>
    <s v=""/>
    <s v="Servicio Transporte por vale"/>
    <d v="2010-05-29T00:00:00"/>
    <d v="2010-05-29T00:00:00"/>
    <n v="3179"/>
    <s v="773"/>
    <x v="4"/>
    <x v="5"/>
    <x v="5"/>
    <x v="0"/>
    <x v="0"/>
  </r>
  <r>
    <n v="7735125759"/>
    <x v="43"/>
    <n v="48921670"/>
    <x v="27"/>
    <s v="LTNJRODRIGUE"/>
    <s v="MFLT"/>
    <s v="Provisión otras cta.pte.proveed prod. Inventariab."/>
    <s v=""/>
    <s v="Servicio Transporte por vale"/>
    <d v="2010-05-29T00:00:00"/>
    <d v="2010-05-29T00:00:00"/>
    <n v="158572"/>
    <s v="773"/>
    <x v="4"/>
    <x v="5"/>
    <x v="5"/>
    <x v="0"/>
    <x v="0"/>
  </r>
  <r>
    <n v="7735125759"/>
    <x v="43"/>
    <n v="48921670"/>
    <x v="27"/>
    <s v="LTNJRODRIGUE"/>
    <s v="MFLT"/>
    <s v="Provisión otras cta.pte.proveed prod. Inventariab."/>
    <s v=""/>
    <s v="Servicio Transporte por vale"/>
    <d v="2010-05-29T00:00:00"/>
    <d v="2010-05-29T00:00:00"/>
    <n v="5468"/>
    <s v="773"/>
    <x v="4"/>
    <x v="5"/>
    <x v="5"/>
    <x v="0"/>
    <x v="0"/>
  </r>
  <r>
    <n v="7735116403"/>
    <x v="20"/>
    <n v="48921770"/>
    <x v="28"/>
    <s v="SSJFLOPEZ"/>
    <s v="MFLT"/>
    <s v="SOMOS SUMINISTRO TEMPORAL S.A."/>
    <s v=""/>
    <s v=""/>
    <d v="2010-05-27T00:00:00"/>
    <d v="2010-05-29T00:00:00"/>
    <n v="1354985"/>
    <s v="773"/>
    <x v="4"/>
    <x v="5"/>
    <x v="3"/>
    <x v="0"/>
    <x v="1"/>
  </r>
  <r>
    <n v="7735116403"/>
    <x v="20"/>
    <n v="48980070"/>
    <x v="34"/>
    <s v="SSJFLOPEZ"/>
    <s v="MFLT"/>
    <s v="A'HORA S.A SERVICIOS TEMPORALES"/>
    <s v=""/>
    <s v=""/>
    <d v="2010-05-26T00:00:00"/>
    <d v="2010-05-29T00:00:00"/>
    <n v="328719"/>
    <s v="773"/>
    <x v="4"/>
    <x v="11"/>
    <x v="3"/>
    <x v="0"/>
    <x v="1"/>
  </r>
  <r>
    <n v="7735116507"/>
    <x v="47"/>
    <n v="48980070"/>
    <x v="34"/>
    <s v="SSJFLOPEZ"/>
    <s v="MFLT"/>
    <s v="Provisión otras cta.pte.proveed prod. Inventariab."/>
    <s v=""/>
    <s v="Recarga de toner de impresora"/>
    <d v="2010-05-25T00:00:00"/>
    <d v="2010-05-29T00:00:00"/>
    <n v="-2"/>
    <s v="773"/>
    <x v="4"/>
    <x v="11"/>
    <x v="5"/>
    <x v="0"/>
    <x v="0"/>
  </r>
  <r>
    <n v="7735125759"/>
    <x v="43"/>
    <n v="48980070"/>
    <x v="34"/>
    <s v="LTNJRODRIGUE"/>
    <s v="MFLT"/>
    <s v="Provisión otras cta.pte.proveed prod. Inventariab."/>
    <s v=""/>
    <s v="Servicio Transporte por vale"/>
    <d v="2010-05-29T00:00:00"/>
    <d v="2010-05-29T00:00:00"/>
    <n v="38276"/>
    <s v="773"/>
    <x v="4"/>
    <x v="11"/>
    <x v="5"/>
    <x v="0"/>
    <x v="0"/>
  </r>
  <r>
    <n v="7735125759"/>
    <x v="43"/>
    <n v="48980070"/>
    <x v="34"/>
    <s v="LTNJRODRIGUE"/>
    <s v="MFLT"/>
    <s v="Provisión otras cta.pte.proveed prod. Inventariab."/>
    <s v=""/>
    <s v="Servicio Transporte por vale"/>
    <d v="2010-05-29T00:00:00"/>
    <d v="2010-05-29T00:00:00"/>
    <n v="5468"/>
    <s v="773"/>
    <x v="4"/>
    <x v="11"/>
    <x v="5"/>
    <x v="0"/>
    <x v="0"/>
  </r>
  <r>
    <n v="7735125759"/>
    <x v="43"/>
    <n v="48982070"/>
    <x v="36"/>
    <s v="LTNJRODRIGUE"/>
    <s v="MFLT"/>
    <s v="Provisión otras cta.pte.proveed prod. Inventariab."/>
    <s v=""/>
    <s v="Servicio Transporte por vale"/>
    <d v="2010-05-29T00:00:00"/>
    <d v="2010-05-29T00:00:00"/>
    <n v="78037"/>
    <s v="773"/>
    <x v="4"/>
    <x v="13"/>
    <x v="5"/>
    <x v="0"/>
    <x v="0"/>
  </r>
  <r>
    <n v="7735125759"/>
    <x v="43"/>
    <n v="48982070"/>
    <x v="36"/>
    <s v="LTNJRODRIGUE"/>
    <s v="MFLT"/>
    <s v="Provisión otras cta.pte.proveed prod. Inventariab."/>
    <s v=""/>
    <s v="Servicio Transporte por vale"/>
    <d v="2010-05-29T00:00:00"/>
    <d v="2010-05-29T00:00:00"/>
    <n v="3179"/>
    <s v="773"/>
    <x v="4"/>
    <x v="13"/>
    <x v="5"/>
    <x v="0"/>
    <x v="0"/>
  </r>
  <r>
    <n v="7735125759"/>
    <x v="43"/>
    <n v="48984270"/>
    <x v="37"/>
    <s v="LTNJRODRIGUE"/>
    <s v="MFLT"/>
    <s v="Provisión otras cta.pte.proveed prod. Inventariab."/>
    <s v=""/>
    <s v="Servicio Transporte por vale"/>
    <d v="2010-05-29T00:00:00"/>
    <d v="2010-05-29T00:00:00"/>
    <n v="27340"/>
    <s v="773"/>
    <x v="4"/>
    <x v="14"/>
    <x v="5"/>
    <x v="0"/>
    <x v="0"/>
  </r>
  <r>
    <n v="7735125759"/>
    <x v="43"/>
    <n v="48984270"/>
    <x v="37"/>
    <s v="LTNJRODRIGUE"/>
    <s v="MFLT"/>
    <s v="Provisión otras cta.pte.proveed prod. Inventariab."/>
    <s v=""/>
    <s v="Servicio Transporte por vale"/>
    <d v="2010-05-29T00:00:00"/>
    <d v="2010-05-29T00:00:00"/>
    <n v="5468"/>
    <s v="773"/>
    <x v="4"/>
    <x v="14"/>
    <x v="5"/>
    <x v="0"/>
    <x v="0"/>
  </r>
  <r>
    <n v="7735125759"/>
    <x v="43"/>
    <n v="48988070"/>
    <x v="40"/>
    <s v="LTNJRODRIGUE"/>
    <s v="MFLT"/>
    <s v="Provisión otras cta.pte.proveed prod. Inventariab."/>
    <s v=""/>
    <s v="Servicio Transporte por vale"/>
    <d v="2010-05-29T00:00:00"/>
    <d v="2010-05-29T00:00:00"/>
    <n v="5781"/>
    <s v="773"/>
    <x v="4"/>
    <x v="17"/>
    <x v="5"/>
    <x v="0"/>
    <x v="0"/>
  </r>
  <r>
    <n v="7735125759"/>
    <x v="43"/>
    <n v="48988070"/>
    <x v="40"/>
    <s v="LTNJRODRIGUE"/>
    <s v="MFLT"/>
    <s v="Provisión otras cta.pte.proveed prod. Inventariab."/>
    <s v=""/>
    <s v="Servicio Transporte por vale"/>
    <d v="2010-05-29T00:00:00"/>
    <d v="2010-05-29T00:00:00"/>
    <n v="3471"/>
    <s v="773"/>
    <x v="4"/>
    <x v="17"/>
    <x v="5"/>
    <x v="0"/>
    <x v="0"/>
  </r>
  <r>
    <n v="7735125759"/>
    <x v="43"/>
    <n v="48988070"/>
    <x v="40"/>
    <s v="LTNJRODRIGUE"/>
    <s v="MFLT"/>
    <s v="Provisión otras cta.pte.proveed prod. Inventariab."/>
    <s v=""/>
    <s v="Servicio Transporte por vale"/>
    <d v="2010-05-29T00:00:00"/>
    <d v="2010-05-29T00:00:00"/>
    <n v="21872"/>
    <s v="773"/>
    <x v="4"/>
    <x v="17"/>
    <x v="5"/>
    <x v="0"/>
    <x v="0"/>
  </r>
  <r>
    <n v="7735125759"/>
    <x v="43"/>
    <n v="48988070"/>
    <x v="40"/>
    <s v="LTNJRODRIGUE"/>
    <s v="MFLT"/>
    <s v="Provisión otras cta.pte.proveed prod. Inventariab."/>
    <s v=""/>
    <s v="Servicio Transporte por vale"/>
    <d v="2010-05-29T00:00:00"/>
    <d v="2010-05-29T00:00:00"/>
    <n v="5468"/>
    <s v="773"/>
    <x v="4"/>
    <x v="17"/>
    <x v="5"/>
    <x v="0"/>
    <x v="0"/>
  </r>
  <r>
    <n v="7735116403"/>
    <x v="20"/>
    <n v="48992070"/>
    <x v="45"/>
    <s v="SSJFLOPEZ"/>
    <s v="MFLT"/>
    <s v="SOMOS SUMINISTRO TEMPORAL S.A."/>
    <s v=""/>
    <s v=""/>
    <d v="2010-05-27T00:00:00"/>
    <d v="2010-05-29T00:00:00"/>
    <n v="255174"/>
    <s v="773"/>
    <x v="4"/>
    <x v="22"/>
    <x v="3"/>
    <x v="0"/>
    <x v="1"/>
  </r>
  <r>
    <n v="7735125759"/>
    <x v="43"/>
    <n v="48992070"/>
    <x v="45"/>
    <s v="LTNJRODRIGUE"/>
    <s v="MFLT"/>
    <s v="Provisión otras cta.pte.proveed prod. Inventariab."/>
    <s v=""/>
    <s v="Servicio Transporte por vale"/>
    <d v="2010-05-29T00:00:00"/>
    <d v="2010-05-29T00:00:00"/>
    <n v="5781"/>
    <s v="773"/>
    <x v="4"/>
    <x v="22"/>
    <x v="5"/>
    <x v="0"/>
    <x v="0"/>
  </r>
  <r>
    <n v="7735125759"/>
    <x v="43"/>
    <n v="48992070"/>
    <x v="45"/>
    <s v="LTNJRODRIGUE"/>
    <s v="MFLT"/>
    <s v="Provisión otras cta.pte.proveed prod. Inventariab."/>
    <s v=""/>
    <s v="Servicio Transporte por vale"/>
    <d v="2010-05-29T00:00:00"/>
    <d v="2010-05-29T00:00:00"/>
    <n v="3179"/>
    <s v="773"/>
    <x v="4"/>
    <x v="22"/>
    <x v="5"/>
    <x v="0"/>
    <x v="0"/>
  </r>
  <r>
    <n v="7735116403"/>
    <x v="20"/>
    <n v="48992170"/>
    <x v="46"/>
    <s v="SSJFLOPEZ"/>
    <s v="MFLT"/>
    <s v="SOMOS SUMINISTRO TEMPORAL S.A."/>
    <s v=""/>
    <s v=""/>
    <d v="2010-05-27T00:00:00"/>
    <d v="2010-05-29T00:00:00"/>
    <n v="1145551"/>
    <s v="773"/>
    <x v="4"/>
    <x v="23"/>
    <x v="3"/>
    <x v="0"/>
    <x v="1"/>
  </r>
  <r>
    <n v="7735125759"/>
    <x v="43"/>
    <n v="48700170"/>
    <x v="0"/>
    <s v="LTNJRODRIGUE"/>
    <s v="MFLT"/>
    <s v="Provisión otras cta.pte.proveed prod. Inventariab."/>
    <s v=""/>
    <s v="Servicio Transporte por vale"/>
    <d v="2010-05-31T00:00:00"/>
    <d v="2010-05-31T00:00:00"/>
    <n v="5807"/>
    <s v="773"/>
    <x v="4"/>
    <x v="0"/>
    <x v="5"/>
    <x v="0"/>
    <x v="0"/>
  </r>
  <r>
    <n v="7735125759"/>
    <x v="43"/>
    <n v="48700170"/>
    <x v="0"/>
    <s v="LTNJRODRIGUE"/>
    <s v="MFLT"/>
    <s v="Provisión otras cta.pte.proveed prod. Inventariab."/>
    <s v=""/>
    <s v="Servicio Transporte por vale"/>
    <d v="2010-05-31T00:00:00"/>
    <d v="2010-05-31T00:00:00"/>
    <n v="6388"/>
    <s v="773"/>
    <x v="4"/>
    <x v="0"/>
    <x v="5"/>
    <x v="0"/>
    <x v="0"/>
  </r>
  <r>
    <n v="7735116408"/>
    <x v="1"/>
    <n v="48705370"/>
    <x v="1"/>
    <s v="SSJFLOPEZ"/>
    <s v="MFLT"/>
    <s v="COLOMBIA MOVIL S.A. E.S.P."/>
    <s v=""/>
    <s v=""/>
    <d v="2010-05-25T00:00:00"/>
    <d v="2010-05-31T00:00:00"/>
    <n v="67"/>
    <s v="773"/>
    <x v="4"/>
    <x v="1"/>
    <x v="1"/>
    <x v="0"/>
    <x v="0"/>
  </r>
  <r>
    <n v="7735122502"/>
    <x v="21"/>
    <n v="48705370"/>
    <x v="1"/>
    <s v="SSRMSALAZAR"/>
    <s v="MFLT"/>
    <s v="Dep. acum. maquinaria y equipo operativos"/>
    <s v=""/>
    <s v=""/>
    <d v="2010-05-31T00:00:00"/>
    <d v="2010-05-31T00:00:00"/>
    <n v="7988"/>
    <s v="773"/>
    <x v="4"/>
    <x v="1"/>
    <x v="4"/>
    <x v="0"/>
    <x v="0"/>
  </r>
  <r>
    <n v="7735122502"/>
    <x v="21"/>
    <n v="48705370"/>
    <x v="1"/>
    <s v="SSRMSALAZAR"/>
    <s v="MFLT"/>
    <s v="Dep. acum. construcción y edif. operativos"/>
    <s v=""/>
    <s v=""/>
    <d v="2010-05-31T00:00:00"/>
    <d v="2010-05-31T00:00:00"/>
    <n v="9144"/>
    <s v="773"/>
    <x v="4"/>
    <x v="1"/>
    <x v="4"/>
    <x v="0"/>
    <x v="0"/>
  </r>
  <r>
    <n v="7735111156"/>
    <x v="30"/>
    <n v="48705670"/>
    <x v="2"/>
    <s v="LTDAMUNETON"/>
    <s v="MFLT"/>
    <s v=""/>
    <s v=""/>
    <s v=""/>
    <d v="2010-05-29T00:00:00"/>
    <d v="2010-05-31T00:00:00"/>
    <n v="493961"/>
    <s v="773"/>
    <x v="4"/>
    <x v="2"/>
    <x v="8"/>
    <x v="0"/>
    <x v="0"/>
  </r>
  <r>
    <n v="7735116502"/>
    <x v="37"/>
    <n v="48705670"/>
    <x v="2"/>
    <s v="LTDAMUNETON"/>
    <s v="MFLT"/>
    <s v=""/>
    <s v=""/>
    <s v=""/>
    <d v="2010-05-29T00:00:00"/>
    <d v="2010-05-31T00:00:00"/>
    <n v="9488972"/>
    <s v="773"/>
    <x v="4"/>
    <x v="2"/>
    <x v="6"/>
    <x v="0"/>
    <x v="0"/>
  </r>
  <r>
    <n v="7735122503"/>
    <x v="23"/>
    <n v="48705670"/>
    <x v="2"/>
    <s v="SSRMSALAZAR"/>
    <s v="MFLT"/>
    <s v="Dep. acum. maquinaria y equipo operativos"/>
    <s v=""/>
    <s v=""/>
    <d v="2010-05-31T00:00:00"/>
    <d v="2010-05-31T00:00:00"/>
    <n v="229835"/>
    <s v="773"/>
    <x v="4"/>
    <x v="2"/>
    <x v="4"/>
    <x v="0"/>
    <x v="2"/>
  </r>
  <r>
    <n v="7735122503"/>
    <x v="23"/>
    <n v="48705670"/>
    <x v="2"/>
    <s v="SSRMSALAZAR"/>
    <s v="MFLT"/>
    <s v="Dep. acum. construcción y edif. operativos"/>
    <s v=""/>
    <s v=""/>
    <d v="2010-05-31T00:00:00"/>
    <d v="2010-05-31T00:00:00"/>
    <n v="851"/>
    <s v="773"/>
    <x v="4"/>
    <x v="2"/>
    <x v="4"/>
    <x v="0"/>
    <x v="2"/>
  </r>
  <r>
    <n v="7735122503"/>
    <x v="23"/>
    <n v="48710070"/>
    <x v="4"/>
    <s v="SSRMSALAZAR"/>
    <s v="MFLT"/>
    <s v="Dep. acum. maquinaria y equipo operativos"/>
    <s v=""/>
    <s v=""/>
    <d v="2010-05-31T00:00:00"/>
    <d v="2010-05-31T00:00:00"/>
    <n v="164915"/>
    <s v="773"/>
    <x v="4"/>
    <x v="4"/>
    <x v="4"/>
    <x v="0"/>
    <x v="2"/>
  </r>
  <r>
    <n v="7735122503"/>
    <x v="23"/>
    <n v="48710070"/>
    <x v="4"/>
    <s v="SSRMSALAZAR"/>
    <s v="MFLT"/>
    <s v="Dep. acum. construcción y edif. operativos"/>
    <s v=""/>
    <s v=""/>
    <d v="2010-05-31T00:00:00"/>
    <d v="2010-05-31T00:00:00"/>
    <n v="36262"/>
    <s v="773"/>
    <x v="4"/>
    <x v="4"/>
    <x v="4"/>
    <x v="0"/>
    <x v="2"/>
  </r>
  <r>
    <n v="7735122503"/>
    <x v="23"/>
    <n v="48710170"/>
    <x v="5"/>
    <s v="SSRMSALAZAR"/>
    <s v="MFLT"/>
    <s v="Dep. acum. maquinaria y equipo operativos"/>
    <s v=""/>
    <s v=""/>
    <d v="2010-05-31T00:00:00"/>
    <d v="2010-05-31T00:00:00"/>
    <n v="150175"/>
    <s v="773"/>
    <x v="4"/>
    <x v="4"/>
    <x v="4"/>
    <x v="0"/>
    <x v="2"/>
  </r>
  <r>
    <n v="7735122503"/>
    <x v="23"/>
    <n v="48710170"/>
    <x v="5"/>
    <s v="SSRMSALAZAR"/>
    <s v="MFLT"/>
    <s v="Dep. acum. construcción y edif. operativos"/>
    <s v=""/>
    <s v=""/>
    <d v="2010-05-31T00:00:00"/>
    <d v="2010-05-31T00:00:00"/>
    <n v="27507"/>
    <s v="773"/>
    <x v="4"/>
    <x v="4"/>
    <x v="4"/>
    <x v="0"/>
    <x v="2"/>
  </r>
  <r>
    <n v="7735122503"/>
    <x v="23"/>
    <n v="48710370"/>
    <x v="6"/>
    <s v="SSRMSALAZAR"/>
    <s v="MFLT"/>
    <s v="Dep. acum. maquinaria y equipo operativos"/>
    <s v=""/>
    <s v=""/>
    <d v="2010-05-31T00:00:00"/>
    <d v="2010-05-31T00:00:00"/>
    <n v="543493"/>
    <s v="773"/>
    <x v="4"/>
    <x v="4"/>
    <x v="4"/>
    <x v="0"/>
    <x v="2"/>
  </r>
  <r>
    <n v="7735122503"/>
    <x v="23"/>
    <n v="48710370"/>
    <x v="6"/>
    <s v="SSRMSALAZAR"/>
    <s v="MFLT"/>
    <s v="Dep. acum. construcción y edif. operativos"/>
    <s v=""/>
    <s v=""/>
    <d v="2010-05-31T00:00:00"/>
    <d v="2010-05-31T00:00:00"/>
    <n v="100490"/>
    <s v="773"/>
    <x v="4"/>
    <x v="4"/>
    <x v="4"/>
    <x v="0"/>
    <x v="2"/>
  </r>
  <r>
    <n v="7735124012"/>
    <x v="24"/>
    <n v="48710370"/>
    <x v="6"/>
    <s v="EXEAGUTIERRE"/>
    <s v="MFLT"/>
    <s v="Mat, rptos y accesorios, materiales y repuestos na"/>
    <s v="Regla lubricadora 50 x 45cm"/>
    <s v=""/>
    <d v="2010-05-31T00:00:00"/>
    <d v="2010-05-31T00:00:00"/>
    <n v="8487"/>
    <s v="773"/>
    <x v="4"/>
    <x v="4"/>
    <x v="6"/>
    <x v="0"/>
    <x v="2"/>
  </r>
  <r>
    <n v="7735124012"/>
    <x v="24"/>
    <n v="48710370"/>
    <x v="6"/>
    <s v="EXEAGUTIERRE"/>
    <s v="MFLT"/>
    <s v="Mat, rptos y accesorios, materiales y repuestos na"/>
    <s v="Regla lubricadora 20 x 300mm"/>
    <s v=""/>
    <d v="2010-05-31T00:00:00"/>
    <d v="2010-05-31T00:00:00"/>
    <n v="4000"/>
    <s v="773"/>
    <x v="4"/>
    <x v="4"/>
    <x v="6"/>
    <x v="0"/>
    <x v="2"/>
  </r>
  <r>
    <n v="7735122503"/>
    <x v="23"/>
    <n v="48710470"/>
    <x v="7"/>
    <s v="SSRMSALAZAR"/>
    <s v="MFLT"/>
    <s v="Dep. acum. maquinaria y equipo operativos"/>
    <s v=""/>
    <s v=""/>
    <d v="2010-05-31T00:00:00"/>
    <d v="2010-05-31T00:00:00"/>
    <n v="45807"/>
    <s v="773"/>
    <x v="4"/>
    <x v="4"/>
    <x v="4"/>
    <x v="0"/>
    <x v="2"/>
  </r>
  <r>
    <n v="7735122503"/>
    <x v="23"/>
    <n v="48710470"/>
    <x v="7"/>
    <s v="SSRMSALAZAR"/>
    <s v="MFLT"/>
    <s v="Dep. acum. construcción y edif. operativos"/>
    <s v=""/>
    <s v=""/>
    <d v="2010-05-31T00:00:00"/>
    <d v="2010-05-31T00:00:00"/>
    <n v="10564"/>
    <s v="773"/>
    <x v="4"/>
    <x v="4"/>
    <x v="4"/>
    <x v="0"/>
    <x v="2"/>
  </r>
  <r>
    <n v="7735122503"/>
    <x v="23"/>
    <n v="48710570"/>
    <x v="8"/>
    <s v="SSRMSALAZAR"/>
    <s v="MFLT"/>
    <s v="Dep. acum. maquinaria y equipo operativos"/>
    <s v=""/>
    <s v=""/>
    <d v="2010-05-31T00:00:00"/>
    <d v="2010-05-31T00:00:00"/>
    <n v="51690"/>
    <s v="773"/>
    <x v="4"/>
    <x v="4"/>
    <x v="4"/>
    <x v="0"/>
    <x v="2"/>
  </r>
  <r>
    <n v="7735122503"/>
    <x v="23"/>
    <n v="48710570"/>
    <x v="8"/>
    <s v="SSRMSALAZAR"/>
    <s v="MFLT"/>
    <s v="Dep. acum. construcción y edif. operativos"/>
    <s v=""/>
    <s v=""/>
    <d v="2010-05-31T00:00:00"/>
    <d v="2010-05-31T00:00:00"/>
    <n v="1802"/>
    <s v="773"/>
    <x v="4"/>
    <x v="4"/>
    <x v="4"/>
    <x v="0"/>
    <x v="2"/>
  </r>
  <r>
    <n v="7735122503"/>
    <x v="23"/>
    <n v="48710670"/>
    <x v="9"/>
    <s v="SSRMSALAZAR"/>
    <s v="MFLT"/>
    <s v="Dep. acum. maquinaria y equipo operativos"/>
    <s v=""/>
    <s v=""/>
    <d v="2010-05-31T00:00:00"/>
    <d v="2010-05-31T00:00:00"/>
    <n v="25768"/>
    <s v="773"/>
    <x v="4"/>
    <x v="4"/>
    <x v="4"/>
    <x v="0"/>
    <x v="2"/>
  </r>
  <r>
    <n v="7735122503"/>
    <x v="23"/>
    <n v="48710670"/>
    <x v="9"/>
    <s v="SSRMSALAZAR"/>
    <s v="MFLT"/>
    <s v="Dep. acum. construcción y edif. operativos"/>
    <s v=""/>
    <s v=""/>
    <d v="2010-05-31T00:00:00"/>
    <d v="2010-05-31T00:00:00"/>
    <n v="6219"/>
    <s v="773"/>
    <x v="4"/>
    <x v="4"/>
    <x v="4"/>
    <x v="0"/>
    <x v="2"/>
  </r>
  <r>
    <n v="7735122503"/>
    <x v="23"/>
    <n v="48710770"/>
    <x v="10"/>
    <s v="SSRMSALAZAR"/>
    <s v="MFLT"/>
    <s v="Dep. acum. maquinaria y equipo operativos"/>
    <s v=""/>
    <s v=""/>
    <d v="2010-05-31T00:00:00"/>
    <d v="2010-05-31T00:00:00"/>
    <n v="26688"/>
    <s v="773"/>
    <x v="4"/>
    <x v="4"/>
    <x v="4"/>
    <x v="0"/>
    <x v="2"/>
  </r>
  <r>
    <n v="7735122503"/>
    <x v="23"/>
    <n v="48710770"/>
    <x v="10"/>
    <s v="SSRMSALAZAR"/>
    <s v="MFLT"/>
    <s v="Dep. acum. construcción y edif. operativos"/>
    <s v=""/>
    <s v=""/>
    <d v="2010-05-31T00:00:00"/>
    <d v="2010-05-31T00:00:00"/>
    <n v="5525"/>
    <s v="773"/>
    <x v="4"/>
    <x v="4"/>
    <x v="4"/>
    <x v="0"/>
    <x v="2"/>
  </r>
  <r>
    <n v="7735122503"/>
    <x v="23"/>
    <n v="48710970"/>
    <x v="113"/>
    <s v="SSRMSALAZAR"/>
    <s v="MFLT"/>
    <s v="Dep. acum. maquinaria y equipo operativos"/>
    <s v=""/>
    <s v=""/>
    <d v="2010-05-31T00:00:00"/>
    <d v="2010-05-31T00:00:00"/>
    <n v="89996"/>
    <s v="773"/>
    <x v="4"/>
    <x v="4"/>
    <x v="4"/>
    <x v="0"/>
    <x v="2"/>
  </r>
  <r>
    <n v="7735122503"/>
    <x v="23"/>
    <n v="48711070"/>
    <x v="11"/>
    <s v="SSRMSALAZAR"/>
    <s v="MFLT"/>
    <s v="Dep. acum. maquinaria y equipo operativos"/>
    <s v=""/>
    <s v=""/>
    <d v="2010-05-31T00:00:00"/>
    <d v="2010-05-31T00:00:00"/>
    <n v="1111718"/>
    <s v="773"/>
    <x v="4"/>
    <x v="4"/>
    <x v="4"/>
    <x v="0"/>
    <x v="2"/>
  </r>
  <r>
    <n v="7735122503"/>
    <x v="23"/>
    <n v="48711070"/>
    <x v="11"/>
    <s v="SSRMSALAZAR"/>
    <s v="MFLT"/>
    <s v="Dep. acum. construcción y edif. operativos"/>
    <s v=""/>
    <s v=""/>
    <d v="2010-05-31T00:00:00"/>
    <d v="2010-05-31T00:00:00"/>
    <n v="245717"/>
    <s v="773"/>
    <x v="4"/>
    <x v="4"/>
    <x v="4"/>
    <x v="0"/>
    <x v="2"/>
  </r>
  <r>
    <n v="7735122503"/>
    <x v="23"/>
    <n v="48711370"/>
    <x v="12"/>
    <s v="SSRMSALAZAR"/>
    <s v="MFLT"/>
    <s v="Dep. acum. maquinaria y equipo operativos"/>
    <s v=""/>
    <s v=""/>
    <d v="2010-05-31T00:00:00"/>
    <d v="2010-05-31T00:00:00"/>
    <n v="26821"/>
    <s v="773"/>
    <x v="4"/>
    <x v="4"/>
    <x v="4"/>
    <x v="0"/>
    <x v="2"/>
  </r>
  <r>
    <n v="7735122503"/>
    <x v="23"/>
    <n v="48711370"/>
    <x v="12"/>
    <s v="SSRMSALAZAR"/>
    <s v="MFLT"/>
    <s v="Dep. acum. construcción y edif. operativos"/>
    <s v=""/>
    <s v=""/>
    <d v="2010-05-31T00:00:00"/>
    <d v="2010-05-31T00:00:00"/>
    <n v="4181"/>
    <s v="773"/>
    <x v="4"/>
    <x v="4"/>
    <x v="4"/>
    <x v="0"/>
    <x v="2"/>
  </r>
  <r>
    <n v="7735122503"/>
    <x v="23"/>
    <n v="48711470"/>
    <x v="13"/>
    <s v="SSRMSALAZAR"/>
    <s v="MFLT"/>
    <s v="Dep. acum. maquinaria y equipo operativos"/>
    <s v=""/>
    <s v=""/>
    <d v="2010-05-31T00:00:00"/>
    <d v="2010-05-31T00:00:00"/>
    <n v="18886"/>
    <s v="773"/>
    <x v="4"/>
    <x v="4"/>
    <x v="4"/>
    <x v="0"/>
    <x v="2"/>
  </r>
  <r>
    <n v="7735122503"/>
    <x v="23"/>
    <n v="48711470"/>
    <x v="13"/>
    <s v="SSRMSALAZAR"/>
    <s v="MFLT"/>
    <s v="Dep. acum. construcción y edif. operativos"/>
    <s v=""/>
    <s v=""/>
    <d v="2010-05-31T00:00:00"/>
    <d v="2010-05-31T00:00:00"/>
    <n v="5414"/>
    <s v="773"/>
    <x v="4"/>
    <x v="4"/>
    <x v="4"/>
    <x v="0"/>
    <x v="2"/>
  </r>
  <r>
    <n v="7735122503"/>
    <x v="23"/>
    <n v="48711570"/>
    <x v="235"/>
    <s v="SSRMSALAZAR"/>
    <s v="MFLT"/>
    <s v="Dep. acum. maquinaria y equipo operativos"/>
    <s v=""/>
    <s v=""/>
    <d v="2010-05-31T00:00:00"/>
    <d v="2010-05-31T00:00:00"/>
    <n v="14006"/>
    <s v="773"/>
    <x v="4"/>
    <x v="4"/>
    <x v="4"/>
    <x v="0"/>
    <x v="2"/>
  </r>
  <r>
    <n v="7735122503"/>
    <x v="23"/>
    <n v="48711570"/>
    <x v="235"/>
    <s v="SSRMSALAZAR"/>
    <s v="MFLT"/>
    <s v="Dep. acum. construcción y edif. operativos"/>
    <s v=""/>
    <s v=""/>
    <d v="2010-05-31T00:00:00"/>
    <d v="2010-05-31T00:00:00"/>
    <n v="1759"/>
    <s v="773"/>
    <x v="4"/>
    <x v="4"/>
    <x v="4"/>
    <x v="0"/>
    <x v="2"/>
  </r>
  <r>
    <n v="7735122503"/>
    <x v="23"/>
    <n v="48711870"/>
    <x v="236"/>
    <s v="SSRMSALAZAR"/>
    <s v="MFLT"/>
    <s v="Dep. acum. maquinaria y equipo operativos"/>
    <s v=""/>
    <s v=""/>
    <d v="2010-05-31T00:00:00"/>
    <d v="2010-05-31T00:00:00"/>
    <n v="9840"/>
    <s v="773"/>
    <x v="4"/>
    <x v="4"/>
    <x v="4"/>
    <x v="0"/>
    <x v="2"/>
  </r>
  <r>
    <n v="7735122503"/>
    <x v="23"/>
    <n v="48711870"/>
    <x v="236"/>
    <s v="SSRMSALAZAR"/>
    <s v="MFLT"/>
    <s v="Dep. acum. construcción y edif. operativos"/>
    <s v=""/>
    <s v=""/>
    <d v="2010-05-31T00:00:00"/>
    <d v="2010-05-31T00:00:00"/>
    <n v="1552"/>
    <s v="773"/>
    <x v="4"/>
    <x v="4"/>
    <x v="4"/>
    <x v="0"/>
    <x v="2"/>
  </r>
  <r>
    <n v="7735122503"/>
    <x v="23"/>
    <n v="48711970"/>
    <x v="14"/>
    <s v="SSRMSALAZAR"/>
    <s v="MFLT"/>
    <s v="Dep. acum. maquinaria y equipo operativos"/>
    <s v=""/>
    <s v=""/>
    <d v="2010-05-31T00:00:00"/>
    <d v="2010-05-31T00:00:00"/>
    <n v="37211"/>
    <s v="773"/>
    <x v="4"/>
    <x v="4"/>
    <x v="4"/>
    <x v="0"/>
    <x v="2"/>
  </r>
  <r>
    <n v="7735122503"/>
    <x v="23"/>
    <n v="48711970"/>
    <x v="14"/>
    <s v="SSRMSALAZAR"/>
    <s v="MFLT"/>
    <s v="Dep. acum. construcción y edif. operativos"/>
    <s v=""/>
    <s v=""/>
    <d v="2010-05-31T00:00:00"/>
    <d v="2010-05-31T00:00:00"/>
    <n v="433"/>
    <s v="773"/>
    <x v="4"/>
    <x v="4"/>
    <x v="4"/>
    <x v="0"/>
    <x v="2"/>
  </r>
  <r>
    <n v="7735122503"/>
    <x v="23"/>
    <n v="48712270"/>
    <x v="15"/>
    <s v="SSRMSALAZAR"/>
    <s v="MFLT"/>
    <s v="Dep. acum. maquinaria y equipo operativos"/>
    <s v=""/>
    <s v=""/>
    <d v="2010-05-31T00:00:00"/>
    <d v="2010-05-31T00:00:00"/>
    <n v="6104"/>
    <s v="773"/>
    <x v="4"/>
    <x v="3"/>
    <x v="4"/>
    <x v="0"/>
    <x v="2"/>
  </r>
  <r>
    <n v="7735122503"/>
    <x v="23"/>
    <n v="48712270"/>
    <x v="15"/>
    <s v="SSRMSALAZAR"/>
    <s v="MFLT"/>
    <s v="Dep. acum. construcción y edif. operativos"/>
    <s v=""/>
    <s v=""/>
    <d v="2010-05-31T00:00:00"/>
    <d v="2010-05-31T00:00:00"/>
    <n v="2706"/>
    <s v="773"/>
    <x v="4"/>
    <x v="3"/>
    <x v="4"/>
    <x v="0"/>
    <x v="2"/>
  </r>
  <r>
    <n v="7735122503"/>
    <x v="23"/>
    <n v="48712370"/>
    <x v="16"/>
    <s v="SSRMSALAZAR"/>
    <s v="MFLT"/>
    <s v="Dep. acum. maquinaria y equipo operativos"/>
    <s v=""/>
    <s v=""/>
    <d v="2010-05-31T00:00:00"/>
    <d v="2010-05-31T00:00:00"/>
    <n v="617"/>
    <s v="773"/>
    <x v="4"/>
    <x v="3"/>
    <x v="4"/>
    <x v="0"/>
    <x v="2"/>
  </r>
  <r>
    <n v="7735122503"/>
    <x v="23"/>
    <n v="48712370"/>
    <x v="16"/>
    <s v="SSRMSALAZAR"/>
    <s v="MFLT"/>
    <s v="Dep. acum. construcción y edif. operativos"/>
    <s v=""/>
    <s v=""/>
    <d v="2010-05-31T00:00:00"/>
    <d v="2010-05-31T00:00:00"/>
    <n v="176"/>
    <s v="773"/>
    <x v="4"/>
    <x v="3"/>
    <x v="4"/>
    <x v="0"/>
    <x v="2"/>
  </r>
  <r>
    <n v="7735122503"/>
    <x v="23"/>
    <n v="48712470"/>
    <x v="17"/>
    <s v="SSRMSALAZAR"/>
    <s v="MFLT"/>
    <s v="Dep. acum. maquinaria y equipo operativos"/>
    <s v=""/>
    <s v=""/>
    <d v="2010-05-31T00:00:00"/>
    <d v="2010-05-31T00:00:00"/>
    <n v="37606"/>
    <s v="773"/>
    <x v="4"/>
    <x v="3"/>
    <x v="4"/>
    <x v="0"/>
    <x v="2"/>
  </r>
  <r>
    <n v="7735122503"/>
    <x v="23"/>
    <n v="48712570"/>
    <x v="18"/>
    <s v="SSRMSALAZAR"/>
    <s v="MFLT"/>
    <s v="Dep. acum. maquinaria y equipo operativos"/>
    <s v=""/>
    <s v=""/>
    <d v="2010-05-31T00:00:00"/>
    <d v="2010-05-31T00:00:00"/>
    <n v="36"/>
    <s v="773"/>
    <x v="4"/>
    <x v="3"/>
    <x v="4"/>
    <x v="0"/>
    <x v="2"/>
  </r>
  <r>
    <n v="7735122503"/>
    <x v="23"/>
    <n v="48712570"/>
    <x v="18"/>
    <s v="SSRMSALAZAR"/>
    <s v="MFLT"/>
    <s v="Dep. acum. construcción y edif. operativos"/>
    <s v=""/>
    <s v=""/>
    <d v="2010-05-31T00:00:00"/>
    <d v="2010-05-31T00:00:00"/>
    <n v="14"/>
    <s v="773"/>
    <x v="4"/>
    <x v="3"/>
    <x v="4"/>
    <x v="0"/>
    <x v="2"/>
  </r>
  <r>
    <n v="7735122503"/>
    <x v="23"/>
    <n v="48712670"/>
    <x v="19"/>
    <s v="SSRMSALAZAR"/>
    <s v="MFLT"/>
    <s v="Dep. acum. maquinaria y equipo operativos"/>
    <s v=""/>
    <s v=""/>
    <d v="2010-05-31T00:00:00"/>
    <d v="2010-05-31T00:00:00"/>
    <n v="91563"/>
    <s v="773"/>
    <x v="4"/>
    <x v="3"/>
    <x v="4"/>
    <x v="0"/>
    <x v="2"/>
  </r>
  <r>
    <n v="7735122503"/>
    <x v="23"/>
    <n v="48712670"/>
    <x v="19"/>
    <s v="SSRMSALAZAR"/>
    <s v="MFLT"/>
    <s v="Dep. acum. construcción y edif. operativos"/>
    <s v=""/>
    <s v=""/>
    <d v="2010-05-31T00:00:00"/>
    <d v="2010-05-31T00:00:00"/>
    <n v="18089"/>
    <s v="773"/>
    <x v="4"/>
    <x v="3"/>
    <x v="4"/>
    <x v="0"/>
    <x v="2"/>
  </r>
  <r>
    <n v="7735122503"/>
    <x v="23"/>
    <n v="48712870"/>
    <x v="20"/>
    <s v="SSRMSALAZAR"/>
    <s v="MFLT"/>
    <s v="Dep. acum. maquinaria y equipo operativos"/>
    <s v=""/>
    <s v=""/>
    <d v="2010-05-31T00:00:00"/>
    <d v="2010-05-31T00:00:00"/>
    <n v="15522"/>
    <s v="773"/>
    <x v="4"/>
    <x v="4"/>
    <x v="4"/>
    <x v="0"/>
    <x v="2"/>
  </r>
  <r>
    <n v="7735122503"/>
    <x v="23"/>
    <n v="48712870"/>
    <x v="20"/>
    <s v="SSRMSALAZAR"/>
    <s v="MFLT"/>
    <s v="Dep. acum. construcción y edif. operativos"/>
    <s v=""/>
    <s v=""/>
    <d v="2010-05-31T00:00:00"/>
    <d v="2010-05-31T00:00:00"/>
    <n v="1600"/>
    <s v="773"/>
    <x v="4"/>
    <x v="4"/>
    <x v="4"/>
    <x v="0"/>
    <x v="2"/>
  </r>
  <r>
    <n v="7735122503"/>
    <x v="23"/>
    <n v="48713270"/>
    <x v="21"/>
    <s v="SSRMSALAZAR"/>
    <s v="MFLT"/>
    <s v="Dep. acum. maquinaria y equipo operativos"/>
    <s v=""/>
    <s v=""/>
    <d v="2010-05-31T00:00:00"/>
    <d v="2010-05-31T00:00:00"/>
    <n v="194312"/>
    <s v="773"/>
    <x v="4"/>
    <x v="4"/>
    <x v="4"/>
    <x v="0"/>
    <x v="2"/>
  </r>
  <r>
    <n v="7735122503"/>
    <x v="23"/>
    <n v="48910270"/>
    <x v="23"/>
    <s v="SSRMSALAZAR"/>
    <s v="MFLT"/>
    <s v="Dep. acum. maquinaria y equipo operativos"/>
    <s v=""/>
    <s v=""/>
    <d v="2010-05-31T00:00:00"/>
    <d v="2010-05-31T00:00:00"/>
    <n v="228517"/>
    <s v="773"/>
    <x v="4"/>
    <x v="3"/>
    <x v="4"/>
    <x v="0"/>
    <x v="2"/>
  </r>
  <r>
    <n v="7735122503"/>
    <x v="23"/>
    <n v="48921370"/>
    <x v="24"/>
    <s v="SSRMSALAZAR"/>
    <s v="MFLT"/>
    <s v="Dep. acum. maquinaria y equipo operativos"/>
    <s v=""/>
    <s v=""/>
    <d v="2010-05-31T00:00:00"/>
    <d v="2010-05-31T00:00:00"/>
    <n v="2535424"/>
    <s v="773"/>
    <x v="4"/>
    <x v="4"/>
    <x v="4"/>
    <x v="0"/>
    <x v="2"/>
  </r>
  <r>
    <n v="7735122503"/>
    <x v="23"/>
    <n v="48921370"/>
    <x v="24"/>
    <s v="SSRMSALAZAR"/>
    <s v="MFLT"/>
    <s v="Dep. acum. construcción y edif. operativos"/>
    <s v=""/>
    <s v=""/>
    <d v="2010-05-31T00:00:00"/>
    <d v="2010-05-31T00:00:00"/>
    <n v="581393"/>
    <s v="773"/>
    <x v="4"/>
    <x v="4"/>
    <x v="4"/>
    <x v="0"/>
    <x v="2"/>
  </r>
  <r>
    <n v="7735125759"/>
    <x v="43"/>
    <n v="48921370"/>
    <x v="24"/>
    <s v="LTNASANCHEZ"/>
    <s v="MFLT"/>
    <s v="Caja menor RgMedellin"/>
    <s v=""/>
    <s v=""/>
    <d v="2010-05-31T00:00:00"/>
    <d v="2010-05-31T00:00:00"/>
    <n v="4000"/>
    <s v="773"/>
    <x v="4"/>
    <x v="4"/>
    <x v="5"/>
    <x v="0"/>
    <x v="0"/>
  </r>
  <r>
    <n v="7735116408"/>
    <x v="1"/>
    <n v="48921470"/>
    <x v="25"/>
    <s v="SSJFLOPEZ"/>
    <s v="MFLT"/>
    <s v="COLOMBIA MOVIL S.A. E.S.P."/>
    <s v=""/>
    <s v=""/>
    <d v="2010-05-25T00:00:00"/>
    <d v="2010-05-31T00:00:00"/>
    <n v="6828"/>
    <s v="773"/>
    <x v="4"/>
    <x v="4"/>
    <x v="1"/>
    <x v="0"/>
    <x v="0"/>
  </r>
  <r>
    <n v="7735122502"/>
    <x v="21"/>
    <n v="48921470"/>
    <x v="25"/>
    <s v="SSRMSALAZAR"/>
    <s v="MFLT"/>
    <s v="Dep. acum. maquinaria y equipo operativos"/>
    <s v=""/>
    <s v=""/>
    <d v="2010-05-31T00:00:00"/>
    <d v="2010-05-31T00:00:00"/>
    <n v="2595396"/>
    <s v="773"/>
    <x v="4"/>
    <x v="4"/>
    <x v="4"/>
    <x v="0"/>
    <x v="0"/>
  </r>
  <r>
    <n v="7735122502"/>
    <x v="21"/>
    <n v="48921470"/>
    <x v="25"/>
    <s v="SSRMSALAZAR"/>
    <s v="MFLT"/>
    <s v="Dep. acum. construcción y edif. operativos"/>
    <s v=""/>
    <s v=""/>
    <d v="2010-05-31T00:00:00"/>
    <d v="2010-05-31T00:00:00"/>
    <n v="4800879"/>
    <s v="773"/>
    <x v="4"/>
    <x v="4"/>
    <x v="4"/>
    <x v="0"/>
    <x v="0"/>
  </r>
  <r>
    <n v="7735122503"/>
    <x v="23"/>
    <n v="48921470"/>
    <x v="25"/>
    <s v="SSRMSALAZAR"/>
    <s v="MFLT"/>
    <s v="Dep. acum. maquinaria y equipo operativos"/>
    <s v=""/>
    <s v=""/>
    <d v="2010-05-31T00:00:00"/>
    <d v="2010-05-31T00:00:00"/>
    <n v="111588"/>
    <s v="773"/>
    <x v="4"/>
    <x v="4"/>
    <x v="4"/>
    <x v="0"/>
    <x v="2"/>
  </r>
  <r>
    <n v="7735122503"/>
    <x v="23"/>
    <n v="48921470"/>
    <x v="25"/>
    <s v="SSRMSALAZAR"/>
    <s v="MFLT"/>
    <s v="Dep. acum. construcción y edif. operativos"/>
    <s v=""/>
    <s v=""/>
    <d v="2010-05-31T00:00:00"/>
    <d v="2010-05-31T00:00:00"/>
    <n v="28756"/>
    <s v="773"/>
    <x v="4"/>
    <x v="4"/>
    <x v="4"/>
    <x v="0"/>
    <x v="2"/>
  </r>
  <r>
    <n v="7735116120"/>
    <x v="29"/>
    <n v="48921570"/>
    <x v="26"/>
    <s v="LTNASANCHEZ"/>
    <s v="MFLT"/>
    <s v="Caja menor RgMedellin"/>
    <s v=""/>
    <s v=""/>
    <d v="2010-05-31T00:00:00"/>
    <d v="2010-05-31T00:00:00"/>
    <n v="42100"/>
    <s v="773"/>
    <x v="4"/>
    <x v="3"/>
    <x v="5"/>
    <x v="0"/>
    <x v="0"/>
  </r>
  <r>
    <n v="7735116408"/>
    <x v="1"/>
    <n v="48921570"/>
    <x v="26"/>
    <s v="SSJFLOPEZ"/>
    <s v="MFLT"/>
    <s v="COLOMBIA MOVIL S.A. E.S.P."/>
    <s v=""/>
    <s v=""/>
    <d v="2010-05-25T00:00:00"/>
    <d v="2010-05-31T00:00:00"/>
    <n v="5762"/>
    <s v="773"/>
    <x v="4"/>
    <x v="3"/>
    <x v="1"/>
    <x v="0"/>
    <x v="0"/>
  </r>
  <r>
    <n v="7735122503"/>
    <x v="23"/>
    <n v="48921570"/>
    <x v="26"/>
    <s v="SSRMSALAZAR"/>
    <s v="MFLT"/>
    <s v="Dep. acum. maquinaria y equipo operativos"/>
    <s v=""/>
    <s v=""/>
    <d v="2010-05-31T00:00:00"/>
    <d v="2010-05-31T00:00:00"/>
    <n v="2083499"/>
    <s v="773"/>
    <x v="4"/>
    <x v="3"/>
    <x v="4"/>
    <x v="0"/>
    <x v="2"/>
  </r>
  <r>
    <n v="7735122503"/>
    <x v="23"/>
    <n v="48921570"/>
    <x v="26"/>
    <s v="SSRMSALAZAR"/>
    <s v="MFLT"/>
    <s v="Dep. acum. construcción y edif. operativos"/>
    <s v=""/>
    <s v=""/>
    <d v="2010-05-31T00:00:00"/>
    <d v="2010-05-31T00:00:00"/>
    <n v="246782"/>
    <s v="773"/>
    <x v="4"/>
    <x v="3"/>
    <x v="4"/>
    <x v="0"/>
    <x v="2"/>
  </r>
  <r>
    <n v="7735125759"/>
    <x v="43"/>
    <n v="48921670"/>
    <x v="27"/>
    <s v="LTNJRODRIGUE"/>
    <s v="MFLT"/>
    <s v="Provisión otras cta.pte.proveed prod. Inventariab."/>
    <s v=""/>
    <s v="Servicio Transporte por vale"/>
    <d v="2010-05-31T00:00:00"/>
    <d v="2010-05-31T00:00:00"/>
    <n v="156796"/>
    <s v="773"/>
    <x v="4"/>
    <x v="5"/>
    <x v="5"/>
    <x v="0"/>
    <x v="0"/>
  </r>
  <r>
    <n v="7735125759"/>
    <x v="43"/>
    <n v="48921670"/>
    <x v="27"/>
    <s v="LTNJRODRIGUE"/>
    <s v="MFLT"/>
    <s v="Provisión otras cta.pte.proveed prod. Inventariab."/>
    <s v=""/>
    <s v="Servicio Transporte por vale"/>
    <d v="2010-05-31T00:00:00"/>
    <d v="2010-05-31T00:00:00"/>
    <n v="6388"/>
    <s v="773"/>
    <x v="4"/>
    <x v="5"/>
    <x v="5"/>
    <x v="0"/>
    <x v="0"/>
  </r>
  <r>
    <n v="7735125759"/>
    <x v="43"/>
    <n v="48921670"/>
    <x v="27"/>
    <s v="LTNASANCHEZ"/>
    <s v="MFLT"/>
    <s v="Caja menor RgMedellin"/>
    <s v=""/>
    <s v=""/>
    <d v="2010-05-31T00:00:00"/>
    <d v="2010-05-31T00:00:00"/>
    <n v="4500"/>
    <s v="773"/>
    <x v="4"/>
    <x v="5"/>
    <x v="5"/>
    <x v="0"/>
    <x v="0"/>
  </r>
  <r>
    <n v="7735122503"/>
    <x v="23"/>
    <n v="48970070"/>
    <x v="29"/>
    <s v="SSRMSALAZAR"/>
    <s v="MFLT"/>
    <s v="Dep. acum. maquinaria y equipo operativos"/>
    <s v=""/>
    <s v=""/>
    <d v="2010-05-31T00:00:00"/>
    <d v="2010-05-31T00:00:00"/>
    <n v="759523"/>
    <s v="773"/>
    <x v="4"/>
    <x v="6"/>
    <x v="4"/>
    <x v="0"/>
    <x v="2"/>
  </r>
  <r>
    <n v="7735122503"/>
    <x v="23"/>
    <n v="48970070"/>
    <x v="29"/>
    <s v="SSRMSALAZAR"/>
    <s v="MFLT"/>
    <s v="Dep. acum. construcción y edif. operativos"/>
    <s v=""/>
    <s v=""/>
    <d v="2010-05-31T00:00:00"/>
    <d v="2010-05-31T00:00:00"/>
    <n v="200020"/>
    <s v="773"/>
    <x v="4"/>
    <x v="6"/>
    <x v="4"/>
    <x v="0"/>
    <x v="2"/>
  </r>
  <r>
    <n v="7735116406"/>
    <x v="45"/>
    <n v="48970270"/>
    <x v="30"/>
    <s v="SSJFLOPEZ"/>
    <s v="MFLT"/>
    <s v="EMPRESAS PUBLICAS DE MEDELLIN E.S.P"/>
    <s v=""/>
    <s v=""/>
    <d v="2010-05-27T00:00:00"/>
    <d v="2010-05-31T00:00:00"/>
    <n v="253455"/>
    <s v="773"/>
    <x v="4"/>
    <x v="7"/>
    <x v="1"/>
    <x v="0"/>
    <x v="0"/>
  </r>
  <r>
    <n v="7735116406"/>
    <x v="45"/>
    <n v="48970270"/>
    <x v="30"/>
    <s v="SSJFLOPEZ"/>
    <s v="MFLT"/>
    <s v="EMPRESAS PUBLICAS DE MEDELLIN E.S.P"/>
    <s v=""/>
    <s v=""/>
    <d v="2010-05-27T00:00:00"/>
    <d v="2010-05-31T00:00:00"/>
    <n v="374710"/>
    <s v="773"/>
    <x v="4"/>
    <x v="7"/>
    <x v="1"/>
    <x v="0"/>
    <x v="0"/>
  </r>
  <r>
    <n v="7735116406"/>
    <x v="45"/>
    <n v="48970270"/>
    <x v="30"/>
    <s v="SSJFLOPEZ"/>
    <s v="MFLT"/>
    <s v="EMPRESAS PUBLICAS DE MEDELLIN E.S.P"/>
    <s v=""/>
    <s v=""/>
    <d v="2010-05-27T00:00:00"/>
    <d v="2010-05-31T00:00:00"/>
    <n v="245496"/>
    <s v="773"/>
    <x v="4"/>
    <x v="7"/>
    <x v="1"/>
    <x v="0"/>
    <x v="0"/>
  </r>
  <r>
    <n v="7735116406"/>
    <x v="45"/>
    <n v="48970270"/>
    <x v="30"/>
    <s v="SSJFLOPEZ"/>
    <s v="MFLT"/>
    <s v="EMPRESAS PUBLICAS DE MEDELLIN E.S.P"/>
    <s v=""/>
    <s v=""/>
    <d v="2010-05-27T00:00:00"/>
    <d v="2010-05-31T00:00:00"/>
    <n v="318287"/>
    <s v="773"/>
    <x v="4"/>
    <x v="7"/>
    <x v="1"/>
    <x v="0"/>
    <x v="0"/>
  </r>
  <r>
    <n v="7735122503"/>
    <x v="23"/>
    <n v="48970370"/>
    <x v="31"/>
    <s v="SSRMSALAZAR"/>
    <s v="MFLT"/>
    <s v="Dep. acum. maquinaria y equipo operativos"/>
    <s v=""/>
    <s v=""/>
    <d v="2010-05-31T00:00:00"/>
    <d v="2010-05-31T00:00:00"/>
    <n v="994280"/>
    <s v="773"/>
    <x v="4"/>
    <x v="8"/>
    <x v="4"/>
    <x v="0"/>
    <x v="2"/>
  </r>
  <r>
    <n v="7735122503"/>
    <x v="23"/>
    <n v="48970370"/>
    <x v="31"/>
    <s v="SSRMSALAZAR"/>
    <s v="MFLT"/>
    <s v="Dep. acum. construcción y edif. operativos"/>
    <s v=""/>
    <s v=""/>
    <d v="2010-05-31T00:00:00"/>
    <d v="2010-05-31T00:00:00"/>
    <n v="314113"/>
    <s v="773"/>
    <x v="4"/>
    <x v="8"/>
    <x v="4"/>
    <x v="0"/>
    <x v="2"/>
  </r>
  <r>
    <n v="7735122503"/>
    <x v="23"/>
    <n v="48970470"/>
    <x v="32"/>
    <s v="SSRMSALAZAR"/>
    <s v="MFLT"/>
    <s v="Dep. acum. maquinaria y equipo operativos"/>
    <s v=""/>
    <s v=""/>
    <d v="2010-05-31T00:00:00"/>
    <d v="2010-05-31T00:00:00"/>
    <n v="162672"/>
    <s v="773"/>
    <x v="4"/>
    <x v="9"/>
    <x v="4"/>
    <x v="0"/>
    <x v="2"/>
  </r>
  <r>
    <n v="7735122503"/>
    <x v="23"/>
    <n v="48970470"/>
    <x v="32"/>
    <s v="SSRMSALAZAR"/>
    <s v="MFLT"/>
    <s v="Dep. acum. construcción y edif. operativos"/>
    <s v=""/>
    <s v=""/>
    <d v="2010-05-31T00:00:00"/>
    <d v="2010-05-31T00:00:00"/>
    <n v="1179"/>
    <s v="773"/>
    <x v="4"/>
    <x v="9"/>
    <x v="4"/>
    <x v="0"/>
    <x v="2"/>
  </r>
  <r>
    <n v="7735122503"/>
    <x v="23"/>
    <n v="48970570"/>
    <x v="33"/>
    <s v="SSRMSALAZAR"/>
    <s v="MFLT"/>
    <s v="Dep. acum. maquinaria y equipo operativos"/>
    <s v=""/>
    <s v=""/>
    <d v="2010-05-31T00:00:00"/>
    <d v="2010-05-31T00:00:00"/>
    <n v="1580699"/>
    <s v="773"/>
    <x v="4"/>
    <x v="10"/>
    <x v="4"/>
    <x v="0"/>
    <x v="2"/>
  </r>
  <r>
    <n v="7735116507"/>
    <x v="47"/>
    <n v="48980070"/>
    <x v="34"/>
    <s v="LTNJRODRIGUE"/>
    <s v="MFLT"/>
    <s v="Provisión otras cta.pte.proveed prod. Inventariab."/>
    <s v=""/>
    <s v="Recarga de toner de impresora"/>
    <d v="2010-05-31T00:00:00"/>
    <d v="2010-05-31T00:00:00"/>
    <n v="25862"/>
    <s v="773"/>
    <x v="4"/>
    <x v="11"/>
    <x v="5"/>
    <x v="0"/>
    <x v="0"/>
  </r>
  <r>
    <n v="7735120602"/>
    <x v="73"/>
    <n v="48980070"/>
    <x v="34"/>
    <s v="SSJFLOPEZ"/>
    <s v="MFLT"/>
    <s v="CARLSON WAGONLIT COLOMBIA S.A."/>
    <s v=""/>
    <s v=""/>
    <d v="2010-05-21T00:00:00"/>
    <d v="2010-05-31T00:00:00"/>
    <n v="269188"/>
    <s v="773"/>
    <x v="4"/>
    <x v="11"/>
    <x v="5"/>
    <x v="0"/>
    <x v="0"/>
  </r>
  <r>
    <n v="7735120602"/>
    <x v="73"/>
    <n v="48980070"/>
    <x v="34"/>
    <s v="SSJFLOPEZ"/>
    <s v="MFLT"/>
    <s v="CARLSON WAGONLIT COLOMBIA S.A."/>
    <s v=""/>
    <s v=""/>
    <d v="2010-05-21T00:00:00"/>
    <d v="2010-05-31T00:00:00"/>
    <n v="23112"/>
    <s v="773"/>
    <x v="4"/>
    <x v="11"/>
    <x v="5"/>
    <x v="0"/>
    <x v="0"/>
  </r>
  <r>
    <n v="7735120602"/>
    <x v="73"/>
    <n v="48980070"/>
    <x v="34"/>
    <s v="SSJFLOPEZ"/>
    <s v="MFLT"/>
    <s v="CARLSON WAGONLIT COLOMBIA S.A."/>
    <s v=""/>
    <s v=""/>
    <d v="2010-05-21T00:00:00"/>
    <d v="2010-05-31T00:00:00"/>
    <n v="38807"/>
    <s v="773"/>
    <x v="4"/>
    <x v="11"/>
    <x v="5"/>
    <x v="0"/>
    <x v="0"/>
  </r>
  <r>
    <n v="7735125759"/>
    <x v="43"/>
    <n v="48980070"/>
    <x v="34"/>
    <s v="LTNJRODRIGUE"/>
    <s v="MFLT"/>
    <s v="Provisión otras cta.pte.proveed prod. Inventariab."/>
    <s v=""/>
    <s v="Servicio Transporte por vale"/>
    <d v="2010-05-31T00:00:00"/>
    <d v="2010-05-31T00:00:00"/>
    <n v="17422"/>
    <s v="773"/>
    <x v="4"/>
    <x v="11"/>
    <x v="5"/>
    <x v="0"/>
    <x v="0"/>
  </r>
  <r>
    <n v="7735125759"/>
    <x v="43"/>
    <n v="48980070"/>
    <x v="34"/>
    <s v="LTNJRODRIGUE"/>
    <s v="MFLT"/>
    <s v="Provisión otras cta.pte.proveed prod. Inventariab."/>
    <s v=""/>
    <s v="Servicio Transporte por vale"/>
    <d v="2010-05-31T00:00:00"/>
    <d v="2010-05-31T00:00:00"/>
    <n v="6388"/>
    <s v="773"/>
    <x v="4"/>
    <x v="11"/>
    <x v="5"/>
    <x v="0"/>
    <x v="0"/>
  </r>
  <r>
    <n v="7735116408"/>
    <x v="1"/>
    <n v="48982070"/>
    <x v="36"/>
    <s v="SSJFLOPEZ"/>
    <s v="MFLT"/>
    <s v="COLOMBIA MOVIL S.A. E.S.P."/>
    <s v=""/>
    <s v=""/>
    <d v="2010-05-25T00:00:00"/>
    <d v="2010-05-31T00:00:00"/>
    <n v="30"/>
    <s v="773"/>
    <x v="4"/>
    <x v="13"/>
    <x v="1"/>
    <x v="0"/>
    <x v="0"/>
  </r>
  <r>
    <n v="7735116507"/>
    <x v="47"/>
    <n v="48982070"/>
    <x v="36"/>
    <s v="LTNJRODRIGUE"/>
    <s v="MFLT"/>
    <s v="Provisión otras cta.pte.proveed prod. Inventariab."/>
    <s v=""/>
    <s v="Recarga de toner de impresora"/>
    <d v="2010-05-31T00:00:00"/>
    <d v="2010-05-31T00:00:00"/>
    <n v="34484"/>
    <s v="773"/>
    <x v="4"/>
    <x v="13"/>
    <x v="5"/>
    <x v="0"/>
    <x v="0"/>
  </r>
  <r>
    <n v="7735124704"/>
    <x v="27"/>
    <n v="48982070"/>
    <x v="36"/>
    <s v="LTNASANCHEZ"/>
    <s v="MFLT"/>
    <s v="Caja menor RgMedellin"/>
    <s v=""/>
    <s v=""/>
    <d v="2010-05-31T00:00:00"/>
    <d v="2010-05-31T00:00:00"/>
    <n v="1500"/>
    <s v="773"/>
    <x v="4"/>
    <x v="13"/>
    <x v="5"/>
    <x v="0"/>
    <x v="0"/>
  </r>
  <r>
    <n v="7735125759"/>
    <x v="43"/>
    <n v="48982070"/>
    <x v="36"/>
    <s v="LTNJRODRIGUE"/>
    <s v="MFLT"/>
    <s v="Provisión otras cta.pte.proveed prod. Inventariab."/>
    <s v=""/>
    <s v="Servicio de transporte Mina Servicios"/>
    <d v="2010-05-31T00:00:00"/>
    <d v="2010-05-31T00:00:00"/>
    <n v="97358"/>
    <s v="773"/>
    <x v="4"/>
    <x v="13"/>
    <x v="5"/>
    <x v="0"/>
    <x v="0"/>
  </r>
  <r>
    <n v="7735116408"/>
    <x v="1"/>
    <n v="48984270"/>
    <x v="37"/>
    <s v="SSJFLOPEZ"/>
    <s v="MFLT"/>
    <s v="COLOMBIA MOVIL S.A. E.S.P."/>
    <s v=""/>
    <s v=""/>
    <d v="2010-05-25T00:00:00"/>
    <d v="2010-05-31T00:00:00"/>
    <n v="460"/>
    <s v="773"/>
    <x v="4"/>
    <x v="14"/>
    <x v="1"/>
    <x v="0"/>
    <x v="0"/>
  </r>
  <r>
    <n v="7735122502"/>
    <x v="21"/>
    <n v="48984270"/>
    <x v="37"/>
    <s v="SSRMSALAZAR"/>
    <s v="MFLT"/>
    <s v="Dep. acum. maquinaria y equipo operativos"/>
    <s v=""/>
    <s v=""/>
    <d v="2010-05-31T00:00:00"/>
    <d v="2010-05-31T00:00:00"/>
    <n v="626679"/>
    <s v="773"/>
    <x v="4"/>
    <x v="14"/>
    <x v="4"/>
    <x v="0"/>
    <x v="0"/>
  </r>
  <r>
    <n v="7735122502"/>
    <x v="21"/>
    <n v="48984270"/>
    <x v="37"/>
    <s v="SSRMSALAZAR"/>
    <s v="MFLT"/>
    <s v="Dep. acum. construcción y edif. operativos"/>
    <s v=""/>
    <s v=""/>
    <d v="2010-05-31T00:00:00"/>
    <d v="2010-05-31T00:00:00"/>
    <n v="818470"/>
    <s v="773"/>
    <x v="4"/>
    <x v="14"/>
    <x v="4"/>
    <x v="0"/>
    <x v="0"/>
  </r>
  <r>
    <n v="7735122503"/>
    <x v="23"/>
    <n v="48984270"/>
    <x v="37"/>
    <s v="SSRMSALAZAR"/>
    <s v="MFLT"/>
    <s v="Dep. acum. maquinaria y equipo operativos"/>
    <s v=""/>
    <s v=""/>
    <d v="2010-05-31T00:00:00"/>
    <d v="2010-05-31T00:00:00"/>
    <n v="257116"/>
    <s v="773"/>
    <x v="4"/>
    <x v="14"/>
    <x v="4"/>
    <x v="0"/>
    <x v="2"/>
  </r>
  <r>
    <n v="7735122503"/>
    <x v="23"/>
    <n v="48984270"/>
    <x v="37"/>
    <s v="SSRMSALAZAR"/>
    <s v="MFLT"/>
    <s v="Dep. acum. construcción y edif. operativos"/>
    <s v=""/>
    <s v=""/>
    <d v="2010-05-31T00:00:00"/>
    <d v="2010-05-31T00:00:00"/>
    <n v="78709"/>
    <s v="773"/>
    <x v="4"/>
    <x v="14"/>
    <x v="4"/>
    <x v="0"/>
    <x v="2"/>
  </r>
  <r>
    <n v="7735116120"/>
    <x v="29"/>
    <n v="48986070"/>
    <x v="38"/>
    <s v="LTNASANCHEZ"/>
    <s v="MFLT"/>
    <s v="Caja menor RgMedellin"/>
    <s v=""/>
    <s v=""/>
    <d v="2010-05-31T00:00:00"/>
    <d v="2010-05-31T00:00:00"/>
    <n v="8700"/>
    <s v="773"/>
    <x v="4"/>
    <x v="15"/>
    <x v="5"/>
    <x v="0"/>
    <x v="0"/>
  </r>
  <r>
    <n v="7735116120"/>
    <x v="29"/>
    <n v="48986070"/>
    <x v="38"/>
    <s v="LTNASANCHEZ"/>
    <s v="MFLT"/>
    <s v="Caja menor RgMedellin"/>
    <s v=""/>
    <s v=""/>
    <d v="2010-05-31T00:00:00"/>
    <d v="2010-05-31T00:00:00"/>
    <n v="30600"/>
    <s v="773"/>
    <x v="4"/>
    <x v="15"/>
    <x v="5"/>
    <x v="0"/>
    <x v="0"/>
  </r>
  <r>
    <n v="7735125759"/>
    <x v="43"/>
    <n v="48986070"/>
    <x v="38"/>
    <s v="LTNJRODRIGUE"/>
    <s v="MFLT"/>
    <s v="Provisión otras cta.pte.proveed prod. Inventariab."/>
    <s v=""/>
    <s v="Servicio Transporte por vale"/>
    <d v="2010-05-31T00:00:00"/>
    <d v="2010-05-31T00:00:00"/>
    <n v="75494"/>
    <s v="773"/>
    <x v="4"/>
    <x v="15"/>
    <x v="5"/>
    <x v="0"/>
    <x v="0"/>
  </r>
  <r>
    <n v="7735125759"/>
    <x v="43"/>
    <n v="48986070"/>
    <x v="38"/>
    <s v="LTNJRODRIGUE"/>
    <s v="MFLT"/>
    <s v="Provisión otras cta.pte.proveed prod. Inventariab."/>
    <s v=""/>
    <s v="Servicio Transporte por vale"/>
    <d v="2010-05-31T00:00:00"/>
    <d v="2010-05-31T00:00:00"/>
    <n v="6968"/>
    <s v="773"/>
    <x v="4"/>
    <x v="15"/>
    <x v="5"/>
    <x v="0"/>
    <x v="0"/>
  </r>
  <r>
    <n v="7735122502"/>
    <x v="21"/>
    <n v="48988070"/>
    <x v="40"/>
    <s v="SSRMSALAZAR"/>
    <s v="MFLT"/>
    <s v="Dep. acum. maquinaria y equipo operativos"/>
    <s v=""/>
    <s v=""/>
    <d v="2010-05-31T00:00:00"/>
    <d v="2010-05-31T00:00:00"/>
    <n v="1063347"/>
    <s v="773"/>
    <x v="4"/>
    <x v="17"/>
    <x v="4"/>
    <x v="0"/>
    <x v="0"/>
  </r>
  <r>
    <n v="7735122502"/>
    <x v="21"/>
    <n v="48988070"/>
    <x v="40"/>
    <s v="SSRMSALAZAR"/>
    <s v="MFLT"/>
    <s v="Dep. acum. construcción y edif. operativos"/>
    <s v=""/>
    <s v=""/>
    <d v="2010-05-31T00:00:00"/>
    <d v="2010-05-31T00:00:00"/>
    <n v="33477"/>
    <s v="773"/>
    <x v="4"/>
    <x v="17"/>
    <x v="4"/>
    <x v="0"/>
    <x v="0"/>
  </r>
  <r>
    <n v="7735111156"/>
    <x v="30"/>
    <n v="48988170"/>
    <x v="41"/>
    <s v="LTDAMUNETON"/>
    <s v="MFLT"/>
    <s v=""/>
    <s v=""/>
    <s v=""/>
    <d v="2010-05-29T00:00:00"/>
    <d v="2010-05-31T00:00:00"/>
    <n v="246981"/>
    <s v="773"/>
    <x v="4"/>
    <x v="18"/>
    <x v="8"/>
    <x v="0"/>
    <x v="0"/>
  </r>
  <r>
    <n v="7735111156"/>
    <x v="30"/>
    <n v="48988170"/>
    <x v="41"/>
    <s v="LTDAMUNETON"/>
    <s v="MFLT"/>
    <s v=""/>
    <s v=""/>
    <s v=""/>
    <d v="2010-05-29T00:00:00"/>
    <d v="2010-05-31T00:00:00"/>
    <n v="246981"/>
    <s v="773"/>
    <x v="4"/>
    <x v="18"/>
    <x v="8"/>
    <x v="0"/>
    <x v="0"/>
  </r>
  <r>
    <n v="7735116502"/>
    <x v="37"/>
    <n v="48988170"/>
    <x v="41"/>
    <s v="LTDAMUNETON"/>
    <s v="MFLT"/>
    <s v=""/>
    <s v=""/>
    <s v=""/>
    <d v="2010-05-29T00:00:00"/>
    <d v="2010-05-31T00:00:00"/>
    <n v="4744486"/>
    <s v="773"/>
    <x v="4"/>
    <x v="18"/>
    <x v="6"/>
    <x v="0"/>
    <x v="0"/>
  </r>
  <r>
    <n v="7735116502"/>
    <x v="37"/>
    <n v="48988170"/>
    <x v="41"/>
    <s v="LTDAMUNETON"/>
    <s v="MFLT"/>
    <s v=""/>
    <s v=""/>
    <s v=""/>
    <d v="2010-05-29T00:00:00"/>
    <d v="2010-05-31T00:00:00"/>
    <n v="4744486"/>
    <s v="773"/>
    <x v="4"/>
    <x v="18"/>
    <x v="6"/>
    <x v="0"/>
    <x v="0"/>
  </r>
  <r>
    <n v="7735116408"/>
    <x v="1"/>
    <n v="48988570"/>
    <x v="44"/>
    <s v="SSJFLOPEZ"/>
    <s v="MFLT"/>
    <s v="COLOMBIA MOVIL S.A. E.S.P."/>
    <s v=""/>
    <s v=""/>
    <d v="2010-05-25T00:00:00"/>
    <d v="2010-05-31T00:00:00"/>
    <n v="115"/>
    <s v="773"/>
    <x v="4"/>
    <x v="21"/>
    <x v="1"/>
    <x v="0"/>
    <x v="0"/>
  </r>
  <r>
    <n v="7735116408"/>
    <x v="1"/>
    <n v="48992070"/>
    <x v="45"/>
    <s v="SSJFLOPEZ"/>
    <s v="MFLT"/>
    <s v="COLOMBIA MOVIL S.A. E.S.P."/>
    <s v=""/>
    <s v=""/>
    <d v="2010-05-25T00:00:00"/>
    <d v="2010-05-31T00:00:00"/>
    <n v="8909"/>
    <s v="773"/>
    <x v="4"/>
    <x v="22"/>
    <x v="1"/>
    <x v="0"/>
    <x v="0"/>
  </r>
  <r>
    <n v="7735125759"/>
    <x v="43"/>
    <n v="48992070"/>
    <x v="45"/>
    <s v="LTNJRODRIGUE"/>
    <s v="MFLT"/>
    <s v="Provisión otras cta.pte.proveed prod. Inventariab."/>
    <s v=""/>
    <s v="Servicio Transporte por vale"/>
    <d v="2010-05-31T00:00:00"/>
    <d v="2010-05-31T00:00:00"/>
    <n v="23229"/>
    <s v="773"/>
    <x v="4"/>
    <x v="22"/>
    <x v="5"/>
    <x v="0"/>
    <x v="0"/>
  </r>
  <r>
    <n v="7735125759"/>
    <x v="43"/>
    <n v="48992070"/>
    <x v="45"/>
    <s v="LTNJRODRIGUE"/>
    <s v="MFLT"/>
    <s v="Provisión otras cta.pte.proveed prod. Inventariab."/>
    <s v=""/>
    <s v="Servicio Transporte por vale"/>
    <d v="2010-05-31T00:00:00"/>
    <d v="2010-05-31T00:00:00"/>
    <n v="6388"/>
    <s v="773"/>
    <x v="4"/>
    <x v="22"/>
    <x v="5"/>
    <x v="0"/>
    <x v="0"/>
  </r>
  <r>
    <n v="7735116120"/>
    <x v="29"/>
    <n v="48992170"/>
    <x v="46"/>
    <s v="LTNASANCHEZ"/>
    <s v="MFLT"/>
    <s v="Caja menor RgMedellin"/>
    <s v=""/>
    <s v=""/>
    <d v="2010-05-31T00:00:00"/>
    <d v="2010-05-31T00:00:00"/>
    <n v="8500"/>
    <s v="773"/>
    <x v="4"/>
    <x v="23"/>
    <x v="5"/>
    <x v="0"/>
    <x v="0"/>
  </r>
  <r>
    <n v="7735122503"/>
    <x v="23"/>
    <n v="48992170"/>
    <x v="46"/>
    <s v="SSRMSALAZAR"/>
    <s v="MFLT"/>
    <s v="Dep. acum. maquinaria y equipo operativos"/>
    <s v=""/>
    <s v=""/>
    <d v="2010-05-31T00:00:00"/>
    <d v="2010-05-31T00:00:00"/>
    <n v="27251"/>
    <s v="773"/>
    <x v="4"/>
    <x v="23"/>
    <x v="4"/>
    <x v="0"/>
    <x v="2"/>
  </r>
  <r>
    <n v="7735122503"/>
    <x v="23"/>
    <n v="48992170"/>
    <x v="46"/>
    <s v="SSRMSALAZAR"/>
    <s v="MFLT"/>
    <s v="Dep. acum. construcción y edif. operativos"/>
    <s v=""/>
    <s v=""/>
    <d v="2010-05-31T00:00:00"/>
    <d v="2010-05-31T00:00:00"/>
    <n v="11426"/>
    <s v="773"/>
    <x v="4"/>
    <x v="23"/>
    <x v="4"/>
    <x v="0"/>
    <x v="2"/>
  </r>
  <r>
    <n v="7735122503"/>
    <x v="23"/>
    <n v="48992370"/>
    <x v="47"/>
    <s v="SSRMSALAZAR"/>
    <s v="MFLT"/>
    <s v="Dep. acum. maquinaria y equipo operativos"/>
    <s v=""/>
    <s v=""/>
    <d v="2010-05-31T00:00:00"/>
    <d v="2010-05-31T00:00:00"/>
    <n v="93924"/>
    <s v="773"/>
    <x v="4"/>
    <x v="24"/>
    <x v="4"/>
    <x v="0"/>
    <x v="2"/>
  </r>
  <r>
    <n v="7735122503"/>
    <x v="23"/>
    <n v="48992370"/>
    <x v="47"/>
    <s v="SSRMSALAZAR"/>
    <s v="MFLT"/>
    <s v="Dep. acum. construcción y edif. operativos"/>
    <s v=""/>
    <s v=""/>
    <d v="2010-05-31T00:00:00"/>
    <d v="2010-05-31T00:00:00"/>
    <n v="15402"/>
    <s v="773"/>
    <x v="4"/>
    <x v="24"/>
    <x v="4"/>
    <x v="0"/>
    <x v="2"/>
  </r>
  <r>
    <n v="7735122503"/>
    <x v="23"/>
    <n v="48992570"/>
    <x v="48"/>
    <s v="SSRMSALAZAR"/>
    <s v="MFLT"/>
    <s v="Dep. acum. maquinaria y equipo operativos"/>
    <s v=""/>
    <s v=""/>
    <d v="2010-05-31T00:00:00"/>
    <d v="2010-05-31T00:00:00"/>
    <n v="114886"/>
    <s v="773"/>
    <x v="4"/>
    <x v="25"/>
    <x v="4"/>
    <x v="0"/>
    <x v="2"/>
  </r>
  <r>
    <n v="7735122503"/>
    <x v="23"/>
    <n v="48992570"/>
    <x v="48"/>
    <s v="SSRMSALAZAR"/>
    <s v="MFLT"/>
    <s v="Dep. acum. construcción y edif. operativos"/>
    <s v=""/>
    <s v=""/>
    <d v="2010-05-31T00:00:00"/>
    <d v="2010-05-31T00:00:00"/>
    <n v="11454"/>
    <s v="773"/>
    <x v="4"/>
    <x v="25"/>
    <x v="4"/>
    <x v="0"/>
    <x v="2"/>
  </r>
  <r>
    <n v="7735116503"/>
    <x v="38"/>
    <n v="100099234"/>
    <x v="179"/>
    <m/>
    <m/>
    <m/>
    <m/>
    <m/>
    <m/>
    <m/>
    <n v="2928002"/>
    <m/>
    <x v="4"/>
    <x v="3"/>
    <x v="6"/>
    <x v="0"/>
    <x v="2"/>
  </r>
  <r>
    <n v="7735116503"/>
    <x v="38"/>
    <n v="100099234"/>
    <x v="179"/>
    <m/>
    <m/>
    <m/>
    <m/>
    <m/>
    <m/>
    <m/>
    <n v="0"/>
    <m/>
    <x v="4"/>
    <x v="3"/>
    <x v="6"/>
    <x v="0"/>
    <x v="2"/>
  </r>
  <r>
    <n v="7735116503"/>
    <x v="38"/>
    <n v="100100058"/>
    <x v="165"/>
    <m/>
    <m/>
    <m/>
    <m/>
    <m/>
    <m/>
    <m/>
    <n v="4950000"/>
    <m/>
    <x v="4"/>
    <x v="4"/>
    <x v="6"/>
    <x v="0"/>
    <x v="2"/>
  </r>
  <r>
    <n v="7735116503"/>
    <x v="38"/>
    <n v="100100058"/>
    <x v="165"/>
    <m/>
    <m/>
    <m/>
    <m/>
    <m/>
    <m/>
    <m/>
    <n v="0"/>
    <m/>
    <x v="4"/>
    <x v="4"/>
    <x v="6"/>
    <x v="0"/>
    <x v="2"/>
  </r>
  <r>
    <n v="7735116503"/>
    <x v="38"/>
    <n v="100112186"/>
    <x v="170"/>
    <m/>
    <m/>
    <m/>
    <m/>
    <m/>
    <m/>
    <m/>
    <n v="0"/>
    <m/>
    <x v="4"/>
    <x v="3"/>
    <x v="6"/>
    <x v="0"/>
    <x v="2"/>
  </r>
  <r>
    <n v="7735116503"/>
    <x v="38"/>
    <n v="100112186"/>
    <x v="170"/>
    <m/>
    <m/>
    <m/>
    <m/>
    <m/>
    <m/>
    <m/>
    <n v="120000"/>
    <m/>
    <x v="4"/>
    <x v="3"/>
    <x v="6"/>
    <x v="0"/>
    <x v="2"/>
  </r>
  <r>
    <n v="7735116503"/>
    <x v="38"/>
    <n v="100117656"/>
    <x v="218"/>
    <m/>
    <m/>
    <m/>
    <m/>
    <m/>
    <m/>
    <m/>
    <n v="484000"/>
    <m/>
    <x v="4"/>
    <x v="4"/>
    <x v="6"/>
    <x v="0"/>
    <x v="2"/>
  </r>
  <r>
    <n v="7735116503"/>
    <x v="38"/>
    <n v="100117656"/>
    <x v="218"/>
    <m/>
    <m/>
    <m/>
    <m/>
    <m/>
    <m/>
    <m/>
    <n v="0"/>
    <m/>
    <x v="4"/>
    <x v="4"/>
    <x v="6"/>
    <x v="0"/>
    <x v="2"/>
  </r>
  <r>
    <n v="7735116503"/>
    <x v="38"/>
    <n v="100119440"/>
    <x v="221"/>
    <m/>
    <m/>
    <m/>
    <m/>
    <m/>
    <m/>
    <m/>
    <n v="250000"/>
    <m/>
    <x v="4"/>
    <x v="4"/>
    <x v="6"/>
    <x v="0"/>
    <x v="2"/>
  </r>
  <r>
    <n v="7735116503"/>
    <x v="38"/>
    <n v="100119440"/>
    <x v="221"/>
    <m/>
    <m/>
    <m/>
    <m/>
    <m/>
    <m/>
    <m/>
    <n v="0"/>
    <m/>
    <x v="4"/>
    <x v="4"/>
    <x v="6"/>
    <x v="0"/>
    <x v="2"/>
  </r>
  <r>
    <n v="7735116503"/>
    <x v="38"/>
    <n v="100123088"/>
    <x v="237"/>
    <m/>
    <m/>
    <m/>
    <m/>
    <m/>
    <m/>
    <m/>
    <n v="0"/>
    <m/>
    <x v="4"/>
    <x v="26"/>
    <x v="6"/>
    <x v="0"/>
    <x v="2"/>
  </r>
  <r>
    <n v="7735116503"/>
    <x v="38"/>
    <n v="100123088"/>
    <x v="237"/>
    <m/>
    <m/>
    <m/>
    <m/>
    <m/>
    <m/>
    <m/>
    <n v="518830"/>
    <m/>
    <x v="4"/>
    <x v="26"/>
    <x v="6"/>
    <x v="0"/>
    <x v="2"/>
  </r>
  <r>
    <n v="7735116503"/>
    <x v="38"/>
    <n v="100124443"/>
    <x v="238"/>
    <m/>
    <m/>
    <m/>
    <m/>
    <m/>
    <m/>
    <m/>
    <n v="350000"/>
    <m/>
    <x v="4"/>
    <x v="4"/>
    <x v="6"/>
    <x v="0"/>
    <x v="2"/>
  </r>
  <r>
    <n v="7735116503"/>
    <x v="38"/>
    <n v="100124443"/>
    <x v="238"/>
    <m/>
    <m/>
    <m/>
    <m/>
    <m/>
    <m/>
    <m/>
    <n v="0"/>
    <m/>
    <x v="4"/>
    <x v="4"/>
    <x v="6"/>
    <x v="0"/>
    <x v="2"/>
  </r>
  <r>
    <n v="7735116503"/>
    <x v="38"/>
    <n v="100124444"/>
    <x v="238"/>
    <m/>
    <m/>
    <m/>
    <m/>
    <m/>
    <m/>
    <m/>
    <n v="350000"/>
    <m/>
    <x v="4"/>
    <x v="4"/>
    <x v="6"/>
    <x v="0"/>
    <x v="2"/>
  </r>
  <r>
    <n v="7735116503"/>
    <x v="38"/>
    <n v="100124444"/>
    <x v="238"/>
    <m/>
    <m/>
    <m/>
    <m/>
    <m/>
    <m/>
    <m/>
    <n v="0"/>
    <m/>
    <x v="4"/>
    <x v="4"/>
    <x v="6"/>
    <x v="0"/>
    <x v="2"/>
  </r>
  <r>
    <n v="7735116503"/>
    <x v="38"/>
    <n v="100124694"/>
    <x v="229"/>
    <m/>
    <m/>
    <m/>
    <m/>
    <m/>
    <m/>
    <m/>
    <n v="0"/>
    <m/>
    <x v="4"/>
    <x v="4"/>
    <x v="6"/>
    <x v="0"/>
    <x v="2"/>
  </r>
  <r>
    <n v="7735116503"/>
    <x v="38"/>
    <n v="100124694"/>
    <x v="229"/>
    <m/>
    <m/>
    <m/>
    <m/>
    <m/>
    <m/>
    <m/>
    <n v="1307000"/>
    <m/>
    <x v="4"/>
    <x v="4"/>
    <x v="6"/>
    <x v="0"/>
    <x v="2"/>
  </r>
  <r>
    <n v="7735116503"/>
    <x v="38"/>
    <n v="100129822"/>
    <x v="239"/>
    <m/>
    <m/>
    <m/>
    <m/>
    <m/>
    <m/>
    <m/>
    <n v="170000"/>
    <m/>
    <x v="4"/>
    <x v="4"/>
    <x v="6"/>
    <x v="0"/>
    <x v="2"/>
  </r>
  <r>
    <n v="7735116503"/>
    <x v="38"/>
    <n v="100129822"/>
    <x v="239"/>
    <m/>
    <m/>
    <m/>
    <m/>
    <m/>
    <m/>
    <m/>
    <n v="0"/>
    <m/>
    <x v="4"/>
    <x v="4"/>
    <x v="6"/>
    <x v="0"/>
    <x v="2"/>
  </r>
  <r>
    <n v="7735116503"/>
    <x v="38"/>
    <n v="100138566"/>
    <x v="240"/>
    <m/>
    <m/>
    <m/>
    <m/>
    <m/>
    <m/>
    <m/>
    <n v="0"/>
    <m/>
    <x v="4"/>
    <x v="4"/>
    <x v="6"/>
    <x v="0"/>
    <x v="2"/>
  </r>
  <r>
    <n v="7735116503"/>
    <x v="38"/>
    <n v="100138566"/>
    <x v="240"/>
    <m/>
    <m/>
    <m/>
    <m/>
    <m/>
    <m/>
    <m/>
    <n v="25000"/>
    <m/>
    <x v="4"/>
    <x v="4"/>
    <x v="6"/>
    <x v="0"/>
    <x v="2"/>
  </r>
  <r>
    <n v="7735116503"/>
    <x v="38"/>
    <n v="100138574"/>
    <x v="238"/>
    <m/>
    <m/>
    <m/>
    <m/>
    <m/>
    <m/>
    <m/>
    <n v="350000"/>
    <m/>
    <x v="4"/>
    <x v="4"/>
    <x v="6"/>
    <x v="0"/>
    <x v="2"/>
  </r>
  <r>
    <n v="7735116503"/>
    <x v="38"/>
    <n v="100138574"/>
    <x v="238"/>
    <m/>
    <m/>
    <m/>
    <m/>
    <m/>
    <m/>
    <m/>
    <n v="0"/>
    <m/>
    <x v="4"/>
    <x v="4"/>
    <x v="6"/>
    <x v="0"/>
    <x v="2"/>
  </r>
  <r>
    <n v="7735116503"/>
    <x v="38"/>
    <n v="100138586"/>
    <x v="238"/>
    <m/>
    <m/>
    <m/>
    <m/>
    <m/>
    <m/>
    <m/>
    <n v="350000"/>
    <m/>
    <x v="4"/>
    <x v="4"/>
    <x v="6"/>
    <x v="0"/>
    <x v="2"/>
  </r>
  <r>
    <n v="7735116503"/>
    <x v="38"/>
    <n v="100138586"/>
    <x v="238"/>
    <m/>
    <m/>
    <m/>
    <m/>
    <m/>
    <m/>
    <m/>
    <n v="0"/>
    <m/>
    <x v="4"/>
    <x v="4"/>
    <x v="6"/>
    <x v="0"/>
    <x v="2"/>
  </r>
  <r>
    <n v="7735116503"/>
    <x v="38"/>
    <n v="100139303"/>
    <x v="241"/>
    <m/>
    <m/>
    <m/>
    <m/>
    <m/>
    <m/>
    <m/>
    <n v="150000"/>
    <m/>
    <x v="4"/>
    <x v="4"/>
    <x v="6"/>
    <x v="0"/>
    <x v="2"/>
  </r>
  <r>
    <n v="7735116503"/>
    <x v="38"/>
    <n v="100139303"/>
    <x v="241"/>
    <m/>
    <m/>
    <m/>
    <m/>
    <m/>
    <m/>
    <m/>
    <n v="0"/>
    <m/>
    <x v="4"/>
    <x v="4"/>
    <x v="6"/>
    <x v="0"/>
    <x v="2"/>
  </r>
  <r>
    <n v="7735116503"/>
    <x v="38"/>
    <n v="100143760"/>
    <x v="242"/>
    <m/>
    <m/>
    <m/>
    <m/>
    <m/>
    <m/>
    <m/>
    <n v="90000"/>
    <m/>
    <x v="4"/>
    <x v="3"/>
    <x v="6"/>
    <x v="0"/>
    <x v="2"/>
  </r>
  <r>
    <n v="7735116503"/>
    <x v="38"/>
    <n v="100143760"/>
    <x v="242"/>
    <m/>
    <m/>
    <m/>
    <m/>
    <m/>
    <m/>
    <m/>
    <n v="0"/>
    <m/>
    <x v="4"/>
    <x v="3"/>
    <x v="6"/>
    <x v="0"/>
    <x v="2"/>
  </r>
  <r>
    <n v="7735116503"/>
    <x v="38"/>
    <n v="100144255"/>
    <x v="243"/>
    <m/>
    <m/>
    <m/>
    <m/>
    <m/>
    <m/>
    <m/>
    <n v="350000"/>
    <m/>
    <x v="4"/>
    <x v="4"/>
    <x v="6"/>
    <x v="0"/>
    <x v="2"/>
  </r>
  <r>
    <n v="7735116503"/>
    <x v="38"/>
    <n v="100144255"/>
    <x v="243"/>
    <m/>
    <m/>
    <m/>
    <m/>
    <m/>
    <m/>
    <m/>
    <n v="0"/>
    <m/>
    <x v="4"/>
    <x v="4"/>
    <x v="6"/>
    <x v="0"/>
    <x v="2"/>
  </r>
  <r>
    <n v="7735116503"/>
    <x v="38"/>
    <n v="100144650"/>
    <x v="244"/>
    <m/>
    <m/>
    <m/>
    <m/>
    <m/>
    <m/>
    <m/>
    <n v="325000"/>
    <m/>
    <x v="4"/>
    <x v="26"/>
    <x v="6"/>
    <x v="0"/>
    <x v="2"/>
  </r>
  <r>
    <n v="7735116503"/>
    <x v="38"/>
    <n v="100144650"/>
    <x v="244"/>
    <m/>
    <m/>
    <m/>
    <m/>
    <m/>
    <m/>
    <m/>
    <n v="0"/>
    <m/>
    <x v="4"/>
    <x v="26"/>
    <x v="6"/>
    <x v="0"/>
    <x v="2"/>
  </r>
  <r>
    <n v="7735116503"/>
    <x v="38"/>
    <n v="100145394"/>
    <x v="245"/>
    <m/>
    <m/>
    <m/>
    <m/>
    <m/>
    <m/>
    <m/>
    <n v="0"/>
    <m/>
    <x v="4"/>
    <x v="4"/>
    <x v="6"/>
    <x v="0"/>
    <x v="2"/>
  </r>
  <r>
    <n v="7735116503"/>
    <x v="38"/>
    <n v="100145394"/>
    <x v="245"/>
    <m/>
    <m/>
    <m/>
    <m/>
    <m/>
    <m/>
    <m/>
    <n v="450000"/>
    <m/>
    <x v="4"/>
    <x v="4"/>
    <x v="6"/>
    <x v="0"/>
    <x v="2"/>
  </r>
  <r>
    <n v="7735116503"/>
    <x v="38"/>
    <n v="100149486"/>
    <x v="246"/>
    <m/>
    <m/>
    <m/>
    <m/>
    <m/>
    <m/>
    <m/>
    <n v="180000"/>
    <m/>
    <x v="4"/>
    <x v="4"/>
    <x v="6"/>
    <x v="0"/>
    <x v="2"/>
  </r>
  <r>
    <n v="7735116503"/>
    <x v="38"/>
    <n v="100149486"/>
    <x v="246"/>
    <m/>
    <m/>
    <m/>
    <m/>
    <m/>
    <m/>
    <m/>
    <n v="0"/>
    <m/>
    <x v="4"/>
    <x v="4"/>
    <x v="6"/>
    <x v="0"/>
    <x v="2"/>
  </r>
  <r>
    <n v="7735116503"/>
    <x v="38"/>
    <n v="100150088"/>
    <x v="247"/>
    <m/>
    <m/>
    <m/>
    <m/>
    <m/>
    <m/>
    <m/>
    <n v="0"/>
    <m/>
    <x v="4"/>
    <x v="4"/>
    <x v="6"/>
    <x v="0"/>
    <x v="2"/>
  </r>
  <r>
    <n v="7735116503"/>
    <x v="38"/>
    <n v="100150088"/>
    <x v="247"/>
    <m/>
    <m/>
    <m/>
    <m/>
    <m/>
    <m/>
    <m/>
    <n v="376600"/>
    <m/>
    <x v="4"/>
    <x v="4"/>
    <x v="6"/>
    <x v="0"/>
    <x v="2"/>
  </r>
  <r>
    <n v="7735124012"/>
    <x v="24"/>
    <n v="100099234"/>
    <x v="179"/>
    <m/>
    <m/>
    <m/>
    <m/>
    <m/>
    <m/>
    <m/>
    <n v="166681"/>
    <m/>
    <x v="4"/>
    <x v="3"/>
    <x v="6"/>
    <x v="0"/>
    <x v="2"/>
  </r>
  <r>
    <n v="7735124012"/>
    <x v="24"/>
    <n v="100099234"/>
    <x v="179"/>
    <m/>
    <m/>
    <m/>
    <m/>
    <m/>
    <m/>
    <m/>
    <n v="0"/>
    <m/>
    <x v="4"/>
    <x v="3"/>
    <x v="6"/>
    <x v="0"/>
    <x v="2"/>
  </r>
  <r>
    <n v="7735124012"/>
    <x v="24"/>
    <n v="100100058"/>
    <x v="165"/>
    <m/>
    <m/>
    <m/>
    <m/>
    <m/>
    <m/>
    <m/>
    <n v="150000"/>
    <m/>
    <x v="4"/>
    <x v="4"/>
    <x v="6"/>
    <x v="0"/>
    <x v="2"/>
  </r>
  <r>
    <n v="7735124012"/>
    <x v="24"/>
    <n v="100100058"/>
    <x v="165"/>
    <m/>
    <m/>
    <m/>
    <m/>
    <m/>
    <m/>
    <m/>
    <n v="90000"/>
    <m/>
    <x v="4"/>
    <x v="4"/>
    <x v="6"/>
    <x v="0"/>
    <x v="2"/>
  </r>
  <r>
    <n v="7735124012"/>
    <x v="24"/>
    <n v="100100058"/>
    <x v="165"/>
    <m/>
    <m/>
    <m/>
    <m/>
    <m/>
    <m/>
    <m/>
    <n v="180000"/>
    <m/>
    <x v="4"/>
    <x v="4"/>
    <x v="6"/>
    <x v="0"/>
    <x v="2"/>
  </r>
  <r>
    <n v="7735124012"/>
    <x v="24"/>
    <n v="100100058"/>
    <x v="165"/>
    <m/>
    <m/>
    <m/>
    <m/>
    <m/>
    <m/>
    <m/>
    <n v="450000"/>
    <m/>
    <x v="4"/>
    <x v="4"/>
    <x v="6"/>
    <x v="0"/>
    <x v="2"/>
  </r>
  <r>
    <n v="7735124012"/>
    <x v="24"/>
    <n v="100100058"/>
    <x v="165"/>
    <m/>
    <m/>
    <m/>
    <m/>
    <m/>
    <m/>
    <m/>
    <n v="1250000"/>
    <m/>
    <x v="4"/>
    <x v="4"/>
    <x v="6"/>
    <x v="0"/>
    <x v="2"/>
  </r>
  <r>
    <n v="7735124012"/>
    <x v="24"/>
    <n v="100100058"/>
    <x v="165"/>
    <m/>
    <m/>
    <m/>
    <m/>
    <m/>
    <m/>
    <m/>
    <n v="700000"/>
    <m/>
    <x v="4"/>
    <x v="4"/>
    <x v="6"/>
    <x v="0"/>
    <x v="2"/>
  </r>
  <r>
    <n v="7735124012"/>
    <x v="24"/>
    <n v="100100058"/>
    <x v="165"/>
    <m/>
    <m/>
    <m/>
    <m/>
    <m/>
    <m/>
    <m/>
    <n v="180000"/>
    <m/>
    <x v="4"/>
    <x v="4"/>
    <x v="6"/>
    <x v="0"/>
    <x v="2"/>
  </r>
  <r>
    <n v="7735124012"/>
    <x v="24"/>
    <n v="100100058"/>
    <x v="165"/>
    <m/>
    <m/>
    <m/>
    <m/>
    <m/>
    <m/>
    <m/>
    <n v="1800000"/>
    <m/>
    <x v="4"/>
    <x v="4"/>
    <x v="6"/>
    <x v="0"/>
    <x v="2"/>
  </r>
  <r>
    <n v="7735124012"/>
    <x v="24"/>
    <n v="100100058"/>
    <x v="165"/>
    <m/>
    <m/>
    <m/>
    <m/>
    <m/>
    <m/>
    <m/>
    <n v="280000"/>
    <m/>
    <x v="4"/>
    <x v="4"/>
    <x v="6"/>
    <x v="0"/>
    <x v="2"/>
  </r>
  <r>
    <n v="7735124012"/>
    <x v="24"/>
    <n v="100100058"/>
    <x v="165"/>
    <m/>
    <m/>
    <m/>
    <m/>
    <m/>
    <m/>
    <m/>
    <n v="140000"/>
    <m/>
    <x v="4"/>
    <x v="4"/>
    <x v="6"/>
    <x v="0"/>
    <x v="2"/>
  </r>
  <r>
    <n v="7735124012"/>
    <x v="24"/>
    <n v="100100058"/>
    <x v="165"/>
    <m/>
    <m/>
    <m/>
    <m/>
    <m/>
    <m/>
    <m/>
    <n v="140000"/>
    <m/>
    <x v="4"/>
    <x v="4"/>
    <x v="6"/>
    <x v="0"/>
    <x v="2"/>
  </r>
  <r>
    <n v="7735124012"/>
    <x v="24"/>
    <n v="100100058"/>
    <x v="165"/>
    <m/>
    <m/>
    <m/>
    <m/>
    <m/>
    <m/>
    <m/>
    <n v="900000"/>
    <m/>
    <x v="4"/>
    <x v="4"/>
    <x v="6"/>
    <x v="0"/>
    <x v="2"/>
  </r>
  <r>
    <n v="7735124012"/>
    <x v="24"/>
    <n v="100100058"/>
    <x v="165"/>
    <m/>
    <m/>
    <m/>
    <m/>
    <m/>
    <m/>
    <m/>
    <n v="720000"/>
    <m/>
    <x v="4"/>
    <x v="4"/>
    <x v="6"/>
    <x v="0"/>
    <x v="2"/>
  </r>
  <r>
    <n v="7735124012"/>
    <x v="24"/>
    <n v="100100058"/>
    <x v="165"/>
    <m/>
    <m/>
    <m/>
    <m/>
    <m/>
    <m/>
    <m/>
    <n v="240000"/>
    <m/>
    <x v="4"/>
    <x v="4"/>
    <x v="6"/>
    <x v="0"/>
    <x v="2"/>
  </r>
  <r>
    <n v="7735124012"/>
    <x v="24"/>
    <n v="100100058"/>
    <x v="165"/>
    <m/>
    <m/>
    <m/>
    <m/>
    <m/>
    <m/>
    <m/>
    <n v="400000"/>
    <m/>
    <x v="4"/>
    <x v="4"/>
    <x v="6"/>
    <x v="0"/>
    <x v="2"/>
  </r>
  <r>
    <n v="7735124012"/>
    <x v="24"/>
    <n v="100100058"/>
    <x v="165"/>
    <m/>
    <m/>
    <m/>
    <m/>
    <m/>
    <m/>
    <m/>
    <n v="350000"/>
    <m/>
    <x v="4"/>
    <x v="4"/>
    <x v="6"/>
    <x v="0"/>
    <x v="2"/>
  </r>
  <r>
    <n v="7735124012"/>
    <x v="24"/>
    <n v="100100058"/>
    <x v="165"/>
    <m/>
    <m/>
    <m/>
    <m/>
    <m/>
    <m/>
    <m/>
    <n v="120000"/>
    <m/>
    <x v="4"/>
    <x v="4"/>
    <x v="6"/>
    <x v="0"/>
    <x v="2"/>
  </r>
  <r>
    <n v="7735124012"/>
    <x v="24"/>
    <n v="100100058"/>
    <x v="165"/>
    <m/>
    <m/>
    <m/>
    <m/>
    <m/>
    <m/>
    <m/>
    <n v="160000"/>
    <m/>
    <x v="4"/>
    <x v="4"/>
    <x v="6"/>
    <x v="0"/>
    <x v="2"/>
  </r>
  <r>
    <n v="7735124012"/>
    <x v="24"/>
    <n v="100100058"/>
    <x v="165"/>
    <m/>
    <m/>
    <m/>
    <m/>
    <m/>
    <m/>
    <m/>
    <n v="140000"/>
    <m/>
    <x v="4"/>
    <x v="4"/>
    <x v="6"/>
    <x v="0"/>
    <x v="2"/>
  </r>
  <r>
    <n v="7735124012"/>
    <x v="24"/>
    <n v="100103292"/>
    <x v="200"/>
    <m/>
    <m/>
    <m/>
    <m/>
    <m/>
    <m/>
    <m/>
    <n v="0"/>
    <m/>
    <x v="4"/>
    <x v="4"/>
    <x v="6"/>
    <x v="0"/>
    <x v="2"/>
  </r>
  <r>
    <n v="7735124012"/>
    <x v="24"/>
    <n v="100103292"/>
    <x v="200"/>
    <m/>
    <m/>
    <m/>
    <m/>
    <m/>
    <m/>
    <m/>
    <n v="20400"/>
    <m/>
    <x v="4"/>
    <x v="4"/>
    <x v="6"/>
    <x v="0"/>
    <x v="2"/>
  </r>
  <r>
    <n v="7735124012"/>
    <x v="24"/>
    <n v="100111799"/>
    <x v="181"/>
    <m/>
    <m/>
    <m/>
    <m/>
    <m/>
    <m/>
    <m/>
    <n v="222768"/>
    <m/>
    <x v="4"/>
    <x v="4"/>
    <x v="6"/>
    <x v="0"/>
    <x v="2"/>
  </r>
  <r>
    <n v="7735124012"/>
    <x v="24"/>
    <n v="100111799"/>
    <x v="181"/>
    <m/>
    <m/>
    <m/>
    <m/>
    <m/>
    <m/>
    <m/>
    <n v="3000"/>
    <m/>
    <x v="4"/>
    <x v="4"/>
    <x v="6"/>
    <x v="0"/>
    <x v="2"/>
  </r>
  <r>
    <n v="7735124012"/>
    <x v="24"/>
    <n v="100111799"/>
    <x v="181"/>
    <m/>
    <m/>
    <m/>
    <m/>
    <m/>
    <m/>
    <m/>
    <n v="1479"/>
    <m/>
    <x v="4"/>
    <x v="4"/>
    <x v="6"/>
    <x v="0"/>
    <x v="2"/>
  </r>
  <r>
    <n v="7735124012"/>
    <x v="24"/>
    <n v="100111799"/>
    <x v="181"/>
    <m/>
    <m/>
    <m/>
    <m/>
    <m/>
    <m/>
    <m/>
    <n v="3750"/>
    <m/>
    <x v="4"/>
    <x v="4"/>
    <x v="6"/>
    <x v="0"/>
    <x v="2"/>
  </r>
  <r>
    <n v="7735124012"/>
    <x v="24"/>
    <n v="100119436"/>
    <x v="220"/>
    <m/>
    <m/>
    <m/>
    <m/>
    <m/>
    <m/>
    <m/>
    <n v="592"/>
    <m/>
    <x v="4"/>
    <x v="4"/>
    <x v="6"/>
    <x v="0"/>
    <x v="2"/>
  </r>
  <r>
    <n v="7735124012"/>
    <x v="24"/>
    <n v="100122531"/>
    <x v="248"/>
    <m/>
    <m/>
    <m/>
    <m/>
    <m/>
    <m/>
    <m/>
    <n v="57000"/>
    <m/>
    <x v="4"/>
    <x v="3"/>
    <x v="6"/>
    <x v="0"/>
    <x v="2"/>
  </r>
  <r>
    <n v="7735124012"/>
    <x v="24"/>
    <n v="100123088"/>
    <x v="237"/>
    <m/>
    <m/>
    <m/>
    <m/>
    <m/>
    <m/>
    <m/>
    <n v="3000"/>
    <m/>
    <x v="4"/>
    <x v="26"/>
    <x v="6"/>
    <x v="0"/>
    <x v="2"/>
  </r>
  <r>
    <n v="7735124012"/>
    <x v="24"/>
    <n v="100123088"/>
    <x v="237"/>
    <m/>
    <m/>
    <m/>
    <m/>
    <m/>
    <m/>
    <m/>
    <n v="37500"/>
    <m/>
    <x v="4"/>
    <x v="26"/>
    <x v="6"/>
    <x v="0"/>
    <x v="2"/>
  </r>
  <r>
    <n v="7735124012"/>
    <x v="24"/>
    <n v="100123088"/>
    <x v="237"/>
    <m/>
    <m/>
    <m/>
    <m/>
    <m/>
    <m/>
    <m/>
    <n v="5000"/>
    <m/>
    <x v="4"/>
    <x v="26"/>
    <x v="6"/>
    <x v="0"/>
    <x v="2"/>
  </r>
  <r>
    <n v="7735124012"/>
    <x v="24"/>
    <n v="100124347"/>
    <x v="249"/>
    <m/>
    <m/>
    <m/>
    <m/>
    <m/>
    <m/>
    <m/>
    <n v="0"/>
    <m/>
    <x v="4"/>
    <x v="4"/>
    <x v="6"/>
    <x v="0"/>
    <x v="2"/>
  </r>
  <r>
    <n v="7735124012"/>
    <x v="24"/>
    <n v="100124347"/>
    <x v="249"/>
    <m/>
    <m/>
    <m/>
    <m/>
    <m/>
    <m/>
    <m/>
    <n v="19800"/>
    <m/>
    <x v="4"/>
    <x v="4"/>
    <x v="6"/>
    <x v="0"/>
    <x v="2"/>
  </r>
  <r>
    <n v="7735124012"/>
    <x v="24"/>
    <n v="100124347"/>
    <x v="249"/>
    <m/>
    <m/>
    <m/>
    <m/>
    <m/>
    <m/>
    <m/>
    <n v="0"/>
    <m/>
    <x v="4"/>
    <x v="4"/>
    <x v="6"/>
    <x v="0"/>
    <x v="2"/>
  </r>
  <r>
    <n v="7735124012"/>
    <x v="24"/>
    <n v="100124347"/>
    <x v="249"/>
    <m/>
    <m/>
    <m/>
    <m/>
    <m/>
    <m/>
    <m/>
    <n v="8800"/>
    <m/>
    <x v="4"/>
    <x v="4"/>
    <x v="6"/>
    <x v="0"/>
    <x v="2"/>
  </r>
  <r>
    <n v="7735124012"/>
    <x v="24"/>
    <n v="100124442"/>
    <x v="250"/>
    <m/>
    <m/>
    <m/>
    <m/>
    <m/>
    <m/>
    <m/>
    <n v="150000"/>
    <m/>
    <x v="4"/>
    <x v="4"/>
    <x v="6"/>
    <x v="0"/>
    <x v="2"/>
  </r>
  <r>
    <n v="7735124012"/>
    <x v="24"/>
    <n v="100124443"/>
    <x v="238"/>
    <m/>
    <m/>
    <m/>
    <m/>
    <m/>
    <m/>
    <m/>
    <n v="296"/>
    <m/>
    <x v="4"/>
    <x v="4"/>
    <x v="6"/>
    <x v="0"/>
    <x v="2"/>
  </r>
  <r>
    <n v="7735124012"/>
    <x v="24"/>
    <n v="100124443"/>
    <x v="238"/>
    <m/>
    <m/>
    <m/>
    <m/>
    <m/>
    <m/>
    <m/>
    <n v="750"/>
    <m/>
    <x v="4"/>
    <x v="4"/>
    <x v="6"/>
    <x v="0"/>
    <x v="2"/>
  </r>
  <r>
    <n v="7735124012"/>
    <x v="24"/>
    <n v="100124443"/>
    <x v="238"/>
    <m/>
    <m/>
    <m/>
    <m/>
    <m/>
    <m/>
    <m/>
    <n v="729"/>
    <m/>
    <x v="4"/>
    <x v="4"/>
    <x v="6"/>
    <x v="0"/>
    <x v="2"/>
  </r>
  <r>
    <n v="7735124012"/>
    <x v="24"/>
    <n v="100124443"/>
    <x v="238"/>
    <m/>
    <m/>
    <m/>
    <m/>
    <m/>
    <m/>
    <m/>
    <n v="1458"/>
    <m/>
    <x v="4"/>
    <x v="4"/>
    <x v="6"/>
    <x v="0"/>
    <x v="2"/>
  </r>
  <r>
    <n v="7735124012"/>
    <x v="24"/>
    <n v="100124443"/>
    <x v="238"/>
    <m/>
    <m/>
    <m/>
    <m/>
    <m/>
    <m/>
    <m/>
    <n v="30883"/>
    <m/>
    <x v="4"/>
    <x v="4"/>
    <x v="6"/>
    <x v="0"/>
    <x v="2"/>
  </r>
  <r>
    <n v="7735124012"/>
    <x v="24"/>
    <n v="100124443"/>
    <x v="238"/>
    <m/>
    <m/>
    <m/>
    <m/>
    <m/>
    <m/>
    <m/>
    <n v="17707"/>
    <m/>
    <x v="4"/>
    <x v="4"/>
    <x v="6"/>
    <x v="0"/>
    <x v="2"/>
  </r>
  <r>
    <n v="7735124012"/>
    <x v="24"/>
    <n v="100124443"/>
    <x v="238"/>
    <m/>
    <m/>
    <m/>
    <m/>
    <m/>
    <m/>
    <m/>
    <n v="0"/>
    <m/>
    <x v="4"/>
    <x v="4"/>
    <x v="6"/>
    <x v="0"/>
    <x v="2"/>
  </r>
  <r>
    <n v="7735124012"/>
    <x v="24"/>
    <n v="100124443"/>
    <x v="238"/>
    <m/>
    <m/>
    <m/>
    <m/>
    <m/>
    <m/>
    <m/>
    <n v="0"/>
    <m/>
    <x v="4"/>
    <x v="4"/>
    <x v="6"/>
    <x v="0"/>
    <x v="2"/>
  </r>
  <r>
    <n v="7735124012"/>
    <x v="24"/>
    <n v="100124694"/>
    <x v="229"/>
    <m/>
    <m/>
    <m/>
    <m/>
    <m/>
    <m/>
    <m/>
    <n v="4900"/>
    <m/>
    <x v="4"/>
    <x v="4"/>
    <x v="6"/>
    <x v="0"/>
    <x v="2"/>
  </r>
  <r>
    <n v="7735124012"/>
    <x v="24"/>
    <n v="100124694"/>
    <x v="229"/>
    <m/>
    <m/>
    <m/>
    <m/>
    <m/>
    <m/>
    <m/>
    <n v="0"/>
    <m/>
    <x v="4"/>
    <x v="4"/>
    <x v="6"/>
    <x v="0"/>
    <x v="2"/>
  </r>
  <r>
    <n v="7735124012"/>
    <x v="24"/>
    <n v="100124694"/>
    <x v="229"/>
    <m/>
    <m/>
    <m/>
    <m/>
    <m/>
    <m/>
    <m/>
    <n v="101000"/>
    <m/>
    <x v="4"/>
    <x v="4"/>
    <x v="6"/>
    <x v="0"/>
    <x v="2"/>
  </r>
  <r>
    <n v="7735124012"/>
    <x v="24"/>
    <n v="100124694"/>
    <x v="229"/>
    <m/>
    <m/>
    <m/>
    <m/>
    <m/>
    <m/>
    <m/>
    <n v="0"/>
    <m/>
    <x v="4"/>
    <x v="4"/>
    <x v="6"/>
    <x v="0"/>
    <x v="2"/>
  </r>
  <r>
    <n v="7735124012"/>
    <x v="24"/>
    <n v="100124694"/>
    <x v="229"/>
    <m/>
    <m/>
    <m/>
    <m/>
    <m/>
    <m/>
    <m/>
    <n v="49000"/>
    <m/>
    <x v="4"/>
    <x v="4"/>
    <x v="6"/>
    <x v="0"/>
    <x v="2"/>
  </r>
  <r>
    <n v="7735124012"/>
    <x v="24"/>
    <n v="100124694"/>
    <x v="229"/>
    <m/>
    <m/>
    <m/>
    <m/>
    <m/>
    <m/>
    <m/>
    <n v="0"/>
    <m/>
    <x v="4"/>
    <x v="4"/>
    <x v="6"/>
    <x v="0"/>
    <x v="2"/>
  </r>
  <r>
    <n v="7735124012"/>
    <x v="24"/>
    <n v="100124694"/>
    <x v="229"/>
    <m/>
    <m/>
    <m/>
    <m/>
    <m/>
    <m/>
    <m/>
    <n v="1100000"/>
    <m/>
    <x v="4"/>
    <x v="4"/>
    <x v="6"/>
    <x v="0"/>
    <x v="2"/>
  </r>
  <r>
    <n v="7735124012"/>
    <x v="24"/>
    <n v="100124694"/>
    <x v="229"/>
    <m/>
    <m/>
    <m/>
    <m/>
    <m/>
    <m/>
    <m/>
    <n v="0"/>
    <m/>
    <x v="4"/>
    <x v="4"/>
    <x v="6"/>
    <x v="0"/>
    <x v="2"/>
  </r>
  <r>
    <n v="7735124012"/>
    <x v="24"/>
    <n v="100124694"/>
    <x v="229"/>
    <m/>
    <m/>
    <m/>
    <m/>
    <m/>
    <m/>
    <m/>
    <n v="88000"/>
    <m/>
    <x v="4"/>
    <x v="4"/>
    <x v="6"/>
    <x v="0"/>
    <x v="2"/>
  </r>
  <r>
    <n v="7735124012"/>
    <x v="24"/>
    <n v="100124694"/>
    <x v="229"/>
    <m/>
    <m/>
    <m/>
    <m/>
    <m/>
    <m/>
    <m/>
    <n v="0"/>
    <m/>
    <x v="4"/>
    <x v="4"/>
    <x v="6"/>
    <x v="0"/>
    <x v="2"/>
  </r>
  <r>
    <n v="7735124012"/>
    <x v="24"/>
    <n v="100124694"/>
    <x v="229"/>
    <m/>
    <m/>
    <m/>
    <m/>
    <m/>
    <m/>
    <m/>
    <n v="145000"/>
    <m/>
    <x v="4"/>
    <x v="4"/>
    <x v="6"/>
    <x v="0"/>
    <x v="2"/>
  </r>
  <r>
    <n v="7735124012"/>
    <x v="24"/>
    <n v="100124694"/>
    <x v="229"/>
    <m/>
    <m/>
    <m/>
    <m/>
    <m/>
    <m/>
    <m/>
    <n v="0"/>
    <m/>
    <x v="4"/>
    <x v="4"/>
    <x v="6"/>
    <x v="0"/>
    <x v="2"/>
  </r>
  <r>
    <n v="7735124012"/>
    <x v="24"/>
    <n v="100124694"/>
    <x v="229"/>
    <m/>
    <m/>
    <m/>
    <m/>
    <m/>
    <m/>
    <m/>
    <n v="350000"/>
    <m/>
    <x v="4"/>
    <x v="4"/>
    <x v="6"/>
    <x v="0"/>
    <x v="2"/>
  </r>
  <r>
    <n v="7735124012"/>
    <x v="24"/>
    <n v="100124694"/>
    <x v="229"/>
    <m/>
    <m/>
    <m/>
    <m/>
    <m/>
    <m/>
    <m/>
    <n v="0"/>
    <m/>
    <x v="4"/>
    <x v="4"/>
    <x v="6"/>
    <x v="0"/>
    <x v="2"/>
  </r>
  <r>
    <n v="7735124012"/>
    <x v="24"/>
    <n v="100124694"/>
    <x v="229"/>
    <m/>
    <m/>
    <m/>
    <m/>
    <m/>
    <m/>
    <m/>
    <n v="480000"/>
    <m/>
    <x v="4"/>
    <x v="4"/>
    <x v="6"/>
    <x v="0"/>
    <x v="2"/>
  </r>
  <r>
    <n v="7735124012"/>
    <x v="24"/>
    <n v="100124694"/>
    <x v="229"/>
    <m/>
    <m/>
    <m/>
    <m/>
    <m/>
    <m/>
    <m/>
    <n v="0"/>
    <m/>
    <x v="4"/>
    <x v="4"/>
    <x v="6"/>
    <x v="0"/>
    <x v="2"/>
  </r>
  <r>
    <n v="7735124012"/>
    <x v="24"/>
    <n v="100124694"/>
    <x v="229"/>
    <m/>
    <m/>
    <m/>
    <m/>
    <m/>
    <m/>
    <m/>
    <n v="113000"/>
    <m/>
    <x v="4"/>
    <x v="4"/>
    <x v="6"/>
    <x v="0"/>
    <x v="2"/>
  </r>
  <r>
    <n v="7735124012"/>
    <x v="24"/>
    <n v="100124694"/>
    <x v="229"/>
    <m/>
    <m/>
    <m/>
    <m/>
    <m/>
    <m/>
    <m/>
    <n v="0"/>
    <m/>
    <x v="4"/>
    <x v="4"/>
    <x v="6"/>
    <x v="0"/>
    <x v="2"/>
  </r>
  <r>
    <n v="7735124012"/>
    <x v="24"/>
    <n v="100124694"/>
    <x v="229"/>
    <m/>
    <m/>
    <m/>
    <m/>
    <m/>
    <m/>
    <m/>
    <n v="90000"/>
    <m/>
    <x v="4"/>
    <x v="4"/>
    <x v="6"/>
    <x v="0"/>
    <x v="2"/>
  </r>
  <r>
    <n v="7735124012"/>
    <x v="24"/>
    <n v="100124694"/>
    <x v="229"/>
    <m/>
    <m/>
    <m/>
    <m/>
    <m/>
    <m/>
    <m/>
    <n v="0"/>
    <m/>
    <x v="4"/>
    <x v="4"/>
    <x v="6"/>
    <x v="0"/>
    <x v="2"/>
  </r>
  <r>
    <n v="7735124012"/>
    <x v="24"/>
    <n v="100124694"/>
    <x v="229"/>
    <m/>
    <m/>
    <m/>
    <m/>
    <m/>
    <m/>
    <m/>
    <n v="103300"/>
    <m/>
    <x v="4"/>
    <x v="4"/>
    <x v="6"/>
    <x v="0"/>
    <x v="2"/>
  </r>
  <r>
    <n v="7735124012"/>
    <x v="24"/>
    <n v="100124694"/>
    <x v="229"/>
    <m/>
    <m/>
    <m/>
    <m/>
    <m/>
    <m/>
    <m/>
    <n v="0"/>
    <m/>
    <x v="4"/>
    <x v="4"/>
    <x v="6"/>
    <x v="0"/>
    <x v="2"/>
  </r>
  <r>
    <n v="7735124012"/>
    <x v="24"/>
    <n v="100124694"/>
    <x v="229"/>
    <m/>
    <m/>
    <m/>
    <m/>
    <m/>
    <m/>
    <m/>
    <n v="153000"/>
    <m/>
    <x v="4"/>
    <x v="4"/>
    <x v="6"/>
    <x v="0"/>
    <x v="2"/>
  </r>
  <r>
    <n v="7735124012"/>
    <x v="24"/>
    <n v="100124694"/>
    <x v="229"/>
    <m/>
    <m/>
    <m/>
    <m/>
    <m/>
    <m/>
    <m/>
    <n v="14600"/>
    <m/>
    <x v="4"/>
    <x v="4"/>
    <x v="6"/>
    <x v="0"/>
    <x v="2"/>
  </r>
  <r>
    <n v="7735124012"/>
    <x v="24"/>
    <n v="100124694"/>
    <x v="229"/>
    <m/>
    <m/>
    <m/>
    <m/>
    <m/>
    <m/>
    <m/>
    <n v="62784"/>
    <m/>
    <x v="4"/>
    <x v="4"/>
    <x v="6"/>
    <x v="0"/>
    <x v="2"/>
  </r>
  <r>
    <n v="7735124012"/>
    <x v="24"/>
    <n v="100124694"/>
    <x v="229"/>
    <m/>
    <m/>
    <m/>
    <m/>
    <m/>
    <m/>
    <m/>
    <n v="0"/>
    <m/>
    <x v="4"/>
    <x v="4"/>
    <x v="6"/>
    <x v="0"/>
    <x v="2"/>
  </r>
  <r>
    <n v="7735124012"/>
    <x v="24"/>
    <n v="100126662"/>
    <x v="232"/>
    <m/>
    <m/>
    <m/>
    <m/>
    <m/>
    <m/>
    <m/>
    <n v="220"/>
    <m/>
    <x v="4"/>
    <x v="26"/>
    <x v="6"/>
    <x v="0"/>
    <x v="2"/>
  </r>
  <r>
    <n v="7735124012"/>
    <x v="24"/>
    <n v="100126662"/>
    <x v="232"/>
    <m/>
    <m/>
    <m/>
    <m/>
    <m/>
    <m/>
    <m/>
    <n v="10800"/>
    <m/>
    <x v="4"/>
    <x v="26"/>
    <x v="6"/>
    <x v="0"/>
    <x v="2"/>
  </r>
  <r>
    <n v="7735124012"/>
    <x v="24"/>
    <n v="100126662"/>
    <x v="232"/>
    <m/>
    <m/>
    <m/>
    <m/>
    <m/>
    <m/>
    <m/>
    <n v="15"/>
    <m/>
    <x v="4"/>
    <x v="26"/>
    <x v="6"/>
    <x v="0"/>
    <x v="2"/>
  </r>
  <r>
    <n v="7735124012"/>
    <x v="24"/>
    <n v="100128616"/>
    <x v="251"/>
    <m/>
    <m/>
    <m/>
    <m/>
    <m/>
    <m/>
    <m/>
    <n v="250000"/>
    <m/>
    <x v="4"/>
    <x v="4"/>
    <x v="6"/>
    <x v="0"/>
    <x v="2"/>
  </r>
  <r>
    <n v="7735124012"/>
    <x v="24"/>
    <n v="100129822"/>
    <x v="239"/>
    <m/>
    <m/>
    <m/>
    <m/>
    <m/>
    <m/>
    <m/>
    <n v="2400"/>
    <m/>
    <x v="4"/>
    <x v="4"/>
    <x v="6"/>
    <x v="0"/>
    <x v="2"/>
  </r>
  <r>
    <n v="7735124012"/>
    <x v="24"/>
    <n v="100131417"/>
    <x v="252"/>
    <m/>
    <m/>
    <m/>
    <m/>
    <m/>
    <m/>
    <m/>
    <n v="390000"/>
    <m/>
    <x v="4"/>
    <x v="4"/>
    <x v="6"/>
    <x v="0"/>
    <x v="2"/>
  </r>
  <r>
    <n v="7735124012"/>
    <x v="24"/>
    <n v="100131420"/>
    <x v="252"/>
    <m/>
    <m/>
    <m/>
    <m/>
    <m/>
    <m/>
    <m/>
    <n v="390000"/>
    <m/>
    <x v="4"/>
    <x v="4"/>
    <x v="6"/>
    <x v="0"/>
    <x v="2"/>
  </r>
  <r>
    <n v="7735124012"/>
    <x v="24"/>
    <n v="100132033"/>
    <x v="253"/>
    <m/>
    <m/>
    <m/>
    <m/>
    <m/>
    <m/>
    <m/>
    <n v="3000"/>
    <m/>
    <x v="4"/>
    <x v="4"/>
    <x v="6"/>
    <x v="0"/>
    <x v="2"/>
  </r>
  <r>
    <n v="7735124012"/>
    <x v="24"/>
    <n v="100132033"/>
    <x v="253"/>
    <m/>
    <m/>
    <m/>
    <m/>
    <m/>
    <m/>
    <m/>
    <n v="440"/>
    <m/>
    <x v="4"/>
    <x v="4"/>
    <x v="6"/>
    <x v="0"/>
    <x v="2"/>
  </r>
  <r>
    <n v="7735124012"/>
    <x v="24"/>
    <n v="100132033"/>
    <x v="253"/>
    <m/>
    <m/>
    <m/>
    <m/>
    <m/>
    <m/>
    <m/>
    <n v="4900"/>
    <m/>
    <x v="4"/>
    <x v="4"/>
    <x v="6"/>
    <x v="0"/>
    <x v="2"/>
  </r>
  <r>
    <n v="7735124012"/>
    <x v="24"/>
    <n v="100132033"/>
    <x v="253"/>
    <m/>
    <m/>
    <m/>
    <m/>
    <m/>
    <m/>
    <m/>
    <n v="-200"/>
    <m/>
    <x v="4"/>
    <x v="4"/>
    <x v="6"/>
    <x v="0"/>
    <x v="2"/>
  </r>
  <r>
    <n v="7735124012"/>
    <x v="24"/>
    <n v="100132033"/>
    <x v="253"/>
    <m/>
    <m/>
    <m/>
    <m/>
    <m/>
    <m/>
    <m/>
    <n v="0"/>
    <m/>
    <x v="4"/>
    <x v="4"/>
    <x v="6"/>
    <x v="0"/>
    <x v="2"/>
  </r>
  <r>
    <n v="7735124012"/>
    <x v="24"/>
    <n v="100132033"/>
    <x v="253"/>
    <m/>
    <m/>
    <m/>
    <m/>
    <m/>
    <m/>
    <m/>
    <n v="200"/>
    <m/>
    <x v="4"/>
    <x v="4"/>
    <x v="6"/>
    <x v="0"/>
    <x v="2"/>
  </r>
  <r>
    <n v="7735124012"/>
    <x v="24"/>
    <n v="100132033"/>
    <x v="253"/>
    <m/>
    <m/>
    <m/>
    <m/>
    <m/>
    <m/>
    <m/>
    <n v="200"/>
    <m/>
    <x v="4"/>
    <x v="4"/>
    <x v="6"/>
    <x v="0"/>
    <x v="2"/>
  </r>
  <r>
    <n v="7735124012"/>
    <x v="24"/>
    <n v="100132033"/>
    <x v="253"/>
    <m/>
    <m/>
    <m/>
    <m/>
    <m/>
    <m/>
    <m/>
    <n v="1200"/>
    <m/>
    <x v="4"/>
    <x v="4"/>
    <x v="6"/>
    <x v="0"/>
    <x v="2"/>
  </r>
  <r>
    <n v="7735124012"/>
    <x v="24"/>
    <n v="100132033"/>
    <x v="253"/>
    <m/>
    <m/>
    <m/>
    <m/>
    <m/>
    <m/>
    <m/>
    <n v="240000"/>
    <m/>
    <x v="4"/>
    <x v="4"/>
    <x v="6"/>
    <x v="0"/>
    <x v="2"/>
  </r>
  <r>
    <n v="7735124012"/>
    <x v="24"/>
    <n v="100136561"/>
    <x v="254"/>
    <m/>
    <m/>
    <m/>
    <m/>
    <m/>
    <m/>
    <m/>
    <n v="20840"/>
    <m/>
    <x v="4"/>
    <x v="3"/>
    <x v="6"/>
    <x v="0"/>
    <x v="2"/>
  </r>
  <r>
    <n v="7735124012"/>
    <x v="24"/>
    <n v="100136561"/>
    <x v="254"/>
    <m/>
    <m/>
    <m/>
    <m/>
    <m/>
    <m/>
    <m/>
    <n v="50000"/>
    <m/>
    <x v="4"/>
    <x v="3"/>
    <x v="6"/>
    <x v="0"/>
    <x v="2"/>
  </r>
  <r>
    <n v="7735124012"/>
    <x v="24"/>
    <n v="100136561"/>
    <x v="254"/>
    <m/>
    <m/>
    <m/>
    <m/>
    <m/>
    <m/>
    <m/>
    <n v="12000"/>
    <m/>
    <x v="4"/>
    <x v="3"/>
    <x v="6"/>
    <x v="0"/>
    <x v="2"/>
  </r>
  <r>
    <n v="7735124012"/>
    <x v="24"/>
    <n v="100136561"/>
    <x v="254"/>
    <m/>
    <m/>
    <m/>
    <m/>
    <m/>
    <m/>
    <m/>
    <n v="8000"/>
    <m/>
    <x v="4"/>
    <x v="3"/>
    <x v="6"/>
    <x v="0"/>
    <x v="2"/>
  </r>
  <r>
    <n v="7735124012"/>
    <x v="24"/>
    <n v="100137176"/>
    <x v="255"/>
    <m/>
    <m/>
    <m/>
    <m/>
    <m/>
    <m/>
    <m/>
    <n v="16044"/>
    <m/>
    <x v="4"/>
    <x v="26"/>
    <x v="6"/>
    <x v="0"/>
    <x v="2"/>
  </r>
  <r>
    <n v="7735124012"/>
    <x v="24"/>
    <n v="100137176"/>
    <x v="255"/>
    <m/>
    <m/>
    <m/>
    <m/>
    <m/>
    <m/>
    <m/>
    <n v="3000"/>
    <m/>
    <x v="4"/>
    <x v="26"/>
    <x v="6"/>
    <x v="0"/>
    <x v="2"/>
  </r>
  <r>
    <n v="7735124012"/>
    <x v="24"/>
    <n v="100138559"/>
    <x v="256"/>
    <m/>
    <m/>
    <m/>
    <m/>
    <m/>
    <m/>
    <m/>
    <n v="0"/>
    <m/>
    <x v="4"/>
    <x v="4"/>
    <x v="6"/>
    <x v="0"/>
    <x v="2"/>
  </r>
  <r>
    <n v="7735124012"/>
    <x v="24"/>
    <n v="100138559"/>
    <x v="256"/>
    <m/>
    <m/>
    <m/>
    <m/>
    <m/>
    <m/>
    <m/>
    <n v="125600"/>
    <m/>
    <x v="4"/>
    <x v="4"/>
    <x v="6"/>
    <x v="0"/>
    <x v="2"/>
  </r>
  <r>
    <n v="7735124012"/>
    <x v="24"/>
    <n v="100138559"/>
    <x v="256"/>
    <m/>
    <m/>
    <m/>
    <m/>
    <m/>
    <m/>
    <m/>
    <n v="0"/>
    <m/>
    <x v="4"/>
    <x v="4"/>
    <x v="6"/>
    <x v="0"/>
    <x v="2"/>
  </r>
  <r>
    <n v="7735124012"/>
    <x v="24"/>
    <n v="100138559"/>
    <x v="256"/>
    <m/>
    <m/>
    <m/>
    <m/>
    <m/>
    <m/>
    <m/>
    <n v="81000"/>
    <m/>
    <x v="4"/>
    <x v="4"/>
    <x v="6"/>
    <x v="0"/>
    <x v="2"/>
  </r>
  <r>
    <n v="7735124012"/>
    <x v="24"/>
    <n v="100138559"/>
    <x v="256"/>
    <m/>
    <m/>
    <m/>
    <m/>
    <m/>
    <m/>
    <m/>
    <n v="225000"/>
    <m/>
    <x v="4"/>
    <x v="4"/>
    <x v="6"/>
    <x v="0"/>
    <x v="2"/>
  </r>
  <r>
    <n v="7735124012"/>
    <x v="24"/>
    <n v="100138559"/>
    <x v="256"/>
    <m/>
    <m/>
    <m/>
    <m/>
    <m/>
    <m/>
    <m/>
    <n v="200000"/>
    <m/>
    <x v="4"/>
    <x v="4"/>
    <x v="6"/>
    <x v="0"/>
    <x v="2"/>
  </r>
  <r>
    <n v="7735124012"/>
    <x v="24"/>
    <n v="100138821"/>
    <x v="257"/>
    <m/>
    <m/>
    <m/>
    <m/>
    <m/>
    <m/>
    <m/>
    <n v="5683"/>
    <m/>
    <x v="4"/>
    <x v="3"/>
    <x v="6"/>
    <x v="0"/>
    <x v="2"/>
  </r>
  <r>
    <n v="7735124012"/>
    <x v="24"/>
    <n v="100139293"/>
    <x v="258"/>
    <m/>
    <m/>
    <m/>
    <m/>
    <m/>
    <m/>
    <m/>
    <n v="640"/>
    <m/>
    <x v="4"/>
    <x v="26"/>
    <x v="6"/>
    <x v="0"/>
    <x v="2"/>
  </r>
  <r>
    <n v="7735124012"/>
    <x v="24"/>
    <n v="100139293"/>
    <x v="258"/>
    <m/>
    <m/>
    <m/>
    <m/>
    <m/>
    <m/>
    <m/>
    <n v="320"/>
    <m/>
    <x v="4"/>
    <x v="26"/>
    <x v="6"/>
    <x v="0"/>
    <x v="2"/>
  </r>
  <r>
    <n v="7735124012"/>
    <x v="24"/>
    <n v="100139303"/>
    <x v="241"/>
    <m/>
    <m/>
    <m/>
    <m/>
    <m/>
    <m/>
    <m/>
    <n v="2500"/>
    <m/>
    <x v="4"/>
    <x v="4"/>
    <x v="6"/>
    <x v="0"/>
    <x v="2"/>
  </r>
  <r>
    <n v="7735124012"/>
    <x v="24"/>
    <n v="100140177"/>
    <x v="259"/>
    <m/>
    <m/>
    <m/>
    <m/>
    <m/>
    <m/>
    <m/>
    <n v="276554"/>
    <m/>
    <x v="4"/>
    <x v="4"/>
    <x v="6"/>
    <x v="0"/>
    <x v="2"/>
  </r>
  <r>
    <n v="7735124012"/>
    <x v="24"/>
    <n v="100140237"/>
    <x v="260"/>
    <m/>
    <m/>
    <m/>
    <m/>
    <m/>
    <m/>
    <m/>
    <n v="211365"/>
    <m/>
    <x v="4"/>
    <x v="3"/>
    <x v="6"/>
    <x v="0"/>
    <x v="2"/>
  </r>
  <r>
    <n v="7735124012"/>
    <x v="24"/>
    <n v="100140237"/>
    <x v="260"/>
    <m/>
    <m/>
    <m/>
    <m/>
    <m/>
    <m/>
    <m/>
    <n v="37500"/>
    <m/>
    <x v="4"/>
    <x v="3"/>
    <x v="6"/>
    <x v="0"/>
    <x v="2"/>
  </r>
  <r>
    <n v="7735124012"/>
    <x v="24"/>
    <n v="100140258"/>
    <x v="261"/>
    <m/>
    <m/>
    <m/>
    <m/>
    <m/>
    <m/>
    <m/>
    <n v="155000"/>
    <m/>
    <x v="4"/>
    <x v="3"/>
    <x v="6"/>
    <x v="0"/>
    <x v="2"/>
  </r>
  <r>
    <n v="7735124012"/>
    <x v="24"/>
    <n v="100140258"/>
    <x v="261"/>
    <m/>
    <m/>
    <m/>
    <m/>
    <m/>
    <m/>
    <m/>
    <n v="0"/>
    <m/>
    <x v="4"/>
    <x v="3"/>
    <x v="6"/>
    <x v="0"/>
    <x v="2"/>
  </r>
  <r>
    <n v="7735124012"/>
    <x v="24"/>
    <n v="100140802"/>
    <x v="262"/>
    <m/>
    <m/>
    <m/>
    <m/>
    <m/>
    <m/>
    <m/>
    <n v="250000"/>
    <m/>
    <x v="4"/>
    <x v="3"/>
    <x v="6"/>
    <x v="0"/>
    <x v="2"/>
  </r>
  <r>
    <n v="7735124012"/>
    <x v="24"/>
    <n v="100140802"/>
    <x v="262"/>
    <m/>
    <m/>
    <m/>
    <m/>
    <m/>
    <m/>
    <m/>
    <n v="280000"/>
    <m/>
    <x v="4"/>
    <x v="3"/>
    <x v="6"/>
    <x v="0"/>
    <x v="2"/>
  </r>
  <r>
    <n v="7735124012"/>
    <x v="24"/>
    <n v="100140802"/>
    <x v="262"/>
    <m/>
    <m/>
    <m/>
    <m/>
    <m/>
    <m/>
    <m/>
    <n v="128000"/>
    <m/>
    <x v="4"/>
    <x v="3"/>
    <x v="6"/>
    <x v="0"/>
    <x v="2"/>
  </r>
  <r>
    <n v="7735124012"/>
    <x v="24"/>
    <n v="100140813"/>
    <x v="263"/>
    <m/>
    <m/>
    <m/>
    <m/>
    <m/>
    <m/>
    <m/>
    <n v="1800"/>
    <m/>
    <x v="4"/>
    <x v="4"/>
    <x v="6"/>
    <x v="0"/>
    <x v="2"/>
  </r>
  <r>
    <n v="7735124012"/>
    <x v="24"/>
    <n v="100140813"/>
    <x v="263"/>
    <m/>
    <m/>
    <m/>
    <m/>
    <m/>
    <m/>
    <m/>
    <n v="239700"/>
    <m/>
    <x v="4"/>
    <x v="4"/>
    <x v="6"/>
    <x v="0"/>
    <x v="2"/>
  </r>
  <r>
    <n v="7735124012"/>
    <x v="24"/>
    <n v="100140868"/>
    <x v="264"/>
    <m/>
    <m/>
    <m/>
    <m/>
    <m/>
    <m/>
    <m/>
    <n v="7284"/>
    <m/>
    <x v="4"/>
    <x v="4"/>
    <x v="6"/>
    <x v="0"/>
    <x v="2"/>
  </r>
  <r>
    <n v="7735124012"/>
    <x v="24"/>
    <n v="100141052"/>
    <x v="265"/>
    <m/>
    <m/>
    <m/>
    <m/>
    <m/>
    <m/>
    <m/>
    <n v="100000"/>
    <m/>
    <x v="4"/>
    <x v="4"/>
    <x v="6"/>
    <x v="0"/>
    <x v="2"/>
  </r>
  <r>
    <n v="7735124012"/>
    <x v="24"/>
    <n v="100141052"/>
    <x v="265"/>
    <m/>
    <m/>
    <m/>
    <m/>
    <m/>
    <m/>
    <m/>
    <n v="70000"/>
    <m/>
    <x v="4"/>
    <x v="4"/>
    <x v="6"/>
    <x v="0"/>
    <x v="2"/>
  </r>
  <r>
    <n v="7735124012"/>
    <x v="24"/>
    <n v="100141128"/>
    <x v="150"/>
    <m/>
    <m/>
    <m/>
    <m/>
    <m/>
    <m/>
    <m/>
    <n v="63875"/>
    <m/>
    <x v="4"/>
    <x v="4"/>
    <x v="6"/>
    <x v="0"/>
    <x v="2"/>
  </r>
  <r>
    <n v="7735124012"/>
    <x v="24"/>
    <n v="100141530"/>
    <x v="266"/>
    <m/>
    <m/>
    <m/>
    <m/>
    <m/>
    <m/>
    <m/>
    <n v="44000"/>
    <m/>
    <x v="4"/>
    <x v="4"/>
    <x v="6"/>
    <x v="0"/>
    <x v="2"/>
  </r>
  <r>
    <n v="7735124012"/>
    <x v="24"/>
    <n v="100142036"/>
    <x v="267"/>
    <m/>
    <m/>
    <m/>
    <m/>
    <m/>
    <m/>
    <m/>
    <n v="112087"/>
    <m/>
    <x v="4"/>
    <x v="4"/>
    <x v="6"/>
    <x v="0"/>
    <x v="2"/>
  </r>
  <r>
    <n v="7735124012"/>
    <x v="24"/>
    <n v="100142036"/>
    <x v="267"/>
    <m/>
    <m/>
    <m/>
    <m/>
    <m/>
    <m/>
    <m/>
    <n v="0"/>
    <m/>
    <x v="4"/>
    <x v="4"/>
    <x v="6"/>
    <x v="0"/>
    <x v="2"/>
  </r>
  <r>
    <n v="7735124012"/>
    <x v="24"/>
    <n v="100142036"/>
    <x v="267"/>
    <m/>
    <m/>
    <m/>
    <m/>
    <m/>
    <m/>
    <m/>
    <n v="2995"/>
    <m/>
    <x v="4"/>
    <x v="4"/>
    <x v="6"/>
    <x v="0"/>
    <x v="2"/>
  </r>
  <r>
    <n v="7735124012"/>
    <x v="24"/>
    <n v="100142038"/>
    <x v="268"/>
    <m/>
    <m/>
    <m/>
    <m/>
    <m/>
    <m/>
    <m/>
    <n v="718000"/>
    <m/>
    <x v="4"/>
    <x v="4"/>
    <x v="6"/>
    <x v="0"/>
    <x v="2"/>
  </r>
  <r>
    <n v="7735124012"/>
    <x v="24"/>
    <n v="100142321"/>
    <x v="269"/>
    <m/>
    <m/>
    <m/>
    <m/>
    <m/>
    <m/>
    <m/>
    <n v="-37100"/>
    <m/>
    <x v="4"/>
    <x v="4"/>
    <x v="6"/>
    <x v="0"/>
    <x v="2"/>
  </r>
  <r>
    <n v="7735124012"/>
    <x v="24"/>
    <n v="100142321"/>
    <x v="269"/>
    <m/>
    <m/>
    <m/>
    <m/>
    <m/>
    <m/>
    <m/>
    <n v="37100"/>
    <m/>
    <x v="4"/>
    <x v="4"/>
    <x v="6"/>
    <x v="0"/>
    <x v="2"/>
  </r>
  <r>
    <n v="7735124012"/>
    <x v="24"/>
    <n v="100142321"/>
    <x v="269"/>
    <m/>
    <m/>
    <m/>
    <m/>
    <m/>
    <m/>
    <m/>
    <n v="37100"/>
    <m/>
    <x v="4"/>
    <x v="4"/>
    <x v="6"/>
    <x v="0"/>
    <x v="2"/>
  </r>
  <r>
    <n v="7735124012"/>
    <x v="24"/>
    <n v="100143854"/>
    <x v="270"/>
    <m/>
    <m/>
    <m/>
    <m/>
    <m/>
    <m/>
    <m/>
    <n v="52680"/>
    <m/>
    <x v="4"/>
    <x v="3"/>
    <x v="6"/>
    <x v="0"/>
    <x v="2"/>
  </r>
  <r>
    <n v="7735124012"/>
    <x v="24"/>
    <n v="100143854"/>
    <x v="270"/>
    <m/>
    <m/>
    <m/>
    <m/>
    <m/>
    <m/>
    <m/>
    <n v="22400"/>
    <m/>
    <x v="4"/>
    <x v="3"/>
    <x v="6"/>
    <x v="0"/>
    <x v="2"/>
  </r>
  <r>
    <n v="7735124012"/>
    <x v="24"/>
    <n v="100143854"/>
    <x v="270"/>
    <m/>
    <m/>
    <m/>
    <m/>
    <m/>
    <m/>
    <m/>
    <n v="6000"/>
    <m/>
    <x v="4"/>
    <x v="3"/>
    <x v="6"/>
    <x v="0"/>
    <x v="2"/>
  </r>
  <r>
    <n v="7735124012"/>
    <x v="24"/>
    <n v="100143854"/>
    <x v="270"/>
    <m/>
    <m/>
    <m/>
    <m/>
    <m/>
    <m/>
    <m/>
    <n v="23400"/>
    <m/>
    <x v="4"/>
    <x v="3"/>
    <x v="6"/>
    <x v="0"/>
    <x v="2"/>
  </r>
  <r>
    <n v="7735124012"/>
    <x v="24"/>
    <n v="100144237"/>
    <x v="271"/>
    <m/>
    <m/>
    <m/>
    <m/>
    <m/>
    <m/>
    <m/>
    <n v="72000"/>
    <m/>
    <x v="4"/>
    <x v="4"/>
    <x v="6"/>
    <x v="0"/>
    <x v="2"/>
  </r>
  <r>
    <n v="7735124012"/>
    <x v="24"/>
    <n v="100144237"/>
    <x v="271"/>
    <m/>
    <m/>
    <m/>
    <m/>
    <m/>
    <m/>
    <m/>
    <n v="72000"/>
    <m/>
    <x v="4"/>
    <x v="4"/>
    <x v="6"/>
    <x v="0"/>
    <x v="2"/>
  </r>
  <r>
    <n v="7735124012"/>
    <x v="24"/>
    <n v="100144237"/>
    <x v="271"/>
    <m/>
    <m/>
    <m/>
    <m/>
    <m/>
    <m/>
    <m/>
    <n v="72000"/>
    <m/>
    <x v="4"/>
    <x v="4"/>
    <x v="6"/>
    <x v="0"/>
    <x v="2"/>
  </r>
  <r>
    <n v="7735124012"/>
    <x v="24"/>
    <n v="100144237"/>
    <x v="271"/>
    <m/>
    <m/>
    <m/>
    <m/>
    <m/>
    <m/>
    <m/>
    <n v="72000"/>
    <m/>
    <x v="4"/>
    <x v="4"/>
    <x v="6"/>
    <x v="0"/>
    <x v="2"/>
  </r>
  <r>
    <n v="7735124012"/>
    <x v="24"/>
    <n v="100144237"/>
    <x v="271"/>
    <m/>
    <m/>
    <m/>
    <m/>
    <m/>
    <m/>
    <m/>
    <n v="72000"/>
    <m/>
    <x v="4"/>
    <x v="4"/>
    <x v="6"/>
    <x v="0"/>
    <x v="2"/>
  </r>
  <r>
    <n v="7735124012"/>
    <x v="24"/>
    <n v="100144237"/>
    <x v="271"/>
    <m/>
    <m/>
    <m/>
    <m/>
    <m/>
    <m/>
    <m/>
    <n v="90000"/>
    <m/>
    <x v="4"/>
    <x v="4"/>
    <x v="6"/>
    <x v="0"/>
    <x v="2"/>
  </r>
  <r>
    <n v="7735124012"/>
    <x v="24"/>
    <n v="100144237"/>
    <x v="271"/>
    <m/>
    <m/>
    <m/>
    <m/>
    <m/>
    <m/>
    <m/>
    <n v="66925"/>
    <m/>
    <x v="4"/>
    <x v="4"/>
    <x v="6"/>
    <x v="0"/>
    <x v="2"/>
  </r>
  <r>
    <n v="7735124012"/>
    <x v="24"/>
    <n v="100144237"/>
    <x v="271"/>
    <m/>
    <m/>
    <m/>
    <m/>
    <m/>
    <m/>
    <m/>
    <n v="0"/>
    <m/>
    <x v="4"/>
    <x v="4"/>
    <x v="6"/>
    <x v="0"/>
    <x v="2"/>
  </r>
  <r>
    <n v="7735124012"/>
    <x v="24"/>
    <n v="100144237"/>
    <x v="271"/>
    <m/>
    <m/>
    <m/>
    <m/>
    <m/>
    <m/>
    <m/>
    <n v="80310"/>
    <m/>
    <x v="4"/>
    <x v="4"/>
    <x v="6"/>
    <x v="0"/>
    <x v="2"/>
  </r>
  <r>
    <n v="7735124012"/>
    <x v="24"/>
    <n v="100144237"/>
    <x v="271"/>
    <m/>
    <m/>
    <m/>
    <m/>
    <m/>
    <m/>
    <m/>
    <n v="0"/>
    <m/>
    <x v="4"/>
    <x v="4"/>
    <x v="6"/>
    <x v="0"/>
    <x v="2"/>
  </r>
  <r>
    <n v="7735124012"/>
    <x v="24"/>
    <n v="100145218"/>
    <x v="272"/>
    <m/>
    <m/>
    <m/>
    <m/>
    <m/>
    <m/>
    <m/>
    <n v="5815"/>
    <m/>
    <x v="4"/>
    <x v="4"/>
    <x v="6"/>
    <x v="0"/>
    <x v="2"/>
  </r>
  <r>
    <n v="7735124012"/>
    <x v="24"/>
    <n v="100145299"/>
    <x v="273"/>
    <m/>
    <m/>
    <m/>
    <m/>
    <m/>
    <m/>
    <m/>
    <n v="12334"/>
    <m/>
    <x v="4"/>
    <x v="26"/>
    <x v="6"/>
    <x v="0"/>
    <x v="2"/>
  </r>
  <r>
    <n v="7735124012"/>
    <x v="24"/>
    <n v="100145394"/>
    <x v="245"/>
    <m/>
    <m/>
    <m/>
    <m/>
    <m/>
    <m/>
    <m/>
    <n v="2187"/>
    <m/>
    <x v="4"/>
    <x v="4"/>
    <x v="6"/>
    <x v="0"/>
    <x v="2"/>
  </r>
  <r>
    <n v="7735124012"/>
    <x v="24"/>
    <n v="100145825"/>
    <x v="274"/>
    <m/>
    <m/>
    <m/>
    <m/>
    <m/>
    <m/>
    <m/>
    <n v="2500"/>
    <m/>
    <x v="4"/>
    <x v="4"/>
    <x v="6"/>
    <x v="0"/>
    <x v="2"/>
  </r>
  <r>
    <n v="7735124012"/>
    <x v="24"/>
    <n v="100151180"/>
    <x v="275"/>
    <m/>
    <m/>
    <m/>
    <m/>
    <m/>
    <m/>
    <m/>
    <n v="30884"/>
    <m/>
    <x v="4"/>
    <x v="4"/>
    <x v="6"/>
    <x v="0"/>
    <x v="2"/>
  </r>
  <r>
    <n v="7735124502"/>
    <x v="57"/>
    <n v="100139303"/>
    <x v="241"/>
    <m/>
    <m/>
    <m/>
    <m/>
    <m/>
    <m/>
    <m/>
    <n v="2784"/>
    <m/>
    <x v="4"/>
    <x v="4"/>
    <x v="6"/>
    <x v="0"/>
    <x v="0"/>
  </r>
  <r>
    <n v="7735124502"/>
    <x v="57"/>
    <n v="100139303"/>
    <x v="241"/>
    <m/>
    <m/>
    <m/>
    <m/>
    <m/>
    <m/>
    <m/>
    <n v="828"/>
    <m/>
    <x v="4"/>
    <x v="4"/>
    <x v="6"/>
    <x v="0"/>
    <x v="0"/>
  </r>
  <r>
    <n v="7735124502"/>
    <x v="57"/>
    <n v="100141669"/>
    <x v="276"/>
    <m/>
    <m/>
    <m/>
    <m/>
    <m/>
    <m/>
    <m/>
    <n v="-72000"/>
    <m/>
    <x v="4"/>
    <x v="3"/>
    <x v="6"/>
    <x v="0"/>
    <x v="0"/>
  </r>
  <r>
    <n v="7735124502"/>
    <x v="57"/>
    <n v="100141669"/>
    <x v="276"/>
    <m/>
    <m/>
    <m/>
    <m/>
    <m/>
    <m/>
    <m/>
    <n v="72000"/>
    <m/>
    <x v="4"/>
    <x v="3"/>
    <x v="6"/>
    <x v="0"/>
    <x v="0"/>
  </r>
  <r>
    <n v="7735124502"/>
    <x v="57"/>
    <n v="100141669"/>
    <x v="276"/>
    <m/>
    <m/>
    <m/>
    <m/>
    <m/>
    <m/>
    <m/>
    <n v="72000"/>
    <m/>
    <x v="4"/>
    <x v="3"/>
    <x v="6"/>
    <x v="0"/>
    <x v="0"/>
  </r>
  <r>
    <n v="7735124502"/>
    <x v="57"/>
    <n v="100142321"/>
    <x v="269"/>
    <m/>
    <m/>
    <m/>
    <m/>
    <m/>
    <m/>
    <m/>
    <n v="-35900"/>
    <m/>
    <x v="4"/>
    <x v="4"/>
    <x v="6"/>
    <x v="0"/>
    <x v="0"/>
  </r>
  <r>
    <n v="7735124502"/>
    <x v="57"/>
    <n v="100142321"/>
    <x v="269"/>
    <m/>
    <m/>
    <m/>
    <m/>
    <m/>
    <m/>
    <m/>
    <n v="0"/>
    <m/>
    <x v="4"/>
    <x v="4"/>
    <x v="6"/>
    <x v="0"/>
    <x v="0"/>
  </r>
  <r>
    <n v="7735124502"/>
    <x v="57"/>
    <n v="100142321"/>
    <x v="269"/>
    <m/>
    <m/>
    <m/>
    <m/>
    <m/>
    <m/>
    <m/>
    <n v="0"/>
    <m/>
    <x v="4"/>
    <x v="4"/>
    <x v="6"/>
    <x v="0"/>
    <x v="0"/>
  </r>
  <r>
    <n v="7735124502"/>
    <x v="57"/>
    <n v="100142321"/>
    <x v="269"/>
    <m/>
    <m/>
    <m/>
    <m/>
    <m/>
    <m/>
    <m/>
    <n v="0"/>
    <m/>
    <x v="4"/>
    <x v="4"/>
    <x v="6"/>
    <x v="0"/>
    <x v="0"/>
  </r>
  <r>
    <n v="7735124502"/>
    <x v="57"/>
    <n v="100142321"/>
    <x v="269"/>
    <m/>
    <m/>
    <m/>
    <m/>
    <m/>
    <m/>
    <m/>
    <n v="0"/>
    <m/>
    <x v="4"/>
    <x v="4"/>
    <x v="6"/>
    <x v="0"/>
    <x v="0"/>
  </r>
  <r>
    <n v="7735124502"/>
    <x v="57"/>
    <n v="100142321"/>
    <x v="269"/>
    <m/>
    <m/>
    <m/>
    <m/>
    <m/>
    <m/>
    <m/>
    <n v="35900"/>
    <m/>
    <x v="4"/>
    <x v="4"/>
    <x v="6"/>
    <x v="0"/>
    <x v="0"/>
  </r>
  <r>
    <n v="7735124502"/>
    <x v="57"/>
    <n v="100142321"/>
    <x v="269"/>
    <m/>
    <m/>
    <m/>
    <m/>
    <m/>
    <m/>
    <m/>
    <n v="35900"/>
    <m/>
    <x v="4"/>
    <x v="4"/>
    <x v="6"/>
    <x v="0"/>
    <x v="0"/>
  </r>
  <r>
    <n v="7735124502"/>
    <x v="57"/>
    <n v="100142321"/>
    <x v="269"/>
    <m/>
    <m/>
    <m/>
    <m/>
    <m/>
    <m/>
    <m/>
    <n v="6720"/>
    <m/>
    <x v="4"/>
    <x v="4"/>
    <x v="6"/>
    <x v="0"/>
    <x v="0"/>
  </r>
  <r>
    <n v="7735124502"/>
    <x v="57"/>
    <n v="100142321"/>
    <x v="269"/>
    <m/>
    <m/>
    <m/>
    <m/>
    <m/>
    <m/>
    <m/>
    <n v="8550"/>
    <m/>
    <x v="4"/>
    <x v="4"/>
    <x v="6"/>
    <x v="0"/>
    <x v="0"/>
  </r>
  <r>
    <n v="7735124502"/>
    <x v="57"/>
    <n v="100142321"/>
    <x v="269"/>
    <m/>
    <m/>
    <m/>
    <m/>
    <m/>
    <m/>
    <m/>
    <n v="14250"/>
    <m/>
    <x v="4"/>
    <x v="4"/>
    <x v="6"/>
    <x v="0"/>
    <x v="0"/>
  </r>
  <r>
    <n v="7735124502"/>
    <x v="57"/>
    <n v="100142321"/>
    <x v="269"/>
    <m/>
    <m/>
    <m/>
    <m/>
    <m/>
    <m/>
    <m/>
    <n v="27000"/>
    <m/>
    <x v="4"/>
    <x v="4"/>
    <x v="6"/>
    <x v="0"/>
    <x v="0"/>
  </r>
  <r>
    <n v="7735124502"/>
    <x v="57"/>
    <n v="100143854"/>
    <x v="270"/>
    <m/>
    <m/>
    <m/>
    <m/>
    <m/>
    <m/>
    <m/>
    <n v="3000"/>
    <m/>
    <x v="4"/>
    <x v="3"/>
    <x v="6"/>
    <x v="0"/>
    <x v="0"/>
  </r>
  <r>
    <n v="7735124502"/>
    <x v="57"/>
    <n v="100143854"/>
    <x v="270"/>
    <m/>
    <m/>
    <m/>
    <m/>
    <m/>
    <m/>
    <m/>
    <n v="5200"/>
    <m/>
    <x v="4"/>
    <x v="3"/>
    <x v="6"/>
    <x v="0"/>
    <x v="0"/>
  </r>
  <r>
    <n v="7735124502"/>
    <x v="57"/>
    <n v="100145299"/>
    <x v="273"/>
    <m/>
    <m/>
    <m/>
    <m/>
    <m/>
    <m/>
    <m/>
    <n v="-33125"/>
    <m/>
    <x v="4"/>
    <x v="26"/>
    <x v="6"/>
    <x v="0"/>
    <x v="0"/>
  </r>
  <r>
    <n v="7735124502"/>
    <x v="57"/>
    <n v="100145299"/>
    <x v="273"/>
    <m/>
    <m/>
    <m/>
    <m/>
    <m/>
    <m/>
    <m/>
    <n v="-47454"/>
    <m/>
    <x v="4"/>
    <x v="26"/>
    <x v="6"/>
    <x v="0"/>
    <x v="0"/>
  </r>
  <r>
    <n v="7735124502"/>
    <x v="57"/>
    <n v="100145299"/>
    <x v="273"/>
    <m/>
    <m/>
    <m/>
    <m/>
    <m/>
    <m/>
    <m/>
    <n v="3000"/>
    <m/>
    <x v="4"/>
    <x v="26"/>
    <x v="6"/>
    <x v="0"/>
    <x v="0"/>
  </r>
  <r>
    <n v="7735124502"/>
    <x v="57"/>
    <n v="100145299"/>
    <x v="273"/>
    <m/>
    <m/>
    <m/>
    <m/>
    <m/>
    <m/>
    <m/>
    <n v="33125"/>
    <m/>
    <x v="4"/>
    <x v="26"/>
    <x v="6"/>
    <x v="0"/>
    <x v="0"/>
  </r>
  <r>
    <n v="7735124502"/>
    <x v="57"/>
    <n v="100145299"/>
    <x v="273"/>
    <m/>
    <m/>
    <m/>
    <m/>
    <m/>
    <m/>
    <m/>
    <n v="47454"/>
    <m/>
    <x v="4"/>
    <x v="26"/>
    <x v="6"/>
    <x v="0"/>
    <x v="0"/>
  </r>
  <r>
    <n v="7735124502"/>
    <x v="57"/>
    <n v="100145299"/>
    <x v="273"/>
    <m/>
    <m/>
    <m/>
    <m/>
    <m/>
    <m/>
    <m/>
    <n v="4125"/>
    <m/>
    <x v="4"/>
    <x v="26"/>
    <x v="6"/>
    <x v="0"/>
    <x v="0"/>
  </r>
  <r>
    <n v="7735124502"/>
    <x v="57"/>
    <n v="100145299"/>
    <x v="273"/>
    <m/>
    <m/>
    <m/>
    <m/>
    <m/>
    <m/>
    <m/>
    <n v="52200"/>
    <m/>
    <x v="4"/>
    <x v="26"/>
    <x v="6"/>
    <x v="0"/>
    <x v="0"/>
  </r>
  <r>
    <n v="7735124503"/>
    <x v="41"/>
    <n v="100139303"/>
    <x v="241"/>
    <m/>
    <m/>
    <m/>
    <m/>
    <m/>
    <m/>
    <m/>
    <n v="21100"/>
    <m/>
    <x v="4"/>
    <x v="4"/>
    <x v="6"/>
    <x v="0"/>
    <x v="2"/>
  </r>
  <r>
    <n v="7735124503"/>
    <x v="41"/>
    <n v="100142321"/>
    <x v="269"/>
    <m/>
    <m/>
    <m/>
    <m/>
    <m/>
    <m/>
    <m/>
    <n v="-11200"/>
    <m/>
    <x v="4"/>
    <x v="4"/>
    <x v="6"/>
    <x v="0"/>
    <x v="2"/>
  </r>
  <r>
    <n v="7735124503"/>
    <x v="41"/>
    <n v="100142321"/>
    <x v="269"/>
    <m/>
    <m/>
    <m/>
    <m/>
    <m/>
    <m/>
    <m/>
    <n v="-58900"/>
    <m/>
    <x v="4"/>
    <x v="4"/>
    <x v="6"/>
    <x v="0"/>
    <x v="2"/>
  </r>
  <r>
    <n v="7735124503"/>
    <x v="41"/>
    <n v="100142321"/>
    <x v="269"/>
    <m/>
    <m/>
    <m/>
    <m/>
    <m/>
    <m/>
    <m/>
    <n v="11200"/>
    <m/>
    <x v="4"/>
    <x v="4"/>
    <x v="6"/>
    <x v="0"/>
    <x v="2"/>
  </r>
  <r>
    <n v="7735124503"/>
    <x v="41"/>
    <n v="100142321"/>
    <x v="269"/>
    <m/>
    <m/>
    <m/>
    <m/>
    <m/>
    <m/>
    <m/>
    <n v="58900"/>
    <m/>
    <x v="4"/>
    <x v="4"/>
    <x v="6"/>
    <x v="0"/>
    <x v="2"/>
  </r>
  <r>
    <n v="7735124503"/>
    <x v="41"/>
    <n v="100142321"/>
    <x v="269"/>
    <m/>
    <m/>
    <m/>
    <m/>
    <m/>
    <m/>
    <m/>
    <n v="11200"/>
    <m/>
    <x v="4"/>
    <x v="4"/>
    <x v="6"/>
    <x v="0"/>
    <x v="2"/>
  </r>
  <r>
    <n v="7735124503"/>
    <x v="41"/>
    <n v="100142321"/>
    <x v="269"/>
    <m/>
    <m/>
    <m/>
    <m/>
    <m/>
    <m/>
    <m/>
    <n v="58900"/>
    <m/>
    <x v="4"/>
    <x v="4"/>
    <x v="6"/>
    <x v="0"/>
    <x v="2"/>
  </r>
  <r>
    <n v="7735124554"/>
    <x v="60"/>
    <n v="100139652"/>
    <x v="277"/>
    <m/>
    <m/>
    <m/>
    <m/>
    <m/>
    <m/>
    <m/>
    <n v="0"/>
    <m/>
    <x v="4"/>
    <x v="26"/>
    <x v="6"/>
    <x v="0"/>
    <x v="2"/>
  </r>
  <r>
    <n v="7735124554"/>
    <x v="60"/>
    <n v="100139652"/>
    <x v="277"/>
    <m/>
    <m/>
    <m/>
    <m/>
    <m/>
    <m/>
    <m/>
    <n v="18900"/>
    <m/>
    <x v="4"/>
    <x v="26"/>
    <x v="6"/>
    <x v="0"/>
    <x v="2"/>
  </r>
  <r>
    <n v="7735124554"/>
    <x v="60"/>
    <n v="100139652"/>
    <x v="277"/>
    <m/>
    <m/>
    <m/>
    <m/>
    <m/>
    <m/>
    <m/>
    <n v="0"/>
    <m/>
    <x v="4"/>
    <x v="26"/>
    <x v="6"/>
    <x v="0"/>
    <x v="2"/>
  </r>
  <r>
    <n v="7735124554"/>
    <x v="60"/>
    <n v="100139652"/>
    <x v="277"/>
    <m/>
    <m/>
    <m/>
    <m/>
    <m/>
    <m/>
    <m/>
    <n v="5800"/>
    <m/>
    <x v="4"/>
    <x v="26"/>
    <x v="6"/>
    <x v="0"/>
    <x v="2"/>
  </r>
  <r>
    <n v="7735124554"/>
    <x v="60"/>
    <n v="100139652"/>
    <x v="277"/>
    <m/>
    <m/>
    <m/>
    <m/>
    <m/>
    <m/>
    <m/>
    <n v="0"/>
    <m/>
    <x v="4"/>
    <x v="26"/>
    <x v="6"/>
    <x v="0"/>
    <x v="2"/>
  </r>
  <r>
    <n v="7735124554"/>
    <x v="60"/>
    <n v="100139652"/>
    <x v="277"/>
    <m/>
    <m/>
    <m/>
    <m/>
    <m/>
    <m/>
    <m/>
    <n v="7600"/>
    <m/>
    <x v="4"/>
    <x v="26"/>
    <x v="6"/>
    <x v="0"/>
    <x v="2"/>
  </r>
  <r>
    <n v="7735124554"/>
    <x v="60"/>
    <n v="100139652"/>
    <x v="277"/>
    <m/>
    <m/>
    <m/>
    <m/>
    <m/>
    <m/>
    <m/>
    <n v="0"/>
    <m/>
    <x v="4"/>
    <x v="26"/>
    <x v="6"/>
    <x v="0"/>
    <x v="2"/>
  </r>
  <r>
    <n v="7735124554"/>
    <x v="60"/>
    <n v="100139652"/>
    <x v="277"/>
    <m/>
    <m/>
    <m/>
    <m/>
    <m/>
    <m/>
    <m/>
    <n v="16700"/>
    <m/>
    <x v="4"/>
    <x v="26"/>
    <x v="6"/>
    <x v="0"/>
    <x v="2"/>
  </r>
  <r>
    <n v="7735124554"/>
    <x v="60"/>
    <n v="100139652"/>
    <x v="277"/>
    <m/>
    <m/>
    <m/>
    <m/>
    <m/>
    <m/>
    <m/>
    <n v="0"/>
    <m/>
    <x v="4"/>
    <x v="26"/>
    <x v="6"/>
    <x v="0"/>
    <x v="2"/>
  </r>
  <r>
    <n v="7735124554"/>
    <x v="60"/>
    <n v="100139652"/>
    <x v="277"/>
    <m/>
    <m/>
    <m/>
    <m/>
    <m/>
    <m/>
    <m/>
    <n v="7600"/>
    <m/>
    <x v="4"/>
    <x v="26"/>
    <x v="6"/>
    <x v="0"/>
    <x v="2"/>
  </r>
  <r>
    <n v="7735124554"/>
    <x v="60"/>
    <n v="100139652"/>
    <x v="277"/>
    <m/>
    <m/>
    <m/>
    <m/>
    <m/>
    <m/>
    <m/>
    <n v="0"/>
    <m/>
    <x v="4"/>
    <x v="26"/>
    <x v="6"/>
    <x v="0"/>
    <x v="2"/>
  </r>
  <r>
    <n v="7735124554"/>
    <x v="60"/>
    <n v="100139652"/>
    <x v="277"/>
    <m/>
    <m/>
    <m/>
    <m/>
    <m/>
    <m/>
    <m/>
    <n v="20800"/>
    <m/>
    <x v="4"/>
    <x v="26"/>
    <x v="6"/>
    <x v="0"/>
    <x v="2"/>
  </r>
  <r>
    <n v="7735124708"/>
    <x v="34"/>
    <n v="100117656"/>
    <x v="218"/>
    <m/>
    <m/>
    <m/>
    <m/>
    <m/>
    <m/>
    <m/>
    <n v="25635"/>
    <m/>
    <x v="4"/>
    <x v="4"/>
    <x v="6"/>
    <x v="0"/>
    <x v="2"/>
  </r>
  <r>
    <n v="7735124708"/>
    <x v="34"/>
    <n v="100124347"/>
    <x v="249"/>
    <m/>
    <m/>
    <m/>
    <m/>
    <m/>
    <m/>
    <m/>
    <n v="25636"/>
    <m/>
    <x v="4"/>
    <x v="4"/>
    <x v="6"/>
    <x v="0"/>
    <x v="2"/>
  </r>
  <r>
    <n v="7735124708"/>
    <x v="34"/>
    <n v="100137715"/>
    <x v="278"/>
    <m/>
    <m/>
    <m/>
    <m/>
    <m/>
    <m/>
    <m/>
    <n v="25636"/>
    <m/>
    <x v="4"/>
    <x v="4"/>
    <x v="6"/>
    <x v="0"/>
    <x v="2"/>
  </r>
  <r>
    <n v="7735124708"/>
    <x v="34"/>
    <n v="100142036"/>
    <x v="267"/>
    <m/>
    <m/>
    <m/>
    <m/>
    <m/>
    <m/>
    <m/>
    <n v="29579"/>
    <m/>
    <x v="4"/>
    <x v="4"/>
    <x v="6"/>
    <x v="0"/>
    <x v="2"/>
  </r>
  <r>
    <n v="7735124708"/>
    <x v="34"/>
    <n v="100147851"/>
    <x v="279"/>
    <m/>
    <m/>
    <m/>
    <m/>
    <m/>
    <m/>
    <m/>
    <n v="390331"/>
    <m/>
    <x v="4"/>
    <x v="4"/>
    <x v="6"/>
    <x v="0"/>
    <x v="2"/>
  </r>
  <r>
    <n v="7735124708"/>
    <x v="34"/>
    <n v="100147851"/>
    <x v="279"/>
    <m/>
    <m/>
    <m/>
    <m/>
    <m/>
    <m/>
    <m/>
    <n v="560267"/>
    <m/>
    <x v="4"/>
    <x v="4"/>
    <x v="6"/>
    <x v="0"/>
    <x v="2"/>
  </r>
  <r>
    <n v="7735124709"/>
    <x v="58"/>
    <n v="100142321"/>
    <x v="269"/>
    <m/>
    <m/>
    <m/>
    <m/>
    <m/>
    <m/>
    <m/>
    <n v="-29800"/>
    <m/>
    <x v="4"/>
    <x v="4"/>
    <x v="5"/>
    <x v="0"/>
    <x v="1"/>
  </r>
  <r>
    <n v="7735124709"/>
    <x v="58"/>
    <n v="100142321"/>
    <x v="269"/>
    <m/>
    <m/>
    <m/>
    <m/>
    <m/>
    <m/>
    <m/>
    <n v="29800"/>
    <m/>
    <x v="4"/>
    <x v="4"/>
    <x v="5"/>
    <x v="0"/>
    <x v="1"/>
  </r>
  <r>
    <n v="7735124709"/>
    <x v="58"/>
    <n v="100142321"/>
    <x v="269"/>
    <m/>
    <m/>
    <m/>
    <m/>
    <m/>
    <m/>
    <m/>
    <n v="29800"/>
    <m/>
    <x v="4"/>
    <x v="4"/>
    <x v="5"/>
    <x v="0"/>
    <x v="1"/>
  </r>
  <r>
    <n v="7735116408"/>
    <x v="1"/>
    <n v="48700170"/>
    <x v="0"/>
    <s v="SSMGIRON"/>
    <s v="FACTURA UNE"/>
    <s v="EPM TELECOMUNICACIONES S.A."/>
    <s v=""/>
    <s v=""/>
    <d v="2010-06-12T00:00:00"/>
    <d v="2010-06-17T00:00:00"/>
    <n v="4290"/>
    <s v="773"/>
    <x v="5"/>
    <x v="0"/>
    <x v="1"/>
    <x v="0"/>
    <x v="0"/>
  </r>
  <r>
    <n v="7735116408"/>
    <x v="1"/>
    <n v="48700170"/>
    <x v="0"/>
    <s v="SSMGIRON"/>
    <s v="FACTURA UNE"/>
    <s v="EPM TELECOMUNICACIONES S.A."/>
    <s v=""/>
    <s v=""/>
    <d v="2010-06-12T00:00:00"/>
    <d v="2010-06-17T00:00:00"/>
    <n v="1617"/>
    <s v="773"/>
    <x v="5"/>
    <x v="0"/>
    <x v="1"/>
    <x v="0"/>
    <x v="0"/>
  </r>
  <r>
    <n v="7735116408"/>
    <x v="1"/>
    <n v="48700170"/>
    <x v="0"/>
    <s v="SSMGIRON"/>
    <s v="FACTURA UNE"/>
    <s v="EPM TELECOMUNICACIONES S.A."/>
    <s v=""/>
    <s v=""/>
    <d v="2010-06-12T00:00:00"/>
    <d v="2010-06-17T00:00:00"/>
    <n v="2004"/>
    <s v="773"/>
    <x v="5"/>
    <x v="0"/>
    <x v="1"/>
    <x v="0"/>
    <x v="0"/>
  </r>
  <r>
    <n v="7735116408"/>
    <x v="1"/>
    <n v="48700170"/>
    <x v="0"/>
    <s v="SSJFLOPEZ"/>
    <s v="FACTURA TIGO"/>
    <s v="COLOMBIA MOVIL S.A. E.S.P."/>
    <s v=""/>
    <s v=""/>
    <d v="2010-06-25T00:00:00"/>
    <d v="2010-06-30T00:00:00"/>
    <n v="66"/>
    <s v="773"/>
    <x v="5"/>
    <x v="0"/>
    <x v="1"/>
    <x v="0"/>
    <x v="0"/>
  </r>
  <r>
    <n v="7735116409"/>
    <x v="59"/>
    <n v="48700170"/>
    <x v="0"/>
    <s v="LTNJRODRIGUE"/>
    <s v=""/>
    <s v="cta pte,prov,prd.Inv"/>
    <s v=""/>
    <s v="Servicio de mensajería"/>
    <d v="2010-06-30T00:00:00"/>
    <d v="2010-06-30T00:00:00"/>
    <n v="24000"/>
    <s v="773"/>
    <x v="5"/>
    <x v="0"/>
    <x v="5"/>
    <x v="0"/>
    <x v="0"/>
  </r>
  <r>
    <n v="7735116409"/>
    <x v="59"/>
    <n v="48700170"/>
    <x v="0"/>
    <s v="SSJFLOPEZ"/>
    <s v=""/>
    <s v="DOMESA DE COLOMBIA S.A."/>
    <s v=""/>
    <s v="Servicio de mensajería"/>
    <d v="2010-06-22T00:00:00"/>
    <d v="2010-06-30T00:00:00"/>
    <n v="0"/>
    <s v="773"/>
    <x v="5"/>
    <x v="0"/>
    <x v="5"/>
    <x v="0"/>
    <x v="0"/>
  </r>
  <r>
    <n v="7735110102"/>
    <x v="2"/>
    <n v="48705370"/>
    <x v="1"/>
    <s v="SSALLONDONO"/>
    <s v="NOMINA PRIMERA QUINCENA J"/>
    <s v="Obl,lab,salariosxpag"/>
    <s v=""/>
    <s v=""/>
    <d v="2010-06-10T00:00:00"/>
    <d v="2010-06-10T00:00:00"/>
    <n v="1758060"/>
    <s v="773"/>
    <x v="5"/>
    <x v="1"/>
    <x v="2"/>
    <x v="0"/>
    <x v="0"/>
  </r>
  <r>
    <n v="7735110102"/>
    <x v="2"/>
    <n v="48705370"/>
    <x v="1"/>
    <s v="SSALLONDONO"/>
    <s v="NOMINA SEGUNDA QUINCENA J"/>
    <s v="Obl,lab,salariosxpag"/>
    <s v=""/>
    <s v=""/>
    <d v="2010-06-29T00:00:00"/>
    <d v="2010-06-29T00:00:00"/>
    <n v="1758060"/>
    <s v="773"/>
    <x v="5"/>
    <x v="1"/>
    <x v="2"/>
    <x v="0"/>
    <x v="0"/>
  </r>
  <r>
    <n v="7735110104"/>
    <x v="3"/>
    <n v="48705370"/>
    <x v="1"/>
    <s v="SSALLONDONO"/>
    <s v="NOMINA PRIMERA QUINCENA J"/>
    <s v="Obl,lab,salariosxpag"/>
    <s v=""/>
    <s v=""/>
    <d v="2010-06-10T00:00:00"/>
    <d v="2010-06-10T00:00:00"/>
    <n v="6336"/>
    <s v="773"/>
    <x v="5"/>
    <x v="1"/>
    <x v="2"/>
    <x v="0"/>
    <x v="1"/>
  </r>
  <r>
    <n v="7735110110"/>
    <x v="5"/>
    <n v="48705370"/>
    <x v="1"/>
    <s v="SSALLONDONO"/>
    <s v="NOMINA PRIMERA QUINCENA J"/>
    <s v="Obl,lab,salariosxpag"/>
    <s v=""/>
    <s v=""/>
    <d v="2010-06-10T00:00:00"/>
    <d v="2010-06-10T00:00:00"/>
    <n v="92250"/>
    <s v="773"/>
    <x v="5"/>
    <x v="1"/>
    <x v="2"/>
    <x v="0"/>
    <x v="0"/>
  </r>
  <r>
    <n v="7735110110"/>
    <x v="5"/>
    <n v="48705370"/>
    <x v="1"/>
    <s v="SSALLONDONO"/>
    <s v="NOMINA SEGUNDA QUINCENA J"/>
    <s v="Obl,lab,salariosxpag"/>
    <s v=""/>
    <s v=""/>
    <d v="2010-06-29T00:00:00"/>
    <d v="2010-06-29T00:00:00"/>
    <n v="92250"/>
    <s v="773"/>
    <x v="5"/>
    <x v="1"/>
    <x v="2"/>
    <x v="0"/>
    <x v="0"/>
  </r>
  <r>
    <n v="7735110111"/>
    <x v="6"/>
    <n v="48705370"/>
    <x v="1"/>
    <s v="SSALLONDONO"/>
    <s v="PROVISIONES JUNIO 2010"/>
    <s v="Prov,lab,prim,ser.ap"/>
    <s v=""/>
    <s v=""/>
    <d v="2010-06-29T00:00:00"/>
    <d v="2010-06-29T00:00:00"/>
    <n v="290928"/>
    <s v="773"/>
    <x v="5"/>
    <x v="1"/>
    <x v="2"/>
    <x v="0"/>
    <x v="0"/>
  </r>
  <r>
    <n v="7735110113"/>
    <x v="8"/>
    <n v="48705370"/>
    <x v="1"/>
    <s v="SSALLONDONO"/>
    <s v="PROVISIONES JUNIO 2010"/>
    <s v="Prov,lab,prim,ser.ap"/>
    <s v=""/>
    <s v=""/>
    <d v="2010-06-29T00:00:00"/>
    <d v="2010-06-29T00:00:00"/>
    <n v="313024"/>
    <s v="773"/>
    <x v="5"/>
    <x v="1"/>
    <x v="2"/>
    <x v="0"/>
    <x v="0"/>
  </r>
  <r>
    <n v="7735110114"/>
    <x v="9"/>
    <n v="48705370"/>
    <x v="1"/>
    <s v="SSALLONDONO"/>
    <s v="PROVISIONES JUNIO 2010"/>
    <s v="Prov,lab,prim,ser.ap"/>
    <s v=""/>
    <s v=""/>
    <d v="2010-06-29T00:00:00"/>
    <d v="2010-06-29T00:00:00"/>
    <n v="184132"/>
    <s v="773"/>
    <x v="5"/>
    <x v="1"/>
    <x v="2"/>
    <x v="0"/>
    <x v="0"/>
  </r>
  <r>
    <n v="7735110116"/>
    <x v="10"/>
    <n v="48705370"/>
    <x v="1"/>
    <s v="SSALLONDONO"/>
    <s v="PROVISIONES JUNIO 2010"/>
    <s v="Prov,lab,prim,ser.ap"/>
    <s v=""/>
    <s v=""/>
    <d v="2010-06-29T00:00:00"/>
    <d v="2010-06-29T00:00:00"/>
    <n v="331436"/>
    <s v="773"/>
    <x v="5"/>
    <x v="1"/>
    <x v="2"/>
    <x v="0"/>
    <x v="0"/>
  </r>
  <r>
    <n v="7735110119"/>
    <x v="12"/>
    <n v="48705370"/>
    <x v="1"/>
    <s v="SSMGIRON"/>
    <s v=""/>
    <s v="cta pte,prov,prd.no,"/>
    <s v="Camisa dacron blanca logo LITO"/>
    <s v="Camisa dacron blanca logo LITO"/>
    <d v="2010-06-03T00:00:00"/>
    <d v="2010-06-04T00:00:00"/>
    <n v="0"/>
    <s v="773"/>
    <x v="5"/>
    <x v="1"/>
    <x v="2"/>
    <x v="0"/>
    <x v="1"/>
  </r>
  <r>
    <n v="7735110119"/>
    <x v="12"/>
    <n v="48705370"/>
    <x v="1"/>
    <s v="EXEAGUTIERRE"/>
    <s v=""/>
    <s v="cta pte,prov,prd.no,"/>
    <s v="Camisa dacron blanca logo LITO"/>
    <s v="Camisa dacron blanca logo LITO"/>
    <d v="2010-06-03T00:00:00"/>
    <d v="2010-06-04T00:00:00"/>
    <n v="37119"/>
    <s v="773"/>
    <x v="5"/>
    <x v="1"/>
    <x v="2"/>
    <x v="0"/>
    <x v="1"/>
  </r>
  <r>
    <n v="7735110124"/>
    <x v="13"/>
    <n v="48705370"/>
    <x v="1"/>
    <s v="SSALLONDONO"/>
    <s v="PROVISIONES JUNIO 2010"/>
    <s v="Prov,lab,prim,ser.ap"/>
    <s v=""/>
    <s v=""/>
    <d v="2010-06-29T00:00:00"/>
    <d v="2010-06-29T00:00:00"/>
    <n v="38300"/>
    <s v="773"/>
    <x v="5"/>
    <x v="1"/>
    <x v="2"/>
    <x v="0"/>
    <x v="0"/>
  </r>
  <r>
    <n v="7735110127"/>
    <x v="14"/>
    <n v="48705370"/>
    <x v="1"/>
    <s v="SSALLONDONO"/>
    <s v="SEGURIDAD SOCIAL JUNIO 20"/>
    <s v="Ret,apor,nomi, seg.s"/>
    <s v=""/>
    <s v=""/>
    <d v="2010-06-29T00:00:00"/>
    <d v="2010-06-29T00:00:00"/>
    <n v="103700"/>
    <s v="773"/>
    <x v="5"/>
    <x v="1"/>
    <x v="2"/>
    <x v="0"/>
    <x v="0"/>
  </r>
  <r>
    <n v="7735110128"/>
    <x v="15"/>
    <n v="48705370"/>
    <x v="1"/>
    <s v="SSALLONDONO"/>
    <s v="SEGURIDAD SOCIAL JUNIO 20"/>
    <s v="Ret,apor,nomi, seg.s"/>
    <s v=""/>
    <s v=""/>
    <d v="2010-06-29T00:00:00"/>
    <d v="2010-06-29T00:00:00"/>
    <n v="-140899"/>
    <s v="773"/>
    <x v="5"/>
    <x v="1"/>
    <x v="2"/>
    <x v="0"/>
    <x v="0"/>
  </r>
  <r>
    <n v="7735110128"/>
    <x v="15"/>
    <n v="48705370"/>
    <x v="1"/>
    <s v="SSALLONDONO"/>
    <s v="SEGURIDAD SOCIAL JUNIO 20"/>
    <s v="Ret,apor,nomi, seg.s"/>
    <s v=""/>
    <s v=""/>
    <d v="2010-06-29T00:00:00"/>
    <d v="2010-06-29T00:00:00"/>
    <n v="440100"/>
    <s v="773"/>
    <x v="5"/>
    <x v="1"/>
    <x v="2"/>
    <x v="0"/>
    <x v="0"/>
  </r>
  <r>
    <n v="7735110129"/>
    <x v="16"/>
    <n v="48705370"/>
    <x v="1"/>
    <s v="SSALLONDONO"/>
    <s v="SEGURIDAD SOCIAL JUNIO 20"/>
    <s v="Ret,apor,nomi, seg.s"/>
    <s v=""/>
    <s v=""/>
    <d v="2010-06-29T00:00:00"/>
    <d v="2010-06-29T00:00:00"/>
    <n v="-140899"/>
    <s v="773"/>
    <x v="5"/>
    <x v="1"/>
    <x v="2"/>
    <x v="0"/>
    <x v="0"/>
  </r>
  <r>
    <n v="7735110129"/>
    <x v="16"/>
    <n v="48705370"/>
    <x v="1"/>
    <s v="SSALLONDONO"/>
    <s v="SEGURIDAD SOCIAL JUNIO 20"/>
    <s v="Ret,apor,nomi, seg.s"/>
    <s v=""/>
    <s v=""/>
    <d v="2010-06-29T00:00:00"/>
    <d v="2010-06-29T00:00:00"/>
    <n v="563500"/>
    <s v="773"/>
    <x v="5"/>
    <x v="1"/>
    <x v="2"/>
    <x v="0"/>
    <x v="0"/>
  </r>
  <r>
    <n v="7735110131"/>
    <x v="17"/>
    <n v="48705370"/>
    <x v="1"/>
    <s v="SSALLONDONO"/>
    <s v="SEGURIDAD SOCIAL JUNIO 20"/>
    <s v="Ret,apor,nomi, seg.s"/>
    <s v=""/>
    <s v=""/>
    <d v="2010-06-29T00:00:00"/>
    <d v="2010-06-29T00:00:00"/>
    <n v="140900"/>
    <s v="773"/>
    <x v="5"/>
    <x v="1"/>
    <x v="2"/>
    <x v="0"/>
    <x v="0"/>
  </r>
  <r>
    <n v="7735110133"/>
    <x v="18"/>
    <n v="48705370"/>
    <x v="1"/>
    <s v="SSALLONDONO"/>
    <s v="SEGURIDAD SOCIAL JUNIO 20"/>
    <s v="Ret,apor,nomi, seg.s"/>
    <s v=""/>
    <s v=""/>
    <d v="2010-06-29T00:00:00"/>
    <d v="2010-06-29T00:00:00"/>
    <n v="105700"/>
    <s v="773"/>
    <x v="5"/>
    <x v="1"/>
    <x v="2"/>
    <x v="0"/>
    <x v="0"/>
  </r>
  <r>
    <n v="7735110134"/>
    <x v="19"/>
    <n v="48705370"/>
    <x v="1"/>
    <s v="SSALLONDONO"/>
    <s v="SEGURIDAD SOCIAL JUNIO 20"/>
    <s v="Ret,apor,nomi, seg.s"/>
    <s v=""/>
    <s v=""/>
    <d v="2010-06-29T00:00:00"/>
    <d v="2010-06-29T00:00:00"/>
    <n v="70400"/>
    <s v="773"/>
    <x v="5"/>
    <x v="1"/>
    <x v="2"/>
    <x v="0"/>
    <x v="0"/>
  </r>
  <r>
    <n v="7735113507"/>
    <x v="0"/>
    <n v="48705370"/>
    <x v="1"/>
    <s v="SSMGIRON"/>
    <s v="Litoempaques_LB_506706"/>
    <s v="LEASING BANCOLOMBIA SA"/>
    <s v=""/>
    <s v=""/>
    <d v="2010-06-10T00:00:00"/>
    <d v="2010-06-10T00:00:00"/>
    <n v="20700"/>
    <s v="773"/>
    <x v="5"/>
    <x v="1"/>
    <x v="0"/>
    <x v="0"/>
    <x v="0"/>
  </r>
  <r>
    <n v="7735113507"/>
    <x v="0"/>
    <n v="48705370"/>
    <x v="1"/>
    <s v="SSMGIRON"/>
    <s v="Litoempaques_LB_506706"/>
    <s v="LEASING BANCOLOMBIA SA"/>
    <s v=""/>
    <s v=""/>
    <d v="2010-06-10T00:00:00"/>
    <d v="2010-06-10T00:00:00"/>
    <n v="25101"/>
    <s v="773"/>
    <x v="5"/>
    <x v="1"/>
    <x v="0"/>
    <x v="0"/>
    <x v="0"/>
  </r>
  <r>
    <n v="7735116403"/>
    <x v="20"/>
    <n v="48705370"/>
    <x v="1"/>
    <s v="SSGAVILLAMIL"/>
    <s v="Reclas Gasto Lito 2010"/>
    <s v="Cif,serv,temporales"/>
    <s v=""/>
    <s v=""/>
    <d v="2010-06-30T00:00:00"/>
    <d v="2010-06-30T00:00:00"/>
    <n v="-3701247"/>
    <s v="773"/>
    <x v="5"/>
    <x v="1"/>
    <x v="3"/>
    <x v="0"/>
    <x v="1"/>
  </r>
  <r>
    <n v="7735116403"/>
    <x v="20"/>
    <n v="48705370"/>
    <x v="1"/>
    <s v="SSGAVILLAMIL"/>
    <s v="Reclas Gasto Lito 2010"/>
    <s v="Cif,serv,temporales"/>
    <s v=""/>
    <s v=""/>
    <d v="2010-06-30T00:00:00"/>
    <d v="2010-06-30T00:00:00"/>
    <n v="-2819897"/>
    <s v="773"/>
    <x v="5"/>
    <x v="1"/>
    <x v="3"/>
    <x v="0"/>
    <x v="1"/>
  </r>
  <r>
    <n v="7735116403"/>
    <x v="20"/>
    <n v="48705370"/>
    <x v="1"/>
    <s v="SSMGIRON"/>
    <s v="NOMINA SOMOS SEMANA 21"/>
    <s v="SOMOS SUMINISTRO TEMPORAL S.A."/>
    <s v=""/>
    <s v=""/>
    <d v="2010-06-03T00:00:00"/>
    <d v="2010-06-04T00:00:00"/>
    <n v="1322524"/>
    <s v="773"/>
    <x v="5"/>
    <x v="1"/>
    <x v="3"/>
    <x v="0"/>
    <x v="1"/>
  </r>
  <r>
    <n v="7735116403"/>
    <x v="20"/>
    <n v="48705370"/>
    <x v="1"/>
    <s v="SSMGIRON"/>
    <s v="NOMINA SOMOS SEMANA 22"/>
    <s v="SOMOS SUMINISTRO TEMPORAL S.A."/>
    <s v=""/>
    <s v=""/>
    <d v="2010-06-10T00:00:00"/>
    <d v="2010-06-18T00:00:00"/>
    <n v="1497373"/>
    <s v="773"/>
    <x v="5"/>
    <x v="1"/>
    <x v="3"/>
    <x v="0"/>
    <x v="1"/>
  </r>
  <r>
    <n v="7735116408"/>
    <x v="1"/>
    <n v="48705370"/>
    <x v="1"/>
    <s v="SSJFLOPEZ"/>
    <s v="FACTURA COMCEL"/>
    <s v="COMUNICACION CELULAR S.A. COMCEL"/>
    <s v=""/>
    <s v=""/>
    <d v="2010-05-25T00:00:00"/>
    <d v="2010-06-03T00:00:00"/>
    <n v="90"/>
    <s v="773"/>
    <x v="5"/>
    <x v="1"/>
    <x v="1"/>
    <x v="0"/>
    <x v="0"/>
  </r>
  <r>
    <n v="7735116408"/>
    <x v="1"/>
    <n v="48705370"/>
    <x v="1"/>
    <s v="SSMGIRON"/>
    <s v="FACTURA UNE"/>
    <s v="EPM TELECOMUNICACIONES S.A."/>
    <s v=""/>
    <s v=""/>
    <d v="2010-06-12T00:00:00"/>
    <d v="2010-06-17T00:00:00"/>
    <n v="64180"/>
    <s v="773"/>
    <x v="5"/>
    <x v="1"/>
    <x v="1"/>
    <x v="0"/>
    <x v="0"/>
  </r>
  <r>
    <n v="7735116408"/>
    <x v="1"/>
    <n v="48705370"/>
    <x v="1"/>
    <s v="SSMGIRON"/>
    <s v="FACTURA UNE"/>
    <s v="EPM TELECOMUNICACIONES S.A."/>
    <s v=""/>
    <s v=""/>
    <d v="2010-06-12T00:00:00"/>
    <d v="2010-06-17T00:00:00"/>
    <n v="578"/>
    <s v="773"/>
    <x v="5"/>
    <x v="1"/>
    <x v="1"/>
    <x v="0"/>
    <x v="0"/>
  </r>
  <r>
    <n v="7735116408"/>
    <x v="1"/>
    <n v="48705370"/>
    <x v="1"/>
    <s v="SSMGIRON"/>
    <s v="FACTURA UNE"/>
    <s v="EPM TELECOMUNICACIONES S.A."/>
    <s v=""/>
    <s v=""/>
    <d v="2010-06-12T00:00:00"/>
    <d v="2010-06-17T00:00:00"/>
    <n v="1836"/>
    <s v="773"/>
    <x v="5"/>
    <x v="1"/>
    <x v="1"/>
    <x v="0"/>
    <x v="0"/>
  </r>
  <r>
    <n v="7735116408"/>
    <x v="1"/>
    <n v="48705370"/>
    <x v="1"/>
    <s v="SSMGIRON"/>
    <s v="FACTURA UNE"/>
    <s v="EPM TELECOMUNICACIONES S.A."/>
    <s v=""/>
    <s v=""/>
    <d v="2010-06-12T00:00:00"/>
    <d v="2010-06-17T00:00:00"/>
    <n v="880"/>
    <s v="773"/>
    <x v="5"/>
    <x v="1"/>
    <x v="1"/>
    <x v="0"/>
    <x v="0"/>
  </r>
  <r>
    <n v="7735116408"/>
    <x v="1"/>
    <n v="48705370"/>
    <x v="1"/>
    <s v="SSMGIRON"/>
    <s v="FACTURA UNE"/>
    <s v="EPM TELECOMUNICACIONES S.A."/>
    <s v=""/>
    <s v=""/>
    <d v="2010-06-12T00:00:00"/>
    <d v="2010-06-17T00:00:00"/>
    <n v="1056"/>
    <s v="773"/>
    <x v="5"/>
    <x v="1"/>
    <x v="1"/>
    <x v="0"/>
    <x v="0"/>
  </r>
  <r>
    <n v="7735116408"/>
    <x v="1"/>
    <n v="48705370"/>
    <x v="1"/>
    <s v="SSMGIRON"/>
    <s v="FACTURA UNE"/>
    <s v="EPM TELECOMUNICACIONES S.A."/>
    <s v=""/>
    <s v=""/>
    <d v="2010-06-12T00:00:00"/>
    <d v="2010-06-17T00:00:00"/>
    <n v="440"/>
    <s v="773"/>
    <x v="5"/>
    <x v="1"/>
    <x v="1"/>
    <x v="0"/>
    <x v="0"/>
  </r>
  <r>
    <n v="7735116408"/>
    <x v="1"/>
    <n v="48705370"/>
    <x v="1"/>
    <s v="SSMGIRON"/>
    <s v="FACTURA UNE"/>
    <s v="EPM TELECOMUNICACIONES S.A."/>
    <s v=""/>
    <s v=""/>
    <d v="2010-06-12T00:00:00"/>
    <d v="2010-06-17T00:00:00"/>
    <n v="1256"/>
    <s v="773"/>
    <x v="5"/>
    <x v="1"/>
    <x v="1"/>
    <x v="0"/>
    <x v="0"/>
  </r>
  <r>
    <n v="7735116408"/>
    <x v="1"/>
    <n v="48705370"/>
    <x v="1"/>
    <s v="SSMGIRON"/>
    <s v="FACTURA UNE"/>
    <s v="EPM TELECOMUNICACIONES S.A."/>
    <s v=""/>
    <s v=""/>
    <d v="2010-06-12T00:00:00"/>
    <d v="2010-06-17T00:00:00"/>
    <n v="441"/>
    <s v="773"/>
    <x v="5"/>
    <x v="1"/>
    <x v="1"/>
    <x v="0"/>
    <x v="0"/>
  </r>
  <r>
    <n v="7735116408"/>
    <x v="1"/>
    <n v="48705370"/>
    <x v="1"/>
    <s v="SSMGIRON"/>
    <s v="FACTURA MOVISTAR"/>
    <s v="TELEFONICA MOVILES COLOMBIA S.A."/>
    <s v=""/>
    <s v=""/>
    <d v="2010-06-09T00:00:00"/>
    <d v="2010-06-17T00:00:00"/>
    <n v="124"/>
    <s v="773"/>
    <x v="5"/>
    <x v="1"/>
    <x v="1"/>
    <x v="0"/>
    <x v="0"/>
  </r>
  <r>
    <n v="7735116408"/>
    <x v="1"/>
    <n v="48705370"/>
    <x v="1"/>
    <s v="SSMGIRON"/>
    <s v="FACTURA UNE"/>
    <s v="EPM TELECOMUNICACIONES S.A."/>
    <s v=""/>
    <s v=""/>
    <d v="2010-06-12T00:00:00"/>
    <d v="2010-06-17T00:00:00"/>
    <n v="7447"/>
    <s v="773"/>
    <x v="5"/>
    <x v="1"/>
    <x v="1"/>
    <x v="0"/>
    <x v="0"/>
  </r>
  <r>
    <n v="7735116408"/>
    <x v="1"/>
    <n v="48705370"/>
    <x v="1"/>
    <s v="SSMGIRON"/>
    <s v="FACTURA UNE"/>
    <s v="EPM TELECOMUNICACIONES S.A."/>
    <s v=""/>
    <s v=""/>
    <d v="2010-06-12T00:00:00"/>
    <d v="2010-06-17T00:00:00"/>
    <n v="2640"/>
    <s v="773"/>
    <x v="5"/>
    <x v="1"/>
    <x v="1"/>
    <x v="0"/>
    <x v="0"/>
  </r>
  <r>
    <n v="7735116408"/>
    <x v="1"/>
    <n v="48705370"/>
    <x v="1"/>
    <s v="SSMGIRON"/>
    <s v="FACTURA UNE"/>
    <s v="EPM TELECOMUNICACIONES S.A."/>
    <s v=""/>
    <s v=""/>
    <d v="2010-06-12T00:00:00"/>
    <d v="2010-06-17T00:00:00"/>
    <n v="2953"/>
    <s v="773"/>
    <x v="5"/>
    <x v="1"/>
    <x v="1"/>
    <x v="0"/>
    <x v="0"/>
  </r>
  <r>
    <n v="7735116408"/>
    <x v="1"/>
    <n v="48705370"/>
    <x v="1"/>
    <s v="SSMGIRON"/>
    <s v="FACTURA UNE"/>
    <s v="EPM TELECOMUNICACIONES S.A."/>
    <s v=""/>
    <s v=""/>
    <d v="2010-06-12T00:00:00"/>
    <d v="2010-06-17T00:00:00"/>
    <n v="4553"/>
    <s v="773"/>
    <x v="5"/>
    <x v="1"/>
    <x v="1"/>
    <x v="0"/>
    <x v="0"/>
  </r>
  <r>
    <n v="7735116408"/>
    <x v="1"/>
    <n v="48705370"/>
    <x v="1"/>
    <s v="SSMGIRON"/>
    <s v="FACTURA UNE"/>
    <s v="EPM TELECOMUNICACIONES S.A."/>
    <s v=""/>
    <s v=""/>
    <d v="2010-06-12T00:00:00"/>
    <d v="2010-06-17T00:00:00"/>
    <n v="1160"/>
    <s v="773"/>
    <x v="5"/>
    <x v="1"/>
    <x v="1"/>
    <x v="0"/>
    <x v="0"/>
  </r>
  <r>
    <n v="7735116408"/>
    <x v="1"/>
    <n v="48705370"/>
    <x v="1"/>
    <s v="SSMGIRON"/>
    <s v="FACTURA UNE"/>
    <s v="EPM TELECOMUNICACIONES S.A."/>
    <s v=""/>
    <s v=""/>
    <d v="2010-06-12T00:00:00"/>
    <d v="2010-06-17T00:00:00"/>
    <n v="441"/>
    <s v="773"/>
    <x v="5"/>
    <x v="1"/>
    <x v="1"/>
    <x v="0"/>
    <x v="0"/>
  </r>
  <r>
    <n v="7735116408"/>
    <x v="1"/>
    <n v="48705370"/>
    <x v="1"/>
    <s v="SSJFLOPEZ"/>
    <s v="FACTURA TIGO"/>
    <s v="COLOMBIA MOVIL S.A. E.S.P."/>
    <s v=""/>
    <s v=""/>
    <d v="2010-06-25T00:00:00"/>
    <d v="2010-06-30T00:00:00"/>
    <n v="6735"/>
    <s v="773"/>
    <x v="5"/>
    <x v="1"/>
    <x v="1"/>
    <x v="0"/>
    <x v="0"/>
  </r>
  <r>
    <n v="7735116408"/>
    <x v="1"/>
    <n v="48705370"/>
    <x v="1"/>
    <s v="SSJFLOPEZ"/>
    <s v="FACTURA COMCEL"/>
    <s v="COMUNICACION CELULAR S.A. COMCEL"/>
    <s v=""/>
    <s v=""/>
    <d v="2010-06-25T00:00:00"/>
    <d v="2010-06-30T00:00:00"/>
    <n v="85"/>
    <s v="773"/>
    <x v="5"/>
    <x v="1"/>
    <x v="1"/>
    <x v="0"/>
    <x v="0"/>
  </r>
  <r>
    <n v="7735122502"/>
    <x v="21"/>
    <n v="48705370"/>
    <x v="1"/>
    <s v="SSRMSALAZAR"/>
    <s v=""/>
    <s v="Depr.acum.maq.op."/>
    <s v=""/>
    <s v=""/>
    <d v="2010-06-30T00:00:00"/>
    <d v="2010-06-30T00:00:00"/>
    <n v="7989"/>
    <s v="773"/>
    <x v="5"/>
    <x v="1"/>
    <x v="4"/>
    <x v="0"/>
    <x v="0"/>
  </r>
  <r>
    <n v="7735122502"/>
    <x v="21"/>
    <n v="48705370"/>
    <x v="1"/>
    <s v="SSRMSALAZAR"/>
    <s v=""/>
    <s v="Depr.acum.edif,op."/>
    <s v=""/>
    <s v=""/>
    <d v="2010-06-30T00:00:00"/>
    <d v="2010-06-30T00:00:00"/>
    <n v="9145"/>
    <s v="773"/>
    <x v="5"/>
    <x v="1"/>
    <x v="4"/>
    <x v="0"/>
    <x v="0"/>
  </r>
  <r>
    <n v="7735124704"/>
    <x v="27"/>
    <n v="48705370"/>
    <x v="1"/>
    <s v="EXJAZULETA"/>
    <s v=""/>
    <s v="cta pte,prov,prd.no,"/>
    <s v="Boligrafo kilom.retractil ngo"/>
    <s v="Boligrafo kilom.retractil ngo"/>
    <d v="2010-06-17T00:00:00"/>
    <d v="2010-06-23T00:00:00"/>
    <n v="0"/>
    <s v="773"/>
    <x v="5"/>
    <x v="1"/>
    <x v="5"/>
    <x v="0"/>
    <x v="0"/>
  </r>
  <r>
    <n v="7735124704"/>
    <x v="27"/>
    <n v="48705370"/>
    <x v="1"/>
    <s v="EXJAZULETA"/>
    <s v=""/>
    <s v="cta pte,prov,prd.no,"/>
    <s v="Calculadora casio hl 820lc d/bol x8dig"/>
    <s v="Calculadora casio hl 820lc d/bol x8dig"/>
    <d v="2010-06-17T00:00:00"/>
    <d v="2010-06-23T00:00:00"/>
    <n v="0"/>
    <s v="773"/>
    <x v="5"/>
    <x v="1"/>
    <x v="5"/>
    <x v="0"/>
    <x v="0"/>
  </r>
  <r>
    <n v="7735124704"/>
    <x v="27"/>
    <n v="48705370"/>
    <x v="1"/>
    <s v="EXJAZULETA"/>
    <s v=""/>
    <s v="cta pte,prov,prd.no,"/>
    <s v="Repuesto bisturi gde x10"/>
    <s v="Repuesto bisturi gde x10"/>
    <d v="2010-06-17T00:00:00"/>
    <d v="2010-06-23T00:00:00"/>
    <n v="0"/>
    <s v="773"/>
    <x v="5"/>
    <x v="1"/>
    <x v="5"/>
    <x v="0"/>
    <x v="0"/>
  </r>
  <r>
    <n v="7735124704"/>
    <x v="27"/>
    <n v="48705370"/>
    <x v="1"/>
    <s v="EXJAZULETA"/>
    <s v=""/>
    <s v="cta pte,prov,prd.no,"/>
    <s v="Marcador borrable expo ngo"/>
    <s v="Marcador borrable expo ngo"/>
    <d v="2010-06-17T00:00:00"/>
    <d v="2010-06-23T00:00:00"/>
    <n v="0"/>
    <s v="773"/>
    <x v="5"/>
    <x v="1"/>
    <x v="5"/>
    <x v="0"/>
    <x v="0"/>
  </r>
  <r>
    <n v="7735124704"/>
    <x v="27"/>
    <n v="48705370"/>
    <x v="1"/>
    <s v="EXGAVELASQUE"/>
    <s v=""/>
    <s v="cta pte,prov,prd.no,"/>
    <s v="Boligrafo kilom.retractil ngo"/>
    <s v="Boligrafo kilom.retractil ngo"/>
    <d v="2010-06-17T00:00:00"/>
    <d v="2010-06-18T00:00:00"/>
    <n v="4207"/>
    <s v="773"/>
    <x v="5"/>
    <x v="1"/>
    <x v="5"/>
    <x v="0"/>
    <x v="0"/>
  </r>
  <r>
    <n v="7735124704"/>
    <x v="27"/>
    <n v="48705370"/>
    <x v="1"/>
    <s v="EXGAVELASQUE"/>
    <s v=""/>
    <s v="cta pte,prov,prd.no,"/>
    <s v="Calculadora casio hl 820lc d/bol x8dig"/>
    <s v="Calculadora casio hl 820lc d/bol x8dig"/>
    <d v="2010-06-17T00:00:00"/>
    <d v="2010-06-18T00:00:00"/>
    <n v="11750"/>
    <s v="773"/>
    <x v="5"/>
    <x v="1"/>
    <x v="5"/>
    <x v="0"/>
    <x v="0"/>
  </r>
  <r>
    <n v="7735124704"/>
    <x v="27"/>
    <n v="48705370"/>
    <x v="1"/>
    <s v="EXGAVELASQUE"/>
    <s v=""/>
    <s v="cta pte,prov,prd.no,"/>
    <s v="Repuesto bisturi gde x10"/>
    <s v="Repuesto bisturi gde x10"/>
    <d v="2010-06-17T00:00:00"/>
    <d v="2010-06-18T00:00:00"/>
    <n v="600"/>
    <s v="773"/>
    <x v="5"/>
    <x v="1"/>
    <x v="5"/>
    <x v="0"/>
    <x v="0"/>
  </r>
  <r>
    <n v="7735124704"/>
    <x v="27"/>
    <n v="48705370"/>
    <x v="1"/>
    <s v="EXGAVELASQUE"/>
    <s v=""/>
    <s v="cta pte,prov,prd.no,"/>
    <s v="Marcador borrable expo ngo"/>
    <s v="Marcador borrable expo ngo"/>
    <d v="2010-06-17T00:00:00"/>
    <d v="2010-06-18T00:00:00"/>
    <n v="3786"/>
    <s v="773"/>
    <x v="5"/>
    <x v="1"/>
    <x v="5"/>
    <x v="0"/>
    <x v="0"/>
  </r>
  <r>
    <n v="7735124704"/>
    <x v="27"/>
    <n v="48705370"/>
    <x v="1"/>
    <s v="EXGAVELASQUE"/>
    <s v=""/>
    <s v="cta pte,prov,prd.no,"/>
    <s v="Corrector liq.paper"/>
    <s v="Corrector liq.paper"/>
    <d v="2010-06-17T00:00:00"/>
    <d v="2010-06-18T00:00:00"/>
    <n v="976"/>
    <s v="773"/>
    <x v="5"/>
    <x v="1"/>
    <x v="5"/>
    <x v="0"/>
    <x v="0"/>
  </r>
  <r>
    <n v="7735110102"/>
    <x v="2"/>
    <n v="48705670"/>
    <x v="2"/>
    <s v="SSALLONDONO"/>
    <s v="NOMINA PRIMERA QUINCENA J"/>
    <s v="Obl,lab,salariosxpag"/>
    <s v=""/>
    <s v=""/>
    <d v="2010-06-10T00:00:00"/>
    <d v="2010-06-10T00:00:00"/>
    <n v="1462159"/>
    <s v="773"/>
    <x v="5"/>
    <x v="2"/>
    <x v="2"/>
    <x v="0"/>
    <x v="0"/>
  </r>
  <r>
    <n v="7735110102"/>
    <x v="2"/>
    <n v="48705670"/>
    <x v="2"/>
    <s v="SSALLONDONO"/>
    <s v="NOMINA SEGUNDA QUINCENA J"/>
    <s v="Obl,lab,salariosxpag"/>
    <s v=""/>
    <s v=""/>
    <d v="2010-06-29T00:00:00"/>
    <d v="2010-06-29T00:00:00"/>
    <n v="1462159"/>
    <s v="773"/>
    <x v="5"/>
    <x v="2"/>
    <x v="2"/>
    <x v="0"/>
    <x v="0"/>
  </r>
  <r>
    <n v="7735110104"/>
    <x v="3"/>
    <n v="48705670"/>
    <x v="2"/>
    <s v="SSALLONDONO"/>
    <s v="NOMINA SEGUNDA QUINCENA J"/>
    <s v="Obl,lab,salariosxpag"/>
    <s v=""/>
    <s v=""/>
    <d v="2010-06-29T00:00:00"/>
    <d v="2010-06-29T00:00:00"/>
    <n v="14656"/>
    <s v="773"/>
    <x v="5"/>
    <x v="2"/>
    <x v="2"/>
    <x v="0"/>
    <x v="1"/>
  </r>
  <r>
    <n v="7735110108"/>
    <x v="4"/>
    <n v="48705670"/>
    <x v="2"/>
    <s v="SSALLONDONO"/>
    <s v="NOMINA PRIMERA QUINCENA J"/>
    <s v="Obl,lab,salariosxpag"/>
    <s v=""/>
    <s v=""/>
    <d v="2010-06-10T00:00:00"/>
    <d v="2010-06-10T00:00:00"/>
    <n v="18422"/>
    <s v="773"/>
    <x v="5"/>
    <x v="2"/>
    <x v="2"/>
    <x v="0"/>
    <x v="1"/>
  </r>
  <r>
    <n v="7735110108"/>
    <x v="4"/>
    <n v="48705670"/>
    <x v="2"/>
    <s v="SSALLONDONO"/>
    <s v="NOMINA SEGUNDA QUINCENA J"/>
    <s v="Obl,lab,salariosxpag"/>
    <s v=""/>
    <s v=""/>
    <d v="2010-06-29T00:00:00"/>
    <d v="2010-06-29T00:00:00"/>
    <n v="18422"/>
    <s v="773"/>
    <x v="5"/>
    <x v="2"/>
    <x v="2"/>
    <x v="0"/>
    <x v="1"/>
  </r>
  <r>
    <n v="7735110110"/>
    <x v="5"/>
    <n v="48705670"/>
    <x v="2"/>
    <s v="SSALLONDONO"/>
    <s v="NOMINA PRIMERA QUINCENA J"/>
    <s v="Obl,lab,salariosxpag"/>
    <s v=""/>
    <s v=""/>
    <d v="2010-06-10T00:00:00"/>
    <d v="2010-06-10T00:00:00"/>
    <n v="120950"/>
    <s v="773"/>
    <x v="5"/>
    <x v="2"/>
    <x v="2"/>
    <x v="0"/>
    <x v="0"/>
  </r>
  <r>
    <n v="7735110110"/>
    <x v="5"/>
    <n v="48705670"/>
    <x v="2"/>
    <s v="SSALLONDONO"/>
    <s v="NOMINA SEGUNDA QUINCENA J"/>
    <s v="Obl,lab,salariosxpag"/>
    <s v=""/>
    <s v=""/>
    <d v="2010-06-29T00:00:00"/>
    <d v="2010-06-29T00:00:00"/>
    <n v="120950"/>
    <s v="773"/>
    <x v="5"/>
    <x v="2"/>
    <x v="2"/>
    <x v="0"/>
    <x v="0"/>
  </r>
  <r>
    <n v="7735110111"/>
    <x v="6"/>
    <n v="48705670"/>
    <x v="2"/>
    <s v="SSALLONDONO"/>
    <s v="PROVISIONES JUNIO 2010"/>
    <s v="Prov,lab,prim,ser.ap"/>
    <s v=""/>
    <s v=""/>
    <d v="2010-06-29T00:00:00"/>
    <d v="2010-06-29T00:00:00"/>
    <n v="254199"/>
    <s v="773"/>
    <x v="5"/>
    <x v="2"/>
    <x v="2"/>
    <x v="0"/>
    <x v="0"/>
  </r>
  <r>
    <n v="7735110113"/>
    <x v="8"/>
    <n v="48705670"/>
    <x v="2"/>
    <s v="SSALLONDONO"/>
    <s v="PROVISIONES JUNIO 2010"/>
    <s v="Prov,lab,prim,ser.ap"/>
    <s v=""/>
    <s v=""/>
    <d v="2010-06-29T00:00:00"/>
    <d v="2010-06-29T00:00:00"/>
    <n v="273506"/>
    <s v="773"/>
    <x v="5"/>
    <x v="2"/>
    <x v="2"/>
    <x v="0"/>
    <x v="0"/>
  </r>
  <r>
    <n v="7735110114"/>
    <x v="9"/>
    <n v="48705670"/>
    <x v="2"/>
    <s v="SSALLONDONO"/>
    <s v="PROVISIONES JUNIO 2010"/>
    <s v="Prov,lab,prim,ser.ap"/>
    <s v=""/>
    <s v=""/>
    <d v="2010-06-29T00:00:00"/>
    <d v="2010-06-29T00:00:00"/>
    <n v="160885"/>
    <s v="773"/>
    <x v="5"/>
    <x v="2"/>
    <x v="2"/>
    <x v="0"/>
    <x v="0"/>
  </r>
  <r>
    <n v="7735110116"/>
    <x v="10"/>
    <n v="48705670"/>
    <x v="2"/>
    <s v="SSALLONDONO"/>
    <s v="PROVISIONES JUNIO 2010"/>
    <s v="Prov,lab,prim,ser.ap"/>
    <s v=""/>
    <s v=""/>
    <d v="2010-06-29T00:00:00"/>
    <d v="2010-06-29T00:00:00"/>
    <n v="289594"/>
    <s v="773"/>
    <x v="5"/>
    <x v="2"/>
    <x v="2"/>
    <x v="0"/>
    <x v="0"/>
  </r>
  <r>
    <n v="7735110124"/>
    <x v="13"/>
    <n v="48705670"/>
    <x v="2"/>
    <s v="SSALLONDONO"/>
    <s v="PROVISIONES JUNIO 2010"/>
    <s v="Prov,lab,prim,ser.ap"/>
    <s v=""/>
    <s v=""/>
    <d v="2010-06-29T00:00:00"/>
    <d v="2010-06-29T00:00:00"/>
    <n v="33465"/>
    <s v="773"/>
    <x v="5"/>
    <x v="2"/>
    <x v="2"/>
    <x v="0"/>
    <x v="0"/>
  </r>
  <r>
    <n v="7735110127"/>
    <x v="14"/>
    <n v="48705670"/>
    <x v="2"/>
    <s v="SSALLONDONO"/>
    <s v="SEGURIDAD SOCIAL JUNIO 20"/>
    <s v="Ret,apor,nomi, seg.s"/>
    <s v=""/>
    <s v=""/>
    <d v="2010-06-29T00:00:00"/>
    <d v="2010-06-29T00:00:00"/>
    <n v="30700"/>
    <s v="773"/>
    <x v="5"/>
    <x v="2"/>
    <x v="2"/>
    <x v="0"/>
    <x v="0"/>
  </r>
  <r>
    <n v="7735110128"/>
    <x v="15"/>
    <n v="48705670"/>
    <x v="2"/>
    <s v="SSALLONDONO"/>
    <s v="SEGURIDAD SOCIAL JUNIO 20"/>
    <s v="Ret,apor,nomi, seg.s"/>
    <s v=""/>
    <s v=""/>
    <d v="2010-06-29T00:00:00"/>
    <d v="2010-06-29T00:00:00"/>
    <n v="-119032"/>
    <s v="773"/>
    <x v="5"/>
    <x v="2"/>
    <x v="2"/>
    <x v="0"/>
    <x v="0"/>
  </r>
  <r>
    <n v="7735110128"/>
    <x v="15"/>
    <n v="48705670"/>
    <x v="2"/>
    <s v="SSALLONDONO"/>
    <s v="SEGURIDAD SOCIAL JUNIO 20"/>
    <s v="Ret,apor,nomi, seg.s"/>
    <s v=""/>
    <s v=""/>
    <d v="2010-06-29T00:00:00"/>
    <d v="2010-06-29T00:00:00"/>
    <n v="372000"/>
    <s v="773"/>
    <x v="5"/>
    <x v="2"/>
    <x v="2"/>
    <x v="0"/>
    <x v="0"/>
  </r>
  <r>
    <n v="7735110129"/>
    <x v="16"/>
    <n v="48705670"/>
    <x v="2"/>
    <s v="SSALLONDONO"/>
    <s v="SEGURIDAD SOCIAL JUNIO 20"/>
    <s v="Ret,apor,nomi, seg.s"/>
    <s v=""/>
    <s v=""/>
    <d v="2010-06-29T00:00:00"/>
    <d v="2010-06-29T00:00:00"/>
    <n v="-119032"/>
    <s v="773"/>
    <x v="5"/>
    <x v="2"/>
    <x v="2"/>
    <x v="0"/>
    <x v="0"/>
  </r>
  <r>
    <n v="7735110129"/>
    <x v="16"/>
    <n v="48705670"/>
    <x v="2"/>
    <s v="SSALLONDONO"/>
    <s v="SEGURIDAD SOCIAL JUNIO 20"/>
    <s v="Ret,apor,nomi, seg.s"/>
    <s v=""/>
    <s v=""/>
    <d v="2010-06-29T00:00:00"/>
    <d v="2010-06-29T00:00:00"/>
    <n v="476200"/>
    <s v="773"/>
    <x v="5"/>
    <x v="2"/>
    <x v="2"/>
    <x v="0"/>
    <x v="0"/>
  </r>
  <r>
    <n v="7735110131"/>
    <x v="17"/>
    <n v="48705670"/>
    <x v="2"/>
    <s v="SSALLONDONO"/>
    <s v="SEGURIDAD SOCIAL JUNIO 20"/>
    <s v="Ret,apor,nomi, seg.s"/>
    <s v=""/>
    <s v=""/>
    <d v="2010-06-29T00:00:00"/>
    <d v="2010-06-29T00:00:00"/>
    <n v="117600"/>
    <s v="773"/>
    <x v="5"/>
    <x v="2"/>
    <x v="2"/>
    <x v="0"/>
    <x v="0"/>
  </r>
  <r>
    <n v="7735110133"/>
    <x v="18"/>
    <n v="48705670"/>
    <x v="2"/>
    <s v="SSALLONDONO"/>
    <s v="SEGURIDAD SOCIAL JUNIO 20"/>
    <s v="Ret,apor,nomi, seg.s"/>
    <s v=""/>
    <s v=""/>
    <d v="2010-06-29T00:00:00"/>
    <d v="2010-06-29T00:00:00"/>
    <n v="88100"/>
    <s v="773"/>
    <x v="5"/>
    <x v="2"/>
    <x v="2"/>
    <x v="0"/>
    <x v="0"/>
  </r>
  <r>
    <n v="7735110134"/>
    <x v="19"/>
    <n v="48705670"/>
    <x v="2"/>
    <s v="SSALLONDONO"/>
    <s v="SEGURIDAD SOCIAL JUNIO 20"/>
    <s v="Ret,apor,nomi, seg.s"/>
    <s v=""/>
    <s v=""/>
    <d v="2010-06-29T00:00:00"/>
    <d v="2010-06-29T00:00:00"/>
    <n v="58800"/>
    <s v="773"/>
    <x v="5"/>
    <x v="2"/>
    <x v="2"/>
    <x v="0"/>
    <x v="0"/>
  </r>
  <r>
    <n v="7735116403"/>
    <x v="20"/>
    <n v="48705670"/>
    <x v="2"/>
    <s v="SSMGIRON"/>
    <s v="NOMINA SOMOS SEMANA 23"/>
    <s v="SOMOS SUMINISTRO TEMPORAL S.A."/>
    <s v=""/>
    <s v=""/>
    <d v="2010-06-17T00:00:00"/>
    <d v="2010-06-23T00:00:00"/>
    <n v="1302682"/>
    <s v="773"/>
    <x v="5"/>
    <x v="2"/>
    <x v="3"/>
    <x v="0"/>
    <x v="1"/>
  </r>
  <r>
    <n v="7735116403"/>
    <x v="20"/>
    <n v="48705670"/>
    <x v="2"/>
    <s v="SSJFLOPEZ"/>
    <s v="NOM SOMO SEMANA 23"/>
    <s v="SOMOS SUMINISTRO TEMPORAL S.A."/>
    <s v=""/>
    <s v=""/>
    <d v="2010-06-24T00:00:00"/>
    <d v="2010-06-29T00:00:00"/>
    <n v="1232846"/>
    <s v="773"/>
    <x v="5"/>
    <x v="2"/>
    <x v="3"/>
    <x v="0"/>
    <x v="1"/>
  </r>
  <r>
    <n v="7735116403"/>
    <x v="20"/>
    <n v="48705670"/>
    <x v="2"/>
    <s v="SSGAVILLAMIL"/>
    <s v="Reclas Gasto Lito 2010"/>
    <s v="Cif,serv,temporales"/>
    <s v=""/>
    <s v=""/>
    <d v="2010-06-30T00:00:00"/>
    <d v="2010-06-30T00:00:00"/>
    <n v="3701247"/>
    <s v="773"/>
    <x v="5"/>
    <x v="2"/>
    <x v="3"/>
    <x v="0"/>
    <x v="1"/>
  </r>
  <r>
    <n v="7735116403"/>
    <x v="20"/>
    <n v="48705670"/>
    <x v="2"/>
    <s v="SSGAVILLAMIL"/>
    <s v="Reclas Gasto Lito 2010"/>
    <s v="Cif,serv,temporales"/>
    <s v=""/>
    <s v=""/>
    <d v="2010-06-30T00:00:00"/>
    <d v="2010-06-30T00:00:00"/>
    <n v="2819897"/>
    <s v="773"/>
    <x v="5"/>
    <x v="2"/>
    <x v="3"/>
    <x v="0"/>
    <x v="1"/>
  </r>
  <r>
    <n v="7735116408"/>
    <x v="1"/>
    <n v="48705670"/>
    <x v="2"/>
    <s v="SSMGIRON"/>
    <s v="FACTURA UNE"/>
    <s v="EPM TELECOMUNICACIONES S.A."/>
    <s v=""/>
    <s v=""/>
    <d v="2010-06-12T00:00:00"/>
    <d v="2010-06-17T00:00:00"/>
    <n v="192540"/>
    <s v="773"/>
    <x v="5"/>
    <x v="2"/>
    <x v="1"/>
    <x v="0"/>
    <x v="0"/>
  </r>
  <r>
    <n v="7735116408"/>
    <x v="1"/>
    <n v="48705670"/>
    <x v="2"/>
    <s v="SSMGIRON"/>
    <s v="FACTURA UNE"/>
    <s v="EPM TELECOMUNICACIONES S.A."/>
    <s v=""/>
    <s v=""/>
    <d v="2010-06-12T00:00:00"/>
    <d v="2010-06-17T00:00:00"/>
    <n v="1734"/>
    <s v="773"/>
    <x v="5"/>
    <x v="2"/>
    <x v="1"/>
    <x v="0"/>
    <x v="0"/>
  </r>
  <r>
    <n v="7735116408"/>
    <x v="1"/>
    <n v="48705670"/>
    <x v="2"/>
    <s v="SSMGIRON"/>
    <s v="FACTURA UNE"/>
    <s v="EPM TELECOMUNICACIONES S.A."/>
    <s v=""/>
    <s v=""/>
    <d v="2010-06-12T00:00:00"/>
    <d v="2010-06-17T00:00:00"/>
    <n v="5509"/>
    <s v="773"/>
    <x v="5"/>
    <x v="2"/>
    <x v="1"/>
    <x v="0"/>
    <x v="0"/>
  </r>
  <r>
    <n v="7735116408"/>
    <x v="1"/>
    <n v="48705670"/>
    <x v="2"/>
    <s v="SSMGIRON"/>
    <s v="FACTURA UNE"/>
    <s v="EPM TELECOMUNICACIONES S.A."/>
    <s v=""/>
    <s v=""/>
    <d v="2010-06-12T00:00:00"/>
    <d v="2010-06-17T00:00:00"/>
    <n v="2639"/>
    <s v="773"/>
    <x v="5"/>
    <x v="2"/>
    <x v="1"/>
    <x v="0"/>
    <x v="0"/>
  </r>
  <r>
    <n v="7735116408"/>
    <x v="1"/>
    <n v="48705670"/>
    <x v="2"/>
    <s v="SSMGIRON"/>
    <s v="FACTURA UNE"/>
    <s v="EPM TELECOMUNICACIONES S.A."/>
    <s v=""/>
    <s v=""/>
    <d v="2010-06-12T00:00:00"/>
    <d v="2010-06-17T00:00:00"/>
    <n v="3169"/>
    <s v="773"/>
    <x v="5"/>
    <x v="2"/>
    <x v="1"/>
    <x v="0"/>
    <x v="0"/>
  </r>
  <r>
    <n v="7735116408"/>
    <x v="1"/>
    <n v="48705670"/>
    <x v="2"/>
    <s v="SSMGIRON"/>
    <s v="FACTURA UNE"/>
    <s v="EPM TELECOMUNICACIONES S.A."/>
    <s v=""/>
    <s v=""/>
    <d v="2010-06-12T00:00:00"/>
    <d v="2010-06-17T00:00:00"/>
    <n v="1320"/>
    <s v="773"/>
    <x v="5"/>
    <x v="2"/>
    <x v="1"/>
    <x v="0"/>
    <x v="0"/>
  </r>
  <r>
    <n v="7735116408"/>
    <x v="1"/>
    <n v="48705670"/>
    <x v="2"/>
    <s v="SSMGIRON"/>
    <s v="FACTURA UNE"/>
    <s v="EPM TELECOMUNICACIONES S.A."/>
    <s v=""/>
    <s v=""/>
    <d v="2010-06-12T00:00:00"/>
    <d v="2010-06-17T00:00:00"/>
    <n v="3769"/>
    <s v="773"/>
    <x v="5"/>
    <x v="2"/>
    <x v="1"/>
    <x v="0"/>
    <x v="0"/>
  </r>
  <r>
    <n v="7735116408"/>
    <x v="1"/>
    <n v="48705670"/>
    <x v="2"/>
    <s v="SSMGIRON"/>
    <s v="FACTURA UNE"/>
    <s v="EPM TELECOMUNICACIONES S.A."/>
    <s v=""/>
    <s v=""/>
    <d v="2010-06-12T00:00:00"/>
    <d v="2010-06-17T00:00:00"/>
    <n v="1322"/>
    <s v="773"/>
    <x v="5"/>
    <x v="2"/>
    <x v="1"/>
    <x v="0"/>
    <x v="0"/>
  </r>
  <r>
    <n v="7735116408"/>
    <x v="1"/>
    <n v="48705670"/>
    <x v="2"/>
    <s v="SSMGIRON"/>
    <s v="FACTURA UNE"/>
    <s v="EPM TELECOMUNICACIONES S.A."/>
    <s v=""/>
    <s v=""/>
    <d v="2010-06-12T00:00:00"/>
    <d v="2010-06-17T00:00:00"/>
    <n v="22340"/>
    <s v="773"/>
    <x v="5"/>
    <x v="2"/>
    <x v="1"/>
    <x v="0"/>
    <x v="0"/>
  </r>
  <r>
    <n v="7735116408"/>
    <x v="1"/>
    <n v="48705670"/>
    <x v="2"/>
    <s v="SSMGIRON"/>
    <s v="FACTURA UNE"/>
    <s v="EPM TELECOMUNICACIONES S.A."/>
    <s v=""/>
    <s v=""/>
    <d v="2010-06-12T00:00:00"/>
    <d v="2010-06-17T00:00:00"/>
    <n v="7919"/>
    <s v="773"/>
    <x v="5"/>
    <x v="2"/>
    <x v="1"/>
    <x v="0"/>
    <x v="0"/>
  </r>
  <r>
    <n v="7735116408"/>
    <x v="1"/>
    <n v="48705670"/>
    <x v="2"/>
    <s v="SSMGIRON"/>
    <s v="FACTURA UNE"/>
    <s v="EPM TELECOMUNICACIONES S.A."/>
    <s v=""/>
    <s v=""/>
    <d v="2010-06-12T00:00:00"/>
    <d v="2010-06-17T00:00:00"/>
    <n v="3482"/>
    <s v="773"/>
    <x v="5"/>
    <x v="2"/>
    <x v="1"/>
    <x v="0"/>
    <x v="0"/>
  </r>
  <r>
    <n v="7735116408"/>
    <x v="1"/>
    <n v="48705670"/>
    <x v="2"/>
    <s v="SSMGIRON"/>
    <s v="FACTURA UNE"/>
    <s v="EPM TELECOMUNICACIONES S.A."/>
    <s v=""/>
    <s v=""/>
    <d v="2010-06-12T00:00:00"/>
    <d v="2010-06-17T00:00:00"/>
    <n v="1322"/>
    <s v="773"/>
    <x v="5"/>
    <x v="2"/>
    <x v="1"/>
    <x v="0"/>
    <x v="0"/>
  </r>
  <r>
    <n v="7735116408"/>
    <x v="1"/>
    <n v="48705670"/>
    <x v="2"/>
    <s v="SSJFLOPEZ"/>
    <s v="FACTURA TIGO"/>
    <s v="COLOMBIA MOVIL S.A. E.S.P."/>
    <s v=""/>
    <s v=""/>
    <d v="2010-06-25T00:00:00"/>
    <d v="2010-06-30T00:00:00"/>
    <n v="5684"/>
    <s v="773"/>
    <x v="5"/>
    <x v="2"/>
    <x v="1"/>
    <x v="0"/>
    <x v="0"/>
  </r>
  <r>
    <n v="7735116411"/>
    <x v="28"/>
    <n v="48705670"/>
    <x v="2"/>
    <s v="SSMGIRON"/>
    <s v=""/>
    <s v="cta pte,prov,prd.Inv"/>
    <s v=""/>
    <s v="Servicio de transporte"/>
    <d v="2010-06-03T00:00:00"/>
    <d v="2010-06-16T00:00:00"/>
    <n v="0"/>
    <s v="773"/>
    <x v="5"/>
    <x v="2"/>
    <x v="7"/>
    <x v="0"/>
    <x v="1"/>
  </r>
  <r>
    <n v="7735116411"/>
    <x v="28"/>
    <n v="48705670"/>
    <x v="2"/>
    <s v="LTJFLOPEZ"/>
    <s v=""/>
    <s v="cta pte,prov,prd.Inv"/>
    <s v=""/>
    <s v="Servicio de transporte"/>
    <d v="2010-06-04T00:00:00"/>
    <d v="2010-06-04T00:00:00"/>
    <n v="69012"/>
    <s v="773"/>
    <x v="5"/>
    <x v="2"/>
    <x v="7"/>
    <x v="0"/>
    <x v="1"/>
  </r>
  <r>
    <n v="7735116507"/>
    <x v="47"/>
    <n v="48705670"/>
    <x v="2"/>
    <s v="SSJFLOPEZ"/>
    <s v="Lito_Compunet_24581"/>
    <s v="COMPUNET SA"/>
    <s v=""/>
    <s v=""/>
    <d v="2010-06-15T00:00:00"/>
    <d v="2010-06-30T00:00:00"/>
    <n v="202796"/>
    <s v="773"/>
    <x v="5"/>
    <x v="2"/>
    <x v="5"/>
    <x v="0"/>
    <x v="0"/>
  </r>
  <r>
    <n v="7735122503"/>
    <x v="23"/>
    <n v="48705670"/>
    <x v="2"/>
    <s v="SSRMSALAZAR"/>
    <s v=""/>
    <s v="Depr.acum.maq.op."/>
    <s v=""/>
    <s v=""/>
    <d v="2010-06-30T00:00:00"/>
    <d v="2010-06-30T00:00:00"/>
    <n v="229834"/>
    <s v="773"/>
    <x v="5"/>
    <x v="2"/>
    <x v="4"/>
    <x v="0"/>
    <x v="2"/>
  </r>
  <r>
    <n v="7735122503"/>
    <x v="23"/>
    <n v="48705670"/>
    <x v="2"/>
    <s v="SSRMSALAZAR"/>
    <s v=""/>
    <s v="Depr.acum.edif,op."/>
    <s v=""/>
    <s v=""/>
    <d v="2010-06-30T00:00:00"/>
    <d v="2010-06-30T00:00:00"/>
    <n v="850"/>
    <s v="773"/>
    <x v="5"/>
    <x v="2"/>
    <x v="4"/>
    <x v="0"/>
    <x v="2"/>
  </r>
  <r>
    <n v="7735124504"/>
    <x v="25"/>
    <n v="48705670"/>
    <x v="2"/>
    <s v="SSMGIRON"/>
    <s v=""/>
    <s v="cta pte,prov,prd.no,"/>
    <s v="Accesorio para oficina negocio 16%"/>
    <s v="Accesorio para oficina negocio 16%"/>
    <d v="2010-06-15T00:00:00"/>
    <d v="2010-06-17T00:00:00"/>
    <n v="0"/>
    <s v="773"/>
    <x v="5"/>
    <x v="2"/>
    <x v="5"/>
    <x v="0"/>
    <x v="0"/>
  </r>
  <r>
    <n v="7735124504"/>
    <x v="25"/>
    <n v="48705670"/>
    <x v="2"/>
    <s v="EXGAVELASQUE"/>
    <s v=""/>
    <s v="cta pte,prov,prd.no,"/>
    <s v="Accesorio para oficina negocio 16%"/>
    <s v="Accesorio para oficina negocio 16%"/>
    <d v="2010-06-15T00:00:00"/>
    <d v="2010-06-17T00:00:00"/>
    <n v="130000"/>
    <s v="773"/>
    <x v="5"/>
    <x v="2"/>
    <x v="5"/>
    <x v="0"/>
    <x v="0"/>
  </r>
  <r>
    <n v="7735124701"/>
    <x v="26"/>
    <n v="48705670"/>
    <x v="2"/>
    <s v="EXEAGUTIERRE"/>
    <s v=""/>
    <s v="cta pte,prov,prd.no,"/>
    <s v="Agua desmineralizada x 500 CM3"/>
    <s v="Agua desmineralizada x 500 CM3"/>
    <d v="2010-06-08T00:00:00"/>
    <d v="2010-06-08T00:00:00"/>
    <n v="32400"/>
    <s v="773"/>
    <x v="5"/>
    <x v="2"/>
    <x v="5"/>
    <x v="0"/>
    <x v="0"/>
  </r>
  <r>
    <n v="7735124703"/>
    <x v="22"/>
    <n v="48705670"/>
    <x v="2"/>
    <s v="EXEAGUTIERRE"/>
    <s v=""/>
    <s v="cta pte,prov,prd.no,"/>
    <s v="Form lito 13 Talonario salida almacen"/>
    <s v="Form lito 13 Talonario salida almacen"/>
    <d v="2010-06-08T00:00:00"/>
    <d v="2010-06-08T00:00:00"/>
    <n v="99330"/>
    <s v="773"/>
    <x v="5"/>
    <x v="2"/>
    <x v="5"/>
    <x v="0"/>
    <x v="0"/>
  </r>
  <r>
    <n v="7735124704"/>
    <x v="27"/>
    <n v="48705670"/>
    <x v="2"/>
    <s v="EXJAZULETA"/>
    <s v=""/>
    <s v="cta pte,prov,prd.no,"/>
    <s v="Marcador perm.sanford ngo"/>
    <s v="Marcador perm.sanford ngo"/>
    <d v="2010-06-17T00:00:00"/>
    <d v="2010-06-23T00:00:00"/>
    <n v="0"/>
    <s v="773"/>
    <x v="5"/>
    <x v="2"/>
    <x v="5"/>
    <x v="0"/>
    <x v="0"/>
  </r>
  <r>
    <n v="7735124704"/>
    <x v="27"/>
    <n v="48705670"/>
    <x v="2"/>
    <s v="EXJAZULETA"/>
    <s v=""/>
    <s v="cta pte,prov,prd.no,"/>
    <s v="Papel carbon onix lapiz film mano carta"/>
    <s v="Papel carbon onix lapiz film mano carta"/>
    <d v="2010-06-17T00:00:00"/>
    <d v="2010-06-23T00:00:00"/>
    <n v="0"/>
    <s v="773"/>
    <x v="5"/>
    <x v="2"/>
    <x v="5"/>
    <x v="0"/>
    <x v="0"/>
  </r>
  <r>
    <n v="7735124704"/>
    <x v="27"/>
    <n v="48705670"/>
    <x v="2"/>
    <s v="EXJAZULETA"/>
    <s v=""/>
    <s v="cta pte,prov,prd.no,"/>
    <s v="Boligrafo kilom.retractil ngo"/>
    <s v="Boligrafo kilom.retractil ngo"/>
    <d v="2010-06-17T00:00:00"/>
    <d v="2010-06-23T00:00:00"/>
    <n v="0"/>
    <s v="773"/>
    <x v="5"/>
    <x v="2"/>
    <x v="5"/>
    <x v="0"/>
    <x v="0"/>
  </r>
  <r>
    <n v="7735124704"/>
    <x v="27"/>
    <n v="48705670"/>
    <x v="2"/>
    <s v="EXGAVELASQUE"/>
    <s v=""/>
    <s v="cta pte,prov,prd.no,"/>
    <s v="Marcador perm.sanford ngo"/>
    <s v="Marcador perm.sanford ngo"/>
    <d v="2010-06-17T00:00:00"/>
    <d v="2010-06-18T00:00:00"/>
    <n v="4920"/>
    <s v="773"/>
    <x v="5"/>
    <x v="2"/>
    <x v="5"/>
    <x v="0"/>
    <x v="0"/>
  </r>
  <r>
    <n v="7735124704"/>
    <x v="27"/>
    <n v="48705670"/>
    <x v="2"/>
    <s v="EXGAVELASQUE"/>
    <s v=""/>
    <s v="cta pte,prov,prd.no,"/>
    <s v="Papel carbon onix lapiz film mano carta"/>
    <s v="Papel carbon onix lapiz film mano carta"/>
    <d v="2010-06-17T00:00:00"/>
    <d v="2010-06-18T00:00:00"/>
    <n v="12138"/>
    <s v="773"/>
    <x v="5"/>
    <x v="2"/>
    <x v="5"/>
    <x v="0"/>
    <x v="0"/>
  </r>
  <r>
    <n v="7735124704"/>
    <x v="27"/>
    <n v="48705670"/>
    <x v="2"/>
    <s v="EXGAVELASQUE"/>
    <s v=""/>
    <s v="cta pte,prov,prd.no,"/>
    <s v="Boligrafo kilom.retractil ngo"/>
    <s v="Boligrafo kilom.retractil ngo"/>
    <d v="2010-06-17T00:00:00"/>
    <d v="2010-06-18T00:00:00"/>
    <n v="4207"/>
    <s v="773"/>
    <x v="5"/>
    <x v="2"/>
    <x v="5"/>
    <x v="0"/>
    <x v="0"/>
  </r>
  <r>
    <n v="7735116411"/>
    <x v="28"/>
    <n v="48705770"/>
    <x v="3"/>
    <s v="EXJAZULETA"/>
    <s v=""/>
    <s v="cta pte,prov,prd.Inv"/>
    <s v=""/>
    <s v="Servicio de transporte"/>
    <d v="2010-06-02T00:00:00"/>
    <d v="2010-06-15T00:00:00"/>
    <n v="0"/>
    <s v="773"/>
    <x v="5"/>
    <x v="3"/>
    <x v="7"/>
    <x v="0"/>
    <x v="1"/>
  </r>
  <r>
    <n v="7735116411"/>
    <x v="28"/>
    <n v="48705770"/>
    <x v="3"/>
    <s v="SSJFLOPEZ"/>
    <s v=""/>
    <s v="cta pte,prov,prd.Inv"/>
    <s v=""/>
    <s v="Servicio de transporte"/>
    <d v="2010-06-17T00:00:00"/>
    <d v="2010-06-28T00:00:00"/>
    <n v="0"/>
    <s v="773"/>
    <x v="5"/>
    <x v="3"/>
    <x v="7"/>
    <x v="0"/>
    <x v="1"/>
  </r>
  <r>
    <n v="7735116411"/>
    <x v="28"/>
    <n v="48705770"/>
    <x v="3"/>
    <s v="SSJFLOPEZ"/>
    <s v=""/>
    <s v="cta pte,prov,prd.Inv"/>
    <s v=""/>
    <s v="Servicio de transporte"/>
    <d v="2010-06-22T00:00:00"/>
    <d v="2010-06-29T00:00:00"/>
    <n v="0"/>
    <s v="773"/>
    <x v="5"/>
    <x v="3"/>
    <x v="7"/>
    <x v="0"/>
    <x v="1"/>
  </r>
  <r>
    <n v="7735116411"/>
    <x v="28"/>
    <n v="48705770"/>
    <x v="3"/>
    <s v="SSJFLOPEZ"/>
    <s v=""/>
    <s v="cta pte,prov,prd.Inv"/>
    <s v=""/>
    <s v="Servicio de transporte"/>
    <d v="2010-06-22T00:00:00"/>
    <d v="2010-06-29T00:00:00"/>
    <n v="0"/>
    <s v="773"/>
    <x v="5"/>
    <x v="3"/>
    <x v="7"/>
    <x v="0"/>
    <x v="1"/>
  </r>
  <r>
    <n v="7735116411"/>
    <x v="28"/>
    <n v="48705770"/>
    <x v="3"/>
    <s v="LTJFLOPEZ"/>
    <s v=""/>
    <s v="cta pte,prov,prd.Inv"/>
    <s v=""/>
    <s v="Servicio de transporte"/>
    <d v="2010-06-10T00:00:00"/>
    <d v="2010-06-10T00:00:00"/>
    <n v="109625"/>
    <s v="773"/>
    <x v="5"/>
    <x v="3"/>
    <x v="7"/>
    <x v="0"/>
    <x v="1"/>
  </r>
  <r>
    <n v="7735116411"/>
    <x v="28"/>
    <n v="48705770"/>
    <x v="3"/>
    <s v="LTJFLOPEZ"/>
    <s v=""/>
    <s v="cta pte,prov,prd.Inv"/>
    <s v=""/>
    <s v="Servicio de transporte"/>
    <d v="2010-06-19T00:00:00"/>
    <d v="2010-06-19T00:00:00"/>
    <n v="81225"/>
    <s v="773"/>
    <x v="5"/>
    <x v="3"/>
    <x v="7"/>
    <x v="0"/>
    <x v="1"/>
  </r>
  <r>
    <n v="7735116411"/>
    <x v="28"/>
    <n v="48705770"/>
    <x v="3"/>
    <s v="LTJFLOPEZ"/>
    <s v=""/>
    <s v="cta pte,prov,prd.Inv"/>
    <s v=""/>
    <s v="Servicio de transporte"/>
    <d v="2010-06-23T00:00:00"/>
    <d v="2010-06-23T00:00:00"/>
    <n v="85200"/>
    <s v="773"/>
    <x v="5"/>
    <x v="3"/>
    <x v="7"/>
    <x v="0"/>
    <x v="1"/>
  </r>
  <r>
    <n v="7735116411"/>
    <x v="28"/>
    <n v="48705770"/>
    <x v="3"/>
    <s v="LTJFLOPEZ"/>
    <s v=""/>
    <s v="cta pte,prov,prd.Inv"/>
    <s v=""/>
    <s v="Servicio de transporte"/>
    <d v="2010-06-23T00:00:00"/>
    <d v="2010-06-23T00:00:00"/>
    <n v="47948"/>
    <s v="773"/>
    <x v="5"/>
    <x v="3"/>
    <x v="7"/>
    <x v="0"/>
    <x v="1"/>
  </r>
  <r>
    <n v="7735116411"/>
    <x v="28"/>
    <n v="48710070"/>
    <x v="4"/>
    <s v="EXJAZULETA"/>
    <s v=""/>
    <s v="cta pte,prov,prd.Inv"/>
    <s v=""/>
    <s v="Transporte mercancia via terrestre"/>
    <d v="2010-06-05T00:00:00"/>
    <d v="2010-06-15T00:00:00"/>
    <n v="0"/>
    <s v="773"/>
    <x v="5"/>
    <x v="4"/>
    <x v="7"/>
    <x v="0"/>
    <x v="1"/>
  </r>
  <r>
    <n v="7735116411"/>
    <x v="28"/>
    <n v="48710070"/>
    <x v="4"/>
    <s v="LTMAMEJIA"/>
    <s v=""/>
    <s v="cta pte,prov,prd.Inv"/>
    <s v=""/>
    <s v="Transporte mercancia via terrestre"/>
    <d v="2010-06-11T00:00:00"/>
    <d v="2010-06-11T00:00:00"/>
    <n v="168200"/>
    <s v="773"/>
    <x v="5"/>
    <x v="4"/>
    <x v="7"/>
    <x v="0"/>
    <x v="1"/>
  </r>
  <r>
    <n v="7735122503"/>
    <x v="23"/>
    <n v="48710070"/>
    <x v="4"/>
    <s v="SSRMSALAZAR"/>
    <s v=""/>
    <s v="Depr.acum.maq.op."/>
    <s v=""/>
    <s v=""/>
    <d v="2010-06-30T00:00:00"/>
    <d v="2010-06-30T00:00:00"/>
    <n v="133451"/>
    <s v="773"/>
    <x v="5"/>
    <x v="4"/>
    <x v="4"/>
    <x v="0"/>
    <x v="2"/>
  </r>
  <r>
    <n v="7735122503"/>
    <x v="23"/>
    <n v="48710070"/>
    <x v="4"/>
    <s v="SSRMSALAZAR"/>
    <s v=""/>
    <s v="Depr.acum.edif,op."/>
    <s v=""/>
    <s v=""/>
    <d v="2010-06-30T00:00:00"/>
    <d v="2010-06-30T00:00:00"/>
    <n v="32663"/>
    <s v="773"/>
    <x v="5"/>
    <x v="4"/>
    <x v="4"/>
    <x v="0"/>
    <x v="2"/>
  </r>
  <r>
    <n v="7735124709"/>
    <x v="58"/>
    <n v="48710070"/>
    <x v="4"/>
    <s v="EXGAVELASQUE"/>
    <s v=""/>
    <s v="cta pte,prov,prd.no,"/>
    <s v="Mantilla 1145x926x 4 lonas"/>
    <s v="Mantilla 1145x926x 4 lonas"/>
    <d v="2010-06-18T00:00:00"/>
    <d v="2010-06-18T00:00:00"/>
    <n v="1425512"/>
    <s v="773"/>
    <x v="5"/>
    <x v="4"/>
    <x v="5"/>
    <x v="0"/>
    <x v="1"/>
  </r>
  <r>
    <n v="7735122503"/>
    <x v="23"/>
    <n v="48710170"/>
    <x v="5"/>
    <s v="SSRMSALAZAR"/>
    <s v=""/>
    <s v="Depr.acum.maq.op."/>
    <s v=""/>
    <s v=""/>
    <d v="2010-06-30T00:00:00"/>
    <d v="2010-06-30T00:00:00"/>
    <n v="154592"/>
    <s v="773"/>
    <x v="5"/>
    <x v="4"/>
    <x v="4"/>
    <x v="0"/>
    <x v="2"/>
  </r>
  <r>
    <n v="7735122503"/>
    <x v="23"/>
    <n v="48710170"/>
    <x v="5"/>
    <s v="SSRMSALAZAR"/>
    <s v=""/>
    <s v="Depr.acum.edif,op."/>
    <s v=""/>
    <s v=""/>
    <d v="2010-06-30T00:00:00"/>
    <d v="2010-06-30T00:00:00"/>
    <n v="28758"/>
    <s v="773"/>
    <x v="5"/>
    <x v="4"/>
    <x v="4"/>
    <x v="0"/>
    <x v="2"/>
  </r>
  <r>
    <n v="7735124709"/>
    <x v="58"/>
    <n v="48710170"/>
    <x v="5"/>
    <s v="EXGAVELASQUE"/>
    <s v=""/>
    <s v="cta pte,prov,prd.no,"/>
    <s v="Mantilla 1145x1030x4 lonas"/>
    <s v="Mantilla 1145x1030x4 lonas"/>
    <d v="2010-06-18T00:00:00"/>
    <d v="2010-06-18T00:00:00"/>
    <n v="1812420"/>
    <s v="773"/>
    <x v="5"/>
    <x v="4"/>
    <x v="5"/>
    <x v="0"/>
    <x v="1"/>
  </r>
  <r>
    <n v="7735122503"/>
    <x v="23"/>
    <n v="48710370"/>
    <x v="6"/>
    <s v="SSRMSALAZAR"/>
    <s v=""/>
    <s v="Depr.acum.maq.op."/>
    <s v=""/>
    <s v=""/>
    <d v="2010-06-30T00:00:00"/>
    <d v="2010-06-30T00:00:00"/>
    <n v="508785"/>
    <s v="773"/>
    <x v="5"/>
    <x v="4"/>
    <x v="4"/>
    <x v="0"/>
    <x v="2"/>
  </r>
  <r>
    <n v="7735122503"/>
    <x v="23"/>
    <n v="48710370"/>
    <x v="6"/>
    <s v="SSRMSALAZAR"/>
    <s v=""/>
    <s v="Depr.acum.edif,op."/>
    <s v=""/>
    <s v=""/>
    <d v="2010-06-30T00:00:00"/>
    <d v="2010-06-30T00:00:00"/>
    <n v="85317"/>
    <s v="773"/>
    <x v="5"/>
    <x v="4"/>
    <x v="4"/>
    <x v="0"/>
    <x v="2"/>
  </r>
  <r>
    <n v="7735124012"/>
    <x v="24"/>
    <n v="48710370"/>
    <x v="6"/>
    <s v="LTEAGUTIERRE"/>
    <s v=""/>
    <s v="Material,y,repuestos"/>
    <s v="Cinta teflon de 1/2pul"/>
    <s v=""/>
    <d v="2010-06-26T00:00:00"/>
    <d v="2010-06-26T00:00:00"/>
    <n v="489"/>
    <s v="773"/>
    <x v="5"/>
    <x v="4"/>
    <x v="6"/>
    <x v="0"/>
    <x v="2"/>
  </r>
  <r>
    <n v="7735124012"/>
    <x v="24"/>
    <n v="48710370"/>
    <x v="6"/>
    <s v="EXEAGUTIERRE"/>
    <s v=""/>
    <s v="Material,y,repuestos"/>
    <s v="Regla lubricadora 20 x 300mm"/>
    <s v=""/>
    <d v="2010-06-02T00:00:00"/>
    <d v="2010-06-02T00:00:00"/>
    <n v="4000"/>
    <s v="773"/>
    <x v="5"/>
    <x v="4"/>
    <x v="6"/>
    <x v="0"/>
    <x v="2"/>
  </r>
  <r>
    <n v="7735124012"/>
    <x v="24"/>
    <n v="48710370"/>
    <x v="6"/>
    <s v="LTMCRAGA"/>
    <s v=""/>
    <s v="Material,y,repuestos"/>
    <s v="Regla lubricadora 20 x 300mm"/>
    <s v=""/>
    <d v="2010-06-19T00:00:00"/>
    <d v="2010-06-19T00:00:00"/>
    <n v="12000"/>
    <s v="773"/>
    <x v="5"/>
    <x v="4"/>
    <x v="6"/>
    <x v="0"/>
    <x v="2"/>
  </r>
  <r>
    <n v="7735124012"/>
    <x v="24"/>
    <n v="48710370"/>
    <x v="6"/>
    <s v="LTMCRAGA"/>
    <s v=""/>
    <s v="Material,y,repuestos"/>
    <s v="Regla lubricadora 50 x 45cm"/>
    <s v=""/>
    <d v="2010-06-19T00:00:00"/>
    <d v="2010-06-19T00:00:00"/>
    <n v="25461"/>
    <s v="773"/>
    <x v="5"/>
    <x v="4"/>
    <x v="6"/>
    <x v="0"/>
    <x v="2"/>
  </r>
  <r>
    <n v="7735124012"/>
    <x v="24"/>
    <n v="48710370"/>
    <x v="6"/>
    <s v="EXEAGUTIERRE"/>
    <s v=""/>
    <s v="Material,y,repuestos"/>
    <s v="Regla lubricadora 50 x 45cm"/>
    <s v=""/>
    <d v="2010-06-21T00:00:00"/>
    <d v="2010-06-21T00:00:00"/>
    <n v="8487"/>
    <s v="773"/>
    <x v="5"/>
    <x v="4"/>
    <x v="6"/>
    <x v="0"/>
    <x v="2"/>
  </r>
  <r>
    <n v="7735124554"/>
    <x v="60"/>
    <n v="48710370"/>
    <x v="6"/>
    <s v="LTDAMUNETON"/>
    <s v=""/>
    <s v=""/>
    <s v=""/>
    <s v=""/>
    <d v="2010-06-08T00:00:00"/>
    <d v="2010-06-30T00:00:00"/>
    <n v="3000000"/>
    <s v="773"/>
    <x v="5"/>
    <x v="4"/>
    <x v="6"/>
    <x v="0"/>
    <x v="2"/>
  </r>
  <r>
    <n v="7735122503"/>
    <x v="23"/>
    <n v="48710470"/>
    <x v="7"/>
    <s v="SSRMSALAZAR"/>
    <s v=""/>
    <s v="Depr.acum.maq.op."/>
    <s v=""/>
    <s v=""/>
    <d v="2010-06-30T00:00:00"/>
    <d v="2010-06-30T00:00:00"/>
    <n v="41908"/>
    <s v="773"/>
    <x v="5"/>
    <x v="4"/>
    <x v="4"/>
    <x v="0"/>
    <x v="2"/>
  </r>
  <r>
    <n v="7735122503"/>
    <x v="23"/>
    <n v="48710470"/>
    <x v="7"/>
    <s v="SSRMSALAZAR"/>
    <s v=""/>
    <s v="Depr.acum.edif,op."/>
    <s v=""/>
    <s v=""/>
    <d v="2010-06-30T00:00:00"/>
    <d v="2010-06-30T00:00:00"/>
    <n v="9665"/>
    <s v="773"/>
    <x v="5"/>
    <x v="4"/>
    <x v="4"/>
    <x v="0"/>
    <x v="2"/>
  </r>
  <r>
    <n v="7735122503"/>
    <x v="23"/>
    <n v="48710570"/>
    <x v="8"/>
    <s v="SSRMSALAZAR"/>
    <s v=""/>
    <s v="Depr.acum.maq.op."/>
    <s v=""/>
    <s v=""/>
    <d v="2010-06-30T00:00:00"/>
    <d v="2010-06-30T00:00:00"/>
    <n v="46991"/>
    <s v="773"/>
    <x v="5"/>
    <x v="4"/>
    <x v="4"/>
    <x v="0"/>
    <x v="2"/>
  </r>
  <r>
    <n v="7735122503"/>
    <x v="23"/>
    <n v="48710570"/>
    <x v="8"/>
    <s v="SSRMSALAZAR"/>
    <s v=""/>
    <s v="Depr.acum.edif,op."/>
    <s v=""/>
    <s v=""/>
    <d v="2010-06-30T00:00:00"/>
    <d v="2010-06-30T00:00:00"/>
    <n v="1639"/>
    <s v="773"/>
    <x v="5"/>
    <x v="4"/>
    <x v="4"/>
    <x v="0"/>
    <x v="2"/>
  </r>
  <r>
    <n v="7735122503"/>
    <x v="23"/>
    <n v="48710670"/>
    <x v="9"/>
    <s v="SSRMSALAZAR"/>
    <s v=""/>
    <s v="Depr.acum.maq.op."/>
    <s v=""/>
    <s v=""/>
    <d v="2010-06-30T00:00:00"/>
    <d v="2010-06-30T00:00:00"/>
    <n v="26484"/>
    <s v="773"/>
    <x v="5"/>
    <x v="4"/>
    <x v="4"/>
    <x v="0"/>
    <x v="2"/>
  </r>
  <r>
    <n v="7735122503"/>
    <x v="23"/>
    <n v="48710670"/>
    <x v="9"/>
    <s v="SSRMSALAZAR"/>
    <s v=""/>
    <s v="Depr.acum.edif,op."/>
    <s v=""/>
    <s v=""/>
    <d v="2010-06-30T00:00:00"/>
    <d v="2010-06-30T00:00:00"/>
    <n v="6393"/>
    <s v="773"/>
    <x v="5"/>
    <x v="4"/>
    <x v="4"/>
    <x v="0"/>
    <x v="2"/>
  </r>
  <r>
    <n v="7735122503"/>
    <x v="23"/>
    <n v="48710770"/>
    <x v="10"/>
    <s v="SSRMSALAZAR"/>
    <s v=""/>
    <s v="Depr.acum.maq.op."/>
    <s v=""/>
    <s v=""/>
    <d v="2010-06-30T00:00:00"/>
    <d v="2010-06-30T00:00:00"/>
    <n v="19475"/>
    <s v="773"/>
    <x v="5"/>
    <x v="4"/>
    <x v="4"/>
    <x v="0"/>
    <x v="2"/>
  </r>
  <r>
    <n v="7735122503"/>
    <x v="23"/>
    <n v="48710770"/>
    <x v="10"/>
    <s v="SSRMSALAZAR"/>
    <s v=""/>
    <s v="Depr.acum.edif,op."/>
    <s v=""/>
    <s v=""/>
    <d v="2010-06-30T00:00:00"/>
    <d v="2010-06-30T00:00:00"/>
    <n v="4032"/>
    <s v="773"/>
    <x v="5"/>
    <x v="4"/>
    <x v="4"/>
    <x v="0"/>
    <x v="2"/>
  </r>
  <r>
    <n v="7735122503"/>
    <x v="23"/>
    <n v="48710870"/>
    <x v="280"/>
    <s v="SSRMSALAZAR"/>
    <s v=""/>
    <s v="Depr.acum.maq.op."/>
    <s v=""/>
    <s v=""/>
    <d v="2010-06-30T00:00:00"/>
    <d v="2010-06-30T00:00:00"/>
    <n v="8355"/>
    <s v="773"/>
    <x v="5"/>
    <x v="4"/>
    <x v="4"/>
    <x v="0"/>
    <x v="2"/>
  </r>
  <r>
    <n v="7735122503"/>
    <x v="23"/>
    <n v="48710870"/>
    <x v="280"/>
    <s v="SSRMSALAZAR"/>
    <s v=""/>
    <s v="Depr.acum.edif,op."/>
    <s v=""/>
    <s v=""/>
    <d v="2010-06-30T00:00:00"/>
    <d v="2010-06-30T00:00:00"/>
    <n v="2406"/>
    <s v="773"/>
    <x v="5"/>
    <x v="4"/>
    <x v="4"/>
    <x v="0"/>
    <x v="2"/>
  </r>
  <r>
    <n v="7735122503"/>
    <x v="23"/>
    <n v="48710970"/>
    <x v="113"/>
    <s v="SSRMSALAZAR"/>
    <s v=""/>
    <s v="Depr.acum.maq.op."/>
    <s v=""/>
    <s v=""/>
    <d v="2010-06-30T00:00:00"/>
    <d v="2010-06-30T00:00:00"/>
    <n v="12972"/>
    <s v="773"/>
    <x v="5"/>
    <x v="4"/>
    <x v="4"/>
    <x v="0"/>
    <x v="2"/>
  </r>
  <r>
    <n v="7735122503"/>
    <x v="23"/>
    <n v="48711070"/>
    <x v="11"/>
    <s v="SSRMSALAZAR"/>
    <s v=""/>
    <s v="Depr.acum.maq.op."/>
    <s v=""/>
    <s v=""/>
    <d v="2010-06-30T00:00:00"/>
    <d v="2010-06-30T00:00:00"/>
    <n v="150171"/>
    <s v="773"/>
    <x v="5"/>
    <x v="4"/>
    <x v="4"/>
    <x v="0"/>
    <x v="2"/>
  </r>
  <r>
    <n v="7735122503"/>
    <x v="23"/>
    <n v="48711070"/>
    <x v="11"/>
    <s v="SSRMSALAZAR"/>
    <s v=""/>
    <s v="Depr.acum.edif,op."/>
    <s v=""/>
    <s v=""/>
    <d v="2010-06-30T00:00:00"/>
    <d v="2010-06-30T00:00:00"/>
    <n v="33188"/>
    <s v="773"/>
    <x v="5"/>
    <x v="4"/>
    <x v="4"/>
    <x v="0"/>
    <x v="2"/>
  </r>
  <r>
    <n v="7735122503"/>
    <x v="23"/>
    <n v="48711270"/>
    <x v="281"/>
    <s v="SSRMSALAZAR"/>
    <s v=""/>
    <s v="Depr.acum.maq.op."/>
    <s v=""/>
    <s v=""/>
    <d v="2010-06-30T00:00:00"/>
    <d v="2010-06-30T00:00:00"/>
    <n v="22135"/>
    <s v="773"/>
    <x v="5"/>
    <x v="4"/>
    <x v="4"/>
    <x v="0"/>
    <x v="2"/>
  </r>
  <r>
    <n v="7735122503"/>
    <x v="23"/>
    <n v="48711270"/>
    <x v="281"/>
    <s v="SSRMSALAZAR"/>
    <s v=""/>
    <s v="Depr.acum.edif,op."/>
    <s v=""/>
    <s v=""/>
    <d v="2010-06-30T00:00:00"/>
    <d v="2010-06-30T00:00:00"/>
    <n v="7394"/>
    <s v="773"/>
    <x v="5"/>
    <x v="4"/>
    <x v="4"/>
    <x v="0"/>
    <x v="2"/>
  </r>
  <r>
    <n v="7735122503"/>
    <x v="23"/>
    <n v="48711470"/>
    <x v="13"/>
    <s v="SSRMSALAZAR"/>
    <s v=""/>
    <s v="Depr.acum.maq.op."/>
    <s v=""/>
    <s v=""/>
    <d v="2010-06-30T00:00:00"/>
    <d v="2010-06-30T00:00:00"/>
    <n v="14941"/>
    <s v="773"/>
    <x v="5"/>
    <x v="4"/>
    <x v="4"/>
    <x v="0"/>
    <x v="2"/>
  </r>
  <r>
    <n v="7735122503"/>
    <x v="23"/>
    <n v="48711470"/>
    <x v="13"/>
    <s v="SSRMSALAZAR"/>
    <s v=""/>
    <s v="Depr.acum.edif,op."/>
    <s v=""/>
    <s v=""/>
    <d v="2010-06-30T00:00:00"/>
    <d v="2010-06-30T00:00:00"/>
    <n v="4284"/>
    <s v="773"/>
    <x v="5"/>
    <x v="4"/>
    <x v="4"/>
    <x v="0"/>
    <x v="2"/>
  </r>
  <r>
    <n v="7735124708"/>
    <x v="34"/>
    <n v="48711470"/>
    <x v="13"/>
    <s v="EXEAGUTIERRE"/>
    <s v=""/>
    <s v="Mat,combust.y,lubric"/>
    <s v="Grasa SHELL CASSIDA RLS2xtarro 400g"/>
    <s v=""/>
    <d v="2010-06-01T00:00:00"/>
    <d v="2010-06-01T00:00:00"/>
    <n v="29579"/>
    <s v="773"/>
    <x v="5"/>
    <x v="4"/>
    <x v="6"/>
    <x v="0"/>
    <x v="2"/>
  </r>
  <r>
    <n v="7735122503"/>
    <x v="23"/>
    <n v="48711570"/>
    <x v="235"/>
    <s v="SSRMSALAZAR"/>
    <s v=""/>
    <s v="Depr.acum.maq.op."/>
    <s v=""/>
    <s v=""/>
    <d v="2010-06-30T00:00:00"/>
    <d v="2010-06-30T00:00:00"/>
    <n v="24678"/>
    <s v="773"/>
    <x v="5"/>
    <x v="4"/>
    <x v="4"/>
    <x v="0"/>
    <x v="2"/>
  </r>
  <r>
    <n v="7735122503"/>
    <x v="23"/>
    <n v="48711570"/>
    <x v="235"/>
    <s v="SSRMSALAZAR"/>
    <s v=""/>
    <s v="Depr.acum.edif,op."/>
    <s v=""/>
    <s v=""/>
    <d v="2010-06-30T00:00:00"/>
    <d v="2010-06-30T00:00:00"/>
    <n v="3098"/>
    <s v="773"/>
    <x v="5"/>
    <x v="4"/>
    <x v="4"/>
    <x v="0"/>
    <x v="2"/>
  </r>
  <r>
    <n v="7735116503"/>
    <x v="38"/>
    <n v="48711670"/>
    <x v="282"/>
    <s v="LTDAMUNETON"/>
    <s v=""/>
    <s v=""/>
    <s v=""/>
    <s v=""/>
    <d v="2010-06-30T00:00:00"/>
    <d v="2010-06-30T00:00:00"/>
    <n v="3270000"/>
    <s v="773"/>
    <x v="5"/>
    <x v="4"/>
    <x v="6"/>
    <x v="0"/>
    <x v="2"/>
  </r>
  <r>
    <n v="7735122503"/>
    <x v="23"/>
    <n v="48711870"/>
    <x v="236"/>
    <s v="SSRMSALAZAR"/>
    <s v=""/>
    <s v="Depr.acum.maq.op."/>
    <s v=""/>
    <s v=""/>
    <d v="2010-06-30T00:00:00"/>
    <d v="2010-06-30T00:00:00"/>
    <n v="17338"/>
    <s v="773"/>
    <x v="5"/>
    <x v="4"/>
    <x v="4"/>
    <x v="0"/>
    <x v="2"/>
  </r>
  <r>
    <n v="7735122503"/>
    <x v="23"/>
    <n v="48711870"/>
    <x v="236"/>
    <s v="SSRMSALAZAR"/>
    <s v=""/>
    <s v="Depr.acum.edif,op."/>
    <s v=""/>
    <s v=""/>
    <d v="2010-06-30T00:00:00"/>
    <d v="2010-06-30T00:00:00"/>
    <n v="2734"/>
    <s v="773"/>
    <x v="5"/>
    <x v="4"/>
    <x v="4"/>
    <x v="0"/>
    <x v="2"/>
  </r>
  <r>
    <n v="7735116503"/>
    <x v="38"/>
    <n v="48711970"/>
    <x v="14"/>
    <s v="LTDAMUNETON"/>
    <s v=""/>
    <s v=""/>
    <s v=""/>
    <s v=""/>
    <d v="2010-06-15T00:00:00"/>
    <d v="2010-06-30T00:00:00"/>
    <n v="1300000"/>
    <s v="773"/>
    <x v="5"/>
    <x v="4"/>
    <x v="6"/>
    <x v="0"/>
    <x v="2"/>
  </r>
  <r>
    <n v="7735116503"/>
    <x v="38"/>
    <n v="48711970"/>
    <x v="14"/>
    <s v="LTDAMUNETON"/>
    <s v=""/>
    <s v=""/>
    <s v=""/>
    <s v=""/>
    <d v="2010-06-23T00:00:00"/>
    <d v="2010-06-30T00:00:00"/>
    <n v="1500000"/>
    <s v="773"/>
    <x v="5"/>
    <x v="4"/>
    <x v="6"/>
    <x v="0"/>
    <x v="2"/>
  </r>
  <r>
    <n v="7735122503"/>
    <x v="23"/>
    <n v="48711970"/>
    <x v="14"/>
    <s v="SSRMSALAZAR"/>
    <s v=""/>
    <s v="Depr.acum.maq.op."/>
    <s v=""/>
    <s v=""/>
    <d v="2010-06-30T00:00:00"/>
    <d v="2010-06-30T00:00:00"/>
    <n v="28624"/>
    <s v="773"/>
    <x v="5"/>
    <x v="4"/>
    <x v="4"/>
    <x v="0"/>
    <x v="2"/>
  </r>
  <r>
    <n v="7735122503"/>
    <x v="23"/>
    <n v="48711970"/>
    <x v="14"/>
    <s v="SSRMSALAZAR"/>
    <s v=""/>
    <s v="Depr.acum.edif,op."/>
    <s v=""/>
    <s v=""/>
    <d v="2010-06-30T00:00:00"/>
    <d v="2010-06-30T00:00:00"/>
    <n v="333"/>
    <s v="773"/>
    <x v="5"/>
    <x v="4"/>
    <x v="4"/>
    <x v="0"/>
    <x v="2"/>
  </r>
  <r>
    <n v="7735122503"/>
    <x v="23"/>
    <n v="48712270"/>
    <x v="15"/>
    <s v="SSRMSALAZAR"/>
    <s v=""/>
    <s v="Depr.acum.maq.op."/>
    <s v=""/>
    <s v=""/>
    <d v="2010-06-30T00:00:00"/>
    <d v="2010-06-30T00:00:00"/>
    <n v="7385"/>
    <s v="773"/>
    <x v="5"/>
    <x v="3"/>
    <x v="4"/>
    <x v="0"/>
    <x v="2"/>
  </r>
  <r>
    <n v="7735122503"/>
    <x v="23"/>
    <n v="48712270"/>
    <x v="15"/>
    <s v="SSRMSALAZAR"/>
    <s v=""/>
    <s v="Depr.acum.edif,op."/>
    <s v=""/>
    <s v=""/>
    <d v="2010-06-30T00:00:00"/>
    <d v="2010-06-30T00:00:00"/>
    <n v="3276"/>
    <s v="773"/>
    <x v="5"/>
    <x v="3"/>
    <x v="4"/>
    <x v="0"/>
    <x v="2"/>
  </r>
  <r>
    <n v="7735122503"/>
    <x v="23"/>
    <n v="48712370"/>
    <x v="16"/>
    <s v="SSRMSALAZAR"/>
    <s v=""/>
    <s v="Depr.acum.maq.op."/>
    <s v=""/>
    <s v=""/>
    <d v="2010-06-30T00:00:00"/>
    <d v="2010-06-30T00:00:00"/>
    <n v="739"/>
    <s v="773"/>
    <x v="5"/>
    <x v="3"/>
    <x v="4"/>
    <x v="0"/>
    <x v="2"/>
  </r>
  <r>
    <n v="7735122503"/>
    <x v="23"/>
    <n v="48712370"/>
    <x v="16"/>
    <s v="SSRMSALAZAR"/>
    <s v=""/>
    <s v="Depr.acum.edif,op."/>
    <s v=""/>
    <s v=""/>
    <d v="2010-06-30T00:00:00"/>
    <d v="2010-06-30T00:00:00"/>
    <n v="208"/>
    <s v="773"/>
    <x v="5"/>
    <x v="3"/>
    <x v="4"/>
    <x v="0"/>
    <x v="2"/>
  </r>
  <r>
    <n v="7735122503"/>
    <x v="23"/>
    <n v="48712470"/>
    <x v="17"/>
    <s v="SSRMSALAZAR"/>
    <s v=""/>
    <s v="Depr.acum.maq.op."/>
    <s v=""/>
    <s v=""/>
    <d v="2010-06-30T00:00:00"/>
    <d v="2010-06-30T00:00:00"/>
    <n v="45792"/>
    <s v="773"/>
    <x v="5"/>
    <x v="3"/>
    <x v="4"/>
    <x v="0"/>
    <x v="2"/>
  </r>
  <r>
    <n v="7735124012"/>
    <x v="24"/>
    <n v="48712470"/>
    <x v="17"/>
    <s v="EXEAGUTIERRE"/>
    <s v=""/>
    <s v="Material,y,repuestos"/>
    <s v="Papel  agua N_100"/>
    <s v=""/>
    <d v="2010-06-10T00:00:00"/>
    <d v="2010-06-10T00:00:00"/>
    <n v="1511"/>
    <s v="773"/>
    <x v="5"/>
    <x v="3"/>
    <x v="6"/>
    <x v="0"/>
    <x v="2"/>
  </r>
  <r>
    <n v="7735124012"/>
    <x v="24"/>
    <n v="48712470"/>
    <x v="17"/>
    <s v="EXEAGUTIERRE"/>
    <s v=""/>
    <s v="Material,y,repuestos"/>
    <s v="Papel agua N_220"/>
    <s v=""/>
    <d v="2010-06-10T00:00:00"/>
    <d v="2010-06-10T00:00:00"/>
    <n v="1500"/>
    <s v="773"/>
    <x v="5"/>
    <x v="3"/>
    <x v="6"/>
    <x v="0"/>
    <x v="2"/>
  </r>
  <r>
    <n v="7735124554"/>
    <x v="60"/>
    <n v="48712470"/>
    <x v="17"/>
    <s v="EXEAGUTIERRE"/>
    <s v=""/>
    <s v="cta pte,prov,prd.no,"/>
    <s v="Selladora impulso electronico"/>
    <s v="Selladora impulso electronico"/>
    <d v="2010-06-17T00:00:00"/>
    <d v="2010-06-17T00:00:00"/>
    <n v="1277000"/>
    <s v="773"/>
    <x v="5"/>
    <x v="3"/>
    <x v="6"/>
    <x v="0"/>
    <x v="2"/>
  </r>
  <r>
    <n v="7735122503"/>
    <x v="23"/>
    <n v="48712570"/>
    <x v="18"/>
    <s v="SSRMSALAZAR"/>
    <s v=""/>
    <s v="Depr.acum.maq.op."/>
    <s v=""/>
    <s v=""/>
    <d v="2010-06-30T00:00:00"/>
    <d v="2010-06-30T00:00:00"/>
    <n v="35"/>
    <s v="773"/>
    <x v="5"/>
    <x v="3"/>
    <x v="4"/>
    <x v="0"/>
    <x v="2"/>
  </r>
  <r>
    <n v="7735122503"/>
    <x v="23"/>
    <n v="48712570"/>
    <x v="18"/>
    <s v="SSRMSALAZAR"/>
    <s v=""/>
    <s v="Depr.acum.edif,op."/>
    <s v=""/>
    <s v=""/>
    <d v="2010-06-30T00:00:00"/>
    <d v="2010-06-30T00:00:00"/>
    <n v="14"/>
    <s v="773"/>
    <x v="5"/>
    <x v="3"/>
    <x v="4"/>
    <x v="0"/>
    <x v="2"/>
  </r>
  <r>
    <n v="7735124713"/>
    <x v="35"/>
    <n v="48712570"/>
    <x v="18"/>
    <s v="EXJAZULETA"/>
    <s v=""/>
    <s v="cta pte,prov,prd.no,"/>
    <s v="Cinta Transp.48 MMX100MM ANDINA"/>
    <s v="Cinta Transp.48 MMX100MM ANDINA"/>
    <d v="2010-06-17T00:00:00"/>
    <d v="2010-06-23T00:00:00"/>
    <n v="0"/>
    <s v="773"/>
    <x v="5"/>
    <x v="3"/>
    <x v="5"/>
    <x v="0"/>
    <x v="1"/>
  </r>
  <r>
    <n v="7735124713"/>
    <x v="35"/>
    <n v="48712570"/>
    <x v="18"/>
    <s v="EXGAVELASQUE"/>
    <s v=""/>
    <s v="cta pte,prov,prd.no,"/>
    <s v="Cinta Transp.48 MMX100MM ANDINA"/>
    <s v="Cinta Transp.48 MMX100MM ANDINA"/>
    <d v="2010-06-17T00:00:00"/>
    <d v="2010-06-18T00:00:00"/>
    <n v="532800"/>
    <s v="773"/>
    <x v="5"/>
    <x v="3"/>
    <x v="5"/>
    <x v="0"/>
    <x v="1"/>
  </r>
  <r>
    <n v="7735122503"/>
    <x v="23"/>
    <n v="48712670"/>
    <x v="19"/>
    <s v="SSRMSALAZAR"/>
    <s v=""/>
    <s v="Depr.acum.maq.op."/>
    <s v=""/>
    <s v=""/>
    <d v="2010-06-30T00:00:00"/>
    <d v="2010-06-30T00:00:00"/>
    <n v="113983"/>
    <s v="773"/>
    <x v="5"/>
    <x v="3"/>
    <x v="4"/>
    <x v="0"/>
    <x v="2"/>
  </r>
  <r>
    <n v="7735122503"/>
    <x v="23"/>
    <n v="48712670"/>
    <x v="19"/>
    <s v="SSRMSALAZAR"/>
    <s v=""/>
    <s v="Depr.acum.edif,op."/>
    <s v=""/>
    <s v=""/>
    <d v="2010-06-30T00:00:00"/>
    <d v="2010-06-30T00:00:00"/>
    <n v="22518"/>
    <s v="773"/>
    <x v="5"/>
    <x v="3"/>
    <x v="4"/>
    <x v="0"/>
    <x v="2"/>
  </r>
  <r>
    <n v="7735122503"/>
    <x v="23"/>
    <n v="48712870"/>
    <x v="20"/>
    <s v="SSRMSALAZAR"/>
    <s v=""/>
    <s v="Depr.acum.maq.op."/>
    <s v=""/>
    <s v=""/>
    <d v="2010-06-30T00:00:00"/>
    <d v="2010-06-30T00:00:00"/>
    <n v="11005"/>
    <s v="773"/>
    <x v="5"/>
    <x v="4"/>
    <x v="4"/>
    <x v="0"/>
    <x v="2"/>
  </r>
  <r>
    <n v="7735122503"/>
    <x v="23"/>
    <n v="48712870"/>
    <x v="20"/>
    <s v="SSRMSALAZAR"/>
    <s v=""/>
    <s v="Depr.acum.edif,op."/>
    <s v=""/>
    <s v=""/>
    <d v="2010-06-30T00:00:00"/>
    <d v="2010-06-30T00:00:00"/>
    <n v="1134"/>
    <s v="773"/>
    <x v="5"/>
    <x v="4"/>
    <x v="4"/>
    <x v="0"/>
    <x v="2"/>
  </r>
  <r>
    <n v="7735122503"/>
    <x v="23"/>
    <n v="48713270"/>
    <x v="21"/>
    <s v="SSRMSALAZAR"/>
    <s v=""/>
    <s v="Depr.acum.maq.op."/>
    <s v=""/>
    <s v=""/>
    <d v="2010-06-30T00:00:00"/>
    <d v="2010-06-30T00:00:00"/>
    <n v="194314"/>
    <s v="773"/>
    <x v="5"/>
    <x v="4"/>
    <x v="4"/>
    <x v="0"/>
    <x v="2"/>
  </r>
  <r>
    <n v="7735110102"/>
    <x v="2"/>
    <n v="48910270"/>
    <x v="23"/>
    <s v="SSALLONDONO"/>
    <s v="NOMINA PRIMERA QUINCENA J"/>
    <s v="Obl,lab,salariosxpag"/>
    <s v=""/>
    <s v=""/>
    <d v="2010-06-10T00:00:00"/>
    <d v="2010-06-10T00:00:00"/>
    <n v="1154802"/>
    <s v="773"/>
    <x v="5"/>
    <x v="3"/>
    <x v="2"/>
    <x v="0"/>
    <x v="0"/>
  </r>
  <r>
    <n v="7735110102"/>
    <x v="2"/>
    <n v="48910270"/>
    <x v="23"/>
    <s v="SSALLONDONO"/>
    <s v="NOMINA SEGUNDA QUINCENA J"/>
    <s v="Obl,lab,salariosxpag"/>
    <s v=""/>
    <s v=""/>
    <d v="2010-06-29T00:00:00"/>
    <d v="2010-06-29T00:00:00"/>
    <n v="1154802"/>
    <s v="773"/>
    <x v="5"/>
    <x v="3"/>
    <x v="2"/>
    <x v="0"/>
    <x v="0"/>
  </r>
  <r>
    <n v="7735110104"/>
    <x v="3"/>
    <n v="48910270"/>
    <x v="23"/>
    <s v="SSALLONDONO"/>
    <s v="NOMINA SEGUNDA QUINCENA J"/>
    <s v="Obl,lab,salariosxpag"/>
    <s v=""/>
    <s v=""/>
    <d v="2010-06-29T00:00:00"/>
    <d v="2010-06-29T00:00:00"/>
    <n v="36512"/>
    <s v="773"/>
    <x v="5"/>
    <x v="3"/>
    <x v="2"/>
    <x v="0"/>
    <x v="1"/>
  </r>
  <r>
    <n v="7735110110"/>
    <x v="5"/>
    <n v="48910270"/>
    <x v="23"/>
    <s v="SSALLONDONO"/>
    <s v="NOMINA PRIMERA QUINCENA J"/>
    <s v="Obl,lab,salariosxpag"/>
    <s v=""/>
    <s v=""/>
    <d v="2010-06-10T00:00:00"/>
    <d v="2010-06-10T00:00:00"/>
    <n v="92250"/>
    <s v="773"/>
    <x v="5"/>
    <x v="3"/>
    <x v="2"/>
    <x v="0"/>
    <x v="0"/>
  </r>
  <r>
    <n v="7735110110"/>
    <x v="5"/>
    <n v="48910270"/>
    <x v="23"/>
    <s v="SSALLONDONO"/>
    <s v="NOMINA SEGUNDA QUINCENA J"/>
    <s v="Obl,lab,salariosxpag"/>
    <s v=""/>
    <s v=""/>
    <d v="2010-06-29T00:00:00"/>
    <d v="2010-06-29T00:00:00"/>
    <n v="92250"/>
    <s v="773"/>
    <x v="5"/>
    <x v="3"/>
    <x v="2"/>
    <x v="0"/>
    <x v="0"/>
  </r>
  <r>
    <n v="7735110111"/>
    <x v="6"/>
    <n v="48910270"/>
    <x v="23"/>
    <s v="SSALLONDONO"/>
    <s v="PROVISIONES JUNIO 2010"/>
    <s v="Prov,lab,prim,ser.ap"/>
    <s v=""/>
    <s v=""/>
    <d v="2010-06-29T00:00:00"/>
    <d v="2010-06-29T00:00:00"/>
    <n v="198827"/>
    <s v="773"/>
    <x v="5"/>
    <x v="3"/>
    <x v="2"/>
    <x v="0"/>
    <x v="0"/>
  </r>
  <r>
    <n v="7735110113"/>
    <x v="8"/>
    <n v="48910270"/>
    <x v="23"/>
    <s v="SSALLONDONO"/>
    <s v="PROVISIONES JUNIO 2010"/>
    <s v="Prov,lab,prim,ser.ap"/>
    <s v=""/>
    <s v=""/>
    <d v="2010-06-29T00:00:00"/>
    <d v="2010-06-29T00:00:00"/>
    <n v="213928"/>
    <s v="773"/>
    <x v="5"/>
    <x v="3"/>
    <x v="2"/>
    <x v="0"/>
    <x v="0"/>
  </r>
  <r>
    <n v="7735110114"/>
    <x v="9"/>
    <n v="48910270"/>
    <x v="23"/>
    <s v="SSALLONDONO"/>
    <s v="PROVISIONES JUNIO 2010"/>
    <s v="Prov,lab,prim,ser.ap"/>
    <s v=""/>
    <s v=""/>
    <d v="2010-06-29T00:00:00"/>
    <d v="2010-06-29T00:00:00"/>
    <n v="125840"/>
    <s v="773"/>
    <x v="5"/>
    <x v="3"/>
    <x v="2"/>
    <x v="0"/>
    <x v="0"/>
  </r>
  <r>
    <n v="7735110116"/>
    <x v="10"/>
    <n v="48910270"/>
    <x v="23"/>
    <s v="SSALLONDONO"/>
    <s v="PROVISIONES JUNIO 2010"/>
    <s v="Prov,lab,prim,ser.ap"/>
    <s v=""/>
    <s v=""/>
    <d v="2010-06-29T00:00:00"/>
    <d v="2010-06-29T00:00:00"/>
    <n v="226510"/>
    <s v="773"/>
    <x v="5"/>
    <x v="3"/>
    <x v="2"/>
    <x v="0"/>
    <x v="0"/>
  </r>
  <r>
    <n v="7735110124"/>
    <x v="13"/>
    <n v="48910270"/>
    <x v="23"/>
    <s v="SSALLONDONO"/>
    <s v="PROVISIONES JUNIO 2010"/>
    <s v="Prov,lab,prim,ser.ap"/>
    <s v=""/>
    <s v=""/>
    <d v="2010-06-29T00:00:00"/>
    <d v="2010-06-29T00:00:00"/>
    <n v="26175"/>
    <s v="773"/>
    <x v="5"/>
    <x v="3"/>
    <x v="2"/>
    <x v="0"/>
    <x v="0"/>
  </r>
  <r>
    <n v="7735110127"/>
    <x v="14"/>
    <n v="48910270"/>
    <x v="23"/>
    <s v="SSALLONDONO"/>
    <s v="SEGURIDAD SOCIAL JUNIO 20"/>
    <s v="Ret,apor,nomi, seg.s"/>
    <s v=""/>
    <s v=""/>
    <d v="2010-06-29T00:00:00"/>
    <d v="2010-06-29T00:00:00"/>
    <n v="77500"/>
    <s v="773"/>
    <x v="5"/>
    <x v="3"/>
    <x v="2"/>
    <x v="0"/>
    <x v="0"/>
  </r>
  <r>
    <n v="7735110128"/>
    <x v="15"/>
    <n v="48910270"/>
    <x v="23"/>
    <s v="SSALLONDONO"/>
    <s v="SEGURIDAD SOCIAL JUNIO 20"/>
    <s v="Ret,apor,nomi, seg.s"/>
    <s v=""/>
    <s v=""/>
    <d v="2010-06-29T00:00:00"/>
    <d v="2010-06-29T00:00:00"/>
    <n v="-93844"/>
    <s v="773"/>
    <x v="5"/>
    <x v="3"/>
    <x v="2"/>
    <x v="0"/>
    <x v="0"/>
  </r>
  <r>
    <n v="7735110128"/>
    <x v="15"/>
    <n v="48910270"/>
    <x v="23"/>
    <s v="SSALLONDONO"/>
    <s v="SEGURIDAD SOCIAL JUNIO 20"/>
    <s v="Ret,apor,nomi, seg.s"/>
    <s v=""/>
    <s v=""/>
    <d v="2010-06-29T00:00:00"/>
    <d v="2010-06-29T00:00:00"/>
    <n v="293200"/>
    <s v="773"/>
    <x v="5"/>
    <x v="3"/>
    <x v="2"/>
    <x v="0"/>
    <x v="0"/>
  </r>
  <r>
    <n v="7735110129"/>
    <x v="16"/>
    <n v="48910270"/>
    <x v="23"/>
    <s v="SSALLONDONO"/>
    <s v="SEGURIDAD SOCIAL JUNIO 20"/>
    <s v="Ret,apor,nomi, seg.s"/>
    <s v=""/>
    <s v=""/>
    <d v="2010-06-29T00:00:00"/>
    <d v="2010-06-29T00:00:00"/>
    <n v="-93844"/>
    <s v="773"/>
    <x v="5"/>
    <x v="3"/>
    <x v="2"/>
    <x v="0"/>
    <x v="0"/>
  </r>
  <r>
    <n v="7735110129"/>
    <x v="16"/>
    <n v="48910270"/>
    <x v="23"/>
    <s v="SSALLONDONO"/>
    <s v="SEGURIDAD SOCIAL JUNIO 20"/>
    <s v="Ret,apor,nomi, seg.s"/>
    <s v=""/>
    <s v=""/>
    <d v="2010-06-29T00:00:00"/>
    <d v="2010-06-29T00:00:00"/>
    <n v="375300"/>
    <s v="773"/>
    <x v="5"/>
    <x v="3"/>
    <x v="2"/>
    <x v="0"/>
    <x v="0"/>
  </r>
  <r>
    <n v="7735110131"/>
    <x v="17"/>
    <n v="48910270"/>
    <x v="23"/>
    <s v="SSALLONDONO"/>
    <s v="SEGURIDAD SOCIAL JUNIO 20"/>
    <s v="Ret,apor,nomi, seg.s"/>
    <s v=""/>
    <s v=""/>
    <d v="2010-06-29T00:00:00"/>
    <d v="2010-06-29T00:00:00"/>
    <n v="93900"/>
    <s v="773"/>
    <x v="5"/>
    <x v="3"/>
    <x v="2"/>
    <x v="0"/>
    <x v="0"/>
  </r>
  <r>
    <n v="7735110133"/>
    <x v="18"/>
    <n v="48910270"/>
    <x v="23"/>
    <s v="SSALLONDONO"/>
    <s v="SEGURIDAD SOCIAL JUNIO 20"/>
    <s v="Ret,apor,nomi, seg.s"/>
    <s v=""/>
    <s v=""/>
    <d v="2010-06-29T00:00:00"/>
    <d v="2010-06-29T00:00:00"/>
    <n v="70400"/>
    <s v="773"/>
    <x v="5"/>
    <x v="3"/>
    <x v="2"/>
    <x v="0"/>
    <x v="0"/>
  </r>
  <r>
    <n v="7735110134"/>
    <x v="19"/>
    <n v="48910270"/>
    <x v="23"/>
    <s v="SSALLONDONO"/>
    <s v="SEGURIDAD SOCIAL JUNIO 20"/>
    <s v="Ret,apor,nomi, seg.s"/>
    <s v=""/>
    <s v=""/>
    <d v="2010-06-29T00:00:00"/>
    <d v="2010-06-29T00:00:00"/>
    <n v="46900"/>
    <s v="773"/>
    <x v="5"/>
    <x v="3"/>
    <x v="2"/>
    <x v="0"/>
    <x v="0"/>
  </r>
  <r>
    <n v="7735116403"/>
    <x v="20"/>
    <n v="48910270"/>
    <x v="23"/>
    <s v="SSMGIRON"/>
    <s v="NOMINA SOMOS SEMANA 21"/>
    <s v="SOMOS SUMINISTRO TEMPORAL S.A."/>
    <s v=""/>
    <s v=""/>
    <d v="2010-06-03T00:00:00"/>
    <d v="2010-06-04T00:00:00"/>
    <n v="2647938"/>
    <s v="773"/>
    <x v="5"/>
    <x v="3"/>
    <x v="3"/>
    <x v="0"/>
    <x v="1"/>
  </r>
  <r>
    <n v="7735116403"/>
    <x v="20"/>
    <n v="48910270"/>
    <x v="23"/>
    <s v="SSMGIRON"/>
    <s v="NOMINA SOMOS SEMANA 22"/>
    <s v="SOMOS SUMINISTRO TEMPORAL S.A."/>
    <s v=""/>
    <s v=""/>
    <d v="2010-06-10T00:00:00"/>
    <d v="2010-06-18T00:00:00"/>
    <n v="3055198"/>
    <s v="773"/>
    <x v="5"/>
    <x v="3"/>
    <x v="3"/>
    <x v="0"/>
    <x v="1"/>
  </r>
  <r>
    <n v="7735116403"/>
    <x v="20"/>
    <n v="48910270"/>
    <x v="23"/>
    <s v="SSMGIRON"/>
    <s v="NOMINA SOMOS SEMANA 23"/>
    <s v="SOMOS SUMINISTRO TEMPORAL S.A."/>
    <s v=""/>
    <s v=""/>
    <d v="2010-06-17T00:00:00"/>
    <d v="2010-06-23T00:00:00"/>
    <n v="2986368"/>
    <s v="773"/>
    <x v="5"/>
    <x v="3"/>
    <x v="3"/>
    <x v="0"/>
    <x v="1"/>
  </r>
  <r>
    <n v="7735116403"/>
    <x v="20"/>
    <n v="48910270"/>
    <x v="23"/>
    <s v="SSJFLOPEZ"/>
    <s v="NOM SOMO SEMANA 23"/>
    <s v="SOMOS SUMINISTRO TEMPORAL S.A."/>
    <s v=""/>
    <s v=""/>
    <d v="2010-06-24T00:00:00"/>
    <d v="2010-06-29T00:00:00"/>
    <n v="3168802"/>
    <s v="773"/>
    <x v="5"/>
    <x v="3"/>
    <x v="3"/>
    <x v="0"/>
    <x v="1"/>
  </r>
  <r>
    <n v="7735116408"/>
    <x v="1"/>
    <n v="48910270"/>
    <x v="23"/>
    <s v="SSMGIRON"/>
    <s v="FACTURA UNE"/>
    <s v="EPM TELECOMUNICACIONES S.A."/>
    <s v=""/>
    <s v=""/>
    <d v="2010-06-12T00:00:00"/>
    <d v="2010-06-17T00:00:00"/>
    <n v="64180"/>
    <s v="773"/>
    <x v="5"/>
    <x v="3"/>
    <x v="1"/>
    <x v="0"/>
    <x v="0"/>
  </r>
  <r>
    <n v="7735116408"/>
    <x v="1"/>
    <n v="48910270"/>
    <x v="23"/>
    <s v="SSMGIRON"/>
    <s v="FACTURA UNE"/>
    <s v="EPM TELECOMUNICACIONES S.A."/>
    <s v=""/>
    <s v=""/>
    <d v="2010-06-12T00:00:00"/>
    <d v="2010-06-17T00:00:00"/>
    <n v="578"/>
    <s v="773"/>
    <x v="5"/>
    <x v="3"/>
    <x v="1"/>
    <x v="0"/>
    <x v="0"/>
  </r>
  <r>
    <n v="7735116408"/>
    <x v="1"/>
    <n v="48910270"/>
    <x v="23"/>
    <s v="SSMGIRON"/>
    <s v="FACTURA UNE"/>
    <s v="EPM TELECOMUNICACIONES S.A."/>
    <s v=""/>
    <s v=""/>
    <d v="2010-06-12T00:00:00"/>
    <d v="2010-06-17T00:00:00"/>
    <n v="1836"/>
    <s v="773"/>
    <x v="5"/>
    <x v="3"/>
    <x v="1"/>
    <x v="0"/>
    <x v="0"/>
  </r>
  <r>
    <n v="7735116408"/>
    <x v="1"/>
    <n v="48910270"/>
    <x v="23"/>
    <s v="SSMGIRON"/>
    <s v="FACTURA UNE"/>
    <s v="EPM TELECOMUNICACIONES S.A."/>
    <s v=""/>
    <s v=""/>
    <d v="2010-06-12T00:00:00"/>
    <d v="2010-06-17T00:00:00"/>
    <n v="880"/>
    <s v="773"/>
    <x v="5"/>
    <x v="3"/>
    <x v="1"/>
    <x v="0"/>
    <x v="0"/>
  </r>
  <r>
    <n v="7735116408"/>
    <x v="1"/>
    <n v="48910270"/>
    <x v="23"/>
    <s v="SSMGIRON"/>
    <s v="FACTURA UNE"/>
    <s v="EPM TELECOMUNICACIONES S.A."/>
    <s v=""/>
    <s v=""/>
    <d v="2010-06-12T00:00:00"/>
    <d v="2010-06-17T00:00:00"/>
    <n v="1056"/>
    <s v="773"/>
    <x v="5"/>
    <x v="3"/>
    <x v="1"/>
    <x v="0"/>
    <x v="0"/>
  </r>
  <r>
    <n v="7735116408"/>
    <x v="1"/>
    <n v="48910270"/>
    <x v="23"/>
    <s v="SSMGIRON"/>
    <s v="FACTURA UNE"/>
    <s v="EPM TELECOMUNICACIONES S.A."/>
    <s v=""/>
    <s v=""/>
    <d v="2010-06-12T00:00:00"/>
    <d v="2010-06-17T00:00:00"/>
    <n v="440"/>
    <s v="773"/>
    <x v="5"/>
    <x v="3"/>
    <x v="1"/>
    <x v="0"/>
    <x v="0"/>
  </r>
  <r>
    <n v="7735116408"/>
    <x v="1"/>
    <n v="48910270"/>
    <x v="23"/>
    <s v="SSMGIRON"/>
    <s v="FACTURA UNE"/>
    <s v="EPM TELECOMUNICACIONES S.A."/>
    <s v=""/>
    <s v=""/>
    <d v="2010-06-12T00:00:00"/>
    <d v="2010-06-17T00:00:00"/>
    <n v="1256"/>
    <s v="773"/>
    <x v="5"/>
    <x v="3"/>
    <x v="1"/>
    <x v="0"/>
    <x v="0"/>
  </r>
  <r>
    <n v="7735116408"/>
    <x v="1"/>
    <n v="48910270"/>
    <x v="23"/>
    <s v="SSMGIRON"/>
    <s v="FACTURA UNE"/>
    <s v="EPM TELECOMUNICACIONES S.A."/>
    <s v=""/>
    <s v=""/>
    <d v="2010-06-12T00:00:00"/>
    <d v="2010-06-17T00:00:00"/>
    <n v="441"/>
    <s v="773"/>
    <x v="5"/>
    <x v="3"/>
    <x v="1"/>
    <x v="0"/>
    <x v="0"/>
  </r>
  <r>
    <n v="7735116408"/>
    <x v="1"/>
    <n v="48910270"/>
    <x v="23"/>
    <s v="SSMGIRON"/>
    <s v="FACTURA UNE"/>
    <s v="EPM TELECOMUNICACIONES S.A."/>
    <s v=""/>
    <s v=""/>
    <d v="2010-06-12T00:00:00"/>
    <d v="2010-06-17T00:00:00"/>
    <n v="7447"/>
    <s v="773"/>
    <x v="5"/>
    <x v="3"/>
    <x v="1"/>
    <x v="0"/>
    <x v="0"/>
  </r>
  <r>
    <n v="7735116408"/>
    <x v="1"/>
    <n v="48910270"/>
    <x v="23"/>
    <s v="SSMGIRON"/>
    <s v="FACTURA UNE"/>
    <s v="EPM TELECOMUNICACIONES S.A."/>
    <s v=""/>
    <s v=""/>
    <d v="2010-06-12T00:00:00"/>
    <d v="2010-06-17T00:00:00"/>
    <n v="2640"/>
    <s v="773"/>
    <x v="5"/>
    <x v="3"/>
    <x v="1"/>
    <x v="0"/>
    <x v="0"/>
  </r>
  <r>
    <n v="7735116408"/>
    <x v="1"/>
    <n v="48910270"/>
    <x v="23"/>
    <s v="SSMGIRON"/>
    <s v="FACTURA UNE"/>
    <s v="EPM TELECOMUNICACIONES S.A."/>
    <s v=""/>
    <s v=""/>
    <d v="2010-06-12T00:00:00"/>
    <d v="2010-06-17T00:00:00"/>
    <n v="1160"/>
    <s v="773"/>
    <x v="5"/>
    <x v="3"/>
    <x v="1"/>
    <x v="0"/>
    <x v="0"/>
  </r>
  <r>
    <n v="7735116408"/>
    <x v="1"/>
    <n v="48910270"/>
    <x v="23"/>
    <s v="SSMGIRON"/>
    <s v="FACTURA UNE"/>
    <s v="EPM TELECOMUNICACIONES S.A."/>
    <s v=""/>
    <s v=""/>
    <d v="2010-06-12T00:00:00"/>
    <d v="2010-06-17T00:00:00"/>
    <n v="441"/>
    <s v="773"/>
    <x v="5"/>
    <x v="3"/>
    <x v="1"/>
    <x v="0"/>
    <x v="0"/>
  </r>
  <r>
    <n v="7735116408"/>
    <x v="1"/>
    <n v="48910270"/>
    <x v="23"/>
    <s v="SSJFLOPEZ"/>
    <s v="FACTURA TIGO"/>
    <s v="COLOMBIA MOVIL S.A. E.S.P."/>
    <s v=""/>
    <s v=""/>
    <d v="2010-06-25T00:00:00"/>
    <d v="2010-06-30T00:00:00"/>
    <n v="30"/>
    <s v="773"/>
    <x v="5"/>
    <x v="3"/>
    <x v="1"/>
    <x v="0"/>
    <x v="0"/>
  </r>
  <r>
    <n v="7735116507"/>
    <x v="47"/>
    <n v="48910270"/>
    <x v="23"/>
    <s v="SSJFLOPEZ"/>
    <s v="Lito_Compunet_24581"/>
    <s v="COMPUNET SA"/>
    <s v=""/>
    <s v=""/>
    <d v="2010-06-15T00:00:00"/>
    <d v="2010-06-30T00:00:00"/>
    <n v="229774"/>
    <s v="773"/>
    <x v="5"/>
    <x v="3"/>
    <x v="5"/>
    <x v="0"/>
    <x v="0"/>
  </r>
  <r>
    <n v="7735122503"/>
    <x v="23"/>
    <n v="48910270"/>
    <x v="23"/>
    <s v="SSRMSALAZAR"/>
    <s v=""/>
    <s v="Depr.acum.maq.op."/>
    <s v=""/>
    <s v=""/>
    <d v="2010-06-30T00:00:00"/>
    <d v="2010-06-30T00:00:00"/>
    <n v="228517"/>
    <s v="773"/>
    <x v="5"/>
    <x v="3"/>
    <x v="4"/>
    <x v="0"/>
    <x v="2"/>
  </r>
  <r>
    <n v="7735124703"/>
    <x v="22"/>
    <n v="48910270"/>
    <x v="23"/>
    <s v="EXEAGUTIERRE"/>
    <s v=""/>
    <s v="cta pte,prov,prd.no,"/>
    <s v="Papel laser troquelado 90g facturacion"/>
    <s v="Papel laser troquelado 90g facturacion"/>
    <d v="2010-06-09T00:00:00"/>
    <d v="2010-06-10T00:00:00"/>
    <n v="-22000"/>
    <s v="773"/>
    <x v="5"/>
    <x v="3"/>
    <x v="5"/>
    <x v="0"/>
    <x v="0"/>
  </r>
  <r>
    <n v="7735124703"/>
    <x v="22"/>
    <n v="48910270"/>
    <x v="23"/>
    <s v="SSMGIRON"/>
    <s v=""/>
    <s v="cta pte,prov,prd.no,"/>
    <s v="Papel laser troquelado 90g facturacion"/>
    <s v="Papel laser troquelado 90g facturacion"/>
    <d v="2010-06-09T00:00:00"/>
    <d v="2010-06-15T00:00:00"/>
    <n v="0"/>
    <s v="773"/>
    <x v="5"/>
    <x v="3"/>
    <x v="5"/>
    <x v="0"/>
    <x v="0"/>
  </r>
  <r>
    <n v="7735124703"/>
    <x v="22"/>
    <n v="48910270"/>
    <x v="23"/>
    <s v="EXEAGUTIERRE"/>
    <s v=""/>
    <s v="cta pte,prov,prd.no,"/>
    <s v="Papel laser troquelado 90g facturacion"/>
    <s v="Papel laser troquelado 90g facturacion"/>
    <d v="2010-06-09T00:00:00"/>
    <d v="2010-06-10T00:00:00"/>
    <n v="22000"/>
    <s v="773"/>
    <x v="5"/>
    <x v="3"/>
    <x v="5"/>
    <x v="0"/>
    <x v="0"/>
  </r>
  <r>
    <n v="7735124703"/>
    <x v="22"/>
    <n v="48910270"/>
    <x v="23"/>
    <s v="EXEAGUTIERRE"/>
    <s v=""/>
    <s v="cta pte,prov,prd.no,"/>
    <s v="Papel laser troquelado 90g facturacion"/>
    <s v="Papel laser troquelado 90g facturacion"/>
    <d v="2010-06-09T00:00:00"/>
    <d v="2010-06-10T00:00:00"/>
    <n v="20000"/>
    <s v="773"/>
    <x v="5"/>
    <x v="3"/>
    <x v="5"/>
    <x v="0"/>
    <x v="0"/>
  </r>
  <r>
    <n v="7735124703"/>
    <x v="22"/>
    <n v="48910270"/>
    <x v="23"/>
    <s v="LTMCRAGA"/>
    <s v=""/>
    <s v="cta pte,prov,prd.no,"/>
    <s v="Papel laser troquelado 90g facturacion"/>
    <s v="Papel laser troquelado 90g facturacion"/>
    <d v="2010-06-25T00:00:00"/>
    <d v="2010-06-28T00:00:00"/>
    <n v="30000"/>
    <s v="773"/>
    <x v="5"/>
    <x v="3"/>
    <x v="5"/>
    <x v="0"/>
    <x v="0"/>
  </r>
  <r>
    <n v="7735124703"/>
    <x v="22"/>
    <n v="48910270"/>
    <x v="23"/>
    <s v="LTNJRODRIGUE"/>
    <s v=""/>
    <s v="cta pte,prov,prd.Inv"/>
    <s v=""/>
    <s v="Servicio de Fotocopias"/>
    <d v="2010-06-29T00:00:00"/>
    <d v="2010-06-29T00:00:00"/>
    <n v="3466"/>
    <s v="773"/>
    <x v="5"/>
    <x v="3"/>
    <x v="5"/>
    <x v="0"/>
    <x v="0"/>
  </r>
  <r>
    <n v="7735124703"/>
    <x v="22"/>
    <n v="48910270"/>
    <x v="23"/>
    <s v="SSJFLOPEZ"/>
    <s v=""/>
    <s v="DATECSA S.A."/>
    <s v=""/>
    <s v="Servicio de Fotocopias"/>
    <d v="2010-06-22T00:00:00"/>
    <d v="2010-06-30T00:00:00"/>
    <n v="0"/>
    <s v="773"/>
    <x v="5"/>
    <x v="3"/>
    <x v="5"/>
    <x v="0"/>
    <x v="0"/>
  </r>
  <r>
    <n v="7735124703"/>
    <x v="22"/>
    <n v="48910270"/>
    <x v="23"/>
    <s v="SSJFLOPEZ"/>
    <s v=""/>
    <s v="ASSENDA SA"/>
    <s v="Papel laser troquelado 90g facturacion"/>
    <s v="Papel laser troquelado 90g facturacion"/>
    <d v="2010-06-25T00:00:00"/>
    <d v="2010-06-30T00:00:00"/>
    <n v="0"/>
    <s v="773"/>
    <x v="5"/>
    <x v="3"/>
    <x v="5"/>
    <x v="0"/>
    <x v="0"/>
  </r>
  <r>
    <n v="7735124704"/>
    <x v="27"/>
    <n v="48910270"/>
    <x v="23"/>
    <s v="EXJAZULETA"/>
    <s v=""/>
    <s v="cta pte,prov,prd.no,"/>
    <s v="Boligrafo kilom.retractil ngo"/>
    <s v="Boligrafo kilom.retractil ngo"/>
    <d v="2010-06-17T00:00:00"/>
    <d v="2010-06-23T00:00:00"/>
    <n v="0"/>
    <s v="773"/>
    <x v="5"/>
    <x v="3"/>
    <x v="5"/>
    <x v="0"/>
    <x v="0"/>
  </r>
  <r>
    <n v="7735124704"/>
    <x v="27"/>
    <n v="48910270"/>
    <x v="23"/>
    <s v="EXJAZULETA"/>
    <s v=""/>
    <s v="cta pte,prov,prd.no,"/>
    <s v="Marcador perm.sanford ngo"/>
    <s v="Marcador perm.sanford ngo"/>
    <d v="2010-06-17T00:00:00"/>
    <d v="2010-06-23T00:00:00"/>
    <n v="0"/>
    <s v="773"/>
    <x v="5"/>
    <x v="3"/>
    <x v="5"/>
    <x v="0"/>
    <x v="0"/>
  </r>
  <r>
    <n v="7735124704"/>
    <x v="27"/>
    <n v="48910270"/>
    <x v="23"/>
    <s v="EXJAZULETA"/>
    <s v=""/>
    <s v="cta pte,prov,prd.no,"/>
    <s v="Papel carta multip.x500 blco"/>
    <s v="Papel carta multip.x500 blco"/>
    <d v="2010-06-17T00:00:00"/>
    <d v="2010-06-23T00:00:00"/>
    <n v="0"/>
    <s v="773"/>
    <x v="5"/>
    <x v="3"/>
    <x v="5"/>
    <x v="0"/>
    <x v="0"/>
  </r>
  <r>
    <n v="7735124704"/>
    <x v="27"/>
    <n v="48910270"/>
    <x v="23"/>
    <s v="EXJAZULETA"/>
    <s v=""/>
    <s v="cta pte,prov,prd.no,"/>
    <s v="Calculadora casio hl 820lc d/bol x8dig"/>
    <s v="Calculadora casio hl 820lc d/bol x8dig"/>
    <d v="2010-06-17T00:00:00"/>
    <d v="2010-06-23T00:00:00"/>
    <n v="0"/>
    <s v="773"/>
    <x v="5"/>
    <x v="3"/>
    <x v="5"/>
    <x v="0"/>
    <x v="0"/>
  </r>
  <r>
    <n v="7735124704"/>
    <x v="27"/>
    <n v="48910270"/>
    <x v="23"/>
    <s v="EXGAVELASQUE"/>
    <s v=""/>
    <s v="cta pte,prov,prd.no,"/>
    <s v="Boligrafo kilom.retractil ngo"/>
    <s v="Boligrafo kilom.retractil ngo"/>
    <d v="2010-06-17T00:00:00"/>
    <d v="2010-06-18T00:00:00"/>
    <n v="7212"/>
    <s v="773"/>
    <x v="5"/>
    <x v="3"/>
    <x v="5"/>
    <x v="0"/>
    <x v="0"/>
  </r>
  <r>
    <n v="7735124704"/>
    <x v="27"/>
    <n v="48910270"/>
    <x v="23"/>
    <s v="EXGAVELASQUE"/>
    <s v=""/>
    <s v="cta pte,prov,prd.no,"/>
    <s v="Marcador perm.sanford ngo"/>
    <s v="Marcador perm.sanford ngo"/>
    <d v="2010-06-17T00:00:00"/>
    <d v="2010-06-18T00:00:00"/>
    <n v="2952"/>
    <s v="773"/>
    <x v="5"/>
    <x v="3"/>
    <x v="5"/>
    <x v="0"/>
    <x v="0"/>
  </r>
  <r>
    <n v="7735124704"/>
    <x v="27"/>
    <n v="48910270"/>
    <x v="23"/>
    <s v="EXGAVELASQUE"/>
    <s v=""/>
    <s v="cta pte,prov,prd.no,"/>
    <s v="Papel carta multip.x500 blco"/>
    <s v="Papel carta multip.x500 blco"/>
    <d v="2010-06-17T00:00:00"/>
    <d v="2010-06-18T00:00:00"/>
    <n v="6900"/>
    <s v="773"/>
    <x v="5"/>
    <x v="3"/>
    <x v="5"/>
    <x v="0"/>
    <x v="0"/>
  </r>
  <r>
    <n v="7735124704"/>
    <x v="27"/>
    <n v="48910270"/>
    <x v="23"/>
    <s v="EXGAVELASQUE"/>
    <s v=""/>
    <s v="cta pte,prov,prd.no,"/>
    <s v="Calculadora casio hl 820lc d/bol x8dig"/>
    <s v="Calculadora casio hl 820lc d/bol x8dig"/>
    <d v="2010-06-17T00:00:00"/>
    <d v="2010-06-18T00:00:00"/>
    <n v="11750"/>
    <s v="773"/>
    <x v="5"/>
    <x v="3"/>
    <x v="5"/>
    <x v="0"/>
    <x v="0"/>
  </r>
  <r>
    <n v="7735116411"/>
    <x v="28"/>
    <n v="48910570"/>
    <x v="283"/>
    <s v="SSJFLOPEZ"/>
    <s v=""/>
    <s v="cta pte,prov,prd.Inv"/>
    <s v=""/>
    <s v="Servicio de transporte"/>
    <d v="2010-06-17T00:00:00"/>
    <d v="2010-06-28T00:00:00"/>
    <n v="0"/>
    <s v="773"/>
    <x v="5"/>
    <x v="4"/>
    <x v="7"/>
    <x v="0"/>
    <x v="1"/>
  </r>
  <r>
    <n v="7735116411"/>
    <x v="28"/>
    <n v="48910570"/>
    <x v="283"/>
    <s v="LTJFLOPEZ"/>
    <s v=""/>
    <s v="cta pte,prov,prd.Inv"/>
    <s v=""/>
    <s v="Servicio de transporte"/>
    <d v="2010-06-19T00:00:00"/>
    <d v="2010-06-19T00:00:00"/>
    <n v="60528"/>
    <s v="773"/>
    <x v="5"/>
    <x v="4"/>
    <x v="7"/>
    <x v="0"/>
    <x v="1"/>
  </r>
  <r>
    <n v="7735110102"/>
    <x v="2"/>
    <n v="48921370"/>
    <x v="24"/>
    <s v="SSALLONDONO"/>
    <s v="NOMINA PRIMERA QUINCENA J"/>
    <s v="Obl,lab,salariosxpag"/>
    <s v=""/>
    <s v=""/>
    <d v="2010-06-10T00:00:00"/>
    <d v="2010-06-10T00:00:00"/>
    <n v="850185"/>
    <s v="773"/>
    <x v="5"/>
    <x v="4"/>
    <x v="2"/>
    <x v="0"/>
    <x v="0"/>
  </r>
  <r>
    <n v="7735110102"/>
    <x v="2"/>
    <n v="48921370"/>
    <x v="24"/>
    <s v="SSALLONDONO"/>
    <s v="NOMINA SEGUNDA QUINCENA J"/>
    <s v="Obl,lab,salariosxpag"/>
    <s v=""/>
    <s v=""/>
    <d v="2010-06-29T00:00:00"/>
    <d v="2010-06-29T00:00:00"/>
    <n v="767246"/>
    <s v="773"/>
    <x v="5"/>
    <x v="4"/>
    <x v="2"/>
    <x v="0"/>
    <x v="0"/>
  </r>
  <r>
    <n v="7735110104"/>
    <x v="3"/>
    <n v="48921370"/>
    <x v="24"/>
    <s v="SSALLONDONO"/>
    <s v="NOMINA PRIMERA QUINCENA J"/>
    <s v="Obl,lab,salariosxpag"/>
    <s v=""/>
    <s v=""/>
    <d v="2010-06-10T00:00:00"/>
    <d v="2010-06-10T00:00:00"/>
    <n v="129821"/>
    <s v="773"/>
    <x v="5"/>
    <x v="4"/>
    <x v="2"/>
    <x v="0"/>
    <x v="1"/>
  </r>
  <r>
    <n v="7735110104"/>
    <x v="3"/>
    <n v="48921370"/>
    <x v="24"/>
    <s v="SSALLONDONO"/>
    <s v="NOMINA SEGUNDA QUINCENA J"/>
    <s v="Obl,lab,salariosxpag"/>
    <s v=""/>
    <s v=""/>
    <d v="2010-06-29T00:00:00"/>
    <d v="2010-06-29T00:00:00"/>
    <n v="36074"/>
    <s v="773"/>
    <x v="5"/>
    <x v="4"/>
    <x v="2"/>
    <x v="0"/>
    <x v="1"/>
  </r>
  <r>
    <n v="7735110108"/>
    <x v="4"/>
    <n v="48921370"/>
    <x v="24"/>
    <s v="SSALLONDONO"/>
    <s v="NOMINA SEGUNDA QUINCENA J"/>
    <s v="Obl,lab,salariosxpag"/>
    <s v=""/>
    <s v=""/>
    <d v="2010-06-29T00:00:00"/>
    <d v="2010-06-29T00:00:00"/>
    <n v="59933"/>
    <s v="773"/>
    <x v="5"/>
    <x v="4"/>
    <x v="2"/>
    <x v="0"/>
    <x v="1"/>
  </r>
  <r>
    <n v="7735110110"/>
    <x v="5"/>
    <n v="48921370"/>
    <x v="24"/>
    <s v="SSALLONDONO"/>
    <s v="NOMINA PRIMERA QUINCENA J"/>
    <s v="Obl,lab,salariosxpag"/>
    <s v=""/>
    <s v=""/>
    <d v="2010-06-10T00:00:00"/>
    <d v="2010-06-10T00:00:00"/>
    <n v="61500"/>
    <s v="773"/>
    <x v="5"/>
    <x v="4"/>
    <x v="2"/>
    <x v="0"/>
    <x v="0"/>
  </r>
  <r>
    <n v="7735110110"/>
    <x v="5"/>
    <n v="48921370"/>
    <x v="24"/>
    <s v="SSALLONDONO"/>
    <s v="NOMINA SEGUNDA QUINCENA J"/>
    <s v="Obl,lab,salariosxpag"/>
    <s v=""/>
    <s v=""/>
    <d v="2010-06-29T00:00:00"/>
    <d v="2010-06-29T00:00:00"/>
    <n v="55350"/>
    <s v="773"/>
    <x v="5"/>
    <x v="4"/>
    <x v="2"/>
    <x v="0"/>
    <x v="0"/>
  </r>
  <r>
    <n v="7735110111"/>
    <x v="6"/>
    <n v="48921370"/>
    <x v="24"/>
    <s v="SSALLONDONO"/>
    <s v="PROVISIONES JUNIO 2010"/>
    <s v="Prov,lab,prim,ser.ap"/>
    <s v=""/>
    <s v=""/>
    <d v="2010-06-29T00:00:00"/>
    <d v="2010-06-29T00:00:00"/>
    <n v="154849"/>
    <s v="773"/>
    <x v="5"/>
    <x v="4"/>
    <x v="2"/>
    <x v="0"/>
    <x v="0"/>
  </r>
  <r>
    <n v="7735110113"/>
    <x v="8"/>
    <n v="48921370"/>
    <x v="24"/>
    <s v="SSALLONDONO"/>
    <s v="PROVISIONES JUNIO 2010"/>
    <s v="Prov,lab,prim,ser.ap"/>
    <s v=""/>
    <s v=""/>
    <d v="2010-06-29T00:00:00"/>
    <d v="2010-06-29T00:00:00"/>
    <n v="166609"/>
    <s v="773"/>
    <x v="5"/>
    <x v="4"/>
    <x v="2"/>
    <x v="0"/>
    <x v="0"/>
  </r>
  <r>
    <n v="7735110114"/>
    <x v="9"/>
    <n v="48921370"/>
    <x v="24"/>
    <s v="SSALLONDONO"/>
    <s v="PROVISIONES JUNIO 2010"/>
    <s v="Prov,lab,prim,ser.ap"/>
    <s v=""/>
    <s v=""/>
    <d v="2010-06-29T00:00:00"/>
    <d v="2010-06-29T00:00:00"/>
    <n v="98006"/>
    <s v="773"/>
    <x v="5"/>
    <x v="4"/>
    <x v="2"/>
    <x v="0"/>
    <x v="0"/>
  </r>
  <r>
    <n v="7735110116"/>
    <x v="10"/>
    <n v="48921370"/>
    <x v="24"/>
    <s v="SSALLONDONO"/>
    <s v="PROVISIONES JUNIO 2010"/>
    <s v="Prov,lab,prim,ser.ap"/>
    <s v=""/>
    <s v=""/>
    <d v="2010-06-29T00:00:00"/>
    <d v="2010-06-29T00:00:00"/>
    <n v="176410"/>
    <s v="773"/>
    <x v="5"/>
    <x v="4"/>
    <x v="2"/>
    <x v="0"/>
    <x v="0"/>
  </r>
  <r>
    <n v="7735110119"/>
    <x v="12"/>
    <n v="48921370"/>
    <x v="24"/>
    <s v="SSJFLOPEZ"/>
    <s v=""/>
    <s v="PALACIO DE GONZALEZ HONORATA DE JES"/>
    <s v="Delantal en dril blanco"/>
    <s v="Delantal en dril blanco"/>
    <d v="2010-06-01T00:00:00"/>
    <d v="2010-06-03T00:00:00"/>
    <n v="60000"/>
    <s v="773"/>
    <x v="5"/>
    <x v="4"/>
    <x v="2"/>
    <x v="0"/>
    <x v="1"/>
  </r>
  <r>
    <n v="7735110119"/>
    <x v="12"/>
    <n v="48921370"/>
    <x v="24"/>
    <s v="SSJFLOPEZ"/>
    <s v=""/>
    <s v="PALACIO DE GONZALEZ HONORATA DE JES"/>
    <s v="Delantal en dril blanco"/>
    <s v="Delantal en dril blanco"/>
    <d v="2010-06-23T00:00:00"/>
    <d v="2010-06-25T00:00:00"/>
    <n v="120000"/>
    <s v="773"/>
    <x v="5"/>
    <x v="4"/>
    <x v="2"/>
    <x v="0"/>
    <x v="1"/>
  </r>
  <r>
    <n v="7735110124"/>
    <x v="13"/>
    <n v="48921370"/>
    <x v="24"/>
    <s v="SSALLONDONO"/>
    <s v="PROVISIONES JUNIO 2010"/>
    <s v="Prov,lab,prim,ser.ap"/>
    <s v=""/>
    <s v=""/>
    <d v="2010-06-29T00:00:00"/>
    <d v="2010-06-29T00:00:00"/>
    <n v="20385"/>
    <s v="773"/>
    <x v="5"/>
    <x v="4"/>
    <x v="2"/>
    <x v="0"/>
    <x v="0"/>
  </r>
  <r>
    <n v="7735110127"/>
    <x v="14"/>
    <n v="48921370"/>
    <x v="24"/>
    <s v="SSALLONDONO"/>
    <s v="SEGURIDAD SOCIAL JUNIO 20"/>
    <s v="Ret,apor,nomi, seg.s"/>
    <s v=""/>
    <s v=""/>
    <d v="2010-06-29T00:00:00"/>
    <d v="2010-06-29T00:00:00"/>
    <n v="77500"/>
    <s v="773"/>
    <x v="5"/>
    <x v="4"/>
    <x v="2"/>
    <x v="0"/>
    <x v="0"/>
  </r>
  <r>
    <n v="7735110128"/>
    <x v="15"/>
    <n v="48921370"/>
    <x v="24"/>
    <s v="SSALLONDONO"/>
    <s v="SEGURIDAD SOCIAL JUNIO 20"/>
    <s v="Ret,apor,nomi, seg.s"/>
    <s v=""/>
    <s v=""/>
    <d v="2010-06-29T00:00:00"/>
    <d v="2010-06-29T00:00:00"/>
    <n v="-73731"/>
    <s v="773"/>
    <x v="5"/>
    <x v="4"/>
    <x v="2"/>
    <x v="0"/>
    <x v="0"/>
  </r>
  <r>
    <n v="7735110128"/>
    <x v="15"/>
    <n v="48921370"/>
    <x v="24"/>
    <s v="SSALLONDONO"/>
    <s v="SEGURIDAD SOCIAL JUNIO 20"/>
    <s v="Ret,apor,nomi, seg.s"/>
    <s v=""/>
    <s v=""/>
    <d v="2010-06-29T00:00:00"/>
    <d v="2010-06-29T00:00:00"/>
    <n v="230300"/>
    <s v="773"/>
    <x v="5"/>
    <x v="4"/>
    <x v="2"/>
    <x v="0"/>
    <x v="0"/>
  </r>
  <r>
    <n v="7735110129"/>
    <x v="16"/>
    <n v="48921370"/>
    <x v="24"/>
    <s v="SSALLONDONO"/>
    <s v="SEGURIDAD SOCIAL JUNIO 20"/>
    <s v="Ret,apor,nomi, seg.s"/>
    <s v=""/>
    <s v=""/>
    <d v="2010-06-29T00:00:00"/>
    <d v="2010-06-29T00:00:00"/>
    <n v="-73731"/>
    <s v="773"/>
    <x v="5"/>
    <x v="4"/>
    <x v="2"/>
    <x v="0"/>
    <x v="0"/>
  </r>
  <r>
    <n v="7735110129"/>
    <x v="16"/>
    <n v="48921370"/>
    <x v="24"/>
    <s v="SSALLONDONO"/>
    <s v="SEGURIDAD SOCIAL JUNIO 20"/>
    <s v="Ret,apor,nomi, seg.s"/>
    <s v=""/>
    <s v=""/>
    <d v="2010-06-29T00:00:00"/>
    <d v="2010-06-29T00:00:00"/>
    <n v="294900"/>
    <s v="773"/>
    <x v="5"/>
    <x v="4"/>
    <x v="2"/>
    <x v="0"/>
    <x v="0"/>
  </r>
  <r>
    <n v="7735110131"/>
    <x v="17"/>
    <n v="48921370"/>
    <x v="24"/>
    <s v="SSALLONDONO"/>
    <s v="SEGURIDAD SOCIAL JUNIO 20"/>
    <s v="Ret,apor,nomi, seg.s"/>
    <s v=""/>
    <s v=""/>
    <d v="2010-06-29T00:00:00"/>
    <d v="2010-06-29T00:00:00"/>
    <n v="71300"/>
    <s v="773"/>
    <x v="5"/>
    <x v="4"/>
    <x v="2"/>
    <x v="0"/>
    <x v="0"/>
  </r>
  <r>
    <n v="7735110133"/>
    <x v="18"/>
    <n v="48921370"/>
    <x v="24"/>
    <s v="SSALLONDONO"/>
    <s v="SEGURIDAD SOCIAL JUNIO 20"/>
    <s v="Ret,apor,nomi, seg.s"/>
    <s v=""/>
    <s v=""/>
    <d v="2010-06-29T00:00:00"/>
    <d v="2010-06-29T00:00:00"/>
    <n v="53400"/>
    <s v="773"/>
    <x v="5"/>
    <x v="4"/>
    <x v="2"/>
    <x v="0"/>
    <x v="0"/>
  </r>
  <r>
    <n v="7735110134"/>
    <x v="19"/>
    <n v="48921370"/>
    <x v="24"/>
    <s v="SSALLONDONO"/>
    <s v="SEGURIDAD SOCIAL JUNIO 20"/>
    <s v="Ret,apor,nomi, seg.s"/>
    <s v=""/>
    <s v=""/>
    <d v="2010-06-29T00:00:00"/>
    <d v="2010-06-29T00:00:00"/>
    <n v="35700"/>
    <s v="773"/>
    <x v="5"/>
    <x v="4"/>
    <x v="2"/>
    <x v="0"/>
    <x v="0"/>
  </r>
  <r>
    <n v="7735116120"/>
    <x v="29"/>
    <n v="48921370"/>
    <x v="24"/>
    <s v="LTNASANCHEZ"/>
    <s v=""/>
    <s v="Caja men RgMedellin"/>
    <s v=""/>
    <s v=""/>
    <d v="2010-06-30T00:00:00"/>
    <d v="2010-06-30T00:00:00"/>
    <n v="10000"/>
    <s v="773"/>
    <x v="5"/>
    <x v="4"/>
    <x v="5"/>
    <x v="0"/>
    <x v="0"/>
  </r>
  <r>
    <n v="7735116411"/>
    <x v="28"/>
    <n v="48921370"/>
    <x v="24"/>
    <s v="LTMAMEJIA"/>
    <s v=""/>
    <s v="cta pte,prov,prd.Inv"/>
    <s v=""/>
    <s v="Servicio de Montacargas"/>
    <d v="2010-06-01T00:00:00"/>
    <d v="2010-06-01T00:00:00"/>
    <n v="-1761120"/>
    <s v="773"/>
    <x v="5"/>
    <x v="4"/>
    <x v="7"/>
    <x v="0"/>
    <x v="1"/>
  </r>
  <r>
    <n v="7735116411"/>
    <x v="28"/>
    <n v="48921370"/>
    <x v="24"/>
    <s v="SSMGIRON"/>
    <s v=""/>
    <s v="cta pte,prov,prd.Inv"/>
    <s v=""/>
    <s v="Servicio de Montacargas"/>
    <d v="2010-06-10T00:00:00"/>
    <d v="2010-06-16T00:00:00"/>
    <n v="0"/>
    <s v="773"/>
    <x v="5"/>
    <x v="4"/>
    <x v="7"/>
    <x v="0"/>
    <x v="1"/>
  </r>
  <r>
    <n v="7735116411"/>
    <x v="28"/>
    <n v="48921370"/>
    <x v="24"/>
    <s v="LTMAMEJIA"/>
    <s v=""/>
    <s v="cta pte,prov,prd.Inv"/>
    <s v=""/>
    <s v="Servicio de Montacargas"/>
    <d v="2010-06-01T00:00:00"/>
    <d v="2010-06-01T00:00:00"/>
    <n v="1761120"/>
    <s v="773"/>
    <x v="5"/>
    <x v="4"/>
    <x v="7"/>
    <x v="0"/>
    <x v="1"/>
  </r>
  <r>
    <n v="7735116411"/>
    <x v="28"/>
    <n v="48921370"/>
    <x v="24"/>
    <s v="LTMAMEJIA"/>
    <s v=""/>
    <s v="cta pte,prov,prd.Inv"/>
    <s v=""/>
    <s v="Servicio de Montacargas"/>
    <d v="2010-06-15T00:00:00"/>
    <d v="2010-06-15T00:00:00"/>
    <n v="1761120"/>
    <s v="773"/>
    <x v="5"/>
    <x v="4"/>
    <x v="7"/>
    <x v="0"/>
    <x v="1"/>
  </r>
  <r>
    <n v="7735116411"/>
    <x v="28"/>
    <n v="48921370"/>
    <x v="24"/>
    <s v="LTMAMEJIA"/>
    <s v=""/>
    <s v="cta pte,prov,prd.Inv"/>
    <s v=""/>
    <s v="Servicio de Montacargas"/>
    <d v="2010-06-01T00:00:00"/>
    <d v="2010-06-01T00:00:00"/>
    <n v="1761120"/>
    <s v="773"/>
    <x v="5"/>
    <x v="4"/>
    <x v="7"/>
    <x v="0"/>
    <x v="1"/>
  </r>
  <r>
    <n v="7735116411"/>
    <x v="28"/>
    <n v="48921370"/>
    <x v="24"/>
    <s v="LTMAMEJIA"/>
    <s v=""/>
    <s v="cta pte,prov,prd.Inv"/>
    <s v=""/>
    <s v="Servicio de Montacargas"/>
    <d v="2010-06-16T00:00:00"/>
    <d v="2010-06-16T00:00:00"/>
    <n v="1467600"/>
    <s v="773"/>
    <x v="5"/>
    <x v="4"/>
    <x v="7"/>
    <x v="0"/>
    <x v="1"/>
  </r>
  <r>
    <n v="7735116411"/>
    <x v="28"/>
    <n v="48921370"/>
    <x v="24"/>
    <s v="LTMAMEJIA"/>
    <s v=""/>
    <s v="cta pte,prov,prd.Inv"/>
    <s v=""/>
    <s v="Servicio de Montacargas"/>
    <d v="2010-06-28T00:00:00"/>
    <d v="2010-06-28T00:00:00"/>
    <n v="1467600"/>
    <s v="773"/>
    <x v="5"/>
    <x v="4"/>
    <x v="7"/>
    <x v="0"/>
    <x v="1"/>
  </r>
  <r>
    <n v="7735116411"/>
    <x v="28"/>
    <n v="48921370"/>
    <x v="24"/>
    <s v="SSJFLOPEZ"/>
    <s v=""/>
    <s v="CARGAR S.A."/>
    <s v=""/>
    <s v="Servicio de Montacargas"/>
    <d v="2010-06-24T00:00:00"/>
    <d v="2010-06-29T00:00:00"/>
    <n v="0"/>
    <s v="773"/>
    <x v="5"/>
    <x v="4"/>
    <x v="7"/>
    <x v="0"/>
    <x v="1"/>
  </r>
  <r>
    <n v="7735116432"/>
    <x v="32"/>
    <n v="48921370"/>
    <x v="24"/>
    <s v="SSMGIRON"/>
    <s v=""/>
    <s v="cta pte,prov,prd.Inv"/>
    <s v=""/>
    <s v="Servicio de incineración"/>
    <d v="2010-06-10T00:00:00"/>
    <d v="2010-06-21T00:00:00"/>
    <n v="0"/>
    <s v="773"/>
    <x v="5"/>
    <x v="4"/>
    <x v="5"/>
    <x v="0"/>
    <x v="0"/>
  </r>
  <r>
    <n v="7735116432"/>
    <x v="32"/>
    <n v="48921370"/>
    <x v="24"/>
    <s v="SSJFLOPEZ"/>
    <s v=""/>
    <s v="cta pte,prov,prd.Inv"/>
    <s v=""/>
    <s v="Servicio de incineración"/>
    <d v="2010-06-21T00:00:00"/>
    <d v="2010-06-29T00:00:00"/>
    <n v="0"/>
    <s v="773"/>
    <x v="5"/>
    <x v="4"/>
    <x v="5"/>
    <x v="0"/>
    <x v="0"/>
  </r>
  <r>
    <n v="7735116432"/>
    <x v="32"/>
    <n v="48921370"/>
    <x v="24"/>
    <s v="LTMAMEJIA"/>
    <s v=""/>
    <s v="cta pte,prov,prd.Inv"/>
    <s v=""/>
    <s v="Servicio de incineración"/>
    <d v="2010-06-16T00:00:00"/>
    <d v="2010-06-16T00:00:00"/>
    <n v="2503698"/>
    <s v="773"/>
    <x v="5"/>
    <x v="4"/>
    <x v="5"/>
    <x v="0"/>
    <x v="0"/>
  </r>
  <r>
    <n v="7735116432"/>
    <x v="32"/>
    <n v="48921370"/>
    <x v="24"/>
    <s v="LTMAMEJIA"/>
    <s v=""/>
    <s v="cta pte,prov,prd.Inv"/>
    <s v=""/>
    <s v="Servicio de incineración"/>
    <d v="2010-06-28T00:00:00"/>
    <d v="2010-06-28T00:00:00"/>
    <n v="691590"/>
    <s v="773"/>
    <x v="5"/>
    <x v="4"/>
    <x v="5"/>
    <x v="0"/>
    <x v="0"/>
  </r>
  <r>
    <n v="7735116874"/>
    <x v="33"/>
    <n v="48921370"/>
    <x v="24"/>
    <s v="LTJFLOPEZ"/>
    <s v=""/>
    <s v="cta pte,prov,prd.Inv"/>
    <s v=""/>
    <s v="Servicio de Preprensa"/>
    <d v="2010-06-26T00:00:00"/>
    <d v="2010-06-26T00:00:00"/>
    <n v="-558097"/>
    <s v="773"/>
    <x v="5"/>
    <x v="4"/>
    <x v="5"/>
    <x v="0"/>
    <x v="1"/>
  </r>
  <r>
    <n v="7735116874"/>
    <x v="33"/>
    <n v="48921370"/>
    <x v="24"/>
    <s v="LTJFLOPEZ"/>
    <s v=""/>
    <s v="cta pte,prov,prd.Inv"/>
    <s v=""/>
    <s v="Servicio de Preprensa"/>
    <d v="2010-06-26T00:00:00"/>
    <d v="2010-06-26T00:00:00"/>
    <n v="-3080065"/>
    <s v="773"/>
    <x v="5"/>
    <x v="4"/>
    <x v="5"/>
    <x v="0"/>
    <x v="1"/>
  </r>
  <r>
    <n v="7735116874"/>
    <x v="33"/>
    <n v="48921370"/>
    <x v="24"/>
    <s v="SSJFLOPEZ"/>
    <s v=""/>
    <s v="cta pte,prov,prd.Inv"/>
    <s v=""/>
    <s v="Servicio de Preprensa"/>
    <d v="2010-06-21T00:00:00"/>
    <d v="2010-06-29T00:00:00"/>
    <n v="0"/>
    <s v="773"/>
    <x v="5"/>
    <x v="4"/>
    <x v="5"/>
    <x v="0"/>
    <x v="1"/>
  </r>
  <r>
    <n v="7735116874"/>
    <x v="33"/>
    <n v="48921370"/>
    <x v="24"/>
    <s v="SSJFLOPEZ"/>
    <s v=""/>
    <s v="cta pte,prov,prd.Inv"/>
    <s v=""/>
    <s v="Servicio de Preprensa"/>
    <d v="2010-06-15T00:00:00"/>
    <d v="2010-06-29T00:00:00"/>
    <n v="0"/>
    <s v="773"/>
    <x v="5"/>
    <x v="4"/>
    <x v="5"/>
    <x v="0"/>
    <x v="1"/>
  </r>
  <r>
    <n v="7735116874"/>
    <x v="33"/>
    <n v="48921370"/>
    <x v="24"/>
    <s v="SSJFLOPEZ"/>
    <s v=""/>
    <s v="cta pte,prov,prd.Inv"/>
    <s v=""/>
    <s v="Servicio de Preprensa"/>
    <d v="2010-06-10T00:00:00"/>
    <d v="2010-06-29T00:00:00"/>
    <n v="0"/>
    <s v="773"/>
    <x v="5"/>
    <x v="4"/>
    <x v="5"/>
    <x v="0"/>
    <x v="1"/>
  </r>
  <r>
    <n v="7735116874"/>
    <x v="33"/>
    <n v="48921370"/>
    <x v="24"/>
    <s v="SSJFLOPEZ"/>
    <s v=""/>
    <s v="cta pte,prov,prd.Inv"/>
    <s v=""/>
    <s v="Servicio de Preprensa"/>
    <d v="2010-06-04T00:00:00"/>
    <d v="2010-06-29T00:00:00"/>
    <n v="0"/>
    <s v="773"/>
    <x v="5"/>
    <x v="4"/>
    <x v="5"/>
    <x v="0"/>
    <x v="1"/>
  </r>
  <r>
    <n v="7735116874"/>
    <x v="33"/>
    <n v="48921370"/>
    <x v="24"/>
    <s v="SSJFLOPEZ"/>
    <s v=""/>
    <s v="cta pte,prov,prd.Inv"/>
    <s v=""/>
    <s v="Servicio de Preprensa"/>
    <d v="2010-06-04T00:00:00"/>
    <d v="2010-06-29T00:00:00"/>
    <n v="0"/>
    <s v="773"/>
    <x v="5"/>
    <x v="4"/>
    <x v="5"/>
    <x v="0"/>
    <x v="1"/>
  </r>
  <r>
    <n v="7735116874"/>
    <x v="33"/>
    <n v="48921370"/>
    <x v="24"/>
    <s v="SSJFLOPEZ"/>
    <s v=""/>
    <s v="cta pte,prov,prd.Inv"/>
    <s v=""/>
    <s v="Servicio de Preprensa"/>
    <d v="2010-06-01T00:00:00"/>
    <d v="2010-06-29T00:00:00"/>
    <n v="0"/>
    <s v="773"/>
    <x v="5"/>
    <x v="4"/>
    <x v="5"/>
    <x v="0"/>
    <x v="1"/>
  </r>
  <r>
    <n v="7735116874"/>
    <x v="33"/>
    <n v="48921370"/>
    <x v="24"/>
    <s v="LTJFLOPEZ"/>
    <s v=""/>
    <s v="cta pte,prov,prd.Inv"/>
    <s v=""/>
    <s v="Servicio de Preprensa"/>
    <d v="2010-06-26T00:00:00"/>
    <d v="2010-06-26T00:00:00"/>
    <n v="558097"/>
    <s v="773"/>
    <x v="5"/>
    <x v="4"/>
    <x v="5"/>
    <x v="0"/>
    <x v="1"/>
  </r>
  <r>
    <n v="7735116874"/>
    <x v="33"/>
    <n v="48921370"/>
    <x v="24"/>
    <s v="LTJFLOPEZ"/>
    <s v=""/>
    <s v="cta pte,prov,prd.Inv"/>
    <s v=""/>
    <s v="Servicio de Preprensa"/>
    <d v="2010-06-26T00:00:00"/>
    <d v="2010-06-26T00:00:00"/>
    <n v="536632"/>
    <s v="773"/>
    <x v="5"/>
    <x v="4"/>
    <x v="5"/>
    <x v="0"/>
    <x v="1"/>
  </r>
  <r>
    <n v="7735116874"/>
    <x v="33"/>
    <n v="48921370"/>
    <x v="24"/>
    <s v="LTJFLOPEZ"/>
    <s v=""/>
    <s v="cta pte,prov,prd.Inv"/>
    <s v=""/>
    <s v="Servicio de Preprensa"/>
    <d v="2010-06-26T00:00:00"/>
    <d v="2010-06-26T00:00:00"/>
    <n v="3080065"/>
    <s v="773"/>
    <x v="5"/>
    <x v="4"/>
    <x v="5"/>
    <x v="0"/>
    <x v="1"/>
  </r>
  <r>
    <n v="7735116874"/>
    <x v="33"/>
    <n v="48921370"/>
    <x v="24"/>
    <s v="LTJFLOPEZ"/>
    <s v=""/>
    <s v="cta pte,prov,prd.Inv"/>
    <s v=""/>
    <s v="Servicio de Preprensa"/>
    <d v="2010-06-28T00:00:00"/>
    <d v="2010-06-28T00:00:00"/>
    <n v="783056"/>
    <s v="773"/>
    <x v="5"/>
    <x v="4"/>
    <x v="5"/>
    <x v="0"/>
    <x v="1"/>
  </r>
  <r>
    <n v="7735116874"/>
    <x v="33"/>
    <n v="48921370"/>
    <x v="24"/>
    <s v="LTJFLOPEZ"/>
    <s v=""/>
    <s v="cta pte,prov,prd.Inv"/>
    <s v=""/>
    <s v="Servicio de Preprensa"/>
    <d v="2010-06-28T00:00:00"/>
    <d v="2010-06-28T00:00:00"/>
    <n v="1369832"/>
    <s v="773"/>
    <x v="5"/>
    <x v="4"/>
    <x v="5"/>
    <x v="0"/>
    <x v="1"/>
  </r>
  <r>
    <n v="7735116874"/>
    <x v="33"/>
    <n v="48921370"/>
    <x v="24"/>
    <s v="LTJFLOPEZ"/>
    <s v=""/>
    <s v="cta pte,prov,prd.Inv"/>
    <s v=""/>
    <s v="Servicio de Preprensa"/>
    <d v="2010-06-28T00:00:00"/>
    <d v="2010-06-28T00:00:00"/>
    <n v="588652"/>
    <s v="773"/>
    <x v="5"/>
    <x v="4"/>
    <x v="5"/>
    <x v="0"/>
    <x v="1"/>
  </r>
  <r>
    <n v="7735116874"/>
    <x v="33"/>
    <n v="48921370"/>
    <x v="24"/>
    <s v="LTJFLOPEZ"/>
    <s v=""/>
    <s v="cta pte,prov,prd.Inv"/>
    <s v=""/>
    <s v="Servicio de Preprensa"/>
    <d v="2010-06-28T00:00:00"/>
    <d v="2010-06-28T00:00:00"/>
    <n v="1082100"/>
    <s v="773"/>
    <x v="5"/>
    <x v="4"/>
    <x v="5"/>
    <x v="0"/>
    <x v="1"/>
  </r>
  <r>
    <n v="7735116874"/>
    <x v="33"/>
    <n v="48921370"/>
    <x v="24"/>
    <s v="LTJFLOPEZ"/>
    <s v=""/>
    <s v="cta pte,prov,prd.Inv"/>
    <s v=""/>
    <s v="Servicio de Preprensa"/>
    <d v="2010-06-28T00:00:00"/>
    <d v="2010-06-28T00:00:00"/>
    <n v="2944248"/>
    <s v="773"/>
    <x v="5"/>
    <x v="4"/>
    <x v="5"/>
    <x v="0"/>
    <x v="1"/>
  </r>
  <r>
    <n v="7735116874"/>
    <x v="33"/>
    <n v="48921370"/>
    <x v="24"/>
    <s v="SSJFLOPEZ"/>
    <s v=""/>
    <s v="AXIO PREPRENSA S.A."/>
    <s v=""/>
    <s v="Servicio de Preprensa"/>
    <d v="2010-06-23T00:00:00"/>
    <d v="2010-06-29T00:00:00"/>
    <n v="0"/>
    <s v="773"/>
    <x v="5"/>
    <x v="4"/>
    <x v="5"/>
    <x v="0"/>
    <x v="1"/>
  </r>
  <r>
    <n v="7735116874"/>
    <x v="33"/>
    <n v="48921370"/>
    <x v="24"/>
    <s v="LTJFLOPEZ"/>
    <s v=""/>
    <s v="cta pte,prov,prd.Inv"/>
    <s v=""/>
    <s v="Servicio de Preprensa"/>
    <d v="2010-06-26T00:00:00"/>
    <d v="2010-06-26T00:00:00"/>
    <n v="2961602"/>
    <s v="773"/>
    <x v="5"/>
    <x v="4"/>
    <x v="5"/>
    <x v="0"/>
    <x v="1"/>
  </r>
  <r>
    <n v="7735122503"/>
    <x v="23"/>
    <n v="48921370"/>
    <x v="24"/>
    <s v="SSRMSALAZAR"/>
    <s v=""/>
    <s v="Depr.acum.maq.op."/>
    <s v=""/>
    <s v=""/>
    <d v="2010-06-30T00:00:00"/>
    <d v="2010-06-30T00:00:00"/>
    <n v="2535425"/>
    <s v="773"/>
    <x v="5"/>
    <x v="4"/>
    <x v="4"/>
    <x v="0"/>
    <x v="2"/>
  </r>
  <r>
    <n v="7735122503"/>
    <x v="23"/>
    <n v="48921370"/>
    <x v="24"/>
    <s v="SSRMSALAZAR"/>
    <s v=""/>
    <s v="Depr.acum.edif,op."/>
    <s v=""/>
    <s v=""/>
    <d v="2010-06-30T00:00:00"/>
    <d v="2010-06-30T00:00:00"/>
    <n v="581393"/>
    <s v="773"/>
    <x v="5"/>
    <x v="4"/>
    <x v="4"/>
    <x v="0"/>
    <x v="2"/>
  </r>
  <r>
    <n v="7735124012"/>
    <x v="24"/>
    <n v="48921370"/>
    <x v="24"/>
    <s v="LTGAVELASQUE"/>
    <s v=""/>
    <s v="Material,y,repuestos"/>
    <s v="Papel agua Nr 360"/>
    <s v=""/>
    <d v="2010-06-26T00:00:00"/>
    <d v="2010-06-26T00:00:00"/>
    <n v="750"/>
    <s v="773"/>
    <x v="5"/>
    <x v="4"/>
    <x v="6"/>
    <x v="0"/>
    <x v="2"/>
  </r>
  <r>
    <n v="7735124504"/>
    <x v="25"/>
    <n v="48921370"/>
    <x v="24"/>
    <s v="EXJAZULETA"/>
    <s v=""/>
    <s v="cta pte,prov,prd.no,"/>
    <s v="Accesorio para oficina negocio 16%"/>
    <s v="Accesorio para oficina negocio 16%"/>
    <d v="2010-06-11T00:00:00"/>
    <d v="2010-06-23T00:00:00"/>
    <n v="0"/>
    <s v="773"/>
    <x v="5"/>
    <x v="4"/>
    <x v="5"/>
    <x v="0"/>
    <x v="0"/>
  </r>
  <r>
    <n v="7735124504"/>
    <x v="25"/>
    <n v="48921370"/>
    <x v="24"/>
    <s v="EXGAVELASQUE"/>
    <s v=""/>
    <s v="cta pte,prov,prd.no,"/>
    <s v="Accesorio para oficina negocio 16%"/>
    <s v="Accesorio para oficina negocio 16%"/>
    <d v="2010-06-11T00:00:00"/>
    <d v="2010-06-15T00:00:00"/>
    <n v="94000"/>
    <s v="773"/>
    <x v="5"/>
    <x v="4"/>
    <x v="5"/>
    <x v="0"/>
    <x v="0"/>
  </r>
  <r>
    <n v="7735124701"/>
    <x v="26"/>
    <n v="48921370"/>
    <x v="24"/>
    <s v="SSMGIRON"/>
    <s v=""/>
    <s v="EMPAQUETADURAS Y EMPAQUES S.A."/>
    <s v="Limpion Wypall"/>
    <s v="Limpion Wypall"/>
    <d v="2010-06-04T00:00:00"/>
    <d v="2010-06-05T00:00:00"/>
    <n v="198360"/>
    <s v="773"/>
    <x v="5"/>
    <x v="4"/>
    <x v="5"/>
    <x v="0"/>
    <x v="0"/>
  </r>
  <r>
    <n v="7735124701"/>
    <x v="26"/>
    <n v="48921370"/>
    <x v="24"/>
    <s v="SSJFLOPEZ"/>
    <s v=""/>
    <s v="EMPAQUETADURAS Y EMPAQUES S.A."/>
    <s v="Limpion Wypall"/>
    <s v="Limpion Wypall"/>
    <d v="2010-06-23T00:00:00"/>
    <d v="2010-06-28T00:00:00"/>
    <n v="330600"/>
    <s v="773"/>
    <x v="5"/>
    <x v="4"/>
    <x v="5"/>
    <x v="0"/>
    <x v="0"/>
  </r>
  <r>
    <n v="7735124701"/>
    <x v="26"/>
    <n v="48921370"/>
    <x v="24"/>
    <s v="SSJFLOPEZ"/>
    <s v=""/>
    <s v="EMPAQUETADURAS Y EMPAQUES S.A."/>
    <s v="Limpion Wypall"/>
    <s v="Limpion Wypall"/>
    <d v="2010-06-15T00:00:00"/>
    <d v="2010-06-29T00:00:00"/>
    <n v="330600"/>
    <s v="773"/>
    <x v="5"/>
    <x v="4"/>
    <x v="5"/>
    <x v="0"/>
    <x v="0"/>
  </r>
  <r>
    <n v="7735124704"/>
    <x v="27"/>
    <n v="48921370"/>
    <x v="24"/>
    <s v="LTEAGUTIERRE"/>
    <s v=""/>
    <s v="cta pte,prov,prd.no,"/>
    <s v="Memoria USB utiles de oficina"/>
    <s v="Memoria USB utiles de oficina"/>
    <d v="2010-06-23T00:00:00"/>
    <d v="2010-06-23T00:00:00"/>
    <n v="23000"/>
    <s v="773"/>
    <x v="5"/>
    <x v="4"/>
    <x v="5"/>
    <x v="0"/>
    <x v="0"/>
  </r>
  <r>
    <n v="7735124708"/>
    <x v="34"/>
    <n v="48921370"/>
    <x v="24"/>
    <s v="LTMCRAGA"/>
    <s v=""/>
    <s v="Mat,combust.y,lubric"/>
    <s v="Grasa OMEGA 58 X KG"/>
    <s v=""/>
    <d v="2010-06-26T00:00:00"/>
    <d v="2010-06-26T00:00:00"/>
    <n v="-630133"/>
    <s v="773"/>
    <x v="5"/>
    <x v="4"/>
    <x v="6"/>
    <x v="0"/>
    <x v="2"/>
  </r>
  <r>
    <n v="7735124708"/>
    <x v="34"/>
    <n v="48921370"/>
    <x v="24"/>
    <s v="LTGAVELASQUE"/>
    <s v=""/>
    <s v="Mat,combust.y,lubric"/>
    <s v="Grasa OMEGA 58 X KG"/>
    <s v=""/>
    <d v="2010-06-26T00:00:00"/>
    <d v="2010-06-26T00:00:00"/>
    <n v="630133"/>
    <s v="773"/>
    <x v="5"/>
    <x v="4"/>
    <x v="6"/>
    <x v="0"/>
    <x v="2"/>
  </r>
  <r>
    <n v="7735124708"/>
    <x v="34"/>
    <n v="48921370"/>
    <x v="24"/>
    <s v="LTMCRAGA"/>
    <s v=""/>
    <s v="Mat,combust.y,lubric"/>
    <s v="Wash a_230 X GLN"/>
    <s v=""/>
    <d v="2010-06-04T00:00:00"/>
    <d v="2010-06-04T00:00:00"/>
    <n v="-1245455"/>
    <s v="773"/>
    <x v="5"/>
    <x v="4"/>
    <x v="6"/>
    <x v="0"/>
    <x v="2"/>
  </r>
  <r>
    <n v="7735124708"/>
    <x v="34"/>
    <n v="48921370"/>
    <x v="24"/>
    <s v="EXGAVELASQUE"/>
    <s v=""/>
    <s v="Mat,combust.y,lubric"/>
    <s v="Lavador_planchas CPC Plate cleaner X L"/>
    <s v=""/>
    <d v="2010-06-01T00:00:00"/>
    <d v="2010-06-01T00:00:00"/>
    <n v="94397"/>
    <s v="773"/>
    <x v="5"/>
    <x v="4"/>
    <x v="6"/>
    <x v="0"/>
    <x v="2"/>
  </r>
  <r>
    <n v="7735124708"/>
    <x v="34"/>
    <n v="48921370"/>
    <x v="24"/>
    <s v="EXGAVELASQUE"/>
    <s v=""/>
    <s v="Mat,combust.y,lubric"/>
    <s v="Goma protec_planchas X GLN"/>
    <s v=""/>
    <d v="2010-06-01T00:00:00"/>
    <d v="2010-06-01T00:00:00"/>
    <n v="32500"/>
    <s v="773"/>
    <x v="5"/>
    <x v="4"/>
    <x v="6"/>
    <x v="0"/>
    <x v="2"/>
  </r>
  <r>
    <n v="7735124708"/>
    <x v="34"/>
    <n v="48921370"/>
    <x v="24"/>
    <s v="EXGAVELASQUE"/>
    <s v=""/>
    <s v=""/>
    <s v="Solucion fuente opti_print1 X GLN"/>
    <s v=""/>
    <d v="2010-06-01T00:00:00"/>
    <d v="2010-06-01T00:00:00"/>
    <n v="0"/>
    <s v="773"/>
    <x v="5"/>
    <x v="4"/>
    <x v="6"/>
    <x v="0"/>
    <x v="2"/>
  </r>
  <r>
    <n v="7735124708"/>
    <x v="34"/>
    <n v="48921370"/>
    <x v="24"/>
    <s v="EXGAVELASQUE"/>
    <s v=""/>
    <s v="Mat,combust.y,lubric"/>
    <s v="Wash a_230 X GLN"/>
    <s v=""/>
    <d v="2010-06-04T00:00:00"/>
    <d v="2010-06-04T00:00:00"/>
    <n v="1245455"/>
    <s v="773"/>
    <x v="5"/>
    <x v="4"/>
    <x v="6"/>
    <x v="0"/>
    <x v="2"/>
  </r>
  <r>
    <n v="7735124708"/>
    <x v="34"/>
    <n v="48921370"/>
    <x v="24"/>
    <s v="EXGAVELASQUE"/>
    <s v=""/>
    <s v="Mat,combust.y,lubric"/>
    <s v="Ajustador_21209_pintuco X GLN"/>
    <s v=""/>
    <d v="2010-06-04T00:00:00"/>
    <d v="2010-06-04T00:00:00"/>
    <n v="767960"/>
    <s v="773"/>
    <x v="5"/>
    <x v="4"/>
    <x v="6"/>
    <x v="0"/>
    <x v="2"/>
  </r>
  <r>
    <n v="7735124708"/>
    <x v="34"/>
    <n v="48921370"/>
    <x v="24"/>
    <s v="LTMCRAGA"/>
    <s v=""/>
    <s v="Mat,combust.y,lubric"/>
    <s v="Wash a_230 X GLN"/>
    <s v=""/>
    <d v="2010-06-04T00:00:00"/>
    <d v="2010-06-04T00:00:00"/>
    <n v="1370000"/>
    <s v="773"/>
    <x v="5"/>
    <x v="4"/>
    <x v="6"/>
    <x v="0"/>
    <x v="2"/>
  </r>
  <r>
    <n v="7735124708"/>
    <x v="34"/>
    <n v="48921370"/>
    <x v="24"/>
    <s v="EXEAGUTIERRE"/>
    <s v=""/>
    <s v="Mat,combust.y,lubric"/>
    <s v="Ajustador_21209_pintuco X GLN"/>
    <s v=""/>
    <d v="2010-06-16T00:00:00"/>
    <d v="2010-06-16T00:00:00"/>
    <n v="767960"/>
    <s v="773"/>
    <x v="5"/>
    <x v="4"/>
    <x v="6"/>
    <x v="0"/>
    <x v="2"/>
  </r>
  <r>
    <n v="7735124708"/>
    <x v="34"/>
    <n v="48921370"/>
    <x v="24"/>
    <s v="LTMCRAGA"/>
    <s v=""/>
    <s v="Mat,combust.y,lubric"/>
    <s v="Ajustador_21209_pintuco X GLN"/>
    <s v=""/>
    <d v="2010-06-19T00:00:00"/>
    <d v="2010-06-19T00:00:00"/>
    <n v="767960"/>
    <s v="773"/>
    <x v="5"/>
    <x v="4"/>
    <x v="6"/>
    <x v="0"/>
    <x v="2"/>
  </r>
  <r>
    <n v="7735124708"/>
    <x v="34"/>
    <n v="48921370"/>
    <x v="24"/>
    <s v="LTMCRAGA"/>
    <s v=""/>
    <s v="Mat,combust.y,lubric"/>
    <s v="Wash a_230 X GLN"/>
    <s v=""/>
    <d v="2010-06-19T00:00:00"/>
    <d v="2010-06-19T00:00:00"/>
    <n v="1474000"/>
    <s v="773"/>
    <x v="5"/>
    <x v="4"/>
    <x v="6"/>
    <x v="0"/>
    <x v="2"/>
  </r>
  <r>
    <n v="7735124708"/>
    <x v="34"/>
    <n v="48921370"/>
    <x v="24"/>
    <s v="LTMCRAGA"/>
    <s v=""/>
    <s v="Mat,combust.y,lubric"/>
    <s v="Goma protec_planchas X GLN"/>
    <s v=""/>
    <d v="2010-06-19T00:00:00"/>
    <d v="2010-06-19T00:00:00"/>
    <n v="65000"/>
    <s v="773"/>
    <x v="5"/>
    <x v="4"/>
    <x v="6"/>
    <x v="0"/>
    <x v="2"/>
  </r>
  <r>
    <n v="7735124708"/>
    <x v="34"/>
    <n v="48921370"/>
    <x v="24"/>
    <s v="LTMCRAGA"/>
    <s v=""/>
    <s v="Mat,combust.y,lubric"/>
    <s v="Lavador_planchas CPC Plate cleaner X L"/>
    <s v=""/>
    <d v="2010-06-19T00:00:00"/>
    <d v="2010-06-19T00:00:00"/>
    <n v="70798"/>
    <s v="773"/>
    <x v="5"/>
    <x v="4"/>
    <x v="6"/>
    <x v="0"/>
    <x v="2"/>
  </r>
  <r>
    <n v="7735124708"/>
    <x v="34"/>
    <n v="48921370"/>
    <x v="24"/>
    <s v="LTMCRAGA"/>
    <s v=""/>
    <s v=""/>
    <s v="Solucion fuente opti_print1 X GLN"/>
    <s v=""/>
    <d v="2010-06-19T00:00:00"/>
    <d v="2010-06-19T00:00:00"/>
    <n v="0"/>
    <s v="773"/>
    <x v="5"/>
    <x v="4"/>
    <x v="6"/>
    <x v="0"/>
    <x v="2"/>
  </r>
  <r>
    <n v="7735124708"/>
    <x v="34"/>
    <n v="48921370"/>
    <x v="24"/>
    <s v="LTEAGUTIERRE"/>
    <s v=""/>
    <s v="Mat,combust.y,lubric"/>
    <s v="Ajustador_21209_pintuco X GLN"/>
    <s v=""/>
    <d v="2010-06-24T00:00:00"/>
    <d v="2010-06-24T00:00:00"/>
    <n v="767960"/>
    <s v="773"/>
    <x v="5"/>
    <x v="4"/>
    <x v="6"/>
    <x v="0"/>
    <x v="2"/>
  </r>
  <r>
    <n v="7735124713"/>
    <x v="35"/>
    <n v="48921370"/>
    <x v="24"/>
    <s v="SSJFLOPEZ"/>
    <s v=""/>
    <s v="EDIVA S.A."/>
    <s v="Strech 44CMx457M x .6"/>
    <s v="Strech 44CMx457M x .6"/>
    <d v="2010-06-01T00:00:00"/>
    <d v="2010-06-03T00:00:00"/>
    <n v="200000"/>
    <s v="773"/>
    <x v="5"/>
    <x v="4"/>
    <x v="5"/>
    <x v="0"/>
    <x v="1"/>
  </r>
  <r>
    <n v="7735124713"/>
    <x v="35"/>
    <n v="48921370"/>
    <x v="24"/>
    <s v="SSMGIRON"/>
    <s v=""/>
    <s v="EDIVA S.A."/>
    <s v="Strech 44CMx457M x .6"/>
    <s v="Strech 44CMx457M x .6"/>
    <d v="2010-06-08T00:00:00"/>
    <d v="2010-06-15T00:00:00"/>
    <n v="200000"/>
    <s v="773"/>
    <x v="5"/>
    <x v="4"/>
    <x v="5"/>
    <x v="0"/>
    <x v="1"/>
  </r>
  <r>
    <n v="7735124713"/>
    <x v="35"/>
    <n v="48921370"/>
    <x v="24"/>
    <s v="SSJFLOPEZ"/>
    <s v=""/>
    <s v="EDIVA S.A."/>
    <s v="Strech 44CMx457M x .6"/>
    <s v="Strech 44CMx457M x .6"/>
    <d v="2010-06-24T00:00:00"/>
    <d v="2010-06-28T00:00:00"/>
    <n v="120000"/>
    <s v="773"/>
    <x v="5"/>
    <x v="4"/>
    <x v="5"/>
    <x v="0"/>
    <x v="1"/>
  </r>
  <r>
    <n v="7735124713"/>
    <x v="35"/>
    <n v="48921370"/>
    <x v="24"/>
    <s v="SSJFLOPEZ"/>
    <s v=""/>
    <s v="BYCSA S.A"/>
    <s v="Strech 44CMx457M x .6"/>
    <s v="Strech 44CMx457M x .6"/>
    <d v="2010-06-25T00:00:00"/>
    <d v="2010-06-29T00:00:00"/>
    <n v="206250"/>
    <s v="773"/>
    <x v="5"/>
    <x v="4"/>
    <x v="5"/>
    <x v="0"/>
    <x v="1"/>
  </r>
  <r>
    <n v="7735124719"/>
    <x v="42"/>
    <n v="48921370"/>
    <x v="24"/>
    <s v="EXJAZULETA"/>
    <s v=""/>
    <s v="cta pte,prov,prd.no,"/>
    <s v="Boletin comunicaciones internas 16%"/>
    <s v="Boletin comunicaciones internas 16%"/>
    <d v="2010-06-01T00:00:00"/>
    <d v="2010-06-22T00:00:00"/>
    <n v="0"/>
    <s v="773"/>
    <x v="5"/>
    <x v="4"/>
    <x v="5"/>
    <x v="0"/>
    <x v="0"/>
  </r>
  <r>
    <n v="7735124719"/>
    <x v="42"/>
    <n v="48921370"/>
    <x v="24"/>
    <s v="EXEAGUTIERRE"/>
    <s v=""/>
    <s v="cta pte,prov,prd.no,"/>
    <s v="Boletin comunicaciones internas 16%"/>
    <s v="Boletin comunicaciones internas 16%"/>
    <d v="2010-06-01T00:00:00"/>
    <d v="2010-06-08T00:00:00"/>
    <n v="19000"/>
    <s v="773"/>
    <x v="5"/>
    <x v="4"/>
    <x v="5"/>
    <x v="0"/>
    <x v="0"/>
  </r>
  <r>
    <n v="7735611158"/>
    <x v="36"/>
    <n v="48921370"/>
    <x v="24"/>
    <s v="SSMGIRON"/>
    <s v=""/>
    <s v="cta pte,prov,prd.Inv"/>
    <s v=""/>
    <s v="CAPACITACIÓN FACILITADORES Y ESCUELA"/>
    <d v="2010-06-03T00:00:00"/>
    <d v="2010-06-18T00:00:00"/>
    <n v="0"/>
    <s v="773"/>
    <x v="5"/>
    <x v="4"/>
    <x v="5"/>
    <x v="0"/>
    <x v="0"/>
  </r>
  <r>
    <n v="7735611158"/>
    <x v="36"/>
    <n v="48921370"/>
    <x v="24"/>
    <s v="LTICPOSADA"/>
    <s v=""/>
    <s v="cta pte,prov,prd.Inv"/>
    <s v=""/>
    <s v="CAPACITACIÓN FACILITADORES Y ESCUELA"/>
    <d v="2010-06-10T00:00:00"/>
    <d v="2010-06-10T00:00:00"/>
    <n v="3625000"/>
    <s v="773"/>
    <x v="5"/>
    <x v="4"/>
    <x v="5"/>
    <x v="0"/>
    <x v="0"/>
  </r>
  <r>
    <n v="7735110102"/>
    <x v="2"/>
    <n v="48921470"/>
    <x v="25"/>
    <s v="SSALLONDONO"/>
    <s v="NOMINA PRIMERA QUINCENA J"/>
    <s v="Obl,lab,salariosxpag"/>
    <s v=""/>
    <s v=""/>
    <d v="2010-06-10T00:00:00"/>
    <d v="2010-06-10T00:00:00"/>
    <n v="4412357"/>
    <s v="773"/>
    <x v="5"/>
    <x v="4"/>
    <x v="2"/>
    <x v="0"/>
    <x v="0"/>
  </r>
  <r>
    <n v="7735110102"/>
    <x v="2"/>
    <n v="48921470"/>
    <x v="25"/>
    <s v="SSALLONDONO"/>
    <s v="NOMINA SEGUNDA QUINCENA J"/>
    <s v="Obl,lab,salariosxpag"/>
    <s v=""/>
    <s v=""/>
    <d v="2010-06-29T00:00:00"/>
    <d v="2010-06-29T00:00:00"/>
    <n v="4358250"/>
    <s v="773"/>
    <x v="5"/>
    <x v="4"/>
    <x v="2"/>
    <x v="0"/>
    <x v="0"/>
  </r>
  <r>
    <n v="7735110104"/>
    <x v="3"/>
    <n v="48921470"/>
    <x v="25"/>
    <s v="SSALLONDONO"/>
    <s v="NOMINA PRIMERA QUINCENA J"/>
    <s v="Obl,lab,salariosxpag"/>
    <s v=""/>
    <s v=""/>
    <d v="2010-06-10T00:00:00"/>
    <d v="2010-06-10T00:00:00"/>
    <n v="171505"/>
    <s v="773"/>
    <x v="5"/>
    <x v="4"/>
    <x v="2"/>
    <x v="0"/>
    <x v="1"/>
  </r>
  <r>
    <n v="7735110108"/>
    <x v="4"/>
    <n v="48921470"/>
    <x v="25"/>
    <s v="SSALLONDONO"/>
    <s v="NOMINA SEGUNDA QUINCENA J"/>
    <s v="Obl,lab,salariosxpag"/>
    <s v=""/>
    <s v=""/>
    <d v="2010-06-29T00:00:00"/>
    <d v="2010-06-29T00:00:00"/>
    <n v="36067"/>
    <s v="773"/>
    <x v="5"/>
    <x v="4"/>
    <x v="2"/>
    <x v="0"/>
    <x v="1"/>
  </r>
  <r>
    <n v="7735110110"/>
    <x v="5"/>
    <n v="48921470"/>
    <x v="25"/>
    <s v="SSALLONDONO"/>
    <s v="NOMINA PRIMERA QUINCENA J"/>
    <s v="Obl,lab,salariosxpag"/>
    <s v=""/>
    <s v=""/>
    <d v="2010-06-10T00:00:00"/>
    <d v="2010-06-10T00:00:00"/>
    <n v="246000"/>
    <s v="773"/>
    <x v="5"/>
    <x v="4"/>
    <x v="2"/>
    <x v="0"/>
    <x v="0"/>
  </r>
  <r>
    <n v="7735110110"/>
    <x v="5"/>
    <n v="48921470"/>
    <x v="25"/>
    <s v="SSALLONDONO"/>
    <s v="NOMINA SEGUNDA QUINCENA J"/>
    <s v="Obl,lab,salariosxpag"/>
    <s v=""/>
    <s v=""/>
    <d v="2010-06-29T00:00:00"/>
    <d v="2010-06-29T00:00:00"/>
    <n v="246000"/>
    <s v="773"/>
    <x v="5"/>
    <x v="4"/>
    <x v="2"/>
    <x v="0"/>
    <x v="0"/>
  </r>
  <r>
    <n v="7735110111"/>
    <x v="6"/>
    <n v="48921470"/>
    <x v="25"/>
    <s v="SSALLONDONO"/>
    <s v="PROVISIONES JUNIO 2010"/>
    <s v="Prov,lab,prim,ser.ap"/>
    <s v=""/>
    <s v=""/>
    <d v="2010-06-29T00:00:00"/>
    <d v="2010-06-29T00:00:00"/>
    <n v="748145"/>
    <s v="773"/>
    <x v="5"/>
    <x v="4"/>
    <x v="2"/>
    <x v="0"/>
    <x v="0"/>
  </r>
  <r>
    <n v="7735110113"/>
    <x v="8"/>
    <n v="48921470"/>
    <x v="25"/>
    <s v="SSALLONDONO"/>
    <s v="PROVISIONES JUNIO 2010"/>
    <s v="Prov,lab,prim,ser.ap"/>
    <s v=""/>
    <s v=""/>
    <d v="2010-06-29T00:00:00"/>
    <d v="2010-06-29T00:00:00"/>
    <n v="804966"/>
    <s v="773"/>
    <x v="5"/>
    <x v="4"/>
    <x v="2"/>
    <x v="0"/>
    <x v="0"/>
  </r>
  <r>
    <n v="7735110114"/>
    <x v="9"/>
    <n v="48921470"/>
    <x v="25"/>
    <s v="SSALLONDONO"/>
    <s v="PROVISIONES JUNIO 2010"/>
    <s v="Prov,lab,prim,ser.ap"/>
    <s v=""/>
    <s v=""/>
    <d v="2010-06-29T00:00:00"/>
    <d v="2010-06-29T00:00:00"/>
    <n v="473510"/>
    <s v="773"/>
    <x v="5"/>
    <x v="4"/>
    <x v="2"/>
    <x v="0"/>
    <x v="0"/>
  </r>
  <r>
    <n v="7735110116"/>
    <x v="10"/>
    <n v="48921470"/>
    <x v="25"/>
    <s v="SSALLONDONO"/>
    <s v="PROVISIONES JUNIO 2010"/>
    <s v="Prov,lab,prim,ser.ap"/>
    <s v=""/>
    <s v=""/>
    <d v="2010-06-29T00:00:00"/>
    <d v="2010-06-29T00:00:00"/>
    <n v="852316"/>
    <s v="773"/>
    <x v="5"/>
    <x v="4"/>
    <x v="2"/>
    <x v="0"/>
    <x v="0"/>
  </r>
  <r>
    <n v="7735110119"/>
    <x v="12"/>
    <n v="48921470"/>
    <x v="25"/>
    <s v="SSJFLOPEZ"/>
    <s v=""/>
    <s v="PALACIO DE GONZALEZ HONORATA DE JES"/>
    <s v="Delantal en dril blanco"/>
    <s v="Delantal en dril blanco"/>
    <d v="2010-06-01T00:00:00"/>
    <d v="2010-06-03T00:00:00"/>
    <n v="180000"/>
    <s v="773"/>
    <x v="5"/>
    <x v="4"/>
    <x v="2"/>
    <x v="0"/>
    <x v="1"/>
  </r>
  <r>
    <n v="7735110119"/>
    <x v="12"/>
    <n v="48921470"/>
    <x v="25"/>
    <s v="SSMGIRON"/>
    <s v=""/>
    <s v="INDUSTRIAS Y CONFECCIONES INDUCON L"/>
    <s v="Camisa dacron blanca trabajador mision"/>
    <s v="Camisa dacron blanca trabajador mision"/>
    <d v="2010-06-03T00:00:00"/>
    <d v="2010-06-04T00:00:00"/>
    <n v="706380"/>
    <s v="773"/>
    <x v="5"/>
    <x v="4"/>
    <x v="2"/>
    <x v="0"/>
    <x v="1"/>
  </r>
  <r>
    <n v="7735110119"/>
    <x v="12"/>
    <n v="48921470"/>
    <x v="25"/>
    <s v="SSMGIRON"/>
    <s v=""/>
    <s v="INDUSTRIAS Y CONFECCIONES INDUCON L"/>
    <s v="Pantalon dril blanco enresortado"/>
    <s v="Pantalon dril blanco enresortado"/>
    <d v="2010-06-03T00:00:00"/>
    <d v="2010-06-04T00:00:00"/>
    <n v="623200"/>
    <s v="773"/>
    <x v="5"/>
    <x v="4"/>
    <x v="2"/>
    <x v="0"/>
    <x v="1"/>
  </r>
  <r>
    <n v="7735110119"/>
    <x v="12"/>
    <n v="48921470"/>
    <x v="25"/>
    <s v="SSMGIRON"/>
    <s v=""/>
    <s v="INDUSTRIAS Y CONFECCIONES INDUCON L"/>
    <s v="Bata blanca dacron M/C logo LITO"/>
    <s v="Bata blanca dacron M/C logo LITO"/>
    <d v="2010-06-03T00:00:00"/>
    <d v="2010-06-04T00:00:00"/>
    <n v="73145"/>
    <s v="773"/>
    <x v="5"/>
    <x v="4"/>
    <x v="2"/>
    <x v="0"/>
    <x v="1"/>
  </r>
  <r>
    <n v="7735110119"/>
    <x v="12"/>
    <n v="48921470"/>
    <x v="25"/>
    <s v="SSMGIRON"/>
    <s v=""/>
    <s v="INDUSTRIAS Y CONFECCIONES INDUCON L"/>
    <s v="Bata M/C dacron BLA lider vivo azul LITO"/>
    <s v="Bata M/C dacron BLA lider vivo azul LITO"/>
    <d v="2010-06-03T00:00:00"/>
    <d v="2010-06-04T00:00:00"/>
    <n v="92478"/>
    <s v="773"/>
    <x v="5"/>
    <x v="4"/>
    <x v="2"/>
    <x v="0"/>
    <x v="1"/>
  </r>
  <r>
    <n v="7735110119"/>
    <x v="12"/>
    <n v="48921470"/>
    <x v="25"/>
    <s v="SSJFLOPEZ"/>
    <s v=""/>
    <s v="PALACIO DE GONZALEZ HONORATA DE JES"/>
    <s v="Delantal en dril blanco"/>
    <s v="Delantal en dril blanco"/>
    <d v="2010-06-23T00:00:00"/>
    <d v="2010-06-25T00:00:00"/>
    <n v="90000"/>
    <s v="773"/>
    <x v="5"/>
    <x v="4"/>
    <x v="2"/>
    <x v="0"/>
    <x v="1"/>
  </r>
  <r>
    <n v="7735110124"/>
    <x v="13"/>
    <n v="48921470"/>
    <x v="25"/>
    <s v="SSALLONDONO"/>
    <s v="PROVISIONES JUNIO 2010"/>
    <s v="Prov,lab,prim,ser.ap"/>
    <s v=""/>
    <s v=""/>
    <d v="2010-06-29T00:00:00"/>
    <d v="2010-06-29T00:00:00"/>
    <n v="98489"/>
    <s v="773"/>
    <x v="5"/>
    <x v="4"/>
    <x v="2"/>
    <x v="0"/>
    <x v="0"/>
  </r>
  <r>
    <n v="7735110127"/>
    <x v="14"/>
    <n v="48921470"/>
    <x v="25"/>
    <s v="SSALLONDONO"/>
    <s v="SEGURIDAD SOCIAL JUNIO 20"/>
    <s v="Ret,apor,nomi, seg.s"/>
    <s v=""/>
    <s v=""/>
    <d v="2010-06-29T00:00:00"/>
    <d v="2010-06-29T00:00:00"/>
    <n v="389300"/>
    <s v="773"/>
    <x v="5"/>
    <x v="4"/>
    <x v="2"/>
    <x v="0"/>
    <x v="0"/>
  </r>
  <r>
    <n v="7735110128"/>
    <x v="15"/>
    <n v="48921470"/>
    <x v="25"/>
    <s v="SSALLONDONO"/>
    <s v="SEGURIDAD SOCIAL JUNIO 20"/>
    <s v="Ret,apor,nomi, seg.s"/>
    <s v=""/>
    <s v=""/>
    <d v="2010-06-29T00:00:00"/>
    <d v="2010-06-29T00:00:00"/>
    <n v="-359129"/>
    <s v="773"/>
    <x v="5"/>
    <x v="4"/>
    <x v="2"/>
    <x v="0"/>
    <x v="0"/>
  </r>
  <r>
    <n v="7735110128"/>
    <x v="15"/>
    <n v="48921470"/>
    <x v="25"/>
    <s v="SSALLONDONO"/>
    <s v="SEGURIDAD SOCIAL JUNIO 20"/>
    <s v="Ret,apor,nomi, seg.s"/>
    <s v=""/>
    <s v=""/>
    <d v="2010-06-29T00:00:00"/>
    <d v="2010-06-29T00:00:00"/>
    <n v="1122000"/>
    <s v="773"/>
    <x v="5"/>
    <x v="4"/>
    <x v="2"/>
    <x v="0"/>
    <x v="0"/>
  </r>
  <r>
    <n v="7735110129"/>
    <x v="16"/>
    <n v="48921470"/>
    <x v="25"/>
    <s v="SSALLONDONO"/>
    <s v="SEGURIDAD SOCIAL JUNIO 20"/>
    <s v="Ret,apor,nomi, seg.s"/>
    <s v=""/>
    <s v=""/>
    <d v="2010-06-29T00:00:00"/>
    <d v="2010-06-29T00:00:00"/>
    <n v="-359129"/>
    <s v="773"/>
    <x v="5"/>
    <x v="4"/>
    <x v="2"/>
    <x v="0"/>
    <x v="0"/>
  </r>
  <r>
    <n v="7735110129"/>
    <x v="16"/>
    <n v="48921470"/>
    <x v="25"/>
    <s v="SSALLONDONO"/>
    <s v="SEGURIDAD SOCIAL JUNIO 20"/>
    <s v="Ret,apor,nomi, seg.s"/>
    <s v=""/>
    <s v=""/>
    <d v="2010-06-29T00:00:00"/>
    <d v="2010-06-29T00:00:00"/>
    <n v="1436300"/>
    <s v="773"/>
    <x v="5"/>
    <x v="4"/>
    <x v="2"/>
    <x v="0"/>
    <x v="0"/>
  </r>
  <r>
    <n v="7735110131"/>
    <x v="17"/>
    <n v="48921470"/>
    <x v="25"/>
    <s v="SSALLONDONO"/>
    <s v="SEGURIDAD SOCIAL JUNIO 20"/>
    <s v="Ret,apor,nomi, seg.s"/>
    <s v=""/>
    <s v=""/>
    <d v="2010-06-29T00:00:00"/>
    <d v="2010-06-29T00:00:00"/>
    <n v="357900"/>
    <s v="773"/>
    <x v="5"/>
    <x v="4"/>
    <x v="2"/>
    <x v="0"/>
    <x v="0"/>
  </r>
  <r>
    <n v="7735110133"/>
    <x v="18"/>
    <n v="48921470"/>
    <x v="25"/>
    <s v="SSALLONDONO"/>
    <s v="SEGURIDAD SOCIAL JUNIO 20"/>
    <s v="Ret,apor,nomi, seg.s"/>
    <s v=""/>
    <s v=""/>
    <d v="2010-06-29T00:00:00"/>
    <d v="2010-06-29T00:00:00"/>
    <n v="268300"/>
    <s v="773"/>
    <x v="5"/>
    <x v="4"/>
    <x v="2"/>
    <x v="0"/>
    <x v="0"/>
  </r>
  <r>
    <n v="7735110134"/>
    <x v="19"/>
    <n v="48921470"/>
    <x v="25"/>
    <s v="SSALLONDONO"/>
    <s v="SEGURIDAD SOCIAL JUNIO 20"/>
    <s v="Ret,apor,nomi, seg.s"/>
    <s v=""/>
    <s v=""/>
    <d v="2010-06-29T00:00:00"/>
    <d v="2010-06-29T00:00:00"/>
    <n v="178900"/>
    <s v="773"/>
    <x v="5"/>
    <x v="4"/>
    <x v="2"/>
    <x v="0"/>
    <x v="0"/>
  </r>
  <r>
    <n v="7735113507"/>
    <x v="0"/>
    <n v="48921470"/>
    <x v="25"/>
    <s v="SSMGIRON"/>
    <s v="Litoempaques_LB_506706"/>
    <s v="LEASING BANCOLOMBIA SA"/>
    <s v=""/>
    <s v=""/>
    <d v="2010-06-10T00:00:00"/>
    <d v="2010-06-10T00:00:00"/>
    <n v="20700"/>
    <s v="773"/>
    <x v="5"/>
    <x v="4"/>
    <x v="0"/>
    <x v="0"/>
    <x v="0"/>
  </r>
  <r>
    <n v="7735113507"/>
    <x v="0"/>
    <n v="48921470"/>
    <x v="25"/>
    <s v="SSMGIRON"/>
    <s v="Litoempaques_LB_506706"/>
    <s v="LEASING BANCOLOMBIA SA"/>
    <s v=""/>
    <s v=""/>
    <d v="2010-06-10T00:00:00"/>
    <d v="2010-06-10T00:00:00"/>
    <n v="25101"/>
    <s v="773"/>
    <x v="5"/>
    <x v="4"/>
    <x v="0"/>
    <x v="0"/>
    <x v="0"/>
  </r>
  <r>
    <n v="7735113507"/>
    <x v="0"/>
    <n v="48921470"/>
    <x v="25"/>
    <s v="SSJFLOPEZ"/>
    <s v="Litoempaques_LO_1635292"/>
    <s v="LEASING DE OCCIDENTE S.A. C.F.C."/>
    <s v=""/>
    <s v=""/>
    <d v="2010-06-11T00:00:00"/>
    <d v="2010-06-30T00:00:00"/>
    <n v="32855"/>
    <s v="773"/>
    <x v="5"/>
    <x v="4"/>
    <x v="0"/>
    <x v="0"/>
    <x v="0"/>
  </r>
  <r>
    <n v="7735113507"/>
    <x v="0"/>
    <n v="48921470"/>
    <x v="25"/>
    <s v="SSJFLOPEZ"/>
    <s v="Litoempaques_LO_1635292"/>
    <s v="LEASING DE OCCIDENTE S.A. C.F.C."/>
    <s v=""/>
    <s v=""/>
    <d v="2010-06-11T00:00:00"/>
    <d v="2010-06-30T00:00:00"/>
    <n v="44090"/>
    <s v="773"/>
    <x v="5"/>
    <x v="4"/>
    <x v="0"/>
    <x v="0"/>
    <x v="0"/>
  </r>
  <r>
    <n v="7735116403"/>
    <x v="20"/>
    <n v="48921470"/>
    <x v="25"/>
    <s v="SSMGIRON"/>
    <s v="NOMINA SOMOS SEMANA 21"/>
    <s v="SOMOS SUMINISTRO TEMPORAL S.A."/>
    <s v=""/>
    <s v=""/>
    <d v="2010-06-03T00:00:00"/>
    <d v="2010-06-04T00:00:00"/>
    <n v="333869"/>
    <s v="773"/>
    <x v="5"/>
    <x v="4"/>
    <x v="3"/>
    <x v="0"/>
    <x v="1"/>
  </r>
  <r>
    <n v="7735116403"/>
    <x v="20"/>
    <n v="48921470"/>
    <x v="25"/>
    <s v="SSMGIRON"/>
    <s v="NOM AHORA 48921470 SEM 21"/>
    <s v="A'HORA S.A SERVICIOS TEMPORALES"/>
    <s v=""/>
    <s v=""/>
    <d v="2010-06-02T00:00:00"/>
    <d v="2010-06-04T00:00:00"/>
    <n v="334180"/>
    <s v="773"/>
    <x v="5"/>
    <x v="4"/>
    <x v="3"/>
    <x v="0"/>
    <x v="1"/>
  </r>
  <r>
    <n v="7735116403"/>
    <x v="20"/>
    <n v="48921470"/>
    <x v="25"/>
    <s v="SSMGIRON"/>
    <s v="NOMINA SOMOS SEMANA 22"/>
    <s v="SOMOS SUMINISTRO TEMPORAL S.A."/>
    <s v=""/>
    <s v=""/>
    <d v="2010-06-10T00:00:00"/>
    <d v="2010-06-18T00:00:00"/>
    <n v="332896"/>
    <s v="773"/>
    <x v="5"/>
    <x v="4"/>
    <x v="3"/>
    <x v="0"/>
    <x v="1"/>
  </r>
  <r>
    <n v="7735116403"/>
    <x v="20"/>
    <n v="48921470"/>
    <x v="25"/>
    <s v="SSMGIRON"/>
    <s v="NOM AHOR 48921470 SEMA 23"/>
    <s v="A'HORA S.A SERVICIOS TEMPORALES"/>
    <s v=""/>
    <s v=""/>
    <d v="2010-06-17T00:00:00"/>
    <d v="2010-06-18T00:00:00"/>
    <n v="334181"/>
    <s v="773"/>
    <x v="5"/>
    <x v="4"/>
    <x v="3"/>
    <x v="0"/>
    <x v="1"/>
  </r>
  <r>
    <n v="7735116403"/>
    <x v="20"/>
    <n v="48921470"/>
    <x v="25"/>
    <s v="SSMGIRON"/>
    <s v="NOMINA SOMOS SEMANA 23"/>
    <s v="SOMOS SUMINISTRO TEMPORAL S.A."/>
    <s v=""/>
    <s v=""/>
    <d v="2010-06-17T00:00:00"/>
    <d v="2010-06-23T00:00:00"/>
    <n v="333869"/>
    <s v="773"/>
    <x v="5"/>
    <x v="4"/>
    <x v="3"/>
    <x v="0"/>
    <x v="1"/>
  </r>
  <r>
    <n v="7735116403"/>
    <x v="20"/>
    <n v="48921470"/>
    <x v="25"/>
    <s v="SSJFLOPEZ"/>
    <s v="NOM AHOR 48921470 SEMA 22"/>
    <s v="A'HORA S.A SERVICIOS TEMPORALES"/>
    <s v=""/>
    <s v=""/>
    <d v="2010-06-09T00:00:00"/>
    <d v="2010-06-29T00:00:00"/>
    <n v="334181"/>
    <s v="773"/>
    <x v="5"/>
    <x v="4"/>
    <x v="3"/>
    <x v="0"/>
    <x v="1"/>
  </r>
  <r>
    <n v="7735116403"/>
    <x v="20"/>
    <n v="48921470"/>
    <x v="25"/>
    <s v="SSJFLOPEZ"/>
    <s v="NOM SOMO SEMANA 23"/>
    <s v="SOMOS SUMINISTRO TEMPORAL S.A."/>
    <s v=""/>
    <s v=""/>
    <d v="2010-06-24T00:00:00"/>
    <d v="2010-06-29T00:00:00"/>
    <n v="332896"/>
    <s v="773"/>
    <x v="5"/>
    <x v="4"/>
    <x v="3"/>
    <x v="0"/>
    <x v="1"/>
  </r>
  <r>
    <n v="7735116408"/>
    <x v="1"/>
    <n v="48921470"/>
    <x v="25"/>
    <s v="SSJFLOPEZ"/>
    <s v="FACTURA COMCEL"/>
    <s v="COMUNICACION CELULAR S.A. COMCEL"/>
    <s v=""/>
    <s v=""/>
    <d v="2010-05-25T00:00:00"/>
    <d v="2010-06-03T00:00:00"/>
    <n v="8717"/>
    <s v="773"/>
    <x v="5"/>
    <x v="4"/>
    <x v="1"/>
    <x v="0"/>
    <x v="0"/>
  </r>
  <r>
    <n v="7735116408"/>
    <x v="1"/>
    <n v="48921470"/>
    <x v="25"/>
    <s v="SSMGIRON"/>
    <s v="FACTURA UNE"/>
    <s v="EPM TELECOMUNICACIONES S.A."/>
    <s v=""/>
    <s v=""/>
    <d v="2010-06-12T00:00:00"/>
    <d v="2010-06-17T00:00:00"/>
    <n v="64180"/>
    <s v="773"/>
    <x v="5"/>
    <x v="4"/>
    <x v="1"/>
    <x v="0"/>
    <x v="0"/>
  </r>
  <r>
    <n v="7735116408"/>
    <x v="1"/>
    <n v="48921470"/>
    <x v="25"/>
    <s v="SSMGIRON"/>
    <s v="FACTURA UNE"/>
    <s v="EPM TELECOMUNICACIONES S.A."/>
    <s v=""/>
    <s v=""/>
    <d v="2010-06-12T00:00:00"/>
    <d v="2010-06-17T00:00:00"/>
    <n v="578"/>
    <s v="773"/>
    <x v="5"/>
    <x v="4"/>
    <x v="1"/>
    <x v="0"/>
    <x v="0"/>
  </r>
  <r>
    <n v="7735116408"/>
    <x v="1"/>
    <n v="48921470"/>
    <x v="25"/>
    <s v="SSMGIRON"/>
    <s v="FACTURA UNE"/>
    <s v="EPM TELECOMUNICACIONES S.A."/>
    <s v=""/>
    <s v=""/>
    <d v="2010-06-12T00:00:00"/>
    <d v="2010-06-17T00:00:00"/>
    <n v="1836"/>
    <s v="773"/>
    <x v="5"/>
    <x v="4"/>
    <x v="1"/>
    <x v="0"/>
    <x v="0"/>
  </r>
  <r>
    <n v="7735116408"/>
    <x v="1"/>
    <n v="48921470"/>
    <x v="25"/>
    <s v="SSMGIRON"/>
    <s v="FACTURA UNE"/>
    <s v="EPM TELECOMUNICACIONES S.A."/>
    <s v=""/>
    <s v=""/>
    <d v="2010-06-12T00:00:00"/>
    <d v="2010-06-17T00:00:00"/>
    <n v="880"/>
    <s v="773"/>
    <x v="5"/>
    <x v="4"/>
    <x v="1"/>
    <x v="0"/>
    <x v="0"/>
  </r>
  <r>
    <n v="7735116408"/>
    <x v="1"/>
    <n v="48921470"/>
    <x v="25"/>
    <s v="SSMGIRON"/>
    <s v="FACTURA UNE"/>
    <s v="EPM TELECOMUNICACIONES S.A."/>
    <s v=""/>
    <s v=""/>
    <d v="2010-06-12T00:00:00"/>
    <d v="2010-06-17T00:00:00"/>
    <n v="1056"/>
    <s v="773"/>
    <x v="5"/>
    <x v="4"/>
    <x v="1"/>
    <x v="0"/>
    <x v="0"/>
  </r>
  <r>
    <n v="7735116408"/>
    <x v="1"/>
    <n v="48921470"/>
    <x v="25"/>
    <s v="SSMGIRON"/>
    <s v="FACTURA UNE"/>
    <s v="EPM TELECOMUNICACIONES S.A."/>
    <s v=""/>
    <s v=""/>
    <d v="2010-06-12T00:00:00"/>
    <d v="2010-06-17T00:00:00"/>
    <n v="440"/>
    <s v="773"/>
    <x v="5"/>
    <x v="4"/>
    <x v="1"/>
    <x v="0"/>
    <x v="0"/>
  </r>
  <r>
    <n v="7735116408"/>
    <x v="1"/>
    <n v="48921470"/>
    <x v="25"/>
    <s v="SSMGIRON"/>
    <s v="FACTURA UNE"/>
    <s v="EPM TELECOMUNICACIONES S.A."/>
    <s v=""/>
    <s v=""/>
    <d v="2010-06-12T00:00:00"/>
    <d v="2010-06-17T00:00:00"/>
    <n v="1256"/>
    <s v="773"/>
    <x v="5"/>
    <x v="4"/>
    <x v="1"/>
    <x v="0"/>
    <x v="0"/>
  </r>
  <r>
    <n v="7735116408"/>
    <x v="1"/>
    <n v="48921470"/>
    <x v="25"/>
    <s v="SSMGIRON"/>
    <s v="FACTURA UNE"/>
    <s v="EPM TELECOMUNICACIONES S.A."/>
    <s v=""/>
    <s v=""/>
    <d v="2010-06-12T00:00:00"/>
    <d v="2010-06-17T00:00:00"/>
    <n v="441"/>
    <s v="773"/>
    <x v="5"/>
    <x v="4"/>
    <x v="1"/>
    <x v="0"/>
    <x v="0"/>
  </r>
  <r>
    <n v="7735116408"/>
    <x v="1"/>
    <n v="48921470"/>
    <x v="25"/>
    <s v="SSMGIRON"/>
    <s v="FACTURA MOVISTAR"/>
    <s v="TELEFONICA MOVILES COLOMBIA S.A."/>
    <s v=""/>
    <s v=""/>
    <d v="2010-06-09T00:00:00"/>
    <d v="2010-06-17T00:00:00"/>
    <n v="12690"/>
    <s v="773"/>
    <x v="5"/>
    <x v="4"/>
    <x v="1"/>
    <x v="0"/>
    <x v="0"/>
  </r>
  <r>
    <n v="7735116408"/>
    <x v="1"/>
    <n v="48921470"/>
    <x v="25"/>
    <s v="SSMGIRON"/>
    <s v="FACTURA UNE"/>
    <s v="EPM TELECOMUNICACIONES S.A."/>
    <s v=""/>
    <s v=""/>
    <d v="2010-06-12T00:00:00"/>
    <d v="2010-06-17T00:00:00"/>
    <n v="7447"/>
    <s v="773"/>
    <x v="5"/>
    <x v="4"/>
    <x v="1"/>
    <x v="0"/>
    <x v="0"/>
  </r>
  <r>
    <n v="7735116408"/>
    <x v="1"/>
    <n v="48921470"/>
    <x v="25"/>
    <s v="SSMGIRON"/>
    <s v="FACTURA UNE"/>
    <s v="EPM TELECOMUNICACIONES S.A."/>
    <s v=""/>
    <s v=""/>
    <d v="2010-06-12T00:00:00"/>
    <d v="2010-06-17T00:00:00"/>
    <n v="2640"/>
    <s v="773"/>
    <x v="5"/>
    <x v="4"/>
    <x v="1"/>
    <x v="0"/>
    <x v="0"/>
  </r>
  <r>
    <n v="7735116408"/>
    <x v="1"/>
    <n v="48921470"/>
    <x v="25"/>
    <s v="SSMGIRON"/>
    <s v="FACTURA UNE"/>
    <s v="EPM TELECOMUNICACIONES S.A."/>
    <s v=""/>
    <s v=""/>
    <d v="2010-06-12T00:00:00"/>
    <d v="2010-06-17T00:00:00"/>
    <n v="2626"/>
    <s v="773"/>
    <x v="5"/>
    <x v="4"/>
    <x v="1"/>
    <x v="0"/>
    <x v="0"/>
  </r>
  <r>
    <n v="7735116408"/>
    <x v="1"/>
    <n v="48921470"/>
    <x v="25"/>
    <s v="SSMGIRON"/>
    <s v="FACTURA UNE"/>
    <s v="EPM TELECOMUNICACIONES S.A."/>
    <s v=""/>
    <s v=""/>
    <d v="2010-06-12T00:00:00"/>
    <d v="2010-06-17T00:00:00"/>
    <n v="4047"/>
    <s v="773"/>
    <x v="5"/>
    <x v="4"/>
    <x v="1"/>
    <x v="0"/>
    <x v="0"/>
  </r>
  <r>
    <n v="7735116408"/>
    <x v="1"/>
    <n v="48921470"/>
    <x v="25"/>
    <s v="SSMGIRON"/>
    <s v="FACTURA UNE"/>
    <s v="EPM TELECOMUNICACIONES S.A."/>
    <s v=""/>
    <s v=""/>
    <d v="2010-06-12T00:00:00"/>
    <d v="2010-06-17T00:00:00"/>
    <n v="15597"/>
    <s v="773"/>
    <x v="5"/>
    <x v="4"/>
    <x v="1"/>
    <x v="0"/>
    <x v="0"/>
  </r>
  <r>
    <n v="7735116408"/>
    <x v="1"/>
    <n v="48921470"/>
    <x v="25"/>
    <s v="SSMGIRON"/>
    <s v="FACTURA UNE"/>
    <s v="EPM TELECOMUNICACIONES S.A."/>
    <s v=""/>
    <s v=""/>
    <d v="2010-06-12T00:00:00"/>
    <d v="2010-06-17T00:00:00"/>
    <n v="5882"/>
    <s v="773"/>
    <x v="5"/>
    <x v="4"/>
    <x v="1"/>
    <x v="0"/>
    <x v="0"/>
  </r>
  <r>
    <n v="7735116408"/>
    <x v="1"/>
    <n v="48921470"/>
    <x v="25"/>
    <s v="SSMGIRON"/>
    <s v="FACTURA UNE"/>
    <s v="EPM TELECOMUNICACIONES S.A."/>
    <s v=""/>
    <s v=""/>
    <d v="2010-06-12T00:00:00"/>
    <d v="2010-06-17T00:00:00"/>
    <n v="7289"/>
    <s v="773"/>
    <x v="5"/>
    <x v="4"/>
    <x v="1"/>
    <x v="0"/>
    <x v="0"/>
  </r>
  <r>
    <n v="7735116408"/>
    <x v="1"/>
    <n v="48921470"/>
    <x v="25"/>
    <s v="SSMGIRON"/>
    <s v="FACTURA UNE"/>
    <s v="EPM TELECOMUNICACIONES S.A."/>
    <s v=""/>
    <s v=""/>
    <d v="2010-06-12T00:00:00"/>
    <d v="2010-06-17T00:00:00"/>
    <n v="1160"/>
    <s v="773"/>
    <x v="5"/>
    <x v="4"/>
    <x v="1"/>
    <x v="0"/>
    <x v="0"/>
  </r>
  <r>
    <n v="7735116408"/>
    <x v="1"/>
    <n v="48921470"/>
    <x v="25"/>
    <s v="SSMGIRON"/>
    <s v="FACTURA UNE"/>
    <s v="EPM TELECOMUNICACIONES S.A."/>
    <s v=""/>
    <s v=""/>
    <d v="2010-06-12T00:00:00"/>
    <d v="2010-06-17T00:00:00"/>
    <n v="441"/>
    <s v="773"/>
    <x v="5"/>
    <x v="4"/>
    <x v="1"/>
    <x v="0"/>
    <x v="0"/>
  </r>
  <r>
    <n v="7735116408"/>
    <x v="1"/>
    <n v="48921470"/>
    <x v="25"/>
    <s v="SSJFLOPEZ"/>
    <s v="FACTURA TIGO"/>
    <s v="COLOMBIA MOVIL S.A. E.S.P."/>
    <s v=""/>
    <s v=""/>
    <d v="2010-06-25T00:00:00"/>
    <d v="2010-06-30T00:00:00"/>
    <n v="454"/>
    <s v="773"/>
    <x v="5"/>
    <x v="4"/>
    <x v="1"/>
    <x v="0"/>
    <x v="0"/>
  </r>
  <r>
    <n v="7735116408"/>
    <x v="1"/>
    <n v="48921470"/>
    <x v="25"/>
    <s v="SSJFLOPEZ"/>
    <s v="FACTURA COMCEL"/>
    <s v="COMUNICACION CELULAR S.A. COMCEL"/>
    <s v=""/>
    <s v=""/>
    <d v="2010-06-25T00:00:00"/>
    <d v="2010-06-30T00:00:00"/>
    <n v="8717"/>
    <s v="773"/>
    <x v="5"/>
    <x v="4"/>
    <x v="1"/>
    <x v="0"/>
    <x v="0"/>
  </r>
  <r>
    <n v="7735116503"/>
    <x v="38"/>
    <n v="48921470"/>
    <x v="25"/>
    <s v="LTMAMEJIA"/>
    <s v=""/>
    <s v="cta pte,prov,prd.Inv"/>
    <s v=""/>
    <s v="Mtto Relojes de Marcacion"/>
    <d v="2010-06-15T00:00:00"/>
    <d v="2010-06-15T00:00:00"/>
    <n v="165600"/>
    <s v="773"/>
    <x v="5"/>
    <x v="4"/>
    <x v="6"/>
    <x v="0"/>
    <x v="2"/>
  </r>
  <r>
    <n v="7735122502"/>
    <x v="21"/>
    <n v="48921470"/>
    <x v="25"/>
    <s v="SSRMSALAZAR"/>
    <s v=""/>
    <s v="Depr.acum.maq.op."/>
    <s v=""/>
    <s v=""/>
    <d v="2010-06-30T00:00:00"/>
    <d v="2010-06-30T00:00:00"/>
    <n v="2595397"/>
    <s v="773"/>
    <x v="5"/>
    <x v="4"/>
    <x v="4"/>
    <x v="0"/>
    <x v="0"/>
  </r>
  <r>
    <n v="7735122502"/>
    <x v="21"/>
    <n v="48921470"/>
    <x v="25"/>
    <s v="SSRMSALAZAR"/>
    <s v=""/>
    <s v="Depr.acum.edif,op."/>
    <s v=""/>
    <s v=""/>
    <d v="2010-06-30T00:00:00"/>
    <d v="2010-06-30T00:00:00"/>
    <n v="4800878"/>
    <s v="773"/>
    <x v="5"/>
    <x v="4"/>
    <x v="4"/>
    <x v="0"/>
    <x v="0"/>
  </r>
  <r>
    <n v="7735122503"/>
    <x v="23"/>
    <n v="48921470"/>
    <x v="25"/>
    <s v="SSRMSALAZAR"/>
    <s v=""/>
    <s v="Depr.acum.maq.op."/>
    <s v=""/>
    <s v=""/>
    <d v="2010-06-30T00:00:00"/>
    <d v="2010-06-30T00:00:00"/>
    <n v="111588"/>
    <s v="773"/>
    <x v="5"/>
    <x v="4"/>
    <x v="4"/>
    <x v="0"/>
    <x v="2"/>
  </r>
  <r>
    <n v="7735122503"/>
    <x v="23"/>
    <n v="48921470"/>
    <x v="25"/>
    <s v="SSRMSALAZAR"/>
    <s v=""/>
    <s v="Depr.acum.edif,op."/>
    <s v=""/>
    <s v=""/>
    <d v="2010-06-30T00:00:00"/>
    <d v="2010-06-30T00:00:00"/>
    <n v="28756"/>
    <s v="773"/>
    <x v="5"/>
    <x v="4"/>
    <x v="4"/>
    <x v="0"/>
    <x v="2"/>
  </r>
  <r>
    <n v="7735124012"/>
    <x v="24"/>
    <n v="48921470"/>
    <x v="25"/>
    <s v="EXGAVELASQUE"/>
    <s v=""/>
    <s v="Material,y,repuestos"/>
    <s v="Regla lubricadora 20 x 300mm"/>
    <s v=""/>
    <d v="2010-06-10T00:00:00"/>
    <d v="2010-06-10T00:00:00"/>
    <n v="24000"/>
    <s v="773"/>
    <x v="5"/>
    <x v="4"/>
    <x v="6"/>
    <x v="0"/>
    <x v="2"/>
  </r>
  <r>
    <n v="7735124504"/>
    <x v="25"/>
    <n v="48921470"/>
    <x v="25"/>
    <s v="LTMCRAGA"/>
    <s v=""/>
    <s v="cta pte,prov,prd.no,"/>
    <s v="Mueble enser no Activo fijo negocio 16%"/>
    <s v="Mueble enser no Activo fijo negocio 16%"/>
    <d v="2010-06-25T00:00:00"/>
    <d v="2010-06-25T00:00:00"/>
    <n v="-158000"/>
    <s v="773"/>
    <x v="5"/>
    <x v="4"/>
    <x v="5"/>
    <x v="0"/>
    <x v="0"/>
  </r>
  <r>
    <n v="7735124504"/>
    <x v="25"/>
    <n v="48921470"/>
    <x v="25"/>
    <s v="LTMCRAGA"/>
    <s v=""/>
    <s v="cta pte,prov,prd.no,"/>
    <s v="Mueble enser no Activo fijo negocio 16%"/>
    <s v="Mueble enser no Activo fijo negocio 16%"/>
    <d v="2010-06-25T00:00:00"/>
    <d v="2010-06-25T00:00:00"/>
    <n v="158000"/>
    <s v="773"/>
    <x v="5"/>
    <x v="4"/>
    <x v="5"/>
    <x v="0"/>
    <x v="0"/>
  </r>
  <r>
    <n v="7735124504"/>
    <x v="25"/>
    <n v="48921470"/>
    <x v="25"/>
    <s v="LTEAGUTIERRE"/>
    <s v=""/>
    <s v="cta pte,prov,prd.no,"/>
    <s v="Mueble enser no Activo fijo negocio 16%"/>
    <s v="Mueble enser no Activo fijo negocio 16%"/>
    <d v="2010-06-25T00:00:00"/>
    <d v="2010-06-25T00:00:00"/>
    <n v="142200"/>
    <s v="773"/>
    <x v="5"/>
    <x v="4"/>
    <x v="5"/>
    <x v="0"/>
    <x v="0"/>
  </r>
  <r>
    <n v="7735124554"/>
    <x v="60"/>
    <n v="48921470"/>
    <x v="25"/>
    <s v="LTNJRODRIGUE"/>
    <s v=""/>
    <s v=""/>
    <s v=""/>
    <s v=""/>
    <d v="2010-06-10T00:00:00"/>
    <d v="2010-06-30T00:00:00"/>
    <n v="750000"/>
    <s v="773"/>
    <x v="5"/>
    <x v="4"/>
    <x v="6"/>
    <x v="0"/>
    <x v="2"/>
  </r>
  <r>
    <n v="7735124701"/>
    <x v="26"/>
    <n v="48921470"/>
    <x v="25"/>
    <s v="SSMGIRON"/>
    <s v=""/>
    <s v="EMPAQUETADURAS Y EMPAQUES S.A."/>
    <s v="Limpion Wypall"/>
    <s v="Limpion Wypall"/>
    <d v="2010-06-04T00:00:00"/>
    <d v="2010-06-05T00:00:00"/>
    <n v="99180"/>
    <s v="773"/>
    <x v="5"/>
    <x v="4"/>
    <x v="5"/>
    <x v="0"/>
    <x v="0"/>
  </r>
  <r>
    <n v="7735124701"/>
    <x v="26"/>
    <n v="48921470"/>
    <x v="25"/>
    <s v="SSJFLOPEZ"/>
    <s v=""/>
    <s v="EMPAQUETADURAS Y EMPAQUES S.A."/>
    <s v="Limpion Wypall"/>
    <s v="Limpion Wypall"/>
    <d v="2010-06-23T00:00:00"/>
    <d v="2010-06-28T00:00:00"/>
    <n v="165300"/>
    <s v="773"/>
    <x v="5"/>
    <x v="4"/>
    <x v="5"/>
    <x v="0"/>
    <x v="0"/>
  </r>
  <r>
    <n v="7735124701"/>
    <x v="26"/>
    <n v="48921470"/>
    <x v="25"/>
    <s v="SSJFLOPEZ"/>
    <s v=""/>
    <s v="EMPAQUETADURAS Y EMPAQUES S.A."/>
    <s v="Limpion Wypall"/>
    <s v="Limpion Wypall"/>
    <d v="2010-06-15T00:00:00"/>
    <d v="2010-06-29T00:00:00"/>
    <n v="165300"/>
    <s v="773"/>
    <x v="5"/>
    <x v="4"/>
    <x v="5"/>
    <x v="0"/>
    <x v="0"/>
  </r>
  <r>
    <n v="7735124703"/>
    <x v="22"/>
    <n v="48921470"/>
    <x v="25"/>
    <s v="LTEAGUTIERRE"/>
    <s v=""/>
    <s v="cta pte,prov,prd.no,"/>
    <s v="Form lito 204 Reporte paros tpm cizalla"/>
    <s v="Form lito 204 Reporte paros tpm cizalla"/>
    <d v="2010-06-23T00:00:00"/>
    <d v="2010-06-23T00:00:00"/>
    <n v="-130000"/>
    <s v="773"/>
    <x v="5"/>
    <x v="4"/>
    <x v="5"/>
    <x v="0"/>
    <x v="0"/>
  </r>
  <r>
    <n v="7735124703"/>
    <x v="22"/>
    <n v="48921470"/>
    <x v="25"/>
    <s v="LTEAGUTIERRE"/>
    <s v=""/>
    <s v="cta pte,prov,prd.no,"/>
    <s v="Form lito 208 Reporte paro TROQ. ENSAMB."/>
    <s v="Form lito 208 Reporte paro TROQ. ENSAMB."/>
    <d v="2010-06-23T00:00:00"/>
    <d v="2010-06-23T00:00:00"/>
    <n v="-130000"/>
    <s v="773"/>
    <x v="5"/>
    <x v="4"/>
    <x v="5"/>
    <x v="0"/>
    <x v="0"/>
  </r>
  <r>
    <n v="7735124703"/>
    <x v="22"/>
    <n v="48921470"/>
    <x v="25"/>
    <s v="LTEAGUTIERRE"/>
    <s v=""/>
    <s v="cta pte,prov,prd.no,"/>
    <s v="Form lito 42 Informe produccion TROQ."/>
    <s v="Form lito 42 Informe produccion TROQ."/>
    <d v="2010-06-23T00:00:00"/>
    <d v="2010-06-24T00:00:00"/>
    <n v="-104000"/>
    <s v="773"/>
    <x v="5"/>
    <x v="4"/>
    <x v="5"/>
    <x v="0"/>
    <x v="0"/>
  </r>
  <r>
    <n v="7735124703"/>
    <x v="22"/>
    <n v="48921470"/>
    <x v="25"/>
    <s v="LTEAGUTIERRE"/>
    <s v=""/>
    <s v="cta pte,prov,prd.no,"/>
    <s v="Form lito 43 Inf. diario prod. ensamble"/>
    <s v="Form lito 43 Inf. diario prod. ensamble"/>
    <d v="2010-06-23T00:00:00"/>
    <d v="2010-06-24T00:00:00"/>
    <n v="-104000"/>
    <s v="773"/>
    <x v="5"/>
    <x v="4"/>
    <x v="5"/>
    <x v="0"/>
    <x v="0"/>
  </r>
  <r>
    <n v="7735124703"/>
    <x v="22"/>
    <n v="48921470"/>
    <x v="25"/>
    <s v="SSJFLOPEZ"/>
    <s v=""/>
    <s v="GONZALO RESTREPO VALENCIA IMPRESORE"/>
    <s v="Form lito 42 Informe produccion TROQ."/>
    <s v="Form lito 42 Informe produccion TROQ."/>
    <d v="2010-06-23T00:00:00"/>
    <d v="2010-06-28T00:00:00"/>
    <n v="0"/>
    <s v="773"/>
    <x v="5"/>
    <x v="4"/>
    <x v="5"/>
    <x v="0"/>
    <x v="0"/>
  </r>
  <r>
    <n v="7735124703"/>
    <x v="22"/>
    <n v="48921470"/>
    <x v="25"/>
    <s v="SSJFLOPEZ"/>
    <s v=""/>
    <s v="GONZALO RESTREPO VALENCIA IMPRESORE"/>
    <s v="Form lito 43 Inf. diario prod. ensamble"/>
    <s v="Form lito 43 Inf. diario prod. ensamble"/>
    <d v="2010-06-23T00:00:00"/>
    <d v="2010-06-28T00:00:00"/>
    <n v="0"/>
    <s v="773"/>
    <x v="5"/>
    <x v="4"/>
    <x v="5"/>
    <x v="0"/>
    <x v="0"/>
  </r>
  <r>
    <n v="7735124703"/>
    <x v="22"/>
    <n v="48921470"/>
    <x v="25"/>
    <s v="LTEAGUTIERRE"/>
    <s v=""/>
    <s v="cta pte,prov,prd.no,"/>
    <s v="Form lito 204 Reporte paros tpm cizalla"/>
    <s v="Form lito 204 Reporte paros tpm cizalla"/>
    <d v="2010-06-23T00:00:00"/>
    <d v="2010-06-23T00:00:00"/>
    <n v="130000"/>
    <s v="773"/>
    <x v="5"/>
    <x v="4"/>
    <x v="5"/>
    <x v="0"/>
    <x v="0"/>
  </r>
  <r>
    <n v="7735124703"/>
    <x v="22"/>
    <n v="48921470"/>
    <x v="25"/>
    <s v="LTEAGUTIERRE"/>
    <s v=""/>
    <s v="cta pte,prov,prd.no,"/>
    <s v="Form lito 208 Reporte paro TROQ. ENSAMB."/>
    <s v="Form lito 208 Reporte paro TROQ. ENSAMB."/>
    <d v="2010-06-23T00:00:00"/>
    <d v="2010-06-23T00:00:00"/>
    <n v="130000"/>
    <s v="773"/>
    <x v="5"/>
    <x v="4"/>
    <x v="5"/>
    <x v="0"/>
    <x v="0"/>
  </r>
  <r>
    <n v="7735124703"/>
    <x v="22"/>
    <n v="48921470"/>
    <x v="25"/>
    <s v="LTEAGUTIERRE"/>
    <s v=""/>
    <s v="cta pte,prov,prd.no,"/>
    <s v="Form lito 204 Reporte paros tpm cizalla"/>
    <s v="Form lito 204 Reporte paros tpm cizalla"/>
    <d v="2010-06-23T00:00:00"/>
    <d v="2010-06-23T00:00:00"/>
    <n v="128700"/>
    <s v="773"/>
    <x v="5"/>
    <x v="4"/>
    <x v="5"/>
    <x v="0"/>
    <x v="0"/>
  </r>
  <r>
    <n v="7735124703"/>
    <x v="22"/>
    <n v="48921470"/>
    <x v="25"/>
    <s v="LTEAGUTIERRE"/>
    <s v=""/>
    <s v="cta pte,prov,prd.no,"/>
    <s v="Form lito 208 Reporte paro TROQ. ENSAMB."/>
    <s v="Form lito 208 Reporte paro TROQ. ENSAMB."/>
    <d v="2010-06-23T00:00:00"/>
    <d v="2010-06-23T00:00:00"/>
    <n v="130000"/>
    <s v="773"/>
    <x v="5"/>
    <x v="4"/>
    <x v="5"/>
    <x v="0"/>
    <x v="0"/>
  </r>
  <r>
    <n v="7735124704"/>
    <x v="27"/>
    <n v="48921470"/>
    <x v="25"/>
    <s v="EXGAVELASQUE"/>
    <s v=""/>
    <s v="cta pte,prov,prd.no,"/>
    <s v="Corrector liq.paper"/>
    <s v="Corrector liq.paper"/>
    <d v="2010-06-18T00:00:00"/>
    <d v="2010-06-21T00:00:00"/>
    <n v="-2928"/>
    <s v="773"/>
    <x v="5"/>
    <x v="4"/>
    <x v="5"/>
    <x v="0"/>
    <x v="0"/>
  </r>
  <r>
    <n v="7735124704"/>
    <x v="27"/>
    <n v="48921470"/>
    <x v="25"/>
    <s v="EXGAVELASQUE"/>
    <s v=""/>
    <s v="cta pte,prov,prd.no,"/>
    <s v="Grapa   26x  6mm x5000 triton galvaniz."/>
    <s v="Grapa   26x  6mm x5000 triton galvaniz."/>
    <d v="2010-06-18T00:00:00"/>
    <d v="2010-06-21T00:00:00"/>
    <n v="-1521"/>
    <s v="773"/>
    <x v="5"/>
    <x v="4"/>
    <x v="5"/>
    <x v="0"/>
    <x v="0"/>
  </r>
  <r>
    <n v="7735124704"/>
    <x v="27"/>
    <n v="48921470"/>
    <x v="25"/>
    <s v="EXGAVELASQUE"/>
    <s v=""/>
    <s v="cta pte,prov,prd.no,"/>
    <s v="Gancho legaj.norma caja x 20"/>
    <s v="Gancho legaj.norma caja x 20"/>
    <d v="2010-06-18T00:00:00"/>
    <d v="2010-06-21T00:00:00"/>
    <n v="-3620"/>
    <s v="773"/>
    <x v="5"/>
    <x v="4"/>
    <x v="5"/>
    <x v="0"/>
    <x v="0"/>
  </r>
  <r>
    <n v="7735124704"/>
    <x v="27"/>
    <n v="48921470"/>
    <x v="25"/>
    <s v="EXGAVELASQUE"/>
    <s v=""/>
    <s v="cta pte,prov,prd.no,"/>
    <s v="Cosedora estand.bates 550"/>
    <s v="Cosedora estand.bates 550"/>
    <d v="2010-06-18T00:00:00"/>
    <d v="2010-06-21T00:00:00"/>
    <n v="-13800"/>
    <s v="773"/>
    <x v="5"/>
    <x v="4"/>
    <x v="5"/>
    <x v="0"/>
    <x v="0"/>
  </r>
  <r>
    <n v="7735124704"/>
    <x v="27"/>
    <n v="48921470"/>
    <x v="25"/>
    <s v="EXGAVELASQUE"/>
    <s v=""/>
    <s v="cta pte,prov,prd.no,"/>
    <s v="Sello fechador trodat"/>
    <s v="Sello fechador trodat"/>
    <d v="2010-06-18T00:00:00"/>
    <d v="2010-06-21T00:00:00"/>
    <n v="-22950"/>
    <s v="773"/>
    <x v="5"/>
    <x v="4"/>
    <x v="5"/>
    <x v="0"/>
    <x v="0"/>
  </r>
  <r>
    <n v="7735124704"/>
    <x v="27"/>
    <n v="48921470"/>
    <x v="25"/>
    <s v="EXGAVELASQUE"/>
    <s v=""/>
    <s v="cta pte,prov,prd.no,"/>
    <s v="Boligrafo kilom.retractil ngo"/>
    <s v="Boligrafo kilom.retractil ngo"/>
    <d v="2010-06-18T00:00:00"/>
    <d v="2010-06-21T00:00:00"/>
    <n v="-14424"/>
    <s v="773"/>
    <x v="5"/>
    <x v="4"/>
    <x v="5"/>
    <x v="0"/>
    <x v="0"/>
  </r>
  <r>
    <n v="7735124704"/>
    <x v="27"/>
    <n v="48921470"/>
    <x v="25"/>
    <s v="EXGAVELASQUE"/>
    <s v=""/>
    <s v="cta pte,prov,prd.no,"/>
    <s v="Marcador borrable expo ngo"/>
    <s v="Marcador borrable expo ngo"/>
    <d v="2010-06-18T00:00:00"/>
    <d v="2010-06-21T00:00:00"/>
    <n v="-15144"/>
    <s v="773"/>
    <x v="5"/>
    <x v="4"/>
    <x v="5"/>
    <x v="0"/>
    <x v="0"/>
  </r>
  <r>
    <n v="7735124704"/>
    <x v="27"/>
    <n v="48921470"/>
    <x v="25"/>
    <s v="EXGAVELASQUE"/>
    <s v=""/>
    <s v="cta pte,prov,prd.no,"/>
    <s v="Marcador borrable expo rjo"/>
    <s v="Marcador borrable expo rjo"/>
    <d v="2010-06-18T00:00:00"/>
    <d v="2010-06-21T00:00:00"/>
    <n v="-15144"/>
    <s v="773"/>
    <x v="5"/>
    <x v="4"/>
    <x v="5"/>
    <x v="0"/>
    <x v="0"/>
  </r>
  <r>
    <n v="7735124704"/>
    <x v="27"/>
    <n v="48921470"/>
    <x v="25"/>
    <s v="EXGAVELASQUE"/>
    <s v=""/>
    <s v="cta pte,prov,prd.no,"/>
    <s v="Pasta 105 x1.5d cartop.279 blca c/b"/>
    <s v="Pasta 105 x1.5d cartop.279 blca c/b"/>
    <d v="2010-06-18T00:00:00"/>
    <d v="2010-06-21T00:00:00"/>
    <n v="-19584"/>
    <s v="773"/>
    <x v="5"/>
    <x v="4"/>
    <x v="5"/>
    <x v="0"/>
    <x v="0"/>
  </r>
  <r>
    <n v="7735124704"/>
    <x v="27"/>
    <n v="48921470"/>
    <x v="25"/>
    <s v="EXGAVELASQUE"/>
    <s v=""/>
    <s v="cta pte,prov,prd.no,"/>
    <s v="Bisturi gde plast."/>
    <s v="Bisturi gde plast."/>
    <d v="2010-06-18T00:00:00"/>
    <d v="2010-06-21T00:00:00"/>
    <n v="-1750"/>
    <s v="773"/>
    <x v="5"/>
    <x v="4"/>
    <x v="5"/>
    <x v="0"/>
    <x v="0"/>
  </r>
  <r>
    <n v="7735124704"/>
    <x v="27"/>
    <n v="48921470"/>
    <x v="25"/>
    <s v="EXGAVELASQUE"/>
    <s v=""/>
    <s v="cta pte,prov,prd.no,"/>
    <s v="Mina faber 0.5mm 2b"/>
    <s v="Mina faber 0.5mm 2b"/>
    <d v="2010-06-18T00:00:00"/>
    <d v="2010-06-21T00:00:00"/>
    <n v="-1316"/>
    <s v="773"/>
    <x v="5"/>
    <x v="4"/>
    <x v="5"/>
    <x v="0"/>
    <x v="0"/>
  </r>
  <r>
    <n v="7735124704"/>
    <x v="27"/>
    <n v="48921470"/>
    <x v="25"/>
    <s v="EXGAVELASQUE"/>
    <s v=""/>
    <s v="cta pte,prov,prd.no,"/>
    <s v="Revistero cartoplas 400 azul raya blca"/>
    <s v="Revistero cartoplas 400 azul raya blca"/>
    <d v="2010-06-18T00:00:00"/>
    <d v="2010-06-21T00:00:00"/>
    <n v="-5200"/>
    <s v="773"/>
    <x v="5"/>
    <x v="4"/>
    <x v="5"/>
    <x v="0"/>
    <x v="0"/>
  </r>
  <r>
    <n v="7735124704"/>
    <x v="27"/>
    <n v="48921470"/>
    <x v="25"/>
    <s v="EXGAVELASQUE"/>
    <s v=""/>
    <s v="cta pte,prov,prd.no,"/>
    <s v="Tabla legaj.of.plast.azul"/>
    <s v="Tabla legaj.of.plast.azul"/>
    <d v="2010-06-18T00:00:00"/>
    <d v="2010-06-21T00:00:00"/>
    <n v="-7929"/>
    <s v="773"/>
    <x v="5"/>
    <x v="4"/>
    <x v="5"/>
    <x v="0"/>
    <x v="0"/>
  </r>
  <r>
    <n v="7735124704"/>
    <x v="27"/>
    <n v="48921470"/>
    <x v="25"/>
    <s v="EXGAVELASQUE"/>
    <s v=""/>
    <s v="cta pte,prov,prd.no,"/>
    <s v="Lapiz ngo #2 stabilo"/>
    <s v="Lapiz ngo #2 stabilo"/>
    <d v="2010-06-18T00:00:00"/>
    <d v="2010-06-21T00:00:00"/>
    <n v="-2681"/>
    <s v="773"/>
    <x v="5"/>
    <x v="4"/>
    <x v="5"/>
    <x v="0"/>
    <x v="0"/>
  </r>
  <r>
    <n v="7735124704"/>
    <x v="27"/>
    <n v="48921470"/>
    <x v="25"/>
    <s v="EXGAVELASQUE"/>
    <s v=""/>
    <s v="cta pte,prov,prd.no,"/>
    <s v="Borrador pelikan miga d/pan"/>
    <s v="Borrador pelikan miga d/pan"/>
    <d v="2010-06-18T00:00:00"/>
    <d v="2010-06-21T00:00:00"/>
    <n v="-442"/>
    <s v="773"/>
    <x v="5"/>
    <x v="4"/>
    <x v="5"/>
    <x v="0"/>
    <x v="0"/>
  </r>
  <r>
    <n v="7735124704"/>
    <x v="27"/>
    <n v="48921470"/>
    <x v="25"/>
    <s v="EXGAVELASQUE"/>
    <s v=""/>
    <s v="cta pte,prov,prd.no,"/>
    <s v="Adhesivo barra faber x20gr con visor"/>
    <s v="Adhesivo barra faber x20gr con visor"/>
    <d v="2010-06-18T00:00:00"/>
    <d v="2010-06-21T00:00:00"/>
    <n v="-5355"/>
    <s v="773"/>
    <x v="5"/>
    <x v="4"/>
    <x v="5"/>
    <x v="0"/>
    <x v="0"/>
  </r>
  <r>
    <n v="7735124704"/>
    <x v="27"/>
    <n v="48921470"/>
    <x v="25"/>
    <s v="EXGAVELASQUE"/>
    <s v=""/>
    <s v="cta pte,prov,prd.no,"/>
    <s v="Papel carta multip.x500 blco"/>
    <s v="Papel carta multip.x500 blco"/>
    <d v="2010-06-18T00:00:00"/>
    <d v="2010-06-21T00:00:00"/>
    <n v="-6900"/>
    <s v="773"/>
    <x v="5"/>
    <x v="4"/>
    <x v="5"/>
    <x v="0"/>
    <x v="0"/>
  </r>
  <r>
    <n v="7735124704"/>
    <x v="27"/>
    <n v="48921470"/>
    <x v="25"/>
    <s v="EXGAVELASQUE"/>
    <s v=""/>
    <s v="cta pte,prov,prd.no,"/>
    <s v="Folder colg.carton azul varilla met.fabr"/>
    <s v="Folder colg.carton azul varilla met.fabr"/>
    <d v="2010-06-18T00:00:00"/>
    <d v="2010-06-21T00:00:00"/>
    <n v="-2405"/>
    <s v="773"/>
    <x v="5"/>
    <x v="4"/>
    <x v="5"/>
    <x v="0"/>
    <x v="0"/>
  </r>
  <r>
    <n v="7735124704"/>
    <x v="27"/>
    <n v="48921470"/>
    <x v="25"/>
    <s v="EXGAVELASQUE"/>
    <s v=""/>
    <s v="cta pte,prov,prd.no,"/>
    <s v="Separador carta 1 al 12"/>
    <s v="Separador carta 1 al 12"/>
    <d v="2010-06-18T00:00:00"/>
    <d v="2010-06-21T00:00:00"/>
    <n v="-7186"/>
    <s v="773"/>
    <x v="5"/>
    <x v="4"/>
    <x v="5"/>
    <x v="0"/>
    <x v="0"/>
  </r>
  <r>
    <n v="7735124704"/>
    <x v="27"/>
    <n v="48921470"/>
    <x v="25"/>
    <s v="LTGAVELASQUE"/>
    <s v=""/>
    <s v="cta pte,prov,prd.no,"/>
    <s v="Calculadora casio hl 820lc d/bol x8dig"/>
    <s v="Calculadora casio hl 820lc d/bol x8dig"/>
    <d v="2010-06-18T00:00:00"/>
    <d v="2010-06-21T00:00:00"/>
    <n v="-11750"/>
    <s v="773"/>
    <x v="5"/>
    <x v="4"/>
    <x v="5"/>
    <x v="0"/>
    <x v="0"/>
  </r>
  <r>
    <n v="7735124704"/>
    <x v="27"/>
    <n v="48921470"/>
    <x v="25"/>
    <s v="LTGAVELASQUE"/>
    <s v=""/>
    <s v="cta pte,prov,prd.no,"/>
    <s v="Corrector liq.paper"/>
    <s v="Corrector liq.paper"/>
    <d v="2010-06-18T00:00:00"/>
    <d v="2010-06-21T00:00:00"/>
    <n v="-2928"/>
    <s v="773"/>
    <x v="5"/>
    <x v="4"/>
    <x v="5"/>
    <x v="0"/>
    <x v="0"/>
  </r>
  <r>
    <n v="7735124704"/>
    <x v="27"/>
    <n v="48921470"/>
    <x v="25"/>
    <s v="LTGAVELASQUE"/>
    <s v=""/>
    <s v="cta pte,prov,prd.no,"/>
    <s v="Grapa   26x  6mm x5000 triton galvaniz."/>
    <s v="Grapa   26x  6mm x5000 triton galvaniz."/>
    <d v="2010-06-18T00:00:00"/>
    <d v="2010-06-21T00:00:00"/>
    <n v="-1521"/>
    <s v="773"/>
    <x v="5"/>
    <x v="4"/>
    <x v="5"/>
    <x v="0"/>
    <x v="0"/>
  </r>
  <r>
    <n v="7735124704"/>
    <x v="27"/>
    <n v="48921470"/>
    <x v="25"/>
    <s v="LTGAVELASQUE"/>
    <s v=""/>
    <s v="cta pte,prov,prd.no,"/>
    <s v="Gancho legaj.norma caja x 20"/>
    <s v="Gancho legaj.norma caja x 20"/>
    <d v="2010-06-18T00:00:00"/>
    <d v="2010-06-21T00:00:00"/>
    <n v="-3620"/>
    <s v="773"/>
    <x v="5"/>
    <x v="4"/>
    <x v="5"/>
    <x v="0"/>
    <x v="0"/>
  </r>
  <r>
    <n v="7735124704"/>
    <x v="27"/>
    <n v="48921470"/>
    <x v="25"/>
    <s v="LTGAVELASQUE"/>
    <s v=""/>
    <s v="cta pte,prov,prd.no,"/>
    <s v="Cosedora estand.bates 550"/>
    <s v="Cosedora estand.bates 550"/>
    <d v="2010-06-18T00:00:00"/>
    <d v="2010-06-21T00:00:00"/>
    <n v="-13800"/>
    <s v="773"/>
    <x v="5"/>
    <x v="4"/>
    <x v="5"/>
    <x v="0"/>
    <x v="0"/>
  </r>
  <r>
    <n v="7735124704"/>
    <x v="27"/>
    <n v="48921470"/>
    <x v="25"/>
    <s v="LTGAVELASQUE"/>
    <s v=""/>
    <s v="cta pte,prov,prd.no,"/>
    <s v="Sello fechador trodat"/>
    <s v="Sello fechador trodat"/>
    <d v="2010-06-18T00:00:00"/>
    <d v="2010-06-21T00:00:00"/>
    <n v="-22950"/>
    <s v="773"/>
    <x v="5"/>
    <x v="4"/>
    <x v="5"/>
    <x v="0"/>
    <x v="0"/>
  </r>
  <r>
    <n v="7735124704"/>
    <x v="27"/>
    <n v="48921470"/>
    <x v="25"/>
    <s v="LTGAVELASQUE"/>
    <s v=""/>
    <s v="cta pte,prov,prd.no,"/>
    <s v="Boligrafo kilom.retractil ngo"/>
    <s v="Boligrafo kilom.retractil ngo"/>
    <d v="2010-06-18T00:00:00"/>
    <d v="2010-06-21T00:00:00"/>
    <n v="-14424"/>
    <s v="773"/>
    <x v="5"/>
    <x v="4"/>
    <x v="5"/>
    <x v="0"/>
    <x v="0"/>
  </r>
  <r>
    <n v="7735124704"/>
    <x v="27"/>
    <n v="48921470"/>
    <x v="25"/>
    <s v="LTGAVELASQUE"/>
    <s v=""/>
    <s v="cta pte,prov,prd.no,"/>
    <s v="Marcador borrable expo ngo"/>
    <s v="Marcador borrable expo ngo"/>
    <d v="2010-06-18T00:00:00"/>
    <d v="2010-06-21T00:00:00"/>
    <n v="-15144"/>
    <s v="773"/>
    <x v="5"/>
    <x v="4"/>
    <x v="5"/>
    <x v="0"/>
    <x v="0"/>
  </r>
  <r>
    <n v="7735124704"/>
    <x v="27"/>
    <n v="48921470"/>
    <x v="25"/>
    <s v="LTGAVELASQUE"/>
    <s v=""/>
    <s v="cta pte,prov,prd.no,"/>
    <s v="Marcador borrable expo rjo"/>
    <s v="Marcador borrable expo rjo"/>
    <d v="2010-06-18T00:00:00"/>
    <d v="2010-06-21T00:00:00"/>
    <n v="-15144"/>
    <s v="773"/>
    <x v="5"/>
    <x v="4"/>
    <x v="5"/>
    <x v="0"/>
    <x v="0"/>
  </r>
  <r>
    <n v="7735124704"/>
    <x v="27"/>
    <n v="48921470"/>
    <x v="25"/>
    <s v="LTGAVELASQUE"/>
    <s v=""/>
    <s v="cta pte,prov,prd.no,"/>
    <s v="Pasta 105 x1.5d cartop.279 blca c/b"/>
    <s v="Pasta 105 x1.5d cartop.279 blca c/b"/>
    <d v="2010-06-18T00:00:00"/>
    <d v="2010-06-21T00:00:00"/>
    <n v="-19584"/>
    <s v="773"/>
    <x v="5"/>
    <x v="4"/>
    <x v="5"/>
    <x v="0"/>
    <x v="0"/>
  </r>
  <r>
    <n v="7735124704"/>
    <x v="27"/>
    <n v="48921470"/>
    <x v="25"/>
    <s v="LTGAVELASQUE"/>
    <s v=""/>
    <s v="cta pte,prov,prd.no,"/>
    <s v="Bisturi gde plast."/>
    <s v="Bisturi gde plast."/>
    <d v="2010-06-18T00:00:00"/>
    <d v="2010-06-21T00:00:00"/>
    <n v="-1750"/>
    <s v="773"/>
    <x v="5"/>
    <x v="4"/>
    <x v="5"/>
    <x v="0"/>
    <x v="0"/>
  </r>
  <r>
    <n v="7735124704"/>
    <x v="27"/>
    <n v="48921470"/>
    <x v="25"/>
    <s v="LTGAVELASQUE"/>
    <s v=""/>
    <s v="cta pte,prov,prd.no,"/>
    <s v="Mina faber 0.5mm 2b"/>
    <s v="Mina faber 0.5mm 2b"/>
    <d v="2010-06-18T00:00:00"/>
    <d v="2010-06-21T00:00:00"/>
    <n v="-1316"/>
    <s v="773"/>
    <x v="5"/>
    <x v="4"/>
    <x v="5"/>
    <x v="0"/>
    <x v="0"/>
  </r>
  <r>
    <n v="7735124704"/>
    <x v="27"/>
    <n v="48921470"/>
    <x v="25"/>
    <s v="LTGAVELASQUE"/>
    <s v=""/>
    <s v="cta pte,prov,prd.no,"/>
    <s v="Revistero cartoplas 400 azul raya blca"/>
    <s v="Revistero cartoplas 400 azul raya blca"/>
    <d v="2010-06-18T00:00:00"/>
    <d v="2010-06-21T00:00:00"/>
    <n v="-5200"/>
    <s v="773"/>
    <x v="5"/>
    <x v="4"/>
    <x v="5"/>
    <x v="0"/>
    <x v="0"/>
  </r>
  <r>
    <n v="7735124704"/>
    <x v="27"/>
    <n v="48921470"/>
    <x v="25"/>
    <s v="LTGAVELASQUE"/>
    <s v=""/>
    <s v="cta pte,prov,prd.no,"/>
    <s v="Tabla legaj.of.plast.azul"/>
    <s v="Tabla legaj.of.plast.azul"/>
    <d v="2010-06-18T00:00:00"/>
    <d v="2010-06-21T00:00:00"/>
    <n v="-7929"/>
    <s v="773"/>
    <x v="5"/>
    <x v="4"/>
    <x v="5"/>
    <x v="0"/>
    <x v="0"/>
  </r>
  <r>
    <n v="7735124704"/>
    <x v="27"/>
    <n v="48921470"/>
    <x v="25"/>
    <s v="LTGAVELASQUE"/>
    <s v=""/>
    <s v="cta pte,prov,prd.no,"/>
    <s v="Lapiz ngo #2 stabilo"/>
    <s v="Lapiz ngo #2 stabilo"/>
    <d v="2010-06-18T00:00:00"/>
    <d v="2010-06-21T00:00:00"/>
    <n v="-2681"/>
    <s v="773"/>
    <x v="5"/>
    <x v="4"/>
    <x v="5"/>
    <x v="0"/>
    <x v="0"/>
  </r>
  <r>
    <n v="7735124704"/>
    <x v="27"/>
    <n v="48921470"/>
    <x v="25"/>
    <s v="LTGAVELASQUE"/>
    <s v=""/>
    <s v="cta pte,prov,prd.no,"/>
    <s v="Borrador pelikan miga d/pan"/>
    <s v="Borrador pelikan miga d/pan"/>
    <d v="2010-06-18T00:00:00"/>
    <d v="2010-06-21T00:00:00"/>
    <n v="-442"/>
    <s v="773"/>
    <x v="5"/>
    <x v="4"/>
    <x v="5"/>
    <x v="0"/>
    <x v="0"/>
  </r>
  <r>
    <n v="7735124704"/>
    <x v="27"/>
    <n v="48921470"/>
    <x v="25"/>
    <s v="LTGAVELASQUE"/>
    <s v=""/>
    <s v="cta pte,prov,prd.no,"/>
    <s v="Adhesivo barra faber x20gr con visor"/>
    <s v="Adhesivo barra faber x20gr con visor"/>
    <d v="2010-06-18T00:00:00"/>
    <d v="2010-06-21T00:00:00"/>
    <n v="-1785"/>
    <s v="773"/>
    <x v="5"/>
    <x v="4"/>
    <x v="5"/>
    <x v="0"/>
    <x v="0"/>
  </r>
  <r>
    <n v="7735124704"/>
    <x v="27"/>
    <n v="48921470"/>
    <x v="25"/>
    <s v="LTGAVELASQUE"/>
    <s v=""/>
    <s v="cta pte,prov,prd.no,"/>
    <s v="Papel carta multip.x500 blco"/>
    <s v="Papel carta multip.x500 blco"/>
    <d v="2010-06-18T00:00:00"/>
    <d v="2010-06-21T00:00:00"/>
    <n v="-6900"/>
    <s v="773"/>
    <x v="5"/>
    <x v="4"/>
    <x v="5"/>
    <x v="0"/>
    <x v="0"/>
  </r>
  <r>
    <n v="7735124704"/>
    <x v="27"/>
    <n v="48921470"/>
    <x v="25"/>
    <s v="LTGAVELASQUE"/>
    <s v=""/>
    <s v="cta pte,prov,prd.no,"/>
    <s v="Folder colg.carton azul varilla met.fabr"/>
    <s v="Folder colg.carton azul varilla met.fabr"/>
    <d v="2010-06-18T00:00:00"/>
    <d v="2010-06-21T00:00:00"/>
    <n v="-2405"/>
    <s v="773"/>
    <x v="5"/>
    <x v="4"/>
    <x v="5"/>
    <x v="0"/>
    <x v="0"/>
  </r>
  <r>
    <n v="7735124704"/>
    <x v="27"/>
    <n v="48921470"/>
    <x v="25"/>
    <s v="LTGAVELASQUE"/>
    <s v=""/>
    <s v="cta pte,prov,prd.no,"/>
    <s v="Separador carta 1 al 12"/>
    <s v="Separador carta 1 al 12"/>
    <d v="2010-06-18T00:00:00"/>
    <d v="2010-06-21T00:00:00"/>
    <n v="-7186"/>
    <s v="773"/>
    <x v="5"/>
    <x v="4"/>
    <x v="5"/>
    <x v="0"/>
    <x v="0"/>
  </r>
  <r>
    <n v="7735124704"/>
    <x v="27"/>
    <n v="48921470"/>
    <x v="25"/>
    <s v="LTGAVELASQUE"/>
    <s v=""/>
    <s v="cta pte,prov,prd.no,"/>
    <s v="Calculadora casio hl 820lc d/bol x8dig"/>
    <s v="Calculadora casio hl 820lc d/bol x8dig"/>
    <d v="2010-06-18T00:00:00"/>
    <d v="2010-06-22T00:00:00"/>
    <n v="-58750"/>
    <s v="773"/>
    <x v="5"/>
    <x v="4"/>
    <x v="5"/>
    <x v="0"/>
    <x v="0"/>
  </r>
  <r>
    <n v="7735124704"/>
    <x v="27"/>
    <n v="48921470"/>
    <x v="25"/>
    <s v="LTGAVELASQUE"/>
    <s v=""/>
    <s v="cta pte,prov,prd.no,"/>
    <s v="Adhesivo barra faber x20gr con visor"/>
    <s v="Adhesivo barra faber x20gr con visor"/>
    <d v="2010-06-18T00:00:00"/>
    <d v="2010-06-22T00:00:00"/>
    <n v="-3570"/>
    <s v="773"/>
    <x v="5"/>
    <x v="4"/>
    <x v="5"/>
    <x v="0"/>
    <x v="0"/>
  </r>
  <r>
    <n v="7735124704"/>
    <x v="27"/>
    <n v="48921470"/>
    <x v="25"/>
    <s v="LTGAVELASQUE"/>
    <s v=""/>
    <s v="cta pte,prov,prd.no,"/>
    <s v="Calculadora casio hl 820lc d/bol x8dig"/>
    <s v="Calculadora casio hl 820lc d/bol x8dig"/>
    <d v="2010-06-18T00:00:00"/>
    <d v="2010-06-22T00:00:00"/>
    <n v="-11750"/>
    <s v="773"/>
    <x v="5"/>
    <x v="4"/>
    <x v="5"/>
    <x v="0"/>
    <x v="0"/>
  </r>
  <r>
    <n v="7735124704"/>
    <x v="27"/>
    <n v="48921470"/>
    <x v="25"/>
    <s v="LTGAVELASQUE"/>
    <s v=""/>
    <s v="cta pte,prov,prd.no,"/>
    <s v="Corrector liq.paper"/>
    <s v="Corrector liq.paper"/>
    <d v="2010-06-18T00:00:00"/>
    <d v="2010-06-22T00:00:00"/>
    <n v="-2928"/>
    <s v="773"/>
    <x v="5"/>
    <x v="4"/>
    <x v="5"/>
    <x v="0"/>
    <x v="0"/>
  </r>
  <r>
    <n v="7735124704"/>
    <x v="27"/>
    <n v="48921470"/>
    <x v="25"/>
    <s v="LTGAVELASQUE"/>
    <s v=""/>
    <s v="cta pte,prov,prd.no,"/>
    <s v="Grapa   26x  6mm x5000 triton galvaniz."/>
    <s v="Grapa   26x  6mm x5000 triton galvaniz."/>
    <d v="2010-06-18T00:00:00"/>
    <d v="2010-06-22T00:00:00"/>
    <n v="-1521"/>
    <s v="773"/>
    <x v="5"/>
    <x v="4"/>
    <x v="5"/>
    <x v="0"/>
    <x v="0"/>
  </r>
  <r>
    <n v="7735124704"/>
    <x v="27"/>
    <n v="48921470"/>
    <x v="25"/>
    <s v="LTGAVELASQUE"/>
    <s v=""/>
    <s v="cta pte,prov,prd.no,"/>
    <s v="Gancho legaj.norma caja x 20"/>
    <s v="Gancho legaj.norma caja x 20"/>
    <d v="2010-06-18T00:00:00"/>
    <d v="2010-06-22T00:00:00"/>
    <n v="-3620"/>
    <s v="773"/>
    <x v="5"/>
    <x v="4"/>
    <x v="5"/>
    <x v="0"/>
    <x v="0"/>
  </r>
  <r>
    <n v="7735124704"/>
    <x v="27"/>
    <n v="48921470"/>
    <x v="25"/>
    <s v="LTGAVELASQUE"/>
    <s v=""/>
    <s v="cta pte,prov,prd.no,"/>
    <s v="Cosedora estand.bates 550"/>
    <s v="Cosedora estand.bates 550"/>
    <d v="2010-06-18T00:00:00"/>
    <d v="2010-06-22T00:00:00"/>
    <n v="-13800"/>
    <s v="773"/>
    <x v="5"/>
    <x v="4"/>
    <x v="5"/>
    <x v="0"/>
    <x v="0"/>
  </r>
  <r>
    <n v="7735124704"/>
    <x v="27"/>
    <n v="48921470"/>
    <x v="25"/>
    <s v="LTGAVELASQUE"/>
    <s v=""/>
    <s v="cta pte,prov,prd.no,"/>
    <s v="Sello fechador trodat"/>
    <s v="Sello fechador trodat"/>
    <d v="2010-06-18T00:00:00"/>
    <d v="2010-06-22T00:00:00"/>
    <n v="-22950"/>
    <s v="773"/>
    <x v="5"/>
    <x v="4"/>
    <x v="5"/>
    <x v="0"/>
    <x v="0"/>
  </r>
  <r>
    <n v="7735124704"/>
    <x v="27"/>
    <n v="48921470"/>
    <x v="25"/>
    <s v="LTGAVELASQUE"/>
    <s v=""/>
    <s v="cta pte,prov,prd.no,"/>
    <s v="Boligrafo kilom.retractil ngo"/>
    <s v="Boligrafo kilom.retractil ngo"/>
    <d v="2010-06-18T00:00:00"/>
    <d v="2010-06-22T00:00:00"/>
    <n v="-14424"/>
    <s v="773"/>
    <x v="5"/>
    <x v="4"/>
    <x v="5"/>
    <x v="0"/>
    <x v="0"/>
  </r>
  <r>
    <n v="7735124704"/>
    <x v="27"/>
    <n v="48921470"/>
    <x v="25"/>
    <s v="LTGAVELASQUE"/>
    <s v=""/>
    <s v="cta pte,prov,prd.no,"/>
    <s v="Marcador borrable expo ngo"/>
    <s v="Marcador borrable expo ngo"/>
    <d v="2010-06-18T00:00:00"/>
    <d v="2010-06-22T00:00:00"/>
    <n v="-15144"/>
    <s v="773"/>
    <x v="5"/>
    <x v="4"/>
    <x v="5"/>
    <x v="0"/>
    <x v="0"/>
  </r>
  <r>
    <n v="7735124704"/>
    <x v="27"/>
    <n v="48921470"/>
    <x v="25"/>
    <s v="LTGAVELASQUE"/>
    <s v=""/>
    <s v="cta pte,prov,prd.no,"/>
    <s v="Marcador borrable expo rjo"/>
    <s v="Marcador borrable expo rjo"/>
    <d v="2010-06-18T00:00:00"/>
    <d v="2010-06-22T00:00:00"/>
    <n v="-15144"/>
    <s v="773"/>
    <x v="5"/>
    <x v="4"/>
    <x v="5"/>
    <x v="0"/>
    <x v="0"/>
  </r>
  <r>
    <n v="7735124704"/>
    <x v="27"/>
    <n v="48921470"/>
    <x v="25"/>
    <s v="LTGAVELASQUE"/>
    <s v=""/>
    <s v="cta pte,prov,prd.no,"/>
    <s v="Pasta 105 x1.5d cartop.279 blca c/b"/>
    <s v="Pasta 105 x1.5d cartop.279 blca c/b"/>
    <d v="2010-06-18T00:00:00"/>
    <d v="2010-06-22T00:00:00"/>
    <n v="-19584"/>
    <s v="773"/>
    <x v="5"/>
    <x v="4"/>
    <x v="5"/>
    <x v="0"/>
    <x v="0"/>
  </r>
  <r>
    <n v="7735124704"/>
    <x v="27"/>
    <n v="48921470"/>
    <x v="25"/>
    <s v="LTGAVELASQUE"/>
    <s v=""/>
    <s v="cta pte,prov,prd.no,"/>
    <s v="Bisturi gde plast."/>
    <s v="Bisturi gde plast."/>
    <d v="2010-06-18T00:00:00"/>
    <d v="2010-06-22T00:00:00"/>
    <n v="-1750"/>
    <s v="773"/>
    <x v="5"/>
    <x v="4"/>
    <x v="5"/>
    <x v="0"/>
    <x v="0"/>
  </r>
  <r>
    <n v="7735124704"/>
    <x v="27"/>
    <n v="48921470"/>
    <x v="25"/>
    <s v="LTGAVELASQUE"/>
    <s v=""/>
    <s v="cta pte,prov,prd.no,"/>
    <s v="Mina faber 0.5mm 2b"/>
    <s v="Mina faber 0.5mm 2b"/>
    <d v="2010-06-18T00:00:00"/>
    <d v="2010-06-22T00:00:00"/>
    <n v="-1316"/>
    <s v="773"/>
    <x v="5"/>
    <x v="4"/>
    <x v="5"/>
    <x v="0"/>
    <x v="0"/>
  </r>
  <r>
    <n v="7735124704"/>
    <x v="27"/>
    <n v="48921470"/>
    <x v="25"/>
    <s v="LTGAVELASQUE"/>
    <s v=""/>
    <s v="cta pte,prov,prd.no,"/>
    <s v="Revistero cartoplas 400 azul raya blca"/>
    <s v="Revistero cartoplas 400 azul raya blca"/>
    <d v="2010-06-18T00:00:00"/>
    <d v="2010-06-22T00:00:00"/>
    <n v="-5200"/>
    <s v="773"/>
    <x v="5"/>
    <x v="4"/>
    <x v="5"/>
    <x v="0"/>
    <x v="0"/>
  </r>
  <r>
    <n v="7735124704"/>
    <x v="27"/>
    <n v="48921470"/>
    <x v="25"/>
    <s v="LTGAVELASQUE"/>
    <s v=""/>
    <s v="cta pte,prov,prd.no,"/>
    <s v="Tabla legaj.of.plast.azul"/>
    <s v="Tabla legaj.of.plast.azul"/>
    <d v="2010-06-18T00:00:00"/>
    <d v="2010-06-22T00:00:00"/>
    <n v="-7929"/>
    <s v="773"/>
    <x v="5"/>
    <x v="4"/>
    <x v="5"/>
    <x v="0"/>
    <x v="0"/>
  </r>
  <r>
    <n v="7735124704"/>
    <x v="27"/>
    <n v="48921470"/>
    <x v="25"/>
    <s v="LTGAVELASQUE"/>
    <s v=""/>
    <s v="cta pte,prov,prd.no,"/>
    <s v="Lapiz ngo #2 stabilo"/>
    <s v="Lapiz ngo #2 stabilo"/>
    <d v="2010-06-18T00:00:00"/>
    <d v="2010-06-22T00:00:00"/>
    <n v="-2681"/>
    <s v="773"/>
    <x v="5"/>
    <x v="4"/>
    <x v="5"/>
    <x v="0"/>
    <x v="0"/>
  </r>
  <r>
    <n v="7735124704"/>
    <x v="27"/>
    <n v="48921470"/>
    <x v="25"/>
    <s v="LTGAVELASQUE"/>
    <s v=""/>
    <s v="cta pte,prov,prd.no,"/>
    <s v="Borrador pelikan miga d/pan"/>
    <s v="Borrador pelikan miga d/pan"/>
    <d v="2010-06-18T00:00:00"/>
    <d v="2010-06-22T00:00:00"/>
    <n v="-442"/>
    <s v="773"/>
    <x v="5"/>
    <x v="4"/>
    <x v="5"/>
    <x v="0"/>
    <x v="0"/>
  </r>
  <r>
    <n v="7735124704"/>
    <x v="27"/>
    <n v="48921470"/>
    <x v="25"/>
    <s v="LTGAVELASQUE"/>
    <s v=""/>
    <s v="cta pte,prov,prd.no,"/>
    <s v="Adhesivo barra faber x20gr con visor"/>
    <s v="Adhesivo barra faber x20gr con visor"/>
    <d v="2010-06-18T00:00:00"/>
    <d v="2010-06-22T00:00:00"/>
    <n v="-1785"/>
    <s v="773"/>
    <x v="5"/>
    <x v="4"/>
    <x v="5"/>
    <x v="0"/>
    <x v="0"/>
  </r>
  <r>
    <n v="7735124704"/>
    <x v="27"/>
    <n v="48921470"/>
    <x v="25"/>
    <s v="LTGAVELASQUE"/>
    <s v=""/>
    <s v="cta pte,prov,prd.no,"/>
    <s v="Papel carta multip.x500 blco"/>
    <s v="Papel carta multip.x500 blco"/>
    <d v="2010-06-18T00:00:00"/>
    <d v="2010-06-22T00:00:00"/>
    <n v="-6900"/>
    <s v="773"/>
    <x v="5"/>
    <x v="4"/>
    <x v="5"/>
    <x v="0"/>
    <x v="0"/>
  </r>
  <r>
    <n v="7735124704"/>
    <x v="27"/>
    <n v="48921470"/>
    <x v="25"/>
    <s v="LTGAVELASQUE"/>
    <s v=""/>
    <s v="cta pte,prov,prd.no,"/>
    <s v="Folder colg.carton azul varilla met.fabr"/>
    <s v="Folder colg.carton azul varilla met.fabr"/>
    <d v="2010-06-18T00:00:00"/>
    <d v="2010-06-22T00:00:00"/>
    <n v="-2405"/>
    <s v="773"/>
    <x v="5"/>
    <x v="4"/>
    <x v="5"/>
    <x v="0"/>
    <x v="0"/>
  </r>
  <r>
    <n v="7735124704"/>
    <x v="27"/>
    <n v="48921470"/>
    <x v="25"/>
    <s v="LTGAVELASQUE"/>
    <s v=""/>
    <s v="cta pte,prov,prd.no,"/>
    <s v="Separador carta 1 al 12"/>
    <s v="Separador carta 1 al 12"/>
    <d v="2010-06-18T00:00:00"/>
    <d v="2010-06-22T00:00:00"/>
    <n v="-7186"/>
    <s v="773"/>
    <x v="5"/>
    <x v="4"/>
    <x v="5"/>
    <x v="0"/>
    <x v="0"/>
  </r>
  <r>
    <n v="7735124704"/>
    <x v="27"/>
    <n v="48921470"/>
    <x v="25"/>
    <s v="LTGAVELASQUE"/>
    <s v=""/>
    <s v="cta pte,prov,prd.no,"/>
    <s v="Calculadora casio hl 820lc d/bol x8dig"/>
    <s v="Calculadora casio hl 820lc d/bol x8dig"/>
    <d v="2010-06-18T00:00:00"/>
    <d v="2010-06-21T00:00:00"/>
    <n v="-11750"/>
    <s v="773"/>
    <x v="5"/>
    <x v="4"/>
    <x v="5"/>
    <x v="0"/>
    <x v="0"/>
  </r>
  <r>
    <n v="7735124704"/>
    <x v="27"/>
    <n v="48921470"/>
    <x v="25"/>
    <s v="SSJFLOPEZ"/>
    <s v=""/>
    <s v="cta pte,prov,prd.no,"/>
    <s v="Calculadora casio hl 820lc d/bol x8dig"/>
    <s v="Calculadora casio hl 820lc d/bol x8dig"/>
    <d v="2010-06-18T00:00:00"/>
    <d v="2010-06-28T00:00:00"/>
    <n v="0"/>
    <s v="773"/>
    <x v="5"/>
    <x v="4"/>
    <x v="5"/>
    <x v="0"/>
    <x v="0"/>
  </r>
  <r>
    <n v="7735124704"/>
    <x v="27"/>
    <n v="48921470"/>
    <x v="25"/>
    <s v="SSJFLOPEZ"/>
    <s v=""/>
    <s v="cta pte,prov,prd.no,"/>
    <s v="Corrector liq.paper"/>
    <s v="Corrector liq.paper"/>
    <d v="2010-06-18T00:00:00"/>
    <d v="2010-06-28T00:00:00"/>
    <n v="0"/>
    <s v="773"/>
    <x v="5"/>
    <x v="4"/>
    <x v="5"/>
    <x v="0"/>
    <x v="0"/>
  </r>
  <r>
    <n v="7735124704"/>
    <x v="27"/>
    <n v="48921470"/>
    <x v="25"/>
    <s v="SSJFLOPEZ"/>
    <s v=""/>
    <s v="cta pte,prov,prd.no,"/>
    <s v="Grapa   26x  6mm x5000 triton galvaniz."/>
    <s v="Grapa   26x  6mm x5000 triton galvaniz."/>
    <d v="2010-06-18T00:00:00"/>
    <d v="2010-06-28T00:00:00"/>
    <n v="0"/>
    <s v="773"/>
    <x v="5"/>
    <x v="4"/>
    <x v="5"/>
    <x v="0"/>
    <x v="0"/>
  </r>
  <r>
    <n v="7735124704"/>
    <x v="27"/>
    <n v="48921470"/>
    <x v="25"/>
    <s v="SSJFLOPEZ"/>
    <s v=""/>
    <s v="cta pte,prov,prd.no,"/>
    <s v="Gancho legaj.norma caja x 20"/>
    <s v="Gancho legaj.norma caja x 20"/>
    <d v="2010-06-18T00:00:00"/>
    <d v="2010-06-28T00:00:00"/>
    <n v="0"/>
    <s v="773"/>
    <x v="5"/>
    <x v="4"/>
    <x v="5"/>
    <x v="0"/>
    <x v="0"/>
  </r>
  <r>
    <n v="7735124704"/>
    <x v="27"/>
    <n v="48921470"/>
    <x v="25"/>
    <s v="SSJFLOPEZ"/>
    <s v=""/>
    <s v="cta pte,prov,prd.no,"/>
    <s v="Cosedora estand.bates 550"/>
    <s v="Cosedora estand.bates 550"/>
    <d v="2010-06-18T00:00:00"/>
    <d v="2010-06-28T00:00:00"/>
    <n v="0"/>
    <s v="773"/>
    <x v="5"/>
    <x v="4"/>
    <x v="5"/>
    <x v="0"/>
    <x v="0"/>
  </r>
  <r>
    <n v="7735124704"/>
    <x v="27"/>
    <n v="48921470"/>
    <x v="25"/>
    <s v="SSJFLOPEZ"/>
    <s v=""/>
    <s v="cta pte,prov,prd.no,"/>
    <s v="Sello fechador trodat"/>
    <s v="Sello fechador trodat"/>
    <d v="2010-06-18T00:00:00"/>
    <d v="2010-06-28T00:00:00"/>
    <n v="0"/>
    <s v="773"/>
    <x v="5"/>
    <x v="4"/>
    <x v="5"/>
    <x v="0"/>
    <x v="0"/>
  </r>
  <r>
    <n v="7735124704"/>
    <x v="27"/>
    <n v="48921470"/>
    <x v="25"/>
    <s v="SSJFLOPEZ"/>
    <s v=""/>
    <s v="cta pte,prov,prd.no,"/>
    <s v="Boligrafo kilom.retractil ngo"/>
    <s v="Boligrafo kilom.retractil ngo"/>
    <d v="2010-06-18T00:00:00"/>
    <d v="2010-06-28T00:00:00"/>
    <n v="0"/>
    <s v="773"/>
    <x v="5"/>
    <x v="4"/>
    <x v="5"/>
    <x v="0"/>
    <x v="0"/>
  </r>
  <r>
    <n v="7735124704"/>
    <x v="27"/>
    <n v="48921470"/>
    <x v="25"/>
    <s v="SSJFLOPEZ"/>
    <s v=""/>
    <s v="cta pte,prov,prd.no,"/>
    <s v="Marcador borrable expo ngo"/>
    <s v="Marcador borrable expo ngo"/>
    <d v="2010-06-18T00:00:00"/>
    <d v="2010-06-28T00:00:00"/>
    <n v="0"/>
    <s v="773"/>
    <x v="5"/>
    <x v="4"/>
    <x v="5"/>
    <x v="0"/>
    <x v="0"/>
  </r>
  <r>
    <n v="7735124704"/>
    <x v="27"/>
    <n v="48921470"/>
    <x v="25"/>
    <s v="SSJFLOPEZ"/>
    <s v=""/>
    <s v="cta pte,prov,prd.no,"/>
    <s v="Marcador borrable expo rjo"/>
    <s v="Marcador borrable expo rjo"/>
    <d v="2010-06-18T00:00:00"/>
    <d v="2010-06-28T00:00:00"/>
    <n v="0"/>
    <s v="773"/>
    <x v="5"/>
    <x v="4"/>
    <x v="5"/>
    <x v="0"/>
    <x v="0"/>
  </r>
  <r>
    <n v="7735124704"/>
    <x v="27"/>
    <n v="48921470"/>
    <x v="25"/>
    <s v="SSJFLOPEZ"/>
    <s v=""/>
    <s v="cta pte,prov,prd.no,"/>
    <s v="Pasta 105 x1.5d cartop.279 blca c/b"/>
    <s v="Pasta 105 x1.5d cartop.279 blca c/b"/>
    <d v="2010-06-18T00:00:00"/>
    <d v="2010-06-28T00:00:00"/>
    <n v="0"/>
    <s v="773"/>
    <x v="5"/>
    <x v="4"/>
    <x v="5"/>
    <x v="0"/>
    <x v="0"/>
  </r>
  <r>
    <n v="7735124704"/>
    <x v="27"/>
    <n v="48921470"/>
    <x v="25"/>
    <s v="SSJFLOPEZ"/>
    <s v=""/>
    <s v="cta pte,prov,prd.no,"/>
    <s v="Bisturi gde plast."/>
    <s v="Bisturi gde plast."/>
    <d v="2010-06-18T00:00:00"/>
    <d v="2010-06-28T00:00:00"/>
    <n v="0"/>
    <s v="773"/>
    <x v="5"/>
    <x v="4"/>
    <x v="5"/>
    <x v="0"/>
    <x v="0"/>
  </r>
  <r>
    <n v="7735124704"/>
    <x v="27"/>
    <n v="48921470"/>
    <x v="25"/>
    <s v="SSJFLOPEZ"/>
    <s v=""/>
    <s v="cta pte,prov,prd.no,"/>
    <s v="Mina faber 0.5mm 2b"/>
    <s v="Mina faber 0.5mm 2b"/>
    <d v="2010-06-18T00:00:00"/>
    <d v="2010-06-28T00:00:00"/>
    <n v="0"/>
    <s v="773"/>
    <x v="5"/>
    <x v="4"/>
    <x v="5"/>
    <x v="0"/>
    <x v="0"/>
  </r>
  <r>
    <n v="7735124704"/>
    <x v="27"/>
    <n v="48921470"/>
    <x v="25"/>
    <s v="SSJFLOPEZ"/>
    <s v=""/>
    <s v="cta pte,prov,prd.no,"/>
    <s v="Revistero cartoplas 400 azul raya blca"/>
    <s v="Revistero cartoplas 400 azul raya blca"/>
    <d v="2010-06-18T00:00:00"/>
    <d v="2010-06-28T00:00:00"/>
    <n v="0"/>
    <s v="773"/>
    <x v="5"/>
    <x v="4"/>
    <x v="5"/>
    <x v="0"/>
    <x v="0"/>
  </r>
  <r>
    <n v="7735124704"/>
    <x v="27"/>
    <n v="48921470"/>
    <x v="25"/>
    <s v="SSJFLOPEZ"/>
    <s v=""/>
    <s v="cta pte,prov,prd.no,"/>
    <s v="Tabla legaj.of.plast.azul"/>
    <s v="Tabla legaj.of.plast.azul"/>
    <d v="2010-06-18T00:00:00"/>
    <d v="2010-06-28T00:00:00"/>
    <n v="0"/>
    <s v="773"/>
    <x v="5"/>
    <x v="4"/>
    <x v="5"/>
    <x v="0"/>
    <x v="0"/>
  </r>
  <r>
    <n v="7735124704"/>
    <x v="27"/>
    <n v="48921470"/>
    <x v="25"/>
    <s v="SSJFLOPEZ"/>
    <s v=""/>
    <s v="cta pte,prov,prd.no,"/>
    <s v="Lapiz ngo #2 stabilo"/>
    <s v="Lapiz ngo #2 stabilo"/>
    <d v="2010-06-18T00:00:00"/>
    <d v="2010-06-28T00:00:00"/>
    <n v="0"/>
    <s v="773"/>
    <x v="5"/>
    <x v="4"/>
    <x v="5"/>
    <x v="0"/>
    <x v="0"/>
  </r>
  <r>
    <n v="7735124704"/>
    <x v="27"/>
    <n v="48921470"/>
    <x v="25"/>
    <s v="SSJFLOPEZ"/>
    <s v=""/>
    <s v="cta pte,prov,prd.no,"/>
    <s v="Adhesivo barra faber x20gr con visor"/>
    <s v="Adhesivo barra faber x20gr con visor"/>
    <d v="2010-06-18T00:00:00"/>
    <d v="2010-06-28T00:00:00"/>
    <n v="0"/>
    <s v="773"/>
    <x v="5"/>
    <x v="4"/>
    <x v="5"/>
    <x v="0"/>
    <x v="0"/>
  </r>
  <r>
    <n v="7735124704"/>
    <x v="27"/>
    <n v="48921470"/>
    <x v="25"/>
    <s v="SSJFLOPEZ"/>
    <s v=""/>
    <s v="cta pte,prov,prd.no,"/>
    <s v="Papel carta multip.x500 blco"/>
    <s v="Papel carta multip.x500 blco"/>
    <d v="2010-06-18T00:00:00"/>
    <d v="2010-06-28T00:00:00"/>
    <n v="0"/>
    <s v="773"/>
    <x v="5"/>
    <x v="4"/>
    <x v="5"/>
    <x v="0"/>
    <x v="0"/>
  </r>
  <r>
    <n v="7735124704"/>
    <x v="27"/>
    <n v="48921470"/>
    <x v="25"/>
    <s v="SSJFLOPEZ"/>
    <s v=""/>
    <s v="cta pte,prov,prd.no,"/>
    <s v="Folder colg.carton azul varilla met.fabr"/>
    <s v="Folder colg.carton azul varilla met.fabr"/>
    <d v="2010-06-18T00:00:00"/>
    <d v="2010-06-28T00:00:00"/>
    <n v="0"/>
    <s v="773"/>
    <x v="5"/>
    <x v="4"/>
    <x v="5"/>
    <x v="0"/>
    <x v="0"/>
  </r>
  <r>
    <n v="7735124704"/>
    <x v="27"/>
    <n v="48921470"/>
    <x v="25"/>
    <s v="SSJFLOPEZ"/>
    <s v=""/>
    <s v="cta pte,prov,prd.no,"/>
    <s v="Separador carta 1 al 12"/>
    <s v="Separador carta 1 al 12"/>
    <d v="2010-06-18T00:00:00"/>
    <d v="2010-06-28T00:00:00"/>
    <n v="0"/>
    <s v="773"/>
    <x v="5"/>
    <x v="4"/>
    <x v="5"/>
    <x v="0"/>
    <x v="0"/>
  </r>
  <r>
    <n v="7735124704"/>
    <x v="27"/>
    <n v="48921470"/>
    <x v="25"/>
    <s v="SSJFLOPEZ"/>
    <s v=""/>
    <s v="cta pte,prov,prd.no,"/>
    <s v="Tablero poliestileno"/>
    <s v="Tablero poliestileno"/>
    <d v="2010-06-18T00:00:00"/>
    <d v="2010-06-28T00:00:00"/>
    <n v="0"/>
    <s v="773"/>
    <x v="5"/>
    <x v="4"/>
    <x v="5"/>
    <x v="0"/>
    <x v="0"/>
  </r>
  <r>
    <n v="7735124704"/>
    <x v="27"/>
    <n v="48921470"/>
    <x v="25"/>
    <s v="SSJFLOPEZ"/>
    <s v=""/>
    <s v="cta pte,prov,prd.no,"/>
    <s v="Calculadora casio hl 820lc d/bol x8dig"/>
    <s v="Calculadora casio hl 820lc d/bol x8dig"/>
    <d v="2010-06-18T00:00:00"/>
    <d v="2010-06-28T00:00:00"/>
    <n v="0"/>
    <s v="773"/>
    <x v="5"/>
    <x v="4"/>
    <x v="5"/>
    <x v="0"/>
    <x v="0"/>
  </r>
  <r>
    <n v="7735124704"/>
    <x v="27"/>
    <n v="48921470"/>
    <x v="25"/>
    <s v="SSJFLOPEZ"/>
    <s v=""/>
    <s v="cta pte,prov,prd.no,"/>
    <s v="Adhesivo barra faber x20gr con visor"/>
    <s v="Adhesivo barra faber x20gr con visor"/>
    <d v="2010-06-18T00:00:00"/>
    <d v="2010-06-28T00:00:00"/>
    <n v="0"/>
    <s v="773"/>
    <x v="5"/>
    <x v="4"/>
    <x v="5"/>
    <x v="0"/>
    <x v="0"/>
  </r>
  <r>
    <n v="7735124704"/>
    <x v="27"/>
    <n v="48921470"/>
    <x v="25"/>
    <s v="SSJFLOPEZ"/>
    <s v=""/>
    <s v="cta pte,prov,prd.no,"/>
    <s v="Soporte para portatil"/>
    <s v="Soporte para portatil"/>
    <d v="2010-06-22T00:00:00"/>
    <d v="2010-06-28T00:00:00"/>
    <n v="0"/>
    <s v="773"/>
    <x v="5"/>
    <x v="4"/>
    <x v="5"/>
    <x v="0"/>
    <x v="0"/>
  </r>
  <r>
    <n v="7735124704"/>
    <x v="27"/>
    <n v="48921470"/>
    <x v="25"/>
    <s v="EXGAVELASQUE"/>
    <s v=""/>
    <s v="cta pte,prov,prd.no,"/>
    <s v="Calculadora casio hl 820lc d/bol x8dig"/>
    <s v="Calculadora casio hl 820lc d/bol x8dig"/>
    <d v="2010-06-18T00:00:00"/>
    <d v="2010-06-21T00:00:00"/>
    <n v="11750"/>
    <s v="773"/>
    <x v="5"/>
    <x v="4"/>
    <x v="5"/>
    <x v="0"/>
    <x v="0"/>
  </r>
  <r>
    <n v="7735124704"/>
    <x v="27"/>
    <n v="48921470"/>
    <x v="25"/>
    <s v="EXGAVELASQUE"/>
    <s v=""/>
    <s v="cta pte,prov,prd.no,"/>
    <s v="Corrector liq.paper"/>
    <s v="Corrector liq.paper"/>
    <d v="2010-06-18T00:00:00"/>
    <d v="2010-06-21T00:00:00"/>
    <n v="2928"/>
    <s v="773"/>
    <x v="5"/>
    <x v="4"/>
    <x v="5"/>
    <x v="0"/>
    <x v="0"/>
  </r>
  <r>
    <n v="7735124704"/>
    <x v="27"/>
    <n v="48921470"/>
    <x v="25"/>
    <s v="EXGAVELASQUE"/>
    <s v=""/>
    <s v="cta pte,prov,prd.no,"/>
    <s v="Grapa   26x  6mm x5000 triton galvaniz."/>
    <s v="Grapa   26x  6mm x5000 triton galvaniz."/>
    <d v="2010-06-18T00:00:00"/>
    <d v="2010-06-21T00:00:00"/>
    <n v="1521"/>
    <s v="773"/>
    <x v="5"/>
    <x v="4"/>
    <x v="5"/>
    <x v="0"/>
    <x v="0"/>
  </r>
  <r>
    <n v="7735124704"/>
    <x v="27"/>
    <n v="48921470"/>
    <x v="25"/>
    <s v="EXGAVELASQUE"/>
    <s v=""/>
    <s v="cta pte,prov,prd.no,"/>
    <s v="Gancho legaj.norma caja x 20"/>
    <s v="Gancho legaj.norma caja x 20"/>
    <d v="2010-06-18T00:00:00"/>
    <d v="2010-06-21T00:00:00"/>
    <n v="3620"/>
    <s v="773"/>
    <x v="5"/>
    <x v="4"/>
    <x v="5"/>
    <x v="0"/>
    <x v="0"/>
  </r>
  <r>
    <n v="7735124704"/>
    <x v="27"/>
    <n v="48921470"/>
    <x v="25"/>
    <s v="EXGAVELASQUE"/>
    <s v=""/>
    <s v="cta pte,prov,prd.no,"/>
    <s v="Cosedora estand.bates 550"/>
    <s v="Cosedora estand.bates 550"/>
    <d v="2010-06-18T00:00:00"/>
    <d v="2010-06-21T00:00:00"/>
    <n v="13800"/>
    <s v="773"/>
    <x v="5"/>
    <x v="4"/>
    <x v="5"/>
    <x v="0"/>
    <x v="0"/>
  </r>
  <r>
    <n v="7735124704"/>
    <x v="27"/>
    <n v="48921470"/>
    <x v="25"/>
    <s v="EXGAVELASQUE"/>
    <s v=""/>
    <s v="cta pte,prov,prd.no,"/>
    <s v="Sello fechador trodat"/>
    <s v="Sello fechador trodat"/>
    <d v="2010-06-18T00:00:00"/>
    <d v="2010-06-21T00:00:00"/>
    <n v="22950"/>
    <s v="773"/>
    <x v="5"/>
    <x v="4"/>
    <x v="5"/>
    <x v="0"/>
    <x v="0"/>
  </r>
  <r>
    <n v="7735124704"/>
    <x v="27"/>
    <n v="48921470"/>
    <x v="25"/>
    <s v="EXGAVELASQUE"/>
    <s v=""/>
    <s v="cta pte,prov,prd.no,"/>
    <s v="Boligrafo kilom.retractil ngo"/>
    <s v="Boligrafo kilom.retractil ngo"/>
    <d v="2010-06-18T00:00:00"/>
    <d v="2010-06-21T00:00:00"/>
    <n v="14424"/>
    <s v="773"/>
    <x v="5"/>
    <x v="4"/>
    <x v="5"/>
    <x v="0"/>
    <x v="0"/>
  </r>
  <r>
    <n v="7735124704"/>
    <x v="27"/>
    <n v="48921470"/>
    <x v="25"/>
    <s v="EXGAVELASQUE"/>
    <s v=""/>
    <s v="cta pte,prov,prd.no,"/>
    <s v="Marcador borrable expo ngo"/>
    <s v="Marcador borrable expo ngo"/>
    <d v="2010-06-18T00:00:00"/>
    <d v="2010-06-21T00:00:00"/>
    <n v="15144"/>
    <s v="773"/>
    <x v="5"/>
    <x v="4"/>
    <x v="5"/>
    <x v="0"/>
    <x v="0"/>
  </r>
  <r>
    <n v="7735124704"/>
    <x v="27"/>
    <n v="48921470"/>
    <x v="25"/>
    <s v="EXGAVELASQUE"/>
    <s v=""/>
    <s v="cta pte,prov,prd.no,"/>
    <s v="Marcador borrable expo rjo"/>
    <s v="Marcador borrable expo rjo"/>
    <d v="2010-06-18T00:00:00"/>
    <d v="2010-06-21T00:00:00"/>
    <n v="15144"/>
    <s v="773"/>
    <x v="5"/>
    <x v="4"/>
    <x v="5"/>
    <x v="0"/>
    <x v="0"/>
  </r>
  <r>
    <n v="7735124704"/>
    <x v="27"/>
    <n v="48921470"/>
    <x v="25"/>
    <s v="EXGAVELASQUE"/>
    <s v=""/>
    <s v="cta pte,prov,prd.no,"/>
    <s v="Pasta 105 x1.5d cartop.279 blca c/b"/>
    <s v="Pasta 105 x1.5d cartop.279 blca c/b"/>
    <d v="2010-06-18T00:00:00"/>
    <d v="2010-06-21T00:00:00"/>
    <n v="19584"/>
    <s v="773"/>
    <x v="5"/>
    <x v="4"/>
    <x v="5"/>
    <x v="0"/>
    <x v="0"/>
  </r>
  <r>
    <n v="7735124704"/>
    <x v="27"/>
    <n v="48921470"/>
    <x v="25"/>
    <s v="EXGAVELASQUE"/>
    <s v=""/>
    <s v="cta pte,prov,prd.no,"/>
    <s v="Bisturi gde plast."/>
    <s v="Bisturi gde plast."/>
    <d v="2010-06-18T00:00:00"/>
    <d v="2010-06-21T00:00:00"/>
    <n v="1750"/>
    <s v="773"/>
    <x v="5"/>
    <x v="4"/>
    <x v="5"/>
    <x v="0"/>
    <x v="0"/>
  </r>
  <r>
    <n v="7735124704"/>
    <x v="27"/>
    <n v="48921470"/>
    <x v="25"/>
    <s v="EXGAVELASQUE"/>
    <s v=""/>
    <s v="cta pte,prov,prd.no,"/>
    <s v="Mina faber 0.5mm 2b"/>
    <s v="Mina faber 0.5mm 2b"/>
    <d v="2010-06-18T00:00:00"/>
    <d v="2010-06-21T00:00:00"/>
    <n v="1316"/>
    <s v="773"/>
    <x v="5"/>
    <x v="4"/>
    <x v="5"/>
    <x v="0"/>
    <x v="0"/>
  </r>
  <r>
    <n v="7735124704"/>
    <x v="27"/>
    <n v="48921470"/>
    <x v="25"/>
    <s v="EXGAVELASQUE"/>
    <s v=""/>
    <s v="cta pte,prov,prd.no,"/>
    <s v="Revistero cartoplas 400 azul raya blca"/>
    <s v="Revistero cartoplas 400 azul raya blca"/>
    <d v="2010-06-18T00:00:00"/>
    <d v="2010-06-21T00:00:00"/>
    <n v="5200"/>
    <s v="773"/>
    <x v="5"/>
    <x v="4"/>
    <x v="5"/>
    <x v="0"/>
    <x v="0"/>
  </r>
  <r>
    <n v="7735124704"/>
    <x v="27"/>
    <n v="48921470"/>
    <x v="25"/>
    <s v="EXGAVELASQUE"/>
    <s v=""/>
    <s v="cta pte,prov,prd.no,"/>
    <s v="Tabla legaj.of.plast.azul"/>
    <s v="Tabla legaj.of.plast.azul"/>
    <d v="2010-06-18T00:00:00"/>
    <d v="2010-06-21T00:00:00"/>
    <n v="7929"/>
    <s v="773"/>
    <x v="5"/>
    <x v="4"/>
    <x v="5"/>
    <x v="0"/>
    <x v="0"/>
  </r>
  <r>
    <n v="7735124704"/>
    <x v="27"/>
    <n v="48921470"/>
    <x v="25"/>
    <s v="EXGAVELASQUE"/>
    <s v=""/>
    <s v="cta pte,prov,prd.no,"/>
    <s v="Lapiz ngo #2 stabilo"/>
    <s v="Lapiz ngo #2 stabilo"/>
    <d v="2010-06-18T00:00:00"/>
    <d v="2010-06-21T00:00:00"/>
    <n v="2681"/>
    <s v="773"/>
    <x v="5"/>
    <x v="4"/>
    <x v="5"/>
    <x v="0"/>
    <x v="0"/>
  </r>
  <r>
    <n v="7735124704"/>
    <x v="27"/>
    <n v="48921470"/>
    <x v="25"/>
    <s v="EXGAVELASQUE"/>
    <s v=""/>
    <s v="cta pte,prov,prd.no,"/>
    <s v="Borrador pelikan miga d/pan"/>
    <s v="Borrador pelikan miga d/pan"/>
    <d v="2010-06-18T00:00:00"/>
    <d v="2010-06-21T00:00:00"/>
    <n v="442"/>
    <s v="773"/>
    <x v="5"/>
    <x v="4"/>
    <x v="5"/>
    <x v="0"/>
    <x v="0"/>
  </r>
  <r>
    <n v="7735124704"/>
    <x v="27"/>
    <n v="48921470"/>
    <x v="25"/>
    <s v="EXGAVELASQUE"/>
    <s v=""/>
    <s v="cta pte,prov,prd.no,"/>
    <s v="Adhesivo barra faber x20gr con visor"/>
    <s v="Adhesivo barra faber x20gr con visor"/>
    <d v="2010-06-18T00:00:00"/>
    <d v="2010-06-21T00:00:00"/>
    <n v="5355"/>
    <s v="773"/>
    <x v="5"/>
    <x v="4"/>
    <x v="5"/>
    <x v="0"/>
    <x v="0"/>
  </r>
  <r>
    <n v="7735124704"/>
    <x v="27"/>
    <n v="48921470"/>
    <x v="25"/>
    <s v="EXGAVELASQUE"/>
    <s v=""/>
    <s v="cta pte,prov,prd.no,"/>
    <s v="Papel carta multip.x500 blco"/>
    <s v="Papel carta multip.x500 blco"/>
    <d v="2010-06-18T00:00:00"/>
    <d v="2010-06-21T00:00:00"/>
    <n v="6900"/>
    <s v="773"/>
    <x v="5"/>
    <x v="4"/>
    <x v="5"/>
    <x v="0"/>
    <x v="0"/>
  </r>
  <r>
    <n v="7735124704"/>
    <x v="27"/>
    <n v="48921470"/>
    <x v="25"/>
    <s v="EXGAVELASQUE"/>
    <s v=""/>
    <s v="cta pte,prov,prd.no,"/>
    <s v="Folder colg.carton azul varilla met.fabr"/>
    <s v="Folder colg.carton azul varilla met.fabr"/>
    <d v="2010-06-18T00:00:00"/>
    <d v="2010-06-21T00:00:00"/>
    <n v="2405"/>
    <s v="773"/>
    <x v="5"/>
    <x v="4"/>
    <x v="5"/>
    <x v="0"/>
    <x v="0"/>
  </r>
  <r>
    <n v="7735124704"/>
    <x v="27"/>
    <n v="48921470"/>
    <x v="25"/>
    <s v="EXGAVELASQUE"/>
    <s v=""/>
    <s v="cta pte,prov,prd.no,"/>
    <s v="Separador carta 1 al 12"/>
    <s v="Separador carta 1 al 12"/>
    <d v="2010-06-18T00:00:00"/>
    <d v="2010-06-21T00:00:00"/>
    <n v="7186"/>
    <s v="773"/>
    <x v="5"/>
    <x v="4"/>
    <x v="5"/>
    <x v="0"/>
    <x v="0"/>
  </r>
  <r>
    <n v="7735124704"/>
    <x v="27"/>
    <n v="48921470"/>
    <x v="25"/>
    <s v="EXGAVELASQUE"/>
    <s v=""/>
    <s v="cta pte,prov,prd.no,"/>
    <s v="Calculadora casio hl 820lc d/bol x8dig"/>
    <s v="Calculadora casio hl 820lc d/bol x8dig"/>
    <d v="2010-06-18T00:00:00"/>
    <d v="2010-06-21T00:00:00"/>
    <n v="11750"/>
    <s v="773"/>
    <x v="5"/>
    <x v="4"/>
    <x v="5"/>
    <x v="0"/>
    <x v="0"/>
  </r>
  <r>
    <n v="7735124704"/>
    <x v="27"/>
    <n v="48921470"/>
    <x v="25"/>
    <s v="EXGAVELASQUE"/>
    <s v=""/>
    <s v="cta pte,prov,prd.no,"/>
    <s v="Corrector liq.paper"/>
    <s v="Corrector liq.paper"/>
    <d v="2010-06-18T00:00:00"/>
    <d v="2010-06-21T00:00:00"/>
    <n v="2928"/>
    <s v="773"/>
    <x v="5"/>
    <x v="4"/>
    <x v="5"/>
    <x v="0"/>
    <x v="0"/>
  </r>
  <r>
    <n v="7735124704"/>
    <x v="27"/>
    <n v="48921470"/>
    <x v="25"/>
    <s v="EXGAVELASQUE"/>
    <s v=""/>
    <s v="cta pte,prov,prd.no,"/>
    <s v="Grapa   26x  6mm x5000 triton galvaniz."/>
    <s v="Grapa   26x  6mm x5000 triton galvaniz."/>
    <d v="2010-06-18T00:00:00"/>
    <d v="2010-06-21T00:00:00"/>
    <n v="1521"/>
    <s v="773"/>
    <x v="5"/>
    <x v="4"/>
    <x v="5"/>
    <x v="0"/>
    <x v="0"/>
  </r>
  <r>
    <n v="7735124704"/>
    <x v="27"/>
    <n v="48921470"/>
    <x v="25"/>
    <s v="EXGAVELASQUE"/>
    <s v=""/>
    <s v="cta pte,prov,prd.no,"/>
    <s v="Gancho legaj.norma caja x 20"/>
    <s v="Gancho legaj.norma caja x 20"/>
    <d v="2010-06-18T00:00:00"/>
    <d v="2010-06-21T00:00:00"/>
    <n v="3620"/>
    <s v="773"/>
    <x v="5"/>
    <x v="4"/>
    <x v="5"/>
    <x v="0"/>
    <x v="0"/>
  </r>
  <r>
    <n v="7735124704"/>
    <x v="27"/>
    <n v="48921470"/>
    <x v="25"/>
    <s v="EXGAVELASQUE"/>
    <s v=""/>
    <s v="cta pte,prov,prd.no,"/>
    <s v="Cosedora estand.bates 550"/>
    <s v="Cosedora estand.bates 550"/>
    <d v="2010-06-18T00:00:00"/>
    <d v="2010-06-21T00:00:00"/>
    <n v="13800"/>
    <s v="773"/>
    <x v="5"/>
    <x v="4"/>
    <x v="5"/>
    <x v="0"/>
    <x v="0"/>
  </r>
  <r>
    <n v="7735124704"/>
    <x v="27"/>
    <n v="48921470"/>
    <x v="25"/>
    <s v="EXGAVELASQUE"/>
    <s v=""/>
    <s v="cta pte,prov,prd.no,"/>
    <s v="Sello fechador trodat"/>
    <s v="Sello fechador trodat"/>
    <d v="2010-06-18T00:00:00"/>
    <d v="2010-06-21T00:00:00"/>
    <n v="22950"/>
    <s v="773"/>
    <x v="5"/>
    <x v="4"/>
    <x v="5"/>
    <x v="0"/>
    <x v="0"/>
  </r>
  <r>
    <n v="7735124704"/>
    <x v="27"/>
    <n v="48921470"/>
    <x v="25"/>
    <s v="EXGAVELASQUE"/>
    <s v=""/>
    <s v="cta pte,prov,prd.no,"/>
    <s v="Boligrafo kilom.retractil ngo"/>
    <s v="Boligrafo kilom.retractil ngo"/>
    <d v="2010-06-18T00:00:00"/>
    <d v="2010-06-21T00:00:00"/>
    <n v="14424"/>
    <s v="773"/>
    <x v="5"/>
    <x v="4"/>
    <x v="5"/>
    <x v="0"/>
    <x v="0"/>
  </r>
  <r>
    <n v="7735124704"/>
    <x v="27"/>
    <n v="48921470"/>
    <x v="25"/>
    <s v="EXGAVELASQUE"/>
    <s v=""/>
    <s v="cta pte,prov,prd.no,"/>
    <s v="Marcador borrable expo ngo"/>
    <s v="Marcador borrable expo ngo"/>
    <d v="2010-06-18T00:00:00"/>
    <d v="2010-06-21T00:00:00"/>
    <n v="15144"/>
    <s v="773"/>
    <x v="5"/>
    <x v="4"/>
    <x v="5"/>
    <x v="0"/>
    <x v="0"/>
  </r>
  <r>
    <n v="7735124704"/>
    <x v="27"/>
    <n v="48921470"/>
    <x v="25"/>
    <s v="EXGAVELASQUE"/>
    <s v=""/>
    <s v="cta pte,prov,prd.no,"/>
    <s v="Marcador borrable expo rjo"/>
    <s v="Marcador borrable expo rjo"/>
    <d v="2010-06-18T00:00:00"/>
    <d v="2010-06-21T00:00:00"/>
    <n v="15144"/>
    <s v="773"/>
    <x v="5"/>
    <x v="4"/>
    <x v="5"/>
    <x v="0"/>
    <x v="0"/>
  </r>
  <r>
    <n v="7735124704"/>
    <x v="27"/>
    <n v="48921470"/>
    <x v="25"/>
    <s v="EXGAVELASQUE"/>
    <s v=""/>
    <s v="cta pte,prov,prd.no,"/>
    <s v="Pasta 105 x1.5d cartop.279 blca c/b"/>
    <s v="Pasta 105 x1.5d cartop.279 blca c/b"/>
    <d v="2010-06-18T00:00:00"/>
    <d v="2010-06-21T00:00:00"/>
    <n v="19584"/>
    <s v="773"/>
    <x v="5"/>
    <x v="4"/>
    <x v="5"/>
    <x v="0"/>
    <x v="0"/>
  </r>
  <r>
    <n v="7735124704"/>
    <x v="27"/>
    <n v="48921470"/>
    <x v="25"/>
    <s v="EXGAVELASQUE"/>
    <s v=""/>
    <s v="cta pte,prov,prd.no,"/>
    <s v="Bisturi gde plast."/>
    <s v="Bisturi gde plast."/>
    <d v="2010-06-18T00:00:00"/>
    <d v="2010-06-21T00:00:00"/>
    <n v="1750"/>
    <s v="773"/>
    <x v="5"/>
    <x v="4"/>
    <x v="5"/>
    <x v="0"/>
    <x v="0"/>
  </r>
  <r>
    <n v="7735124704"/>
    <x v="27"/>
    <n v="48921470"/>
    <x v="25"/>
    <s v="EXGAVELASQUE"/>
    <s v=""/>
    <s v="cta pte,prov,prd.no,"/>
    <s v="Mina faber 0.5mm 2b"/>
    <s v="Mina faber 0.5mm 2b"/>
    <d v="2010-06-18T00:00:00"/>
    <d v="2010-06-21T00:00:00"/>
    <n v="1316"/>
    <s v="773"/>
    <x v="5"/>
    <x v="4"/>
    <x v="5"/>
    <x v="0"/>
    <x v="0"/>
  </r>
  <r>
    <n v="7735124704"/>
    <x v="27"/>
    <n v="48921470"/>
    <x v="25"/>
    <s v="EXGAVELASQUE"/>
    <s v=""/>
    <s v="cta pte,prov,prd.no,"/>
    <s v="Revistero cartoplas 400 azul raya blca"/>
    <s v="Revistero cartoplas 400 azul raya blca"/>
    <d v="2010-06-18T00:00:00"/>
    <d v="2010-06-21T00:00:00"/>
    <n v="5200"/>
    <s v="773"/>
    <x v="5"/>
    <x v="4"/>
    <x v="5"/>
    <x v="0"/>
    <x v="0"/>
  </r>
  <r>
    <n v="7735124704"/>
    <x v="27"/>
    <n v="48921470"/>
    <x v="25"/>
    <s v="EXGAVELASQUE"/>
    <s v=""/>
    <s v="cta pte,prov,prd.no,"/>
    <s v="Tabla legaj.of.plast.azul"/>
    <s v="Tabla legaj.of.plast.azul"/>
    <d v="2010-06-18T00:00:00"/>
    <d v="2010-06-21T00:00:00"/>
    <n v="7929"/>
    <s v="773"/>
    <x v="5"/>
    <x v="4"/>
    <x v="5"/>
    <x v="0"/>
    <x v="0"/>
  </r>
  <r>
    <n v="7735124704"/>
    <x v="27"/>
    <n v="48921470"/>
    <x v="25"/>
    <s v="EXGAVELASQUE"/>
    <s v=""/>
    <s v="cta pte,prov,prd.no,"/>
    <s v="Lapiz ngo #2 stabilo"/>
    <s v="Lapiz ngo #2 stabilo"/>
    <d v="2010-06-18T00:00:00"/>
    <d v="2010-06-21T00:00:00"/>
    <n v="2681"/>
    <s v="773"/>
    <x v="5"/>
    <x v="4"/>
    <x v="5"/>
    <x v="0"/>
    <x v="0"/>
  </r>
  <r>
    <n v="7735124704"/>
    <x v="27"/>
    <n v="48921470"/>
    <x v="25"/>
    <s v="EXGAVELASQUE"/>
    <s v=""/>
    <s v="cta pte,prov,prd.no,"/>
    <s v="Borrador pelikan miga d/pan"/>
    <s v="Borrador pelikan miga d/pan"/>
    <d v="2010-06-18T00:00:00"/>
    <d v="2010-06-21T00:00:00"/>
    <n v="442"/>
    <s v="773"/>
    <x v="5"/>
    <x v="4"/>
    <x v="5"/>
    <x v="0"/>
    <x v="0"/>
  </r>
  <r>
    <n v="7735124704"/>
    <x v="27"/>
    <n v="48921470"/>
    <x v="25"/>
    <s v="EXGAVELASQUE"/>
    <s v=""/>
    <s v="cta pte,prov,prd.no,"/>
    <s v="Adhesivo barra faber x20gr con visor"/>
    <s v="Adhesivo barra faber x20gr con visor"/>
    <d v="2010-06-18T00:00:00"/>
    <d v="2010-06-21T00:00:00"/>
    <n v="1785"/>
    <s v="773"/>
    <x v="5"/>
    <x v="4"/>
    <x v="5"/>
    <x v="0"/>
    <x v="0"/>
  </r>
  <r>
    <n v="7735124704"/>
    <x v="27"/>
    <n v="48921470"/>
    <x v="25"/>
    <s v="EXGAVELASQUE"/>
    <s v=""/>
    <s v="cta pte,prov,prd.no,"/>
    <s v="Papel carta multip.x500 blco"/>
    <s v="Papel carta multip.x500 blco"/>
    <d v="2010-06-18T00:00:00"/>
    <d v="2010-06-21T00:00:00"/>
    <n v="6900"/>
    <s v="773"/>
    <x v="5"/>
    <x v="4"/>
    <x v="5"/>
    <x v="0"/>
    <x v="0"/>
  </r>
  <r>
    <n v="7735124704"/>
    <x v="27"/>
    <n v="48921470"/>
    <x v="25"/>
    <s v="EXGAVELASQUE"/>
    <s v=""/>
    <s v="cta pte,prov,prd.no,"/>
    <s v="Folder colg.carton azul varilla met.fabr"/>
    <s v="Folder colg.carton azul varilla met.fabr"/>
    <d v="2010-06-18T00:00:00"/>
    <d v="2010-06-21T00:00:00"/>
    <n v="2405"/>
    <s v="773"/>
    <x v="5"/>
    <x v="4"/>
    <x v="5"/>
    <x v="0"/>
    <x v="0"/>
  </r>
  <r>
    <n v="7735124704"/>
    <x v="27"/>
    <n v="48921470"/>
    <x v="25"/>
    <s v="EXGAVELASQUE"/>
    <s v=""/>
    <s v="cta pte,prov,prd.no,"/>
    <s v="Separador carta 1 al 12"/>
    <s v="Separador carta 1 al 12"/>
    <d v="2010-06-18T00:00:00"/>
    <d v="2010-06-21T00:00:00"/>
    <n v="7186"/>
    <s v="773"/>
    <x v="5"/>
    <x v="4"/>
    <x v="5"/>
    <x v="0"/>
    <x v="0"/>
  </r>
  <r>
    <n v="7735124704"/>
    <x v="27"/>
    <n v="48921470"/>
    <x v="25"/>
    <s v="LTGAVELASQUE"/>
    <s v=""/>
    <s v="cta pte,prov,prd.no,"/>
    <s v="Tablero poliestileno"/>
    <s v="Tablero poliestileno"/>
    <d v="2010-06-18T00:00:00"/>
    <d v="2010-06-22T00:00:00"/>
    <n v="37000"/>
    <s v="773"/>
    <x v="5"/>
    <x v="4"/>
    <x v="5"/>
    <x v="0"/>
    <x v="0"/>
  </r>
  <r>
    <n v="7735124704"/>
    <x v="27"/>
    <n v="48921470"/>
    <x v="25"/>
    <s v="LTGAVELASQUE"/>
    <s v=""/>
    <s v="cta pte,prov,prd.no,"/>
    <s v="Calculadora casio hl 820lc d/bol x8dig"/>
    <s v="Calculadora casio hl 820lc d/bol x8dig"/>
    <d v="2010-06-18T00:00:00"/>
    <d v="2010-06-22T00:00:00"/>
    <n v="58750"/>
    <s v="773"/>
    <x v="5"/>
    <x v="4"/>
    <x v="5"/>
    <x v="0"/>
    <x v="0"/>
  </r>
  <r>
    <n v="7735124704"/>
    <x v="27"/>
    <n v="48921470"/>
    <x v="25"/>
    <s v="LTGAVELASQUE"/>
    <s v=""/>
    <s v="cta pte,prov,prd.no,"/>
    <s v="Adhesivo barra faber x20gr con visor"/>
    <s v="Adhesivo barra faber x20gr con visor"/>
    <d v="2010-06-18T00:00:00"/>
    <d v="2010-06-22T00:00:00"/>
    <n v="3570"/>
    <s v="773"/>
    <x v="5"/>
    <x v="4"/>
    <x v="5"/>
    <x v="0"/>
    <x v="0"/>
  </r>
  <r>
    <n v="7735124704"/>
    <x v="27"/>
    <n v="48921470"/>
    <x v="25"/>
    <s v="LTGAVELASQUE"/>
    <s v=""/>
    <s v="cta pte,prov,prd.no,"/>
    <s v="Calculadora casio hl 820lc d/bol x8dig"/>
    <s v="Calculadora casio hl 820lc d/bol x8dig"/>
    <d v="2010-06-18T00:00:00"/>
    <d v="2010-06-22T00:00:00"/>
    <n v="11750"/>
    <s v="773"/>
    <x v="5"/>
    <x v="4"/>
    <x v="5"/>
    <x v="0"/>
    <x v="0"/>
  </r>
  <r>
    <n v="7735124704"/>
    <x v="27"/>
    <n v="48921470"/>
    <x v="25"/>
    <s v="LTGAVELASQUE"/>
    <s v=""/>
    <s v="cta pte,prov,prd.no,"/>
    <s v="Corrector liq.paper"/>
    <s v="Corrector liq.paper"/>
    <d v="2010-06-18T00:00:00"/>
    <d v="2010-06-22T00:00:00"/>
    <n v="2928"/>
    <s v="773"/>
    <x v="5"/>
    <x v="4"/>
    <x v="5"/>
    <x v="0"/>
    <x v="0"/>
  </r>
  <r>
    <n v="7735124704"/>
    <x v="27"/>
    <n v="48921470"/>
    <x v="25"/>
    <s v="LTGAVELASQUE"/>
    <s v=""/>
    <s v="cta pte,prov,prd.no,"/>
    <s v="Grapa   26x  6mm x5000 triton galvaniz."/>
    <s v="Grapa   26x  6mm x5000 triton galvaniz."/>
    <d v="2010-06-18T00:00:00"/>
    <d v="2010-06-22T00:00:00"/>
    <n v="1521"/>
    <s v="773"/>
    <x v="5"/>
    <x v="4"/>
    <x v="5"/>
    <x v="0"/>
    <x v="0"/>
  </r>
  <r>
    <n v="7735124704"/>
    <x v="27"/>
    <n v="48921470"/>
    <x v="25"/>
    <s v="LTGAVELASQUE"/>
    <s v=""/>
    <s v="cta pte,prov,prd.no,"/>
    <s v="Gancho legaj.norma caja x 20"/>
    <s v="Gancho legaj.norma caja x 20"/>
    <d v="2010-06-18T00:00:00"/>
    <d v="2010-06-22T00:00:00"/>
    <n v="3620"/>
    <s v="773"/>
    <x v="5"/>
    <x v="4"/>
    <x v="5"/>
    <x v="0"/>
    <x v="0"/>
  </r>
  <r>
    <n v="7735124704"/>
    <x v="27"/>
    <n v="48921470"/>
    <x v="25"/>
    <s v="LTGAVELASQUE"/>
    <s v=""/>
    <s v="cta pte,prov,prd.no,"/>
    <s v="Cosedora estand.bates 550"/>
    <s v="Cosedora estand.bates 550"/>
    <d v="2010-06-18T00:00:00"/>
    <d v="2010-06-22T00:00:00"/>
    <n v="13800"/>
    <s v="773"/>
    <x v="5"/>
    <x v="4"/>
    <x v="5"/>
    <x v="0"/>
    <x v="0"/>
  </r>
  <r>
    <n v="7735124704"/>
    <x v="27"/>
    <n v="48921470"/>
    <x v="25"/>
    <s v="LTGAVELASQUE"/>
    <s v=""/>
    <s v="cta pte,prov,prd.no,"/>
    <s v="Sello fechador trodat"/>
    <s v="Sello fechador trodat"/>
    <d v="2010-06-18T00:00:00"/>
    <d v="2010-06-22T00:00:00"/>
    <n v="22950"/>
    <s v="773"/>
    <x v="5"/>
    <x v="4"/>
    <x v="5"/>
    <x v="0"/>
    <x v="0"/>
  </r>
  <r>
    <n v="7735124704"/>
    <x v="27"/>
    <n v="48921470"/>
    <x v="25"/>
    <s v="LTGAVELASQUE"/>
    <s v=""/>
    <s v="cta pte,prov,prd.no,"/>
    <s v="Boligrafo kilom.retractil ngo"/>
    <s v="Boligrafo kilom.retractil ngo"/>
    <d v="2010-06-18T00:00:00"/>
    <d v="2010-06-22T00:00:00"/>
    <n v="14424"/>
    <s v="773"/>
    <x v="5"/>
    <x v="4"/>
    <x v="5"/>
    <x v="0"/>
    <x v="0"/>
  </r>
  <r>
    <n v="7735124704"/>
    <x v="27"/>
    <n v="48921470"/>
    <x v="25"/>
    <s v="LTGAVELASQUE"/>
    <s v=""/>
    <s v="cta pte,prov,prd.no,"/>
    <s v="Marcador borrable expo ngo"/>
    <s v="Marcador borrable expo ngo"/>
    <d v="2010-06-18T00:00:00"/>
    <d v="2010-06-22T00:00:00"/>
    <n v="15144"/>
    <s v="773"/>
    <x v="5"/>
    <x v="4"/>
    <x v="5"/>
    <x v="0"/>
    <x v="0"/>
  </r>
  <r>
    <n v="7735124704"/>
    <x v="27"/>
    <n v="48921470"/>
    <x v="25"/>
    <s v="LTGAVELASQUE"/>
    <s v=""/>
    <s v="cta pte,prov,prd.no,"/>
    <s v="Marcador borrable expo rjo"/>
    <s v="Marcador borrable expo rjo"/>
    <d v="2010-06-18T00:00:00"/>
    <d v="2010-06-22T00:00:00"/>
    <n v="15144"/>
    <s v="773"/>
    <x v="5"/>
    <x v="4"/>
    <x v="5"/>
    <x v="0"/>
    <x v="0"/>
  </r>
  <r>
    <n v="7735124704"/>
    <x v="27"/>
    <n v="48921470"/>
    <x v="25"/>
    <s v="LTGAVELASQUE"/>
    <s v=""/>
    <s v="cta pte,prov,prd.no,"/>
    <s v="Pasta 105 x1.5d cartop.279 blca c/b"/>
    <s v="Pasta 105 x1.5d cartop.279 blca c/b"/>
    <d v="2010-06-18T00:00:00"/>
    <d v="2010-06-22T00:00:00"/>
    <n v="19584"/>
    <s v="773"/>
    <x v="5"/>
    <x v="4"/>
    <x v="5"/>
    <x v="0"/>
    <x v="0"/>
  </r>
  <r>
    <n v="7735124704"/>
    <x v="27"/>
    <n v="48921470"/>
    <x v="25"/>
    <s v="LTGAVELASQUE"/>
    <s v=""/>
    <s v="cta pte,prov,prd.no,"/>
    <s v="Bisturi gde plast."/>
    <s v="Bisturi gde plast."/>
    <d v="2010-06-18T00:00:00"/>
    <d v="2010-06-22T00:00:00"/>
    <n v="1750"/>
    <s v="773"/>
    <x v="5"/>
    <x v="4"/>
    <x v="5"/>
    <x v="0"/>
    <x v="0"/>
  </r>
  <r>
    <n v="7735124704"/>
    <x v="27"/>
    <n v="48921470"/>
    <x v="25"/>
    <s v="LTGAVELASQUE"/>
    <s v=""/>
    <s v="cta pte,prov,prd.no,"/>
    <s v="Mina faber 0.5mm 2b"/>
    <s v="Mina faber 0.5mm 2b"/>
    <d v="2010-06-18T00:00:00"/>
    <d v="2010-06-22T00:00:00"/>
    <n v="1316"/>
    <s v="773"/>
    <x v="5"/>
    <x v="4"/>
    <x v="5"/>
    <x v="0"/>
    <x v="0"/>
  </r>
  <r>
    <n v="7735124704"/>
    <x v="27"/>
    <n v="48921470"/>
    <x v="25"/>
    <s v="LTGAVELASQUE"/>
    <s v=""/>
    <s v="cta pte,prov,prd.no,"/>
    <s v="Revistero cartoplas 400 azul raya blca"/>
    <s v="Revistero cartoplas 400 azul raya blca"/>
    <d v="2010-06-18T00:00:00"/>
    <d v="2010-06-22T00:00:00"/>
    <n v="5200"/>
    <s v="773"/>
    <x v="5"/>
    <x v="4"/>
    <x v="5"/>
    <x v="0"/>
    <x v="0"/>
  </r>
  <r>
    <n v="7735124704"/>
    <x v="27"/>
    <n v="48921470"/>
    <x v="25"/>
    <s v="LTGAVELASQUE"/>
    <s v=""/>
    <s v="cta pte,prov,prd.no,"/>
    <s v="Tabla legaj.of.plast.azul"/>
    <s v="Tabla legaj.of.plast.azul"/>
    <d v="2010-06-18T00:00:00"/>
    <d v="2010-06-22T00:00:00"/>
    <n v="7929"/>
    <s v="773"/>
    <x v="5"/>
    <x v="4"/>
    <x v="5"/>
    <x v="0"/>
    <x v="0"/>
  </r>
  <r>
    <n v="7735124704"/>
    <x v="27"/>
    <n v="48921470"/>
    <x v="25"/>
    <s v="LTGAVELASQUE"/>
    <s v=""/>
    <s v="cta pte,prov,prd.no,"/>
    <s v="Lapiz ngo #2 stabilo"/>
    <s v="Lapiz ngo #2 stabilo"/>
    <d v="2010-06-18T00:00:00"/>
    <d v="2010-06-22T00:00:00"/>
    <n v="2681"/>
    <s v="773"/>
    <x v="5"/>
    <x v="4"/>
    <x v="5"/>
    <x v="0"/>
    <x v="0"/>
  </r>
  <r>
    <n v="7735124704"/>
    <x v="27"/>
    <n v="48921470"/>
    <x v="25"/>
    <s v="LTGAVELASQUE"/>
    <s v=""/>
    <s v="cta pte,prov,prd.no,"/>
    <s v="Borrador pelikan miga d/pan"/>
    <s v="Borrador pelikan miga d/pan"/>
    <d v="2010-06-18T00:00:00"/>
    <d v="2010-06-22T00:00:00"/>
    <n v="442"/>
    <s v="773"/>
    <x v="5"/>
    <x v="4"/>
    <x v="5"/>
    <x v="0"/>
    <x v="0"/>
  </r>
  <r>
    <n v="7735124704"/>
    <x v="27"/>
    <n v="48921470"/>
    <x v="25"/>
    <s v="LTGAVELASQUE"/>
    <s v=""/>
    <s v="cta pte,prov,prd.no,"/>
    <s v="Adhesivo barra faber x20gr con visor"/>
    <s v="Adhesivo barra faber x20gr con visor"/>
    <d v="2010-06-18T00:00:00"/>
    <d v="2010-06-22T00:00:00"/>
    <n v="1785"/>
    <s v="773"/>
    <x v="5"/>
    <x v="4"/>
    <x v="5"/>
    <x v="0"/>
    <x v="0"/>
  </r>
  <r>
    <n v="7735124704"/>
    <x v="27"/>
    <n v="48921470"/>
    <x v="25"/>
    <s v="LTGAVELASQUE"/>
    <s v=""/>
    <s v="cta pte,prov,prd.no,"/>
    <s v="Papel carta multip.x500 blco"/>
    <s v="Papel carta multip.x500 blco"/>
    <d v="2010-06-18T00:00:00"/>
    <d v="2010-06-22T00:00:00"/>
    <n v="6900"/>
    <s v="773"/>
    <x v="5"/>
    <x v="4"/>
    <x v="5"/>
    <x v="0"/>
    <x v="0"/>
  </r>
  <r>
    <n v="7735124704"/>
    <x v="27"/>
    <n v="48921470"/>
    <x v="25"/>
    <s v="LTGAVELASQUE"/>
    <s v=""/>
    <s v="cta pte,prov,prd.no,"/>
    <s v="Folder colg.carton azul varilla met.fabr"/>
    <s v="Folder colg.carton azul varilla met.fabr"/>
    <d v="2010-06-18T00:00:00"/>
    <d v="2010-06-22T00:00:00"/>
    <n v="2405"/>
    <s v="773"/>
    <x v="5"/>
    <x v="4"/>
    <x v="5"/>
    <x v="0"/>
    <x v="0"/>
  </r>
  <r>
    <n v="7735124704"/>
    <x v="27"/>
    <n v="48921470"/>
    <x v="25"/>
    <s v="LTGAVELASQUE"/>
    <s v=""/>
    <s v="cta pte,prov,prd.no,"/>
    <s v="Separador carta 1 al 12"/>
    <s v="Separador carta 1 al 12"/>
    <d v="2010-06-18T00:00:00"/>
    <d v="2010-06-22T00:00:00"/>
    <n v="7186"/>
    <s v="773"/>
    <x v="5"/>
    <x v="4"/>
    <x v="5"/>
    <x v="0"/>
    <x v="0"/>
  </r>
  <r>
    <n v="7735124704"/>
    <x v="27"/>
    <n v="48921470"/>
    <x v="25"/>
    <s v="LTGAVELASQUE"/>
    <s v=""/>
    <s v="cta pte,prov,prd.no,"/>
    <s v="Calculadora casio hl 820lc d/bol x8dig"/>
    <s v="Calculadora casio hl 820lc d/bol x8dig"/>
    <d v="2010-06-18T00:00:00"/>
    <d v="2010-06-22T00:00:00"/>
    <n v="58750"/>
    <s v="773"/>
    <x v="5"/>
    <x v="4"/>
    <x v="5"/>
    <x v="0"/>
    <x v="0"/>
  </r>
  <r>
    <n v="7735124704"/>
    <x v="27"/>
    <n v="48921470"/>
    <x v="25"/>
    <s v="LTGAVELASQUE"/>
    <s v=""/>
    <s v="cta pte,prov,prd.no,"/>
    <s v="Adhesivo barra faber x20gr con visor"/>
    <s v="Adhesivo barra faber x20gr con visor"/>
    <d v="2010-06-18T00:00:00"/>
    <d v="2010-06-22T00:00:00"/>
    <n v="3570"/>
    <s v="773"/>
    <x v="5"/>
    <x v="4"/>
    <x v="5"/>
    <x v="0"/>
    <x v="0"/>
  </r>
  <r>
    <n v="7735124704"/>
    <x v="27"/>
    <n v="48921470"/>
    <x v="25"/>
    <s v="LTEAGUTIERRE"/>
    <s v=""/>
    <s v="cta pte,prov,prd.no,"/>
    <s v="Calculadora casio hl 820lc d/bol x8dig"/>
    <s v="Calculadora casio hl 820lc d/bol x8dig"/>
    <d v="2010-06-18T00:00:00"/>
    <d v="2010-06-23T00:00:00"/>
    <n v="11750"/>
    <s v="773"/>
    <x v="5"/>
    <x v="4"/>
    <x v="5"/>
    <x v="0"/>
    <x v="0"/>
  </r>
  <r>
    <n v="7735124704"/>
    <x v="27"/>
    <n v="48921470"/>
    <x v="25"/>
    <s v="LTEAGUTIERRE"/>
    <s v=""/>
    <s v="cta pte,prov,prd.no,"/>
    <s v="Corrector liq.paper"/>
    <s v="Corrector liq.paper"/>
    <d v="2010-06-18T00:00:00"/>
    <d v="2010-06-23T00:00:00"/>
    <n v="2928"/>
    <s v="773"/>
    <x v="5"/>
    <x v="4"/>
    <x v="5"/>
    <x v="0"/>
    <x v="0"/>
  </r>
  <r>
    <n v="7735124704"/>
    <x v="27"/>
    <n v="48921470"/>
    <x v="25"/>
    <s v="LTEAGUTIERRE"/>
    <s v=""/>
    <s v="cta pte,prov,prd.no,"/>
    <s v="Grapa   26x  6mm x5000 triton galvaniz."/>
    <s v="Grapa   26x  6mm x5000 triton galvaniz."/>
    <d v="2010-06-18T00:00:00"/>
    <d v="2010-06-23T00:00:00"/>
    <n v="1521"/>
    <s v="773"/>
    <x v="5"/>
    <x v="4"/>
    <x v="5"/>
    <x v="0"/>
    <x v="0"/>
  </r>
  <r>
    <n v="7735124704"/>
    <x v="27"/>
    <n v="48921470"/>
    <x v="25"/>
    <s v="LTEAGUTIERRE"/>
    <s v=""/>
    <s v="cta pte,prov,prd.no,"/>
    <s v="Gancho legaj.norma caja x 20"/>
    <s v="Gancho legaj.norma caja x 20"/>
    <d v="2010-06-18T00:00:00"/>
    <d v="2010-06-23T00:00:00"/>
    <n v="3620"/>
    <s v="773"/>
    <x v="5"/>
    <x v="4"/>
    <x v="5"/>
    <x v="0"/>
    <x v="0"/>
  </r>
  <r>
    <n v="7735124704"/>
    <x v="27"/>
    <n v="48921470"/>
    <x v="25"/>
    <s v="LTEAGUTIERRE"/>
    <s v=""/>
    <s v="cta pte,prov,prd.no,"/>
    <s v="Cosedora estand.bates 550"/>
    <s v="Cosedora estand.bates 550"/>
    <d v="2010-06-18T00:00:00"/>
    <d v="2010-06-23T00:00:00"/>
    <n v="13800"/>
    <s v="773"/>
    <x v="5"/>
    <x v="4"/>
    <x v="5"/>
    <x v="0"/>
    <x v="0"/>
  </r>
  <r>
    <n v="7735124704"/>
    <x v="27"/>
    <n v="48921470"/>
    <x v="25"/>
    <s v="LTEAGUTIERRE"/>
    <s v=""/>
    <s v="cta pte,prov,prd.no,"/>
    <s v="Sello fechador trodat"/>
    <s v="Sello fechador trodat"/>
    <d v="2010-06-18T00:00:00"/>
    <d v="2010-06-23T00:00:00"/>
    <n v="22950"/>
    <s v="773"/>
    <x v="5"/>
    <x v="4"/>
    <x v="5"/>
    <x v="0"/>
    <x v="0"/>
  </r>
  <r>
    <n v="7735124704"/>
    <x v="27"/>
    <n v="48921470"/>
    <x v="25"/>
    <s v="LTEAGUTIERRE"/>
    <s v=""/>
    <s v="cta pte,prov,prd.no,"/>
    <s v="Boligrafo kilom.retractil ngo"/>
    <s v="Boligrafo kilom.retractil ngo"/>
    <d v="2010-06-18T00:00:00"/>
    <d v="2010-06-23T00:00:00"/>
    <n v="14424"/>
    <s v="773"/>
    <x v="5"/>
    <x v="4"/>
    <x v="5"/>
    <x v="0"/>
    <x v="0"/>
  </r>
  <r>
    <n v="7735124704"/>
    <x v="27"/>
    <n v="48921470"/>
    <x v="25"/>
    <s v="LTEAGUTIERRE"/>
    <s v=""/>
    <s v="cta pte,prov,prd.no,"/>
    <s v="Marcador borrable expo ngo"/>
    <s v="Marcador borrable expo ngo"/>
    <d v="2010-06-18T00:00:00"/>
    <d v="2010-06-23T00:00:00"/>
    <n v="15144"/>
    <s v="773"/>
    <x v="5"/>
    <x v="4"/>
    <x v="5"/>
    <x v="0"/>
    <x v="0"/>
  </r>
  <r>
    <n v="7735124704"/>
    <x v="27"/>
    <n v="48921470"/>
    <x v="25"/>
    <s v="LTEAGUTIERRE"/>
    <s v=""/>
    <s v="cta pte,prov,prd.no,"/>
    <s v="Marcador borrable expo rjo"/>
    <s v="Marcador borrable expo rjo"/>
    <d v="2010-06-18T00:00:00"/>
    <d v="2010-06-23T00:00:00"/>
    <n v="15144"/>
    <s v="773"/>
    <x v="5"/>
    <x v="4"/>
    <x v="5"/>
    <x v="0"/>
    <x v="0"/>
  </r>
  <r>
    <n v="7735124704"/>
    <x v="27"/>
    <n v="48921470"/>
    <x v="25"/>
    <s v="LTEAGUTIERRE"/>
    <s v=""/>
    <s v="cta pte,prov,prd.no,"/>
    <s v="Pasta 105 x1.5d cartop.279 blca c/b"/>
    <s v="Pasta 105 x1.5d cartop.279 blca c/b"/>
    <d v="2010-06-18T00:00:00"/>
    <d v="2010-06-23T00:00:00"/>
    <n v="19584"/>
    <s v="773"/>
    <x v="5"/>
    <x v="4"/>
    <x v="5"/>
    <x v="0"/>
    <x v="0"/>
  </r>
  <r>
    <n v="7735124704"/>
    <x v="27"/>
    <n v="48921470"/>
    <x v="25"/>
    <s v="LTEAGUTIERRE"/>
    <s v=""/>
    <s v="cta pte,prov,prd.no,"/>
    <s v="Bisturi gde plast."/>
    <s v="Bisturi gde plast."/>
    <d v="2010-06-18T00:00:00"/>
    <d v="2010-06-23T00:00:00"/>
    <n v="1750"/>
    <s v="773"/>
    <x v="5"/>
    <x v="4"/>
    <x v="5"/>
    <x v="0"/>
    <x v="0"/>
  </r>
  <r>
    <n v="7735124704"/>
    <x v="27"/>
    <n v="48921470"/>
    <x v="25"/>
    <s v="LTEAGUTIERRE"/>
    <s v=""/>
    <s v="cta pte,prov,prd.no,"/>
    <s v="Mina faber 0.5mm 2b"/>
    <s v="Mina faber 0.5mm 2b"/>
    <d v="2010-06-18T00:00:00"/>
    <d v="2010-06-23T00:00:00"/>
    <n v="1316"/>
    <s v="773"/>
    <x v="5"/>
    <x v="4"/>
    <x v="5"/>
    <x v="0"/>
    <x v="0"/>
  </r>
  <r>
    <n v="7735124704"/>
    <x v="27"/>
    <n v="48921470"/>
    <x v="25"/>
    <s v="LTEAGUTIERRE"/>
    <s v=""/>
    <s v="cta pte,prov,prd.no,"/>
    <s v="Revistero cartoplas 400 azul raya blca"/>
    <s v="Revistero cartoplas 400 azul raya blca"/>
    <d v="2010-06-18T00:00:00"/>
    <d v="2010-06-23T00:00:00"/>
    <n v="5200"/>
    <s v="773"/>
    <x v="5"/>
    <x v="4"/>
    <x v="5"/>
    <x v="0"/>
    <x v="0"/>
  </r>
  <r>
    <n v="7735124704"/>
    <x v="27"/>
    <n v="48921470"/>
    <x v="25"/>
    <s v="LTEAGUTIERRE"/>
    <s v=""/>
    <s v="cta pte,prov,prd.no,"/>
    <s v="Tabla legaj.of.plast.azul"/>
    <s v="Tabla legaj.of.plast.azul"/>
    <d v="2010-06-18T00:00:00"/>
    <d v="2010-06-23T00:00:00"/>
    <n v="7929"/>
    <s v="773"/>
    <x v="5"/>
    <x v="4"/>
    <x v="5"/>
    <x v="0"/>
    <x v="0"/>
  </r>
  <r>
    <n v="7735124704"/>
    <x v="27"/>
    <n v="48921470"/>
    <x v="25"/>
    <s v="LTEAGUTIERRE"/>
    <s v=""/>
    <s v="cta pte,prov,prd.no,"/>
    <s v="Lapiz ngo #2 stabilo"/>
    <s v="Lapiz ngo #2 stabilo"/>
    <d v="2010-06-18T00:00:00"/>
    <d v="2010-06-23T00:00:00"/>
    <n v="2681"/>
    <s v="773"/>
    <x v="5"/>
    <x v="4"/>
    <x v="5"/>
    <x v="0"/>
    <x v="0"/>
  </r>
  <r>
    <n v="7735124704"/>
    <x v="27"/>
    <n v="48921470"/>
    <x v="25"/>
    <s v="LTEAGUTIERRE"/>
    <s v=""/>
    <s v="cta pte,prov,prd.no,"/>
    <s v="Borrador pelikan miga d/pan"/>
    <s v="Borrador pelikan miga d/pan"/>
    <d v="2010-06-18T00:00:00"/>
    <d v="2010-06-23T00:00:00"/>
    <n v="442"/>
    <s v="773"/>
    <x v="5"/>
    <x v="4"/>
    <x v="5"/>
    <x v="0"/>
    <x v="0"/>
  </r>
  <r>
    <n v="7735124704"/>
    <x v="27"/>
    <n v="48921470"/>
    <x v="25"/>
    <s v="LTEAGUTIERRE"/>
    <s v=""/>
    <s v="cta pte,prov,prd.no,"/>
    <s v="Adhesivo barra faber x20gr con visor"/>
    <s v="Adhesivo barra faber x20gr con visor"/>
    <d v="2010-06-18T00:00:00"/>
    <d v="2010-06-23T00:00:00"/>
    <n v="1785"/>
    <s v="773"/>
    <x v="5"/>
    <x v="4"/>
    <x v="5"/>
    <x v="0"/>
    <x v="0"/>
  </r>
  <r>
    <n v="7735124704"/>
    <x v="27"/>
    <n v="48921470"/>
    <x v="25"/>
    <s v="LTEAGUTIERRE"/>
    <s v=""/>
    <s v="cta pte,prov,prd.no,"/>
    <s v="Papel carta multip.x500 blco"/>
    <s v="Papel carta multip.x500 blco"/>
    <d v="2010-06-18T00:00:00"/>
    <d v="2010-06-23T00:00:00"/>
    <n v="6900"/>
    <s v="773"/>
    <x v="5"/>
    <x v="4"/>
    <x v="5"/>
    <x v="0"/>
    <x v="0"/>
  </r>
  <r>
    <n v="7735124704"/>
    <x v="27"/>
    <n v="48921470"/>
    <x v="25"/>
    <s v="LTEAGUTIERRE"/>
    <s v=""/>
    <s v="cta pte,prov,prd.no,"/>
    <s v="Folder colg.carton azul varilla met.fabr"/>
    <s v="Folder colg.carton azul varilla met.fabr"/>
    <d v="2010-06-18T00:00:00"/>
    <d v="2010-06-23T00:00:00"/>
    <n v="2405"/>
    <s v="773"/>
    <x v="5"/>
    <x v="4"/>
    <x v="5"/>
    <x v="0"/>
    <x v="0"/>
  </r>
  <r>
    <n v="7735124704"/>
    <x v="27"/>
    <n v="48921470"/>
    <x v="25"/>
    <s v="LTEAGUTIERRE"/>
    <s v=""/>
    <s v="cta pte,prov,prd.no,"/>
    <s v="Separador carta 1 al 12"/>
    <s v="Separador carta 1 al 12"/>
    <d v="2010-06-18T00:00:00"/>
    <d v="2010-06-23T00:00:00"/>
    <n v="7186"/>
    <s v="773"/>
    <x v="5"/>
    <x v="4"/>
    <x v="5"/>
    <x v="0"/>
    <x v="0"/>
  </r>
  <r>
    <n v="7735124704"/>
    <x v="27"/>
    <n v="48921470"/>
    <x v="25"/>
    <s v="LTEAGUTIERRE"/>
    <s v=""/>
    <s v="cta pte,prov,prd.no,"/>
    <s v="Soporte para portatil"/>
    <s v="Soporte para portatil"/>
    <d v="2010-06-22T00:00:00"/>
    <d v="2010-06-23T00:00:00"/>
    <n v="14450"/>
    <s v="773"/>
    <x v="5"/>
    <x v="4"/>
    <x v="5"/>
    <x v="0"/>
    <x v="0"/>
  </r>
  <r>
    <n v="7735124708"/>
    <x v="34"/>
    <n v="48921470"/>
    <x v="25"/>
    <s v="EXEAGUTIERRE"/>
    <s v=""/>
    <s v="Mat,combust.y,lubric"/>
    <s v="Darex drem 6h (grasa) x  KG"/>
    <s v=""/>
    <d v="2010-06-18T00:00:00"/>
    <d v="2010-06-18T00:00:00"/>
    <n v="300000"/>
    <s v="773"/>
    <x v="5"/>
    <x v="4"/>
    <x v="6"/>
    <x v="0"/>
    <x v="2"/>
  </r>
  <r>
    <n v="7735124708"/>
    <x v="34"/>
    <n v="48921470"/>
    <x v="25"/>
    <s v="LTEAGUTIERRE"/>
    <s v=""/>
    <s v="Mat,combust.y,lubric"/>
    <s v="Grasa SHELL CASSIDA RLS2xtarro 400g"/>
    <s v=""/>
    <d v="2010-06-30T00:00:00"/>
    <d v="2010-06-30T00:00:00"/>
    <n v="29579"/>
    <s v="773"/>
    <x v="5"/>
    <x v="4"/>
    <x v="6"/>
    <x v="0"/>
    <x v="2"/>
  </r>
  <r>
    <n v="7735124713"/>
    <x v="35"/>
    <n v="48921470"/>
    <x v="25"/>
    <s v="EXJAZULETA"/>
    <s v=""/>
    <s v="cta pte,prov,prd.no,"/>
    <s v="Cinta Transp.48 MMX100MM ANDINA"/>
    <s v="Cinta Transp.48 MMX100MM ANDINA"/>
    <d v="2010-06-11T00:00:00"/>
    <d v="2010-06-15T00:00:00"/>
    <n v="0"/>
    <s v="773"/>
    <x v="5"/>
    <x v="4"/>
    <x v="5"/>
    <x v="0"/>
    <x v="1"/>
  </r>
  <r>
    <n v="7735124713"/>
    <x v="35"/>
    <n v="48921470"/>
    <x v="25"/>
    <s v="SSJFLOPEZ"/>
    <s v=""/>
    <s v="EDIVA S.A."/>
    <s v="Strech 44CMx457M x .6"/>
    <s v="Strech 44CMx457M x .6"/>
    <d v="2010-06-01T00:00:00"/>
    <d v="2010-06-03T00:00:00"/>
    <n v="800000"/>
    <s v="773"/>
    <x v="5"/>
    <x v="4"/>
    <x v="5"/>
    <x v="0"/>
    <x v="1"/>
  </r>
  <r>
    <n v="7735124713"/>
    <x v="35"/>
    <n v="48921470"/>
    <x v="25"/>
    <s v="LTMSEGURO"/>
    <s v=""/>
    <s v="cta pte,prov,prd.no,"/>
    <s v="Tapa telescopica C450K 120x100x15"/>
    <s v="Tapa telescopica C450K 120x100x15"/>
    <d v="2010-06-04T00:00:00"/>
    <d v="2010-06-04T00:00:00"/>
    <n v="4963125"/>
    <s v="773"/>
    <x v="5"/>
    <x v="4"/>
    <x v="5"/>
    <x v="0"/>
    <x v="1"/>
  </r>
  <r>
    <n v="7735124713"/>
    <x v="35"/>
    <n v="48921470"/>
    <x v="25"/>
    <s v="EXEAGUTIERRE"/>
    <s v=""/>
    <s v="cta pte,prov,prd.no,"/>
    <s v="Esquinero  BC152OK en carton"/>
    <s v="Esquinero  BC152OK en carton"/>
    <d v="2010-06-09T00:00:00"/>
    <d v="2010-06-09T00:00:00"/>
    <n v="3376000"/>
    <s v="773"/>
    <x v="5"/>
    <x v="4"/>
    <x v="5"/>
    <x v="0"/>
    <x v="1"/>
  </r>
  <r>
    <n v="7735124713"/>
    <x v="35"/>
    <n v="48921470"/>
    <x v="25"/>
    <s v="EXGAVELASQUE"/>
    <s v=""/>
    <s v="cta pte,prov,prd.no,"/>
    <s v="Cinta Transp.48 MMX100MM ANDINA"/>
    <s v="Cinta Transp.48 MMX100MM ANDINA"/>
    <d v="2010-06-11T00:00:00"/>
    <d v="2010-06-12T00:00:00"/>
    <n v="266400"/>
    <s v="773"/>
    <x v="5"/>
    <x v="4"/>
    <x v="5"/>
    <x v="0"/>
    <x v="1"/>
  </r>
  <r>
    <n v="7735124713"/>
    <x v="35"/>
    <n v="48921470"/>
    <x v="25"/>
    <s v="SSMGIRON"/>
    <s v=""/>
    <s v="EDIVA S.A."/>
    <s v="Strech 44CMx457M x .6"/>
    <s v="Strech 44CMx457M x .6"/>
    <d v="2010-06-08T00:00:00"/>
    <d v="2010-06-15T00:00:00"/>
    <n v="800000"/>
    <s v="773"/>
    <x v="5"/>
    <x v="4"/>
    <x v="5"/>
    <x v="0"/>
    <x v="1"/>
  </r>
  <r>
    <n v="7735124713"/>
    <x v="35"/>
    <n v="48921470"/>
    <x v="25"/>
    <s v="EXGAVELASQUE"/>
    <s v=""/>
    <s v="cta pte,prov,prd.no,"/>
    <s v="Etiqueta blanca 10X6"/>
    <s v="Etiqueta blanca 10X6"/>
    <d v="2010-06-15T00:00:00"/>
    <d v="2010-06-15T00:00:00"/>
    <n v="2400000"/>
    <s v="773"/>
    <x v="5"/>
    <x v="4"/>
    <x v="5"/>
    <x v="0"/>
    <x v="1"/>
  </r>
  <r>
    <n v="7735124713"/>
    <x v="35"/>
    <n v="48921470"/>
    <x v="25"/>
    <s v="SSMGIRON"/>
    <s v=""/>
    <s v="LINEA ADHESIVA S A"/>
    <s v="Cinta transferencia termica 110 MMx450 M"/>
    <s v="Cinta transferencia termica 110 MMx450 M"/>
    <d v="2010-06-15T00:00:00"/>
    <d v="2010-06-17T00:00:00"/>
    <n v="125145"/>
    <s v="773"/>
    <x v="5"/>
    <x v="4"/>
    <x v="5"/>
    <x v="0"/>
    <x v="1"/>
  </r>
  <r>
    <n v="7735124713"/>
    <x v="35"/>
    <n v="48921470"/>
    <x v="25"/>
    <s v="LTGAVELASQUE"/>
    <s v=""/>
    <s v="cta pte,prov,prd.no,"/>
    <s v="Papel periodico X 500"/>
    <s v="Papel periodico X 500"/>
    <d v="2010-06-23T00:00:00"/>
    <d v="2010-06-24T00:00:00"/>
    <n v="117944"/>
    <s v="773"/>
    <x v="5"/>
    <x v="4"/>
    <x v="5"/>
    <x v="0"/>
    <x v="1"/>
  </r>
  <r>
    <n v="7735124713"/>
    <x v="35"/>
    <n v="48921470"/>
    <x v="25"/>
    <s v="LTJMSANCHEZ"/>
    <s v=""/>
    <s v="cta pte,prov,prd.no,"/>
    <s v="Tapa telescopica C450K 120x100x15"/>
    <s v="Tapa telescopica C450K 120x100x15"/>
    <d v="2010-06-24T00:00:00"/>
    <d v="2010-06-24T00:00:00"/>
    <n v="66175"/>
    <s v="773"/>
    <x v="5"/>
    <x v="4"/>
    <x v="5"/>
    <x v="0"/>
    <x v="1"/>
  </r>
  <r>
    <n v="7735124713"/>
    <x v="35"/>
    <n v="48921470"/>
    <x v="25"/>
    <s v="LTJMSANCHEZ"/>
    <s v=""/>
    <s v="cta pte,prov,prd.no,"/>
    <s v="Tapa telescopica C450K 120x100x15"/>
    <s v="Tapa telescopica C450K 120x100x15"/>
    <d v="2010-06-24T00:00:00"/>
    <d v="2010-06-24T00:00:00"/>
    <n v="5294000"/>
    <s v="773"/>
    <x v="5"/>
    <x v="4"/>
    <x v="5"/>
    <x v="0"/>
    <x v="1"/>
  </r>
  <r>
    <n v="7735124713"/>
    <x v="35"/>
    <n v="48921470"/>
    <x v="25"/>
    <s v="SSJFLOPEZ"/>
    <s v=""/>
    <s v="DISTRIBUIDORA DE PAPELES S.A.DISPAP"/>
    <s v="Papel periodico X 500"/>
    <s v="Papel periodico X 500"/>
    <d v="2010-06-23T00:00:00"/>
    <d v="2010-06-28T00:00:00"/>
    <n v="0"/>
    <s v="773"/>
    <x v="5"/>
    <x v="4"/>
    <x v="5"/>
    <x v="0"/>
    <x v="1"/>
  </r>
  <r>
    <n v="7735124713"/>
    <x v="35"/>
    <n v="48921470"/>
    <x v="25"/>
    <s v="SSJFLOPEZ"/>
    <s v=""/>
    <s v="EDIVA S.A."/>
    <s v="Strech 44CMx457M x .6"/>
    <s v="Strech 44CMx457M x .6"/>
    <d v="2010-06-24T00:00:00"/>
    <d v="2010-06-28T00:00:00"/>
    <n v="480000"/>
    <s v="773"/>
    <x v="5"/>
    <x v="4"/>
    <x v="5"/>
    <x v="0"/>
    <x v="1"/>
  </r>
  <r>
    <n v="7735124713"/>
    <x v="35"/>
    <n v="48921470"/>
    <x v="25"/>
    <s v="SSJFLOPEZ"/>
    <s v=""/>
    <s v="BYCSA S.A"/>
    <s v="Strech 44CMx457M x .6"/>
    <s v="Strech 44CMx457M x .6"/>
    <d v="2010-06-25T00:00:00"/>
    <d v="2010-06-29T00:00:00"/>
    <n v="412500"/>
    <s v="773"/>
    <x v="5"/>
    <x v="4"/>
    <x v="5"/>
    <x v="0"/>
    <x v="1"/>
  </r>
  <r>
    <n v="7735124713"/>
    <x v="35"/>
    <n v="48921470"/>
    <x v="25"/>
    <s v="LTMCRAGA"/>
    <s v=""/>
    <s v="Mat,em,paq,nal"/>
    <s v="Moño rojo"/>
    <s v=""/>
    <d v="2010-06-22T00:00:00"/>
    <d v="2010-06-22T00:00:00"/>
    <n v="262"/>
    <s v="773"/>
    <x v="5"/>
    <x v="4"/>
    <x v="5"/>
    <x v="0"/>
    <x v="1"/>
  </r>
  <r>
    <n v="7735124713"/>
    <x v="35"/>
    <n v="48921470"/>
    <x v="25"/>
    <s v="LTMCRAGA"/>
    <s v=""/>
    <s v="Mat,em,paq,nal"/>
    <s v="Moño Plateado"/>
    <s v=""/>
    <d v="2010-06-22T00:00:00"/>
    <d v="2010-06-22T00:00:00"/>
    <n v="262"/>
    <s v="773"/>
    <x v="5"/>
    <x v="4"/>
    <x v="5"/>
    <x v="0"/>
    <x v="1"/>
  </r>
  <r>
    <n v="7735125759"/>
    <x v="43"/>
    <n v="48921470"/>
    <x v="25"/>
    <s v="LTNJRODRIGUE"/>
    <s v=""/>
    <s v="cta pte,prov,prd.Inv"/>
    <s v=""/>
    <s v="Servicio Transporte por vale"/>
    <d v="2010-06-03T00:00:00"/>
    <d v="2010-06-03T00:00:00"/>
    <n v="15058"/>
    <s v="773"/>
    <x v="5"/>
    <x v="4"/>
    <x v="5"/>
    <x v="0"/>
    <x v="0"/>
  </r>
  <r>
    <n v="7735125759"/>
    <x v="43"/>
    <n v="48921470"/>
    <x v="25"/>
    <s v="LTNJRODRIGUE"/>
    <s v=""/>
    <s v="cta pte,prov,prd.Inv"/>
    <s v=""/>
    <s v="Servicio Transporte por vale"/>
    <d v="2010-06-03T00:00:00"/>
    <d v="2010-06-03T00:00:00"/>
    <n v="4141"/>
    <s v="773"/>
    <x v="5"/>
    <x v="4"/>
    <x v="5"/>
    <x v="0"/>
    <x v="0"/>
  </r>
  <r>
    <n v="7735110102"/>
    <x v="2"/>
    <n v="48921570"/>
    <x v="26"/>
    <s v="SSALLONDONO"/>
    <s v="NOMINA PRIMERA QUINCENA J"/>
    <s v="Obl,lab,salariosxpag"/>
    <s v=""/>
    <s v=""/>
    <d v="2010-06-10T00:00:00"/>
    <d v="2010-06-10T00:00:00"/>
    <n v="9514061"/>
    <s v="773"/>
    <x v="5"/>
    <x v="3"/>
    <x v="2"/>
    <x v="0"/>
    <x v="0"/>
  </r>
  <r>
    <n v="7735110102"/>
    <x v="2"/>
    <n v="48921570"/>
    <x v="26"/>
    <s v="SSALLONDONO"/>
    <s v="NOMINA SEGUNDA QUINCENA J"/>
    <s v="Obl,lab,salariosxpag"/>
    <s v=""/>
    <s v=""/>
    <d v="2010-06-29T00:00:00"/>
    <d v="2010-06-29T00:00:00"/>
    <n v="9928758"/>
    <s v="773"/>
    <x v="5"/>
    <x v="3"/>
    <x v="2"/>
    <x v="0"/>
    <x v="0"/>
  </r>
  <r>
    <n v="7735110103"/>
    <x v="39"/>
    <n v="48921570"/>
    <x v="26"/>
    <s v="SSALLONDONO"/>
    <s v="NOMINA PRIMERA QUINCENA J"/>
    <s v="Obl,lab,salariosxpag"/>
    <s v=""/>
    <s v=""/>
    <d v="2010-06-10T00:00:00"/>
    <d v="2010-06-10T00:00:00"/>
    <n v="288150"/>
    <s v="773"/>
    <x v="5"/>
    <x v="3"/>
    <x v="2"/>
    <x v="0"/>
    <x v="0"/>
  </r>
  <r>
    <n v="7735110103"/>
    <x v="39"/>
    <n v="48921570"/>
    <x v="26"/>
    <s v="SSALLONDONO"/>
    <s v="NOMINA SEGUNDA QUINCENA J"/>
    <s v="Obl,lab,salariosxpag"/>
    <s v=""/>
    <s v=""/>
    <d v="2010-06-29T00:00:00"/>
    <d v="2010-06-29T00:00:00"/>
    <n v="288150"/>
    <s v="773"/>
    <x v="5"/>
    <x v="3"/>
    <x v="2"/>
    <x v="0"/>
    <x v="0"/>
  </r>
  <r>
    <n v="7735110104"/>
    <x v="3"/>
    <n v="48921570"/>
    <x v="26"/>
    <s v="SSALLONDONO"/>
    <s v="NOMINA PRIMERA QUINCENA J"/>
    <s v="Obl,lab,salariosxpag"/>
    <s v=""/>
    <s v=""/>
    <d v="2010-06-10T00:00:00"/>
    <d v="2010-06-10T00:00:00"/>
    <n v="407586"/>
    <s v="773"/>
    <x v="5"/>
    <x v="3"/>
    <x v="2"/>
    <x v="0"/>
    <x v="1"/>
  </r>
  <r>
    <n v="7735110104"/>
    <x v="3"/>
    <n v="48921570"/>
    <x v="26"/>
    <s v="SSALLONDONO"/>
    <s v="NOMINA SEGUNDA QUINCENA J"/>
    <s v="Obl,lab,salariosxpag"/>
    <s v=""/>
    <s v=""/>
    <d v="2010-06-29T00:00:00"/>
    <d v="2010-06-29T00:00:00"/>
    <n v="857592"/>
    <s v="773"/>
    <x v="5"/>
    <x v="3"/>
    <x v="2"/>
    <x v="0"/>
    <x v="1"/>
  </r>
  <r>
    <n v="7735110108"/>
    <x v="4"/>
    <n v="48921570"/>
    <x v="26"/>
    <s v="SSALLONDONO"/>
    <s v="NOMINA PRIMERA QUINCENA J"/>
    <s v="Obl,lab,salariosxpag"/>
    <s v=""/>
    <s v=""/>
    <d v="2010-06-10T00:00:00"/>
    <d v="2010-06-10T00:00:00"/>
    <n v="414500"/>
    <s v="773"/>
    <x v="5"/>
    <x v="3"/>
    <x v="2"/>
    <x v="0"/>
    <x v="1"/>
  </r>
  <r>
    <n v="7735110108"/>
    <x v="4"/>
    <n v="48921570"/>
    <x v="26"/>
    <s v="SSALLONDONO"/>
    <s v="NOMINA SEGUNDA QUINCENA J"/>
    <s v="Obl,lab,salariosxpag"/>
    <s v=""/>
    <s v=""/>
    <d v="2010-06-29T00:00:00"/>
    <d v="2010-06-29T00:00:00"/>
    <n v="414500"/>
    <s v="773"/>
    <x v="5"/>
    <x v="3"/>
    <x v="2"/>
    <x v="0"/>
    <x v="1"/>
  </r>
  <r>
    <n v="7735110110"/>
    <x v="5"/>
    <n v="48921570"/>
    <x v="26"/>
    <s v="SSALLONDONO"/>
    <s v="NOMINA PRIMERA QUINCENA J"/>
    <s v="Obl,lab,salariosxpag"/>
    <s v=""/>
    <s v=""/>
    <d v="2010-06-10T00:00:00"/>
    <d v="2010-06-10T00:00:00"/>
    <n v="584250"/>
    <s v="773"/>
    <x v="5"/>
    <x v="3"/>
    <x v="2"/>
    <x v="0"/>
    <x v="0"/>
  </r>
  <r>
    <n v="7735110110"/>
    <x v="5"/>
    <n v="48921570"/>
    <x v="26"/>
    <s v="SSALLONDONO"/>
    <s v="NOMINA SEGUNDA QUINCENA J"/>
    <s v="Obl,lab,salariosxpag"/>
    <s v=""/>
    <s v=""/>
    <d v="2010-06-29T00:00:00"/>
    <d v="2010-06-29T00:00:00"/>
    <n v="615000"/>
    <s v="773"/>
    <x v="5"/>
    <x v="3"/>
    <x v="2"/>
    <x v="0"/>
    <x v="0"/>
  </r>
  <r>
    <n v="7735110111"/>
    <x v="6"/>
    <n v="48921570"/>
    <x v="26"/>
    <s v="SSALLONDONO"/>
    <s v="PROVISIONES JUNIO 2010"/>
    <s v="Prov,lab,prim,ser.ap"/>
    <s v=""/>
    <s v=""/>
    <d v="2010-06-29T00:00:00"/>
    <d v="2010-06-29T00:00:00"/>
    <n v="1833652"/>
    <s v="773"/>
    <x v="5"/>
    <x v="3"/>
    <x v="2"/>
    <x v="0"/>
    <x v="0"/>
  </r>
  <r>
    <n v="7735110113"/>
    <x v="8"/>
    <n v="48921570"/>
    <x v="26"/>
    <s v="SSALLONDONO"/>
    <s v="PROVISIONES JUNIO 2010"/>
    <s v="Prov,lab,prim,ser.ap"/>
    <s v=""/>
    <s v=""/>
    <d v="2010-06-29T00:00:00"/>
    <d v="2010-06-29T00:00:00"/>
    <n v="1972914"/>
    <s v="773"/>
    <x v="5"/>
    <x v="3"/>
    <x v="2"/>
    <x v="0"/>
    <x v="0"/>
  </r>
  <r>
    <n v="7735110114"/>
    <x v="9"/>
    <n v="48921570"/>
    <x v="26"/>
    <s v="SSALLONDONO"/>
    <s v="PROVISIONES JUNIO 2010"/>
    <s v="Prov,lab,prim,ser.ap"/>
    <s v=""/>
    <s v=""/>
    <d v="2010-06-29T00:00:00"/>
    <d v="2010-06-29T00:00:00"/>
    <n v="1160539"/>
    <s v="773"/>
    <x v="5"/>
    <x v="3"/>
    <x v="2"/>
    <x v="0"/>
    <x v="0"/>
  </r>
  <r>
    <n v="7735110116"/>
    <x v="10"/>
    <n v="48921570"/>
    <x v="26"/>
    <s v="SSALLONDONO"/>
    <s v="PROVISIONES JUNIO 2010"/>
    <s v="Prov,lab,prim,ser.ap"/>
    <s v=""/>
    <s v=""/>
    <d v="2010-06-29T00:00:00"/>
    <d v="2010-06-29T00:00:00"/>
    <n v="2088964"/>
    <s v="773"/>
    <x v="5"/>
    <x v="3"/>
    <x v="2"/>
    <x v="0"/>
    <x v="0"/>
  </r>
  <r>
    <n v="7735110119"/>
    <x v="12"/>
    <n v="48921570"/>
    <x v="26"/>
    <s v="SSMGIRON"/>
    <s v=""/>
    <s v="cta pte,prov,prd.no,"/>
    <s v="Bata M/C dacron lider vivo azul T mision"/>
    <s v="Bata M/C dacron lider vivo azul T mision"/>
    <d v="2010-06-03T00:00:00"/>
    <d v="2010-06-04T00:00:00"/>
    <n v="0"/>
    <s v="773"/>
    <x v="5"/>
    <x v="3"/>
    <x v="2"/>
    <x v="0"/>
    <x v="1"/>
  </r>
  <r>
    <n v="7735110119"/>
    <x v="12"/>
    <n v="48921570"/>
    <x v="26"/>
    <s v="SSMGIRON"/>
    <s v=""/>
    <s v="cta pte,prov,prd.no,"/>
    <s v="Pantalon dril blanco enresortado"/>
    <s v="Pantalon dril blanco enresortado"/>
    <d v="2010-06-03T00:00:00"/>
    <d v="2010-06-04T00:00:00"/>
    <n v="0"/>
    <s v="773"/>
    <x v="5"/>
    <x v="3"/>
    <x v="2"/>
    <x v="0"/>
    <x v="1"/>
  </r>
  <r>
    <n v="7735110119"/>
    <x v="12"/>
    <n v="48921570"/>
    <x v="26"/>
    <s v="SSJFLOPEZ"/>
    <s v=""/>
    <s v="PALACIO DE GONZALEZ HONORATA DE JES"/>
    <s v="Delantal en dril blanco"/>
    <s v="Delantal en dril blanco"/>
    <d v="2010-06-01T00:00:00"/>
    <d v="2010-06-03T00:00:00"/>
    <n v="60000"/>
    <s v="773"/>
    <x v="5"/>
    <x v="3"/>
    <x v="2"/>
    <x v="0"/>
    <x v="1"/>
  </r>
  <r>
    <n v="7735110119"/>
    <x v="12"/>
    <n v="48921570"/>
    <x v="26"/>
    <s v="EXEAGUTIERRE"/>
    <s v=""/>
    <s v="cta pte,prov,prd.no,"/>
    <s v="Bata M/C dacron lider vivo azul T mision"/>
    <s v="Bata M/C dacron lider vivo azul T mision"/>
    <d v="2010-06-03T00:00:00"/>
    <d v="2010-06-04T00:00:00"/>
    <n v="87774"/>
    <s v="773"/>
    <x v="5"/>
    <x v="3"/>
    <x v="2"/>
    <x v="0"/>
    <x v="1"/>
  </r>
  <r>
    <n v="7735110119"/>
    <x v="12"/>
    <n v="48921570"/>
    <x v="26"/>
    <s v="EXEAGUTIERRE"/>
    <s v=""/>
    <s v="cta pte,prov,prd.no,"/>
    <s v="Pantalon dril blanco enresortado"/>
    <s v="Pantalon dril blanco enresortado"/>
    <d v="2010-06-03T00:00:00"/>
    <d v="2010-06-04T00:00:00"/>
    <n v="93480"/>
    <s v="773"/>
    <x v="5"/>
    <x v="3"/>
    <x v="2"/>
    <x v="0"/>
    <x v="1"/>
  </r>
  <r>
    <n v="7735110119"/>
    <x v="12"/>
    <n v="48921570"/>
    <x v="26"/>
    <s v="SSMGIRON"/>
    <s v=""/>
    <s v="INDUSTRIAS Y CONFECCIONES INDUCON L"/>
    <s v="Camisa dacron blanca trabajador mision"/>
    <s v="Camisa dacron blanca trabajador mision"/>
    <d v="2010-06-03T00:00:00"/>
    <d v="2010-06-04T00:00:00"/>
    <n v="706380"/>
    <s v="773"/>
    <x v="5"/>
    <x v="3"/>
    <x v="2"/>
    <x v="0"/>
    <x v="1"/>
  </r>
  <r>
    <n v="7735110119"/>
    <x v="12"/>
    <n v="48921570"/>
    <x v="26"/>
    <s v="SSMGIRON"/>
    <s v=""/>
    <s v="INDUSTRIAS Y CONFECCIONES INDUCON L"/>
    <s v="Pantalon dril blanco enresortado"/>
    <s v="Pantalon dril blanco enresortado"/>
    <d v="2010-06-03T00:00:00"/>
    <d v="2010-06-04T00:00:00"/>
    <n v="623200"/>
    <s v="773"/>
    <x v="5"/>
    <x v="3"/>
    <x v="2"/>
    <x v="0"/>
    <x v="1"/>
  </r>
  <r>
    <n v="7735110119"/>
    <x v="12"/>
    <n v="48921570"/>
    <x v="26"/>
    <s v="SSMGIRON"/>
    <s v=""/>
    <s v="INDUSTRIAS Y CONFECCIONES INDUCON L"/>
    <s v="Bata blanca dacron M/C logo LITO"/>
    <s v="Bata blanca dacron M/C logo LITO"/>
    <d v="2010-06-03T00:00:00"/>
    <d v="2010-06-04T00:00:00"/>
    <n v="73145"/>
    <s v="773"/>
    <x v="5"/>
    <x v="3"/>
    <x v="2"/>
    <x v="0"/>
    <x v="1"/>
  </r>
  <r>
    <n v="7735110119"/>
    <x v="12"/>
    <n v="48921570"/>
    <x v="26"/>
    <s v="SSMGIRON"/>
    <s v=""/>
    <s v="INDUSTRIAS Y CONFECCIONES INDUCON L"/>
    <s v="Bata M/C dacron BLA lider vivo azul LITO"/>
    <s v="Bata M/C dacron BLA lider vivo azul LITO"/>
    <d v="2010-06-03T00:00:00"/>
    <d v="2010-06-04T00:00:00"/>
    <n v="92478"/>
    <s v="773"/>
    <x v="5"/>
    <x v="3"/>
    <x v="2"/>
    <x v="0"/>
    <x v="1"/>
  </r>
  <r>
    <n v="7735110119"/>
    <x v="12"/>
    <n v="48921570"/>
    <x v="26"/>
    <s v="SSJFLOPEZ"/>
    <s v=""/>
    <s v="PALACIO DE GONZALEZ HONORATA DE JES"/>
    <s v="Delantal en dril blanco"/>
    <s v="Delantal en dril blanco"/>
    <d v="2010-06-23T00:00:00"/>
    <d v="2010-06-25T00:00:00"/>
    <n v="90000"/>
    <s v="773"/>
    <x v="5"/>
    <x v="3"/>
    <x v="2"/>
    <x v="0"/>
    <x v="1"/>
  </r>
  <r>
    <n v="7735110124"/>
    <x v="13"/>
    <n v="48921570"/>
    <x v="26"/>
    <s v="SSALLONDONO"/>
    <s v="PROVISIONES JUNIO 2010"/>
    <s v="Prov,lab,prim,ser.ap"/>
    <s v=""/>
    <s v=""/>
    <d v="2010-06-29T00:00:00"/>
    <d v="2010-06-29T00:00:00"/>
    <n v="241393"/>
    <s v="773"/>
    <x v="5"/>
    <x v="3"/>
    <x v="2"/>
    <x v="0"/>
    <x v="0"/>
  </r>
  <r>
    <n v="7735110127"/>
    <x v="14"/>
    <n v="48921570"/>
    <x v="26"/>
    <s v="SSALLONDONO"/>
    <s v="SEGURIDAD SOCIAL JUNIO 20"/>
    <s v="Ret,apor,nomi, seg.s"/>
    <s v=""/>
    <s v=""/>
    <d v="2010-06-29T00:00:00"/>
    <d v="2010-06-29T00:00:00"/>
    <n v="436100"/>
    <s v="773"/>
    <x v="5"/>
    <x v="3"/>
    <x v="2"/>
    <x v="0"/>
    <x v="0"/>
  </r>
  <r>
    <n v="7735110128"/>
    <x v="15"/>
    <n v="48921570"/>
    <x v="26"/>
    <s v="SSALLONDONO"/>
    <s v="SEGURIDAD SOCIAL JUNIO 20"/>
    <s v="Ret,apor,nomi, seg.s"/>
    <s v=""/>
    <s v=""/>
    <d v="2010-06-29T00:00:00"/>
    <d v="2010-06-29T00:00:00"/>
    <n v="-879229"/>
    <s v="773"/>
    <x v="5"/>
    <x v="3"/>
    <x v="2"/>
    <x v="0"/>
    <x v="0"/>
  </r>
  <r>
    <n v="7735110128"/>
    <x v="15"/>
    <n v="48921570"/>
    <x v="26"/>
    <s v="SSALLONDONO"/>
    <s v="SEGURIDAD SOCIAL JUNIO 20"/>
    <s v="Ret,apor,nomi, seg.s"/>
    <s v=""/>
    <s v=""/>
    <d v="2010-06-29T00:00:00"/>
    <d v="2010-06-29T00:00:00"/>
    <n v="2747000"/>
    <s v="773"/>
    <x v="5"/>
    <x v="3"/>
    <x v="2"/>
    <x v="0"/>
    <x v="0"/>
  </r>
  <r>
    <n v="7735110129"/>
    <x v="16"/>
    <n v="48921570"/>
    <x v="26"/>
    <s v="SSALLONDONO"/>
    <s v="SEGURIDAD SOCIAL JUNIO 20"/>
    <s v="Ret,apor,nomi, seg.s"/>
    <s v=""/>
    <s v=""/>
    <d v="2010-06-29T00:00:00"/>
    <d v="2010-06-29T00:00:00"/>
    <n v="-879229"/>
    <s v="773"/>
    <x v="5"/>
    <x v="3"/>
    <x v="2"/>
    <x v="0"/>
    <x v="0"/>
  </r>
  <r>
    <n v="7735110129"/>
    <x v="16"/>
    <n v="48921570"/>
    <x v="26"/>
    <s v="SSALLONDONO"/>
    <s v="SEGURIDAD SOCIAL JUNIO 20"/>
    <s v="Ret,apor,nomi, seg.s"/>
    <s v=""/>
    <s v=""/>
    <d v="2010-06-29T00:00:00"/>
    <d v="2010-06-29T00:00:00"/>
    <n v="3516600"/>
    <s v="773"/>
    <x v="5"/>
    <x v="3"/>
    <x v="2"/>
    <x v="0"/>
    <x v="0"/>
  </r>
  <r>
    <n v="7735110131"/>
    <x v="17"/>
    <n v="48921570"/>
    <x v="26"/>
    <s v="SSALLONDONO"/>
    <s v="SEGURIDAD SOCIAL JUNIO 20"/>
    <s v="Ret,apor,nomi, seg.s"/>
    <s v=""/>
    <s v=""/>
    <d v="2010-06-29T00:00:00"/>
    <d v="2010-06-29T00:00:00"/>
    <n v="846200"/>
    <s v="773"/>
    <x v="5"/>
    <x v="3"/>
    <x v="2"/>
    <x v="0"/>
    <x v="0"/>
  </r>
  <r>
    <n v="7735110132"/>
    <x v="40"/>
    <n v="48921570"/>
    <x v="26"/>
    <s v="SSALLONDONO"/>
    <s v="SEGURIDAD SOCIAL JUNIO 20"/>
    <s v="Ret,apor,nomi, seg.s"/>
    <s v=""/>
    <s v=""/>
    <d v="2010-06-29T00:00:00"/>
    <d v="2010-06-29T00:00:00"/>
    <n v="72000"/>
    <s v="773"/>
    <x v="5"/>
    <x v="3"/>
    <x v="2"/>
    <x v="0"/>
    <x v="0"/>
  </r>
  <r>
    <n v="7735110133"/>
    <x v="18"/>
    <n v="48921570"/>
    <x v="26"/>
    <s v="SSALLONDONO"/>
    <s v="SEGURIDAD SOCIAL JUNIO 20"/>
    <s v="Ret,apor,nomi, seg.s"/>
    <s v=""/>
    <s v=""/>
    <d v="2010-06-29T00:00:00"/>
    <d v="2010-06-29T00:00:00"/>
    <n v="634600"/>
    <s v="773"/>
    <x v="5"/>
    <x v="3"/>
    <x v="2"/>
    <x v="0"/>
    <x v="0"/>
  </r>
  <r>
    <n v="7735110134"/>
    <x v="19"/>
    <n v="48921570"/>
    <x v="26"/>
    <s v="SSALLONDONO"/>
    <s v="SEGURIDAD SOCIAL JUNIO 20"/>
    <s v="Ret,apor,nomi, seg.s"/>
    <s v=""/>
    <s v=""/>
    <d v="2010-06-29T00:00:00"/>
    <d v="2010-06-29T00:00:00"/>
    <n v="423300"/>
    <s v="773"/>
    <x v="5"/>
    <x v="3"/>
    <x v="2"/>
    <x v="0"/>
    <x v="0"/>
  </r>
  <r>
    <n v="7735113507"/>
    <x v="0"/>
    <n v="48921570"/>
    <x v="26"/>
    <s v="SSJFLOPEZ"/>
    <s v=""/>
    <s v="cta pte,prov,prd.Inv"/>
    <s v=""/>
    <s v="Alquiler"/>
    <d v="2010-06-16T00:00:00"/>
    <d v="2010-06-29T00:00:00"/>
    <n v="0"/>
    <s v="773"/>
    <x v="5"/>
    <x v="3"/>
    <x v="0"/>
    <x v="0"/>
    <x v="0"/>
  </r>
  <r>
    <n v="7735113507"/>
    <x v="0"/>
    <n v="48921570"/>
    <x v="26"/>
    <s v="SSDHLOPEZ"/>
    <s v=""/>
    <s v="cta pte,prov,prd.Inv"/>
    <s v=""/>
    <s v="Alquiler"/>
    <d v="2010-06-29T00:00:00"/>
    <d v="2010-06-29T00:00:00"/>
    <n v="170000"/>
    <s v="773"/>
    <x v="5"/>
    <x v="3"/>
    <x v="0"/>
    <x v="0"/>
    <x v="0"/>
  </r>
  <r>
    <n v="7735116120"/>
    <x v="29"/>
    <n v="48921570"/>
    <x v="26"/>
    <s v="SSJFLOPEZ"/>
    <s v=""/>
    <s v="cta pte,prov,prd.Inv"/>
    <s v=""/>
    <s v="Refrigerio"/>
    <d v="2010-06-20T00:00:00"/>
    <d v="2010-06-29T00:00:00"/>
    <n v="0"/>
    <s v="773"/>
    <x v="5"/>
    <x v="3"/>
    <x v="5"/>
    <x v="0"/>
    <x v="0"/>
  </r>
  <r>
    <n v="7735116120"/>
    <x v="29"/>
    <n v="48921570"/>
    <x v="26"/>
    <s v="SSJFLOPEZ"/>
    <s v=""/>
    <s v="cta pte,prov,prd.Inv"/>
    <s v=""/>
    <s v="Refrigerio"/>
    <d v="2010-06-22T00:00:00"/>
    <d v="2010-06-30T00:00:00"/>
    <n v="0"/>
    <s v="773"/>
    <x v="5"/>
    <x v="3"/>
    <x v="5"/>
    <x v="0"/>
    <x v="0"/>
  </r>
  <r>
    <n v="7735116120"/>
    <x v="29"/>
    <n v="48921570"/>
    <x v="26"/>
    <s v="LTMAMEJIA"/>
    <s v=""/>
    <s v="cta pte,prov,prd.Inv"/>
    <s v=""/>
    <s v="Refrigerio"/>
    <d v="2010-06-22T00:00:00"/>
    <d v="2010-06-22T00:00:00"/>
    <n v="5000"/>
    <s v="773"/>
    <x v="5"/>
    <x v="3"/>
    <x v="5"/>
    <x v="0"/>
    <x v="0"/>
  </r>
  <r>
    <n v="7735116120"/>
    <x v="29"/>
    <n v="48921570"/>
    <x v="26"/>
    <s v="LTMAMEJIA"/>
    <s v=""/>
    <s v="cta pte,prov,prd.Inv"/>
    <s v=""/>
    <s v="Refrigerio"/>
    <d v="2010-06-29T00:00:00"/>
    <d v="2010-06-29T00:00:00"/>
    <n v="5000"/>
    <s v="773"/>
    <x v="5"/>
    <x v="3"/>
    <x v="5"/>
    <x v="0"/>
    <x v="0"/>
  </r>
  <r>
    <n v="7735116120"/>
    <x v="29"/>
    <n v="48921570"/>
    <x v="26"/>
    <s v="LTMAMEJIA"/>
    <s v=""/>
    <s v="cta pte,prov,prd.Inv"/>
    <s v=""/>
    <s v="Refrigerio"/>
    <d v="2010-06-29T00:00:00"/>
    <d v="2010-06-29T00:00:00"/>
    <n v="1200"/>
    <s v="773"/>
    <x v="5"/>
    <x v="3"/>
    <x v="5"/>
    <x v="0"/>
    <x v="0"/>
  </r>
  <r>
    <n v="7735116120"/>
    <x v="29"/>
    <n v="48921570"/>
    <x v="26"/>
    <s v="LTNASANCHEZ"/>
    <s v=""/>
    <s v="Caja men RgMedellin"/>
    <s v=""/>
    <s v=""/>
    <d v="2010-06-30T00:00:00"/>
    <d v="2010-06-30T00:00:00"/>
    <n v="47700"/>
    <s v="773"/>
    <x v="5"/>
    <x v="3"/>
    <x v="5"/>
    <x v="0"/>
    <x v="0"/>
  </r>
  <r>
    <n v="7735116403"/>
    <x v="20"/>
    <n v="48921570"/>
    <x v="26"/>
    <s v="SSMGIRON"/>
    <s v="NOM AHORA 48921570 SEM 21"/>
    <s v="A'HORA S.A SERVICIOS TEMPORALES"/>
    <s v=""/>
    <s v=""/>
    <d v="2010-06-02T00:00:00"/>
    <d v="2010-06-04T00:00:00"/>
    <n v="6726851"/>
    <s v="773"/>
    <x v="5"/>
    <x v="3"/>
    <x v="3"/>
    <x v="0"/>
    <x v="1"/>
  </r>
  <r>
    <n v="7735116403"/>
    <x v="20"/>
    <n v="48921570"/>
    <x v="26"/>
    <s v="SSMGIRON"/>
    <s v="NOM AHOR 48921570 SEMA 22"/>
    <s v="A'HORA S.A SERVICIOS TEMPORALES"/>
    <s v=""/>
    <s v=""/>
    <d v="2010-06-09T00:00:00"/>
    <d v="2010-06-17T00:00:00"/>
    <n v="7488694"/>
    <s v="773"/>
    <x v="5"/>
    <x v="3"/>
    <x v="3"/>
    <x v="0"/>
    <x v="1"/>
  </r>
  <r>
    <n v="7735116403"/>
    <x v="20"/>
    <n v="48921570"/>
    <x v="26"/>
    <s v="SSMGIRON"/>
    <s v="NOM AHOR 48921570 SEMA 23"/>
    <s v="A'HORA S.A SERVICIOS TEMPORALES"/>
    <s v=""/>
    <s v=""/>
    <d v="2010-06-17T00:00:00"/>
    <d v="2010-06-18T00:00:00"/>
    <n v="7996709"/>
    <s v="773"/>
    <x v="5"/>
    <x v="3"/>
    <x v="3"/>
    <x v="0"/>
    <x v="1"/>
  </r>
  <r>
    <n v="7735116403"/>
    <x v="20"/>
    <n v="48921570"/>
    <x v="26"/>
    <s v="SSJFLOPEZ"/>
    <s v="NOM AHOR 48921570 SEMA 23"/>
    <s v="A'HORA S.A SERVICIOS TEMPORALES"/>
    <s v=""/>
    <s v=""/>
    <d v="2010-06-25T00:00:00"/>
    <d v="2010-06-29T00:00:00"/>
    <n v="7742710"/>
    <s v="773"/>
    <x v="5"/>
    <x v="3"/>
    <x v="3"/>
    <x v="0"/>
    <x v="1"/>
  </r>
  <r>
    <n v="7735116408"/>
    <x v="1"/>
    <n v="48921570"/>
    <x v="26"/>
    <s v="SSJFLOPEZ"/>
    <s v="FACTURA COMCEL"/>
    <s v="COMUNICACION CELULAR S.A. COMCEL"/>
    <s v=""/>
    <s v=""/>
    <d v="2010-05-25T00:00:00"/>
    <d v="2010-06-03T00:00:00"/>
    <n v="7356"/>
    <s v="773"/>
    <x v="5"/>
    <x v="3"/>
    <x v="1"/>
    <x v="0"/>
    <x v="0"/>
  </r>
  <r>
    <n v="7735116408"/>
    <x v="1"/>
    <n v="48921570"/>
    <x v="26"/>
    <s v="SSMGIRON"/>
    <s v="FACTURA UNE"/>
    <s v="EPM TELECOMUNICACIONES S.A."/>
    <s v=""/>
    <s v=""/>
    <d v="2010-06-12T00:00:00"/>
    <d v="2010-06-17T00:00:00"/>
    <n v="192540"/>
    <s v="773"/>
    <x v="5"/>
    <x v="3"/>
    <x v="1"/>
    <x v="0"/>
    <x v="0"/>
  </r>
  <r>
    <n v="7735116408"/>
    <x v="1"/>
    <n v="48921570"/>
    <x v="26"/>
    <s v="SSMGIRON"/>
    <s v="FACTURA UNE"/>
    <s v="EPM TELECOMUNICACIONES S.A."/>
    <s v=""/>
    <s v=""/>
    <d v="2010-06-12T00:00:00"/>
    <d v="2010-06-17T00:00:00"/>
    <n v="1734"/>
    <s v="773"/>
    <x v="5"/>
    <x v="3"/>
    <x v="1"/>
    <x v="0"/>
    <x v="0"/>
  </r>
  <r>
    <n v="7735116408"/>
    <x v="1"/>
    <n v="48921570"/>
    <x v="26"/>
    <s v="SSMGIRON"/>
    <s v="FACTURA UNE"/>
    <s v="EPM TELECOMUNICACIONES S.A."/>
    <s v=""/>
    <s v=""/>
    <d v="2010-06-12T00:00:00"/>
    <d v="2010-06-17T00:00:00"/>
    <n v="5509"/>
    <s v="773"/>
    <x v="5"/>
    <x v="3"/>
    <x v="1"/>
    <x v="0"/>
    <x v="0"/>
  </r>
  <r>
    <n v="7735116408"/>
    <x v="1"/>
    <n v="48921570"/>
    <x v="26"/>
    <s v="SSMGIRON"/>
    <s v="FACTURA UNE"/>
    <s v="EPM TELECOMUNICACIONES S.A."/>
    <s v=""/>
    <s v=""/>
    <d v="2010-06-12T00:00:00"/>
    <d v="2010-06-17T00:00:00"/>
    <n v="2639"/>
    <s v="773"/>
    <x v="5"/>
    <x v="3"/>
    <x v="1"/>
    <x v="0"/>
    <x v="0"/>
  </r>
  <r>
    <n v="7735116408"/>
    <x v="1"/>
    <n v="48921570"/>
    <x v="26"/>
    <s v="SSMGIRON"/>
    <s v="FACTURA UNE"/>
    <s v="EPM TELECOMUNICACIONES S.A."/>
    <s v=""/>
    <s v=""/>
    <d v="2010-06-12T00:00:00"/>
    <d v="2010-06-17T00:00:00"/>
    <n v="3169"/>
    <s v="773"/>
    <x v="5"/>
    <x v="3"/>
    <x v="1"/>
    <x v="0"/>
    <x v="0"/>
  </r>
  <r>
    <n v="7735116408"/>
    <x v="1"/>
    <n v="48921570"/>
    <x v="26"/>
    <s v="SSMGIRON"/>
    <s v="FACTURA UNE"/>
    <s v="EPM TELECOMUNICACIONES S.A."/>
    <s v=""/>
    <s v=""/>
    <d v="2010-06-12T00:00:00"/>
    <d v="2010-06-17T00:00:00"/>
    <n v="1320"/>
    <s v="773"/>
    <x v="5"/>
    <x v="3"/>
    <x v="1"/>
    <x v="0"/>
    <x v="0"/>
  </r>
  <r>
    <n v="7735116408"/>
    <x v="1"/>
    <n v="48921570"/>
    <x v="26"/>
    <s v="SSMGIRON"/>
    <s v="FACTURA UNE"/>
    <s v="EPM TELECOMUNICACIONES S.A."/>
    <s v=""/>
    <s v=""/>
    <d v="2010-06-12T00:00:00"/>
    <d v="2010-06-17T00:00:00"/>
    <n v="3769"/>
    <s v="773"/>
    <x v="5"/>
    <x v="3"/>
    <x v="1"/>
    <x v="0"/>
    <x v="0"/>
  </r>
  <r>
    <n v="7735116408"/>
    <x v="1"/>
    <n v="48921570"/>
    <x v="26"/>
    <s v="SSMGIRON"/>
    <s v="FACTURA UNE"/>
    <s v="EPM TELECOMUNICACIONES S.A."/>
    <s v=""/>
    <s v=""/>
    <d v="2010-06-12T00:00:00"/>
    <d v="2010-06-17T00:00:00"/>
    <n v="1322"/>
    <s v="773"/>
    <x v="5"/>
    <x v="3"/>
    <x v="1"/>
    <x v="0"/>
    <x v="0"/>
  </r>
  <r>
    <n v="7735116408"/>
    <x v="1"/>
    <n v="48921570"/>
    <x v="26"/>
    <s v="SSMGIRON"/>
    <s v="FACTURA MOVISTAR"/>
    <s v="TELEFONICA MOVILES COLOMBIA S.A."/>
    <s v=""/>
    <s v=""/>
    <d v="2010-06-09T00:00:00"/>
    <d v="2010-06-17T00:00:00"/>
    <n v="10709"/>
    <s v="773"/>
    <x v="5"/>
    <x v="3"/>
    <x v="1"/>
    <x v="0"/>
    <x v="0"/>
  </r>
  <r>
    <n v="7735116408"/>
    <x v="1"/>
    <n v="48921570"/>
    <x v="26"/>
    <s v="SSMGIRON"/>
    <s v="FACTURA UNE"/>
    <s v="EPM TELECOMUNICACIONES S.A."/>
    <s v=""/>
    <s v=""/>
    <d v="2010-06-12T00:00:00"/>
    <d v="2010-06-17T00:00:00"/>
    <n v="22340"/>
    <s v="773"/>
    <x v="5"/>
    <x v="3"/>
    <x v="1"/>
    <x v="0"/>
    <x v="0"/>
  </r>
  <r>
    <n v="7735116408"/>
    <x v="1"/>
    <n v="48921570"/>
    <x v="26"/>
    <s v="SSMGIRON"/>
    <s v="FACTURA UNE"/>
    <s v="EPM TELECOMUNICACIONES S.A."/>
    <s v=""/>
    <s v=""/>
    <d v="2010-06-12T00:00:00"/>
    <d v="2010-06-17T00:00:00"/>
    <n v="7919"/>
    <s v="773"/>
    <x v="5"/>
    <x v="3"/>
    <x v="1"/>
    <x v="0"/>
    <x v="0"/>
  </r>
  <r>
    <n v="7735116408"/>
    <x v="1"/>
    <n v="48921570"/>
    <x v="26"/>
    <s v="SSMGIRON"/>
    <s v="FACTURA UNE"/>
    <s v="EPM TELECOMUNICACIONES S.A."/>
    <s v=""/>
    <s v=""/>
    <d v="2010-06-12T00:00:00"/>
    <d v="2010-06-17T00:00:00"/>
    <n v="3482"/>
    <s v="773"/>
    <x v="5"/>
    <x v="3"/>
    <x v="1"/>
    <x v="0"/>
    <x v="0"/>
  </r>
  <r>
    <n v="7735116408"/>
    <x v="1"/>
    <n v="48921570"/>
    <x v="26"/>
    <s v="SSMGIRON"/>
    <s v="FACTURA UNE"/>
    <s v="EPM TELECOMUNICACIONES S.A."/>
    <s v=""/>
    <s v=""/>
    <d v="2010-06-12T00:00:00"/>
    <d v="2010-06-17T00:00:00"/>
    <n v="1322"/>
    <s v="773"/>
    <x v="5"/>
    <x v="3"/>
    <x v="1"/>
    <x v="0"/>
    <x v="0"/>
  </r>
  <r>
    <n v="7735116408"/>
    <x v="1"/>
    <n v="48921570"/>
    <x v="26"/>
    <s v="SSJFLOPEZ"/>
    <s v="FACTURA TIGO"/>
    <s v="COLOMBIA MOVIL S.A. E.S.P."/>
    <s v=""/>
    <s v=""/>
    <d v="2010-06-25T00:00:00"/>
    <d v="2010-06-30T00:00:00"/>
    <n v="113"/>
    <s v="773"/>
    <x v="5"/>
    <x v="3"/>
    <x v="1"/>
    <x v="0"/>
    <x v="0"/>
  </r>
  <r>
    <n v="7735116408"/>
    <x v="1"/>
    <n v="48921570"/>
    <x v="26"/>
    <s v="SSJFLOPEZ"/>
    <s v="FACTURA COMCEL"/>
    <s v="COMUNICACION CELULAR S.A. COMCEL"/>
    <s v=""/>
    <s v=""/>
    <d v="2010-06-25T00:00:00"/>
    <d v="2010-06-30T00:00:00"/>
    <n v="7356"/>
    <s v="773"/>
    <x v="5"/>
    <x v="3"/>
    <x v="1"/>
    <x v="0"/>
    <x v="0"/>
  </r>
  <r>
    <n v="7735116409"/>
    <x v="59"/>
    <n v="48921570"/>
    <x v="26"/>
    <s v="LTNJRODRIGUE"/>
    <s v=""/>
    <s v="cta pte,prov,prd.Inv"/>
    <s v=""/>
    <s v="Servicio de mensajería"/>
    <d v="2010-06-30T00:00:00"/>
    <d v="2010-06-30T00:00:00"/>
    <n v="16000"/>
    <s v="773"/>
    <x v="5"/>
    <x v="3"/>
    <x v="5"/>
    <x v="0"/>
    <x v="0"/>
  </r>
  <r>
    <n v="7735116409"/>
    <x v="59"/>
    <n v="48921570"/>
    <x v="26"/>
    <s v="LTNJRODRIGUE"/>
    <s v=""/>
    <s v="cta pte,prov,prd.Inv"/>
    <s v=""/>
    <s v="Servicio de mensajería"/>
    <d v="2010-06-30T00:00:00"/>
    <d v="2010-06-30T00:00:00"/>
    <n v="5000"/>
    <s v="773"/>
    <x v="5"/>
    <x v="3"/>
    <x v="5"/>
    <x v="0"/>
    <x v="0"/>
  </r>
  <r>
    <n v="7735116409"/>
    <x v="59"/>
    <n v="48921570"/>
    <x v="26"/>
    <s v="SSJFLOPEZ"/>
    <s v=""/>
    <s v="DOMESA DE COLOMBIA S.A."/>
    <s v=""/>
    <s v="Servicio de mensajería"/>
    <d v="2010-06-22T00:00:00"/>
    <d v="2010-06-30T00:00:00"/>
    <n v="0"/>
    <s v="773"/>
    <x v="5"/>
    <x v="3"/>
    <x v="5"/>
    <x v="0"/>
    <x v="0"/>
  </r>
  <r>
    <n v="7735116409"/>
    <x v="59"/>
    <n v="48921570"/>
    <x v="26"/>
    <s v="SSJFLOPEZ"/>
    <s v=""/>
    <s v="DOMESA DE COLOMBIA S.A."/>
    <s v=""/>
    <s v="Servicio de mensajería"/>
    <d v="2010-06-22T00:00:00"/>
    <d v="2010-06-30T00:00:00"/>
    <n v="0"/>
    <s v="773"/>
    <x v="5"/>
    <x v="3"/>
    <x v="5"/>
    <x v="0"/>
    <x v="0"/>
  </r>
  <r>
    <n v="7735116504"/>
    <x v="61"/>
    <n v="48921570"/>
    <x v="26"/>
    <s v="SSJFLOPEZ"/>
    <s v=""/>
    <s v="cta pte,prov,prd.Inv"/>
    <s v=""/>
    <s v="MANTENIMIENTO MUEBLES Y ENSERES 16%"/>
    <d v="2010-06-16T00:00:00"/>
    <d v="2010-06-29T00:00:00"/>
    <n v="0"/>
    <s v="773"/>
    <x v="5"/>
    <x v="3"/>
    <x v="5"/>
    <x v="0"/>
    <x v="0"/>
  </r>
  <r>
    <n v="7735116504"/>
    <x v="61"/>
    <n v="48921570"/>
    <x v="26"/>
    <s v="LTICPOSADA"/>
    <s v=""/>
    <s v="cta pte,prov,prd.Inv"/>
    <s v=""/>
    <s v="MANTENIMIENTO MUEBLES Y ENSERES 16%"/>
    <d v="2010-06-25T00:00:00"/>
    <d v="2010-06-25T00:00:00"/>
    <n v="1876000"/>
    <s v="773"/>
    <x v="5"/>
    <x v="3"/>
    <x v="5"/>
    <x v="0"/>
    <x v="0"/>
  </r>
  <r>
    <n v="7735122503"/>
    <x v="23"/>
    <n v="48921570"/>
    <x v="26"/>
    <s v="SSRMSALAZAR"/>
    <s v=""/>
    <s v="Depr.acum.maq.op."/>
    <s v=""/>
    <s v=""/>
    <d v="2010-06-30T00:00:00"/>
    <d v="2010-06-30T00:00:00"/>
    <n v="2083505"/>
    <s v="773"/>
    <x v="5"/>
    <x v="3"/>
    <x v="4"/>
    <x v="0"/>
    <x v="2"/>
  </r>
  <r>
    <n v="7735122503"/>
    <x v="23"/>
    <n v="48921570"/>
    <x v="26"/>
    <s v="SSRMSALAZAR"/>
    <s v=""/>
    <s v="Depr.acum.edif,op."/>
    <s v=""/>
    <s v=""/>
    <d v="2010-06-30T00:00:00"/>
    <d v="2010-06-30T00:00:00"/>
    <n v="246784"/>
    <s v="773"/>
    <x v="5"/>
    <x v="3"/>
    <x v="4"/>
    <x v="0"/>
    <x v="2"/>
  </r>
  <r>
    <n v="7735124012"/>
    <x v="24"/>
    <n v="48921570"/>
    <x v="26"/>
    <s v="LTEAGUTIERRE"/>
    <s v=""/>
    <s v="Material,y,repuestos"/>
    <s v="Balasto electronico osram qt2x54-120CHO"/>
    <s v=""/>
    <d v="2010-06-22T00:00:00"/>
    <d v="2010-06-22T00:00:00"/>
    <n v="38929"/>
    <s v="773"/>
    <x v="5"/>
    <x v="3"/>
    <x v="6"/>
    <x v="0"/>
    <x v="2"/>
  </r>
  <r>
    <n v="7735124012"/>
    <x v="24"/>
    <n v="48921570"/>
    <x v="26"/>
    <s v="EXEAGUTIERRE"/>
    <s v=""/>
    <s v="Material,y,repuestos"/>
    <s v="Loctite 414 x 28_3 g"/>
    <s v=""/>
    <d v="2010-06-19T00:00:00"/>
    <d v="2010-06-19T00:00:00"/>
    <n v="37500"/>
    <s v="773"/>
    <x v="5"/>
    <x v="3"/>
    <x v="6"/>
    <x v="0"/>
    <x v="2"/>
  </r>
  <r>
    <n v="7735124012"/>
    <x v="24"/>
    <n v="48921570"/>
    <x v="26"/>
    <s v="LTMCRAGA"/>
    <s v=""/>
    <s v="Material,y,repuestos"/>
    <s v="Cinta teflon 3/4 (p/calor)"/>
    <s v=""/>
    <d v="2010-06-04T00:00:00"/>
    <d v="2010-06-04T00:00:00"/>
    <n v="136000"/>
    <s v="773"/>
    <x v="5"/>
    <x v="3"/>
    <x v="6"/>
    <x v="0"/>
    <x v="2"/>
  </r>
  <r>
    <n v="7735124012"/>
    <x v="24"/>
    <n v="48921570"/>
    <x v="26"/>
    <s v="EXGAVELASQUE"/>
    <s v=""/>
    <s v="Material,y,repuestos"/>
    <s v="Cinta teflon 3/4 (p/calor)"/>
    <s v=""/>
    <d v="2010-06-15T00:00:00"/>
    <d v="2010-06-15T00:00:00"/>
    <n v="68000"/>
    <s v="773"/>
    <x v="5"/>
    <x v="3"/>
    <x v="6"/>
    <x v="0"/>
    <x v="2"/>
  </r>
  <r>
    <n v="7735124012"/>
    <x v="24"/>
    <n v="48921570"/>
    <x v="26"/>
    <s v="EXEAGUTIERRE"/>
    <s v=""/>
    <s v="Material,y,repuestos"/>
    <s v="Cinta teflon 3/4 (p/calor)"/>
    <s v=""/>
    <d v="2010-06-16T00:00:00"/>
    <d v="2010-06-16T00:00:00"/>
    <n v="136000"/>
    <s v="773"/>
    <x v="5"/>
    <x v="3"/>
    <x v="6"/>
    <x v="0"/>
    <x v="2"/>
  </r>
  <r>
    <n v="7735124012"/>
    <x v="24"/>
    <n v="48921570"/>
    <x v="26"/>
    <s v="LTEAGUTIERRE"/>
    <s v=""/>
    <s v="Material,y,repuestos"/>
    <s v="Cinta teflon 3/4 (p/calor)"/>
    <s v=""/>
    <d v="2010-06-24T00:00:00"/>
    <d v="2010-06-24T00:00:00"/>
    <n v="68000"/>
    <s v="773"/>
    <x v="5"/>
    <x v="3"/>
    <x v="6"/>
    <x v="0"/>
    <x v="2"/>
  </r>
  <r>
    <n v="7735124701"/>
    <x v="26"/>
    <n v="48921570"/>
    <x v="26"/>
    <s v="SSMGIRON"/>
    <s v=""/>
    <s v="EMPAQUETADURAS Y EMPAQUES S.A."/>
    <s v="Limpion Wypall"/>
    <s v="Limpion Wypall"/>
    <d v="2010-06-04T00:00:00"/>
    <d v="2010-06-05T00:00:00"/>
    <n v="99180"/>
    <s v="773"/>
    <x v="5"/>
    <x v="3"/>
    <x v="5"/>
    <x v="0"/>
    <x v="0"/>
  </r>
  <r>
    <n v="7735124701"/>
    <x v="26"/>
    <n v="48921570"/>
    <x v="26"/>
    <s v="SSJFLOPEZ"/>
    <s v=""/>
    <s v="EMPAQUETADURAS Y EMPAQUES S.A."/>
    <s v="Limpion Wypall"/>
    <s v="Limpion Wypall"/>
    <d v="2010-06-23T00:00:00"/>
    <d v="2010-06-28T00:00:00"/>
    <n v="165300"/>
    <s v="773"/>
    <x v="5"/>
    <x v="3"/>
    <x v="5"/>
    <x v="0"/>
    <x v="0"/>
  </r>
  <r>
    <n v="7735124701"/>
    <x v="26"/>
    <n v="48921570"/>
    <x v="26"/>
    <s v="SSJFLOPEZ"/>
    <s v=""/>
    <s v="EMPAQUETADURAS Y EMPAQUES S.A."/>
    <s v="Limpion Wypall"/>
    <s v="Limpion Wypall"/>
    <d v="2010-06-15T00:00:00"/>
    <d v="2010-06-29T00:00:00"/>
    <n v="165300"/>
    <s v="773"/>
    <x v="5"/>
    <x v="3"/>
    <x v="5"/>
    <x v="0"/>
    <x v="0"/>
  </r>
  <r>
    <n v="7735124703"/>
    <x v="22"/>
    <n v="48921570"/>
    <x v="26"/>
    <s v="EXEAGUTIERRE"/>
    <s v=""/>
    <s v="cta pte,prov,prd.no,"/>
    <s v="Sello Num Shiny 8 digitos x 9 mm"/>
    <s v="Sello Num Shiny 8 digitos x 9 mm"/>
    <d v="2010-06-01T00:00:00"/>
    <d v="2010-06-01T00:00:00"/>
    <n v="192000"/>
    <s v="773"/>
    <x v="5"/>
    <x v="3"/>
    <x v="5"/>
    <x v="0"/>
    <x v="0"/>
  </r>
  <r>
    <n v="7735124703"/>
    <x v="22"/>
    <n v="48921570"/>
    <x v="26"/>
    <s v="EXGAVELASQUE"/>
    <s v=""/>
    <s v="cta pte,prov,prd.no,"/>
    <s v="Form lito 105 TALON. muestras y contram."/>
    <s v="Form lito 105 TALON. muestras y contram."/>
    <d v="2010-06-08T00:00:00"/>
    <d v="2010-06-08T00:00:00"/>
    <n v="81200"/>
    <s v="773"/>
    <x v="5"/>
    <x v="3"/>
    <x v="5"/>
    <x v="0"/>
    <x v="0"/>
  </r>
  <r>
    <n v="7735124703"/>
    <x v="22"/>
    <n v="48921570"/>
    <x v="26"/>
    <s v="LTNJRODRIGUE"/>
    <s v=""/>
    <s v="cta pte,prov,prd.Inv"/>
    <s v=""/>
    <s v="Servicio de Fotocopias"/>
    <d v="2010-06-29T00:00:00"/>
    <d v="2010-06-29T00:00:00"/>
    <n v="76242"/>
    <s v="773"/>
    <x v="5"/>
    <x v="3"/>
    <x v="5"/>
    <x v="0"/>
    <x v="0"/>
  </r>
  <r>
    <n v="7735124703"/>
    <x v="22"/>
    <n v="48921570"/>
    <x v="26"/>
    <s v="SSJFLOPEZ"/>
    <s v=""/>
    <s v="DATECSA S.A."/>
    <s v=""/>
    <s v="Servicio de Fotocopias"/>
    <d v="2010-06-22T00:00:00"/>
    <d v="2010-06-30T00:00:00"/>
    <n v="0"/>
    <s v="773"/>
    <x v="5"/>
    <x v="3"/>
    <x v="5"/>
    <x v="0"/>
    <x v="0"/>
  </r>
  <r>
    <n v="7735124708"/>
    <x v="34"/>
    <n v="48921570"/>
    <x v="26"/>
    <s v="EXEAGUTIERRE"/>
    <s v=""/>
    <s v="Mat,combust.y,lubric"/>
    <s v="Alcohol_indust_95% X GLN"/>
    <s v=""/>
    <d v="2010-06-08T00:00:00"/>
    <d v="2010-06-08T00:00:00"/>
    <n v="22541"/>
    <s v="773"/>
    <x v="5"/>
    <x v="3"/>
    <x v="6"/>
    <x v="0"/>
    <x v="2"/>
  </r>
  <r>
    <n v="7735124708"/>
    <x v="34"/>
    <n v="48921570"/>
    <x v="26"/>
    <s v="EXGAVELASQUE"/>
    <s v=""/>
    <s v="Mat,combust.y,lubric"/>
    <s v="Alcohol_indust_95% X GLN"/>
    <s v=""/>
    <d v="2010-06-17T00:00:00"/>
    <d v="2010-06-17T00:00:00"/>
    <n v="11270"/>
    <s v="773"/>
    <x v="5"/>
    <x v="3"/>
    <x v="6"/>
    <x v="0"/>
    <x v="2"/>
  </r>
  <r>
    <n v="7735124708"/>
    <x v="34"/>
    <n v="48921570"/>
    <x v="26"/>
    <s v="EXEAGUTIERRE"/>
    <s v=""/>
    <s v="Mat,combust.y,lubric"/>
    <s v="Alcohol_indust_95% X GLN"/>
    <s v=""/>
    <d v="2010-06-21T00:00:00"/>
    <d v="2010-06-21T00:00:00"/>
    <n v="11270"/>
    <s v="773"/>
    <x v="5"/>
    <x v="3"/>
    <x v="6"/>
    <x v="0"/>
    <x v="2"/>
  </r>
  <r>
    <n v="7735124708"/>
    <x v="34"/>
    <n v="48921570"/>
    <x v="26"/>
    <s v="LTEAGUTIERRE"/>
    <s v=""/>
    <s v="Mat,combust.y,lubric"/>
    <s v="Alcohol_indust_95% X GLN"/>
    <s v=""/>
    <d v="2010-06-24T00:00:00"/>
    <d v="2010-06-24T00:00:00"/>
    <n v="11270"/>
    <s v="773"/>
    <x v="5"/>
    <x v="3"/>
    <x v="6"/>
    <x v="0"/>
    <x v="2"/>
  </r>
  <r>
    <n v="7735124709"/>
    <x v="58"/>
    <n v="48921570"/>
    <x v="26"/>
    <s v="EXEAGUTIERRE"/>
    <s v=""/>
    <s v="cta pte,prov,prd.no,"/>
    <s v="Tinta videojet 16-8530q x0.95litros"/>
    <s v="Tinta videojet 16-8530q x0.95litros"/>
    <d v="2010-06-04T00:00:00"/>
    <d v="2010-06-08T00:00:00"/>
    <n v="1240848"/>
    <s v="773"/>
    <x v="5"/>
    <x v="3"/>
    <x v="5"/>
    <x v="0"/>
    <x v="1"/>
  </r>
  <r>
    <n v="7735124709"/>
    <x v="58"/>
    <n v="48921570"/>
    <x v="26"/>
    <s v="SSMGIRON"/>
    <s v=""/>
    <s v="MAPER S.A."/>
    <s v="Tinta videojet 16-8530q x0.95litros"/>
    <s v="Tinta videojet 16-8530q x0.95litros"/>
    <d v="2010-06-04T00:00:00"/>
    <d v="2010-06-15T00:00:00"/>
    <n v="0"/>
    <s v="773"/>
    <x v="5"/>
    <x v="3"/>
    <x v="5"/>
    <x v="0"/>
    <x v="1"/>
  </r>
  <r>
    <n v="7735124709"/>
    <x v="58"/>
    <n v="48921570"/>
    <x v="26"/>
    <s v="LTMCRAGA"/>
    <s v=""/>
    <s v="cta pte,prov,prd.no,"/>
    <s v="Tinta videojet 16-8530q x0.95litros"/>
    <s v="Tinta videojet 16-8530q x0.95litros"/>
    <d v="2010-06-25T00:00:00"/>
    <d v="2010-06-28T00:00:00"/>
    <n v="2399958"/>
    <s v="773"/>
    <x v="5"/>
    <x v="3"/>
    <x v="5"/>
    <x v="0"/>
    <x v="1"/>
  </r>
  <r>
    <n v="7735124709"/>
    <x v="58"/>
    <n v="48921570"/>
    <x v="26"/>
    <s v="SSJFLOPEZ"/>
    <s v=""/>
    <s v="MAPER S.A."/>
    <s v="Tinta videojet 16-8530q x0.95litros"/>
    <s v="Tinta videojet 16-8530q x0.95litros"/>
    <d v="2010-06-25T00:00:00"/>
    <d v="2010-06-30T00:00:00"/>
    <n v="0"/>
    <s v="773"/>
    <x v="5"/>
    <x v="3"/>
    <x v="5"/>
    <x v="0"/>
    <x v="1"/>
  </r>
  <r>
    <n v="7735124713"/>
    <x v="35"/>
    <n v="48921570"/>
    <x v="26"/>
    <s v="SSJFLOPEZ"/>
    <s v=""/>
    <s v="EDIVA S.A."/>
    <s v="Strech 44CMx457M x .6"/>
    <s v="Strech 44CMx457M x .6"/>
    <d v="2010-06-01T00:00:00"/>
    <d v="2010-06-03T00:00:00"/>
    <n v="200000"/>
    <s v="773"/>
    <x v="5"/>
    <x v="3"/>
    <x v="5"/>
    <x v="0"/>
    <x v="1"/>
  </r>
  <r>
    <n v="7735124713"/>
    <x v="35"/>
    <n v="48921570"/>
    <x v="26"/>
    <s v="EXGAVELASQUE"/>
    <s v=""/>
    <s v="cta pte,prov,prd.no,"/>
    <s v="Hilo polipropileno 4MM"/>
    <s v="Hilo polipropileno 4MM"/>
    <d v="2010-06-09T00:00:00"/>
    <d v="2010-06-09T00:00:00"/>
    <n v="294000"/>
    <s v="773"/>
    <x v="5"/>
    <x v="3"/>
    <x v="5"/>
    <x v="0"/>
    <x v="1"/>
  </r>
  <r>
    <n v="7735124713"/>
    <x v="35"/>
    <n v="48921570"/>
    <x v="26"/>
    <s v="SSMGIRON"/>
    <s v=""/>
    <s v="EDIVA S.A."/>
    <s v="Strech 44CMx457M x .6"/>
    <s v="Strech 44CMx457M x .6"/>
    <d v="2010-06-08T00:00:00"/>
    <d v="2010-06-15T00:00:00"/>
    <n v="200000"/>
    <s v="773"/>
    <x v="5"/>
    <x v="3"/>
    <x v="5"/>
    <x v="0"/>
    <x v="1"/>
  </r>
  <r>
    <n v="7735124713"/>
    <x v="35"/>
    <n v="48921570"/>
    <x v="26"/>
    <s v="SSMGIRON"/>
    <s v=""/>
    <s v="LINEA ADHESIVA S A"/>
    <s v="Cinta transferencia termica 110 MMx450 M"/>
    <s v="Cinta transferencia termica 110 MMx450 M"/>
    <d v="2010-06-15T00:00:00"/>
    <d v="2010-06-17T00:00:00"/>
    <n v="125145"/>
    <s v="773"/>
    <x v="5"/>
    <x v="3"/>
    <x v="5"/>
    <x v="0"/>
    <x v="1"/>
  </r>
  <r>
    <n v="7735124713"/>
    <x v="35"/>
    <n v="48921570"/>
    <x v="26"/>
    <s v="SSJFLOPEZ"/>
    <s v=""/>
    <s v="EDIVA S.A."/>
    <s v="Strech 44CMx457M x .6"/>
    <s v="Strech 44CMx457M x .6"/>
    <d v="2010-06-24T00:00:00"/>
    <d v="2010-06-28T00:00:00"/>
    <n v="120000"/>
    <s v="773"/>
    <x v="5"/>
    <x v="3"/>
    <x v="5"/>
    <x v="0"/>
    <x v="1"/>
  </r>
  <r>
    <n v="7735124713"/>
    <x v="35"/>
    <n v="48921570"/>
    <x v="26"/>
    <s v="SSJFLOPEZ"/>
    <s v=""/>
    <s v="BYCSA S.A"/>
    <s v="Strech 44CMx457M x .6"/>
    <s v="Strech 44CMx457M x .6"/>
    <d v="2010-06-25T00:00:00"/>
    <d v="2010-06-29T00:00:00"/>
    <n v="206250"/>
    <s v="773"/>
    <x v="5"/>
    <x v="3"/>
    <x v="5"/>
    <x v="0"/>
    <x v="1"/>
  </r>
  <r>
    <n v="7735125759"/>
    <x v="43"/>
    <n v="48921570"/>
    <x v="26"/>
    <s v="SSJFLOPEZ"/>
    <s v=""/>
    <s v="cta pte,prov,prd.Inv"/>
    <s v=""/>
    <s v="Servicio Transporte por vale"/>
    <d v="2010-06-21T00:00:00"/>
    <d v="2010-06-29T00:00:00"/>
    <n v="0"/>
    <s v="773"/>
    <x v="5"/>
    <x v="3"/>
    <x v="5"/>
    <x v="0"/>
    <x v="0"/>
  </r>
  <r>
    <n v="7735125759"/>
    <x v="43"/>
    <n v="48921570"/>
    <x v="26"/>
    <s v="SSJFLOPEZ"/>
    <s v=""/>
    <s v="cta pte,prov,prd.Inv"/>
    <s v=""/>
    <s v="Servicio Transporte por vale"/>
    <d v="2010-06-21T00:00:00"/>
    <d v="2010-06-29T00:00:00"/>
    <n v="0"/>
    <s v="773"/>
    <x v="5"/>
    <x v="3"/>
    <x v="5"/>
    <x v="0"/>
    <x v="0"/>
  </r>
  <r>
    <n v="7735125759"/>
    <x v="43"/>
    <n v="48921570"/>
    <x v="26"/>
    <s v="LTNJRODRIGUE"/>
    <s v=""/>
    <s v="cta pte,prov,prd.Inv"/>
    <s v=""/>
    <s v="Servicio Transporte por vale"/>
    <d v="2010-06-03T00:00:00"/>
    <d v="2010-06-03T00:00:00"/>
    <n v="52703"/>
    <s v="773"/>
    <x v="5"/>
    <x v="3"/>
    <x v="5"/>
    <x v="0"/>
    <x v="0"/>
  </r>
  <r>
    <n v="7735125759"/>
    <x v="43"/>
    <n v="48921570"/>
    <x v="26"/>
    <s v="LTNJRODRIGUE"/>
    <s v=""/>
    <s v="cta pte,prov,prd.Inv"/>
    <s v=""/>
    <s v="Servicio Transporte por vale"/>
    <d v="2010-06-03T00:00:00"/>
    <d v="2010-06-03T00:00:00"/>
    <n v="4141"/>
    <s v="773"/>
    <x v="5"/>
    <x v="3"/>
    <x v="5"/>
    <x v="0"/>
    <x v="0"/>
  </r>
  <r>
    <n v="7735125759"/>
    <x v="43"/>
    <n v="48921570"/>
    <x v="26"/>
    <s v="LTNJRODRIGUE"/>
    <s v=""/>
    <s v="cta pte,prov,prd.Inv"/>
    <s v=""/>
    <s v="Servicio Transporte por vale"/>
    <d v="2010-06-26T00:00:00"/>
    <d v="2010-06-26T00:00:00"/>
    <n v="25039"/>
    <s v="773"/>
    <x v="5"/>
    <x v="3"/>
    <x v="5"/>
    <x v="0"/>
    <x v="0"/>
  </r>
  <r>
    <n v="7735125759"/>
    <x v="43"/>
    <n v="48921570"/>
    <x v="26"/>
    <s v="LTNJRODRIGUE"/>
    <s v=""/>
    <s v="cta pte,prov,prd.Inv"/>
    <s v=""/>
    <s v="Servicio Transporte por vale"/>
    <d v="2010-06-26T00:00:00"/>
    <d v="2010-06-26T00:00:00"/>
    <n v="2504"/>
    <s v="773"/>
    <x v="5"/>
    <x v="3"/>
    <x v="5"/>
    <x v="0"/>
    <x v="0"/>
  </r>
  <r>
    <n v="7735110102"/>
    <x v="2"/>
    <n v="48921670"/>
    <x v="27"/>
    <s v="SSALLONDONO"/>
    <s v="NOMINA PRIMERA QUINCENA J"/>
    <s v="Obl,lab,salariosxpag"/>
    <s v=""/>
    <s v=""/>
    <d v="2010-06-10T00:00:00"/>
    <d v="2010-06-10T00:00:00"/>
    <n v="3297262"/>
    <s v="773"/>
    <x v="5"/>
    <x v="5"/>
    <x v="2"/>
    <x v="0"/>
    <x v="0"/>
  </r>
  <r>
    <n v="7735110102"/>
    <x v="2"/>
    <n v="48921670"/>
    <x v="27"/>
    <s v="SSALLONDONO"/>
    <s v="NOMINA SEGUNDA QUINCENA J"/>
    <s v="Obl,lab,salariosxpag"/>
    <s v=""/>
    <s v=""/>
    <d v="2010-06-29T00:00:00"/>
    <d v="2010-06-29T00:00:00"/>
    <n v="2827272"/>
    <s v="773"/>
    <x v="5"/>
    <x v="5"/>
    <x v="2"/>
    <x v="0"/>
    <x v="0"/>
  </r>
  <r>
    <n v="7735110104"/>
    <x v="3"/>
    <n v="48921670"/>
    <x v="27"/>
    <s v="SSALLONDONO"/>
    <s v="NOMINA PRIMERA QUINCENA J"/>
    <s v="Obl,lab,salariosxpag"/>
    <s v=""/>
    <s v=""/>
    <d v="2010-06-10T00:00:00"/>
    <d v="2010-06-10T00:00:00"/>
    <n v="137540"/>
    <s v="773"/>
    <x v="5"/>
    <x v="5"/>
    <x v="2"/>
    <x v="0"/>
    <x v="1"/>
  </r>
  <r>
    <n v="7735110104"/>
    <x v="3"/>
    <n v="48921670"/>
    <x v="27"/>
    <s v="SSALLONDONO"/>
    <s v="NOMINA SEGUNDA QUINCENA J"/>
    <s v="Obl,lab,salariosxpag"/>
    <s v=""/>
    <s v=""/>
    <d v="2010-06-29T00:00:00"/>
    <d v="2010-06-29T00:00:00"/>
    <n v="270590"/>
    <s v="773"/>
    <x v="5"/>
    <x v="5"/>
    <x v="2"/>
    <x v="0"/>
    <x v="1"/>
  </r>
  <r>
    <n v="7735110108"/>
    <x v="4"/>
    <n v="48921670"/>
    <x v="27"/>
    <s v="SSALLONDONO"/>
    <s v="NOMINA SEGUNDA QUINCENA J"/>
    <s v="Obl,lab,salariosxpag"/>
    <s v=""/>
    <s v=""/>
    <d v="2010-06-29T00:00:00"/>
    <d v="2010-06-29T00:00:00"/>
    <n v="41067"/>
    <s v="773"/>
    <x v="5"/>
    <x v="5"/>
    <x v="2"/>
    <x v="0"/>
    <x v="1"/>
  </r>
  <r>
    <n v="7735110110"/>
    <x v="5"/>
    <n v="48921670"/>
    <x v="27"/>
    <s v="SSALLONDONO"/>
    <s v="NOMINA PRIMERA QUINCENA J"/>
    <s v="Obl,lab,salariosxpag"/>
    <s v=""/>
    <s v=""/>
    <d v="2010-06-10T00:00:00"/>
    <d v="2010-06-10T00:00:00"/>
    <n v="184500"/>
    <s v="773"/>
    <x v="5"/>
    <x v="5"/>
    <x v="2"/>
    <x v="0"/>
    <x v="0"/>
  </r>
  <r>
    <n v="7735110110"/>
    <x v="5"/>
    <n v="48921670"/>
    <x v="27"/>
    <s v="SSALLONDONO"/>
    <s v="NOMINA SEGUNDA QUINCENA J"/>
    <s v="Obl,lab,salariosxpag"/>
    <s v=""/>
    <s v=""/>
    <d v="2010-06-29T00:00:00"/>
    <d v="2010-06-29T00:00:00"/>
    <n v="149650"/>
    <s v="773"/>
    <x v="5"/>
    <x v="5"/>
    <x v="2"/>
    <x v="0"/>
    <x v="0"/>
  </r>
  <r>
    <n v="7735110111"/>
    <x v="6"/>
    <n v="48921670"/>
    <x v="27"/>
    <s v="SSALLONDONO"/>
    <s v="PROVISIONES JUNIO 2010"/>
    <s v="Prov,lab,prim,ser.ap"/>
    <s v=""/>
    <s v=""/>
    <d v="2010-06-29T00:00:00"/>
    <d v="2010-06-29T00:00:00"/>
    <n v="510534"/>
    <s v="773"/>
    <x v="5"/>
    <x v="5"/>
    <x v="2"/>
    <x v="0"/>
    <x v="0"/>
  </r>
  <r>
    <n v="7735110113"/>
    <x v="8"/>
    <n v="48921670"/>
    <x v="27"/>
    <s v="SSALLONDONO"/>
    <s v="PROVISIONES JUNIO 2010"/>
    <s v="Prov,lab,prim,ser.ap"/>
    <s v=""/>
    <s v=""/>
    <d v="2010-06-29T00:00:00"/>
    <d v="2010-06-29T00:00:00"/>
    <n v="549307"/>
    <s v="773"/>
    <x v="5"/>
    <x v="5"/>
    <x v="2"/>
    <x v="0"/>
    <x v="0"/>
  </r>
  <r>
    <n v="7735110114"/>
    <x v="9"/>
    <n v="48921670"/>
    <x v="27"/>
    <s v="SSALLONDONO"/>
    <s v="PROVISIONES JUNIO 2010"/>
    <s v="Prov,lab,prim,ser.ap"/>
    <s v=""/>
    <s v=""/>
    <d v="2010-06-29T00:00:00"/>
    <d v="2010-06-29T00:00:00"/>
    <n v="323122"/>
    <s v="773"/>
    <x v="5"/>
    <x v="5"/>
    <x v="2"/>
    <x v="0"/>
    <x v="0"/>
  </r>
  <r>
    <n v="7735110116"/>
    <x v="10"/>
    <n v="48921670"/>
    <x v="27"/>
    <s v="SSALLONDONO"/>
    <s v="PROVISIONES JUNIO 2010"/>
    <s v="Prov,lab,prim,ser.ap"/>
    <s v=""/>
    <s v=""/>
    <d v="2010-06-29T00:00:00"/>
    <d v="2010-06-29T00:00:00"/>
    <n v="581620"/>
    <s v="773"/>
    <x v="5"/>
    <x v="5"/>
    <x v="2"/>
    <x v="0"/>
    <x v="0"/>
  </r>
  <r>
    <n v="7735110124"/>
    <x v="13"/>
    <n v="48921670"/>
    <x v="27"/>
    <s v="SSALLONDONO"/>
    <s v="PROVISIONES JUNIO 2010"/>
    <s v="Prov,lab,prim,ser.ap"/>
    <s v=""/>
    <s v=""/>
    <d v="2010-06-29T00:00:00"/>
    <d v="2010-06-29T00:00:00"/>
    <n v="67209"/>
    <s v="773"/>
    <x v="5"/>
    <x v="5"/>
    <x v="2"/>
    <x v="0"/>
    <x v="0"/>
  </r>
  <r>
    <n v="7735110127"/>
    <x v="14"/>
    <n v="48921670"/>
    <x v="27"/>
    <s v="SSALLONDONO"/>
    <s v="SEGURIDAD SOCIAL JUNIO 20"/>
    <s v="Ret,apor,nomi, seg.s"/>
    <s v=""/>
    <s v=""/>
    <d v="2010-06-29T00:00:00"/>
    <d v="2010-06-29T00:00:00"/>
    <n v="117400"/>
    <s v="773"/>
    <x v="5"/>
    <x v="5"/>
    <x v="2"/>
    <x v="0"/>
    <x v="0"/>
  </r>
  <r>
    <n v="7735110128"/>
    <x v="15"/>
    <n v="48921670"/>
    <x v="27"/>
    <s v="SSALLONDONO"/>
    <s v="SEGURIDAD SOCIAL JUNIO 20"/>
    <s v="Ret,apor,nomi, seg.s"/>
    <s v=""/>
    <s v=""/>
    <d v="2010-06-29T00:00:00"/>
    <d v="2010-06-29T00:00:00"/>
    <n v="-246360"/>
    <s v="773"/>
    <x v="5"/>
    <x v="5"/>
    <x v="2"/>
    <x v="0"/>
    <x v="0"/>
  </r>
  <r>
    <n v="7735110128"/>
    <x v="15"/>
    <n v="48921670"/>
    <x v="27"/>
    <s v="SSALLONDONO"/>
    <s v="SEGURIDAD SOCIAL JUNIO 20"/>
    <s v="Ret,apor,nomi, seg.s"/>
    <s v=""/>
    <s v=""/>
    <d v="2010-06-29T00:00:00"/>
    <d v="2010-06-29T00:00:00"/>
    <n v="769800"/>
    <s v="773"/>
    <x v="5"/>
    <x v="5"/>
    <x v="2"/>
    <x v="0"/>
    <x v="0"/>
  </r>
  <r>
    <n v="7735110129"/>
    <x v="16"/>
    <n v="48921670"/>
    <x v="27"/>
    <s v="SSALLONDONO"/>
    <s v="SEGURIDAD SOCIAL JUNIO 20"/>
    <s v="Ret,apor,nomi, seg.s"/>
    <s v=""/>
    <s v=""/>
    <d v="2010-06-29T00:00:00"/>
    <d v="2010-06-29T00:00:00"/>
    <n v="-246360"/>
    <s v="773"/>
    <x v="5"/>
    <x v="5"/>
    <x v="2"/>
    <x v="0"/>
    <x v="0"/>
  </r>
  <r>
    <n v="7735110129"/>
    <x v="16"/>
    <n v="48921670"/>
    <x v="27"/>
    <s v="SSALLONDONO"/>
    <s v="SEGURIDAD SOCIAL JUNIO 20"/>
    <s v="Ret,apor,nomi, seg.s"/>
    <s v=""/>
    <s v=""/>
    <d v="2010-06-29T00:00:00"/>
    <d v="2010-06-29T00:00:00"/>
    <n v="985400"/>
    <s v="773"/>
    <x v="5"/>
    <x v="5"/>
    <x v="2"/>
    <x v="0"/>
    <x v="0"/>
  </r>
  <r>
    <n v="7735110131"/>
    <x v="17"/>
    <n v="48921670"/>
    <x v="27"/>
    <s v="SSALLONDONO"/>
    <s v="SEGURIDAD SOCIAL JUNIO 20"/>
    <s v="Ret,apor,nomi, seg.s"/>
    <s v=""/>
    <s v=""/>
    <d v="2010-06-29T00:00:00"/>
    <d v="2010-06-29T00:00:00"/>
    <n v="244800"/>
    <s v="773"/>
    <x v="5"/>
    <x v="5"/>
    <x v="2"/>
    <x v="0"/>
    <x v="0"/>
  </r>
  <r>
    <n v="7735110133"/>
    <x v="18"/>
    <n v="48921670"/>
    <x v="27"/>
    <s v="SSALLONDONO"/>
    <s v="SEGURIDAD SOCIAL JUNIO 20"/>
    <s v="Ret,apor,nomi, seg.s"/>
    <s v=""/>
    <s v=""/>
    <d v="2010-06-29T00:00:00"/>
    <d v="2010-06-29T00:00:00"/>
    <n v="183600"/>
    <s v="773"/>
    <x v="5"/>
    <x v="5"/>
    <x v="2"/>
    <x v="0"/>
    <x v="0"/>
  </r>
  <r>
    <n v="7735110134"/>
    <x v="19"/>
    <n v="48921670"/>
    <x v="27"/>
    <s v="SSALLONDONO"/>
    <s v="SEGURIDAD SOCIAL JUNIO 20"/>
    <s v="Ret,apor,nomi, seg.s"/>
    <s v=""/>
    <s v=""/>
    <d v="2010-06-29T00:00:00"/>
    <d v="2010-06-29T00:00:00"/>
    <n v="122400"/>
    <s v="773"/>
    <x v="5"/>
    <x v="5"/>
    <x v="2"/>
    <x v="0"/>
    <x v="0"/>
  </r>
  <r>
    <n v="7735124713"/>
    <x v="35"/>
    <n v="48921670"/>
    <x v="27"/>
    <s v="EXGAVELASQUE"/>
    <s v=""/>
    <s v="cta pte,prov,prd.no,"/>
    <s v="Delantal plastico desechable"/>
    <s v="Delantal plastico desechable"/>
    <d v="2010-06-10T00:00:00"/>
    <d v="2010-06-10T00:00:00"/>
    <n v="162000"/>
    <s v="773"/>
    <x v="5"/>
    <x v="5"/>
    <x v="5"/>
    <x v="0"/>
    <x v="1"/>
  </r>
  <r>
    <n v="7735125759"/>
    <x v="43"/>
    <n v="48921670"/>
    <x v="27"/>
    <s v="SSJFLOPEZ"/>
    <s v=""/>
    <s v="cta pte,prov,prd.Inv"/>
    <s v=""/>
    <s v="Servicio Transporte por vale"/>
    <d v="2010-06-21T00:00:00"/>
    <d v="2010-06-29T00:00:00"/>
    <n v="0"/>
    <s v="773"/>
    <x v="5"/>
    <x v="5"/>
    <x v="5"/>
    <x v="0"/>
    <x v="0"/>
  </r>
  <r>
    <n v="7735125759"/>
    <x v="43"/>
    <n v="48921670"/>
    <x v="27"/>
    <s v="SSJFLOPEZ"/>
    <s v=""/>
    <s v="cta pte,prov,prd.Inv"/>
    <s v=""/>
    <s v="Servicio Transporte por vale"/>
    <d v="2010-06-21T00:00:00"/>
    <d v="2010-06-29T00:00:00"/>
    <n v="0"/>
    <s v="773"/>
    <x v="5"/>
    <x v="5"/>
    <x v="5"/>
    <x v="0"/>
    <x v="0"/>
  </r>
  <r>
    <n v="7735125759"/>
    <x v="43"/>
    <n v="48921670"/>
    <x v="27"/>
    <s v="LTNJRODRIGUE"/>
    <s v=""/>
    <s v="cta pte,prov,prd.Inv"/>
    <s v=""/>
    <s v="Servicio Transporte por vale"/>
    <d v="2010-06-03T00:00:00"/>
    <d v="2010-06-03T00:00:00"/>
    <n v="97876"/>
    <s v="773"/>
    <x v="5"/>
    <x v="5"/>
    <x v="5"/>
    <x v="0"/>
    <x v="0"/>
  </r>
  <r>
    <n v="7735125759"/>
    <x v="43"/>
    <n v="48921670"/>
    <x v="27"/>
    <s v="LTNJRODRIGUE"/>
    <s v=""/>
    <s v="cta pte,prov,prd.Inv"/>
    <s v=""/>
    <s v="Servicio Transporte por vale"/>
    <d v="2010-06-03T00:00:00"/>
    <d v="2010-06-03T00:00:00"/>
    <n v="4517"/>
    <s v="773"/>
    <x v="5"/>
    <x v="5"/>
    <x v="5"/>
    <x v="0"/>
    <x v="0"/>
  </r>
  <r>
    <n v="7735125759"/>
    <x v="43"/>
    <n v="48921670"/>
    <x v="27"/>
    <s v="LTNJRODRIGUE"/>
    <s v=""/>
    <s v="cta pte,prov,prd.Inv"/>
    <s v=""/>
    <s v="Servicio Transporte por vale"/>
    <d v="2010-06-26T00:00:00"/>
    <d v="2010-06-26T00:00:00"/>
    <n v="55443"/>
    <s v="773"/>
    <x v="5"/>
    <x v="5"/>
    <x v="5"/>
    <x v="0"/>
    <x v="0"/>
  </r>
  <r>
    <n v="7735125759"/>
    <x v="43"/>
    <n v="48921670"/>
    <x v="27"/>
    <s v="LTNJRODRIGUE"/>
    <s v=""/>
    <s v="cta pte,prov,prd.Inv"/>
    <s v=""/>
    <s v="Servicio Transporte por vale"/>
    <d v="2010-06-26T00:00:00"/>
    <d v="2010-06-26T00:00:00"/>
    <n v="5544"/>
    <s v="773"/>
    <x v="5"/>
    <x v="5"/>
    <x v="5"/>
    <x v="0"/>
    <x v="0"/>
  </r>
  <r>
    <n v="7735110102"/>
    <x v="2"/>
    <n v="48921770"/>
    <x v="28"/>
    <s v="SSALLONDONO"/>
    <s v="NOMINA PRIMERA QUINCENA J"/>
    <s v="Obl,lab,salariosxpag"/>
    <s v=""/>
    <s v=""/>
    <d v="2010-06-10T00:00:00"/>
    <d v="2010-06-10T00:00:00"/>
    <n v="829394"/>
    <s v="773"/>
    <x v="5"/>
    <x v="5"/>
    <x v="2"/>
    <x v="0"/>
    <x v="0"/>
  </r>
  <r>
    <n v="7735110102"/>
    <x v="2"/>
    <n v="48921770"/>
    <x v="28"/>
    <s v="SSALLONDONO"/>
    <s v="NOMINA SEGUNDA QUINCENA J"/>
    <s v="Obl,lab,salariosxpag"/>
    <s v=""/>
    <s v=""/>
    <d v="2010-06-29T00:00:00"/>
    <d v="2010-06-29T00:00:00"/>
    <n v="829394"/>
    <s v="773"/>
    <x v="5"/>
    <x v="5"/>
    <x v="2"/>
    <x v="0"/>
    <x v="0"/>
  </r>
  <r>
    <n v="7735110104"/>
    <x v="3"/>
    <n v="48921770"/>
    <x v="28"/>
    <s v="SSALLONDONO"/>
    <s v="NOMINA PRIMERA QUINCENA J"/>
    <s v="Obl,lab,salariosxpag"/>
    <s v=""/>
    <s v=""/>
    <d v="2010-06-10T00:00:00"/>
    <d v="2010-06-10T00:00:00"/>
    <n v="110975"/>
    <s v="773"/>
    <x v="5"/>
    <x v="5"/>
    <x v="2"/>
    <x v="0"/>
    <x v="1"/>
  </r>
  <r>
    <n v="7735110104"/>
    <x v="3"/>
    <n v="48921770"/>
    <x v="28"/>
    <s v="SSALLONDONO"/>
    <s v="NOMINA SEGUNDA QUINCENA J"/>
    <s v="Obl,lab,salariosxpag"/>
    <s v=""/>
    <s v=""/>
    <d v="2010-06-29T00:00:00"/>
    <d v="2010-06-29T00:00:00"/>
    <n v="174217"/>
    <s v="773"/>
    <x v="5"/>
    <x v="5"/>
    <x v="2"/>
    <x v="0"/>
    <x v="1"/>
  </r>
  <r>
    <n v="7735110110"/>
    <x v="5"/>
    <n v="48921770"/>
    <x v="28"/>
    <s v="SSALLONDONO"/>
    <s v="NOMINA PRIMERA QUINCENA J"/>
    <s v="Obl,lab,salariosxpag"/>
    <s v=""/>
    <s v=""/>
    <d v="2010-06-10T00:00:00"/>
    <d v="2010-06-10T00:00:00"/>
    <n v="61500"/>
    <s v="773"/>
    <x v="5"/>
    <x v="5"/>
    <x v="2"/>
    <x v="0"/>
    <x v="0"/>
  </r>
  <r>
    <n v="7735110110"/>
    <x v="5"/>
    <n v="48921770"/>
    <x v="28"/>
    <s v="SSALLONDONO"/>
    <s v="NOMINA SEGUNDA QUINCENA J"/>
    <s v="Obl,lab,salariosxpag"/>
    <s v=""/>
    <s v=""/>
    <d v="2010-06-29T00:00:00"/>
    <d v="2010-06-29T00:00:00"/>
    <n v="61500"/>
    <s v="773"/>
    <x v="5"/>
    <x v="5"/>
    <x v="2"/>
    <x v="0"/>
    <x v="0"/>
  </r>
  <r>
    <n v="7735110111"/>
    <x v="6"/>
    <n v="48921770"/>
    <x v="28"/>
    <s v="SSALLONDONO"/>
    <s v="PROVISIONES JUNIO 2010"/>
    <s v="Prov,lab,prim,ser.ap"/>
    <s v=""/>
    <s v=""/>
    <d v="2010-06-29T00:00:00"/>
    <d v="2010-06-29T00:00:00"/>
    <n v="160998"/>
    <s v="773"/>
    <x v="5"/>
    <x v="5"/>
    <x v="2"/>
    <x v="0"/>
    <x v="0"/>
  </r>
  <r>
    <n v="7735110113"/>
    <x v="8"/>
    <n v="48921770"/>
    <x v="28"/>
    <s v="SSALLONDONO"/>
    <s v="PROVISIONES JUNIO 2010"/>
    <s v="Prov,lab,prim,ser.ap"/>
    <s v=""/>
    <s v=""/>
    <d v="2010-06-29T00:00:00"/>
    <d v="2010-06-29T00:00:00"/>
    <n v="173226"/>
    <s v="773"/>
    <x v="5"/>
    <x v="5"/>
    <x v="2"/>
    <x v="0"/>
    <x v="0"/>
  </r>
  <r>
    <n v="7735110114"/>
    <x v="9"/>
    <n v="48921770"/>
    <x v="28"/>
    <s v="SSALLONDONO"/>
    <s v="PROVISIONES JUNIO 2010"/>
    <s v="Prov,lab,prim,ser.ap"/>
    <s v=""/>
    <s v=""/>
    <d v="2010-06-29T00:00:00"/>
    <d v="2010-06-29T00:00:00"/>
    <n v="101898"/>
    <s v="773"/>
    <x v="5"/>
    <x v="5"/>
    <x v="2"/>
    <x v="0"/>
    <x v="0"/>
  </r>
  <r>
    <n v="7735110116"/>
    <x v="10"/>
    <n v="48921770"/>
    <x v="28"/>
    <s v="SSALLONDONO"/>
    <s v="PROVISIONES JUNIO 2010"/>
    <s v="Prov,lab,prim,ser.ap"/>
    <s v=""/>
    <s v=""/>
    <d v="2010-06-29T00:00:00"/>
    <d v="2010-06-29T00:00:00"/>
    <n v="183416"/>
    <s v="773"/>
    <x v="5"/>
    <x v="5"/>
    <x v="2"/>
    <x v="0"/>
    <x v="0"/>
  </r>
  <r>
    <n v="7735110124"/>
    <x v="13"/>
    <n v="48921770"/>
    <x v="28"/>
    <s v="SSALLONDONO"/>
    <s v="PROVISIONES JUNIO 2010"/>
    <s v="Prov,lab,prim,ser.ap"/>
    <s v=""/>
    <s v=""/>
    <d v="2010-06-29T00:00:00"/>
    <d v="2010-06-29T00:00:00"/>
    <n v="21195"/>
    <s v="773"/>
    <x v="5"/>
    <x v="5"/>
    <x v="2"/>
    <x v="0"/>
    <x v="0"/>
  </r>
  <r>
    <n v="7735110127"/>
    <x v="14"/>
    <n v="48921770"/>
    <x v="28"/>
    <s v="SSALLONDONO"/>
    <s v="SEGURIDAD SOCIAL JUNIO 20"/>
    <s v="Ret,apor,nomi, seg.s"/>
    <s v=""/>
    <s v=""/>
    <d v="2010-06-29T00:00:00"/>
    <d v="2010-06-29T00:00:00"/>
    <n v="20000"/>
    <s v="773"/>
    <x v="5"/>
    <x v="5"/>
    <x v="2"/>
    <x v="0"/>
    <x v="0"/>
  </r>
  <r>
    <n v="7735110128"/>
    <x v="15"/>
    <n v="48921770"/>
    <x v="28"/>
    <s v="SSALLONDONO"/>
    <s v="SEGURIDAD SOCIAL JUNIO 20"/>
    <s v="Ret,apor,nomi, seg.s"/>
    <s v=""/>
    <s v=""/>
    <d v="2010-06-29T00:00:00"/>
    <d v="2010-06-29T00:00:00"/>
    <n v="-76598"/>
    <s v="773"/>
    <x v="5"/>
    <x v="5"/>
    <x v="2"/>
    <x v="0"/>
    <x v="0"/>
  </r>
  <r>
    <n v="7735110128"/>
    <x v="15"/>
    <n v="48921770"/>
    <x v="28"/>
    <s v="SSALLONDONO"/>
    <s v="SEGURIDAD SOCIAL JUNIO 20"/>
    <s v="Ret,apor,nomi, seg.s"/>
    <s v=""/>
    <s v=""/>
    <d v="2010-06-29T00:00:00"/>
    <d v="2010-06-29T00:00:00"/>
    <n v="239400"/>
    <s v="773"/>
    <x v="5"/>
    <x v="5"/>
    <x v="2"/>
    <x v="0"/>
    <x v="0"/>
  </r>
  <r>
    <n v="7735110129"/>
    <x v="16"/>
    <n v="48921770"/>
    <x v="28"/>
    <s v="SSALLONDONO"/>
    <s v="SEGURIDAD SOCIAL JUNIO 20"/>
    <s v="Ret,apor,nomi, seg.s"/>
    <s v=""/>
    <s v=""/>
    <d v="2010-06-29T00:00:00"/>
    <d v="2010-06-29T00:00:00"/>
    <n v="-76598"/>
    <s v="773"/>
    <x v="5"/>
    <x v="5"/>
    <x v="2"/>
    <x v="0"/>
    <x v="0"/>
  </r>
  <r>
    <n v="7735110129"/>
    <x v="16"/>
    <n v="48921770"/>
    <x v="28"/>
    <s v="SSALLONDONO"/>
    <s v="SEGURIDAD SOCIAL JUNIO 20"/>
    <s v="Ret,apor,nomi, seg.s"/>
    <s v=""/>
    <s v=""/>
    <d v="2010-06-29T00:00:00"/>
    <d v="2010-06-29T00:00:00"/>
    <n v="306400"/>
    <s v="773"/>
    <x v="5"/>
    <x v="5"/>
    <x v="2"/>
    <x v="0"/>
    <x v="0"/>
  </r>
  <r>
    <n v="7735110131"/>
    <x v="17"/>
    <n v="48921770"/>
    <x v="28"/>
    <s v="SSALLONDONO"/>
    <s v="SEGURIDAD SOCIAL JUNIO 20"/>
    <s v="Ret,apor,nomi, seg.s"/>
    <s v=""/>
    <s v=""/>
    <d v="2010-06-29T00:00:00"/>
    <d v="2010-06-29T00:00:00"/>
    <n v="76600"/>
    <s v="773"/>
    <x v="5"/>
    <x v="5"/>
    <x v="2"/>
    <x v="0"/>
    <x v="0"/>
  </r>
  <r>
    <n v="7735110133"/>
    <x v="18"/>
    <n v="48921770"/>
    <x v="28"/>
    <s v="SSALLONDONO"/>
    <s v="SEGURIDAD SOCIAL JUNIO 20"/>
    <s v="Ret,apor,nomi, seg.s"/>
    <s v=""/>
    <s v=""/>
    <d v="2010-06-29T00:00:00"/>
    <d v="2010-06-29T00:00:00"/>
    <n v="57500"/>
    <s v="773"/>
    <x v="5"/>
    <x v="5"/>
    <x v="2"/>
    <x v="0"/>
    <x v="0"/>
  </r>
  <r>
    <n v="7735110134"/>
    <x v="19"/>
    <n v="48921770"/>
    <x v="28"/>
    <s v="SSALLONDONO"/>
    <s v="SEGURIDAD SOCIAL JUNIO 20"/>
    <s v="Ret,apor,nomi, seg.s"/>
    <s v=""/>
    <s v=""/>
    <d v="2010-06-29T00:00:00"/>
    <d v="2010-06-29T00:00:00"/>
    <n v="38300"/>
    <s v="773"/>
    <x v="5"/>
    <x v="5"/>
    <x v="2"/>
    <x v="0"/>
    <x v="0"/>
  </r>
  <r>
    <n v="7735116403"/>
    <x v="20"/>
    <n v="48921770"/>
    <x v="28"/>
    <s v="SSMGIRON"/>
    <s v="NOMINA SOMOS SEMANA 21"/>
    <s v="SOMOS SUMINISTRO TEMPORAL S.A."/>
    <s v=""/>
    <s v=""/>
    <d v="2010-06-03T00:00:00"/>
    <d v="2010-06-04T00:00:00"/>
    <n v="1336019"/>
    <s v="773"/>
    <x v="5"/>
    <x v="5"/>
    <x v="3"/>
    <x v="0"/>
    <x v="1"/>
  </r>
  <r>
    <n v="7735116403"/>
    <x v="20"/>
    <n v="48921770"/>
    <x v="28"/>
    <s v="SSMGIRON"/>
    <s v="NOM AHOR 48921770 SEMA 22"/>
    <s v="A'HORA S.A SERVICIOS TEMPORALES"/>
    <s v=""/>
    <s v=""/>
    <d v="2010-06-09T00:00:00"/>
    <d v="2010-06-17T00:00:00"/>
    <n v="209944"/>
    <s v="773"/>
    <x v="5"/>
    <x v="5"/>
    <x v="3"/>
    <x v="0"/>
    <x v="1"/>
  </r>
  <r>
    <n v="7735116403"/>
    <x v="20"/>
    <n v="48921770"/>
    <x v="28"/>
    <s v="SSMGIRON"/>
    <s v="NOMINA SOMOS SEMANA 22"/>
    <s v="SOMOS SUMINISTRO TEMPORAL S.A."/>
    <s v=""/>
    <s v=""/>
    <d v="2010-06-10T00:00:00"/>
    <d v="2010-06-18T00:00:00"/>
    <n v="1406689"/>
    <s v="773"/>
    <x v="5"/>
    <x v="5"/>
    <x v="3"/>
    <x v="0"/>
    <x v="1"/>
  </r>
  <r>
    <n v="7735116403"/>
    <x v="20"/>
    <n v="48921770"/>
    <x v="28"/>
    <s v="SSMGIRON"/>
    <s v="NOM AHOR 48921770 SEMA 23"/>
    <s v="A'HORA S.A SERVICIOS TEMPORALES"/>
    <s v=""/>
    <s v=""/>
    <d v="2010-06-17T00:00:00"/>
    <d v="2010-06-18T00:00:00"/>
    <n v="218263"/>
    <s v="773"/>
    <x v="5"/>
    <x v="5"/>
    <x v="3"/>
    <x v="0"/>
    <x v="1"/>
  </r>
  <r>
    <n v="7735116403"/>
    <x v="20"/>
    <n v="48921770"/>
    <x v="28"/>
    <s v="SSMGIRON"/>
    <s v="NOMINA SOMOS SEMANA 23"/>
    <s v="SOMOS SUMINISTRO TEMPORAL S.A."/>
    <s v=""/>
    <s v=""/>
    <d v="2010-06-17T00:00:00"/>
    <d v="2010-06-23T00:00:00"/>
    <n v="1323516"/>
    <s v="773"/>
    <x v="5"/>
    <x v="5"/>
    <x v="3"/>
    <x v="0"/>
    <x v="1"/>
  </r>
  <r>
    <n v="7735116403"/>
    <x v="20"/>
    <n v="48921770"/>
    <x v="28"/>
    <s v="SSJFLOPEZ"/>
    <s v="NOM AHOR 48921770 SEMA 23"/>
    <s v="A'HORA S.A SERVICIOS TEMPORALES"/>
    <s v=""/>
    <s v=""/>
    <d v="2010-06-25T00:00:00"/>
    <d v="2010-06-29T00:00:00"/>
    <n v="176415"/>
    <s v="773"/>
    <x v="5"/>
    <x v="5"/>
    <x v="3"/>
    <x v="0"/>
    <x v="1"/>
  </r>
  <r>
    <n v="7735116403"/>
    <x v="20"/>
    <n v="48921770"/>
    <x v="28"/>
    <s v="SSJFLOPEZ"/>
    <s v="NOM SOMO SEMANA 23"/>
    <s v="SOMOS SUMINISTRO TEMPORAL S.A."/>
    <s v=""/>
    <s v=""/>
    <d v="2010-06-24T00:00:00"/>
    <d v="2010-06-29T00:00:00"/>
    <n v="1321709"/>
    <s v="773"/>
    <x v="5"/>
    <x v="5"/>
    <x v="3"/>
    <x v="0"/>
    <x v="1"/>
  </r>
  <r>
    <n v="7735124703"/>
    <x v="22"/>
    <n v="48921770"/>
    <x v="28"/>
    <s v="LTNJRODRIGUE"/>
    <s v=""/>
    <s v="cta pte,prov,prd.Inv"/>
    <s v=""/>
    <s v="Servicio de Fotocopias"/>
    <d v="2010-06-29T00:00:00"/>
    <d v="2010-06-29T00:00:00"/>
    <n v="10397"/>
    <s v="773"/>
    <x v="5"/>
    <x v="5"/>
    <x v="5"/>
    <x v="0"/>
    <x v="0"/>
  </r>
  <r>
    <n v="7735124703"/>
    <x v="22"/>
    <n v="48921770"/>
    <x v="28"/>
    <s v="SSJFLOPEZ"/>
    <s v=""/>
    <s v="DATECSA S.A."/>
    <s v=""/>
    <s v="Servicio de Fotocopias"/>
    <d v="2010-06-22T00:00:00"/>
    <d v="2010-06-30T00:00:00"/>
    <n v="0"/>
    <s v="773"/>
    <x v="5"/>
    <x v="5"/>
    <x v="5"/>
    <x v="0"/>
    <x v="0"/>
  </r>
  <r>
    <n v="7735124709"/>
    <x v="58"/>
    <n v="48921770"/>
    <x v="28"/>
    <s v="EXGAVELASQUE"/>
    <s v=""/>
    <s v="cta pte,prov,prd.no,"/>
    <s v="Utensilios sumini planta produccion 16%"/>
    <s v="Utensilios sumini planta produccion 16%"/>
    <d v="2010-06-01T00:00:00"/>
    <d v="2010-06-01T00:00:00"/>
    <n v="90000"/>
    <s v="773"/>
    <x v="5"/>
    <x v="5"/>
    <x v="5"/>
    <x v="0"/>
    <x v="1"/>
  </r>
  <r>
    <n v="7735116407"/>
    <x v="44"/>
    <n v="48970070"/>
    <x v="29"/>
    <s v="SSJFLOPEZ"/>
    <s v="FACTURA ENERGÍA"/>
    <s v="EMPRESAS PUBLICAS DE MEDELLIN E.S.P"/>
    <s v=""/>
    <s v=""/>
    <d v="2010-06-21T00:00:00"/>
    <d v="2010-06-25T00:00:00"/>
    <n v="23271805"/>
    <s v="773"/>
    <x v="5"/>
    <x v="6"/>
    <x v="1"/>
    <x v="0"/>
    <x v="2"/>
  </r>
  <r>
    <n v="7735122503"/>
    <x v="23"/>
    <n v="48970070"/>
    <x v="29"/>
    <s v="SSRMSALAZAR"/>
    <s v=""/>
    <s v="Depr.acum.maq.op."/>
    <s v=""/>
    <s v=""/>
    <d v="2010-06-30T00:00:00"/>
    <d v="2010-06-30T00:00:00"/>
    <n v="759521"/>
    <s v="773"/>
    <x v="5"/>
    <x v="6"/>
    <x v="4"/>
    <x v="0"/>
    <x v="2"/>
  </r>
  <r>
    <n v="7735122503"/>
    <x v="23"/>
    <n v="48970070"/>
    <x v="29"/>
    <s v="SSRMSALAZAR"/>
    <s v=""/>
    <s v="Depr.acum.edif,op."/>
    <s v=""/>
    <s v=""/>
    <d v="2010-06-30T00:00:00"/>
    <d v="2010-06-30T00:00:00"/>
    <n v="200019"/>
    <s v="773"/>
    <x v="5"/>
    <x v="6"/>
    <x v="4"/>
    <x v="0"/>
    <x v="2"/>
  </r>
  <r>
    <n v="7735116406"/>
    <x v="45"/>
    <n v="48970270"/>
    <x v="30"/>
    <s v="SSJFLOPEZ"/>
    <s v="FACTURA AGUA"/>
    <s v="EMPRESAS PUBLICAS DE MEDELLIN E.S.P"/>
    <s v=""/>
    <s v=""/>
    <d v="2010-06-29T00:00:00"/>
    <d v="2010-06-30T00:00:00"/>
    <n v="229505"/>
    <s v="773"/>
    <x v="5"/>
    <x v="7"/>
    <x v="1"/>
    <x v="0"/>
    <x v="0"/>
  </r>
  <r>
    <n v="7735116406"/>
    <x v="45"/>
    <n v="48970270"/>
    <x v="30"/>
    <s v="SSJFLOPEZ"/>
    <s v="FACTURA AGUA"/>
    <s v="EMPRESAS PUBLICAS DE MEDELLIN E.S.P"/>
    <s v=""/>
    <s v=""/>
    <d v="2010-06-29T00:00:00"/>
    <d v="2010-06-30T00:00:00"/>
    <n v="338554"/>
    <s v="773"/>
    <x v="5"/>
    <x v="7"/>
    <x v="1"/>
    <x v="0"/>
    <x v="0"/>
  </r>
  <r>
    <n v="7735116406"/>
    <x v="45"/>
    <n v="48970270"/>
    <x v="30"/>
    <s v="SSJFLOPEZ"/>
    <s v="FACTURA AGUA"/>
    <s v="EMPRESAS PUBLICAS DE MEDELLIN E.S.P"/>
    <s v=""/>
    <s v=""/>
    <d v="2010-06-29T00:00:00"/>
    <d v="2010-06-30T00:00:00"/>
    <n v="101916"/>
    <s v="773"/>
    <x v="5"/>
    <x v="7"/>
    <x v="1"/>
    <x v="0"/>
    <x v="0"/>
  </r>
  <r>
    <n v="7735116406"/>
    <x v="45"/>
    <n v="48970270"/>
    <x v="30"/>
    <s v="SSJFLOPEZ"/>
    <s v="FACTURA AGUA"/>
    <s v="EMPRESAS PUBLICAS DE MEDELLIN E.S.P"/>
    <s v=""/>
    <s v=""/>
    <d v="2010-06-29T00:00:00"/>
    <d v="2010-06-30T00:00:00"/>
    <n v="466086"/>
    <s v="773"/>
    <x v="5"/>
    <x v="7"/>
    <x v="1"/>
    <x v="0"/>
    <x v="0"/>
  </r>
  <r>
    <n v="7735116412"/>
    <x v="46"/>
    <n v="48970370"/>
    <x v="31"/>
    <s v="SSJFLOPEZ"/>
    <s v="FACTURA  GAS"/>
    <s v="EMPRESAS PUBLICAS DE MEDELLIN E.S.P"/>
    <s v=""/>
    <s v=""/>
    <d v="2010-06-21T00:00:00"/>
    <d v="2010-06-24T00:00:00"/>
    <n v="30724052"/>
    <s v="773"/>
    <x v="5"/>
    <x v="8"/>
    <x v="1"/>
    <x v="0"/>
    <x v="2"/>
  </r>
  <r>
    <n v="7735122503"/>
    <x v="23"/>
    <n v="48970370"/>
    <x v="31"/>
    <s v="SSRMSALAZAR"/>
    <s v=""/>
    <s v="Depr.acum.maq.op."/>
    <s v=""/>
    <s v=""/>
    <d v="2010-06-30T00:00:00"/>
    <d v="2010-06-30T00:00:00"/>
    <n v="994279"/>
    <s v="773"/>
    <x v="5"/>
    <x v="8"/>
    <x v="4"/>
    <x v="0"/>
    <x v="2"/>
  </r>
  <r>
    <n v="7735122503"/>
    <x v="23"/>
    <n v="48970370"/>
    <x v="31"/>
    <s v="SSRMSALAZAR"/>
    <s v=""/>
    <s v="Depr.acum.edif,op."/>
    <s v=""/>
    <s v=""/>
    <d v="2010-06-30T00:00:00"/>
    <d v="2010-06-30T00:00:00"/>
    <n v="314113"/>
    <s v="773"/>
    <x v="5"/>
    <x v="8"/>
    <x v="4"/>
    <x v="0"/>
    <x v="2"/>
  </r>
  <r>
    <n v="7735122503"/>
    <x v="23"/>
    <n v="48970470"/>
    <x v="32"/>
    <s v="SSRMSALAZAR"/>
    <s v=""/>
    <s v="Depr.acum.maq.op."/>
    <s v=""/>
    <s v=""/>
    <d v="2010-06-30T00:00:00"/>
    <d v="2010-06-30T00:00:00"/>
    <n v="162670"/>
    <s v="773"/>
    <x v="5"/>
    <x v="9"/>
    <x v="4"/>
    <x v="0"/>
    <x v="2"/>
  </r>
  <r>
    <n v="7735122503"/>
    <x v="23"/>
    <n v="48970470"/>
    <x v="32"/>
    <s v="SSRMSALAZAR"/>
    <s v=""/>
    <s v="Depr.acum.edif,op."/>
    <s v=""/>
    <s v=""/>
    <d v="2010-06-30T00:00:00"/>
    <d v="2010-06-30T00:00:00"/>
    <n v="1181"/>
    <s v="773"/>
    <x v="5"/>
    <x v="9"/>
    <x v="4"/>
    <x v="0"/>
    <x v="2"/>
  </r>
  <r>
    <n v="7735122503"/>
    <x v="23"/>
    <n v="48970570"/>
    <x v="33"/>
    <s v="SSRMSALAZAR"/>
    <s v=""/>
    <s v="Depr.acum.maq.op."/>
    <s v=""/>
    <s v=""/>
    <d v="2010-06-30T00:00:00"/>
    <d v="2010-06-30T00:00:00"/>
    <n v="1580699"/>
    <s v="773"/>
    <x v="5"/>
    <x v="10"/>
    <x v="4"/>
    <x v="0"/>
    <x v="2"/>
  </r>
  <r>
    <n v="7735110102"/>
    <x v="2"/>
    <n v="48980070"/>
    <x v="34"/>
    <s v="SSALLONDONO"/>
    <s v="NOMINA PRIMERA QUINCENA J"/>
    <s v="Obl,lab,salariosxpag"/>
    <s v=""/>
    <s v=""/>
    <d v="2010-06-10T00:00:00"/>
    <d v="2010-06-10T00:00:00"/>
    <n v="5710974"/>
    <s v="773"/>
    <x v="5"/>
    <x v="11"/>
    <x v="2"/>
    <x v="0"/>
    <x v="0"/>
  </r>
  <r>
    <n v="7735110102"/>
    <x v="2"/>
    <n v="48980070"/>
    <x v="34"/>
    <s v="SSALLONDONO"/>
    <s v="NOMINA SEGUNDA QUINCENA J"/>
    <s v="Obl,lab,salariosxpag"/>
    <s v=""/>
    <s v=""/>
    <d v="2010-06-29T00:00:00"/>
    <d v="2010-06-29T00:00:00"/>
    <n v="5710974"/>
    <s v="773"/>
    <x v="5"/>
    <x v="11"/>
    <x v="2"/>
    <x v="0"/>
    <x v="0"/>
  </r>
  <r>
    <n v="7735110104"/>
    <x v="3"/>
    <n v="48980070"/>
    <x v="34"/>
    <s v="SSALLONDONO"/>
    <s v="NOMINA PRIMERA QUINCENA J"/>
    <s v="Obl,lab,salariosxpag"/>
    <s v=""/>
    <s v=""/>
    <d v="2010-06-10T00:00:00"/>
    <d v="2010-06-10T00:00:00"/>
    <n v="51881"/>
    <s v="773"/>
    <x v="5"/>
    <x v="11"/>
    <x v="2"/>
    <x v="0"/>
    <x v="1"/>
  </r>
  <r>
    <n v="7735110104"/>
    <x v="3"/>
    <n v="48980070"/>
    <x v="34"/>
    <s v="SSALLONDONO"/>
    <s v="NOMINA SEGUNDA QUINCENA J"/>
    <s v="Obl,lab,salariosxpag"/>
    <s v=""/>
    <s v=""/>
    <d v="2010-06-29T00:00:00"/>
    <d v="2010-06-29T00:00:00"/>
    <n v="150761"/>
    <s v="773"/>
    <x v="5"/>
    <x v="11"/>
    <x v="2"/>
    <x v="0"/>
    <x v="1"/>
  </r>
  <r>
    <n v="7735110110"/>
    <x v="5"/>
    <n v="48980070"/>
    <x v="34"/>
    <s v="SSALLONDONO"/>
    <s v="NOMINA PRIMERA QUINCENA J"/>
    <s v="Obl,lab,salariosxpag"/>
    <s v=""/>
    <s v=""/>
    <d v="2010-06-10T00:00:00"/>
    <d v="2010-06-10T00:00:00"/>
    <n v="92250"/>
    <s v="773"/>
    <x v="5"/>
    <x v="11"/>
    <x v="2"/>
    <x v="0"/>
    <x v="0"/>
  </r>
  <r>
    <n v="7735110110"/>
    <x v="5"/>
    <n v="48980070"/>
    <x v="34"/>
    <s v="SSALLONDONO"/>
    <s v="NOMINA SEGUNDA QUINCENA J"/>
    <s v="Obl,lab,salariosxpag"/>
    <s v=""/>
    <s v=""/>
    <d v="2010-06-29T00:00:00"/>
    <d v="2010-06-29T00:00:00"/>
    <n v="92250"/>
    <s v="773"/>
    <x v="5"/>
    <x v="11"/>
    <x v="2"/>
    <x v="0"/>
    <x v="0"/>
  </r>
  <r>
    <n v="7735110111"/>
    <x v="6"/>
    <n v="48980070"/>
    <x v="34"/>
    <s v="SSALLONDONO"/>
    <s v="PROVISIONES JUNIO 2010"/>
    <s v="Prov,lab,prim,ser.ap"/>
    <s v=""/>
    <s v=""/>
    <d v="2010-06-29T00:00:00"/>
    <d v="2010-06-29T00:00:00"/>
    <n v="925204"/>
    <s v="773"/>
    <x v="5"/>
    <x v="11"/>
    <x v="2"/>
    <x v="0"/>
    <x v="0"/>
  </r>
  <r>
    <n v="7735110113"/>
    <x v="8"/>
    <n v="48980070"/>
    <x v="34"/>
    <s v="SSALLONDONO"/>
    <s v="PROVISIONES JUNIO 2010"/>
    <s v="Prov,lab,prim,ser.ap"/>
    <s v=""/>
    <s v=""/>
    <d v="2010-06-29T00:00:00"/>
    <d v="2010-06-29T00:00:00"/>
    <n v="995471"/>
    <s v="773"/>
    <x v="5"/>
    <x v="11"/>
    <x v="2"/>
    <x v="0"/>
    <x v="0"/>
  </r>
  <r>
    <n v="7735110114"/>
    <x v="9"/>
    <n v="48980070"/>
    <x v="34"/>
    <s v="SSALLONDONO"/>
    <s v="PROVISIONES JUNIO 2010"/>
    <s v="Prov,lab,prim,ser.ap"/>
    <s v=""/>
    <s v=""/>
    <d v="2010-06-29T00:00:00"/>
    <d v="2010-06-29T00:00:00"/>
    <n v="585570"/>
    <s v="773"/>
    <x v="5"/>
    <x v="11"/>
    <x v="2"/>
    <x v="0"/>
    <x v="0"/>
  </r>
  <r>
    <n v="7735110116"/>
    <x v="10"/>
    <n v="48980070"/>
    <x v="34"/>
    <s v="SSALLONDONO"/>
    <s v="PROVISIONES JUNIO 2010"/>
    <s v="Prov,lab,prim,ser.ap"/>
    <s v=""/>
    <s v=""/>
    <d v="2010-06-29T00:00:00"/>
    <d v="2010-06-29T00:00:00"/>
    <n v="1054028"/>
    <s v="773"/>
    <x v="5"/>
    <x v="11"/>
    <x v="2"/>
    <x v="0"/>
    <x v="0"/>
  </r>
  <r>
    <n v="7735110119"/>
    <x v="12"/>
    <n v="48980070"/>
    <x v="34"/>
    <s v="SSMGIRON"/>
    <s v=""/>
    <s v="INDUSTRIAS Y CONFECCIONES INDUCON L"/>
    <s v="Bata blanca dacron M/C logo LITO"/>
    <s v="Bata blanca dacron M/C logo LITO"/>
    <d v="2010-06-03T00:00:00"/>
    <d v="2010-06-04T00:00:00"/>
    <n v="29258"/>
    <s v="773"/>
    <x v="5"/>
    <x v="11"/>
    <x v="2"/>
    <x v="0"/>
    <x v="1"/>
  </r>
  <r>
    <n v="7735110124"/>
    <x v="13"/>
    <n v="48980070"/>
    <x v="34"/>
    <s v="SSALLONDONO"/>
    <s v="PROVISIONES JUNIO 2010"/>
    <s v="Prov,lab,prim,ser.ap"/>
    <s v=""/>
    <s v=""/>
    <d v="2010-06-29T00:00:00"/>
    <d v="2010-06-29T00:00:00"/>
    <n v="121798"/>
    <s v="773"/>
    <x v="5"/>
    <x v="11"/>
    <x v="2"/>
    <x v="0"/>
    <x v="0"/>
  </r>
  <r>
    <n v="7735110127"/>
    <x v="14"/>
    <n v="48980070"/>
    <x v="34"/>
    <s v="SSALLONDONO"/>
    <s v="SEGURIDAD SOCIAL JUNIO 20"/>
    <s v="Ret,apor,nomi, seg.s"/>
    <s v=""/>
    <s v=""/>
    <d v="2010-06-29T00:00:00"/>
    <d v="2010-06-29T00:00:00"/>
    <n v="147700"/>
    <s v="773"/>
    <x v="5"/>
    <x v="11"/>
    <x v="2"/>
    <x v="0"/>
    <x v="0"/>
  </r>
  <r>
    <n v="7735110128"/>
    <x v="15"/>
    <n v="48980070"/>
    <x v="34"/>
    <s v="SSALLONDONO"/>
    <s v="SEGURIDAD SOCIAL JUNIO 20"/>
    <s v="Ret,apor,nomi, seg.s"/>
    <s v=""/>
    <s v=""/>
    <d v="2010-06-29T00:00:00"/>
    <d v="2010-06-29T00:00:00"/>
    <n v="-464983"/>
    <s v="773"/>
    <x v="5"/>
    <x v="11"/>
    <x v="2"/>
    <x v="0"/>
    <x v="0"/>
  </r>
  <r>
    <n v="7735110128"/>
    <x v="15"/>
    <n v="48980070"/>
    <x v="34"/>
    <s v="SSALLONDONO"/>
    <s v="SEGURIDAD SOCIAL JUNIO 20"/>
    <s v="Ret,apor,nomi, seg.s"/>
    <s v=""/>
    <s v=""/>
    <d v="2010-06-29T00:00:00"/>
    <d v="2010-06-29T00:00:00"/>
    <n v="1453200"/>
    <s v="773"/>
    <x v="5"/>
    <x v="11"/>
    <x v="2"/>
    <x v="0"/>
    <x v="0"/>
  </r>
  <r>
    <n v="7735110129"/>
    <x v="16"/>
    <n v="48980070"/>
    <x v="34"/>
    <s v="SSALLONDONO"/>
    <s v="SEGURIDAD SOCIAL JUNIO 20"/>
    <s v="Ret,apor,nomi, seg.s"/>
    <s v=""/>
    <s v=""/>
    <d v="2010-06-29T00:00:00"/>
    <d v="2010-06-29T00:00:00"/>
    <n v="-494284"/>
    <s v="773"/>
    <x v="5"/>
    <x v="11"/>
    <x v="2"/>
    <x v="0"/>
    <x v="0"/>
  </r>
  <r>
    <n v="7735110129"/>
    <x v="16"/>
    <n v="48980070"/>
    <x v="34"/>
    <s v="SSALLONDONO"/>
    <s v="SEGURIDAD SOCIAL JUNIO 20"/>
    <s v="Ret,apor,nomi, seg.s"/>
    <s v=""/>
    <s v=""/>
    <d v="2010-06-29T00:00:00"/>
    <d v="2010-06-29T00:00:00"/>
    <n v="1889600"/>
    <s v="773"/>
    <x v="5"/>
    <x v="11"/>
    <x v="2"/>
    <x v="0"/>
    <x v="0"/>
  </r>
  <r>
    <n v="7735110131"/>
    <x v="17"/>
    <n v="48980070"/>
    <x v="34"/>
    <s v="SSALLONDONO"/>
    <s v="SEGURIDAD SOCIAL JUNIO 20"/>
    <s v="Ret,apor,nomi, seg.s"/>
    <s v=""/>
    <s v=""/>
    <d v="2010-06-29T00:00:00"/>
    <d v="2010-06-29T00:00:00"/>
    <n v="465000"/>
    <s v="773"/>
    <x v="5"/>
    <x v="11"/>
    <x v="2"/>
    <x v="0"/>
    <x v="0"/>
  </r>
  <r>
    <n v="7735110133"/>
    <x v="18"/>
    <n v="48980070"/>
    <x v="34"/>
    <s v="SSALLONDONO"/>
    <s v="SEGURIDAD SOCIAL JUNIO 20"/>
    <s v="Ret,apor,nomi, seg.s"/>
    <s v=""/>
    <s v=""/>
    <d v="2010-06-29T00:00:00"/>
    <d v="2010-06-29T00:00:00"/>
    <n v="348700"/>
    <s v="773"/>
    <x v="5"/>
    <x v="11"/>
    <x v="2"/>
    <x v="0"/>
    <x v="0"/>
  </r>
  <r>
    <n v="7735110134"/>
    <x v="19"/>
    <n v="48980070"/>
    <x v="34"/>
    <s v="SSALLONDONO"/>
    <s v="SEGURIDAD SOCIAL JUNIO 20"/>
    <s v="Ret,apor,nomi, seg.s"/>
    <s v=""/>
    <s v=""/>
    <d v="2010-06-29T00:00:00"/>
    <d v="2010-06-29T00:00:00"/>
    <n v="232600"/>
    <s v="773"/>
    <x v="5"/>
    <x v="11"/>
    <x v="2"/>
    <x v="0"/>
    <x v="0"/>
  </r>
  <r>
    <n v="7735113507"/>
    <x v="0"/>
    <n v="48980070"/>
    <x v="34"/>
    <s v="SSJFLOPEZ"/>
    <s v="Litoempaques_LO_1635292"/>
    <s v="LEASING DE OCCIDENTE S.A. C.F.C."/>
    <s v=""/>
    <s v=""/>
    <d v="2010-06-11T00:00:00"/>
    <d v="2010-06-30T00:00:00"/>
    <n v="32856"/>
    <s v="773"/>
    <x v="5"/>
    <x v="11"/>
    <x v="0"/>
    <x v="0"/>
    <x v="0"/>
  </r>
  <r>
    <n v="7735113507"/>
    <x v="0"/>
    <n v="48980070"/>
    <x v="34"/>
    <s v="SSJFLOPEZ"/>
    <s v="Litoempaques_LO_1635292"/>
    <s v="LEASING DE OCCIDENTE S.A. C.F.C."/>
    <s v=""/>
    <s v=""/>
    <d v="2010-06-11T00:00:00"/>
    <d v="2010-06-30T00:00:00"/>
    <n v="44089"/>
    <s v="773"/>
    <x v="5"/>
    <x v="11"/>
    <x v="0"/>
    <x v="0"/>
    <x v="0"/>
  </r>
  <r>
    <n v="7735114302"/>
    <x v="77"/>
    <n v="48980070"/>
    <x v="34"/>
    <s v="SSMGIRON"/>
    <s v=""/>
    <s v="cta pte,prov,prd.Inv"/>
    <s v=""/>
    <s v="Derechos de certificación BASC"/>
    <d v="2010-06-03T00:00:00"/>
    <d v="2010-06-17T00:00:00"/>
    <n v="0"/>
    <s v="773"/>
    <x v="5"/>
    <x v="11"/>
    <x v="11"/>
    <x v="0"/>
    <x v="0"/>
  </r>
  <r>
    <n v="7735114302"/>
    <x v="77"/>
    <n v="48980070"/>
    <x v="34"/>
    <s v="LTRCMAZO"/>
    <s v=""/>
    <s v="cta pte,prov,prd.Inv"/>
    <s v=""/>
    <s v="Derechos de certificación BASC"/>
    <d v="2010-06-11T00:00:00"/>
    <d v="2010-06-11T00:00:00"/>
    <n v="435000"/>
    <s v="773"/>
    <x v="5"/>
    <x v="11"/>
    <x v="11"/>
    <x v="0"/>
    <x v="0"/>
  </r>
  <r>
    <n v="7735116120"/>
    <x v="29"/>
    <n v="48980070"/>
    <x v="34"/>
    <s v="SSJFLOPEZ"/>
    <s v=""/>
    <s v="cta pte,prov,prd.Inv"/>
    <s v=""/>
    <s v="Almuerzo ISO"/>
    <d v="2010-06-16T00:00:00"/>
    <d v="2010-06-29T00:00:00"/>
    <n v="0"/>
    <s v="773"/>
    <x v="5"/>
    <x v="11"/>
    <x v="5"/>
    <x v="0"/>
    <x v="0"/>
  </r>
  <r>
    <n v="7735116120"/>
    <x v="29"/>
    <n v="48980070"/>
    <x v="34"/>
    <s v="SSJFLOPEZ"/>
    <s v=""/>
    <s v="cta pte,prov,prd.Inv"/>
    <s v=""/>
    <s v="Almuerzo ISO"/>
    <d v="2010-06-03T00:00:00"/>
    <d v="2010-06-30T00:00:00"/>
    <n v="0"/>
    <s v="773"/>
    <x v="5"/>
    <x v="11"/>
    <x v="5"/>
    <x v="0"/>
    <x v="0"/>
  </r>
  <r>
    <n v="7735116120"/>
    <x v="29"/>
    <n v="48980070"/>
    <x v="34"/>
    <s v="SSJFLOPEZ"/>
    <s v=""/>
    <s v="cta pte,prov,prd.Inv"/>
    <s v=""/>
    <s v="Refrigerio ISO"/>
    <d v="2010-06-03T00:00:00"/>
    <d v="2010-06-30T00:00:00"/>
    <n v="0"/>
    <s v="773"/>
    <x v="5"/>
    <x v="11"/>
    <x v="5"/>
    <x v="0"/>
    <x v="0"/>
  </r>
  <r>
    <n v="7735116120"/>
    <x v="29"/>
    <n v="48980070"/>
    <x v="34"/>
    <s v="SSJFLOPEZ"/>
    <s v=""/>
    <s v="cta pte,prov,prd.Inv"/>
    <s v=""/>
    <s v="Refrigerio ISO"/>
    <d v="2010-06-03T00:00:00"/>
    <d v="2010-06-30T00:00:00"/>
    <n v="0"/>
    <s v="773"/>
    <x v="5"/>
    <x v="11"/>
    <x v="5"/>
    <x v="0"/>
    <x v="0"/>
  </r>
  <r>
    <n v="7735116120"/>
    <x v="29"/>
    <n v="48980070"/>
    <x v="34"/>
    <s v="SSJFLOPEZ"/>
    <s v=""/>
    <s v="cta pte,prov,prd.Inv"/>
    <s v=""/>
    <s v="Refrigerio ISO"/>
    <d v="2010-06-03T00:00:00"/>
    <d v="2010-06-30T00:00:00"/>
    <n v="0"/>
    <s v="773"/>
    <x v="5"/>
    <x v="11"/>
    <x v="5"/>
    <x v="0"/>
    <x v="0"/>
  </r>
  <r>
    <n v="7735116120"/>
    <x v="29"/>
    <n v="48980070"/>
    <x v="34"/>
    <s v="SSJFLOPEZ"/>
    <s v=""/>
    <s v="cta pte,prov,prd.Inv"/>
    <s v=""/>
    <s v="Refrigerio ISO"/>
    <d v="2010-06-16T00:00:00"/>
    <d v="2010-06-30T00:00:00"/>
    <n v="0"/>
    <s v="773"/>
    <x v="5"/>
    <x v="11"/>
    <x v="5"/>
    <x v="0"/>
    <x v="0"/>
  </r>
  <r>
    <n v="7735116120"/>
    <x v="29"/>
    <n v="48980070"/>
    <x v="34"/>
    <s v="SSJFLOPEZ"/>
    <s v=""/>
    <s v="cta pte,prov,prd.Inv"/>
    <s v=""/>
    <s v="Refrigerio ISO"/>
    <d v="2010-06-16T00:00:00"/>
    <d v="2010-06-30T00:00:00"/>
    <n v="0"/>
    <s v="773"/>
    <x v="5"/>
    <x v="11"/>
    <x v="5"/>
    <x v="0"/>
    <x v="0"/>
  </r>
  <r>
    <n v="7735116120"/>
    <x v="29"/>
    <n v="48980070"/>
    <x v="34"/>
    <s v="SSJFLOPEZ"/>
    <s v=""/>
    <s v="cta pte,prov,prd.Inv"/>
    <s v=""/>
    <s v="Refrigerio ISO"/>
    <d v="2010-06-16T00:00:00"/>
    <d v="2010-06-30T00:00:00"/>
    <n v="0"/>
    <s v="773"/>
    <x v="5"/>
    <x v="11"/>
    <x v="5"/>
    <x v="0"/>
    <x v="0"/>
  </r>
  <r>
    <n v="7735116120"/>
    <x v="29"/>
    <n v="48980070"/>
    <x v="34"/>
    <s v="SSJFLOPEZ"/>
    <s v=""/>
    <s v="cta pte,prov,prd.Inv"/>
    <s v=""/>
    <s v="Refrigerio ISO"/>
    <d v="2010-06-16T00:00:00"/>
    <d v="2010-06-30T00:00:00"/>
    <n v="0"/>
    <s v="773"/>
    <x v="5"/>
    <x v="11"/>
    <x v="5"/>
    <x v="0"/>
    <x v="0"/>
  </r>
  <r>
    <n v="7735116120"/>
    <x v="29"/>
    <n v="48980070"/>
    <x v="34"/>
    <s v="SSJFLOPEZ"/>
    <s v=""/>
    <s v="cta pte,prov,prd.Inv"/>
    <s v=""/>
    <s v="Almuerzo Actualización ISO"/>
    <d v="2010-06-09T00:00:00"/>
    <d v="2010-06-30T00:00:00"/>
    <n v="0"/>
    <s v="773"/>
    <x v="5"/>
    <x v="11"/>
    <x v="5"/>
    <x v="0"/>
    <x v="0"/>
  </r>
  <r>
    <n v="7735116120"/>
    <x v="29"/>
    <n v="48980070"/>
    <x v="34"/>
    <s v="SSJFLOPEZ"/>
    <s v=""/>
    <s v="cta pte,prov,prd.Inv"/>
    <s v=""/>
    <s v="Refrigerio"/>
    <d v="2010-06-03T00:00:00"/>
    <d v="2010-06-30T00:00:00"/>
    <n v="0"/>
    <s v="773"/>
    <x v="5"/>
    <x v="11"/>
    <x v="5"/>
    <x v="0"/>
    <x v="0"/>
  </r>
  <r>
    <n v="7735116120"/>
    <x v="29"/>
    <n v="48980070"/>
    <x v="34"/>
    <s v="SSJFLOPEZ"/>
    <s v=""/>
    <s v="cta pte,prov,prd.Inv"/>
    <s v=""/>
    <s v="Refrigerio"/>
    <d v="2010-06-03T00:00:00"/>
    <d v="2010-06-30T00:00:00"/>
    <n v="0"/>
    <s v="773"/>
    <x v="5"/>
    <x v="11"/>
    <x v="5"/>
    <x v="0"/>
    <x v="0"/>
  </r>
  <r>
    <n v="7735116120"/>
    <x v="29"/>
    <n v="48980070"/>
    <x v="34"/>
    <s v="LTRCMAZO"/>
    <s v=""/>
    <s v="cta pte,prov,prd.Inv"/>
    <s v=""/>
    <s v="Almuerzo ISO"/>
    <d v="2010-06-29T00:00:00"/>
    <d v="2010-06-29T00:00:00"/>
    <n v="20000"/>
    <s v="773"/>
    <x v="5"/>
    <x v="11"/>
    <x v="5"/>
    <x v="0"/>
    <x v="0"/>
  </r>
  <r>
    <n v="7735116120"/>
    <x v="29"/>
    <n v="48980070"/>
    <x v="34"/>
    <s v="LTNJRODRIGUE"/>
    <s v=""/>
    <s v="cta pte,prov,prd.Inv"/>
    <s v=""/>
    <s v="Refrigerio ISO"/>
    <d v="2010-06-29T00:00:00"/>
    <d v="2010-06-29T00:00:00"/>
    <n v="8800"/>
    <s v="773"/>
    <x v="5"/>
    <x v="11"/>
    <x v="5"/>
    <x v="0"/>
    <x v="0"/>
  </r>
  <r>
    <n v="7735116120"/>
    <x v="29"/>
    <n v="48980070"/>
    <x v="34"/>
    <s v="LTNJRODRIGUE"/>
    <s v=""/>
    <s v="cta pte,prov,prd.Inv"/>
    <s v=""/>
    <s v="Refrigerio ISO"/>
    <d v="2010-06-29T00:00:00"/>
    <d v="2010-06-29T00:00:00"/>
    <n v="22000"/>
    <s v="773"/>
    <x v="5"/>
    <x v="11"/>
    <x v="5"/>
    <x v="0"/>
    <x v="0"/>
  </r>
  <r>
    <n v="7735116120"/>
    <x v="29"/>
    <n v="48980070"/>
    <x v="34"/>
    <s v="LTNJRODRIGUE"/>
    <s v=""/>
    <s v="cta pte,prov,prd.Inv"/>
    <s v=""/>
    <s v="Refrigerio ISO"/>
    <d v="2010-06-29T00:00:00"/>
    <d v="2010-06-29T00:00:00"/>
    <n v="34000"/>
    <s v="773"/>
    <x v="5"/>
    <x v="11"/>
    <x v="5"/>
    <x v="0"/>
    <x v="0"/>
  </r>
  <r>
    <n v="7735116120"/>
    <x v="29"/>
    <n v="48980070"/>
    <x v="34"/>
    <s v="LTNJRODRIGUE"/>
    <s v=""/>
    <s v="cta pte,prov,prd.Inv"/>
    <s v=""/>
    <s v="Refrigerio ISO"/>
    <d v="2010-06-29T00:00:00"/>
    <d v="2010-06-29T00:00:00"/>
    <n v="38000"/>
    <s v="773"/>
    <x v="5"/>
    <x v="11"/>
    <x v="5"/>
    <x v="0"/>
    <x v="0"/>
  </r>
  <r>
    <n v="7735116120"/>
    <x v="29"/>
    <n v="48980070"/>
    <x v="34"/>
    <s v="LTNJRODRIGUE"/>
    <s v=""/>
    <s v="cta pte,prov,prd.Inv"/>
    <s v=""/>
    <s v="Almuerzo Actualización ISO"/>
    <d v="2010-06-29T00:00:00"/>
    <d v="2010-06-29T00:00:00"/>
    <n v="35800"/>
    <s v="773"/>
    <x v="5"/>
    <x v="11"/>
    <x v="5"/>
    <x v="0"/>
    <x v="0"/>
  </r>
  <r>
    <n v="7735116120"/>
    <x v="29"/>
    <n v="48980070"/>
    <x v="34"/>
    <s v="LTNJRODRIGUE"/>
    <s v=""/>
    <s v="cta pte,prov,prd.Inv"/>
    <s v=""/>
    <s v="Refrigerio"/>
    <d v="2010-06-29T00:00:00"/>
    <d v="2010-06-29T00:00:00"/>
    <n v="8800"/>
    <s v="773"/>
    <x v="5"/>
    <x v="11"/>
    <x v="5"/>
    <x v="0"/>
    <x v="0"/>
  </r>
  <r>
    <n v="7735116120"/>
    <x v="29"/>
    <n v="48980070"/>
    <x v="34"/>
    <s v="LTNJRODRIGUE"/>
    <s v=""/>
    <s v="cta pte,prov,prd.Inv"/>
    <s v=""/>
    <s v="Refrigerio"/>
    <d v="2010-06-29T00:00:00"/>
    <d v="2010-06-29T00:00:00"/>
    <n v="47850"/>
    <s v="773"/>
    <x v="5"/>
    <x v="11"/>
    <x v="5"/>
    <x v="0"/>
    <x v="0"/>
  </r>
  <r>
    <n v="7735116120"/>
    <x v="29"/>
    <n v="48980070"/>
    <x v="34"/>
    <s v="LTNJRODRIGUE"/>
    <s v=""/>
    <s v="cta pte,prov,prd.Inv"/>
    <s v=""/>
    <s v="Almuerzo ISO"/>
    <d v="2010-06-29T00:00:00"/>
    <d v="2010-06-29T00:00:00"/>
    <n v="26000"/>
    <s v="773"/>
    <x v="5"/>
    <x v="11"/>
    <x v="5"/>
    <x v="0"/>
    <x v="0"/>
  </r>
  <r>
    <n v="7735116120"/>
    <x v="29"/>
    <n v="48980070"/>
    <x v="34"/>
    <s v="LTNJRODRIGUE"/>
    <s v=""/>
    <s v="cta pte,prov,prd.Inv"/>
    <s v=""/>
    <s v="Refrigerio ISO"/>
    <d v="2010-06-29T00:00:00"/>
    <d v="2010-06-29T00:00:00"/>
    <n v="8400"/>
    <s v="773"/>
    <x v="5"/>
    <x v="11"/>
    <x v="5"/>
    <x v="0"/>
    <x v="0"/>
  </r>
  <r>
    <n v="7735116120"/>
    <x v="29"/>
    <n v="48980070"/>
    <x v="34"/>
    <s v="LTNJRODRIGUE"/>
    <s v=""/>
    <s v="cta pte,prov,prd.Inv"/>
    <s v=""/>
    <s v="Refrigerio ISO"/>
    <d v="2010-06-29T00:00:00"/>
    <d v="2010-06-29T00:00:00"/>
    <n v="4400"/>
    <s v="773"/>
    <x v="5"/>
    <x v="11"/>
    <x v="5"/>
    <x v="0"/>
    <x v="0"/>
  </r>
  <r>
    <n v="7735116120"/>
    <x v="29"/>
    <n v="48980070"/>
    <x v="34"/>
    <s v="LTNJRODRIGUE"/>
    <s v=""/>
    <s v="cta pte,prov,prd.Inv"/>
    <s v=""/>
    <s v="Refrigerio ISO"/>
    <d v="2010-06-29T00:00:00"/>
    <d v="2010-06-29T00:00:00"/>
    <n v="46500"/>
    <s v="773"/>
    <x v="5"/>
    <x v="11"/>
    <x v="5"/>
    <x v="0"/>
    <x v="0"/>
  </r>
  <r>
    <n v="7735116120"/>
    <x v="29"/>
    <n v="48980070"/>
    <x v="34"/>
    <s v="LTNJRODRIGUE"/>
    <s v=""/>
    <s v="cta pte,prov,prd.Inv"/>
    <s v=""/>
    <s v="Refrigerio capacitación ISO"/>
    <d v="2010-06-29T00:00:00"/>
    <d v="2010-06-29T00:00:00"/>
    <n v="4200"/>
    <s v="773"/>
    <x v="5"/>
    <x v="11"/>
    <x v="5"/>
    <x v="0"/>
    <x v="0"/>
  </r>
  <r>
    <n v="7735116120"/>
    <x v="29"/>
    <n v="48980070"/>
    <x v="34"/>
    <s v="LTNJRODRIGUE"/>
    <s v=""/>
    <s v="cta pte,prov,prd.Inv"/>
    <s v=""/>
    <s v="Refrigerio capacitación ISO"/>
    <d v="2010-06-29T00:00:00"/>
    <d v="2010-06-29T00:00:00"/>
    <n v="4200"/>
    <s v="773"/>
    <x v="5"/>
    <x v="11"/>
    <x v="5"/>
    <x v="0"/>
    <x v="0"/>
  </r>
  <r>
    <n v="7735116120"/>
    <x v="29"/>
    <n v="48980070"/>
    <x v="34"/>
    <s v="LTNJRODRIGUE"/>
    <s v=""/>
    <s v="cta pte,prov,prd.Inv"/>
    <s v=""/>
    <s v="Refrigerio capacitación ISO"/>
    <d v="2010-06-29T00:00:00"/>
    <d v="2010-06-29T00:00:00"/>
    <n v="4400"/>
    <s v="773"/>
    <x v="5"/>
    <x v="11"/>
    <x v="5"/>
    <x v="0"/>
    <x v="0"/>
  </r>
  <r>
    <n v="7735116120"/>
    <x v="29"/>
    <n v="48980070"/>
    <x v="34"/>
    <s v="LTNJRODRIGUE"/>
    <s v=""/>
    <s v="cta pte,prov,prd.Inv"/>
    <s v=""/>
    <s v="Refrigerio capacitación ISO"/>
    <d v="2010-06-29T00:00:00"/>
    <d v="2010-06-29T00:00:00"/>
    <n v="4400"/>
    <s v="773"/>
    <x v="5"/>
    <x v="11"/>
    <x v="5"/>
    <x v="0"/>
    <x v="0"/>
  </r>
  <r>
    <n v="7735116120"/>
    <x v="29"/>
    <n v="48980070"/>
    <x v="34"/>
    <s v="LTNJRODRIGUE"/>
    <s v=""/>
    <s v="cta pte,prov,prd.Inv"/>
    <s v=""/>
    <s v="Refrigerio capacitación ISO"/>
    <d v="2010-06-29T00:00:00"/>
    <d v="2010-06-29T00:00:00"/>
    <n v="30000"/>
    <s v="773"/>
    <x v="5"/>
    <x v="11"/>
    <x v="5"/>
    <x v="0"/>
    <x v="0"/>
  </r>
  <r>
    <n v="7735116120"/>
    <x v="29"/>
    <n v="48980070"/>
    <x v="34"/>
    <s v="LTNJRODRIGUE"/>
    <s v=""/>
    <s v="cta pte,prov,prd.Inv"/>
    <s v=""/>
    <s v="Refrigerio capacitación ISO"/>
    <d v="2010-06-29T00:00:00"/>
    <d v="2010-06-29T00:00:00"/>
    <n v="39000"/>
    <s v="773"/>
    <x v="5"/>
    <x v="11"/>
    <x v="5"/>
    <x v="0"/>
    <x v="0"/>
  </r>
  <r>
    <n v="7735116120"/>
    <x v="29"/>
    <n v="48980070"/>
    <x v="34"/>
    <s v="LTNJRODRIGUE"/>
    <s v=""/>
    <s v="cta pte,prov,prd.Inv"/>
    <s v=""/>
    <s v="Almuerzo ISO"/>
    <d v="2010-06-29T00:00:00"/>
    <d v="2010-06-29T00:00:00"/>
    <n v="19000"/>
    <s v="773"/>
    <x v="5"/>
    <x v="11"/>
    <x v="5"/>
    <x v="0"/>
    <x v="0"/>
  </r>
  <r>
    <n v="7735116120"/>
    <x v="29"/>
    <n v="48980070"/>
    <x v="34"/>
    <s v="SSJFLOPEZ"/>
    <s v=""/>
    <s v="HENAO CARO LUIS FERNANDO"/>
    <s v=""/>
    <s v="Almuerzo ISO"/>
    <d v="2010-06-23T00:00:00"/>
    <d v="2010-06-30T00:00:00"/>
    <n v="0"/>
    <s v="773"/>
    <x v="5"/>
    <x v="11"/>
    <x v="5"/>
    <x v="0"/>
    <x v="0"/>
  </r>
  <r>
    <n v="7735116120"/>
    <x v="29"/>
    <n v="48980070"/>
    <x v="34"/>
    <s v="SSJFLOPEZ"/>
    <s v=""/>
    <s v="PRODUCTOS GERMEN LTDA"/>
    <s v=""/>
    <s v="Refrigerio capacitación ISO"/>
    <d v="2010-06-23T00:00:00"/>
    <d v="2010-06-30T00:00:00"/>
    <n v="0"/>
    <s v="773"/>
    <x v="5"/>
    <x v="11"/>
    <x v="5"/>
    <x v="0"/>
    <x v="0"/>
  </r>
  <r>
    <n v="7735116120"/>
    <x v="29"/>
    <n v="48980070"/>
    <x v="34"/>
    <s v="SSJFLOPEZ"/>
    <s v=""/>
    <s v="PRODUCTOS GERMEN LTDA"/>
    <s v=""/>
    <s v="Refrigerio capacitación ISO"/>
    <d v="2010-06-23T00:00:00"/>
    <d v="2010-06-30T00:00:00"/>
    <n v="0"/>
    <s v="773"/>
    <x v="5"/>
    <x v="11"/>
    <x v="5"/>
    <x v="0"/>
    <x v="0"/>
  </r>
  <r>
    <n v="7735116120"/>
    <x v="29"/>
    <n v="48980070"/>
    <x v="34"/>
    <s v="SSJFLOPEZ"/>
    <s v=""/>
    <s v="PRODUCTOS GERMEN LTDA"/>
    <s v=""/>
    <s v="Refrigerio capacitación ISO"/>
    <d v="2010-06-23T00:00:00"/>
    <d v="2010-06-30T00:00:00"/>
    <n v="0"/>
    <s v="773"/>
    <x v="5"/>
    <x v="11"/>
    <x v="5"/>
    <x v="0"/>
    <x v="0"/>
  </r>
  <r>
    <n v="7735116120"/>
    <x v="29"/>
    <n v="48980070"/>
    <x v="34"/>
    <s v="SSJFLOPEZ"/>
    <s v=""/>
    <s v="PRODUCTOS GERMEN LTDA"/>
    <s v=""/>
    <s v="Refrigerio capacitación ISO"/>
    <d v="2010-06-23T00:00:00"/>
    <d v="2010-06-30T00:00:00"/>
    <n v="0"/>
    <s v="773"/>
    <x v="5"/>
    <x v="11"/>
    <x v="5"/>
    <x v="0"/>
    <x v="0"/>
  </r>
  <r>
    <n v="7735116120"/>
    <x v="29"/>
    <n v="48980070"/>
    <x v="34"/>
    <s v="SSJFLOPEZ"/>
    <s v=""/>
    <s v="PRODUCTOS GERMEN LTDA"/>
    <s v=""/>
    <s v="Refrigerio capacitación ISO"/>
    <d v="2010-06-23T00:00:00"/>
    <d v="2010-06-30T00:00:00"/>
    <n v="0"/>
    <s v="773"/>
    <x v="5"/>
    <x v="11"/>
    <x v="5"/>
    <x v="0"/>
    <x v="0"/>
  </r>
  <r>
    <n v="7735116120"/>
    <x v="29"/>
    <n v="48980070"/>
    <x v="34"/>
    <s v="SSJFLOPEZ"/>
    <s v=""/>
    <s v="PRODUCTOS GERMEN LTDA"/>
    <s v=""/>
    <s v="Refrigerio capacitación ISO"/>
    <d v="2010-06-23T00:00:00"/>
    <d v="2010-06-30T00:00:00"/>
    <n v="0"/>
    <s v="773"/>
    <x v="5"/>
    <x v="11"/>
    <x v="5"/>
    <x v="0"/>
    <x v="0"/>
  </r>
  <r>
    <n v="7735116403"/>
    <x v="20"/>
    <n v="48980070"/>
    <x v="34"/>
    <s v="SSMGIRON"/>
    <s v="NOM AHORA 48980070 SEM 21"/>
    <s v="A'HORA S.A SERVICIOS TEMPORALES"/>
    <s v=""/>
    <s v=""/>
    <d v="2010-06-02T00:00:00"/>
    <d v="2010-06-04T00:00:00"/>
    <n v="245734"/>
    <s v="773"/>
    <x v="5"/>
    <x v="11"/>
    <x v="3"/>
    <x v="0"/>
    <x v="1"/>
  </r>
  <r>
    <n v="7735116403"/>
    <x v="20"/>
    <n v="48980070"/>
    <x v="34"/>
    <s v="SSMGIRON"/>
    <s v="NOM AHOR 48980070 SEMA 22"/>
    <s v="A'HORA S.A SERVICIOS TEMPORALES"/>
    <s v=""/>
    <s v=""/>
    <d v="2010-06-09T00:00:00"/>
    <d v="2010-06-17T00:00:00"/>
    <n v="344730"/>
    <s v="773"/>
    <x v="5"/>
    <x v="11"/>
    <x v="3"/>
    <x v="0"/>
    <x v="1"/>
  </r>
  <r>
    <n v="7735116403"/>
    <x v="20"/>
    <n v="48980070"/>
    <x v="34"/>
    <s v="SSMGIRON"/>
    <s v="NOM AHOR 48980070 SEMA 23"/>
    <s v="A'HORA S.A SERVICIOS TEMPORALES"/>
    <s v=""/>
    <s v=""/>
    <d v="2010-06-17T00:00:00"/>
    <d v="2010-06-18T00:00:00"/>
    <n v="269563"/>
    <s v="773"/>
    <x v="5"/>
    <x v="11"/>
    <x v="3"/>
    <x v="0"/>
    <x v="1"/>
  </r>
  <r>
    <n v="7735116403"/>
    <x v="20"/>
    <n v="48980070"/>
    <x v="34"/>
    <s v="SSJFLOPEZ"/>
    <s v="NOM AHOR 48980070 SEMA 23"/>
    <s v="A'HORA S.A SERVICIOS TEMPORALES"/>
    <s v=""/>
    <s v=""/>
    <d v="2010-06-25T00:00:00"/>
    <d v="2010-06-29T00:00:00"/>
    <n v="463584"/>
    <s v="773"/>
    <x v="5"/>
    <x v="11"/>
    <x v="3"/>
    <x v="0"/>
    <x v="1"/>
  </r>
  <r>
    <n v="7735116408"/>
    <x v="1"/>
    <n v="48980070"/>
    <x v="34"/>
    <s v="SSMGIRON"/>
    <s v="FACTURA UNE"/>
    <s v="EPM TELECOMUNICACIONES S.A."/>
    <s v=""/>
    <s v=""/>
    <d v="2010-06-12T00:00:00"/>
    <d v="2010-06-17T00:00:00"/>
    <n v="64180"/>
    <s v="773"/>
    <x v="5"/>
    <x v="11"/>
    <x v="1"/>
    <x v="0"/>
    <x v="0"/>
  </r>
  <r>
    <n v="7735116408"/>
    <x v="1"/>
    <n v="48980070"/>
    <x v="34"/>
    <s v="SSMGIRON"/>
    <s v="FACTURA UNE"/>
    <s v="EPM TELECOMUNICACIONES S.A."/>
    <s v=""/>
    <s v=""/>
    <d v="2010-06-12T00:00:00"/>
    <d v="2010-06-17T00:00:00"/>
    <n v="578"/>
    <s v="773"/>
    <x v="5"/>
    <x v="11"/>
    <x v="1"/>
    <x v="0"/>
    <x v="0"/>
  </r>
  <r>
    <n v="7735116408"/>
    <x v="1"/>
    <n v="48980070"/>
    <x v="34"/>
    <s v="SSMGIRON"/>
    <s v="FACTURA UNE"/>
    <s v="EPM TELECOMUNICACIONES S.A."/>
    <s v=""/>
    <s v=""/>
    <d v="2010-06-12T00:00:00"/>
    <d v="2010-06-17T00:00:00"/>
    <n v="1836"/>
    <s v="773"/>
    <x v="5"/>
    <x v="11"/>
    <x v="1"/>
    <x v="0"/>
    <x v="0"/>
  </r>
  <r>
    <n v="7735116408"/>
    <x v="1"/>
    <n v="48980070"/>
    <x v="34"/>
    <s v="SSMGIRON"/>
    <s v="FACTURA UNE"/>
    <s v="EPM TELECOMUNICACIONES S.A."/>
    <s v=""/>
    <s v=""/>
    <d v="2010-06-12T00:00:00"/>
    <d v="2010-06-17T00:00:00"/>
    <n v="880"/>
    <s v="773"/>
    <x v="5"/>
    <x v="11"/>
    <x v="1"/>
    <x v="0"/>
    <x v="0"/>
  </r>
  <r>
    <n v="7735116408"/>
    <x v="1"/>
    <n v="48980070"/>
    <x v="34"/>
    <s v="SSMGIRON"/>
    <s v="FACTURA UNE"/>
    <s v="EPM TELECOMUNICACIONES S.A."/>
    <s v=""/>
    <s v=""/>
    <d v="2010-06-12T00:00:00"/>
    <d v="2010-06-17T00:00:00"/>
    <n v="1056"/>
    <s v="773"/>
    <x v="5"/>
    <x v="11"/>
    <x v="1"/>
    <x v="0"/>
    <x v="0"/>
  </r>
  <r>
    <n v="7735116408"/>
    <x v="1"/>
    <n v="48980070"/>
    <x v="34"/>
    <s v="SSMGIRON"/>
    <s v="FACTURA UNE"/>
    <s v="EPM TELECOMUNICACIONES S.A."/>
    <s v=""/>
    <s v=""/>
    <d v="2010-06-12T00:00:00"/>
    <d v="2010-06-17T00:00:00"/>
    <n v="440"/>
    <s v="773"/>
    <x v="5"/>
    <x v="11"/>
    <x v="1"/>
    <x v="0"/>
    <x v="0"/>
  </r>
  <r>
    <n v="7735116408"/>
    <x v="1"/>
    <n v="48980070"/>
    <x v="34"/>
    <s v="SSMGIRON"/>
    <s v="FACTURA UNE"/>
    <s v="EPM TELECOMUNICACIONES S.A."/>
    <s v=""/>
    <s v=""/>
    <d v="2010-06-12T00:00:00"/>
    <d v="2010-06-17T00:00:00"/>
    <n v="1256"/>
    <s v="773"/>
    <x v="5"/>
    <x v="11"/>
    <x v="1"/>
    <x v="0"/>
    <x v="0"/>
  </r>
  <r>
    <n v="7735116408"/>
    <x v="1"/>
    <n v="48980070"/>
    <x v="34"/>
    <s v="SSMGIRON"/>
    <s v="FACTURA UNE"/>
    <s v="EPM TELECOMUNICACIONES S.A."/>
    <s v=""/>
    <s v=""/>
    <d v="2010-06-12T00:00:00"/>
    <d v="2010-06-17T00:00:00"/>
    <n v="441"/>
    <s v="773"/>
    <x v="5"/>
    <x v="11"/>
    <x v="1"/>
    <x v="0"/>
    <x v="0"/>
  </r>
  <r>
    <n v="7735116408"/>
    <x v="1"/>
    <n v="48980070"/>
    <x v="34"/>
    <s v="SSMGIRON"/>
    <s v="FACTURA UNE"/>
    <s v="EPM TELECOMUNICACIONES S.A."/>
    <s v=""/>
    <s v=""/>
    <d v="2010-06-12T00:00:00"/>
    <d v="2010-06-17T00:00:00"/>
    <n v="7447"/>
    <s v="773"/>
    <x v="5"/>
    <x v="11"/>
    <x v="1"/>
    <x v="0"/>
    <x v="0"/>
  </r>
  <r>
    <n v="7735116408"/>
    <x v="1"/>
    <n v="48980070"/>
    <x v="34"/>
    <s v="SSMGIRON"/>
    <s v="FACTURA UNE"/>
    <s v="EPM TELECOMUNICACIONES S.A."/>
    <s v=""/>
    <s v=""/>
    <d v="2010-06-12T00:00:00"/>
    <d v="2010-06-17T00:00:00"/>
    <n v="2640"/>
    <s v="773"/>
    <x v="5"/>
    <x v="11"/>
    <x v="1"/>
    <x v="0"/>
    <x v="0"/>
  </r>
  <r>
    <n v="7735116408"/>
    <x v="1"/>
    <n v="48980070"/>
    <x v="34"/>
    <s v="SSMGIRON"/>
    <s v="FACTURA UNE"/>
    <s v="EPM TELECOMUNICACIONES S.A."/>
    <s v=""/>
    <s v=""/>
    <d v="2010-06-12T00:00:00"/>
    <d v="2010-06-17T00:00:00"/>
    <n v="1160"/>
    <s v="773"/>
    <x v="5"/>
    <x v="11"/>
    <x v="1"/>
    <x v="0"/>
    <x v="0"/>
  </r>
  <r>
    <n v="7735116408"/>
    <x v="1"/>
    <n v="48980070"/>
    <x v="34"/>
    <s v="SSMGIRON"/>
    <s v="FACTURA UNE"/>
    <s v="EPM TELECOMUNICACIONES S.A."/>
    <s v=""/>
    <s v=""/>
    <d v="2010-06-12T00:00:00"/>
    <d v="2010-06-17T00:00:00"/>
    <n v="441"/>
    <s v="773"/>
    <x v="5"/>
    <x v="11"/>
    <x v="1"/>
    <x v="0"/>
    <x v="0"/>
  </r>
  <r>
    <n v="7735116408"/>
    <x v="1"/>
    <n v="48980070"/>
    <x v="34"/>
    <s v="SSJFLOPEZ"/>
    <s v="FACTURA TIGO"/>
    <s v="COLOMBIA MOVIL S.A. E.S.P."/>
    <s v=""/>
    <s v=""/>
    <d v="2010-06-25T00:00:00"/>
    <d v="2010-06-30T00:00:00"/>
    <n v="8787"/>
    <s v="773"/>
    <x v="5"/>
    <x v="11"/>
    <x v="1"/>
    <x v="0"/>
    <x v="0"/>
  </r>
  <r>
    <n v="7735120601"/>
    <x v="78"/>
    <n v="48980070"/>
    <x v="34"/>
    <s v="EXJAZULETA"/>
    <s v=""/>
    <s v="cta pte,prov,prd.Inv"/>
    <s v=""/>
    <s v="Hospedaje SEMINARIO"/>
    <d v="2010-06-01T00:00:00"/>
    <d v="2010-06-22T00:00:00"/>
    <n v="0"/>
    <s v="773"/>
    <x v="5"/>
    <x v="11"/>
    <x v="5"/>
    <x v="0"/>
    <x v="0"/>
  </r>
  <r>
    <n v="7735120601"/>
    <x v="78"/>
    <n v="48980070"/>
    <x v="34"/>
    <s v="EXJAZULETA"/>
    <s v=""/>
    <s v="cta pte,prov,prd.Inv"/>
    <s v=""/>
    <s v="Hospedaje SEMINARIO"/>
    <d v="2010-06-01T00:00:00"/>
    <d v="2010-06-22T00:00:00"/>
    <n v="0"/>
    <s v="773"/>
    <x v="5"/>
    <x v="11"/>
    <x v="5"/>
    <x v="0"/>
    <x v="0"/>
  </r>
  <r>
    <n v="7735120601"/>
    <x v="78"/>
    <n v="48980070"/>
    <x v="34"/>
    <s v="LTRCMAZO"/>
    <s v=""/>
    <s v="cta pte,prov,prd.Inv"/>
    <s v=""/>
    <s v="Hospedaje SEMINARIO"/>
    <d v="2010-06-18T00:00:00"/>
    <d v="2010-06-18T00:00:00"/>
    <n v="225000"/>
    <s v="773"/>
    <x v="5"/>
    <x v="11"/>
    <x v="5"/>
    <x v="0"/>
    <x v="0"/>
  </r>
  <r>
    <n v="7735120601"/>
    <x v="78"/>
    <n v="48980070"/>
    <x v="34"/>
    <s v="LTRCMAZO"/>
    <s v=""/>
    <s v="cta pte,prov,prd.Inv"/>
    <s v=""/>
    <s v="Hospedaje SEMINARIO"/>
    <d v="2010-06-18T00:00:00"/>
    <d v="2010-06-18T00:00:00"/>
    <n v="5172"/>
    <s v="773"/>
    <x v="5"/>
    <x v="11"/>
    <x v="5"/>
    <x v="0"/>
    <x v="0"/>
  </r>
  <r>
    <n v="7735120601"/>
    <x v="78"/>
    <n v="48980070"/>
    <x v="34"/>
    <s v="EXJAZULETA"/>
    <s v=""/>
    <s v="HOTELES EL SALITRE S.A."/>
    <s v=""/>
    <s v=""/>
    <d v="2010-06-01T00:00:00"/>
    <d v="2010-06-22T00:00:00"/>
    <n v="1000"/>
    <s v="773"/>
    <x v="5"/>
    <x v="11"/>
    <x v="5"/>
    <x v="0"/>
    <x v="0"/>
  </r>
  <r>
    <n v="7735124704"/>
    <x v="27"/>
    <n v="48980070"/>
    <x v="34"/>
    <s v="EXJAZULETA"/>
    <s v=""/>
    <s v="cta pte,prov,prd.no,"/>
    <s v="Boligrafo kilom.retractil ngo"/>
    <s v="Boligrafo kilom.retractil ngo"/>
    <d v="2010-06-17T00:00:00"/>
    <d v="2010-06-23T00:00:00"/>
    <n v="0"/>
    <s v="773"/>
    <x v="5"/>
    <x v="11"/>
    <x v="5"/>
    <x v="0"/>
    <x v="0"/>
  </r>
  <r>
    <n v="7735124704"/>
    <x v="27"/>
    <n v="48980070"/>
    <x v="34"/>
    <s v="EXJAZULETA"/>
    <s v=""/>
    <s v="cta pte,prov,prd.no,"/>
    <s v="Papel carta multip.x500 blco"/>
    <s v="Papel carta multip.x500 blco"/>
    <d v="2010-06-17T00:00:00"/>
    <d v="2010-06-23T00:00:00"/>
    <n v="0"/>
    <s v="773"/>
    <x v="5"/>
    <x v="11"/>
    <x v="5"/>
    <x v="0"/>
    <x v="0"/>
  </r>
  <r>
    <n v="7735124704"/>
    <x v="27"/>
    <n v="48980070"/>
    <x v="34"/>
    <s v="EXJAZULETA"/>
    <s v=""/>
    <s v="cta pte,prov,prd.no,"/>
    <s v="Mina faber 0.5 hb"/>
    <s v="Mina faber 0.5 hb"/>
    <d v="2010-06-17T00:00:00"/>
    <d v="2010-06-23T00:00:00"/>
    <n v="0"/>
    <s v="773"/>
    <x v="5"/>
    <x v="11"/>
    <x v="5"/>
    <x v="0"/>
    <x v="0"/>
  </r>
  <r>
    <n v="7735124704"/>
    <x v="27"/>
    <n v="48980070"/>
    <x v="34"/>
    <s v="EXJAZULETA"/>
    <s v=""/>
    <s v="cta pte,prov,prd.no,"/>
    <s v="Cuaderno argolla 105 econ.ray."/>
    <s v="Cuaderno argolla 105 econ.ray."/>
    <d v="2010-06-17T00:00:00"/>
    <d v="2010-06-23T00:00:00"/>
    <n v="-2"/>
    <s v="773"/>
    <x v="5"/>
    <x v="11"/>
    <x v="5"/>
    <x v="0"/>
    <x v="0"/>
  </r>
  <r>
    <n v="7735124704"/>
    <x v="27"/>
    <n v="48980070"/>
    <x v="34"/>
    <s v="EXJAZULETA"/>
    <s v=""/>
    <s v="cta pte,prov,prd.no,"/>
    <s v="Bolsillo carta polip.x1 beautone"/>
    <s v="Bolsillo carta polip.x1 beautone"/>
    <d v="2010-06-17T00:00:00"/>
    <d v="2010-06-23T00:00:00"/>
    <n v="0"/>
    <s v="773"/>
    <x v="5"/>
    <x v="11"/>
    <x v="5"/>
    <x v="0"/>
    <x v="0"/>
  </r>
  <r>
    <n v="7735124704"/>
    <x v="27"/>
    <n v="48980070"/>
    <x v="34"/>
    <s v="EXJAZULETA"/>
    <s v=""/>
    <s v="cta pte,prov,prd.no,"/>
    <s v="Pasta 105 x1.0r cartop.129 blca c/b"/>
    <s v="Pasta 105 x1.0r cartop.129 blca c/b"/>
    <d v="2010-06-17T00:00:00"/>
    <d v="2010-06-23T00:00:00"/>
    <n v="0"/>
    <s v="773"/>
    <x v="5"/>
    <x v="11"/>
    <x v="5"/>
    <x v="0"/>
    <x v="0"/>
  </r>
  <r>
    <n v="7735124704"/>
    <x v="27"/>
    <n v="48980070"/>
    <x v="34"/>
    <s v="EXJAZULETA"/>
    <s v=""/>
    <s v="cta pte,prov,prd.no,"/>
    <s v="Pasta 105 x2.0r cartop.294 blca c/b"/>
    <s v="Pasta 105 x2.0r cartop.294 blca c/b"/>
    <d v="2010-06-17T00:00:00"/>
    <d v="2010-06-23T00:00:00"/>
    <n v="0"/>
    <s v="773"/>
    <x v="5"/>
    <x v="11"/>
    <x v="5"/>
    <x v="0"/>
    <x v="0"/>
  </r>
  <r>
    <n v="7735124704"/>
    <x v="27"/>
    <n v="48980070"/>
    <x v="34"/>
    <s v="EXJAZULETA"/>
    <s v=""/>
    <s v="cta pte,prov,prd.no,"/>
    <s v="Corrector liq.lapiz berol"/>
    <s v="Corrector liq.lapiz berol"/>
    <d v="2010-06-17T00:00:00"/>
    <d v="2010-06-23T00:00:00"/>
    <n v="0"/>
    <s v="773"/>
    <x v="5"/>
    <x v="11"/>
    <x v="5"/>
    <x v="0"/>
    <x v="0"/>
  </r>
  <r>
    <n v="7735124704"/>
    <x v="27"/>
    <n v="48980070"/>
    <x v="34"/>
    <s v="EXJAZULETA"/>
    <s v=""/>
    <s v="cta pte,prov,prd.no,"/>
    <s v="Marcador indeleble sharpie ngo"/>
    <s v="Marcador indeleble sharpie ngo"/>
    <d v="2010-06-17T00:00:00"/>
    <d v="2010-06-23T00:00:00"/>
    <n v="0"/>
    <s v="773"/>
    <x v="5"/>
    <x v="11"/>
    <x v="5"/>
    <x v="0"/>
    <x v="0"/>
  </r>
  <r>
    <n v="7735124704"/>
    <x v="27"/>
    <n v="48980070"/>
    <x v="34"/>
    <s v="EXJAZULETA"/>
    <s v=""/>
    <s v="cta pte,prov,prd.no,"/>
    <s v="Portaminas 0.5 faber poly ice/tri"/>
    <s v="Portaminas 0.5 faber poly ice/tri"/>
    <d v="2010-06-17T00:00:00"/>
    <d v="2010-06-23T00:00:00"/>
    <n v="0"/>
    <s v="773"/>
    <x v="5"/>
    <x v="11"/>
    <x v="5"/>
    <x v="0"/>
    <x v="0"/>
  </r>
  <r>
    <n v="7735124704"/>
    <x v="27"/>
    <n v="48980070"/>
    <x v="34"/>
    <s v="EXJAZULETA"/>
    <s v=""/>
    <s v="cta pte,prov,prd.no,"/>
    <s v="Libro cid 100-e of.ray 200 fol"/>
    <s v="Libro cid 100-e of.ray 200 fol"/>
    <d v="2010-06-17T00:00:00"/>
    <d v="2010-06-23T00:00:00"/>
    <n v="0"/>
    <s v="773"/>
    <x v="5"/>
    <x v="11"/>
    <x v="5"/>
    <x v="0"/>
    <x v="0"/>
  </r>
  <r>
    <n v="7735124704"/>
    <x v="27"/>
    <n v="48980070"/>
    <x v="34"/>
    <s v="EXJAZULETA"/>
    <s v=""/>
    <s v="cta pte,prov,prd.no,"/>
    <s v="Contact transp.gumplas x3mt"/>
    <s v="Contact transp.gumplas x3mt"/>
    <d v="2010-06-17T00:00:00"/>
    <d v="2010-06-23T00:00:00"/>
    <n v="0"/>
    <s v="773"/>
    <x v="5"/>
    <x v="11"/>
    <x v="5"/>
    <x v="0"/>
    <x v="0"/>
  </r>
  <r>
    <n v="7735124704"/>
    <x v="27"/>
    <n v="48980070"/>
    <x v="34"/>
    <s v="EXGAVELASQUE"/>
    <s v=""/>
    <s v="cta pte,prov,prd.no,"/>
    <s v="Boligrafo kilom.retractil ngo"/>
    <s v="Boligrafo kilom.retractil ngo"/>
    <d v="2010-06-17T00:00:00"/>
    <d v="2010-06-18T00:00:00"/>
    <n v="4207"/>
    <s v="773"/>
    <x v="5"/>
    <x v="11"/>
    <x v="5"/>
    <x v="0"/>
    <x v="0"/>
  </r>
  <r>
    <n v="7735124704"/>
    <x v="27"/>
    <n v="48980070"/>
    <x v="34"/>
    <s v="EXGAVELASQUE"/>
    <s v=""/>
    <s v="cta pte,prov,prd.no,"/>
    <s v="Papel carta multip.x500 blco"/>
    <s v="Papel carta multip.x500 blco"/>
    <d v="2010-06-17T00:00:00"/>
    <d v="2010-06-18T00:00:00"/>
    <n v="13800"/>
    <s v="773"/>
    <x v="5"/>
    <x v="11"/>
    <x v="5"/>
    <x v="0"/>
    <x v="0"/>
  </r>
  <r>
    <n v="7735124704"/>
    <x v="27"/>
    <n v="48980070"/>
    <x v="34"/>
    <s v="EXGAVELASQUE"/>
    <s v=""/>
    <s v="cta pte,prov,prd.no,"/>
    <s v="Resaltador sanford major amllo"/>
    <s v="Resaltador sanford major amllo"/>
    <d v="2010-06-17T00:00:00"/>
    <d v="2010-06-18T00:00:00"/>
    <n v="760"/>
    <s v="773"/>
    <x v="5"/>
    <x v="11"/>
    <x v="5"/>
    <x v="0"/>
    <x v="0"/>
  </r>
  <r>
    <n v="7735124704"/>
    <x v="27"/>
    <n v="48980070"/>
    <x v="34"/>
    <s v="EXGAVELASQUE"/>
    <s v=""/>
    <s v="cta pte,prov,prd.no,"/>
    <s v="Mina faber 0.5 hb"/>
    <s v="Mina faber 0.5 hb"/>
    <d v="2010-06-17T00:00:00"/>
    <d v="2010-06-18T00:00:00"/>
    <n v="658"/>
    <s v="773"/>
    <x v="5"/>
    <x v="11"/>
    <x v="5"/>
    <x v="0"/>
    <x v="0"/>
  </r>
  <r>
    <n v="7735124704"/>
    <x v="27"/>
    <n v="48980070"/>
    <x v="34"/>
    <s v="EXGAVELASQUE"/>
    <s v=""/>
    <s v="cta pte,prov,prd.no,"/>
    <s v="Plumigrafo pelikan microp.157 ngo"/>
    <s v="Plumigrafo pelikan microp.157 ngo"/>
    <d v="2010-06-17T00:00:00"/>
    <d v="2010-06-18T00:00:00"/>
    <n v="1674"/>
    <s v="773"/>
    <x v="5"/>
    <x v="11"/>
    <x v="5"/>
    <x v="0"/>
    <x v="0"/>
  </r>
  <r>
    <n v="7735124704"/>
    <x v="27"/>
    <n v="48980070"/>
    <x v="34"/>
    <s v="EXGAVELASQUE"/>
    <s v=""/>
    <s v="cta pte,prov,prd.no,"/>
    <s v="Cuaderno argolla 105 econ.ray."/>
    <s v="Cuaderno argolla 105 econ.ray."/>
    <d v="2010-06-17T00:00:00"/>
    <d v="2010-06-18T00:00:00"/>
    <n v="7293"/>
    <s v="773"/>
    <x v="5"/>
    <x v="11"/>
    <x v="5"/>
    <x v="0"/>
    <x v="0"/>
  </r>
  <r>
    <n v="7735124704"/>
    <x v="27"/>
    <n v="48980070"/>
    <x v="34"/>
    <s v="EXGAVELASQUE"/>
    <s v=""/>
    <s v="cta pte,prov,prd.no,"/>
    <s v="Bolsillo carta polip.x1 beautone"/>
    <s v="Bolsillo carta polip.x1 beautone"/>
    <d v="2010-06-17T00:00:00"/>
    <d v="2010-06-18T00:00:00"/>
    <n v="10000"/>
    <s v="773"/>
    <x v="5"/>
    <x v="11"/>
    <x v="5"/>
    <x v="0"/>
    <x v="0"/>
  </r>
  <r>
    <n v="7735124704"/>
    <x v="27"/>
    <n v="48980070"/>
    <x v="34"/>
    <s v="EXGAVELASQUE"/>
    <s v=""/>
    <s v="cta pte,prov,prd.no,"/>
    <s v="Cuaderno argolla 85 econ.ray"/>
    <s v="Cuaderno argolla 85 econ.ray"/>
    <d v="2010-06-17T00:00:00"/>
    <d v="2010-06-18T00:00:00"/>
    <n v="1639"/>
    <s v="773"/>
    <x v="5"/>
    <x v="11"/>
    <x v="5"/>
    <x v="0"/>
    <x v="0"/>
  </r>
  <r>
    <n v="7735124704"/>
    <x v="27"/>
    <n v="48980070"/>
    <x v="34"/>
    <s v="EXGAVELASQUE"/>
    <s v=""/>
    <s v="cta pte,prov,prd.no,"/>
    <s v="Pasta 105 x1.0r cartop.129 blca c/b"/>
    <s v="Pasta 105 x1.0r cartop.129 blca c/b"/>
    <d v="2010-06-17T00:00:00"/>
    <d v="2010-06-18T00:00:00"/>
    <n v="8490"/>
    <s v="773"/>
    <x v="5"/>
    <x v="11"/>
    <x v="5"/>
    <x v="0"/>
    <x v="0"/>
  </r>
  <r>
    <n v="7735124704"/>
    <x v="27"/>
    <n v="48980070"/>
    <x v="34"/>
    <s v="EXGAVELASQUE"/>
    <s v=""/>
    <s v="cta pte,prov,prd.no,"/>
    <s v="Pasta 105 x2.0r cartop.294 blca c/b"/>
    <s v="Pasta 105 x2.0r cartop.294 blca c/b"/>
    <d v="2010-06-17T00:00:00"/>
    <d v="2010-06-18T00:00:00"/>
    <n v="5571"/>
    <s v="773"/>
    <x v="5"/>
    <x v="11"/>
    <x v="5"/>
    <x v="0"/>
    <x v="0"/>
  </r>
  <r>
    <n v="7735124704"/>
    <x v="27"/>
    <n v="48980070"/>
    <x v="34"/>
    <s v="EXGAVELASQUE"/>
    <s v=""/>
    <s v="cta pte,prov,prd.no,"/>
    <s v="Corrector liq.lapiz berol"/>
    <s v="Corrector liq.lapiz berol"/>
    <d v="2010-06-17T00:00:00"/>
    <d v="2010-06-18T00:00:00"/>
    <n v="1500"/>
    <s v="773"/>
    <x v="5"/>
    <x v="11"/>
    <x v="5"/>
    <x v="0"/>
    <x v="0"/>
  </r>
  <r>
    <n v="7735124704"/>
    <x v="27"/>
    <n v="48980070"/>
    <x v="34"/>
    <s v="EXGAVELASQUE"/>
    <s v=""/>
    <s v="cta pte,prov,prd.no,"/>
    <s v="Marcador indeleble sharpie ngo"/>
    <s v="Marcador indeleble sharpie ngo"/>
    <d v="2010-06-17T00:00:00"/>
    <d v="2010-06-18T00:00:00"/>
    <n v="5844"/>
    <s v="773"/>
    <x v="5"/>
    <x v="11"/>
    <x v="5"/>
    <x v="0"/>
    <x v="0"/>
  </r>
  <r>
    <n v="7735124704"/>
    <x v="27"/>
    <n v="48980070"/>
    <x v="34"/>
    <s v="EXGAVELASQUE"/>
    <s v=""/>
    <s v="cta pte,prov,prd.no,"/>
    <s v="Resaltador d/bols.bic brite rsdo"/>
    <s v="Resaltador d/bols.bic brite rsdo"/>
    <d v="2010-06-17T00:00:00"/>
    <d v="2010-06-18T00:00:00"/>
    <n v="1794"/>
    <s v="773"/>
    <x v="5"/>
    <x v="11"/>
    <x v="5"/>
    <x v="0"/>
    <x v="0"/>
  </r>
  <r>
    <n v="7735124704"/>
    <x v="27"/>
    <n v="48980070"/>
    <x v="34"/>
    <s v="EXGAVELASQUE"/>
    <s v=""/>
    <s v="cta pte,prov,prd.no,"/>
    <s v="Portaminas 0.5 faber poly ice/tri"/>
    <s v="Portaminas 0.5 faber poly ice/tri"/>
    <d v="2010-06-17T00:00:00"/>
    <d v="2010-06-18T00:00:00"/>
    <n v="3650"/>
    <s v="773"/>
    <x v="5"/>
    <x v="11"/>
    <x v="5"/>
    <x v="0"/>
    <x v="0"/>
  </r>
  <r>
    <n v="7735124704"/>
    <x v="27"/>
    <n v="48980070"/>
    <x v="34"/>
    <s v="EXGAVELASQUE"/>
    <s v=""/>
    <s v="cta pte,prov,prd.no,"/>
    <s v="Borrador kira aw-20"/>
    <s v="Borrador kira aw-20"/>
    <d v="2010-06-17T00:00:00"/>
    <d v="2010-06-18T00:00:00"/>
    <n v="158"/>
    <s v="773"/>
    <x v="5"/>
    <x v="11"/>
    <x v="5"/>
    <x v="0"/>
    <x v="0"/>
  </r>
  <r>
    <n v="7735124704"/>
    <x v="27"/>
    <n v="48980070"/>
    <x v="34"/>
    <s v="EXGAVELASQUE"/>
    <s v=""/>
    <s v="cta pte,prov,prd.no,"/>
    <s v="Libro cid 100-e of.ray 200 fol"/>
    <s v="Libro cid 100-e of.ray 200 fol"/>
    <d v="2010-06-17T00:00:00"/>
    <d v="2010-06-18T00:00:00"/>
    <n v="14426"/>
    <s v="773"/>
    <x v="5"/>
    <x v="11"/>
    <x v="5"/>
    <x v="0"/>
    <x v="0"/>
  </r>
  <r>
    <n v="7735124704"/>
    <x v="27"/>
    <n v="48980070"/>
    <x v="34"/>
    <s v="EXGAVELASQUE"/>
    <s v=""/>
    <s v="cta pte,prov,prd.no,"/>
    <s v="Contact transp.gumplas x3mt"/>
    <s v="Contact transp.gumplas x3mt"/>
    <d v="2010-06-17T00:00:00"/>
    <d v="2010-06-18T00:00:00"/>
    <n v="9590"/>
    <s v="773"/>
    <x v="5"/>
    <x v="11"/>
    <x v="5"/>
    <x v="0"/>
    <x v="0"/>
  </r>
  <r>
    <n v="7735125759"/>
    <x v="43"/>
    <n v="48980070"/>
    <x v="34"/>
    <s v="LTNJRODRIGUE"/>
    <s v=""/>
    <s v="cta pte,prov,prd.Inv"/>
    <s v=""/>
    <s v="Servicio Transporte por vale"/>
    <d v="2010-06-03T00:00:00"/>
    <d v="2010-06-03T00:00:00"/>
    <n v="18823"/>
    <s v="773"/>
    <x v="5"/>
    <x v="11"/>
    <x v="5"/>
    <x v="0"/>
    <x v="0"/>
  </r>
  <r>
    <n v="7735125759"/>
    <x v="43"/>
    <n v="48980070"/>
    <x v="34"/>
    <s v="LTNJRODRIGUE"/>
    <s v=""/>
    <s v="cta pte,prov,prd.Inv"/>
    <s v=""/>
    <s v="Servicio Transporte por vale"/>
    <d v="2010-06-03T00:00:00"/>
    <d v="2010-06-03T00:00:00"/>
    <n v="4141"/>
    <s v="773"/>
    <x v="5"/>
    <x v="11"/>
    <x v="5"/>
    <x v="0"/>
    <x v="0"/>
  </r>
  <r>
    <n v="7735611158"/>
    <x v="36"/>
    <n v="48980070"/>
    <x v="34"/>
    <s v="LTICPOSADA"/>
    <s v=""/>
    <s v="cta pte,prov,prd.Inv"/>
    <s v=""/>
    <s v="CAPACITACIÓN HACCP"/>
    <d v="2010-06-28T00:00:00"/>
    <d v="2010-06-28T00:00:00"/>
    <n v="-888000"/>
    <s v="773"/>
    <x v="5"/>
    <x v="11"/>
    <x v="5"/>
    <x v="0"/>
    <x v="0"/>
  </r>
  <r>
    <n v="7735611158"/>
    <x v="36"/>
    <n v="48980070"/>
    <x v="34"/>
    <s v="SSJFLOPEZ"/>
    <s v=""/>
    <s v="cta pte,prov,prd.Inv"/>
    <s v=""/>
    <s v="FORMACION ISO 9001:2008"/>
    <d v="2010-06-18T00:00:00"/>
    <d v="2010-06-29T00:00:00"/>
    <n v="0"/>
    <s v="773"/>
    <x v="5"/>
    <x v="11"/>
    <x v="5"/>
    <x v="0"/>
    <x v="0"/>
  </r>
  <r>
    <n v="7735611158"/>
    <x v="36"/>
    <n v="48980070"/>
    <x v="34"/>
    <s v="SSJFLOPEZ"/>
    <s v=""/>
    <s v="cta pte,prov,prd.Inv"/>
    <s v=""/>
    <s v="CAPACITACITACION PRERREQUISITOS"/>
    <d v="2010-06-15T00:00:00"/>
    <d v="2010-06-29T00:00:00"/>
    <n v="0"/>
    <s v="773"/>
    <x v="5"/>
    <x v="11"/>
    <x v="5"/>
    <x v="0"/>
    <x v="0"/>
  </r>
  <r>
    <n v="7735611158"/>
    <x v="36"/>
    <n v="48980070"/>
    <x v="34"/>
    <s v="LTICPOSADA"/>
    <s v=""/>
    <s v="cta pte,prov,prd.Inv"/>
    <s v=""/>
    <s v="CAPACITACITACION PRERREQUISITOS"/>
    <d v="2010-06-21T00:00:00"/>
    <d v="2010-06-21T00:00:00"/>
    <n v="300000"/>
    <s v="773"/>
    <x v="5"/>
    <x v="11"/>
    <x v="5"/>
    <x v="0"/>
    <x v="0"/>
  </r>
  <r>
    <n v="7735611158"/>
    <x v="36"/>
    <n v="48980070"/>
    <x v="34"/>
    <s v="LTICPOSADA"/>
    <s v=""/>
    <s v="cta pte,prov,prd.Inv"/>
    <s v=""/>
    <s v="FORMACION ISO 9001:2008"/>
    <d v="2010-06-24T00:00:00"/>
    <d v="2010-06-24T00:00:00"/>
    <n v="2361600"/>
    <s v="773"/>
    <x v="5"/>
    <x v="11"/>
    <x v="5"/>
    <x v="0"/>
    <x v="0"/>
  </r>
  <r>
    <n v="7735611158"/>
    <x v="36"/>
    <n v="48980070"/>
    <x v="34"/>
    <s v="LTICPOSADA"/>
    <s v=""/>
    <s v="cta pte,prov,prd.Inv"/>
    <s v=""/>
    <s v="CAPACITACIÓN HACCP"/>
    <d v="2010-06-28T00:00:00"/>
    <d v="2010-06-28T00:00:00"/>
    <n v="888000"/>
    <s v="773"/>
    <x v="5"/>
    <x v="11"/>
    <x v="5"/>
    <x v="0"/>
    <x v="0"/>
  </r>
  <r>
    <n v="7735611158"/>
    <x v="36"/>
    <n v="48980070"/>
    <x v="34"/>
    <s v="LTICPOSADA"/>
    <s v=""/>
    <s v="cta pte,prov,prd.Inv"/>
    <s v=""/>
    <s v="CAPACITACIÓN HACCP"/>
    <d v="2010-06-29T00:00:00"/>
    <d v="2010-06-29T00:00:00"/>
    <n v="888000"/>
    <s v="773"/>
    <x v="5"/>
    <x v="11"/>
    <x v="5"/>
    <x v="0"/>
    <x v="0"/>
  </r>
  <r>
    <n v="7735611158"/>
    <x v="36"/>
    <n v="48980070"/>
    <x v="34"/>
    <s v="SSJFLOPEZ"/>
    <s v=""/>
    <s v="PUERTA GONZALES JIMMY ANDRES"/>
    <s v=""/>
    <s v="CAPACITACIÓN HACCP"/>
    <d v="2010-06-22T00:00:00"/>
    <d v="2010-06-29T00:00:00"/>
    <n v="0"/>
    <s v="773"/>
    <x v="5"/>
    <x v="11"/>
    <x v="5"/>
    <x v="0"/>
    <x v="0"/>
  </r>
  <r>
    <n v="7735620120"/>
    <x v="79"/>
    <n v="48980070"/>
    <x v="34"/>
    <s v="SSCONEXION"/>
    <s v=""/>
    <s v="MAZO CASTAÑO LUIS GUILLERMO"/>
    <s v=""/>
    <s v=""/>
    <d v="2010-06-01T00:00:00"/>
    <d v="2010-06-01T00:00:00"/>
    <n v="59740"/>
    <s v="773"/>
    <x v="5"/>
    <x v="11"/>
    <x v="5"/>
    <x v="0"/>
    <x v="0"/>
  </r>
  <r>
    <n v="7735620603"/>
    <x v="80"/>
    <n v="48980070"/>
    <x v="34"/>
    <s v="SSCONEXION"/>
    <s v=""/>
    <s v="MAZO CASTAÑO LUIS GUILLERMO"/>
    <s v=""/>
    <s v=""/>
    <d v="2010-06-01T00:00:00"/>
    <d v="2010-06-01T00:00:00"/>
    <n v="17800"/>
    <s v="773"/>
    <x v="5"/>
    <x v="11"/>
    <x v="5"/>
    <x v="0"/>
    <x v="0"/>
  </r>
  <r>
    <n v="7735111156"/>
    <x v="30"/>
    <n v="48980170"/>
    <x v="35"/>
    <s v="LTRCMAZO"/>
    <s v=""/>
    <s v="cta pte,prov,prd.Inv"/>
    <s v=""/>
    <s v="Servicio de Laboratorio FROTIS"/>
    <d v="2010-06-25T00:00:00"/>
    <d v="2010-06-25T00:00:00"/>
    <n v="159000"/>
    <s v="773"/>
    <x v="5"/>
    <x v="12"/>
    <x v="8"/>
    <x v="0"/>
    <x v="0"/>
  </r>
  <r>
    <n v="7735111156"/>
    <x v="30"/>
    <n v="48980170"/>
    <x v="35"/>
    <s v="LTRCMAZO"/>
    <s v=""/>
    <s v="cta pte,prov,prd.Inv"/>
    <s v=""/>
    <s v="Servicio de Laboratorio FROTIS"/>
    <d v="2010-06-25T00:00:00"/>
    <d v="2010-06-25T00:00:00"/>
    <n v="25200"/>
    <s v="773"/>
    <x v="5"/>
    <x v="12"/>
    <x v="8"/>
    <x v="0"/>
    <x v="0"/>
  </r>
  <r>
    <n v="7735111156"/>
    <x v="30"/>
    <n v="48980170"/>
    <x v="35"/>
    <s v="SSJFLOPEZ"/>
    <s v=""/>
    <s v="TECNIMICRO LABORATORIO DE ANALISIS"/>
    <s v=""/>
    <s v="Servicio de Laboratorio FROTIS"/>
    <d v="2010-06-23T00:00:00"/>
    <d v="2010-06-28T00:00:00"/>
    <n v="0"/>
    <s v="773"/>
    <x v="5"/>
    <x v="12"/>
    <x v="8"/>
    <x v="0"/>
    <x v="0"/>
  </r>
  <r>
    <n v="7735111156"/>
    <x v="30"/>
    <n v="48980170"/>
    <x v="35"/>
    <s v="SSJFLOPEZ"/>
    <s v=""/>
    <s v="TECNIMICRO LABORATORIO DE ANALISIS"/>
    <s v=""/>
    <s v="Servicio de Laboratorio FROTIS"/>
    <d v="2010-06-23T00:00:00"/>
    <d v="2010-06-28T00:00:00"/>
    <n v="0"/>
    <s v="773"/>
    <x v="5"/>
    <x v="12"/>
    <x v="8"/>
    <x v="0"/>
    <x v="0"/>
  </r>
  <r>
    <n v="7735110102"/>
    <x v="2"/>
    <n v="48982070"/>
    <x v="36"/>
    <s v="SSALLONDONO"/>
    <s v="NOMINA PRIMERA QUINCENA J"/>
    <s v="Obl,lab,salariosxpag"/>
    <s v=""/>
    <s v=""/>
    <d v="2010-06-10T00:00:00"/>
    <d v="2010-06-10T00:00:00"/>
    <n v="768056"/>
    <s v="773"/>
    <x v="5"/>
    <x v="13"/>
    <x v="2"/>
    <x v="0"/>
    <x v="0"/>
  </r>
  <r>
    <n v="7735110102"/>
    <x v="2"/>
    <n v="48982070"/>
    <x v="36"/>
    <s v="SSALLONDONO"/>
    <s v="NOMINA SEGUNDA QUINCENA J"/>
    <s v="Obl,lab,salariosxpag"/>
    <s v=""/>
    <s v=""/>
    <d v="2010-06-29T00:00:00"/>
    <d v="2010-06-29T00:00:00"/>
    <n v="768056"/>
    <s v="773"/>
    <x v="5"/>
    <x v="13"/>
    <x v="2"/>
    <x v="0"/>
    <x v="0"/>
  </r>
  <r>
    <n v="7735110103"/>
    <x v="39"/>
    <n v="48982070"/>
    <x v="36"/>
    <s v="SSALLONDONO"/>
    <s v="NOMINA PRIMERA QUINCENA J"/>
    <s v="Obl,lab,salariosxpag"/>
    <s v=""/>
    <s v=""/>
    <d v="2010-06-10T00:00:00"/>
    <d v="2010-06-10T00:00:00"/>
    <n v="193125"/>
    <s v="773"/>
    <x v="5"/>
    <x v="13"/>
    <x v="2"/>
    <x v="0"/>
    <x v="0"/>
  </r>
  <r>
    <n v="7735110103"/>
    <x v="39"/>
    <n v="48982070"/>
    <x v="36"/>
    <s v="SSALLONDONO"/>
    <s v="NOMINA SEGUNDA QUINCENA J"/>
    <s v="Obl,lab,salariosxpag"/>
    <s v=""/>
    <s v=""/>
    <d v="2010-06-29T00:00:00"/>
    <d v="2010-06-29T00:00:00"/>
    <n v="193125"/>
    <s v="773"/>
    <x v="5"/>
    <x v="13"/>
    <x v="2"/>
    <x v="0"/>
    <x v="0"/>
  </r>
  <r>
    <n v="7735110111"/>
    <x v="6"/>
    <n v="48982070"/>
    <x v="36"/>
    <s v="SSALLONDONO"/>
    <s v="PROVISIONES JUNIO 2010"/>
    <s v="Prov,lab,prim,ser.ap"/>
    <s v=""/>
    <s v=""/>
    <d v="2010-06-29T00:00:00"/>
    <d v="2010-06-29T00:00:00"/>
    <n v="121353"/>
    <s v="773"/>
    <x v="5"/>
    <x v="13"/>
    <x v="2"/>
    <x v="0"/>
    <x v="0"/>
  </r>
  <r>
    <n v="7735110113"/>
    <x v="8"/>
    <n v="48982070"/>
    <x v="36"/>
    <s v="SSALLONDONO"/>
    <s v="PROVISIONES JUNIO 2010"/>
    <s v="Prov,lab,prim,ser.ap"/>
    <s v=""/>
    <s v=""/>
    <d v="2010-06-29T00:00:00"/>
    <d v="2010-06-29T00:00:00"/>
    <n v="130570"/>
    <s v="773"/>
    <x v="5"/>
    <x v="13"/>
    <x v="2"/>
    <x v="0"/>
    <x v="0"/>
  </r>
  <r>
    <n v="7735110114"/>
    <x v="9"/>
    <n v="48982070"/>
    <x v="36"/>
    <s v="SSALLONDONO"/>
    <s v="PROVISIONES JUNIO 2010"/>
    <s v="Prov,lab,prim,ser.ap"/>
    <s v=""/>
    <s v=""/>
    <d v="2010-06-29T00:00:00"/>
    <d v="2010-06-29T00:00:00"/>
    <n v="76806"/>
    <s v="773"/>
    <x v="5"/>
    <x v="13"/>
    <x v="2"/>
    <x v="0"/>
    <x v="0"/>
  </r>
  <r>
    <n v="7735110116"/>
    <x v="10"/>
    <n v="48982070"/>
    <x v="36"/>
    <s v="SSALLONDONO"/>
    <s v="PROVISIONES JUNIO 2010"/>
    <s v="Prov,lab,prim,ser.ap"/>
    <s v=""/>
    <s v=""/>
    <d v="2010-06-29T00:00:00"/>
    <d v="2010-06-29T00:00:00"/>
    <n v="138250"/>
    <s v="773"/>
    <x v="5"/>
    <x v="13"/>
    <x v="2"/>
    <x v="0"/>
    <x v="0"/>
  </r>
  <r>
    <n v="7735110124"/>
    <x v="13"/>
    <n v="48982070"/>
    <x v="36"/>
    <s v="SSALLONDONO"/>
    <s v="PROVISIONES JUNIO 2010"/>
    <s v="Prov,lab,prim,ser.ap"/>
    <s v=""/>
    <s v=""/>
    <d v="2010-06-29T00:00:00"/>
    <d v="2010-06-29T00:00:00"/>
    <n v="15976"/>
    <s v="773"/>
    <x v="5"/>
    <x v="13"/>
    <x v="2"/>
    <x v="0"/>
    <x v="0"/>
  </r>
  <r>
    <n v="7735110127"/>
    <x v="14"/>
    <n v="48982070"/>
    <x v="36"/>
    <s v="SSALLONDONO"/>
    <s v="SEGURIDAD SOCIAL JUNIO 20"/>
    <s v="Ret,apor,nomi, seg.s"/>
    <s v=""/>
    <s v=""/>
    <d v="2010-06-29T00:00:00"/>
    <d v="2010-06-29T00:00:00"/>
    <n v="13400"/>
    <s v="773"/>
    <x v="5"/>
    <x v="13"/>
    <x v="2"/>
    <x v="0"/>
    <x v="0"/>
  </r>
  <r>
    <n v="7735110128"/>
    <x v="15"/>
    <n v="48982070"/>
    <x v="36"/>
    <s v="SSALLONDONO"/>
    <s v="SEGURIDAD SOCIAL JUNIO 20"/>
    <s v="Ret,apor,nomi, seg.s"/>
    <s v=""/>
    <s v=""/>
    <d v="2010-06-29T00:00:00"/>
    <d v="2010-06-29T00:00:00"/>
    <n v="-61444"/>
    <s v="773"/>
    <x v="5"/>
    <x v="13"/>
    <x v="2"/>
    <x v="0"/>
    <x v="0"/>
  </r>
  <r>
    <n v="7735110128"/>
    <x v="15"/>
    <n v="48982070"/>
    <x v="36"/>
    <s v="SSALLONDONO"/>
    <s v="SEGURIDAD SOCIAL JUNIO 20"/>
    <s v="Ret,apor,nomi, seg.s"/>
    <s v=""/>
    <s v=""/>
    <d v="2010-06-29T00:00:00"/>
    <d v="2010-06-29T00:00:00"/>
    <n v="192000"/>
    <s v="773"/>
    <x v="5"/>
    <x v="13"/>
    <x v="2"/>
    <x v="0"/>
    <x v="0"/>
  </r>
  <r>
    <n v="7735110129"/>
    <x v="16"/>
    <n v="48982070"/>
    <x v="36"/>
    <s v="SSALLONDONO"/>
    <s v="SEGURIDAD SOCIAL JUNIO 20"/>
    <s v="Ret,apor,nomi, seg.s"/>
    <s v=""/>
    <s v=""/>
    <d v="2010-06-29T00:00:00"/>
    <d v="2010-06-29T00:00:00"/>
    <n v="-61444"/>
    <s v="773"/>
    <x v="5"/>
    <x v="13"/>
    <x v="2"/>
    <x v="0"/>
    <x v="0"/>
  </r>
  <r>
    <n v="7735110129"/>
    <x v="16"/>
    <n v="48982070"/>
    <x v="36"/>
    <s v="SSALLONDONO"/>
    <s v="SEGURIDAD SOCIAL JUNIO 20"/>
    <s v="Ret,apor,nomi, seg.s"/>
    <s v=""/>
    <s v=""/>
    <d v="2010-06-29T00:00:00"/>
    <d v="2010-06-29T00:00:00"/>
    <n v="245800"/>
    <s v="773"/>
    <x v="5"/>
    <x v="13"/>
    <x v="2"/>
    <x v="0"/>
    <x v="0"/>
  </r>
  <r>
    <n v="7735110131"/>
    <x v="17"/>
    <n v="48982070"/>
    <x v="36"/>
    <s v="SSALLONDONO"/>
    <s v="SEGURIDAD SOCIAL JUNIO 20"/>
    <s v="Ret,apor,nomi, seg.s"/>
    <s v=""/>
    <s v=""/>
    <d v="2010-06-29T00:00:00"/>
    <d v="2010-06-29T00:00:00"/>
    <n v="61400"/>
    <s v="773"/>
    <x v="5"/>
    <x v="13"/>
    <x v="2"/>
    <x v="0"/>
    <x v="0"/>
  </r>
  <r>
    <n v="7735110132"/>
    <x v="40"/>
    <n v="48982070"/>
    <x v="36"/>
    <s v="SSALLONDONO"/>
    <s v="SEGURIDAD SOCIAL JUNIO 20"/>
    <s v="Ret,apor,nomi, seg.s"/>
    <s v=""/>
    <s v=""/>
    <d v="2010-06-29T00:00:00"/>
    <d v="2010-06-29T00:00:00"/>
    <n v="64400"/>
    <s v="773"/>
    <x v="5"/>
    <x v="13"/>
    <x v="2"/>
    <x v="0"/>
    <x v="0"/>
  </r>
  <r>
    <n v="7735110133"/>
    <x v="18"/>
    <n v="48982070"/>
    <x v="36"/>
    <s v="SSALLONDONO"/>
    <s v="SEGURIDAD SOCIAL JUNIO 20"/>
    <s v="Ret,apor,nomi, seg.s"/>
    <s v=""/>
    <s v=""/>
    <d v="2010-06-29T00:00:00"/>
    <d v="2010-06-29T00:00:00"/>
    <n v="46100"/>
    <s v="773"/>
    <x v="5"/>
    <x v="13"/>
    <x v="2"/>
    <x v="0"/>
    <x v="0"/>
  </r>
  <r>
    <n v="7735110134"/>
    <x v="19"/>
    <n v="48982070"/>
    <x v="36"/>
    <s v="SSALLONDONO"/>
    <s v="SEGURIDAD SOCIAL JUNIO 20"/>
    <s v="Ret,apor,nomi, seg.s"/>
    <s v=""/>
    <s v=""/>
    <d v="2010-06-29T00:00:00"/>
    <d v="2010-06-29T00:00:00"/>
    <n v="30700"/>
    <s v="773"/>
    <x v="5"/>
    <x v="13"/>
    <x v="2"/>
    <x v="0"/>
    <x v="0"/>
  </r>
  <r>
    <n v="7735111156"/>
    <x v="30"/>
    <n v="48982070"/>
    <x v="36"/>
    <s v="LTNJRODRIGUE"/>
    <s v=""/>
    <s v="cta pte,prov,prd.Inv"/>
    <s v=""/>
    <s v="Consultoría TPM con IM&amp;C"/>
    <d v="2010-06-08T00:00:00"/>
    <d v="2010-06-08T00:00:00"/>
    <n v="-1271460"/>
    <s v="773"/>
    <x v="5"/>
    <x v="13"/>
    <x v="8"/>
    <x v="0"/>
    <x v="0"/>
  </r>
  <r>
    <n v="7735111156"/>
    <x v="30"/>
    <n v="48982070"/>
    <x v="36"/>
    <s v="SSJFLOPEZ"/>
    <s v=""/>
    <s v="cta pte,prov,prd.Inv"/>
    <s v=""/>
    <s v="Consultoría TPM con IM&amp;C"/>
    <d v="2010-06-01T00:00:00"/>
    <d v="2010-06-30T00:00:00"/>
    <n v="-236572"/>
    <s v="773"/>
    <x v="5"/>
    <x v="13"/>
    <x v="8"/>
    <x v="0"/>
    <x v="0"/>
  </r>
  <r>
    <n v="7735111156"/>
    <x v="30"/>
    <n v="48982070"/>
    <x v="36"/>
    <s v="LTNJRODRIGUE"/>
    <s v=""/>
    <s v="cta pte,prov,prd.Inv"/>
    <s v=""/>
    <s v="Consultoría TPM con IM&amp;C"/>
    <d v="2010-06-08T00:00:00"/>
    <d v="2010-06-08T00:00:00"/>
    <n v="1271460"/>
    <s v="773"/>
    <x v="5"/>
    <x v="13"/>
    <x v="8"/>
    <x v="0"/>
    <x v="0"/>
  </r>
  <r>
    <n v="7735111156"/>
    <x v="30"/>
    <n v="48982070"/>
    <x v="36"/>
    <s v="LTNJRODRIGUE"/>
    <s v=""/>
    <s v="cta pte,prov,prd.Inv"/>
    <s v=""/>
    <s v="Consultoría TPM con IM&amp;C"/>
    <d v="2010-06-08T00:00:00"/>
    <d v="2010-06-08T00:00:00"/>
    <n v="1271636"/>
    <s v="773"/>
    <x v="5"/>
    <x v="13"/>
    <x v="8"/>
    <x v="0"/>
    <x v="0"/>
  </r>
  <r>
    <n v="7735111156"/>
    <x v="30"/>
    <n v="48982070"/>
    <x v="36"/>
    <s v="SSJFLOPEZ"/>
    <s v=""/>
    <s v="INTERNATIONAL MEDIA &amp; COMMUNICATION"/>
    <s v=""/>
    <s v=""/>
    <d v="2010-06-01T00:00:00"/>
    <d v="2010-06-30T00:00:00"/>
    <n v="240273"/>
    <s v="773"/>
    <x v="5"/>
    <x v="13"/>
    <x v="8"/>
    <x v="0"/>
    <x v="0"/>
  </r>
  <r>
    <n v="7735116120"/>
    <x v="29"/>
    <n v="48982070"/>
    <x v="36"/>
    <s v="SSJFLOPEZ"/>
    <s v=""/>
    <s v="cta pte,prov,prd.Inv"/>
    <s v=""/>
    <s v="Refrigerio TPM"/>
    <d v="2010-06-04T00:00:00"/>
    <d v="2010-06-29T00:00:00"/>
    <n v="0"/>
    <s v="773"/>
    <x v="5"/>
    <x v="13"/>
    <x v="5"/>
    <x v="0"/>
    <x v="0"/>
  </r>
  <r>
    <n v="7735116120"/>
    <x v="29"/>
    <n v="48982070"/>
    <x v="36"/>
    <s v="SSJFLOPEZ"/>
    <s v=""/>
    <s v="cta pte,prov,prd.Inv"/>
    <s v=""/>
    <s v="Refrigerio TPM"/>
    <d v="2010-06-04T00:00:00"/>
    <d v="2010-06-29T00:00:00"/>
    <n v="0"/>
    <s v="773"/>
    <x v="5"/>
    <x v="13"/>
    <x v="5"/>
    <x v="0"/>
    <x v="0"/>
  </r>
  <r>
    <n v="7735116120"/>
    <x v="29"/>
    <n v="48982070"/>
    <x v="36"/>
    <s v="LTICPOSADA"/>
    <s v=""/>
    <s v="cta pte,prov,prd.Inv"/>
    <s v=""/>
    <s v="Refrigerio TPM"/>
    <d v="2010-06-29T00:00:00"/>
    <d v="2010-06-29T00:00:00"/>
    <n v="13200"/>
    <s v="773"/>
    <x v="5"/>
    <x v="13"/>
    <x v="5"/>
    <x v="0"/>
    <x v="0"/>
  </r>
  <r>
    <n v="7735116120"/>
    <x v="29"/>
    <n v="48982070"/>
    <x v="36"/>
    <s v="LTICPOSADA"/>
    <s v=""/>
    <s v="cta pte,prov,prd.Inv"/>
    <s v=""/>
    <s v="Refrigerio TPM"/>
    <d v="2010-06-29T00:00:00"/>
    <d v="2010-06-29T00:00:00"/>
    <n v="18000"/>
    <s v="773"/>
    <x v="5"/>
    <x v="13"/>
    <x v="5"/>
    <x v="0"/>
    <x v="0"/>
  </r>
  <r>
    <n v="7735116408"/>
    <x v="1"/>
    <n v="48982070"/>
    <x v="36"/>
    <s v="SSJFLOPEZ"/>
    <s v="FACTURA COMCEL"/>
    <s v="COMUNICACION CELULAR S.A. COMCEL"/>
    <s v=""/>
    <s v=""/>
    <d v="2010-05-25T00:00:00"/>
    <d v="2010-06-03T00:00:00"/>
    <n v="38"/>
    <s v="773"/>
    <x v="5"/>
    <x v="13"/>
    <x v="1"/>
    <x v="0"/>
    <x v="0"/>
  </r>
  <r>
    <n v="7735116408"/>
    <x v="1"/>
    <n v="48982070"/>
    <x v="36"/>
    <s v="SSMGIRON"/>
    <s v="FACTURA UNE"/>
    <s v="EPM TELECOMUNICACIONES S.A."/>
    <s v=""/>
    <s v=""/>
    <d v="2010-06-12T00:00:00"/>
    <d v="2010-06-17T00:00:00"/>
    <n v="64180"/>
    <s v="773"/>
    <x v="5"/>
    <x v="13"/>
    <x v="1"/>
    <x v="0"/>
    <x v="0"/>
  </r>
  <r>
    <n v="7735116408"/>
    <x v="1"/>
    <n v="48982070"/>
    <x v="36"/>
    <s v="SSMGIRON"/>
    <s v="FACTURA UNE"/>
    <s v="EPM TELECOMUNICACIONES S.A."/>
    <s v=""/>
    <s v=""/>
    <d v="2010-06-12T00:00:00"/>
    <d v="2010-06-17T00:00:00"/>
    <n v="578"/>
    <s v="773"/>
    <x v="5"/>
    <x v="13"/>
    <x v="1"/>
    <x v="0"/>
    <x v="0"/>
  </r>
  <r>
    <n v="7735116408"/>
    <x v="1"/>
    <n v="48982070"/>
    <x v="36"/>
    <s v="SSMGIRON"/>
    <s v="FACTURA UNE"/>
    <s v="EPM TELECOMUNICACIONES S.A."/>
    <s v=""/>
    <s v=""/>
    <d v="2010-06-12T00:00:00"/>
    <d v="2010-06-17T00:00:00"/>
    <n v="1836"/>
    <s v="773"/>
    <x v="5"/>
    <x v="13"/>
    <x v="1"/>
    <x v="0"/>
    <x v="0"/>
  </r>
  <r>
    <n v="7735116408"/>
    <x v="1"/>
    <n v="48982070"/>
    <x v="36"/>
    <s v="SSMGIRON"/>
    <s v="FACTURA UNE"/>
    <s v="EPM TELECOMUNICACIONES S.A."/>
    <s v=""/>
    <s v=""/>
    <d v="2010-06-12T00:00:00"/>
    <d v="2010-06-17T00:00:00"/>
    <n v="880"/>
    <s v="773"/>
    <x v="5"/>
    <x v="13"/>
    <x v="1"/>
    <x v="0"/>
    <x v="0"/>
  </r>
  <r>
    <n v="7735116408"/>
    <x v="1"/>
    <n v="48982070"/>
    <x v="36"/>
    <s v="SSMGIRON"/>
    <s v="FACTURA UNE"/>
    <s v="EPM TELECOMUNICACIONES S.A."/>
    <s v=""/>
    <s v=""/>
    <d v="2010-06-12T00:00:00"/>
    <d v="2010-06-17T00:00:00"/>
    <n v="1056"/>
    <s v="773"/>
    <x v="5"/>
    <x v="13"/>
    <x v="1"/>
    <x v="0"/>
    <x v="0"/>
  </r>
  <r>
    <n v="7735116408"/>
    <x v="1"/>
    <n v="48982070"/>
    <x v="36"/>
    <s v="SSMGIRON"/>
    <s v="FACTURA UNE"/>
    <s v="EPM TELECOMUNICACIONES S.A."/>
    <s v=""/>
    <s v=""/>
    <d v="2010-06-12T00:00:00"/>
    <d v="2010-06-17T00:00:00"/>
    <n v="440"/>
    <s v="773"/>
    <x v="5"/>
    <x v="13"/>
    <x v="1"/>
    <x v="0"/>
    <x v="0"/>
  </r>
  <r>
    <n v="7735116408"/>
    <x v="1"/>
    <n v="48982070"/>
    <x v="36"/>
    <s v="SSMGIRON"/>
    <s v="FACTURA UNE"/>
    <s v="EPM TELECOMUNICACIONES S.A."/>
    <s v=""/>
    <s v=""/>
    <d v="2010-06-12T00:00:00"/>
    <d v="2010-06-17T00:00:00"/>
    <n v="1256"/>
    <s v="773"/>
    <x v="5"/>
    <x v="13"/>
    <x v="1"/>
    <x v="0"/>
    <x v="0"/>
  </r>
  <r>
    <n v="7735116408"/>
    <x v="1"/>
    <n v="48982070"/>
    <x v="36"/>
    <s v="SSMGIRON"/>
    <s v="FACTURA UNE"/>
    <s v="EPM TELECOMUNICACIONES S.A."/>
    <s v=""/>
    <s v=""/>
    <d v="2010-06-12T00:00:00"/>
    <d v="2010-06-17T00:00:00"/>
    <n v="441"/>
    <s v="773"/>
    <x v="5"/>
    <x v="13"/>
    <x v="1"/>
    <x v="0"/>
    <x v="0"/>
  </r>
  <r>
    <n v="7735116408"/>
    <x v="1"/>
    <n v="48982070"/>
    <x v="36"/>
    <s v="SSMGIRON"/>
    <s v="FACTURA MOVISTAR"/>
    <s v="TELEFONICA MOVILES COLOMBIA S.A."/>
    <s v=""/>
    <s v=""/>
    <d v="2010-06-09T00:00:00"/>
    <d v="2010-06-17T00:00:00"/>
    <n v="57"/>
    <s v="773"/>
    <x v="5"/>
    <x v="13"/>
    <x v="1"/>
    <x v="0"/>
    <x v="0"/>
  </r>
  <r>
    <n v="7735116408"/>
    <x v="1"/>
    <n v="48982070"/>
    <x v="36"/>
    <s v="SSMGIRON"/>
    <s v="FACTURA UNE"/>
    <s v="EPM TELECOMUNICACIONES S.A."/>
    <s v=""/>
    <s v=""/>
    <d v="2010-06-12T00:00:00"/>
    <d v="2010-06-17T00:00:00"/>
    <n v="7447"/>
    <s v="773"/>
    <x v="5"/>
    <x v="13"/>
    <x v="1"/>
    <x v="0"/>
    <x v="0"/>
  </r>
  <r>
    <n v="7735116408"/>
    <x v="1"/>
    <n v="48982070"/>
    <x v="36"/>
    <s v="SSMGIRON"/>
    <s v="FACTURA UNE"/>
    <s v="EPM TELECOMUNICACIONES S.A."/>
    <s v=""/>
    <s v=""/>
    <d v="2010-06-12T00:00:00"/>
    <d v="2010-06-17T00:00:00"/>
    <n v="2640"/>
    <s v="773"/>
    <x v="5"/>
    <x v="13"/>
    <x v="1"/>
    <x v="0"/>
    <x v="0"/>
  </r>
  <r>
    <n v="7735116408"/>
    <x v="1"/>
    <n v="48982070"/>
    <x v="36"/>
    <s v="SSMGIRON"/>
    <s v="FACTURA UNE"/>
    <s v="EPM TELECOMUNICACIONES S.A."/>
    <s v=""/>
    <s v=""/>
    <d v="2010-06-12T00:00:00"/>
    <d v="2010-06-17T00:00:00"/>
    <n v="1160"/>
    <s v="773"/>
    <x v="5"/>
    <x v="13"/>
    <x v="1"/>
    <x v="0"/>
    <x v="0"/>
  </r>
  <r>
    <n v="7735116408"/>
    <x v="1"/>
    <n v="48982070"/>
    <x v="36"/>
    <s v="SSMGIRON"/>
    <s v="FACTURA UNE"/>
    <s v="EPM TELECOMUNICACIONES S.A."/>
    <s v=""/>
    <s v=""/>
    <d v="2010-06-12T00:00:00"/>
    <d v="2010-06-17T00:00:00"/>
    <n v="441"/>
    <s v="773"/>
    <x v="5"/>
    <x v="13"/>
    <x v="1"/>
    <x v="0"/>
    <x v="0"/>
  </r>
  <r>
    <n v="7735116408"/>
    <x v="1"/>
    <n v="48982070"/>
    <x v="36"/>
    <s v="SSJFLOPEZ"/>
    <s v="FACTURA COMCEL"/>
    <s v="COMUNICACION CELULAR S.A. COMCEL"/>
    <s v=""/>
    <s v=""/>
    <d v="2010-06-25T00:00:00"/>
    <d v="2010-06-30T00:00:00"/>
    <n v="38"/>
    <s v="773"/>
    <x v="5"/>
    <x v="13"/>
    <x v="1"/>
    <x v="0"/>
    <x v="0"/>
  </r>
  <r>
    <n v="7735116507"/>
    <x v="47"/>
    <n v="48982070"/>
    <x v="36"/>
    <s v="LTNJRODRIGUE"/>
    <s v=""/>
    <s v="cta pte,prov,prd.Inv"/>
    <s v=""/>
    <s v="Recarga de toner de impresora"/>
    <d v="2010-06-21T00:00:00"/>
    <d v="2010-06-21T00:00:00"/>
    <n v="8621"/>
    <s v="773"/>
    <x v="5"/>
    <x v="13"/>
    <x v="5"/>
    <x v="0"/>
    <x v="0"/>
  </r>
  <r>
    <n v="7735116507"/>
    <x v="47"/>
    <n v="48982070"/>
    <x v="36"/>
    <s v="LTNJRODRIGUE"/>
    <s v=""/>
    <s v="cta pte,prov,prd.Inv"/>
    <s v=""/>
    <s v="Recarga de toner de impresora"/>
    <d v="2010-06-21T00:00:00"/>
    <d v="2010-06-21T00:00:00"/>
    <n v="25863"/>
    <s v="773"/>
    <x v="5"/>
    <x v="13"/>
    <x v="5"/>
    <x v="0"/>
    <x v="0"/>
  </r>
  <r>
    <n v="7735116507"/>
    <x v="47"/>
    <n v="48982070"/>
    <x v="36"/>
    <s v="EXJAZULETA"/>
    <s v=""/>
    <s v="TONER EXPRESS LTDA"/>
    <s v=""/>
    <s v="Recarga de toner de impresora"/>
    <d v="2010-06-18T00:00:00"/>
    <d v="2010-06-22T00:00:00"/>
    <n v="0"/>
    <s v="773"/>
    <x v="5"/>
    <x v="13"/>
    <x v="5"/>
    <x v="0"/>
    <x v="0"/>
  </r>
  <r>
    <n v="7735116507"/>
    <x v="47"/>
    <n v="48982070"/>
    <x v="36"/>
    <s v="EXJAZULETA"/>
    <s v=""/>
    <s v="TONER EXPRESS LTDA"/>
    <s v=""/>
    <s v="Recarga de toner de impresora"/>
    <d v="2010-06-18T00:00:00"/>
    <d v="2010-06-22T00:00:00"/>
    <n v="0"/>
    <s v="773"/>
    <x v="5"/>
    <x v="13"/>
    <x v="5"/>
    <x v="0"/>
    <x v="0"/>
  </r>
  <r>
    <n v="7735124703"/>
    <x v="22"/>
    <n v="48982070"/>
    <x v="36"/>
    <s v="EXGAVELASQUE"/>
    <s v=""/>
    <s v="cta pte,prov,prd.no,"/>
    <s v="Form lito 160 Tarjetas azules TPM"/>
    <s v="Form lito 160 Tarjetas azules TPM"/>
    <d v="2010-06-09T00:00:00"/>
    <d v="2010-06-09T00:00:00"/>
    <n v="262500"/>
    <s v="773"/>
    <x v="5"/>
    <x v="13"/>
    <x v="5"/>
    <x v="0"/>
    <x v="0"/>
  </r>
  <r>
    <n v="7735124703"/>
    <x v="22"/>
    <n v="48982070"/>
    <x v="36"/>
    <s v="EXGAVELASQUE"/>
    <s v=""/>
    <s v="cta pte,prov,prd.no,"/>
    <s v="Form lito 160 Tarjetas azules TPM"/>
    <s v="Form lito 160 Tarjetas azules TPM"/>
    <d v="2010-06-09T00:00:00"/>
    <d v="2010-06-09T00:00:00"/>
    <n v="262500"/>
    <s v="773"/>
    <x v="5"/>
    <x v="13"/>
    <x v="5"/>
    <x v="0"/>
    <x v="0"/>
  </r>
  <r>
    <n v="7735124703"/>
    <x v="22"/>
    <n v="48982070"/>
    <x v="36"/>
    <s v="LTNJRODRIGUE"/>
    <s v=""/>
    <s v="cta pte,prov,prd.Inv"/>
    <s v=""/>
    <s v="Servicio de Fotocopias"/>
    <d v="2010-06-29T00:00:00"/>
    <d v="2010-06-29T00:00:00"/>
    <n v="13862"/>
    <s v="773"/>
    <x v="5"/>
    <x v="13"/>
    <x v="5"/>
    <x v="0"/>
    <x v="0"/>
  </r>
  <r>
    <n v="7735124703"/>
    <x v="22"/>
    <n v="48982070"/>
    <x v="36"/>
    <s v="SSJFLOPEZ"/>
    <s v=""/>
    <s v="DATECSA S.A."/>
    <s v=""/>
    <s v="Servicio de Fotocopias"/>
    <d v="2010-06-22T00:00:00"/>
    <d v="2010-06-30T00:00:00"/>
    <n v="0"/>
    <s v="773"/>
    <x v="5"/>
    <x v="13"/>
    <x v="5"/>
    <x v="0"/>
    <x v="0"/>
  </r>
  <r>
    <n v="7735124704"/>
    <x v="27"/>
    <n v="48982070"/>
    <x v="36"/>
    <s v="EXGAVELASQUE"/>
    <s v=""/>
    <s v="cta pte,prov,prd.no,"/>
    <s v="Block carta iris x40hj-8 colores icopel"/>
    <s v="Block carta iris x40hj-8 colores icopel"/>
    <d v="2010-06-18T00:00:00"/>
    <d v="2010-06-21T00:00:00"/>
    <n v="2295"/>
    <s v="773"/>
    <x v="5"/>
    <x v="13"/>
    <x v="5"/>
    <x v="0"/>
    <x v="0"/>
  </r>
  <r>
    <n v="7735124704"/>
    <x v="27"/>
    <n v="48982070"/>
    <x v="36"/>
    <s v="EXGAVELASQUE"/>
    <s v=""/>
    <s v="cta pte,prov,prd.no,"/>
    <s v="Boligrafo kilom.retractil ngo"/>
    <s v="Boligrafo kilom.retractil ngo"/>
    <d v="2010-06-18T00:00:00"/>
    <d v="2010-06-21T00:00:00"/>
    <n v="1202"/>
    <s v="773"/>
    <x v="5"/>
    <x v="13"/>
    <x v="5"/>
    <x v="0"/>
    <x v="0"/>
  </r>
  <r>
    <n v="7735124704"/>
    <x v="27"/>
    <n v="48982070"/>
    <x v="36"/>
    <s v="EXGAVELASQUE"/>
    <s v=""/>
    <s v="cta pte,prov,prd.no,"/>
    <s v="Bolsillo carta polip.x1 beautone"/>
    <s v="Bolsillo carta polip.x1 beautone"/>
    <d v="2010-06-18T00:00:00"/>
    <d v="2010-06-21T00:00:00"/>
    <n v="5000"/>
    <s v="773"/>
    <x v="5"/>
    <x v="13"/>
    <x v="5"/>
    <x v="0"/>
    <x v="0"/>
  </r>
  <r>
    <n v="7735124704"/>
    <x v="27"/>
    <n v="48982070"/>
    <x v="36"/>
    <s v="EXGAVELASQUE"/>
    <s v=""/>
    <s v="cta pte,prov,prd.no,"/>
    <s v="Cuaderno argolla 105 econ.ray."/>
    <s v="Cuaderno argolla 105 econ.ray."/>
    <d v="2010-06-18T00:00:00"/>
    <d v="2010-06-21T00:00:00"/>
    <n v="2431"/>
    <s v="773"/>
    <x v="5"/>
    <x v="13"/>
    <x v="5"/>
    <x v="0"/>
    <x v="0"/>
  </r>
  <r>
    <n v="7735124704"/>
    <x v="27"/>
    <n v="48982070"/>
    <x v="36"/>
    <s v="EXGAVELASQUE"/>
    <s v=""/>
    <s v="cta pte,prov,prd.no,"/>
    <s v="Lapiz ngo #2 stabilo"/>
    <s v="Lapiz ngo #2 stabilo"/>
    <d v="2010-06-18T00:00:00"/>
    <d v="2010-06-21T00:00:00"/>
    <n v="1532"/>
    <s v="773"/>
    <x v="5"/>
    <x v="13"/>
    <x v="5"/>
    <x v="0"/>
    <x v="0"/>
  </r>
  <r>
    <n v="7735124704"/>
    <x v="27"/>
    <n v="48982070"/>
    <x v="36"/>
    <s v="EXGAVELASQUE"/>
    <s v=""/>
    <s v="cta pte,prov,prd.no,"/>
    <s v="Papel carta multip.x500 blco"/>
    <s v="Papel carta multip.x500 blco"/>
    <d v="2010-06-18T00:00:00"/>
    <d v="2010-06-21T00:00:00"/>
    <n v="6900"/>
    <s v="773"/>
    <x v="5"/>
    <x v="13"/>
    <x v="5"/>
    <x v="0"/>
    <x v="0"/>
  </r>
  <r>
    <n v="7735124704"/>
    <x v="27"/>
    <n v="48982070"/>
    <x v="36"/>
    <s v="EXGAVELASQUE"/>
    <s v=""/>
    <s v="cta pte,prov,prd.no,"/>
    <s v="Borrador kira aw-20"/>
    <s v="Borrador kira aw-20"/>
    <d v="2010-06-18T00:00:00"/>
    <d v="2010-06-21T00:00:00"/>
    <n v="632"/>
    <s v="773"/>
    <x v="5"/>
    <x v="13"/>
    <x v="5"/>
    <x v="0"/>
    <x v="0"/>
  </r>
  <r>
    <n v="7735124704"/>
    <x v="27"/>
    <n v="48982070"/>
    <x v="36"/>
    <s v="SSJFLOPEZ"/>
    <s v=""/>
    <s v="MARION SA"/>
    <s v="Block carta iris x40hj-8 colores icopel"/>
    <s v="Block carta iris x40hj-8 colores icopel"/>
    <d v="2010-06-18T00:00:00"/>
    <d v="2010-06-28T00:00:00"/>
    <n v="0"/>
    <s v="773"/>
    <x v="5"/>
    <x v="13"/>
    <x v="5"/>
    <x v="0"/>
    <x v="0"/>
  </r>
  <r>
    <n v="7735124704"/>
    <x v="27"/>
    <n v="48982070"/>
    <x v="36"/>
    <s v="SSJFLOPEZ"/>
    <s v=""/>
    <s v="MARION SA"/>
    <s v="Bolsillo carta polip.x1 beautone"/>
    <s v="Bolsillo carta polip.x1 beautone"/>
    <d v="2010-06-18T00:00:00"/>
    <d v="2010-06-28T00:00:00"/>
    <n v="0"/>
    <s v="773"/>
    <x v="5"/>
    <x v="13"/>
    <x v="5"/>
    <x v="0"/>
    <x v="0"/>
  </r>
  <r>
    <n v="7735124704"/>
    <x v="27"/>
    <n v="48982070"/>
    <x v="36"/>
    <s v="SSJFLOPEZ"/>
    <s v=""/>
    <s v="MARION SA"/>
    <s v="Lapiz ngo #2 stabilo"/>
    <s v="Lapiz ngo #2 stabilo"/>
    <d v="2010-06-18T00:00:00"/>
    <d v="2010-06-28T00:00:00"/>
    <n v="0"/>
    <s v="773"/>
    <x v="5"/>
    <x v="13"/>
    <x v="5"/>
    <x v="0"/>
    <x v="0"/>
  </r>
  <r>
    <n v="7735124704"/>
    <x v="27"/>
    <n v="48982070"/>
    <x v="36"/>
    <s v="SSJFLOPEZ"/>
    <s v=""/>
    <s v="MARION SA"/>
    <s v="Papel carta multip.x500 blco"/>
    <s v="Papel carta multip.x500 blco"/>
    <d v="2010-06-18T00:00:00"/>
    <d v="2010-06-28T00:00:00"/>
    <n v="0"/>
    <s v="773"/>
    <x v="5"/>
    <x v="13"/>
    <x v="5"/>
    <x v="0"/>
    <x v="0"/>
  </r>
  <r>
    <n v="7735110102"/>
    <x v="2"/>
    <n v="48984270"/>
    <x v="37"/>
    <s v="SSALLONDONO"/>
    <s v="NOMINA PRIMERA QUINCENA J"/>
    <s v="Obl,lab,salariosxpag"/>
    <s v=""/>
    <s v=""/>
    <d v="2010-06-10T00:00:00"/>
    <d v="2010-06-10T00:00:00"/>
    <n v="1758059"/>
    <s v="773"/>
    <x v="5"/>
    <x v="14"/>
    <x v="2"/>
    <x v="0"/>
    <x v="0"/>
  </r>
  <r>
    <n v="7735110102"/>
    <x v="2"/>
    <n v="48984270"/>
    <x v="37"/>
    <s v="SSALLONDONO"/>
    <s v="NOMINA SEGUNDA QUINCENA J"/>
    <s v="Obl,lab,salariosxpag"/>
    <s v=""/>
    <s v=""/>
    <d v="2010-06-29T00:00:00"/>
    <d v="2010-06-29T00:00:00"/>
    <n v="1758059"/>
    <s v="773"/>
    <x v="5"/>
    <x v="14"/>
    <x v="2"/>
    <x v="0"/>
    <x v="0"/>
  </r>
  <r>
    <n v="7735110111"/>
    <x v="6"/>
    <n v="48984270"/>
    <x v="37"/>
    <s v="SSALLONDONO"/>
    <s v="PROVISIONES JUNIO 2010"/>
    <s v="Prov,lab,prim,ser.ap"/>
    <s v=""/>
    <s v=""/>
    <d v="2010-06-29T00:00:00"/>
    <d v="2010-06-29T00:00:00"/>
    <n v="277773"/>
    <s v="773"/>
    <x v="5"/>
    <x v="14"/>
    <x v="2"/>
    <x v="0"/>
    <x v="0"/>
  </r>
  <r>
    <n v="7735110113"/>
    <x v="8"/>
    <n v="48984270"/>
    <x v="37"/>
    <s v="SSALLONDONO"/>
    <s v="PROVISIONES JUNIO 2010"/>
    <s v="Prov,lab,prim,ser.ap"/>
    <s v=""/>
    <s v=""/>
    <d v="2010-06-29T00:00:00"/>
    <d v="2010-06-29T00:00:00"/>
    <n v="298870"/>
    <s v="773"/>
    <x v="5"/>
    <x v="14"/>
    <x v="2"/>
    <x v="0"/>
    <x v="0"/>
  </r>
  <r>
    <n v="7735110114"/>
    <x v="9"/>
    <n v="48984270"/>
    <x v="37"/>
    <s v="SSALLONDONO"/>
    <s v="PROVISIONES JUNIO 2010"/>
    <s v="Prov,lab,prim,ser.ap"/>
    <s v=""/>
    <s v=""/>
    <d v="2010-06-29T00:00:00"/>
    <d v="2010-06-29T00:00:00"/>
    <n v="175806"/>
    <s v="773"/>
    <x v="5"/>
    <x v="14"/>
    <x v="2"/>
    <x v="0"/>
    <x v="0"/>
  </r>
  <r>
    <n v="7735110116"/>
    <x v="10"/>
    <n v="48984270"/>
    <x v="37"/>
    <s v="SSALLONDONO"/>
    <s v="PROVISIONES JUNIO 2010"/>
    <s v="Prov,lab,prim,ser.ap"/>
    <s v=""/>
    <s v=""/>
    <d v="2010-06-29T00:00:00"/>
    <d v="2010-06-29T00:00:00"/>
    <n v="316450"/>
    <s v="773"/>
    <x v="5"/>
    <x v="14"/>
    <x v="2"/>
    <x v="0"/>
    <x v="0"/>
  </r>
  <r>
    <n v="7735110124"/>
    <x v="13"/>
    <n v="48984270"/>
    <x v="37"/>
    <s v="SSALLONDONO"/>
    <s v="PROVISIONES JUNIO 2010"/>
    <s v="Prov,lab,prim,ser.ap"/>
    <s v=""/>
    <s v=""/>
    <d v="2010-06-29T00:00:00"/>
    <d v="2010-06-29T00:00:00"/>
    <n v="36568"/>
    <s v="773"/>
    <x v="5"/>
    <x v="14"/>
    <x v="2"/>
    <x v="0"/>
    <x v="0"/>
  </r>
  <r>
    <n v="7735110127"/>
    <x v="14"/>
    <n v="48984270"/>
    <x v="37"/>
    <s v="SSALLONDONO"/>
    <s v="SEGURIDAD SOCIAL JUNIO 20"/>
    <s v="Ret,apor,nomi, seg.s"/>
    <s v=""/>
    <s v=""/>
    <d v="2010-06-29T00:00:00"/>
    <d v="2010-06-29T00:00:00"/>
    <n v="152900"/>
    <s v="773"/>
    <x v="5"/>
    <x v="14"/>
    <x v="2"/>
    <x v="0"/>
    <x v="0"/>
  </r>
  <r>
    <n v="7735110128"/>
    <x v="15"/>
    <n v="48984270"/>
    <x v="37"/>
    <s v="SSALLONDONO"/>
    <s v="SEGURIDAD SOCIAL JUNIO 20"/>
    <s v="Ret,apor,nomi, seg.s"/>
    <s v=""/>
    <s v=""/>
    <d v="2010-06-29T00:00:00"/>
    <d v="2010-06-29T00:00:00"/>
    <n v="-140645"/>
    <s v="773"/>
    <x v="5"/>
    <x v="14"/>
    <x v="2"/>
    <x v="0"/>
    <x v="0"/>
  </r>
  <r>
    <n v="7735110128"/>
    <x v="15"/>
    <n v="48984270"/>
    <x v="37"/>
    <s v="SSALLONDONO"/>
    <s v="SEGURIDAD SOCIAL JUNIO 20"/>
    <s v="Ret,apor,nomi, seg.s"/>
    <s v=""/>
    <s v=""/>
    <d v="2010-06-29T00:00:00"/>
    <d v="2010-06-29T00:00:00"/>
    <n v="439500"/>
    <s v="773"/>
    <x v="5"/>
    <x v="14"/>
    <x v="2"/>
    <x v="0"/>
    <x v="0"/>
  </r>
  <r>
    <n v="7735110129"/>
    <x v="16"/>
    <n v="48984270"/>
    <x v="37"/>
    <s v="SSALLONDONO"/>
    <s v="SEGURIDAD SOCIAL JUNIO 20"/>
    <s v="Ret,apor,nomi, seg.s"/>
    <s v=""/>
    <s v=""/>
    <d v="2010-06-29T00:00:00"/>
    <d v="2010-06-29T00:00:00"/>
    <n v="-175806"/>
    <s v="773"/>
    <x v="5"/>
    <x v="14"/>
    <x v="2"/>
    <x v="0"/>
    <x v="0"/>
  </r>
  <r>
    <n v="7735110129"/>
    <x v="16"/>
    <n v="48984270"/>
    <x v="37"/>
    <s v="SSALLONDONO"/>
    <s v="SEGURIDAD SOCIAL JUNIO 20"/>
    <s v="Ret,apor,nomi, seg.s"/>
    <s v=""/>
    <s v=""/>
    <d v="2010-06-29T00:00:00"/>
    <d v="2010-06-29T00:00:00"/>
    <n v="597800"/>
    <s v="773"/>
    <x v="5"/>
    <x v="14"/>
    <x v="2"/>
    <x v="0"/>
    <x v="0"/>
  </r>
  <r>
    <n v="7735110131"/>
    <x v="17"/>
    <n v="48984270"/>
    <x v="37"/>
    <s v="SSALLONDONO"/>
    <s v="SEGURIDAD SOCIAL JUNIO 20"/>
    <s v="Ret,apor,nomi, seg.s"/>
    <s v=""/>
    <s v=""/>
    <d v="2010-06-29T00:00:00"/>
    <d v="2010-06-29T00:00:00"/>
    <n v="140600"/>
    <s v="773"/>
    <x v="5"/>
    <x v="14"/>
    <x v="2"/>
    <x v="0"/>
    <x v="0"/>
  </r>
  <r>
    <n v="7735110133"/>
    <x v="18"/>
    <n v="48984270"/>
    <x v="37"/>
    <s v="SSALLONDONO"/>
    <s v="SEGURIDAD SOCIAL JUNIO 20"/>
    <s v="Ret,apor,nomi, seg.s"/>
    <s v=""/>
    <s v=""/>
    <d v="2010-06-29T00:00:00"/>
    <d v="2010-06-29T00:00:00"/>
    <n v="105500"/>
    <s v="773"/>
    <x v="5"/>
    <x v="14"/>
    <x v="2"/>
    <x v="0"/>
    <x v="0"/>
  </r>
  <r>
    <n v="7735110134"/>
    <x v="19"/>
    <n v="48984270"/>
    <x v="37"/>
    <s v="SSALLONDONO"/>
    <s v="SEGURIDAD SOCIAL JUNIO 20"/>
    <s v="Ret,apor,nomi, seg.s"/>
    <s v=""/>
    <s v=""/>
    <d v="2010-06-29T00:00:00"/>
    <d v="2010-06-29T00:00:00"/>
    <n v="70300"/>
    <s v="773"/>
    <x v="5"/>
    <x v="14"/>
    <x v="2"/>
    <x v="0"/>
    <x v="0"/>
  </r>
  <r>
    <n v="7735112203"/>
    <x v="62"/>
    <n v="48984270"/>
    <x v="37"/>
    <s v="SSLFMESA"/>
    <s v="AMORTIZA PREDIAL MES"/>
    <s v="Gto,paxant.Impt,pred"/>
    <s v=""/>
    <s v=""/>
    <d v="2010-06-21T00:00:00"/>
    <d v="2010-06-21T00:00:00"/>
    <n v="2599790"/>
    <s v="773"/>
    <x v="5"/>
    <x v="14"/>
    <x v="9"/>
    <x v="0"/>
    <x v="0"/>
  </r>
  <r>
    <n v="7735112206"/>
    <x v="48"/>
    <n v="48984270"/>
    <x v="37"/>
    <s v="SSJMGONZALEZ"/>
    <s v="PROV PRORRATEO  JUNIO"/>
    <s v="Iva,prop,prorrateo"/>
    <s v=""/>
    <s v=""/>
    <d v="2010-06-30T00:00:00"/>
    <d v="2010-06-30T00:00:00"/>
    <n v="8550000"/>
    <s v="773"/>
    <x v="5"/>
    <x v="14"/>
    <x v="9"/>
    <x v="0"/>
    <x v="1"/>
  </r>
  <r>
    <n v="7735112206"/>
    <x v="48"/>
    <n v="48984270"/>
    <x v="37"/>
    <s v="SSJMGONZALEZ"/>
    <s v="AJUS PRORRATEO  JUNIO"/>
    <s v="Iva,prop,prorrateo"/>
    <s v=""/>
    <s v=""/>
    <d v="2010-06-30T00:00:00"/>
    <d v="2010-06-30T00:00:00"/>
    <n v="1698231"/>
    <s v="773"/>
    <x v="5"/>
    <x v="14"/>
    <x v="9"/>
    <x v="0"/>
    <x v="1"/>
  </r>
  <r>
    <n v="7735113504"/>
    <x v="49"/>
    <n v="48984270"/>
    <x v="37"/>
    <s v="LTJFLOPEZ"/>
    <s v=""/>
    <s v="cta pte,prov,prd.Inv"/>
    <s v=""/>
    <s v="Alquiler estibas"/>
    <d v="2010-06-28T00:00:00"/>
    <d v="2010-06-28T00:00:00"/>
    <n v="1350000"/>
    <s v="773"/>
    <x v="5"/>
    <x v="14"/>
    <x v="0"/>
    <x v="0"/>
    <x v="0"/>
  </r>
  <r>
    <n v="7735113504"/>
    <x v="49"/>
    <n v="48984270"/>
    <x v="37"/>
    <s v="SSJFLOPEZ"/>
    <s v=""/>
    <s v="ABC LOGISTICA LIMITADA"/>
    <s v=""/>
    <s v="Alquiler estibas"/>
    <d v="2010-06-24T00:00:00"/>
    <d v="2010-06-29T00:00:00"/>
    <n v="0"/>
    <s v="773"/>
    <x v="5"/>
    <x v="14"/>
    <x v="0"/>
    <x v="0"/>
    <x v="0"/>
  </r>
  <r>
    <n v="7735116408"/>
    <x v="1"/>
    <n v="48984270"/>
    <x v="37"/>
    <s v="SSJFLOPEZ"/>
    <s v="FACTURA COMCEL"/>
    <s v="COMUNICACION CELULAR S.A. COMCEL"/>
    <s v=""/>
    <s v=""/>
    <d v="2010-05-25T00:00:00"/>
    <d v="2010-06-03T00:00:00"/>
    <n v="587"/>
    <s v="773"/>
    <x v="5"/>
    <x v="14"/>
    <x v="1"/>
    <x v="0"/>
    <x v="0"/>
  </r>
  <r>
    <n v="7735116408"/>
    <x v="1"/>
    <n v="48984270"/>
    <x v="37"/>
    <s v="SSMGIRON"/>
    <s v="FACTURA UNE"/>
    <s v="EPM TELECOMUNICACIONES S.A."/>
    <s v=""/>
    <s v=""/>
    <d v="2010-06-12T00:00:00"/>
    <d v="2010-06-17T00:00:00"/>
    <n v="64180"/>
    <s v="773"/>
    <x v="5"/>
    <x v="14"/>
    <x v="1"/>
    <x v="0"/>
    <x v="0"/>
  </r>
  <r>
    <n v="7735116408"/>
    <x v="1"/>
    <n v="48984270"/>
    <x v="37"/>
    <s v="SSMGIRON"/>
    <s v="FACTURA UNE"/>
    <s v="EPM TELECOMUNICACIONES S.A."/>
    <s v=""/>
    <s v=""/>
    <d v="2010-06-12T00:00:00"/>
    <d v="2010-06-17T00:00:00"/>
    <n v="578"/>
    <s v="773"/>
    <x v="5"/>
    <x v="14"/>
    <x v="1"/>
    <x v="0"/>
    <x v="0"/>
  </r>
  <r>
    <n v="7735116408"/>
    <x v="1"/>
    <n v="48984270"/>
    <x v="37"/>
    <s v="SSMGIRON"/>
    <s v="FACTURA UNE"/>
    <s v="EPM TELECOMUNICACIONES S.A."/>
    <s v=""/>
    <s v=""/>
    <d v="2010-06-12T00:00:00"/>
    <d v="2010-06-17T00:00:00"/>
    <n v="1836"/>
    <s v="773"/>
    <x v="5"/>
    <x v="14"/>
    <x v="1"/>
    <x v="0"/>
    <x v="0"/>
  </r>
  <r>
    <n v="7735116408"/>
    <x v="1"/>
    <n v="48984270"/>
    <x v="37"/>
    <s v="SSMGIRON"/>
    <s v="FACTURA UNE"/>
    <s v="EPM TELECOMUNICACIONES S.A."/>
    <s v=""/>
    <s v=""/>
    <d v="2010-06-12T00:00:00"/>
    <d v="2010-06-17T00:00:00"/>
    <n v="880"/>
    <s v="773"/>
    <x v="5"/>
    <x v="14"/>
    <x v="1"/>
    <x v="0"/>
    <x v="0"/>
  </r>
  <r>
    <n v="7735116408"/>
    <x v="1"/>
    <n v="48984270"/>
    <x v="37"/>
    <s v="SSMGIRON"/>
    <s v="FACTURA UNE"/>
    <s v="EPM TELECOMUNICACIONES S.A."/>
    <s v=""/>
    <s v=""/>
    <d v="2010-06-12T00:00:00"/>
    <d v="2010-06-17T00:00:00"/>
    <n v="1056"/>
    <s v="773"/>
    <x v="5"/>
    <x v="14"/>
    <x v="1"/>
    <x v="0"/>
    <x v="0"/>
  </r>
  <r>
    <n v="7735116408"/>
    <x v="1"/>
    <n v="48984270"/>
    <x v="37"/>
    <s v="SSMGIRON"/>
    <s v="FACTURA UNE"/>
    <s v="EPM TELECOMUNICACIONES S.A."/>
    <s v=""/>
    <s v=""/>
    <d v="2010-06-12T00:00:00"/>
    <d v="2010-06-17T00:00:00"/>
    <n v="440"/>
    <s v="773"/>
    <x v="5"/>
    <x v="14"/>
    <x v="1"/>
    <x v="0"/>
    <x v="0"/>
  </r>
  <r>
    <n v="7735116408"/>
    <x v="1"/>
    <n v="48984270"/>
    <x v="37"/>
    <s v="SSMGIRON"/>
    <s v="FACTURA UNE"/>
    <s v="EPM TELECOMUNICACIONES S.A."/>
    <s v=""/>
    <s v=""/>
    <d v="2010-06-12T00:00:00"/>
    <d v="2010-06-17T00:00:00"/>
    <n v="1256"/>
    <s v="773"/>
    <x v="5"/>
    <x v="14"/>
    <x v="1"/>
    <x v="0"/>
    <x v="0"/>
  </r>
  <r>
    <n v="7735116408"/>
    <x v="1"/>
    <n v="48984270"/>
    <x v="37"/>
    <s v="SSMGIRON"/>
    <s v="FACTURA UNE"/>
    <s v="EPM TELECOMUNICACIONES S.A."/>
    <s v=""/>
    <s v=""/>
    <d v="2010-06-12T00:00:00"/>
    <d v="2010-06-17T00:00:00"/>
    <n v="441"/>
    <s v="773"/>
    <x v="5"/>
    <x v="14"/>
    <x v="1"/>
    <x v="0"/>
    <x v="0"/>
  </r>
  <r>
    <n v="7735116408"/>
    <x v="1"/>
    <n v="48984270"/>
    <x v="37"/>
    <s v="SSMGIRON"/>
    <s v="FACTURA MOVISTAR"/>
    <s v="TELEFONICA MOVILES COLOMBIA S.A."/>
    <s v=""/>
    <s v=""/>
    <d v="2010-06-09T00:00:00"/>
    <d v="2010-06-17T00:00:00"/>
    <n v="855"/>
    <s v="773"/>
    <x v="5"/>
    <x v="14"/>
    <x v="1"/>
    <x v="0"/>
    <x v="0"/>
  </r>
  <r>
    <n v="7735116408"/>
    <x v="1"/>
    <n v="48984270"/>
    <x v="37"/>
    <s v="SSMGIRON"/>
    <s v="FACTURA UNE"/>
    <s v="EPM TELECOMUNICACIONES S.A."/>
    <s v=""/>
    <s v=""/>
    <d v="2010-06-12T00:00:00"/>
    <d v="2010-06-17T00:00:00"/>
    <n v="7447"/>
    <s v="773"/>
    <x v="5"/>
    <x v="14"/>
    <x v="1"/>
    <x v="0"/>
    <x v="0"/>
  </r>
  <r>
    <n v="7735116408"/>
    <x v="1"/>
    <n v="48984270"/>
    <x v="37"/>
    <s v="SSMGIRON"/>
    <s v="FACTURA UNE"/>
    <s v="EPM TELECOMUNICACIONES S.A."/>
    <s v=""/>
    <s v=""/>
    <d v="2010-06-12T00:00:00"/>
    <d v="2010-06-17T00:00:00"/>
    <n v="2640"/>
    <s v="773"/>
    <x v="5"/>
    <x v="14"/>
    <x v="1"/>
    <x v="0"/>
    <x v="0"/>
  </r>
  <r>
    <n v="7735116408"/>
    <x v="1"/>
    <n v="48984270"/>
    <x v="37"/>
    <s v="SSMGIRON"/>
    <s v="FACTURA UNE"/>
    <s v="EPM TELECOMUNICACIONES S.A."/>
    <s v=""/>
    <s v=""/>
    <d v="2010-06-12T00:00:00"/>
    <d v="2010-06-17T00:00:00"/>
    <n v="1160"/>
    <s v="773"/>
    <x v="5"/>
    <x v="14"/>
    <x v="1"/>
    <x v="0"/>
    <x v="0"/>
  </r>
  <r>
    <n v="7735116408"/>
    <x v="1"/>
    <n v="48984270"/>
    <x v="37"/>
    <s v="SSMGIRON"/>
    <s v="FACTURA UNE"/>
    <s v="EPM TELECOMUNICACIONES S.A."/>
    <s v=""/>
    <s v=""/>
    <d v="2010-06-12T00:00:00"/>
    <d v="2010-06-17T00:00:00"/>
    <n v="441"/>
    <s v="773"/>
    <x v="5"/>
    <x v="14"/>
    <x v="1"/>
    <x v="0"/>
    <x v="0"/>
  </r>
  <r>
    <n v="7735116408"/>
    <x v="1"/>
    <n v="48984270"/>
    <x v="37"/>
    <s v="SSJFLOPEZ"/>
    <s v="FACTURA COMCEL"/>
    <s v="COMUNICACION CELULAR S.A. COMCEL"/>
    <s v=""/>
    <s v=""/>
    <d v="2010-06-25T00:00:00"/>
    <d v="2010-06-30T00:00:00"/>
    <n v="592"/>
    <s v="773"/>
    <x v="5"/>
    <x v="14"/>
    <x v="1"/>
    <x v="0"/>
    <x v="0"/>
  </r>
  <r>
    <n v="7735122502"/>
    <x v="21"/>
    <n v="48984270"/>
    <x v="37"/>
    <s v="SSRMSALAZAR"/>
    <s v=""/>
    <s v="Depr.acum.maq.op."/>
    <s v=""/>
    <s v=""/>
    <d v="2010-06-30T00:00:00"/>
    <d v="2010-06-30T00:00:00"/>
    <n v="626679"/>
    <s v="773"/>
    <x v="5"/>
    <x v="14"/>
    <x v="4"/>
    <x v="0"/>
    <x v="0"/>
  </r>
  <r>
    <n v="7735122502"/>
    <x v="21"/>
    <n v="48984270"/>
    <x v="37"/>
    <s v="SSRMSALAZAR"/>
    <s v=""/>
    <s v="Depr.acum.edif,op."/>
    <s v=""/>
    <s v=""/>
    <d v="2010-06-30T00:00:00"/>
    <d v="2010-06-30T00:00:00"/>
    <n v="818470"/>
    <s v="773"/>
    <x v="5"/>
    <x v="14"/>
    <x v="4"/>
    <x v="0"/>
    <x v="0"/>
  </r>
  <r>
    <n v="7735122503"/>
    <x v="23"/>
    <n v="48984270"/>
    <x v="37"/>
    <s v="SSRMSALAZAR"/>
    <s v=""/>
    <s v="Depr.acum.maq.op."/>
    <s v=""/>
    <s v=""/>
    <d v="2010-06-30T00:00:00"/>
    <d v="2010-06-30T00:00:00"/>
    <n v="257115"/>
    <s v="773"/>
    <x v="5"/>
    <x v="14"/>
    <x v="4"/>
    <x v="0"/>
    <x v="2"/>
  </r>
  <r>
    <n v="7735122503"/>
    <x v="23"/>
    <n v="48984270"/>
    <x v="37"/>
    <s v="SSRMSALAZAR"/>
    <s v=""/>
    <s v="Depr.acum.edif,op."/>
    <s v=""/>
    <s v=""/>
    <d v="2010-06-30T00:00:00"/>
    <d v="2010-06-30T00:00:00"/>
    <n v="78710"/>
    <s v="773"/>
    <x v="5"/>
    <x v="14"/>
    <x v="4"/>
    <x v="0"/>
    <x v="2"/>
  </r>
  <r>
    <n v="7735124507"/>
    <x v="70"/>
    <n v="48984270"/>
    <x v="37"/>
    <s v="SSJFLOPEZ"/>
    <s v=""/>
    <s v="cta pte,prov,prd.no,"/>
    <s v="Licencia de software 16% sum equip comp"/>
    <s v="Licencia de software 16% sum equip comp"/>
    <d v="2010-06-18T00:00:00"/>
    <d v="2010-06-29T00:00:00"/>
    <n v="0"/>
    <s v="773"/>
    <x v="5"/>
    <x v="14"/>
    <x v="5"/>
    <x v="0"/>
    <x v="0"/>
  </r>
  <r>
    <n v="7735124507"/>
    <x v="70"/>
    <n v="48984270"/>
    <x v="37"/>
    <s v="SSLMLEMUS"/>
    <s v=""/>
    <s v="cta pte,prov,prd.no,"/>
    <s v="Licencia de software 16% sum equip comp"/>
    <s v="Licencia de software 16% sum equip comp"/>
    <d v="2010-06-25T00:00:00"/>
    <d v="2010-06-25T00:00:00"/>
    <n v="8709611"/>
    <s v="773"/>
    <x v="5"/>
    <x v="14"/>
    <x v="5"/>
    <x v="0"/>
    <x v="0"/>
  </r>
  <r>
    <n v="7735124507"/>
    <x v="70"/>
    <n v="48984270"/>
    <x v="37"/>
    <s v="SSJFLOPEZ"/>
    <s v=""/>
    <s v="IG WEBSERVICES S.A."/>
    <s v="Licencia de software 16% sum equip comp"/>
    <s v="Licencia de software 16% sum equip comp"/>
    <d v="2010-06-18T00:00:00"/>
    <d v="2010-06-29T00:00:00"/>
    <n v="26756"/>
    <s v="773"/>
    <x v="5"/>
    <x v="14"/>
    <x v="5"/>
    <x v="0"/>
    <x v="0"/>
  </r>
  <r>
    <n v="7735124701"/>
    <x v="26"/>
    <n v="48984270"/>
    <x v="37"/>
    <s v="EXEAGUTIERRE"/>
    <s v=""/>
    <s v="cta pte,prov,prd.no,"/>
    <s v="Accesorios control de plagas"/>
    <s v="Accesorios control de plagas"/>
    <d v="2010-06-01T00:00:00"/>
    <d v="2010-06-01T00:00:00"/>
    <n v="145000"/>
    <s v="773"/>
    <x v="5"/>
    <x v="14"/>
    <x v="5"/>
    <x v="0"/>
    <x v="0"/>
  </r>
  <r>
    <n v="7735124701"/>
    <x v="26"/>
    <n v="48984270"/>
    <x v="37"/>
    <s v="EXGAVELASQUE"/>
    <s v=""/>
    <s v="Inv,trans,rptos,sumi"/>
    <s v="Espatula acero inoxidab 5&quot; elemento aseo"/>
    <s v="Espatula acero inoxidab 5&quot; elemento aseo"/>
    <d v="2010-06-03T00:00:00"/>
    <d v="2010-06-03T00:00:00"/>
    <n v="9000"/>
    <s v="773"/>
    <x v="5"/>
    <x v="14"/>
    <x v="5"/>
    <x v="0"/>
    <x v="0"/>
  </r>
  <r>
    <n v="7735124709"/>
    <x v="58"/>
    <n v="48984270"/>
    <x v="37"/>
    <s v="SSMGIRON"/>
    <s v=""/>
    <s v="cta pte,prov,prd.no,"/>
    <s v="Disolvente 16-8535q"/>
    <s v="Disolvente 16-8535q"/>
    <d v="2010-06-08T00:00:00"/>
    <d v="2010-06-15T00:00:00"/>
    <n v="-8"/>
    <s v="773"/>
    <x v="5"/>
    <x v="14"/>
    <x v="5"/>
    <x v="0"/>
    <x v="1"/>
  </r>
  <r>
    <n v="7735124709"/>
    <x v="58"/>
    <n v="48984270"/>
    <x v="37"/>
    <s v="EXEAGUTIERRE"/>
    <s v=""/>
    <s v="cta pte,prov,prd.no,"/>
    <s v="Disolvente 16-8535q"/>
    <s v="Disolvente 16-8535q"/>
    <d v="2010-06-08T00:00:00"/>
    <d v="2010-06-08T00:00:00"/>
    <n v="736722"/>
    <s v="773"/>
    <x v="5"/>
    <x v="14"/>
    <x v="5"/>
    <x v="0"/>
    <x v="1"/>
  </r>
  <r>
    <n v="7735124709"/>
    <x v="58"/>
    <n v="48984270"/>
    <x v="37"/>
    <s v="LTEAGUTIERRE"/>
    <s v=""/>
    <s v="cta pte,prov,prd.no,"/>
    <s v="Accesorios para personal no dotacion 16%"/>
    <s v="Accesorios para personal no dotacion 16%"/>
    <d v="2010-06-22T00:00:00"/>
    <d v="2010-06-24T00:00:00"/>
    <n v="149600"/>
    <s v="773"/>
    <x v="5"/>
    <x v="14"/>
    <x v="5"/>
    <x v="0"/>
    <x v="1"/>
  </r>
  <r>
    <n v="7735124709"/>
    <x v="58"/>
    <n v="48984270"/>
    <x v="37"/>
    <s v="SSJFLOPEZ"/>
    <s v=""/>
    <s v="C.I. MEXITEX S.A."/>
    <s v="Accesorios para personal no dotacion 16%"/>
    <s v="Accesorios para personal no dotacion 16%"/>
    <d v="2010-06-22T00:00:00"/>
    <d v="2010-06-28T00:00:00"/>
    <n v="0"/>
    <s v="773"/>
    <x v="5"/>
    <x v="14"/>
    <x v="5"/>
    <x v="0"/>
    <x v="1"/>
  </r>
  <r>
    <n v="7735124713"/>
    <x v="35"/>
    <n v="48984270"/>
    <x v="37"/>
    <s v="LTEAGUTIERRE"/>
    <s v=""/>
    <s v="cta pte,prov,prd.no,"/>
    <s v="Papel periodico X 500"/>
    <s v="Papel periodico X 500"/>
    <d v="2010-06-23T00:00:00"/>
    <d v="2010-06-23T00:00:00"/>
    <n v="-117943"/>
    <s v="773"/>
    <x v="5"/>
    <x v="14"/>
    <x v="5"/>
    <x v="0"/>
    <x v="1"/>
  </r>
  <r>
    <n v="7735124713"/>
    <x v="35"/>
    <n v="48984270"/>
    <x v="37"/>
    <s v="LTEAGUTIERRE"/>
    <s v=""/>
    <s v="cta pte,prov,prd.no,"/>
    <s v="Papel periodico X 500"/>
    <s v="Papel periodico X 500"/>
    <d v="2010-06-23T00:00:00"/>
    <d v="2010-06-23T00:00:00"/>
    <n v="-33698"/>
    <s v="773"/>
    <x v="5"/>
    <x v="14"/>
    <x v="5"/>
    <x v="0"/>
    <x v="1"/>
  </r>
  <r>
    <n v="7735124713"/>
    <x v="35"/>
    <n v="48984270"/>
    <x v="37"/>
    <s v="EXEAGUTIERRE"/>
    <s v=""/>
    <s v="cta pte,prov,prd.no,"/>
    <s v="Esquinero  BC152OK en carton"/>
    <s v="Esquinero  BC152OK en carton"/>
    <d v="2010-06-09T00:00:00"/>
    <d v="2010-06-09T00:00:00"/>
    <n v="308904"/>
    <s v="773"/>
    <x v="5"/>
    <x v="14"/>
    <x v="5"/>
    <x v="0"/>
    <x v="1"/>
  </r>
  <r>
    <n v="7735124713"/>
    <x v="35"/>
    <n v="48984270"/>
    <x v="37"/>
    <s v="LTEAGUTIERRE"/>
    <s v=""/>
    <s v="cta pte,prov,prd.no,"/>
    <s v="Papel periodico X 500"/>
    <s v="Papel periodico X 500"/>
    <d v="2010-06-23T00:00:00"/>
    <d v="2010-06-23T00:00:00"/>
    <n v="117943"/>
    <s v="773"/>
    <x v="5"/>
    <x v="14"/>
    <x v="5"/>
    <x v="0"/>
    <x v="1"/>
  </r>
  <r>
    <n v="7735124713"/>
    <x v="35"/>
    <n v="48984270"/>
    <x v="37"/>
    <s v="LTEAGUTIERRE"/>
    <s v=""/>
    <s v="cta pte,prov,prd.no,"/>
    <s v="Papel periodico X 500"/>
    <s v="Papel periodico X 500"/>
    <d v="2010-06-23T00:00:00"/>
    <d v="2010-06-23T00:00:00"/>
    <n v="33698"/>
    <s v="773"/>
    <x v="5"/>
    <x v="14"/>
    <x v="5"/>
    <x v="0"/>
    <x v="1"/>
  </r>
  <r>
    <n v="7735124713"/>
    <x v="35"/>
    <n v="48984270"/>
    <x v="37"/>
    <s v="LTMCRAGA"/>
    <s v=""/>
    <s v="cta pte,prov,prd.no,"/>
    <s v="Division C450K carton 119x100CM"/>
    <s v="Division C450K carton 119x100CM"/>
    <d v="2010-06-24T00:00:00"/>
    <d v="2010-06-29T00:00:00"/>
    <n v="6031589"/>
    <s v="773"/>
    <x v="5"/>
    <x v="14"/>
    <x v="5"/>
    <x v="0"/>
    <x v="1"/>
  </r>
  <r>
    <n v="7735124713"/>
    <x v="35"/>
    <n v="48984270"/>
    <x v="37"/>
    <s v="LTMCRAGA"/>
    <s v=""/>
    <s v="cta pte,prov,prd.no,"/>
    <s v="Division C450K carton 119x100CM"/>
    <s v="Division C450K carton 119x100CM"/>
    <d v="2010-06-23T00:00:00"/>
    <d v="2010-06-29T00:00:00"/>
    <n v="2512590"/>
    <s v="773"/>
    <x v="5"/>
    <x v="14"/>
    <x v="5"/>
    <x v="0"/>
    <x v="1"/>
  </r>
  <r>
    <n v="7735124713"/>
    <x v="35"/>
    <n v="48984270"/>
    <x v="37"/>
    <s v="SSJFLOPEZ"/>
    <s v=""/>
    <s v="PAPELES Y CARTONES SA"/>
    <s v="Division C450K carton 119x100CM"/>
    <s v="Division C450K carton 119x100CM"/>
    <d v="2010-06-24T00:00:00"/>
    <d v="2010-06-30T00:00:00"/>
    <n v="0"/>
    <s v="773"/>
    <x v="5"/>
    <x v="14"/>
    <x v="5"/>
    <x v="0"/>
    <x v="1"/>
  </r>
  <r>
    <n v="7735124713"/>
    <x v="35"/>
    <n v="48984270"/>
    <x v="37"/>
    <s v="SSJFLOPEZ"/>
    <s v=""/>
    <s v="PAPELES Y CARTONES SA"/>
    <s v="Division C450K carton 119x100CM"/>
    <s v="Division C450K carton 119x100CM"/>
    <d v="2010-06-23T00:00:00"/>
    <d v="2010-06-30T00:00:00"/>
    <n v="0"/>
    <s v="773"/>
    <x v="5"/>
    <x v="14"/>
    <x v="5"/>
    <x v="0"/>
    <x v="1"/>
  </r>
  <r>
    <n v="7735124717"/>
    <x v="64"/>
    <n v="48984270"/>
    <x v="37"/>
    <s v="SSJFLOPEZ"/>
    <s v=""/>
    <s v="cta pte,prov,prd.no,"/>
    <s v="Trampas adhesivas ratas"/>
    <s v="Trampas adhesivas ratas"/>
    <d v="2010-06-22T00:00:00"/>
    <d v="2010-06-28T00:00:00"/>
    <n v="0"/>
    <s v="773"/>
    <x v="5"/>
    <x v="14"/>
    <x v="5"/>
    <x v="0"/>
    <x v="0"/>
  </r>
  <r>
    <n v="7735124717"/>
    <x v="64"/>
    <n v="48984270"/>
    <x v="37"/>
    <s v="LTEAGUTIERRE"/>
    <s v=""/>
    <s v="cta pte,prov,prd.no,"/>
    <s v="Trampas adhesivas ratas"/>
    <s v="Trampas adhesivas ratas"/>
    <d v="2010-06-22T00:00:00"/>
    <d v="2010-06-23T00:00:00"/>
    <n v="229680"/>
    <s v="773"/>
    <x v="5"/>
    <x v="14"/>
    <x v="5"/>
    <x v="0"/>
    <x v="0"/>
  </r>
  <r>
    <n v="7735110102"/>
    <x v="2"/>
    <n v="48986070"/>
    <x v="38"/>
    <s v="SSALLONDONO"/>
    <s v="NOMINA PRIMERA QUINCENA J"/>
    <s v="Obl,lab,salariosxpag"/>
    <s v=""/>
    <s v=""/>
    <d v="2010-06-10T00:00:00"/>
    <d v="2010-06-10T00:00:00"/>
    <n v="574239"/>
    <s v="773"/>
    <x v="5"/>
    <x v="15"/>
    <x v="2"/>
    <x v="0"/>
    <x v="0"/>
  </r>
  <r>
    <n v="7735110102"/>
    <x v="2"/>
    <n v="48986070"/>
    <x v="38"/>
    <s v="SSALLONDONO"/>
    <s v="NOMINA SEGUNDA QUINCENA J"/>
    <s v="Obl,lab,salariosxpag"/>
    <s v=""/>
    <s v=""/>
    <d v="2010-06-29T00:00:00"/>
    <d v="2010-06-29T00:00:00"/>
    <n v="574239"/>
    <s v="773"/>
    <x v="5"/>
    <x v="15"/>
    <x v="2"/>
    <x v="0"/>
    <x v="0"/>
  </r>
  <r>
    <n v="7735110111"/>
    <x v="6"/>
    <n v="48986070"/>
    <x v="38"/>
    <s v="SSALLONDONO"/>
    <s v="PROVISIONES JUNIO 2010"/>
    <s v="Prov,lab,prim,ser.ap"/>
    <s v=""/>
    <s v=""/>
    <d v="2010-06-29T00:00:00"/>
    <d v="2010-06-29T00:00:00"/>
    <n v="90730"/>
    <s v="773"/>
    <x v="5"/>
    <x v="15"/>
    <x v="2"/>
    <x v="0"/>
    <x v="0"/>
  </r>
  <r>
    <n v="7735110113"/>
    <x v="8"/>
    <n v="48986070"/>
    <x v="38"/>
    <s v="SSALLONDONO"/>
    <s v="PROVISIONES JUNIO 2010"/>
    <s v="Prov,lab,prim,ser.ap"/>
    <s v=""/>
    <s v=""/>
    <d v="2010-06-29T00:00:00"/>
    <d v="2010-06-29T00:00:00"/>
    <n v="97621"/>
    <s v="773"/>
    <x v="5"/>
    <x v="15"/>
    <x v="2"/>
    <x v="0"/>
    <x v="0"/>
  </r>
  <r>
    <n v="7735110114"/>
    <x v="9"/>
    <n v="48986070"/>
    <x v="38"/>
    <s v="SSALLONDONO"/>
    <s v="PROVISIONES JUNIO 2010"/>
    <s v="Prov,lab,prim,ser.ap"/>
    <s v=""/>
    <s v=""/>
    <d v="2010-06-29T00:00:00"/>
    <d v="2010-06-29T00:00:00"/>
    <n v="57424"/>
    <s v="773"/>
    <x v="5"/>
    <x v="15"/>
    <x v="2"/>
    <x v="0"/>
    <x v="0"/>
  </r>
  <r>
    <n v="7735110116"/>
    <x v="10"/>
    <n v="48986070"/>
    <x v="38"/>
    <s v="SSALLONDONO"/>
    <s v="PROVISIONES JUNIO 2010"/>
    <s v="Prov,lab,prim,ser.ap"/>
    <s v=""/>
    <s v=""/>
    <d v="2010-06-29T00:00:00"/>
    <d v="2010-06-29T00:00:00"/>
    <n v="103364"/>
    <s v="773"/>
    <x v="5"/>
    <x v="15"/>
    <x v="2"/>
    <x v="0"/>
    <x v="0"/>
  </r>
  <r>
    <n v="7735110119"/>
    <x v="12"/>
    <n v="48986070"/>
    <x v="38"/>
    <s v="EXEAGUTIERRE"/>
    <s v=""/>
    <s v="cta pte,prov,prd.no,"/>
    <s v="Gafa  REF. AR-036R arseg seg indus"/>
    <s v="Gafa  REF. AR-036R arseg seg indus"/>
    <d v="2010-06-04T00:00:00"/>
    <d v="2010-06-08T00:00:00"/>
    <n v="-80000"/>
    <s v="773"/>
    <x v="5"/>
    <x v="15"/>
    <x v="2"/>
    <x v="0"/>
    <x v="1"/>
  </r>
  <r>
    <n v="7735110119"/>
    <x v="12"/>
    <n v="48986070"/>
    <x v="38"/>
    <s v="SSMGIRON"/>
    <s v=""/>
    <s v="cta pte,prov,prd.no,"/>
    <s v="Guante plastico deshechable dotacion"/>
    <s v="Guante plastico deshechable dotacion"/>
    <d v="2010-06-08T00:00:00"/>
    <d v="2010-06-15T00:00:00"/>
    <n v="0"/>
    <s v="773"/>
    <x v="5"/>
    <x v="15"/>
    <x v="2"/>
    <x v="0"/>
    <x v="1"/>
  </r>
  <r>
    <n v="7735110119"/>
    <x v="12"/>
    <n v="48986070"/>
    <x v="38"/>
    <s v="SSMGIRON"/>
    <s v=""/>
    <s v="cta pte,prov,prd.no,"/>
    <s v="Guante plastico deshechable dotacion"/>
    <s v="Guante plastico deshechable dotacion"/>
    <d v="2010-06-08T00:00:00"/>
    <d v="2010-06-15T00:00:00"/>
    <n v="0"/>
    <s v="773"/>
    <x v="5"/>
    <x v="15"/>
    <x v="2"/>
    <x v="0"/>
    <x v="1"/>
  </r>
  <r>
    <n v="7735110119"/>
    <x v="12"/>
    <n v="48986070"/>
    <x v="38"/>
    <s v="EXJAZULETA"/>
    <s v=""/>
    <s v="cta pte,prov,prd.no,"/>
    <s v="Gafa  REF. AR-036R arseg seg indus"/>
    <s v="Gafa  REF. AR-036R arseg seg indus"/>
    <d v="2010-06-04T00:00:00"/>
    <d v="2010-06-15T00:00:00"/>
    <n v="0"/>
    <s v="773"/>
    <x v="5"/>
    <x v="15"/>
    <x v="2"/>
    <x v="0"/>
    <x v="1"/>
  </r>
  <r>
    <n v="7735110119"/>
    <x v="12"/>
    <n v="48986070"/>
    <x v="38"/>
    <s v="SSMGIRON"/>
    <s v=""/>
    <s v="cta pte,prov,prd.no,"/>
    <s v="Kit de silicona para proteccion auditiva"/>
    <s v="Kit de silicona para proteccion auditiva"/>
    <d v="2010-06-08T00:00:00"/>
    <d v="2010-06-17T00:00:00"/>
    <n v="0"/>
    <s v="773"/>
    <x v="5"/>
    <x v="15"/>
    <x v="2"/>
    <x v="0"/>
    <x v="1"/>
  </r>
  <r>
    <n v="7735110119"/>
    <x v="12"/>
    <n v="48986070"/>
    <x v="38"/>
    <s v="EXEAGUTIERRE"/>
    <s v=""/>
    <s v="cta pte,prov,prd.no,"/>
    <s v="Guante power flex talla 6 seg industrial"/>
    <s v="Guante power flex talla 6 seg industrial"/>
    <d v="2010-06-03T00:00:00"/>
    <d v="2010-06-03T00:00:00"/>
    <n v="684000"/>
    <s v="773"/>
    <x v="5"/>
    <x v="15"/>
    <x v="2"/>
    <x v="0"/>
    <x v="1"/>
  </r>
  <r>
    <n v="7735110119"/>
    <x v="12"/>
    <n v="48986070"/>
    <x v="38"/>
    <s v="EXGAVELASQUE"/>
    <s v=""/>
    <s v="cta pte,prov,prd.no,"/>
    <s v="Tapon auditivo Ear ultrafit seg indus"/>
    <s v="Tapon auditivo Ear ultrafit seg indus"/>
    <d v="2010-06-04T00:00:00"/>
    <d v="2010-06-08T00:00:00"/>
    <n v="257300"/>
    <s v="773"/>
    <x v="5"/>
    <x v="15"/>
    <x v="2"/>
    <x v="0"/>
    <x v="1"/>
  </r>
  <r>
    <n v="7735110119"/>
    <x v="12"/>
    <n v="48986070"/>
    <x v="38"/>
    <s v="EXEAGUTIERRE"/>
    <s v=""/>
    <s v="cta pte,prov,prd.no,"/>
    <s v="Gafa  REF. AR-036R arseg seg indus"/>
    <s v="Gafa  REF. AR-036R arseg seg indus"/>
    <d v="2010-06-04T00:00:00"/>
    <d v="2010-06-08T00:00:00"/>
    <n v="80000"/>
    <s v="773"/>
    <x v="5"/>
    <x v="15"/>
    <x v="2"/>
    <x v="0"/>
    <x v="1"/>
  </r>
  <r>
    <n v="7735110119"/>
    <x v="12"/>
    <n v="48986070"/>
    <x v="38"/>
    <s v="EXEAGUTIERRE"/>
    <s v=""/>
    <s v="cta pte,prov,prd.no,"/>
    <s v="Guante plastico deshechable dotacion"/>
    <s v="Guante plastico deshechable dotacion"/>
    <d v="2010-06-04T00:00:00"/>
    <d v="2010-06-08T00:00:00"/>
    <n v="10183"/>
    <s v="773"/>
    <x v="5"/>
    <x v="15"/>
    <x v="2"/>
    <x v="0"/>
    <x v="1"/>
  </r>
  <r>
    <n v="7735110119"/>
    <x v="12"/>
    <n v="48986070"/>
    <x v="38"/>
    <s v="EXGAVELASQUE"/>
    <s v=""/>
    <s v="cta pte,prov,prd.no,"/>
    <s v="Gafa  REF. AR-036R arseg seg indus"/>
    <s v="Gafa  REF. AR-036R arseg seg indus"/>
    <d v="2010-06-04T00:00:00"/>
    <d v="2010-06-09T00:00:00"/>
    <n v="80000"/>
    <s v="773"/>
    <x v="5"/>
    <x v="15"/>
    <x v="2"/>
    <x v="0"/>
    <x v="1"/>
  </r>
  <r>
    <n v="7735110119"/>
    <x v="12"/>
    <n v="48986070"/>
    <x v="38"/>
    <s v="EXGAVELASQUE"/>
    <s v=""/>
    <s v="cta pte,prov,prd.no,"/>
    <s v="Guante plastico deshechable dotacion"/>
    <s v="Guante plastico deshechable dotacion"/>
    <d v="2010-06-08T00:00:00"/>
    <d v="2010-06-09T00:00:00"/>
    <n v="10183"/>
    <s v="773"/>
    <x v="5"/>
    <x v="15"/>
    <x v="2"/>
    <x v="0"/>
    <x v="1"/>
  </r>
  <r>
    <n v="7735110119"/>
    <x v="12"/>
    <n v="48986070"/>
    <x v="38"/>
    <s v="EXGAVELASQUE"/>
    <s v=""/>
    <s v="cta pte,prov,prd.no,"/>
    <s v="Guante plastico deshechable dotacion"/>
    <s v="Guante plastico deshechable dotacion"/>
    <d v="2010-06-08T00:00:00"/>
    <d v="2010-06-09T00:00:00"/>
    <n v="10183"/>
    <s v="773"/>
    <x v="5"/>
    <x v="15"/>
    <x v="2"/>
    <x v="0"/>
    <x v="1"/>
  </r>
  <r>
    <n v="7735110119"/>
    <x v="12"/>
    <n v="48986070"/>
    <x v="38"/>
    <s v="EXGAVELASQUE"/>
    <s v=""/>
    <s v="cta pte,prov,prd.no,"/>
    <s v="Guante nitrilo mapa 13 pul t. 8 seg indu"/>
    <s v="Guante nitrilo mapa 13 pul t. 8 seg indu"/>
    <d v="2010-06-09T00:00:00"/>
    <d v="2010-06-09T00:00:00"/>
    <n v="660000"/>
    <s v="773"/>
    <x v="5"/>
    <x v="15"/>
    <x v="2"/>
    <x v="0"/>
    <x v="1"/>
  </r>
  <r>
    <n v="7735110119"/>
    <x v="12"/>
    <n v="48986070"/>
    <x v="38"/>
    <s v="EXEAGUTIERRE"/>
    <s v=""/>
    <s v="cta pte,prov,prd.no,"/>
    <s v="Mascarilla 3m REF. 8577"/>
    <s v="Mascarilla 3m REF. 8577"/>
    <d v="2010-06-09T00:00:00"/>
    <d v="2010-06-09T00:00:00"/>
    <n v="205740"/>
    <s v="773"/>
    <x v="5"/>
    <x v="15"/>
    <x v="2"/>
    <x v="0"/>
    <x v="1"/>
  </r>
  <r>
    <n v="7735110119"/>
    <x v="12"/>
    <n v="48986070"/>
    <x v="38"/>
    <s v="SSMGIRON"/>
    <s v=""/>
    <s v="EMPAQUETADURAS Y EMPAQUES S.A."/>
    <s v="Tapon auditivo Ear ultrafit seg indus"/>
    <s v="Tapon auditivo Ear ultrafit seg indus"/>
    <d v="2010-06-04T00:00:00"/>
    <d v="2010-06-15T00:00:00"/>
    <n v="0"/>
    <s v="773"/>
    <x v="5"/>
    <x v="15"/>
    <x v="2"/>
    <x v="0"/>
    <x v="1"/>
  </r>
  <r>
    <n v="7735110119"/>
    <x v="12"/>
    <n v="48986070"/>
    <x v="38"/>
    <s v="SSMGIRON"/>
    <s v=""/>
    <s v="DUQUE MEJIA MELVA MARIA"/>
    <s v="Guante plastico deshechable dotacion"/>
    <s v="Guante plastico deshechable dotacion"/>
    <d v="2010-06-04T00:00:00"/>
    <d v="2010-06-15T00:00:00"/>
    <n v="0"/>
    <s v="773"/>
    <x v="5"/>
    <x v="15"/>
    <x v="2"/>
    <x v="0"/>
    <x v="1"/>
  </r>
  <r>
    <n v="7735110119"/>
    <x v="12"/>
    <n v="48986070"/>
    <x v="38"/>
    <s v="LTMCRAGA"/>
    <s v=""/>
    <s v="cta pte,prov,prd.no,"/>
    <s v="Kit de silicona para proteccion auditiva"/>
    <s v="Kit de silicona para proteccion auditiva"/>
    <d v="2010-06-08T00:00:00"/>
    <d v="2010-06-15T00:00:00"/>
    <n v="617500"/>
    <s v="773"/>
    <x v="5"/>
    <x v="15"/>
    <x v="2"/>
    <x v="0"/>
    <x v="1"/>
  </r>
  <r>
    <n v="7735110119"/>
    <x v="12"/>
    <n v="48986070"/>
    <x v="38"/>
    <s v="EXEAGUTIERRE"/>
    <s v=""/>
    <s v="cta pte,prov,prd.no,"/>
    <s v="Kit de silicona para proteccion auditiva"/>
    <s v="Kit de silicona para proteccion auditiva"/>
    <d v="2010-06-16T00:00:00"/>
    <d v="2010-06-16T00:00:00"/>
    <n v="1800000"/>
    <s v="773"/>
    <x v="5"/>
    <x v="15"/>
    <x v="2"/>
    <x v="0"/>
    <x v="1"/>
  </r>
  <r>
    <n v="7735110119"/>
    <x v="12"/>
    <n v="48986070"/>
    <x v="38"/>
    <s v="LTEAGUTIERRE"/>
    <s v=""/>
    <s v="cta pte,prov,prd.no,"/>
    <s v="Escafandra  seguridad industrial"/>
    <s v="Escafandra  seguridad industrial"/>
    <d v="2010-06-22T00:00:00"/>
    <d v="2010-06-22T00:00:00"/>
    <n v="215000"/>
    <s v="773"/>
    <x v="5"/>
    <x v="15"/>
    <x v="2"/>
    <x v="0"/>
    <x v="1"/>
  </r>
  <r>
    <n v="7735110119"/>
    <x v="12"/>
    <n v="48986070"/>
    <x v="38"/>
    <s v="LTGAVELASQUE"/>
    <s v=""/>
    <s v="cta pte,prov,prd.no,"/>
    <s v="Manga en dril enrresortada"/>
    <s v="Manga en dril enrresortada"/>
    <d v="2010-06-23T00:00:00"/>
    <d v="2010-06-24T00:00:00"/>
    <n v="75000"/>
    <s v="773"/>
    <x v="5"/>
    <x v="15"/>
    <x v="2"/>
    <x v="0"/>
    <x v="1"/>
  </r>
  <r>
    <n v="7735110119"/>
    <x v="12"/>
    <n v="48986070"/>
    <x v="38"/>
    <s v="LTGAVELASQUE"/>
    <s v=""/>
    <s v="cta pte,prov,prd.no,"/>
    <s v="Guante lycra blanco seg indus"/>
    <s v="Guante lycra blanco seg indus"/>
    <d v="2010-06-23T00:00:00"/>
    <d v="2010-06-24T00:00:00"/>
    <n v="140000"/>
    <s v="773"/>
    <x v="5"/>
    <x v="15"/>
    <x v="2"/>
    <x v="0"/>
    <x v="1"/>
  </r>
  <r>
    <n v="7735110119"/>
    <x v="12"/>
    <n v="48986070"/>
    <x v="38"/>
    <s v="LTGAVELASQUE"/>
    <s v=""/>
    <s v="cta pte,prov,prd.no,"/>
    <s v="Guante power flex t 7 seg indus"/>
    <s v="Guante power flex t 7 seg indus"/>
    <d v="2010-06-23T00:00:00"/>
    <d v="2010-06-24T00:00:00"/>
    <n v="570000"/>
    <s v="773"/>
    <x v="5"/>
    <x v="15"/>
    <x v="2"/>
    <x v="0"/>
    <x v="1"/>
  </r>
  <r>
    <n v="7735110119"/>
    <x v="12"/>
    <n v="48986070"/>
    <x v="38"/>
    <s v="LTGAVELASQUE"/>
    <s v=""/>
    <s v="cta pte,prov,prd.no,"/>
    <s v="Guante power flex talla 9 Seg Industrial"/>
    <s v="Guante power flex talla 9 Seg Industrial"/>
    <d v="2010-06-23T00:00:00"/>
    <d v="2010-06-24T00:00:00"/>
    <n v="570000"/>
    <s v="773"/>
    <x v="5"/>
    <x v="15"/>
    <x v="2"/>
    <x v="0"/>
    <x v="1"/>
  </r>
  <r>
    <n v="7735110119"/>
    <x v="12"/>
    <n v="48986070"/>
    <x v="38"/>
    <s v="LTMCRAGA"/>
    <s v=""/>
    <s v="cta pte,prov,prd.no,"/>
    <s v="Guante vaqueta  reforzado seg ind"/>
    <s v="Guante vaqueta  reforzado seg ind"/>
    <d v="2010-06-25T00:00:00"/>
    <d v="2010-06-28T00:00:00"/>
    <n v="306000"/>
    <s v="773"/>
    <x v="5"/>
    <x v="15"/>
    <x v="2"/>
    <x v="0"/>
    <x v="1"/>
  </r>
  <r>
    <n v="7735110119"/>
    <x v="12"/>
    <n v="48986070"/>
    <x v="38"/>
    <s v="LTMCRAGA"/>
    <s v=""/>
    <s v="cta pte,prov,prd.no,"/>
    <s v="Escafandra  seguridad industrial"/>
    <s v="Escafandra  seguridad industrial"/>
    <d v="2010-06-28T00:00:00"/>
    <d v="2010-06-28T00:00:00"/>
    <n v="215000"/>
    <s v="773"/>
    <x v="5"/>
    <x v="15"/>
    <x v="2"/>
    <x v="0"/>
    <x v="1"/>
  </r>
  <r>
    <n v="7735110119"/>
    <x v="12"/>
    <n v="48986070"/>
    <x v="38"/>
    <s v="SSJFLOPEZ"/>
    <s v=""/>
    <s v="CONFECCIONES GRESSMAN LIMITADA"/>
    <s v="Manga en dril enrresortada"/>
    <s v="Manga en dril enrresortada"/>
    <d v="2010-06-23T00:00:00"/>
    <d v="2010-06-28T00:00:00"/>
    <n v="0"/>
    <s v="773"/>
    <x v="5"/>
    <x v="15"/>
    <x v="2"/>
    <x v="0"/>
    <x v="1"/>
  </r>
  <r>
    <n v="7735110119"/>
    <x v="12"/>
    <n v="48986070"/>
    <x v="38"/>
    <s v="SSJFLOPEZ"/>
    <s v=""/>
    <s v="DURAN GIRALDO JOSE ALBERTO"/>
    <s v="Guante lycra blanco seg indus"/>
    <s v="Guante lycra blanco seg indus"/>
    <d v="2010-06-23T00:00:00"/>
    <d v="2010-06-29T00:00:00"/>
    <n v="0"/>
    <s v="773"/>
    <x v="5"/>
    <x v="15"/>
    <x v="2"/>
    <x v="0"/>
    <x v="1"/>
  </r>
  <r>
    <n v="7735110119"/>
    <x v="12"/>
    <n v="48986070"/>
    <x v="38"/>
    <s v="SSJFLOPEZ"/>
    <s v=""/>
    <s v="DURAN GIRALDO JOSE ALBERTO"/>
    <s v="Guante power flex t 7 seg indus"/>
    <s v="Guante power flex t 7 seg indus"/>
    <d v="2010-06-23T00:00:00"/>
    <d v="2010-06-29T00:00:00"/>
    <n v="0"/>
    <s v="773"/>
    <x v="5"/>
    <x v="15"/>
    <x v="2"/>
    <x v="0"/>
    <x v="1"/>
  </r>
  <r>
    <n v="7735110119"/>
    <x v="12"/>
    <n v="48986070"/>
    <x v="38"/>
    <s v="SSJFLOPEZ"/>
    <s v=""/>
    <s v="DURAN GIRALDO JOSE ALBERTO"/>
    <s v="Guante power flex talla 9 Seg Industrial"/>
    <s v="Guante power flex talla 9 Seg Industrial"/>
    <d v="2010-06-23T00:00:00"/>
    <d v="2010-06-29T00:00:00"/>
    <n v="0"/>
    <s v="773"/>
    <x v="5"/>
    <x v="15"/>
    <x v="2"/>
    <x v="0"/>
    <x v="1"/>
  </r>
  <r>
    <n v="7735110119"/>
    <x v="12"/>
    <n v="48986070"/>
    <x v="38"/>
    <s v="SSJFLOPEZ"/>
    <s v=""/>
    <s v="DURAN GIRALDO JOSE ALBERTO"/>
    <s v="Guante vaqueta  reforzado seg ind"/>
    <s v="Guante vaqueta  reforzado seg ind"/>
    <d v="2010-06-25T00:00:00"/>
    <d v="2010-06-30T00:00:00"/>
    <n v="0"/>
    <s v="773"/>
    <x v="5"/>
    <x v="15"/>
    <x v="2"/>
    <x v="0"/>
    <x v="1"/>
  </r>
  <r>
    <n v="7735110124"/>
    <x v="13"/>
    <n v="48986070"/>
    <x v="38"/>
    <s v="SSALLONDONO"/>
    <s v="PROVISIONES JUNIO 2010"/>
    <s v="Prov,lab,prim,ser.ap"/>
    <s v=""/>
    <s v=""/>
    <d v="2010-06-29T00:00:00"/>
    <d v="2010-06-29T00:00:00"/>
    <n v="11944"/>
    <s v="773"/>
    <x v="5"/>
    <x v="15"/>
    <x v="2"/>
    <x v="0"/>
    <x v="0"/>
  </r>
  <r>
    <n v="7735110127"/>
    <x v="14"/>
    <n v="48986070"/>
    <x v="38"/>
    <s v="SSALLONDONO"/>
    <s v="SEGURIDAD SOCIAL JUNIO 20"/>
    <s v="Ret,apor,nomi, seg.s"/>
    <s v=""/>
    <s v=""/>
    <d v="2010-06-29T00:00:00"/>
    <d v="2010-06-29T00:00:00"/>
    <n v="6000"/>
    <s v="773"/>
    <x v="5"/>
    <x v="15"/>
    <x v="2"/>
    <x v="0"/>
    <x v="0"/>
  </r>
  <r>
    <n v="7735110128"/>
    <x v="15"/>
    <n v="48986070"/>
    <x v="38"/>
    <s v="SSALLONDONO"/>
    <s v="SEGURIDAD SOCIAL JUNIO 20"/>
    <s v="Ret,apor,nomi, seg.s"/>
    <s v=""/>
    <s v=""/>
    <d v="2010-06-29T00:00:00"/>
    <d v="2010-06-29T00:00:00"/>
    <n v="-45939"/>
    <s v="773"/>
    <x v="5"/>
    <x v="15"/>
    <x v="2"/>
    <x v="0"/>
    <x v="0"/>
  </r>
  <r>
    <n v="7735110128"/>
    <x v="15"/>
    <n v="48986070"/>
    <x v="38"/>
    <s v="SSALLONDONO"/>
    <s v="SEGURIDAD SOCIAL JUNIO 20"/>
    <s v="Ret,apor,nomi, seg.s"/>
    <s v=""/>
    <s v=""/>
    <d v="2010-06-29T00:00:00"/>
    <d v="2010-06-29T00:00:00"/>
    <n v="143500"/>
    <s v="773"/>
    <x v="5"/>
    <x v="15"/>
    <x v="2"/>
    <x v="0"/>
    <x v="0"/>
  </r>
  <r>
    <n v="7735110129"/>
    <x v="16"/>
    <n v="48986070"/>
    <x v="38"/>
    <s v="SSALLONDONO"/>
    <s v="SEGURIDAD SOCIAL JUNIO 20"/>
    <s v="Ret,apor,nomi, seg.s"/>
    <s v=""/>
    <s v=""/>
    <d v="2010-06-29T00:00:00"/>
    <d v="2010-06-29T00:00:00"/>
    <n v="-45939"/>
    <s v="773"/>
    <x v="5"/>
    <x v="15"/>
    <x v="2"/>
    <x v="0"/>
    <x v="0"/>
  </r>
  <r>
    <n v="7735110129"/>
    <x v="16"/>
    <n v="48986070"/>
    <x v="38"/>
    <s v="SSALLONDONO"/>
    <s v="SEGURIDAD SOCIAL JUNIO 20"/>
    <s v="Ret,apor,nomi, seg.s"/>
    <s v=""/>
    <s v=""/>
    <d v="2010-06-29T00:00:00"/>
    <d v="2010-06-29T00:00:00"/>
    <n v="183700"/>
    <s v="773"/>
    <x v="5"/>
    <x v="15"/>
    <x v="2"/>
    <x v="0"/>
    <x v="0"/>
  </r>
  <r>
    <n v="7735110131"/>
    <x v="17"/>
    <n v="48986070"/>
    <x v="38"/>
    <s v="SSALLONDONO"/>
    <s v="SEGURIDAD SOCIAL JUNIO 20"/>
    <s v="Ret,apor,nomi, seg.s"/>
    <s v=""/>
    <s v=""/>
    <d v="2010-06-29T00:00:00"/>
    <d v="2010-06-29T00:00:00"/>
    <n v="45900"/>
    <s v="773"/>
    <x v="5"/>
    <x v="15"/>
    <x v="2"/>
    <x v="0"/>
    <x v="0"/>
  </r>
  <r>
    <n v="7735110133"/>
    <x v="18"/>
    <n v="48986070"/>
    <x v="38"/>
    <s v="SSALLONDONO"/>
    <s v="SEGURIDAD SOCIAL JUNIO 20"/>
    <s v="Ret,apor,nomi, seg.s"/>
    <s v=""/>
    <s v=""/>
    <d v="2010-06-29T00:00:00"/>
    <d v="2010-06-29T00:00:00"/>
    <n v="34400"/>
    <s v="773"/>
    <x v="5"/>
    <x v="15"/>
    <x v="2"/>
    <x v="0"/>
    <x v="0"/>
  </r>
  <r>
    <n v="7735110134"/>
    <x v="19"/>
    <n v="48986070"/>
    <x v="38"/>
    <s v="SSALLONDONO"/>
    <s v="SEGURIDAD SOCIAL JUNIO 20"/>
    <s v="Ret,apor,nomi, seg.s"/>
    <s v=""/>
    <s v=""/>
    <d v="2010-06-29T00:00:00"/>
    <d v="2010-06-29T00:00:00"/>
    <n v="23000"/>
    <s v="773"/>
    <x v="5"/>
    <x v="15"/>
    <x v="2"/>
    <x v="0"/>
    <x v="0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6-08T00:00:00"/>
    <d v="2010-06-18T00:00:00"/>
    <n v="-2203"/>
    <s v="773"/>
    <x v="5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6-08T00:00:00"/>
    <d v="2010-06-18T00:00:00"/>
    <n v="-8434"/>
    <s v="773"/>
    <x v="5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6-08T00:00:00"/>
    <d v="2010-06-18T00:00:00"/>
    <n v="-3706"/>
    <s v="773"/>
    <x v="5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6-08T00:00:00"/>
    <d v="2010-06-18T00:00:00"/>
    <n v="-10780"/>
    <s v="773"/>
    <x v="5"/>
    <x v="15"/>
    <x v="2"/>
    <x v="0"/>
    <x v="1"/>
  </r>
  <r>
    <n v="7735110136"/>
    <x v="50"/>
    <n v="48986070"/>
    <x v="38"/>
    <s v="EXEAGUTIERRE"/>
    <s v=""/>
    <s v="cta pte,prov,prd.no,"/>
    <s v="Elemento botiquin medicamentos 16%"/>
    <s v="Elemento botiquin medicamentos 16%"/>
    <d v="2010-06-08T00:00:00"/>
    <d v="2010-06-18T00:00:00"/>
    <n v="-37500"/>
    <s v="773"/>
    <x v="5"/>
    <x v="15"/>
    <x v="2"/>
    <x v="0"/>
    <x v="1"/>
  </r>
  <r>
    <n v="7735110136"/>
    <x v="50"/>
    <n v="48986070"/>
    <x v="38"/>
    <s v="EXEAGUTIERRE"/>
    <s v=""/>
    <s v="cta pte,prov,prd.no,"/>
    <s v="Elemento botiquin medicamentos 16%"/>
    <s v="Elemento botiquin medicamentos 16%"/>
    <d v="2010-06-08T00:00:00"/>
    <d v="2010-06-18T00:00:00"/>
    <n v="-665"/>
    <s v="773"/>
    <x v="5"/>
    <x v="15"/>
    <x v="2"/>
    <x v="0"/>
    <x v="1"/>
  </r>
  <r>
    <n v="7735110136"/>
    <x v="50"/>
    <n v="48986070"/>
    <x v="38"/>
    <s v="EXEAGUTIERRE"/>
    <s v=""/>
    <s v="cta pte,prov,prd.no,"/>
    <s v="Elemento botiquin medicamentos 16%"/>
    <s v="Elemento botiquin medicamentos 16%"/>
    <d v="2010-06-08T00:00:00"/>
    <d v="2010-06-18T00:00:00"/>
    <n v="-1000"/>
    <s v="773"/>
    <x v="5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6-08T00:00:00"/>
    <d v="2010-06-18T00:00:00"/>
    <n v="-71040"/>
    <s v="773"/>
    <x v="5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6-08T00:00:00"/>
    <d v="2010-06-18T00:00:00"/>
    <n v="-7412"/>
    <s v="773"/>
    <x v="5"/>
    <x v="15"/>
    <x v="2"/>
    <x v="0"/>
    <x v="1"/>
  </r>
  <r>
    <n v="7735110136"/>
    <x v="50"/>
    <n v="48986070"/>
    <x v="38"/>
    <s v="EXEAGUTIERRE"/>
    <s v=""/>
    <s v="cta pte,prov,prd.no,"/>
    <s v="Elemento botiquin medicamentos 16%"/>
    <s v="Elemento botiquin medicamentos 16%"/>
    <d v="2010-06-08T00:00:00"/>
    <d v="2010-06-18T00:00:00"/>
    <n v="-17375"/>
    <s v="773"/>
    <x v="5"/>
    <x v="15"/>
    <x v="2"/>
    <x v="0"/>
    <x v="1"/>
  </r>
  <r>
    <n v="7735110136"/>
    <x v="50"/>
    <n v="48986070"/>
    <x v="38"/>
    <s v="EXJAZULETA"/>
    <s v=""/>
    <s v="cta pte,prov,prd.Inv"/>
    <s v=""/>
    <s v="Examenes medicos personal"/>
    <d v="2010-06-09T00:00:00"/>
    <d v="2010-06-22T00:00:00"/>
    <n v="0"/>
    <s v="773"/>
    <x v="5"/>
    <x v="15"/>
    <x v="2"/>
    <x v="0"/>
    <x v="1"/>
  </r>
  <r>
    <n v="7735110136"/>
    <x v="50"/>
    <n v="48986070"/>
    <x v="38"/>
    <s v="EXJAZULETA"/>
    <s v=""/>
    <s v="cta pte,prov,prd.no,"/>
    <s v="Medicamentos para el colaborador 0%"/>
    <s v="Medicamentos para el colaborador 0%"/>
    <d v="2010-06-08T00:00:00"/>
    <d v="2010-06-23T00:00:00"/>
    <n v="0"/>
    <s v="773"/>
    <x v="5"/>
    <x v="15"/>
    <x v="2"/>
    <x v="0"/>
    <x v="1"/>
  </r>
  <r>
    <n v="7735110136"/>
    <x v="50"/>
    <n v="48986070"/>
    <x v="38"/>
    <s v="EXJAZULETA"/>
    <s v=""/>
    <s v="cta pte,prov,prd.no,"/>
    <s v="Medicamentos para el colaborador 0%"/>
    <s v="Medicamentos para el colaborador 0%"/>
    <d v="2010-06-08T00:00:00"/>
    <d v="2010-06-23T00:00:00"/>
    <n v="0"/>
    <s v="773"/>
    <x v="5"/>
    <x v="15"/>
    <x v="2"/>
    <x v="0"/>
    <x v="1"/>
  </r>
  <r>
    <n v="7735110136"/>
    <x v="50"/>
    <n v="48986070"/>
    <x v="38"/>
    <s v="EXJAZULETA"/>
    <s v=""/>
    <s v="cta pte,prov,prd.no,"/>
    <s v="Medicamentos para el colaborador 0%"/>
    <s v="Medicamentos para el colaborador 0%"/>
    <d v="2010-06-08T00:00:00"/>
    <d v="2010-06-23T00:00:00"/>
    <n v="0"/>
    <s v="773"/>
    <x v="5"/>
    <x v="15"/>
    <x v="2"/>
    <x v="0"/>
    <x v="1"/>
  </r>
  <r>
    <n v="7735110136"/>
    <x v="50"/>
    <n v="48986070"/>
    <x v="38"/>
    <s v="EXJAZULETA"/>
    <s v=""/>
    <s v="cta pte,prov,prd.no,"/>
    <s v="Medicamentos para el colaborador 0%"/>
    <s v="Medicamentos para el colaborador 0%"/>
    <d v="2010-06-08T00:00:00"/>
    <d v="2010-06-23T00:00:00"/>
    <n v="0"/>
    <s v="773"/>
    <x v="5"/>
    <x v="15"/>
    <x v="2"/>
    <x v="0"/>
    <x v="1"/>
  </r>
  <r>
    <n v="7735110136"/>
    <x v="50"/>
    <n v="48986070"/>
    <x v="38"/>
    <s v="EXJAZULETA"/>
    <s v=""/>
    <s v="cta pte,prov,prd.no,"/>
    <s v="Elemento botiquin medicamentos 16%"/>
    <s v="Elemento botiquin medicamentos 16%"/>
    <d v="2010-06-08T00:00:00"/>
    <d v="2010-06-23T00:00:00"/>
    <n v="0"/>
    <s v="773"/>
    <x v="5"/>
    <x v="15"/>
    <x v="2"/>
    <x v="0"/>
    <x v="1"/>
  </r>
  <r>
    <n v="7735110136"/>
    <x v="50"/>
    <n v="48986070"/>
    <x v="38"/>
    <s v="EXJAZULETA"/>
    <s v=""/>
    <s v="cta pte,prov,prd.no,"/>
    <s v="Elemento botiquin medicamentos 16%"/>
    <s v="Elemento botiquin medicamentos 16%"/>
    <d v="2010-06-08T00:00:00"/>
    <d v="2010-06-23T00:00:00"/>
    <n v="0"/>
    <s v="773"/>
    <x v="5"/>
    <x v="15"/>
    <x v="2"/>
    <x v="0"/>
    <x v="1"/>
  </r>
  <r>
    <n v="7735110136"/>
    <x v="50"/>
    <n v="48986070"/>
    <x v="38"/>
    <s v="EXJAZULETA"/>
    <s v=""/>
    <s v="cta pte,prov,prd.no,"/>
    <s v="Elemento botiquin medicamentos 16%"/>
    <s v="Elemento botiquin medicamentos 16%"/>
    <d v="2010-06-08T00:00:00"/>
    <d v="2010-06-23T00:00:00"/>
    <n v="0"/>
    <s v="773"/>
    <x v="5"/>
    <x v="15"/>
    <x v="2"/>
    <x v="0"/>
    <x v="1"/>
  </r>
  <r>
    <n v="7735110136"/>
    <x v="50"/>
    <n v="48986070"/>
    <x v="38"/>
    <s v="EXJAZULETA"/>
    <s v=""/>
    <s v="cta pte,prov,prd.no,"/>
    <s v="Medicamentos para el colaborador 0%"/>
    <s v="Medicamentos para el colaborador 0%"/>
    <d v="2010-06-08T00:00:00"/>
    <d v="2010-06-23T00:00:00"/>
    <n v="0"/>
    <s v="773"/>
    <x v="5"/>
    <x v="15"/>
    <x v="2"/>
    <x v="0"/>
    <x v="1"/>
  </r>
  <r>
    <n v="7735110136"/>
    <x v="50"/>
    <n v="48986070"/>
    <x v="38"/>
    <s v="EXJAZULETA"/>
    <s v=""/>
    <s v="cta pte,prov,prd.no,"/>
    <s v="Medicamentos para el colaborador 0%"/>
    <s v="Medicamentos para el colaborador 0%"/>
    <d v="2010-06-08T00:00:00"/>
    <d v="2010-06-23T00:00:00"/>
    <n v="0"/>
    <s v="773"/>
    <x v="5"/>
    <x v="15"/>
    <x v="2"/>
    <x v="0"/>
    <x v="1"/>
  </r>
  <r>
    <n v="7735110136"/>
    <x v="50"/>
    <n v="48986070"/>
    <x v="38"/>
    <s v="EXJAZULETA"/>
    <s v=""/>
    <s v="cta pte,prov,prd.no,"/>
    <s v="Elemento botiquin medicamentos 16%"/>
    <s v="Elemento botiquin medicamentos 16%"/>
    <d v="2010-06-08T00:00:00"/>
    <d v="2010-06-23T00:00:00"/>
    <n v="0"/>
    <s v="773"/>
    <x v="5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6-03T00:00:00"/>
    <d v="2010-06-03T00:00:00"/>
    <n v="26095"/>
    <s v="773"/>
    <x v="5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6-03T00:00:00"/>
    <d v="2010-06-03T00:00:00"/>
    <n v="28494"/>
    <s v="773"/>
    <x v="5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6-03T00:00:00"/>
    <d v="2010-06-03T00:00:00"/>
    <n v="24984"/>
    <s v="773"/>
    <x v="5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6-03T00:00:00"/>
    <d v="2010-06-03T00:00:00"/>
    <n v="69531"/>
    <s v="773"/>
    <x v="5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6-03T00:00:00"/>
    <d v="2010-06-03T00:00:00"/>
    <n v="8797"/>
    <s v="773"/>
    <x v="5"/>
    <x v="15"/>
    <x v="2"/>
    <x v="0"/>
    <x v="1"/>
  </r>
  <r>
    <n v="7735110136"/>
    <x v="50"/>
    <n v="48986070"/>
    <x v="38"/>
    <s v="LTICPOSADA"/>
    <s v=""/>
    <s v="cta pte,prov,prd.Inv"/>
    <s v=""/>
    <s v="Examenes medicos personal"/>
    <d v="2010-06-16T00:00:00"/>
    <d v="2010-06-16T00:00:00"/>
    <n v="37000"/>
    <s v="773"/>
    <x v="5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6-08T00:00:00"/>
    <d v="2010-06-18T00:00:00"/>
    <n v="2203"/>
    <s v="773"/>
    <x v="5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6-08T00:00:00"/>
    <d v="2010-06-18T00:00:00"/>
    <n v="8434"/>
    <s v="773"/>
    <x v="5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6-08T00:00:00"/>
    <d v="2010-06-18T00:00:00"/>
    <n v="3706"/>
    <s v="773"/>
    <x v="5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6-08T00:00:00"/>
    <d v="2010-06-18T00:00:00"/>
    <n v="10780"/>
    <s v="773"/>
    <x v="5"/>
    <x v="15"/>
    <x v="2"/>
    <x v="0"/>
    <x v="1"/>
  </r>
  <r>
    <n v="7735110136"/>
    <x v="50"/>
    <n v="48986070"/>
    <x v="38"/>
    <s v="EXEAGUTIERRE"/>
    <s v=""/>
    <s v="cta pte,prov,prd.no,"/>
    <s v="Elemento botiquin medicamentos 16%"/>
    <s v="Elemento botiquin medicamentos 16%"/>
    <d v="2010-06-08T00:00:00"/>
    <d v="2010-06-18T00:00:00"/>
    <n v="37500"/>
    <s v="773"/>
    <x v="5"/>
    <x v="15"/>
    <x v="2"/>
    <x v="0"/>
    <x v="1"/>
  </r>
  <r>
    <n v="7735110136"/>
    <x v="50"/>
    <n v="48986070"/>
    <x v="38"/>
    <s v="EXEAGUTIERRE"/>
    <s v=""/>
    <s v="cta pte,prov,prd.no,"/>
    <s v="Elemento botiquin medicamentos 16%"/>
    <s v="Elemento botiquin medicamentos 16%"/>
    <d v="2010-06-08T00:00:00"/>
    <d v="2010-06-18T00:00:00"/>
    <n v="665"/>
    <s v="773"/>
    <x v="5"/>
    <x v="15"/>
    <x v="2"/>
    <x v="0"/>
    <x v="1"/>
  </r>
  <r>
    <n v="7735110136"/>
    <x v="50"/>
    <n v="48986070"/>
    <x v="38"/>
    <s v="EXEAGUTIERRE"/>
    <s v=""/>
    <s v="cta pte,prov,prd.no,"/>
    <s v="Elemento botiquin medicamentos 16%"/>
    <s v="Elemento botiquin medicamentos 16%"/>
    <d v="2010-06-08T00:00:00"/>
    <d v="2010-06-18T00:00:00"/>
    <n v="1000"/>
    <s v="773"/>
    <x v="5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6-08T00:00:00"/>
    <d v="2010-06-18T00:00:00"/>
    <n v="71040"/>
    <s v="773"/>
    <x v="5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6-08T00:00:00"/>
    <d v="2010-06-18T00:00:00"/>
    <n v="7412"/>
    <s v="773"/>
    <x v="5"/>
    <x v="15"/>
    <x v="2"/>
    <x v="0"/>
    <x v="1"/>
  </r>
  <r>
    <n v="7735110136"/>
    <x v="50"/>
    <n v="48986070"/>
    <x v="38"/>
    <s v="EXEAGUTIERRE"/>
    <s v=""/>
    <s v="cta pte,prov,prd.no,"/>
    <s v="Elemento botiquin medicamentos 16%"/>
    <s v="Elemento botiquin medicamentos 16%"/>
    <d v="2010-06-08T00:00:00"/>
    <d v="2010-06-18T00:00:00"/>
    <n v="17375"/>
    <s v="773"/>
    <x v="5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6-08T00:00:00"/>
    <d v="2010-06-18T00:00:00"/>
    <n v="2203"/>
    <s v="773"/>
    <x v="5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6-08T00:00:00"/>
    <d v="2010-06-18T00:00:00"/>
    <n v="8434"/>
    <s v="773"/>
    <x v="5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6-08T00:00:00"/>
    <d v="2010-06-18T00:00:00"/>
    <n v="31468"/>
    <s v="773"/>
    <x v="5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6-08T00:00:00"/>
    <d v="2010-06-18T00:00:00"/>
    <n v="10780"/>
    <s v="773"/>
    <x v="5"/>
    <x v="15"/>
    <x v="2"/>
    <x v="0"/>
    <x v="1"/>
  </r>
  <r>
    <n v="7735110136"/>
    <x v="50"/>
    <n v="48986070"/>
    <x v="38"/>
    <s v="EXEAGUTIERRE"/>
    <s v=""/>
    <s v="cta pte,prov,prd.no,"/>
    <s v="Elemento botiquin medicamentos 16%"/>
    <s v="Elemento botiquin medicamentos 16%"/>
    <d v="2010-06-08T00:00:00"/>
    <d v="2010-06-18T00:00:00"/>
    <n v="37500"/>
    <s v="773"/>
    <x v="5"/>
    <x v="15"/>
    <x v="2"/>
    <x v="0"/>
    <x v="1"/>
  </r>
  <r>
    <n v="7735110136"/>
    <x v="50"/>
    <n v="48986070"/>
    <x v="38"/>
    <s v="EXEAGUTIERRE"/>
    <s v=""/>
    <s v="cta pte,prov,prd.no,"/>
    <s v="Elemento botiquin medicamentos 16%"/>
    <s v="Elemento botiquin medicamentos 16%"/>
    <d v="2010-06-08T00:00:00"/>
    <d v="2010-06-18T00:00:00"/>
    <n v="665"/>
    <s v="773"/>
    <x v="5"/>
    <x v="15"/>
    <x v="2"/>
    <x v="0"/>
    <x v="1"/>
  </r>
  <r>
    <n v="7735110136"/>
    <x v="50"/>
    <n v="48986070"/>
    <x v="38"/>
    <s v="EXEAGUTIERRE"/>
    <s v=""/>
    <s v="cta pte,prov,prd.no,"/>
    <s v="Elemento botiquin medicamentos 16%"/>
    <s v="Elemento botiquin medicamentos 16%"/>
    <d v="2010-06-08T00:00:00"/>
    <d v="2010-06-18T00:00:00"/>
    <n v="1000"/>
    <s v="773"/>
    <x v="5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6-08T00:00:00"/>
    <d v="2010-06-18T00:00:00"/>
    <n v="71040"/>
    <s v="773"/>
    <x v="5"/>
    <x v="15"/>
    <x v="2"/>
    <x v="0"/>
    <x v="1"/>
  </r>
  <r>
    <n v="7735110136"/>
    <x v="50"/>
    <n v="48986070"/>
    <x v="38"/>
    <s v="EXEAGUTIERRE"/>
    <s v=""/>
    <s v="cta pte,prov,prd.no,"/>
    <s v="Medicamentos para el colaborador 0%"/>
    <s v="Medicamentos para el colaborador 0%"/>
    <d v="2010-06-08T00:00:00"/>
    <d v="2010-06-18T00:00:00"/>
    <n v="7412"/>
    <s v="773"/>
    <x v="5"/>
    <x v="15"/>
    <x v="2"/>
    <x v="0"/>
    <x v="1"/>
  </r>
  <r>
    <n v="7735110136"/>
    <x v="50"/>
    <n v="48986070"/>
    <x v="38"/>
    <s v="EXEAGUTIERRE"/>
    <s v=""/>
    <s v="cta pte,prov,prd.no,"/>
    <s v="Elemento botiquin medicamentos 16%"/>
    <s v="Elemento botiquin medicamentos 16%"/>
    <d v="2010-06-08T00:00:00"/>
    <d v="2010-06-18T00:00:00"/>
    <n v="17375"/>
    <s v="773"/>
    <x v="5"/>
    <x v="15"/>
    <x v="2"/>
    <x v="0"/>
    <x v="1"/>
  </r>
  <r>
    <n v="7735116120"/>
    <x v="29"/>
    <n v="48986070"/>
    <x v="38"/>
    <s v="SSMGIRON"/>
    <s v=""/>
    <s v="cta pte,prov,prd.Inv"/>
    <s v=""/>
    <s v="Refrigerio reunión brigada"/>
    <d v="2010-06-02T00:00:00"/>
    <d v="2010-06-15T00:00:00"/>
    <n v="0"/>
    <s v="773"/>
    <x v="5"/>
    <x v="15"/>
    <x v="5"/>
    <x v="0"/>
    <x v="0"/>
  </r>
  <r>
    <n v="7735116120"/>
    <x v="29"/>
    <n v="48986070"/>
    <x v="38"/>
    <s v="SSMGIRON"/>
    <s v=""/>
    <s v="cta pte,prov,prd.Inv"/>
    <s v=""/>
    <s v="Refrigerio reunión brigada"/>
    <d v="2010-06-02T00:00:00"/>
    <d v="2010-06-15T00:00:00"/>
    <n v="0"/>
    <s v="773"/>
    <x v="5"/>
    <x v="15"/>
    <x v="5"/>
    <x v="0"/>
    <x v="0"/>
  </r>
  <r>
    <n v="7735116120"/>
    <x v="29"/>
    <n v="48986070"/>
    <x v="38"/>
    <s v="EXJAZULETA"/>
    <s v=""/>
    <s v="cta pte,prov,prd.Inv"/>
    <s v=""/>
    <s v="Refrigerio"/>
    <d v="2010-06-09T00:00:00"/>
    <d v="2010-06-22T00:00:00"/>
    <n v="0"/>
    <s v="773"/>
    <x v="5"/>
    <x v="15"/>
    <x v="5"/>
    <x v="0"/>
    <x v="0"/>
  </r>
  <r>
    <n v="7735116120"/>
    <x v="29"/>
    <n v="48986070"/>
    <x v="38"/>
    <s v="EXJAZULETA"/>
    <s v=""/>
    <s v="cta pte,prov,prd.Inv"/>
    <s v=""/>
    <s v="Refrigerio"/>
    <d v="2010-06-09T00:00:00"/>
    <d v="2010-06-22T00:00:00"/>
    <n v="0"/>
    <s v="773"/>
    <x v="5"/>
    <x v="15"/>
    <x v="5"/>
    <x v="0"/>
    <x v="0"/>
  </r>
  <r>
    <n v="7735116120"/>
    <x v="29"/>
    <n v="48986070"/>
    <x v="38"/>
    <s v="SSJFLOPEZ"/>
    <s v=""/>
    <s v="cta pte,prov,prd.Inv"/>
    <s v=""/>
    <s v="Refrigerio"/>
    <d v="2010-06-09T00:00:00"/>
    <d v="2010-06-28T00:00:00"/>
    <n v="0"/>
    <s v="773"/>
    <x v="5"/>
    <x v="15"/>
    <x v="5"/>
    <x v="0"/>
    <x v="0"/>
  </r>
  <r>
    <n v="7735116120"/>
    <x v="29"/>
    <n v="48986070"/>
    <x v="38"/>
    <s v="SSJFLOPEZ"/>
    <s v=""/>
    <s v="cta pte,prov,prd.Inv"/>
    <s v=""/>
    <s v="Compra de leche"/>
    <d v="2010-06-16T00:00:00"/>
    <d v="2010-06-29T00:00:00"/>
    <n v="0"/>
    <s v="773"/>
    <x v="5"/>
    <x v="15"/>
    <x v="5"/>
    <x v="0"/>
    <x v="0"/>
  </r>
  <r>
    <n v="7735116120"/>
    <x v="29"/>
    <n v="48986070"/>
    <x v="38"/>
    <s v="LTICPOSADA"/>
    <s v=""/>
    <s v="cta pte,prov,prd.Inv"/>
    <s v=""/>
    <s v="Refrigerio Salud Ocupacional"/>
    <d v="2010-06-02T00:00:00"/>
    <d v="2010-06-02T00:00:00"/>
    <n v="4400"/>
    <s v="773"/>
    <x v="5"/>
    <x v="15"/>
    <x v="5"/>
    <x v="0"/>
    <x v="0"/>
  </r>
  <r>
    <n v="7735116120"/>
    <x v="29"/>
    <n v="48986070"/>
    <x v="38"/>
    <s v="LTICPOSADA"/>
    <s v=""/>
    <s v="cta pte,prov,prd.Inv"/>
    <s v=""/>
    <s v="Refrigerio Salud Ocupacional"/>
    <d v="2010-06-02T00:00:00"/>
    <d v="2010-06-02T00:00:00"/>
    <n v="18000"/>
    <s v="773"/>
    <x v="5"/>
    <x v="15"/>
    <x v="5"/>
    <x v="0"/>
    <x v="0"/>
  </r>
  <r>
    <n v="7735116120"/>
    <x v="29"/>
    <n v="48986070"/>
    <x v="38"/>
    <s v="LTICPOSADA"/>
    <s v=""/>
    <s v="cta pte,prov,prd.Inv"/>
    <s v=""/>
    <s v="Refrigerio reunión brigada"/>
    <d v="2010-06-10T00:00:00"/>
    <d v="2010-06-10T00:00:00"/>
    <n v="29700"/>
    <s v="773"/>
    <x v="5"/>
    <x v="15"/>
    <x v="5"/>
    <x v="0"/>
    <x v="0"/>
  </r>
  <r>
    <n v="7735116120"/>
    <x v="29"/>
    <n v="48986070"/>
    <x v="38"/>
    <s v="LTICPOSADA"/>
    <s v=""/>
    <s v="cta pte,prov,prd.Inv"/>
    <s v=""/>
    <s v="Refrigerio reunión brigada"/>
    <d v="2010-06-10T00:00:00"/>
    <d v="2010-06-10T00:00:00"/>
    <n v="43200"/>
    <s v="773"/>
    <x v="5"/>
    <x v="15"/>
    <x v="5"/>
    <x v="0"/>
    <x v="0"/>
  </r>
  <r>
    <n v="7735116120"/>
    <x v="29"/>
    <n v="48986070"/>
    <x v="38"/>
    <s v="LTICPOSADA"/>
    <s v=""/>
    <s v="cta pte,prov,prd.Inv"/>
    <s v=""/>
    <s v="Refrigerio"/>
    <d v="2010-06-21T00:00:00"/>
    <d v="2010-06-21T00:00:00"/>
    <n v="56000"/>
    <s v="773"/>
    <x v="5"/>
    <x v="15"/>
    <x v="5"/>
    <x v="0"/>
    <x v="0"/>
  </r>
  <r>
    <n v="7735116120"/>
    <x v="29"/>
    <n v="48986070"/>
    <x v="38"/>
    <s v="LTICPOSADA"/>
    <s v=""/>
    <s v="cta pte,prov,prd.Inv"/>
    <s v=""/>
    <s v="Refrigerio"/>
    <d v="2010-06-21T00:00:00"/>
    <d v="2010-06-21T00:00:00"/>
    <n v="31200"/>
    <s v="773"/>
    <x v="5"/>
    <x v="15"/>
    <x v="5"/>
    <x v="0"/>
    <x v="0"/>
  </r>
  <r>
    <n v="7735116120"/>
    <x v="29"/>
    <n v="48986070"/>
    <x v="38"/>
    <s v="LTICPOSADA"/>
    <s v=""/>
    <s v="cta pte,prov,prd.Inv"/>
    <s v=""/>
    <s v="Refrigerio"/>
    <d v="2010-06-26T00:00:00"/>
    <d v="2010-06-26T00:00:00"/>
    <n v="40000"/>
    <s v="773"/>
    <x v="5"/>
    <x v="15"/>
    <x v="5"/>
    <x v="0"/>
    <x v="0"/>
  </r>
  <r>
    <n v="7735116120"/>
    <x v="29"/>
    <n v="48986070"/>
    <x v="38"/>
    <s v="LTICPOSADA"/>
    <s v=""/>
    <s v="cta pte,prov,prd.Inv"/>
    <s v=""/>
    <s v="Compra de leche"/>
    <d v="2010-06-29T00:00:00"/>
    <d v="2010-06-29T00:00:00"/>
    <n v="13600"/>
    <s v="773"/>
    <x v="5"/>
    <x v="15"/>
    <x v="5"/>
    <x v="0"/>
    <x v="0"/>
  </r>
  <r>
    <n v="7735116408"/>
    <x v="1"/>
    <n v="48986070"/>
    <x v="38"/>
    <s v="SSMGIRON"/>
    <s v="FACTURA UNE"/>
    <s v="EPM TELECOMUNICACIONES S.A."/>
    <s v=""/>
    <s v=""/>
    <d v="2010-06-12T00:00:00"/>
    <d v="2010-06-17T00:00:00"/>
    <n v="235326"/>
    <s v="773"/>
    <x v="5"/>
    <x v="15"/>
    <x v="1"/>
    <x v="0"/>
    <x v="0"/>
  </r>
  <r>
    <n v="7735116408"/>
    <x v="1"/>
    <n v="48986070"/>
    <x v="38"/>
    <s v="SSMGIRON"/>
    <s v="FACTURA UNE"/>
    <s v="EPM TELECOMUNICACIONES S.A."/>
    <s v=""/>
    <s v=""/>
    <d v="2010-06-12T00:00:00"/>
    <d v="2010-06-17T00:00:00"/>
    <n v="2120"/>
    <s v="773"/>
    <x v="5"/>
    <x v="15"/>
    <x v="1"/>
    <x v="0"/>
    <x v="0"/>
  </r>
  <r>
    <n v="7735116408"/>
    <x v="1"/>
    <n v="48986070"/>
    <x v="38"/>
    <s v="SSMGIRON"/>
    <s v="FACTURA UNE"/>
    <s v="EPM TELECOMUNICACIONES S.A."/>
    <s v=""/>
    <s v=""/>
    <d v="2010-06-12T00:00:00"/>
    <d v="2010-06-17T00:00:00"/>
    <n v="6734"/>
    <s v="773"/>
    <x v="5"/>
    <x v="15"/>
    <x v="1"/>
    <x v="0"/>
    <x v="0"/>
  </r>
  <r>
    <n v="7735116408"/>
    <x v="1"/>
    <n v="48986070"/>
    <x v="38"/>
    <s v="SSMGIRON"/>
    <s v="FACTURA UNE"/>
    <s v="EPM TELECOMUNICACIONES S.A."/>
    <s v=""/>
    <s v=""/>
    <d v="2010-06-12T00:00:00"/>
    <d v="2010-06-17T00:00:00"/>
    <n v="3225"/>
    <s v="773"/>
    <x v="5"/>
    <x v="15"/>
    <x v="1"/>
    <x v="0"/>
    <x v="0"/>
  </r>
  <r>
    <n v="7735116408"/>
    <x v="1"/>
    <n v="48986070"/>
    <x v="38"/>
    <s v="SSMGIRON"/>
    <s v="FACTURA UNE"/>
    <s v="EPM TELECOMUNICACIONES S.A."/>
    <s v=""/>
    <s v=""/>
    <d v="2010-06-12T00:00:00"/>
    <d v="2010-06-17T00:00:00"/>
    <n v="3873"/>
    <s v="773"/>
    <x v="5"/>
    <x v="15"/>
    <x v="1"/>
    <x v="0"/>
    <x v="0"/>
  </r>
  <r>
    <n v="7735116408"/>
    <x v="1"/>
    <n v="48986070"/>
    <x v="38"/>
    <s v="SSMGIRON"/>
    <s v="FACTURA UNE"/>
    <s v="EPM TELECOMUNICACIONES S.A."/>
    <s v=""/>
    <s v=""/>
    <d v="2010-06-12T00:00:00"/>
    <d v="2010-06-17T00:00:00"/>
    <n v="1612"/>
    <s v="773"/>
    <x v="5"/>
    <x v="15"/>
    <x v="1"/>
    <x v="0"/>
    <x v="0"/>
  </r>
  <r>
    <n v="7735116408"/>
    <x v="1"/>
    <n v="48986070"/>
    <x v="38"/>
    <s v="SSMGIRON"/>
    <s v="FACTURA UNE"/>
    <s v="EPM TELECOMUNICACIONES S.A."/>
    <s v=""/>
    <s v=""/>
    <d v="2010-06-12T00:00:00"/>
    <d v="2010-06-17T00:00:00"/>
    <n v="4606"/>
    <s v="773"/>
    <x v="5"/>
    <x v="15"/>
    <x v="1"/>
    <x v="0"/>
    <x v="0"/>
  </r>
  <r>
    <n v="7735116408"/>
    <x v="1"/>
    <n v="48986070"/>
    <x v="38"/>
    <s v="SSMGIRON"/>
    <s v="FACTURA UNE"/>
    <s v="EPM TELECOMUNICACIONES S.A."/>
    <s v=""/>
    <s v=""/>
    <d v="2010-06-12T00:00:00"/>
    <d v="2010-06-17T00:00:00"/>
    <n v="1615"/>
    <s v="773"/>
    <x v="5"/>
    <x v="15"/>
    <x v="1"/>
    <x v="0"/>
    <x v="0"/>
  </r>
  <r>
    <n v="7735116408"/>
    <x v="1"/>
    <n v="48986070"/>
    <x v="38"/>
    <s v="SSMGIRON"/>
    <s v="FACTURA UNE"/>
    <s v="EPM TELECOMUNICACIONES S.A."/>
    <s v=""/>
    <s v=""/>
    <d v="2010-06-12T00:00:00"/>
    <d v="2010-06-17T00:00:00"/>
    <n v="27305"/>
    <s v="773"/>
    <x v="5"/>
    <x v="15"/>
    <x v="1"/>
    <x v="0"/>
    <x v="0"/>
  </r>
  <r>
    <n v="7735116408"/>
    <x v="1"/>
    <n v="48986070"/>
    <x v="38"/>
    <s v="SSMGIRON"/>
    <s v="FACTURA UNE"/>
    <s v="EPM TELECOMUNICACIONES S.A."/>
    <s v=""/>
    <s v=""/>
    <d v="2010-06-12T00:00:00"/>
    <d v="2010-06-17T00:00:00"/>
    <n v="9673"/>
    <s v="773"/>
    <x v="5"/>
    <x v="15"/>
    <x v="1"/>
    <x v="0"/>
    <x v="0"/>
  </r>
  <r>
    <n v="7735116408"/>
    <x v="1"/>
    <n v="48986070"/>
    <x v="38"/>
    <s v="SSMGIRON"/>
    <s v="FACTURA UNE"/>
    <s v="EPM TELECOMUNICACIONES S.A."/>
    <s v=""/>
    <s v=""/>
    <d v="2010-06-12T00:00:00"/>
    <d v="2010-06-17T00:00:00"/>
    <n v="1170"/>
    <s v="773"/>
    <x v="5"/>
    <x v="15"/>
    <x v="1"/>
    <x v="0"/>
    <x v="0"/>
  </r>
  <r>
    <n v="7735116408"/>
    <x v="1"/>
    <n v="48986070"/>
    <x v="38"/>
    <s v="SSMGIRON"/>
    <s v="FACTURA UNE"/>
    <s v="EPM TELECOMUNICACIONES S.A."/>
    <s v=""/>
    <s v=""/>
    <d v="2010-06-12T00:00:00"/>
    <d v="2010-06-17T00:00:00"/>
    <n v="441"/>
    <s v="773"/>
    <x v="5"/>
    <x v="15"/>
    <x v="1"/>
    <x v="0"/>
    <x v="0"/>
  </r>
  <r>
    <n v="7735116408"/>
    <x v="1"/>
    <n v="48986070"/>
    <x v="38"/>
    <s v="SSMGIRON"/>
    <s v="FACTURA UNE"/>
    <s v="EPM TELECOMUNICACIONES S.A."/>
    <s v=""/>
    <s v=""/>
    <d v="2010-06-12T00:00:00"/>
    <d v="2010-06-17T00:00:00"/>
    <n v="547"/>
    <s v="773"/>
    <x v="5"/>
    <x v="15"/>
    <x v="1"/>
    <x v="0"/>
    <x v="0"/>
  </r>
  <r>
    <n v="7735116408"/>
    <x v="1"/>
    <n v="48986070"/>
    <x v="38"/>
    <s v="SSMGIRON"/>
    <s v="FACTURA UNE"/>
    <s v="EPM TELECOMUNICACIONES S.A."/>
    <s v=""/>
    <s v=""/>
    <d v="2010-06-12T00:00:00"/>
    <d v="2010-06-17T00:00:00"/>
    <n v="4256"/>
    <s v="773"/>
    <x v="5"/>
    <x v="15"/>
    <x v="1"/>
    <x v="0"/>
    <x v="0"/>
  </r>
  <r>
    <n v="7735116408"/>
    <x v="1"/>
    <n v="48986070"/>
    <x v="38"/>
    <s v="SSMGIRON"/>
    <s v="FACTURA UNE"/>
    <s v="EPM TELECOMUNICACIONES S.A."/>
    <s v=""/>
    <s v=""/>
    <d v="2010-06-12T00:00:00"/>
    <d v="2010-06-17T00:00:00"/>
    <n v="1611"/>
    <s v="773"/>
    <x v="5"/>
    <x v="15"/>
    <x v="1"/>
    <x v="0"/>
    <x v="0"/>
  </r>
  <r>
    <n v="7735124503"/>
    <x v="41"/>
    <n v="48986070"/>
    <x v="38"/>
    <s v="LTMCRAGA"/>
    <s v=""/>
    <s v="cta pte,prov,prd.no,"/>
    <s v="Camilla miller en polietileno"/>
    <s v="Camilla miller en polietileno"/>
    <d v="2010-06-11T00:00:00"/>
    <d v="2010-06-11T00:00:00"/>
    <n v="350000"/>
    <s v="773"/>
    <x v="5"/>
    <x v="15"/>
    <x v="6"/>
    <x v="0"/>
    <x v="2"/>
  </r>
  <r>
    <n v="7735124503"/>
    <x v="41"/>
    <n v="48986070"/>
    <x v="38"/>
    <s v="LTEAGUTIERRE"/>
    <s v=""/>
    <s v="cta pte,prov,prd.no,"/>
    <s v="Filtro"/>
    <s v="Filtro"/>
    <d v="2010-06-22T00:00:00"/>
    <d v="2010-06-22T00:00:00"/>
    <n v="215000"/>
    <s v="773"/>
    <x v="5"/>
    <x v="15"/>
    <x v="6"/>
    <x v="0"/>
    <x v="2"/>
  </r>
  <r>
    <n v="7735124503"/>
    <x v="41"/>
    <n v="48986070"/>
    <x v="38"/>
    <s v="LTMCRAGA"/>
    <s v=""/>
    <s v="cta pte,prov,prd.no,"/>
    <s v="Filtro"/>
    <s v="Filtro"/>
    <d v="2010-06-28T00:00:00"/>
    <d v="2010-06-28T00:00:00"/>
    <n v="215000"/>
    <s v="773"/>
    <x v="5"/>
    <x v="15"/>
    <x v="6"/>
    <x v="0"/>
    <x v="2"/>
  </r>
  <r>
    <n v="7735124704"/>
    <x v="27"/>
    <n v="48986070"/>
    <x v="38"/>
    <s v="EXJAZULETA"/>
    <s v=""/>
    <s v="MARION SA"/>
    <s v="Papel carta multip.x500 blco"/>
    <s v="Papel carta multip.x500 blco"/>
    <d v="2010-06-17T00:00:00"/>
    <d v="2010-06-23T00:00:00"/>
    <n v="6900"/>
    <s v="773"/>
    <x v="5"/>
    <x v="15"/>
    <x v="5"/>
    <x v="0"/>
    <x v="0"/>
  </r>
  <r>
    <n v="7735124710"/>
    <x v="81"/>
    <n v="48986070"/>
    <x v="38"/>
    <s v="EXEAGUTIERRE"/>
    <s v=""/>
    <s v="cta pte,prov,prd.no,"/>
    <s v="Etiquetas no estan en lista material 16%"/>
    <s v="Etiquetas no estan en lista material 16%"/>
    <d v="2010-06-04T00:00:00"/>
    <d v="2010-06-08T00:00:00"/>
    <n v="25000"/>
    <s v="773"/>
    <x v="5"/>
    <x v="15"/>
    <x v="5"/>
    <x v="0"/>
    <x v="1"/>
  </r>
  <r>
    <n v="7735124710"/>
    <x v="81"/>
    <n v="48986070"/>
    <x v="38"/>
    <s v="SSMGIRON"/>
    <s v=""/>
    <s v="HERGAS LTDA."/>
    <s v="Etiquetas no estan en lista material 16%"/>
    <s v="Etiquetas no estan en lista material 16%"/>
    <d v="2010-06-04T00:00:00"/>
    <d v="2010-06-15T00:00:00"/>
    <n v="0"/>
    <s v="773"/>
    <x v="5"/>
    <x v="15"/>
    <x v="5"/>
    <x v="0"/>
    <x v="1"/>
  </r>
  <r>
    <n v="7735124719"/>
    <x v="42"/>
    <n v="48986070"/>
    <x v="38"/>
    <s v="EXEAGUTIERRE"/>
    <s v=""/>
    <s v="cta pte,prov,prd.no,"/>
    <s v="Boletin comunicaciones internas 16%"/>
    <s v="Boletin comunicaciones internas 16%"/>
    <d v="2010-06-17T00:00:00"/>
    <d v="2010-06-17T00:00:00"/>
    <n v="12000"/>
    <s v="773"/>
    <x v="5"/>
    <x v="15"/>
    <x v="5"/>
    <x v="0"/>
    <x v="0"/>
  </r>
  <r>
    <n v="7735125759"/>
    <x v="43"/>
    <n v="48986070"/>
    <x v="38"/>
    <s v="SSJFLOPEZ"/>
    <s v=""/>
    <s v="cta pte,prov,prd.Inv"/>
    <s v=""/>
    <s v="Servicio Transporte por vale"/>
    <d v="2010-06-21T00:00:00"/>
    <d v="2010-06-29T00:00:00"/>
    <n v="0"/>
    <s v="773"/>
    <x v="5"/>
    <x v="15"/>
    <x v="5"/>
    <x v="0"/>
    <x v="0"/>
  </r>
  <r>
    <n v="7735125759"/>
    <x v="43"/>
    <n v="48986070"/>
    <x v="38"/>
    <s v="LTNJRODRIGUE"/>
    <s v=""/>
    <s v="cta pte,prov,prd.Inv"/>
    <s v=""/>
    <s v="Servicio Transporte por vale"/>
    <d v="2010-06-03T00:00:00"/>
    <d v="2010-06-03T00:00:00"/>
    <n v="41410"/>
    <s v="773"/>
    <x v="5"/>
    <x v="15"/>
    <x v="5"/>
    <x v="0"/>
    <x v="0"/>
  </r>
  <r>
    <n v="7735125759"/>
    <x v="43"/>
    <n v="48986070"/>
    <x v="38"/>
    <s v="LTNJRODRIGUE"/>
    <s v=""/>
    <s v="cta pte,prov,prd.Inv"/>
    <s v=""/>
    <s v="Servicio Transporte por vale"/>
    <d v="2010-06-03T00:00:00"/>
    <d v="2010-06-03T00:00:00"/>
    <n v="4141"/>
    <s v="773"/>
    <x v="5"/>
    <x v="15"/>
    <x v="5"/>
    <x v="0"/>
    <x v="0"/>
  </r>
  <r>
    <n v="7735125759"/>
    <x v="43"/>
    <n v="48986070"/>
    <x v="38"/>
    <s v="LTNJRODRIGUE"/>
    <s v=""/>
    <s v="cta pte,prov,prd.Inv"/>
    <s v=""/>
    <s v="Servicio Transporte por vale"/>
    <d v="2010-06-26T00:00:00"/>
    <d v="2010-06-26T00:00:00"/>
    <n v="10731"/>
    <s v="773"/>
    <x v="5"/>
    <x v="15"/>
    <x v="5"/>
    <x v="0"/>
    <x v="0"/>
  </r>
  <r>
    <n v="7735125759"/>
    <x v="43"/>
    <n v="48986070"/>
    <x v="38"/>
    <s v="LTNJRODRIGUE"/>
    <s v=""/>
    <s v="cta pte,prov,prd.Inv"/>
    <s v=""/>
    <s v="Servicio Transporte por vale"/>
    <d v="2010-06-26T00:00:00"/>
    <d v="2010-06-26T00:00:00"/>
    <n v="1073"/>
    <s v="773"/>
    <x v="5"/>
    <x v="15"/>
    <x v="5"/>
    <x v="0"/>
    <x v="0"/>
  </r>
  <r>
    <n v="7735111156"/>
    <x v="30"/>
    <n v="48986170"/>
    <x v="39"/>
    <s v="SSMGIRON"/>
    <s v=""/>
    <s v="cta pte,prov,prd.Inv"/>
    <s v=""/>
    <s v="Mantenimiento Litoempaques"/>
    <d v="2010-06-08T00:00:00"/>
    <d v="2010-06-16T00:00:00"/>
    <n v="0"/>
    <s v="773"/>
    <x v="5"/>
    <x v="16"/>
    <x v="8"/>
    <x v="0"/>
    <x v="0"/>
  </r>
  <r>
    <n v="7735111156"/>
    <x v="30"/>
    <n v="48986170"/>
    <x v="39"/>
    <s v="SSMJIMENEZ"/>
    <s v=""/>
    <s v="cta pte,prov,prd.Inv"/>
    <s v=""/>
    <s v="Mantenimiento Litoempaques"/>
    <d v="2010-06-08T00:00:00"/>
    <d v="2010-06-15T00:00:00"/>
    <n v="34936"/>
    <s v="773"/>
    <x v="5"/>
    <x v="16"/>
    <x v="8"/>
    <x v="0"/>
    <x v="0"/>
  </r>
  <r>
    <n v="7735116502"/>
    <x v="37"/>
    <n v="48986170"/>
    <x v="39"/>
    <s v="SSMGIRON"/>
    <s v=""/>
    <s v="cta pte,prov,prd.Inv"/>
    <s v=""/>
    <s v="Mantenimiento Litoempaques"/>
    <d v="2010-06-08T00:00:00"/>
    <d v="2010-06-16T00:00:00"/>
    <n v="0"/>
    <s v="773"/>
    <x v="5"/>
    <x v="16"/>
    <x v="6"/>
    <x v="0"/>
    <x v="0"/>
  </r>
  <r>
    <n v="7735116502"/>
    <x v="37"/>
    <n v="48986170"/>
    <x v="39"/>
    <s v="SSMGIRON"/>
    <s v=""/>
    <s v="cta pte,prov,prd.Inv"/>
    <s v=""/>
    <s v="Mantenimiento Litoempaques"/>
    <d v="2010-06-08T00:00:00"/>
    <d v="2010-06-16T00:00:00"/>
    <n v="0"/>
    <s v="773"/>
    <x v="5"/>
    <x v="16"/>
    <x v="6"/>
    <x v="0"/>
    <x v="0"/>
  </r>
  <r>
    <n v="7735116502"/>
    <x v="37"/>
    <n v="48986170"/>
    <x v="39"/>
    <s v="SSMGIRON"/>
    <s v=""/>
    <s v="cta pte,prov,prd.Inv"/>
    <s v=""/>
    <s v="Mantenimiento Litoempaques"/>
    <d v="2010-06-08T00:00:00"/>
    <d v="2010-06-16T00:00:00"/>
    <n v="0"/>
    <s v="773"/>
    <x v="5"/>
    <x v="16"/>
    <x v="6"/>
    <x v="0"/>
    <x v="0"/>
  </r>
  <r>
    <n v="7735116502"/>
    <x v="37"/>
    <n v="48986170"/>
    <x v="39"/>
    <s v="SSMJIMENEZ"/>
    <s v=""/>
    <s v="cta pte,prov,prd.Inv"/>
    <s v=""/>
    <s v="Mantenimiento Litoempaques"/>
    <d v="2010-06-08T00:00:00"/>
    <d v="2010-06-15T00:00:00"/>
    <n v="526198"/>
    <s v="773"/>
    <x v="5"/>
    <x v="16"/>
    <x v="6"/>
    <x v="0"/>
    <x v="0"/>
  </r>
  <r>
    <n v="7735116502"/>
    <x v="37"/>
    <n v="48986170"/>
    <x v="39"/>
    <s v="SSMJIMENEZ"/>
    <s v=""/>
    <s v="cta pte,prov,prd.Inv"/>
    <s v=""/>
    <s v="Mantenimiento Litoempaques"/>
    <d v="2010-06-08T00:00:00"/>
    <d v="2010-06-15T00:00:00"/>
    <n v="11298"/>
    <s v="773"/>
    <x v="5"/>
    <x v="16"/>
    <x v="6"/>
    <x v="0"/>
    <x v="0"/>
  </r>
  <r>
    <n v="7735116502"/>
    <x v="37"/>
    <n v="48986170"/>
    <x v="39"/>
    <s v="SSMJIMENEZ"/>
    <s v=""/>
    <s v="cta pte,prov,prd.Inv"/>
    <s v=""/>
    <s v="Mantenimiento Litoempaques"/>
    <d v="2010-06-08T00:00:00"/>
    <d v="2010-06-15T00:00:00"/>
    <n v="138212"/>
    <s v="773"/>
    <x v="5"/>
    <x v="16"/>
    <x v="6"/>
    <x v="0"/>
    <x v="0"/>
  </r>
  <r>
    <n v="7735125756"/>
    <x v="76"/>
    <n v="48986170"/>
    <x v="39"/>
    <s v="LTMCRAGA"/>
    <s v=""/>
    <s v="cta pte,prov,prd.no,"/>
    <s v="Gasto representacion obsequio evento 0%"/>
    <s v="Gasto representacion obsequio evento 0%"/>
    <d v="2010-06-25T00:00:00"/>
    <d v="2010-06-28T00:00:00"/>
    <n v="117750"/>
    <s v="773"/>
    <x v="5"/>
    <x v="16"/>
    <x v="2"/>
    <x v="0"/>
    <x v="1"/>
  </r>
  <r>
    <n v="7735125756"/>
    <x v="76"/>
    <n v="48986170"/>
    <x v="39"/>
    <s v="SSJFLOPEZ"/>
    <s v=""/>
    <s v="ALMACENES EXITO S.A."/>
    <s v="Gasto representacion obsequio evento 0%"/>
    <s v="Gasto representacion obsequio evento 0%"/>
    <d v="2010-06-25T00:00:00"/>
    <d v="2010-06-29T00:00:00"/>
    <n v="0"/>
    <s v="773"/>
    <x v="5"/>
    <x v="16"/>
    <x v="2"/>
    <x v="0"/>
    <x v="1"/>
  </r>
  <r>
    <n v="7735110102"/>
    <x v="2"/>
    <n v="48988070"/>
    <x v="40"/>
    <s v="SSALLONDONO"/>
    <s v="NOMINA PRIMERA QUINCENA J"/>
    <s v="Obl,lab,salariosxpag"/>
    <s v=""/>
    <s v=""/>
    <d v="2010-06-10T00:00:00"/>
    <d v="2010-06-10T00:00:00"/>
    <n v="435488"/>
    <s v="773"/>
    <x v="5"/>
    <x v="17"/>
    <x v="2"/>
    <x v="0"/>
    <x v="0"/>
  </r>
  <r>
    <n v="7735110102"/>
    <x v="2"/>
    <n v="48988070"/>
    <x v="40"/>
    <s v="SSALLONDONO"/>
    <s v="NOMINA SEGUNDA QUINCENA J"/>
    <s v="Obl,lab,salariosxpag"/>
    <s v=""/>
    <s v=""/>
    <d v="2010-06-29T00:00:00"/>
    <d v="2010-06-29T00:00:00"/>
    <n v="435488"/>
    <s v="773"/>
    <x v="5"/>
    <x v="17"/>
    <x v="2"/>
    <x v="0"/>
    <x v="0"/>
  </r>
  <r>
    <n v="7735110110"/>
    <x v="5"/>
    <n v="48988070"/>
    <x v="40"/>
    <s v="SSALLONDONO"/>
    <s v="NOMINA PRIMERA QUINCENA J"/>
    <s v="Obl,lab,salariosxpag"/>
    <s v=""/>
    <s v=""/>
    <d v="2010-06-10T00:00:00"/>
    <d v="2010-06-10T00:00:00"/>
    <n v="30750"/>
    <s v="773"/>
    <x v="5"/>
    <x v="17"/>
    <x v="2"/>
    <x v="0"/>
    <x v="0"/>
  </r>
  <r>
    <n v="7735110110"/>
    <x v="5"/>
    <n v="48988070"/>
    <x v="40"/>
    <s v="SSALLONDONO"/>
    <s v="NOMINA SEGUNDA QUINCENA J"/>
    <s v="Obl,lab,salariosxpag"/>
    <s v=""/>
    <s v=""/>
    <d v="2010-06-29T00:00:00"/>
    <d v="2010-06-29T00:00:00"/>
    <n v="30750"/>
    <s v="773"/>
    <x v="5"/>
    <x v="17"/>
    <x v="2"/>
    <x v="0"/>
    <x v="0"/>
  </r>
  <r>
    <n v="7735110111"/>
    <x v="6"/>
    <n v="48988070"/>
    <x v="40"/>
    <s v="SSALLONDONO"/>
    <s v="PROVISIONES JUNIO 2010"/>
    <s v="Prov,lab,prim,ser.ap"/>
    <s v=""/>
    <s v=""/>
    <d v="2010-06-29T00:00:00"/>
    <d v="2010-06-29T00:00:00"/>
    <n v="73666"/>
    <s v="773"/>
    <x v="5"/>
    <x v="17"/>
    <x v="2"/>
    <x v="0"/>
    <x v="0"/>
  </r>
  <r>
    <n v="7735110113"/>
    <x v="8"/>
    <n v="48988070"/>
    <x v="40"/>
    <s v="SSALLONDONO"/>
    <s v="PROVISIONES JUNIO 2010"/>
    <s v="Prov,lab,prim,ser.ap"/>
    <s v=""/>
    <s v=""/>
    <d v="2010-06-29T00:00:00"/>
    <d v="2010-06-29T00:00:00"/>
    <n v="79260"/>
    <s v="773"/>
    <x v="5"/>
    <x v="17"/>
    <x v="2"/>
    <x v="0"/>
    <x v="0"/>
  </r>
  <r>
    <n v="7735110114"/>
    <x v="9"/>
    <n v="48988070"/>
    <x v="40"/>
    <s v="SSALLONDONO"/>
    <s v="PROVISIONES JUNIO 2010"/>
    <s v="Prov,lab,prim,ser.ap"/>
    <s v=""/>
    <s v=""/>
    <d v="2010-06-29T00:00:00"/>
    <d v="2010-06-29T00:00:00"/>
    <n v="46624"/>
    <s v="773"/>
    <x v="5"/>
    <x v="17"/>
    <x v="2"/>
    <x v="0"/>
    <x v="0"/>
  </r>
  <r>
    <n v="7735110116"/>
    <x v="10"/>
    <n v="48988070"/>
    <x v="40"/>
    <s v="SSALLONDONO"/>
    <s v="PROVISIONES JUNIO 2010"/>
    <s v="Prov,lab,prim,ser.ap"/>
    <s v=""/>
    <s v=""/>
    <d v="2010-06-29T00:00:00"/>
    <d v="2010-06-29T00:00:00"/>
    <n v="83922"/>
    <s v="773"/>
    <x v="5"/>
    <x v="17"/>
    <x v="2"/>
    <x v="0"/>
    <x v="0"/>
  </r>
  <r>
    <n v="7735110124"/>
    <x v="13"/>
    <n v="48988070"/>
    <x v="40"/>
    <s v="SSALLONDONO"/>
    <s v="PROVISIONES JUNIO 2010"/>
    <s v="Prov,lab,prim,ser.ap"/>
    <s v=""/>
    <s v=""/>
    <d v="2010-06-29T00:00:00"/>
    <d v="2010-06-29T00:00:00"/>
    <n v="9698"/>
    <s v="773"/>
    <x v="5"/>
    <x v="17"/>
    <x v="2"/>
    <x v="0"/>
    <x v="0"/>
  </r>
  <r>
    <n v="7735110127"/>
    <x v="14"/>
    <n v="48988070"/>
    <x v="40"/>
    <s v="SSALLONDONO"/>
    <s v="SEGURIDAD SOCIAL JUNIO 20"/>
    <s v="Ret,apor,nomi, seg.s"/>
    <s v=""/>
    <s v=""/>
    <d v="2010-06-29T00:00:00"/>
    <d v="2010-06-29T00:00:00"/>
    <n v="37900"/>
    <s v="773"/>
    <x v="5"/>
    <x v="17"/>
    <x v="2"/>
    <x v="0"/>
    <x v="0"/>
  </r>
  <r>
    <n v="7735110128"/>
    <x v="15"/>
    <n v="48988070"/>
    <x v="40"/>
    <s v="SSALLONDONO"/>
    <s v="SEGURIDAD SOCIAL JUNIO 20"/>
    <s v="Ret,apor,nomi, seg.s"/>
    <s v=""/>
    <s v=""/>
    <d v="2010-06-29T00:00:00"/>
    <d v="2010-06-29T00:00:00"/>
    <n v="-34839"/>
    <s v="773"/>
    <x v="5"/>
    <x v="17"/>
    <x v="2"/>
    <x v="0"/>
    <x v="0"/>
  </r>
  <r>
    <n v="7735110128"/>
    <x v="15"/>
    <n v="48988070"/>
    <x v="40"/>
    <s v="SSALLONDONO"/>
    <s v="SEGURIDAD SOCIAL JUNIO 20"/>
    <s v="Ret,apor,nomi, seg.s"/>
    <s v=""/>
    <s v=""/>
    <d v="2010-06-29T00:00:00"/>
    <d v="2010-06-29T00:00:00"/>
    <n v="108900"/>
    <s v="773"/>
    <x v="5"/>
    <x v="17"/>
    <x v="2"/>
    <x v="0"/>
    <x v="0"/>
  </r>
  <r>
    <n v="7735110129"/>
    <x v="16"/>
    <n v="48988070"/>
    <x v="40"/>
    <s v="SSALLONDONO"/>
    <s v="SEGURIDAD SOCIAL JUNIO 20"/>
    <s v="Ret,apor,nomi, seg.s"/>
    <s v=""/>
    <s v=""/>
    <d v="2010-06-29T00:00:00"/>
    <d v="2010-06-29T00:00:00"/>
    <n v="-34839"/>
    <s v="773"/>
    <x v="5"/>
    <x v="17"/>
    <x v="2"/>
    <x v="0"/>
    <x v="0"/>
  </r>
  <r>
    <n v="7735110129"/>
    <x v="16"/>
    <n v="48988070"/>
    <x v="40"/>
    <s v="SSALLONDONO"/>
    <s v="SEGURIDAD SOCIAL JUNIO 20"/>
    <s v="Ret,apor,nomi, seg.s"/>
    <s v=""/>
    <s v=""/>
    <d v="2010-06-29T00:00:00"/>
    <d v="2010-06-29T00:00:00"/>
    <n v="139400"/>
    <s v="773"/>
    <x v="5"/>
    <x v="17"/>
    <x v="2"/>
    <x v="0"/>
    <x v="0"/>
  </r>
  <r>
    <n v="7735110131"/>
    <x v="17"/>
    <n v="48988070"/>
    <x v="40"/>
    <s v="SSALLONDONO"/>
    <s v="SEGURIDAD SOCIAL JUNIO 20"/>
    <s v="Ret,apor,nomi, seg.s"/>
    <s v=""/>
    <s v=""/>
    <d v="2010-06-29T00:00:00"/>
    <d v="2010-06-29T00:00:00"/>
    <n v="34800"/>
    <s v="773"/>
    <x v="5"/>
    <x v="17"/>
    <x v="2"/>
    <x v="0"/>
    <x v="0"/>
  </r>
  <r>
    <n v="7735110133"/>
    <x v="18"/>
    <n v="48988070"/>
    <x v="40"/>
    <s v="SSALLONDONO"/>
    <s v="SEGURIDAD SOCIAL JUNIO 20"/>
    <s v="Ret,apor,nomi, seg.s"/>
    <s v=""/>
    <s v=""/>
    <d v="2010-06-29T00:00:00"/>
    <d v="2010-06-29T00:00:00"/>
    <n v="26100"/>
    <s v="773"/>
    <x v="5"/>
    <x v="17"/>
    <x v="2"/>
    <x v="0"/>
    <x v="0"/>
  </r>
  <r>
    <n v="7735110134"/>
    <x v="19"/>
    <n v="48988070"/>
    <x v="40"/>
    <s v="SSALLONDONO"/>
    <s v="SEGURIDAD SOCIAL JUNIO 20"/>
    <s v="Ret,apor,nomi, seg.s"/>
    <s v=""/>
    <s v=""/>
    <d v="2010-06-29T00:00:00"/>
    <d v="2010-06-29T00:00:00"/>
    <n v="17400"/>
    <s v="773"/>
    <x v="5"/>
    <x v="17"/>
    <x v="2"/>
    <x v="0"/>
    <x v="0"/>
  </r>
  <r>
    <n v="7735116408"/>
    <x v="1"/>
    <n v="48988070"/>
    <x v="40"/>
    <s v="SSMGIRON"/>
    <s v="FACTURA UNE"/>
    <s v="EPM TELECOMUNICACIONES S.A."/>
    <s v=""/>
    <s v=""/>
    <d v="2010-06-12T00:00:00"/>
    <d v="2010-06-17T00:00:00"/>
    <n v="64180"/>
    <s v="773"/>
    <x v="5"/>
    <x v="17"/>
    <x v="1"/>
    <x v="0"/>
    <x v="0"/>
  </r>
  <r>
    <n v="7735116408"/>
    <x v="1"/>
    <n v="48988070"/>
    <x v="40"/>
    <s v="SSMGIRON"/>
    <s v="FACTURA UNE"/>
    <s v="EPM TELECOMUNICACIONES S.A."/>
    <s v=""/>
    <s v=""/>
    <d v="2010-06-12T00:00:00"/>
    <d v="2010-06-17T00:00:00"/>
    <n v="578"/>
    <s v="773"/>
    <x v="5"/>
    <x v="17"/>
    <x v="1"/>
    <x v="0"/>
    <x v="0"/>
  </r>
  <r>
    <n v="7735116408"/>
    <x v="1"/>
    <n v="48988070"/>
    <x v="40"/>
    <s v="SSMGIRON"/>
    <s v="FACTURA UNE"/>
    <s v="EPM TELECOMUNICACIONES S.A."/>
    <s v=""/>
    <s v=""/>
    <d v="2010-06-12T00:00:00"/>
    <d v="2010-06-17T00:00:00"/>
    <n v="1836"/>
    <s v="773"/>
    <x v="5"/>
    <x v="17"/>
    <x v="1"/>
    <x v="0"/>
    <x v="0"/>
  </r>
  <r>
    <n v="7735116408"/>
    <x v="1"/>
    <n v="48988070"/>
    <x v="40"/>
    <s v="SSMGIRON"/>
    <s v="FACTURA UNE"/>
    <s v="EPM TELECOMUNICACIONES S.A."/>
    <s v=""/>
    <s v=""/>
    <d v="2010-06-12T00:00:00"/>
    <d v="2010-06-17T00:00:00"/>
    <n v="880"/>
    <s v="773"/>
    <x v="5"/>
    <x v="17"/>
    <x v="1"/>
    <x v="0"/>
    <x v="0"/>
  </r>
  <r>
    <n v="7735116408"/>
    <x v="1"/>
    <n v="48988070"/>
    <x v="40"/>
    <s v="SSMGIRON"/>
    <s v="FACTURA UNE"/>
    <s v="EPM TELECOMUNICACIONES S.A."/>
    <s v=""/>
    <s v=""/>
    <d v="2010-06-12T00:00:00"/>
    <d v="2010-06-17T00:00:00"/>
    <n v="1056"/>
    <s v="773"/>
    <x v="5"/>
    <x v="17"/>
    <x v="1"/>
    <x v="0"/>
    <x v="0"/>
  </r>
  <r>
    <n v="7735116408"/>
    <x v="1"/>
    <n v="48988070"/>
    <x v="40"/>
    <s v="SSMGIRON"/>
    <s v="FACTURA UNE"/>
    <s v="EPM TELECOMUNICACIONES S.A."/>
    <s v=""/>
    <s v=""/>
    <d v="2010-06-12T00:00:00"/>
    <d v="2010-06-17T00:00:00"/>
    <n v="440"/>
    <s v="773"/>
    <x v="5"/>
    <x v="17"/>
    <x v="1"/>
    <x v="0"/>
    <x v="0"/>
  </r>
  <r>
    <n v="7735116408"/>
    <x v="1"/>
    <n v="48988070"/>
    <x v="40"/>
    <s v="SSMGIRON"/>
    <s v="FACTURA UNE"/>
    <s v="EPM TELECOMUNICACIONES S.A."/>
    <s v=""/>
    <s v=""/>
    <d v="2010-06-12T00:00:00"/>
    <d v="2010-06-17T00:00:00"/>
    <n v="1256"/>
    <s v="773"/>
    <x v="5"/>
    <x v="17"/>
    <x v="1"/>
    <x v="0"/>
    <x v="0"/>
  </r>
  <r>
    <n v="7735116408"/>
    <x v="1"/>
    <n v="48988070"/>
    <x v="40"/>
    <s v="SSMGIRON"/>
    <s v="FACTURA UNE"/>
    <s v="EPM TELECOMUNICACIONES S.A."/>
    <s v=""/>
    <s v=""/>
    <d v="2010-06-12T00:00:00"/>
    <d v="2010-06-17T00:00:00"/>
    <n v="441"/>
    <s v="773"/>
    <x v="5"/>
    <x v="17"/>
    <x v="1"/>
    <x v="0"/>
    <x v="0"/>
  </r>
  <r>
    <n v="7735116408"/>
    <x v="1"/>
    <n v="48988070"/>
    <x v="40"/>
    <s v="SSMGIRON"/>
    <s v="FACTURA UNE"/>
    <s v="EPM TELECOMUNICACIONES S.A."/>
    <s v=""/>
    <s v=""/>
    <d v="2010-06-12T00:00:00"/>
    <d v="2010-06-17T00:00:00"/>
    <n v="7447"/>
    <s v="773"/>
    <x v="5"/>
    <x v="17"/>
    <x v="1"/>
    <x v="0"/>
    <x v="0"/>
  </r>
  <r>
    <n v="7735116408"/>
    <x v="1"/>
    <n v="48988070"/>
    <x v="40"/>
    <s v="SSMGIRON"/>
    <s v="FACTURA UNE"/>
    <s v="EPM TELECOMUNICACIONES S.A."/>
    <s v=""/>
    <s v=""/>
    <d v="2010-06-12T00:00:00"/>
    <d v="2010-06-17T00:00:00"/>
    <n v="2640"/>
    <s v="773"/>
    <x v="5"/>
    <x v="17"/>
    <x v="1"/>
    <x v="0"/>
    <x v="0"/>
  </r>
  <r>
    <n v="7735116408"/>
    <x v="1"/>
    <n v="48988070"/>
    <x v="40"/>
    <s v="SSMGIRON"/>
    <s v="FACTURA UNE"/>
    <s v="EPM TELECOMUNICACIONES S.A."/>
    <s v=""/>
    <s v=""/>
    <d v="2010-06-12T00:00:00"/>
    <d v="2010-06-17T00:00:00"/>
    <n v="1160"/>
    <s v="773"/>
    <x v="5"/>
    <x v="17"/>
    <x v="1"/>
    <x v="0"/>
    <x v="0"/>
  </r>
  <r>
    <n v="7735116408"/>
    <x v="1"/>
    <n v="48988070"/>
    <x v="40"/>
    <s v="SSMGIRON"/>
    <s v="FACTURA UNE"/>
    <s v="EPM TELECOMUNICACIONES S.A."/>
    <s v=""/>
    <s v=""/>
    <d v="2010-06-12T00:00:00"/>
    <d v="2010-06-17T00:00:00"/>
    <n v="441"/>
    <s v="773"/>
    <x v="5"/>
    <x v="17"/>
    <x v="1"/>
    <x v="0"/>
    <x v="0"/>
  </r>
  <r>
    <n v="7735122502"/>
    <x v="21"/>
    <n v="48988070"/>
    <x v="40"/>
    <s v="SSRMSALAZAR"/>
    <s v=""/>
    <s v="Depr.acum.maq.op."/>
    <s v=""/>
    <s v=""/>
    <d v="2010-06-30T00:00:00"/>
    <d v="2010-06-30T00:00:00"/>
    <n v="1063348"/>
    <s v="773"/>
    <x v="5"/>
    <x v="17"/>
    <x v="4"/>
    <x v="0"/>
    <x v="0"/>
  </r>
  <r>
    <n v="7735122502"/>
    <x v="21"/>
    <n v="48988070"/>
    <x v="40"/>
    <s v="SSRMSALAZAR"/>
    <s v=""/>
    <s v="Depr.acum.edif,op."/>
    <s v=""/>
    <s v=""/>
    <d v="2010-06-30T00:00:00"/>
    <d v="2010-06-30T00:00:00"/>
    <n v="33476"/>
    <s v="773"/>
    <x v="5"/>
    <x v="17"/>
    <x v="4"/>
    <x v="0"/>
    <x v="0"/>
  </r>
  <r>
    <n v="7735111156"/>
    <x v="30"/>
    <n v="48988170"/>
    <x v="41"/>
    <s v="LTDAMUNETON"/>
    <s v=""/>
    <s v=""/>
    <s v=""/>
    <s v=""/>
    <d v="2010-06-29T00:00:00"/>
    <d v="2010-06-30T00:00:00"/>
    <n v="54175"/>
    <s v="773"/>
    <x v="5"/>
    <x v="18"/>
    <x v="8"/>
    <x v="0"/>
    <x v="0"/>
  </r>
  <r>
    <n v="7735111156"/>
    <x v="30"/>
    <n v="48988170"/>
    <x v="41"/>
    <s v="LTDAMUNETON"/>
    <s v=""/>
    <s v=""/>
    <s v=""/>
    <s v=""/>
    <d v="2010-06-29T00:00:00"/>
    <d v="2010-06-30T00:00:00"/>
    <n v="170716"/>
    <s v="773"/>
    <x v="5"/>
    <x v="18"/>
    <x v="8"/>
    <x v="0"/>
    <x v="0"/>
  </r>
  <r>
    <n v="7735116502"/>
    <x v="37"/>
    <n v="48988170"/>
    <x v="41"/>
    <s v="LTDAMUNETON"/>
    <s v=""/>
    <s v=""/>
    <s v=""/>
    <s v=""/>
    <d v="2010-06-29T00:00:00"/>
    <d v="2010-06-30T00:00:00"/>
    <n v="1047804"/>
    <s v="773"/>
    <x v="5"/>
    <x v="18"/>
    <x v="6"/>
    <x v="0"/>
    <x v="0"/>
  </r>
  <r>
    <n v="7735116502"/>
    <x v="37"/>
    <n v="48988170"/>
    <x v="41"/>
    <s v="LTDAMUNETON"/>
    <s v=""/>
    <s v=""/>
    <s v=""/>
    <s v=""/>
    <d v="2010-06-29T00:00:00"/>
    <d v="2010-06-30T00:00:00"/>
    <n v="3311409"/>
    <s v="773"/>
    <x v="5"/>
    <x v="18"/>
    <x v="6"/>
    <x v="0"/>
    <x v="0"/>
  </r>
  <r>
    <n v="7735116401"/>
    <x v="52"/>
    <n v="48988270"/>
    <x v="42"/>
    <s v="SSJFLOPEZ"/>
    <s v=""/>
    <s v="cta pte,prov,prd.Inv"/>
    <s v=""/>
    <s v="Control de Plagas"/>
    <d v="2010-06-21T00:00:00"/>
    <d v="2010-06-28T00:00:00"/>
    <n v="0"/>
    <s v="773"/>
    <x v="5"/>
    <x v="19"/>
    <x v="5"/>
    <x v="0"/>
    <x v="0"/>
  </r>
  <r>
    <n v="7735116401"/>
    <x v="52"/>
    <n v="48988270"/>
    <x v="42"/>
    <s v="SSJFLOPEZ"/>
    <s v=""/>
    <s v="cta pte,prov,prd.Inv"/>
    <s v=""/>
    <s v="Control de Plagas"/>
    <d v="2010-06-21T00:00:00"/>
    <d v="2010-06-28T00:00:00"/>
    <n v="0"/>
    <s v="773"/>
    <x v="5"/>
    <x v="19"/>
    <x v="5"/>
    <x v="0"/>
    <x v="0"/>
  </r>
  <r>
    <n v="7735116401"/>
    <x v="52"/>
    <n v="48988270"/>
    <x v="42"/>
    <s v="SSJFLOPEZ"/>
    <s v=""/>
    <s v="cta pte,prov,prd.Inv"/>
    <s v=""/>
    <s v="Control de Plagas"/>
    <d v="2010-06-21T00:00:00"/>
    <d v="2010-06-28T00:00:00"/>
    <n v="0"/>
    <s v="773"/>
    <x v="5"/>
    <x v="19"/>
    <x v="5"/>
    <x v="0"/>
    <x v="0"/>
  </r>
  <r>
    <n v="7735116401"/>
    <x v="52"/>
    <n v="48988270"/>
    <x v="42"/>
    <s v="LTRCMAZO"/>
    <s v=""/>
    <s v="cta pte,prov,prd.Inv"/>
    <s v=""/>
    <s v="Control de Plagas"/>
    <d v="2010-06-25T00:00:00"/>
    <d v="2010-06-25T00:00:00"/>
    <n v="50100"/>
    <s v="773"/>
    <x v="5"/>
    <x v="19"/>
    <x v="5"/>
    <x v="0"/>
    <x v="0"/>
  </r>
  <r>
    <n v="7735116401"/>
    <x v="52"/>
    <n v="48988270"/>
    <x v="42"/>
    <s v="LTRCMAZO"/>
    <s v=""/>
    <s v="cta pte,prov,prd.Inv"/>
    <s v=""/>
    <s v="Control de Plagas"/>
    <d v="2010-06-25T00:00:00"/>
    <d v="2010-06-25T00:00:00"/>
    <n v="91000"/>
    <s v="773"/>
    <x v="5"/>
    <x v="19"/>
    <x v="5"/>
    <x v="0"/>
    <x v="0"/>
  </r>
  <r>
    <n v="7735116401"/>
    <x v="52"/>
    <n v="48988270"/>
    <x v="42"/>
    <s v="LTRCMAZO"/>
    <s v=""/>
    <s v="cta pte,prov,prd.Inv"/>
    <s v=""/>
    <s v="Control de Plagas"/>
    <d v="2010-06-25T00:00:00"/>
    <d v="2010-06-25T00:00:00"/>
    <n v="21690"/>
    <s v="773"/>
    <x v="5"/>
    <x v="19"/>
    <x v="5"/>
    <x v="0"/>
    <x v="0"/>
  </r>
  <r>
    <n v="7735116401"/>
    <x v="52"/>
    <n v="48988270"/>
    <x v="42"/>
    <s v="LTRCMAZO"/>
    <s v=""/>
    <s v="cta pte,prov,prd.Inv"/>
    <s v=""/>
    <s v="SERVICIO DE LIMPIEZA"/>
    <d v="2010-06-25T00:00:00"/>
    <d v="2010-06-25T00:00:00"/>
    <n v="8016490"/>
    <s v="773"/>
    <x v="5"/>
    <x v="19"/>
    <x v="5"/>
    <x v="0"/>
    <x v="0"/>
  </r>
  <r>
    <n v="7735116401"/>
    <x v="52"/>
    <n v="48988270"/>
    <x v="42"/>
    <s v="LTRCMAZO"/>
    <s v=""/>
    <s v="cta pte,prov,prd.Inv"/>
    <s v=""/>
    <s v="SERVICIO DE LIMPIEZA"/>
    <d v="2010-06-25T00:00:00"/>
    <d v="2010-06-25T00:00:00"/>
    <n v="26671534"/>
    <s v="773"/>
    <x v="5"/>
    <x v="19"/>
    <x v="5"/>
    <x v="0"/>
    <x v="0"/>
  </r>
  <r>
    <n v="7735116401"/>
    <x v="52"/>
    <n v="48988270"/>
    <x v="42"/>
    <s v="SSJFLOPEZ"/>
    <s v=""/>
    <s v="COOPERATIVA DE TRABAJO ASOCIADO REC"/>
    <s v=""/>
    <s v="SERVICIO DE LIMPIEZA"/>
    <d v="2010-06-24T00:00:00"/>
    <d v="2010-06-28T00:00:00"/>
    <n v="0"/>
    <s v="773"/>
    <x v="5"/>
    <x v="19"/>
    <x v="5"/>
    <x v="0"/>
    <x v="0"/>
  </r>
  <r>
    <n v="7735116401"/>
    <x v="52"/>
    <n v="48988270"/>
    <x v="42"/>
    <s v="SSJFLOPEZ"/>
    <s v=""/>
    <s v="COOPERATIVA DE TRABAJO ASOCIADO REC"/>
    <s v=""/>
    <s v="SERVICIO DE LIMPIEZA"/>
    <d v="2010-06-24T00:00:00"/>
    <d v="2010-06-28T00:00:00"/>
    <n v="0"/>
    <s v="773"/>
    <x v="5"/>
    <x v="19"/>
    <x v="5"/>
    <x v="0"/>
    <x v="0"/>
  </r>
  <r>
    <n v="7735116408"/>
    <x v="1"/>
    <n v="48988270"/>
    <x v="42"/>
    <s v="SSMGIRON"/>
    <s v="FACTURA UNE"/>
    <s v="EPM TELECOMUNICACIONES S.A."/>
    <s v=""/>
    <s v=""/>
    <d v="2010-06-12T00:00:00"/>
    <d v="2010-06-17T00:00:00"/>
    <n v="64180"/>
    <s v="773"/>
    <x v="5"/>
    <x v="19"/>
    <x v="1"/>
    <x v="0"/>
    <x v="0"/>
  </r>
  <r>
    <n v="7735116408"/>
    <x v="1"/>
    <n v="48988270"/>
    <x v="42"/>
    <s v="SSMGIRON"/>
    <s v="FACTURA UNE"/>
    <s v="EPM TELECOMUNICACIONES S.A."/>
    <s v=""/>
    <s v=""/>
    <d v="2010-06-12T00:00:00"/>
    <d v="2010-06-17T00:00:00"/>
    <n v="578"/>
    <s v="773"/>
    <x v="5"/>
    <x v="19"/>
    <x v="1"/>
    <x v="0"/>
    <x v="0"/>
  </r>
  <r>
    <n v="7735116408"/>
    <x v="1"/>
    <n v="48988270"/>
    <x v="42"/>
    <s v="SSMGIRON"/>
    <s v="FACTURA UNE"/>
    <s v="EPM TELECOMUNICACIONES S.A."/>
    <s v=""/>
    <s v=""/>
    <d v="2010-06-12T00:00:00"/>
    <d v="2010-06-17T00:00:00"/>
    <n v="1836"/>
    <s v="773"/>
    <x v="5"/>
    <x v="19"/>
    <x v="1"/>
    <x v="0"/>
    <x v="0"/>
  </r>
  <r>
    <n v="7735116408"/>
    <x v="1"/>
    <n v="48988270"/>
    <x v="42"/>
    <s v="SSMGIRON"/>
    <s v="FACTURA UNE"/>
    <s v="EPM TELECOMUNICACIONES S.A."/>
    <s v=""/>
    <s v=""/>
    <d v="2010-06-12T00:00:00"/>
    <d v="2010-06-17T00:00:00"/>
    <n v="880"/>
    <s v="773"/>
    <x v="5"/>
    <x v="19"/>
    <x v="1"/>
    <x v="0"/>
    <x v="0"/>
  </r>
  <r>
    <n v="7735116408"/>
    <x v="1"/>
    <n v="48988270"/>
    <x v="42"/>
    <s v="SSMGIRON"/>
    <s v="FACTURA UNE"/>
    <s v="EPM TELECOMUNICACIONES S.A."/>
    <s v=""/>
    <s v=""/>
    <d v="2010-06-12T00:00:00"/>
    <d v="2010-06-17T00:00:00"/>
    <n v="1056"/>
    <s v="773"/>
    <x v="5"/>
    <x v="19"/>
    <x v="1"/>
    <x v="0"/>
    <x v="0"/>
  </r>
  <r>
    <n v="7735116408"/>
    <x v="1"/>
    <n v="48988270"/>
    <x v="42"/>
    <s v="SSMGIRON"/>
    <s v="FACTURA UNE"/>
    <s v="EPM TELECOMUNICACIONES S.A."/>
    <s v=""/>
    <s v=""/>
    <d v="2010-06-12T00:00:00"/>
    <d v="2010-06-17T00:00:00"/>
    <n v="440"/>
    <s v="773"/>
    <x v="5"/>
    <x v="19"/>
    <x v="1"/>
    <x v="0"/>
    <x v="0"/>
  </r>
  <r>
    <n v="7735116408"/>
    <x v="1"/>
    <n v="48988270"/>
    <x v="42"/>
    <s v="SSMGIRON"/>
    <s v="FACTURA UNE"/>
    <s v="EPM TELECOMUNICACIONES S.A."/>
    <s v=""/>
    <s v=""/>
    <d v="2010-06-12T00:00:00"/>
    <d v="2010-06-17T00:00:00"/>
    <n v="1256"/>
    <s v="773"/>
    <x v="5"/>
    <x v="19"/>
    <x v="1"/>
    <x v="0"/>
    <x v="0"/>
  </r>
  <r>
    <n v="7735116408"/>
    <x v="1"/>
    <n v="48988270"/>
    <x v="42"/>
    <s v="SSMGIRON"/>
    <s v="FACTURA UNE"/>
    <s v="EPM TELECOMUNICACIONES S.A."/>
    <s v=""/>
    <s v=""/>
    <d v="2010-06-12T00:00:00"/>
    <d v="2010-06-17T00:00:00"/>
    <n v="441"/>
    <s v="773"/>
    <x v="5"/>
    <x v="19"/>
    <x v="1"/>
    <x v="0"/>
    <x v="0"/>
  </r>
  <r>
    <n v="7735116408"/>
    <x v="1"/>
    <n v="48988270"/>
    <x v="42"/>
    <s v="SSMGIRON"/>
    <s v="FACTURA UNE"/>
    <s v="EPM TELECOMUNICACIONES S.A."/>
    <s v=""/>
    <s v=""/>
    <d v="2010-06-12T00:00:00"/>
    <d v="2010-06-17T00:00:00"/>
    <n v="7447"/>
    <s v="773"/>
    <x v="5"/>
    <x v="19"/>
    <x v="1"/>
    <x v="0"/>
    <x v="0"/>
  </r>
  <r>
    <n v="7735116408"/>
    <x v="1"/>
    <n v="48988270"/>
    <x v="42"/>
    <s v="SSMGIRON"/>
    <s v="FACTURA UNE"/>
    <s v="EPM TELECOMUNICACIONES S.A."/>
    <s v=""/>
    <s v=""/>
    <d v="2010-06-12T00:00:00"/>
    <d v="2010-06-17T00:00:00"/>
    <n v="2640"/>
    <s v="773"/>
    <x v="5"/>
    <x v="19"/>
    <x v="1"/>
    <x v="0"/>
    <x v="0"/>
  </r>
  <r>
    <n v="7735116408"/>
    <x v="1"/>
    <n v="48988270"/>
    <x v="42"/>
    <s v="SSMGIRON"/>
    <s v="FACTURA UNE"/>
    <s v="EPM TELECOMUNICACIONES S.A."/>
    <s v=""/>
    <s v=""/>
    <d v="2010-06-12T00:00:00"/>
    <d v="2010-06-17T00:00:00"/>
    <n v="1160"/>
    <s v="773"/>
    <x v="5"/>
    <x v="19"/>
    <x v="1"/>
    <x v="0"/>
    <x v="0"/>
  </r>
  <r>
    <n v="7735116408"/>
    <x v="1"/>
    <n v="48988270"/>
    <x v="42"/>
    <s v="SSMGIRON"/>
    <s v="FACTURA UNE"/>
    <s v="EPM TELECOMUNICACIONES S.A."/>
    <s v=""/>
    <s v=""/>
    <d v="2010-06-12T00:00:00"/>
    <d v="2010-06-17T00:00:00"/>
    <n v="441"/>
    <s v="773"/>
    <x v="5"/>
    <x v="19"/>
    <x v="1"/>
    <x v="0"/>
    <x v="0"/>
  </r>
  <r>
    <n v="7735116418"/>
    <x v="53"/>
    <n v="48988270"/>
    <x v="42"/>
    <s v="SSJFLOPEZ"/>
    <s v=""/>
    <s v="cta pte,prov,prd.Inv"/>
    <s v=""/>
    <s v="Control de Plagas"/>
    <d v="2010-06-21T00:00:00"/>
    <d v="2010-06-28T00:00:00"/>
    <n v="0"/>
    <s v="773"/>
    <x v="5"/>
    <x v="19"/>
    <x v="5"/>
    <x v="0"/>
    <x v="0"/>
  </r>
  <r>
    <n v="7735116418"/>
    <x v="53"/>
    <n v="48988270"/>
    <x v="42"/>
    <s v="LTRCMAZO"/>
    <s v=""/>
    <s v="cta pte,prov,prd.Inv"/>
    <s v=""/>
    <s v="Control de Plagas"/>
    <d v="2010-06-25T00:00:00"/>
    <d v="2010-06-25T00:00:00"/>
    <n v="47010"/>
    <s v="773"/>
    <x v="5"/>
    <x v="19"/>
    <x v="5"/>
    <x v="0"/>
    <x v="0"/>
  </r>
  <r>
    <n v="7735124701"/>
    <x v="26"/>
    <n v="48988270"/>
    <x v="42"/>
    <s v="LTEAGUTIERRE"/>
    <s v=""/>
    <s v="cta pte,prov,prd.no,"/>
    <s v="Dispensador jabon liquido 7-AA-70"/>
    <s v="Dispensador jabon liquido 7-AA-70"/>
    <d v="2010-06-22T00:00:00"/>
    <d v="2010-06-22T00:00:00"/>
    <n v="166580"/>
    <s v="773"/>
    <x v="5"/>
    <x v="19"/>
    <x v="5"/>
    <x v="0"/>
    <x v="0"/>
  </r>
  <r>
    <n v="7735124701"/>
    <x v="26"/>
    <n v="48988270"/>
    <x v="42"/>
    <s v="LTMCRAGA"/>
    <s v=""/>
    <s v="cta pte,prov,prd.no,"/>
    <s v="Dispensador jabon liquido 7-AA-70"/>
    <s v="Dispensador jabon liquido 7-AA-70"/>
    <d v="2010-06-28T00:00:00"/>
    <d v="2010-06-28T00:00:00"/>
    <n v="293188"/>
    <s v="773"/>
    <x v="5"/>
    <x v="19"/>
    <x v="5"/>
    <x v="0"/>
    <x v="0"/>
  </r>
  <r>
    <n v="7735124703"/>
    <x v="22"/>
    <n v="48988270"/>
    <x v="42"/>
    <s v="LTNJRODRIGUE"/>
    <s v=""/>
    <s v="cta pte,prov,prd.Inv"/>
    <s v=""/>
    <s v="Servicio de Fotocopias"/>
    <d v="2010-06-29T00:00:00"/>
    <d v="2010-06-29T00:00:00"/>
    <n v="6931"/>
    <s v="773"/>
    <x v="5"/>
    <x v="19"/>
    <x v="5"/>
    <x v="0"/>
    <x v="0"/>
  </r>
  <r>
    <n v="7735124703"/>
    <x v="22"/>
    <n v="48988270"/>
    <x v="42"/>
    <s v="SSJFLOPEZ"/>
    <s v=""/>
    <s v="DATECSA S.A."/>
    <s v=""/>
    <s v="Servicio de Fotocopias"/>
    <d v="2010-06-22T00:00:00"/>
    <d v="2010-06-30T00:00:00"/>
    <n v="0"/>
    <s v="773"/>
    <x v="5"/>
    <x v="19"/>
    <x v="5"/>
    <x v="0"/>
    <x v="0"/>
  </r>
  <r>
    <n v="7735115355"/>
    <x v="54"/>
    <n v="48988470"/>
    <x v="43"/>
    <s v="SSMGIRON"/>
    <s v="POLIZA VIDA JUNIO  2010"/>
    <s v="RESTREPO HENAO S.A.CORREDORES DE SE"/>
    <s v=""/>
    <s v=""/>
    <d v="2010-06-01T00:00:00"/>
    <d v="2010-06-08T00:00:00"/>
    <n v="388717"/>
    <s v="773"/>
    <x v="5"/>
    <x v="20"/>
    <x v="10"/>
    <x v="0"/>
    <x v="0"/>
  </r>
  <r>
    <n v="7735115356"/>
    <x v="65"/>
    <n v="48988470"/>
    <x v="43"/>
    <s v="SSMGIRON"/>
    <s v="RENOVACION POLIZA VIGENCI"/>
    <s v="Cif,seg,incendio"/>
    <s v=""/>
    <s v=""/>
    <d v="2010-06-11T00:00:00"/>
    <d v="2010-06-17T00:00:00"/>
    <n v="-43821475"/>
    <s v="773"/>
    <x v="5"/>
    <x v="20"/>
    <x v="10"/>
    <x v="0"/>
    <x v="0"/>
  </r>
  <r>
    <n v="7735115356"/>
    <x v="65"/>
    <n v="48988470"/>
    <x v="43"/>
    <s v="SSMGIRON"/>
    <s v="RENOVACION POLIZA VIGENCI"/>
    <s v="Cif,seg,incendio"/>
    <s v=""/>
    <s v=""/>
    <d v="2010-06-11T00:00:00"/>
    <d v="2010-06-17T00:00:00"/>
    <n v="43821475"/>
    <s v="773"/>
    <x v="5"/>
    <x v="20"/>
    <x v="10"/>
    <x v="0"/>
    <x v="0"/>
  </r>
  <r>
    <n v="7735115356"/>
    <x v="65"/>
    <n v="48988470"/>
    <x v="43"/>
    <s v="SSLFMESA"/>
    <s v="AMORTIZA DIF TODO RIESGO"/>
    <s v="Gto,paxant.seguro"/>
    <s v=""/>
    <s v=""/>
    <d v="2010-06-21T00:00:00"/>
    <d v="2010-06-21T00:00:00"/>
    <n v="3651791"/>
    <s v="773"/>
    <x v="5"/>
    <x v="20"/>
    <x v="10"/>
    <x v="0"/>
    <x v="0"/>
  </r>
  <r>
    <n v="7735115360"/>
    <x v="66"/>
    <n v="48988470"/>
    <x v="43"/>
    <s v="SSLFMESA"/>
    <s v="Amortizacion R.C Extracon"/>
    <s v="Gto,paxant.seguro"/>
    <s v=""/>
    <s v=""/>
    <d v="2010-06-21T00:00:00"/>
    <d v="2010-06-21T00:00:00"/>
    <n v="123280"/>
    <s v="773"/>
    <x v="5"/>
    <x v="20"/>
    <x v="10"/>
    <x v="0"/>
    <x v="0"/>
  </r>
  <r>
    <n v="7735115370"/>
    <x v="55"/>
    <n v="48988470"/>
    <x v="43"/>
    <s v="SSMGIRON"/>
    <s v="POLIZA ACCIDENTES JUNIO"/>
    <s v="RESTREPO HENAO S.A.CORREDORES DE SE"/>
    <s v=""/>
    <s v=""/>
    <d v="2010-06-01T00:00:00"/>
    <d v="2010-06-08T00:00:00"/>
    <n v="97262"/>
    <s v="773"/>
    <x v="5"/>
    <x v="20"/>
    <x v="10"/>
    <x v="0"/>
    <x v="0"/>
  </r>
  <r>
    <n v="7735115380"/>
    <x v="82"/>
    <n v="48988470"/>
    <x v="43"/>
    <s v="SSLFMESA"/>
    <s v="AMORTIZA IRF Y I RIES FIN"/>
    <s v="Gto,paxant.seguro"/>
    <s v=""/>
    <s v=""/>
    <d v="2010-06-21T00:00:00"/>
    <d v="2010-06-21T00:00:00"/>
    <n v="125954"/>
    <s v="773"/>
    <x v="5"/>
    <x v="20"/>
    <x v="10"/>
    <x v="0"/>
    <x v="0"/>
  </r>
  <r>
    <n v="7735116402"/>
    <x v="56"/>
    <n v="48988570"/>
    <x v="44"/>
    <s v="SSJFLOPEZ"/>
    <s v=""/>
    <s v="cta pte,prov,prd.Inv"/>
    <s v=""/>
    <s v="Servicio de Vigilancia"/>
    <d v="2010-06-17T00:00:00"/>
    <d v="2010-06-29T00:00:00"/>
    <n v="0"/>
    <s v="773"/>
    <x v="5"/>
    <x v="21"/>
    <x v="5"/>
    <x v="0"/>
    <x v="0"/>
  </r>
  <r>
    <n v="7735116402"/>
    <x v="56"/>
    <n v="48988570"/>
    <x v="44"/>
    <s v="SSJFLOPEZ"/>
    <s v=""/>
    <s v="cta pte,prov,prd.Inv"/>
    <s v=""/>
    <s v="Servicio de Vigilancia"/>
    <d v="2010-06-11T00:00:00"/>
    <d v="2010-06-29T00:00:00"/>
    <n v="0"/>
    <s v="773"/>
    <x v="5"/>
    <x v="21"/>
    <x v="5"/>
    <x v="0"/>
    <x v="0"/>
  </r>
  <r>
    <n v="7735116402"/>
    <x v="56"/>
    <n v="48988570"/>
    <x v="44"/>
    <s v="LTNJRODRIGUE"/>
    <s v=""/>
    <s v="cta pte,prov,prd.Inv"/>
    <s v=""/>
    <s v="Servicio de Vigilancia"/>
    <d v="2010-06-26T00:00:00"/>
    <d v="2010-06-26T00:00:00"/>
    <n v="1627181"/>
    <s v="773"/>
    <x v="5"/>
    <x v="21"/>
    <x v="5"/>
    <x v="0"/>
    <x v="0"/>
  </r>
  <r>
    <n v="7735116402"/>
    <x v="56"/>
    <n v="48988570"/>
    <x v="44"/>
    <s v="LTNJRODRIGUE"/>
    <s v=""/>
    <s v="cta pte,prov,prd.Inv"/>
    <s v=""/>
    <s v="Servicio de Vigilancia"/>
    <d v="2010-06-26T00:00:00"/>
    <d v="2010-06-26T00:00:00"/>
    <n v="11746482"/>
    <s v="773"/>
    <x v="5"/>
    <x v="21"/>
    <x v="5"/>
    <x v="0"/>
    <x v="0"/>
  </r>
  <r>
    <n v="7735116408"/>
    <x v="1"/>
    <n v="48988570"/>
    <x v="44"/>
    <s v="SSJFLOPEZ"/>
    <s v="FACTURA COMCEL"/>
    <s v="COMUNICACION CELULAR S.A. COMCEL"/>
    <s v=""/>
    <s v=""/>
    <d v="2010-05-25T00:00:00"/>
    <d v="2010-06-03T00:00:00"/>
    <n v="147"/>
    <s v="773"/>
    <x v="5"/>
    <x v="21"/>
    <x v="1"/>
    <x v="0"/>
    <x v="0"/>
  </r>
  <r>
    <n v="7735116408"/>
    <x v="1"/>
    <n v="48988570"/>
    <x v="44"/>
    <s v="SSMGIRON"/>
    <s v="FACTURA UNE"/>
    <s v="EPM TELECOMUNICACIONES S.A."/>
    <s v=""/>
    <s v=""/>
    <d v="2010-06-12T00:00:00"/>
    <d v="2010-06-17T00:00:00"/>
    <n v="192540"/>
    <s v="773"/>
    <x v="5"/>
    <x v="21"/>
    <x v="1"/>
    <x v="0"/>
    <x v="0"/>
  </r>
  <r>
    <n v="7735116408"/>
    <x v="1"/>
    <n v="48988570"/>
    <x v="44"/>
    <s v="SSMGIRON"/>
    <s v="FACTURA UNE"/>
    <s v="EPM TELECOMUNICACIONES S.A."/>
    <s v=""/>
    <s v=""/>
    <d v="2010-06-12T00:00:00"/>
    <d v="2010-06-17T00:00:00"/>
    <n v="1734"/>
    <s v="773"/>
    <x v="5"/>
    <x v="21"/>
    <x v="1"/>
    <x v="0"/>
    <x v="0"/>
  </r>
  <r>
    <n v="7735116408"/>
    <x v="1"/>
    <n v="48988570"/>
    <x v="44"/>
    <s v="SSMGIRON"/>
    <s v="FACTURA UNE"/>
    <s v="EPM TELECOMUNICACIONES S.A."/>
    <s v=""/>
    <s v=""/>
    <d v="2010-06-12T00:00:00"/>
    <d v="2010-06-17T00:00:00"/>
    <n v="5509"/>
    <s v="773"/>
    <x v="5"/>
    <x v="21"/>
    <x v="1"/>
    <x v="0"/>
    <x v="0"/>
  </r>
  <r>
    <n v="7735116408"/>
    <x v="1"/>
    <n v="48988570"/>
    <x v="44"/>
    <s v="SSMGIRON"/>
    <s v="FACTURA UNE"/>
    <s v="EPM TELECOMUNICACIONES S.A."/>
    <s v=""/>
    <s v=""/>
    <d v="2010-06-12T00:00:00"/>
    <d v="2010-06-17T00:00:00"/>
    <n v="2636"/>
    <s v="773"/>
    <x v="5"/>
    <x v="21"/>
    <x v="1"/>
    <x v="0"/>
    <x v="0"/>
  </r>
  <r>
    <n v="7735116408"/>
    <x v="1"/>
    <n v="48988570"/>
    <x v="44"/>
    <s v="SSMGIRON"/>
    <s v="FACTURA UNE"/>
    <s v="EPM TELECOMUNICACIONES S.A."/>
    <s v=""/>
    <s v=""/>
    <d v="2010-06-12T00:00:00"/>
    <d v="2010-06-17T00:00:00"/>
    <n v="3169"/>
    <s v="773"/>
    <x v="5"/>
    <x v="21"/>
    <x v="1"/>
    <x v="0"/>
    <x v="0"/>
  </r>
  <r>
    <n v="7735116408"/>
    <x v="1"/>
    <n v="48988570"/>
    <x v="44"/>
    <s v="SSMGIRON"/>
    <s v="FACTURA UNE"/>
    <s v="EPM TELECOMUNICACIONES S.A."/>
    <s v=""/>
    <s v=""/>
    <d v="2010-06-12T00:00:00"/>
    <d v="2010-06-17T00:00:00"/>
    <n v="1320"/>
    <s v="773"/>
    <x v="5"/>
    <x v="21"/>
    <x v="1"/>
    <x v="0"/>
    <x v="0"/>
  </r>
  <r>
    <n v="7735116408"/>
    <x v="1"/>
    <n v="48988570"/>
    <x v="44"/>
    <s v="SSMGIRON"/>
    <s v="FACTURA UNE"/>
    <s v="EPM TELECOMUNICACIONES S.A."/>
    <s v=""/>
    <s v=""/>
    <d v="2010-06-12T00:00:00"/>
    <d v="2010-06-17T00:00:00"/>
    <n v="3769"/>
    <s v="773"/>
    <x v="5"/>
    <x v="21"/>
    <x v="1"/>
    <x v="0"/>
    <x v="0"/>
  </r>
  <r>
    <n v="7735116408"/>
    <x v="1"/>
    <n v="48988570"/>
    <x v="44"/>
    <s v="SSMGIRON"/>
    <s v="FACTURA UNE"/>
    <s v="EPM TELECOMUNICACIONES S.A."/>
    <s v=""/>
    <s v=""/>
    <d v="2010-06-12T00:00:00"/>
    <d v="2010-06-17T00:00:00"/>
    <n v="1322"/>
    <s v="773"/>
    <x v="5"/>
    <x v="21"/>
    <x v="1"/>
    <x v="0"/>
    <x v="0"/>
  </r>
  <r>
    <n v="7735116408"/>
    <x v="1"/>
    <n v="48988570"/>
    <x v="44"/>
    <s v="SSMGIRON"/>
    <s v="FACTURA MOVISTAR"/>
    <s v="TELEFONICA MOVILES COLOMBIA S.A."/>
    <s v=""/>
    <s v=""/>
    <d v="2010-06-09T00:00:00"/>
    <d v="2010-06-17T00:00:00"/>
    <n v="214"/>
    <s v="773"/>
    <x v="5"/>
    <x v="21"/>
    <x v="1"/>
    <x v="0"/>
    <x v="0"/>
  </r>
  <r>
    <n v="7735116408"/>
    <x v="1"/>
    <n v="48988570"/>
    <x v="44"/>
    <s v="SSMGIRON"/>
    <s v="FACTURA UNE"/>
    <s v="EPM TELECOMUNICACIONES S.A."/>
    <s v=""/>
    <s v=""/>
    <d v="2010-06-12T00:00:00"/>
    <d v="2010-06-17T00:00:00"/>
    <n v="22340"/>
    <s v="773"/>
    <x v="5"/>
    <x v="21"/>
    <x v="1"/>
    <x v="0"/>
    <x v="0"/>
  </r>
  <r>
    <n v="7735116408"/>
    <x v="1"/>
    <n v="48988570"/>
    <x v="44"/>
    <s v="SSMGIRON"/>
    <s v="FACTURA UNE"/>
    <s v="EPM TELECOMUNICACIONES S.A."/>
    <s v=""/>
    <s v=""/>
    <d v="2010-06-12T00:00:00"/>
    <d v="2010-06-17T00:00:00"/>
    <n v="7919"/>
    <s v="773"/>
    <x v="5"/>
    <x v="21"/>
    <x v="1"/>
    <x v="0"/>
    <x v="0"/>
  </r>
  <r>
    <n v="7735116408"/>
    <x v="1"/>
    <n v="48988570"/>
    <x v="44"/>
    <s v="SSMGIRON"/>
    <s v="FACTURA UNE"/>
    <s v="EPM TELECOMUNICACIONES S.A."/>
    <s v=""/>
    <s v=""/>
    <d v="2010-06-12T00:00:00"/>
    <d v="2010-06-17T00:00:00"/>
    <n v="3482"/>
    <s v="773"/>
    <x v="5"/>
    <x v="21"/>
    <x v="1"/>
    <x v="0"/>
    <x v="0"/>
  </r>
  <r>
    <n v="7735116408"/>
    <x v="1"/>
    <n v="48988570"/>
    <x v="44"/>
    <s v="SSMGIRON"/>
    <s v="FACTURA UNE"/>
    <s v="EPM TELECOMUNICACIONES S.A."/>
    <s v=""/>
    <s v=""/>
    <d v="2010-06-12T00:00:00"/>
    <d v="2010-06-17T00:00:00"/>
    <n v="1322"/>
    <s v="773"/>
    <x v="5"/>
    <x v="21"/>
    <x v="1"/>
    <x v="0"/>
    <x v="0"/>
  </r>
  <r>
    <n v="7735116408"/>
    <x v="1"/>
    <n v="48988570"/>
    <x v="44"/>
    <s v="SSJFLOPEZ"/>
    <s v="FACTURA COMCEL"/>
    <s v="COMUNICACION CELULAR S.A. COMCEL"/>
    <s v=""/>
    <s v=""/>
    <d v="2010-06-25T00:00:00"/>
    <d v="2010-06-30T00:00:00"/>
    <n v="147"/>
    <s v="773"/>
    <x v="5"/>
    <x v="21"/>
    <x v="1"/>
    <x v="0"/>
    <x v="0"/>
  </r>
  <r>
    <n v="7735124704"/>
    <x v="27"/>
    <n v="48988570"/>
    <x v="44"/>
    <s v="LTGAVELASQUE"/>
    <s v=""/>
    <s v="cta pte,prov,prd.no,"/>
    <s v="Tapete p/mouse"/>
    <s v="Tapete p/mouse"/>
    <d v="2010-06-18T00:00:00"/>
    <d v="2010-06-21T00:00:00"/>
    <n v="3264"/>
    <s v="773"/>
    <x v="5"/>
    <x v="21"/>
    <x v="5"/>
    <x v="0"/>
    <x v="0"/>
  </r>
  <r>
    <n v="7735124704"/>
    <x v="27"/>
    <n v="48988570"/>
    <x v="44"/>
    <s v="LTGAVELASQUE"/>
    <s v=""/>
    <s v="cta pte,prov,prd.no,"/>
    <s v="Boligrafo kilom.retractil ngo"/>
    <s v="Boligrafo kilom.retractil ngo"/>
    <d v="2010-06-18T00:00:00"/>
    <d v="2010-06-21T00:00:00"/>
    <n v="7212"/>
    <s v="773"/>
    <x v="5"/>
    <x v="21"/>
    <x v="5"/>
    <x v="0"/>
    <x v="0"/>
  </r>
  <r>
    <n v="7735124704"/>
    <x v="27"/>
    <n v="48988570"/>
    <x v="44"/>
    <s v="SSJFLOPEZ"/>
    <s v=""/>
    <s v="MARION SA"/>
    <s v="Tapete p/mouse"/>
    <s v="Tapete p/mouse"/>
    <d v="2010-06-18T00:00:00"/>
    <d v="2010-06-28T00:00:00"/>
    <n v="0"/>
    <s v="773"/>
    <x v="5"/>
    <x v="21"/>
    <x v="5"/>
    <x v="0"/>
    <x v="0"/>
  </r>
  <r>
    <n v="7735124704"/>
    <x v="27"/>
    <n v="48988570"/>
    <x v="44"/>
    <s v="SSJFLOPEZ"/>
    <s v=""/>
    <s v="MARION SA"/>
    <s v="Boligrafo kilom.retractil ngo"/>
    <s v="Boligrafo kilom.retractil ngo"/>
    <d v="2010-06-18T00:00:00"/>
    <d v="2010-06-28T00:00:00"/>
    <n v="0"/>
    <s v="773"/>
    <x v="5"/>
    <x v="21"/>
    <x v="5"/>
    <x v="0"/>
    <x v="0"/>
  </r>
  <r>
    <n v="7735110102"/>
    <x v="2"/>
    <n v="48992070"/>
    <x v="45"/>
    <s v="SSALLONDONO"/>
    <s v="NOMINA PRIMERA QUINCENA J"/>
    <s v="Obl,lab,salariosxpag"/>
    <s v=""/>
    <s v=""/>
    <d v="2010-06-10T00:00:00"/>
    <d v="2010-06-10T00:00:00"/>
    <n v="3348989"/>
    <s v="773"/>
    <x v="5"/>
    <x v="22"/>
    <x v="2"/>
    <x v="0"/>
    <x v="0"/>
  </r>
  <r>
    <n v="7735110102"/>
    <x v="2"/>
    <n v="48992070"/>
    <x v="45"/>
    <s v="SSALLONDONO"/>
    <s v="NOMINA SEGUNDA QUINCENA J"/>
    <s v="Obl,lab,salariosxpag"/>
    <s v=""/>
    <s v=""/>
    <d v="2010-06-29T00:00:00"/>
    <d v="2010-06-29T00:00:00"/>
    <n v="2873476"/>
    <s v="773"/>
    <x v="5"/>
    <x v="22"/>
    <x v="2"/>
    <x v="0"/>
    <x v="0"/>
  </r>
  <r>
    <n v="7735110103"/>
    <x v="39"/>
    <n v="48992070"/>
    <x v="45"/>
    <s v="SSALLONDONO"/>
    <s v="NOMINA PRIMERA QUINCENA J"/>
    <s v="Obl,lab,salariosxpag"/>
    <s v=""/>
    <s v=""/>
    <d v="2010-06-10T00:00:00"/>
    <d v="2010-06-10T00:00:00"/>
    <n v="193125"/>
    <s v="773"/>
    <x v="5"/>
    <x v="22"/>
    <x v="2"/>
    <x v="0"/>
    <x v="0"/>
  </r>
  <r>
    <n v="7735110103"/>
    <x v="39"/>
    <n v="48992070"/>
    <x v="45"/>
    <s v="SSALLONDONO"/>
    <s v="NOMINA SEGUNDA QUINCENA J"/>
    <s v="Obl,lab,salariosxpag"/>
    <s v=""/>
    <s v=""/>
    <d v="2010-06-29T00:00:00"/>
    <d v="2010-06-29T00:00:00"/>
    <n v="193125"/>
    <s v="773"/>
    <x v="5"/>
    <x v="22"/>
    <x v="2"/>
    <x v="0"/>
    <x v="0"/>
  </r>
  <r>
    <n v="7735110104"/>
    <x v="3"/>
    <n v="48992070"/>
    <x v="45"/>
    <s v="SSALLONDONO"/>
    <s v="NOMINA PRIMERA QUINCENA J"/>
    <s v="Obl,lab,salariosxpag"/>
    <s v=""/>
    <s v=""/>
    <d v="2010-06-10T00:00:00"/>
    <d v="2010-06-10T00:00:00"/>
    <n v="163404"/>
    <s v="773"/>
    <x v="5"/>
    <x v="22"/>
    <x v="2"/>
    <x v="0"/>
    <x v="1"/>
  </r>
  <r>
    <n v="7735110104"/>
    <x v="3"/>
    <n v="48992070"/>
    <x v="45"/>
    <s v="SSALLONDONO"/>
    <s v="NOMINA SEGUNDA QUINCENA J"/>
    <s v="Obl,lab,salariosxpag"/>
    <s v=""/>
    <s v=""/>
    <d v="2010-06-29T00:00:00"/>
    <d v="2010-06-29T00:00:00"/>
    <n v="266608"/>
    <s v="773"/>
    <x v="5"/>
    <x v="22"/>
    <x v="2"/>
    <x v="0"/>
    <x v="1"/>
  </r>
  <r>
    <n v="7735110110"/>
    <x v="5"/>
    <n v="48992070"/>
    <x v="45"/>
    <s v="SSALLONDONO"/>
    <s v="NOMINA PRIMERA QUINCENA J"/>
    <s v="Obl,lab,salariosxpag"/>
    <s v=""/>
    <s v=""/>
    <d v="2010-06-10T00:00:00"/>
    <d v="2010-06-10T00:00:00"/>
    <n v="120950"/>
    <s v="773"/>
    <x v="5"/>
    <x v="22"/>
    <x v="2"/>
    <x v="0"/>
    <x v="0"/>
  </r>
  <r>
    <n v="7735110110"/>
    <x v="5"/>
    <n v="48992070"/>
    <x v="45"/>
    <s v="SSALLONDONO"/>
    <s v="NOMINA SEGUNDA QUINCENA J"/>
    <s v="Obl,lab,salariosxpag"/>
    <s v=""/>
    <s v=""/>
    <d v="2010-06-29T00:00:00"/>
    <d v="2010-06-29T00:00:00"/>
    <n v="92250"/>
    <s v="773"/>
    <x v="5"/>
    <x v="22"/>
    <x v="2"/>
    <x v="0"/>
    <x v="0"/>
  </r>
  <r>
    <n v="7735110111"/>
    <x v="6"/>
    <n v="48992070"/>
    <x v="45"/>
    <s v="SSALLONDONO"/>
    <s v="PROVISIONES JUNIO 2010"/>
    <s v="Prov,lab,prim,ser.ap"/>
    <s v=""/>
    <s v=""/>
    <d v="2010-06-29T00:00:00"/>
    <d v="2010-06-29T00:00:00"/>
    <n v="540977"/>
    <s v="773"/>
    <x v="5"/>
    <x v="22"/>
    <x v="2"/>
    <x v="0"/>
    <x v="0"/>
  </r>
  <r>
    <n v="7735110113"/>
    <x v="8"/>
    <n v="48992070"/>
    <x v="45"/>
    <s v="SSALLONDONO"/>
    <s v="PROVISIONES JUNIO 2010"/>
    <s v="Prov,lab,prim,ser.ap"/>
    <s v=""/>
    <s v=""/>
    <d v="2010-06-29T00:00:00"/>
    <d v="2010-06-29T00:00:00"/>
    <n v="582064"/>
    <s v="773"/>
    <x v="5"/>
    <x v="22"/>
    <x v="2"/>
    <x v="0"/>
    <x v="0"/>
  </r>
  <r>
    <n v="7735110114"/>
    <x v="9"/>
    <n v="48992070"/>
    <x v="45"/>
    <s v="SSALLONDONO"/>
    <s v="PROVISIONES JUNIO 2010"/>
    <s v="Prov,lab,prim,ser.ap"/>
    <s v=""/>
    <s v=""/>
    <d v="2010-06-29T00:00:00"/>
    <d v="2010-06-29T00:00:00"/>
    <n v="342392"/>
    <s v="773"/>
    <x v="5"/>
    <x v="22"/>
    <x v="2"/>
    <x v="0"/>
    <x v="0"/>
  </r>
  <r>
    <n v="7735110116"/>
    <x v="10"/>
    <n v="48992070"/>
    <x v="45"/>
    <s v="SSALLONDONO"/>
    <s v="PROVISIONES JUNIO 2010"/>
    <s v="Prov,lab,prim,ser.ap"/>
    <s v=""/>
    <s v=""/>
    <d v="2010-06-29T00:00:00"/>
    <d v="2010-06-29T00:00:00"/>
    <n v="616304"/>
    <s v="773"/>
    <x v="5"/>
    <x v="22"/>
    <x v="2"/>
    <x v="0"/>
    <x v="0"/>
  </r>
  <r>
    <n v="7735110124"/>
    <x v="13"/>
    <n v="48992070"/>
    <x v="45"/>
    <s v="SSALLONDONO"/>
    <s v="PROVISIONES JUNIO 2010"/>
    <s v="Prov,lab,prim,ser.ap"/>
    <s v=""/>
    <s v=""/>
    <d v="2010-06-29T00:00:00"/>
    <d v="2010-06-29T00:00:00"/>
    <n v="71218"/>
    <s v="773"/>
    <x v="5"/>
    <x v="22"/>
    <x v="2"/>
    <x v="0"/>
    <x v="0"/>
  </r>
  <r>
    <n v="7735110127"/>
    <x v="14"/>
    <n v="48992070"/>
    <x v="45"/>
    <s v="SSALLONDONO"/>
    <s v="SEGURIDAD SOCIAL JUNIO 20"/>
    <s v="Ret,apor,nomi, seg.s"/>
    <s v=""/>
    <s v=""/>
    <d v="2010-06-29T00:00:00"/>
    <d v="2010-06-29T00:00:00"/>
    <n v="210802"/>
    <s v="773"/>
    <x v="5"/>
    <x v="22"/>
    <x v="2"/>
    <x v="0"/>
    <x v="0"/>
  </r>
  <r>
    <n v="7735110128"/>
    <x v="15"/>
    <n v="48992070"/>
    <x v="45"/>
    <s v="SSALLONDONO"/>
    <s v="SEGURIDAD SOCIAL JUNIO 20"/>
    <s v="Ret,apor,nomi, seg.s"/>
    <s v=""/>
    <s v=""/>
    <d v="2010-06-29T00:00:00"/>
    <d v="2010-06-29T00:00:00"/>
    <n v="-289195"/>
    <s v="773"/>
    <x v="5"/>
    <x v="22"/>
    <x v="2"/>
    <x v="0"/>
    <x v="0"/>
  </r>
  <r>
    <n v="7735110128"/>
    <x v="15"/>
    <n v="48992070"/>
    <x v="45"/>
    <s v="SSALLONDONO"/>
    <s v="SEGURIDAD SOCIAL JUNIO 20"/>
    <s v="Ret,apor,nomi, seg.s"/>
    <s v=""/>
    <s v=""/>
    <d v="2010-06-29T00:00:00"/>
    <d v="2010-06-29T00:00:00"/>
    <n v="899600"/>
    <s v="773"/>
    <x v="5"/>
    <x v="22"/>
    <x v="2"/>
    <x v="0"/>
    <x v="0"/>
  </r>
  <r>
    <n v="7735110129"/>
    <x v="16"/>
    <n v="48992070"/>
    <x v="45"/>
    <s v="SSALLONDONO"/>
    <s v="SEGURIDAD SOCIAL JUNIO 20"/>
    <s v="Ret,apor,nomi, seg.s"/>
    <s v=""/>
    <s v=""/>
    <d v="2010-06-29T00:00:00"/>
    <d v="2010-06-29T00:00:00"/>
    <n v="-289195"/>
    <s v="773"/>
    <x v="5"/>
    <x v="22"/>
    <x v="2"/>
    <x v="0"/>
    <x v="0"/>
  </r>
  <r>
    <n v="7735110129"/>
    <x v="16"/>
    <n v="48992070"/>
    <x v="45"/>
    <s v="SSALLONDONO"/>
    <s v="SEGURIDAD SOCIAL JUNIO 20"/>
    <s v="Ret,apor,nomi, seg.s"/>
    <s v=""/>
    <s v=""/>
    <d v="2010-06-29T00:00:00"/>
    <d v="2010-06-29T00:00:00"/>
    <n v="1151400"/>
    <s v="773"/>
    <x v="5"/>
    <x v="22"/>
    <x v="2"/>
    <x v="0"/>
    <x v="0"/>
  </r>
  <r>
    <n v="7735110131"/>
    <x v="17"/>
    <n v="48992070"/>
    <x v="45"/>
    <s v="SSALLONDONO"/>
    <s v="SEGURIDAD SOCIAL JUNIO 20"/>
    <s v="Ret,apor,nomi, seg.s"/>
    <s v=""/>
    <s v=""/>
    <d v="2010-06-29T00:00:00"/>
    <d v="2010-06-29T00:00:00"/>
    <n v="289300"/>
    <s v="773"/>
    <x v="5"/>
    <x v="22"/>
    <x v="2"/>
    <x v="0"/>
    <x v="0"/>
  </r>
  <r>
    <n v="7735110132"/>
    <x v="40"/>
    <n v="48992070"/>
    <x v="45"/>
    <s v="SSALLONDONO"/>
    <s v="SEGURIDAD SOCIAL JUNIO 20"/>
    <s v="Ret,apor,nomi, seg.s"/>
    <s v=""/>
    <s v=""/>
    <d v="2010-06-29T00:00:00"/>
    <d v="2010-06-29T00:00:00"/>
    <n v="64400"/>
    <s v="773"/>
    <x v="5"/>
    <x v="22"/>
    <x v="2"/>
    <x v="0"/>
    <x v="0"/>
  </r>
  <r>
    <n v="7735110133"/>
    <x v="18"/>
    <n v="48992070"/>
    <x v="45"/>
    <s v="SSALLONDONO"/>
    <s v="SEGURIDAD SOCIAL JUNIO 20"/>
    <s v="Ret,apor,nomi, seg.s"/>
    <s v=""/>
    <s v=""/>
    <d v="2010-06-29T00:00:00"/>
    <d v="2010-06-29T00:00:00"/>
    <n v="216900"/>
    <s v="773"/>
    <x v="5"/>
    <x v="22"/>
    <x v="2"/>
    <x v="0"/>
    <x v="0"/>
  </r>
  <r>
    <n v="7735110134"/>
    <x v="19"/>
    <n v="48992070"/>
    <x v="45"/>
    <s v="SSALLONDONO"/>
    <s v="SEGURIDAD SOCIAL JUNIO 20"/>
    <s v="Ret,apor,nomi, seg.s"/>
    <s v=""/>
    <s v=""/>
    <d v="2010-06-29T00:00:00"/>
    <d v="2010-06-29T00:00:00"/>
    <n v="144700"/>
    <s v="773"/>
    <x v="5"/>
    <x v="22"/>
    <x v="2"/>
    <x v="0"/>
    <x v="0"/>
  </r>
  <r>
    <n v="7735113507"/>
    <x v="0"/>
    <n v="48992070"/>
    <x v="45"/>
    <s v="SSMGIRON"/>
    <s v="Litoempaques_LB_506706"/>
    <s v="LEASING BANCOLOMBIA SA"/>
    <s v=""/>
    <s v=""/>
    <d v="2010-06-10T00:00:00"/>
    <d v="2010-06-10T00:00:00"/>
    <n v="20700"/>
    <s v="773"/>
    <x v="5"/>
    <x v="22"/>
    <x v="0"/>
    <x v="0"/>
    <x v="0"/>
  </r>
  <r>
    <n v="7735113507"/>
    <x v="0"/>
    <n v="48992070"/>
    <x v="45"/>
    <s v="SSMGIRON"/>
    <s v="Litoempaques_LB_506706"/>
    <s v="LEASING BANCOLOMBIA SA"/>
    <s v=""/>
    <s v=""/>
    <d v="2010-06-10T00:00:00"/>
    <d v="2010-06-10T00:00:00"/>
    <n v="25101"/>
    <s v="773"/>
    <x v="5"/>
    <x v="22"/>
    <x v="0"/>
    <x v="0"/>
    <x v="0"/>
  </r>
  <r>
    <n v="7735116403"/>
    <x v="20"/>
    <n v="48992070"/>
    <x v="45"/>
    <s v="SSMGIRON"/>
    <s v="NOMINA SOMOS SEMANA 21"/>
    <s v="SOMOS SUMINISTRO TEMPORAL S.A."/>
    <s v=""/>
    <s v=""/>
    <d v="2010-06-03T00:00:00"/>
    <d v="2010-06-04T00:00:00"/>
    <n v="255174"/>
    <s v="773"/>
    <x v="5"/>
    <x v="22"/>
    <x v="3"/>
    <x v="0"/>
    <x v="1"/>
  </r>
  <r>
    <n v="7735116403"/>
    <x v="20"/>
    <n v="48992070"/>
    <x v="45"/>
    <s v="SSMGIRON"/>
    <s v="NOMINA SOMOS SEMANA 22"/>
    <s v="SOMOS SUMINISTRO TEMPORAL S.A."/>
    <s v=""/>
    <s v=""/>
    <d v="2010-06-10T00:00:00"/>
    <d v="2010-06-18T00:00:00"/>
    <n v="255174"/>
    <s v="773"/>
    <x v="5"/>
    <x v="22"/>
    <x v="3"/>
    <x v="0"/>
    <x v="1"/>
  </r>
  <r>
    <n v="7735116403"/>
    <x v="20"/>
    <n v="48992070"/>
    <x v="45"/>
    <s v="SSMGIRON"/>
    <s v="NOMINA SOMOS SEMANA 23"/>
    <s v="SOMOS SUMINISTRO TEMPORAL S.A."/>
    <s v=""/>
    <s v=""/>
    <d v="2010-06-17T00:00:00"/>
    <d v="2010-06-23T00:00:00"/>
    <n v="255174"/>
    <s v="773"/>
    <x v="5"/>
    <x v="22"/>
    <x v="3"/>
    <x v="0"/>
    <x v="1"/>
  </r>
  <r>
    <n v="7735116403"/>
    <x v="20"/>
    <n v="48992070"/>
    <x v="45"/>
    <s v="SSJFLOPEZ"/>
    <s v="NOM SOMO SEMANA 23"/>
    <s v="SOMOS SUMINISTRO TEMPORAL S.A."/>
    <s v=""/>
    <s v=""/>
    <d v="2010-06-24T00:00:00"/>
    <d v="2010-06-29T00:00:00"/>
    <n v="255174"/>
    <s v="773"/>
    <x v="5"/>
    <x v="22"/>
    <x v="3"/>
    <x v="0"/>
    <x v="1"/>
  </r>
  <r>
    <n v="7735116408"/>
    <x v="1"/>
    <n v="48992070"/>
    <x v="45"/>
    <s v="SSJFLOPEZ"/>
    <s v="FACTURA COMCEL"/>
    <s v="COMUNICACION CELULAR S.A. COMCEL"/>
    <s v=""/>
    <s v=""/>
    <d v="2010-05-25T00:00:00"/>
    <d v="2010-06-03T00:00:00"/>
    <n v="11372"/>
    <s v="773"/>
    <x v="5"/>
    <x v="22"/>
    <x v="1"/>
    <x v="0"/>
    <x v="0"/>
  </r>
  <r>
    <n v="7735116408"/>
    <x v="1"/>
    <n v="48992070"/>
    <x v="45"/>
    <s v="SSMGIRON"/>
    <s v="FACTURA UNE"/>
    <s v="EPM TELECOMUNICACIONES S.A."/>
    <s v=""/>
    <s v=""/>
    <d v="2010-06-12T00:00:00"/>
    <d v="2010-06-17T00:00:00"/>
    <n v="64180"/>
    <s v="773"/>
    <x v="5"/>
    <x v="22"/>
    <x v="1"/>
    <x v="0"/>
    <x v="0"/>
  </r>
  <r>
    <n v="7735116408"/>
    <x v="1"/>
    <n v="48992070"/>
    <x v="45"/>
    <s v="SSMGIRON"/>
    <s v="FACTURA UNE"/>
    <s v="EPM TELECOMUNICACIONES S.A."/>
    <s v=""/>
    <s v=""/>
    <d v="2010-06-12T00:00:00"/>
    <d v="2010-06-17T00:00:00"/>
    <n v="572"/>
    <s v="773"/>
    <x v="5"/>
    <x v="22"/>
    <x v="1"/>
    <x v="0"/>
    <x v="0"/>
  </r>
  <r>
    <n v="7735116408"/>
    <x v="1"/>
    <n v="48992070"/>
    <x v="45"/>
    <s v="SSMGIRON"/>
    <s v="FACTURA UNE"/>
    <s v="EPM TELECOMUNICACIONES S.A."/>
    <s v=""/>
    <s v=""/>
    <d v="2010-06-12T00:00:00"/>
    <d v="2010-06-17T00:00:00"/>
    <n v="1836"/>
    <s v="773"/>
    <x v="5"/>
    <x v="22"/>
    <x v="1"/>
    <x v="0"/>
    <x v="0"/>
  </r>
  <r>
    <n v="7735116408"/>
    <x v="1"/>
    <n v="48992070"/>
    <x v="45"/>
    <s v="SSMGIRON"/>
    <s v="FACTURA UNE"/>
    <s v="EPM TELECOMUNICACIONES S.A."/>
    <s v=""/>
    <s v=""/>
    <d v="2010-06-12T00:00:00"/>
    <d v="2010-06-17T00:00:00"/>
    <n v="880"/>
    <s v="773"/>
    <x v="5"/>
    <x v="22"/>
    <x v="1"/>
    <x v="0"/>
    <x v="0"/>
  </r>
  <r>
    <n v="7735116408"/>
    <x v="1"/>
    <n v="48992070"/>
    <x v="45"/>
    <s v="SSMGIRON"/>
    <s v="FACTURA UNE"/>
    <s v="EPM TELECOMUNICACIONES S.A."/>
    <s v=""/>
    <s v=""/>
    <d v="2010-06-12T00:00:00"/>
    <d v="2010-06-17T00:00:00"/>
    <n v="1056"/>
    <s v="773"/>
    <x v="5"/>
    <x v="22"/>
    <x v="1"/>
    <x v="0"/>
    <x v="0"/>
  </r>
  <r>
    <n v="7735116408"/>
    <x v="1"/>
    <n v="48992070"/>
    <x v="45"/>
    <s v="SSMGIRON"/>
    <s v="FACTURA UNE"/>
    <s v="EPM TELECOMUNICACIONES S.A."/>
    <s v=""/>
    <s v=""/>
    <d v="2010-06-12T00:00:00"/>
    <d v="2010-06-17T00:00:00"/>
    <n v="450"/>
    <s v="773"/>
    <x v="5"/>
    <x v="22"/>
    <x v="1"/>
    <x v="0"/>
    <x v="0"/>
  </r>
  <r>
    <n v="7735116408"/>
    <x v="1"/>
    <n v="48992070"/>
    <x v="45"/>
    <s v="SSMGIRON"/>
    <s v="FACTURA UNE"/>
    <s v="EPM TELECOMUNICACIONES S.A."/>
    <s v=""/>
    <s v=""/>
    <d v="2010-06-12T00:00:00"/>
    <d v="2010-06-17T00:00:00"/>
    <n v="1256"/>
    <s v="773"/>
    <x v="5"/>
    <x v="22"/>
    <x v="1"/>
    <x v="0"/>
    <x v="0"/>
  </r>
  <r>
    <n v="7735116408"/>
    <x v="1"/>
    <n v="48992070"/>
    <x v="45"/>
    <s v="SSMGIRON"/>
    <s v="FACTURA UNE"/>
    <s v="EPM TELECOMUNICACIONES S.A."/>
    <s v=""/>
    <s v=""/>
    <d v="2010-06-12T00:00:00"/>
    <d v="2010-06-17T00:00:00"/>
    <n v="441"/>
    <s v="773"/>
    <x v="5"/>
    <x v="22"/>
    <x v="1"/>
    <x v="0"/>
    <x v="0"/>
  </r>
  <r>
    <n v="7735116408"/>
    <x v="1"/>
    <n v="48992070"/>
    <x v="45"/>
    <s v="SSMGIRON"/>
    <s v="FACTURA MOVISTAR"/>
    <s v="TELEFONICA MOVILES COLOMBIA S.A."/>
    <s v=""/>
    <s v=""/>
    <d v="2010-06-09T00:00:00"/>
    <d v="2010-06-17T00:00:00"/>
    <n v="16551"/>
    <s v="773"/>
    <x v="5"/>
    <x v="22"/>
    <x v="1"/>
    <x v="0"/>
    <x v="0"/>
  </r>
  <r>
    <n v="7735116408"/>
    <x v="1"/>
    <n v="48992070"/>
    <x v="45"/>
    <s v="SSMGIRON"/>
    <s v="FACTURA UNE"/>
    <s v="EPM TELECOMUNICACIONES S.A."/>
    <s v=""/>
    <s v=""/>
    <d v="2010-06-12T00:00:00"/>
    <d v="2010-06-17T00:00:00"/>
    <n v="7447"/>
    <s v="773"/>
    <x v="5"/>
    <x v="22"/>
    <x v="1"/>
    <x v="0"/>
    <x v="0"/>
  </r>
  <r>
    <n v="7735116408"/>
    <x v="1"/>
    <n v="48992070"/>
    <x v="45"/>
    <s v="SSMGIRON"/>
    <s v="FACTURA UNE"/>
    <s v="EPM TELECOMUNICACIONES S.A."/>
    <s v=""/>
    <s v=""/>
    <d v="2010-06-12T00:00:00"/>
    <d v="2010-06-17T00:00:00"/>
    <n v="2640"/>
    <s v="773"/>
    <x v="5"/>
    <x v="22"/>
    <x v="1"/>
    <x v="0"/>
    <x v="0"/>
  </r>
  <r>
    <n v="7735116408"/>
    <x v="1"/>
    <n v="48992070"/>
    <x v="45"/>
    <s v="SSMGIRON"/>
    <s v="FACTURA UNE"/>
    <s v="EPM TELECOMUNICACIONES S.A."/>
    <s v=""/>
    <s v=""/>
    <d v="2010-06-12T00:00:00"/>
    <d v="2010-06-17T00:00:00"/>
    <n v="2626"/>
    <s v="773"/>
    <x v="5"/>
    <x v="22"/>
    <x v="1"/>
    <x v="0"/>
    <x v="0"/>
  </r>
  <r>
    <n v="7735116408"/>
    <x v="1"/>
    <n v="48992070"/>
    <x v="45"/>
    <s v="SSMGIRON"/>
    <s v="FACTURA UNE"/>
    <s v="EPM TELECOMUNICACIONES S.A."/>
    <s v=""/>
    <s v=""/>
    <d v="2010-06-12T00:00:00"/>
    <d v="2010-06-17T00:00:00"/>
    <n v="4047"/>
    <s v="773"/>
    <x v="5"/>
    <x v="22"/>
    <x v="1"/>
    <x v="0"/>
    <x v="0"/>
  </r>
  <r>
    <n v="7735116408"/>
    <x v="1"/>
    <n v="48992070"/>
    <x v="45"/>
    <s v="SSMGIRON"/>
    <s v="FACTURA UNE"/>
    <s v="EPM TELECOMUNICACIONES S.A."/>
    <s v=""/>
    <s v=""/>
    <d v="2010-06-12T00:00:00"/>
    <d v="2010-06-17T00:00:00"/>
    <n v="4290"/>
    <s v="773"/>
    <x v="5"/>
    <x v="22"/>
    <x v="1"/>
    <x v="0"/>
    <x v="0"/>
  </r>
  <r>
    <n v="7735116408"/>
    <x v="1"/>
    <n v="48992070"/>
    <x v="45"/>
    <s v="SSMGIRON"/>
    <s v="FACTURA UNE"/>
    <s v="EPM TELECOMUNICACIONES S.A."/>
    <s v=""/>
    <s v=""/>
    <d v="2010-06-12T00:00:00"/>
    <d v="2010-06-17T00:00:00"/>
    <n v="1617"/>
    <s v="773"/>
    <x v="5"/>
    <x v="22"/>
    <x v="1"/>
    <x v="0"/>
    <x v="0"/>
  </r>
  <r>
    <n v="7735116408"/>
    <x v="1"/>
    <n v="48992070"/>
    <x v="45"/>
    <s v="SSMGIRON"/>
    <s v="FACTURA UNE"/>
    <s v="EPM TELECOMUNICACIONES S.A."/>
    <s v=""/>
    <s v=""/>
    <d v="2010-06-12T00:00:00"/>
    <d v="2010-06-17T00:00:00"/>
    <n v="2004"/>
    <s v="773"/>
    <x v="5"/>
    <x v="22"/>
    <x v="1"/>
    <x v="0"/>
    <x v="0"/>
  </r>
  <r>
    <n v="7735116408"/>
    <x v="1"/>
    <n v="48992070"/>
    <x v="45"/>
    <s v="SSMGIRON"/>
    <s v="FACTURA UNE"/>
    <s v="EPM TELECOMUNICACIONES S.A."/>
    <s v=""/>
    <s v=""/>
    <d v="2010-06-12T00:00:00"/>
    <d v="2010-06-17T00:00:00"/>
    <n v="1160"/>
    <s v="773"/>
    <x v="5"/>
    <x v="22"/>
    <x v="1"/>
    <x v="0"/>
    <x v="0"/>
  </r>
  <r>
    <n v="7735116408"/>
    <x v="1"/>
    <n v="48992070"/>
    <x v="45"/>
    <s v="SSMGIRON"/>
    <s v="FACTURA UNE"/>
    <s v="EPM TELECOMUNICACIONES S.A."/>
    <s v=""/>
    <s v=""/>
    <d v="2010-06-12T00:00:00"/>
    <d v="2010-06-17T00:00:00"/>
    <n v="441"/>
    <s v="773"/>
    <x v="5"/>
    <x v="22"/>
    <x v="1"/>
    <x v="0"/>
    <x v="0"/>
  </r>
  <r>
    <n v="7735116408"/>
    <x v="1"/>
    <n v="48992070"/>
    <x v="45"/>
    <s v="SSJFLOPEZ"/>
    <s v="FACTURA COMCEL"/>
    <s v="COMUNICACION CELULAR S.A. COMCEL"/>
    <s v=""/>
    <s v=""/>
    <d v="2010-06-25T00:00:00"/>
    <d v="2010-06-30T00:00:00"/>
    <n v="11371"/>
    <s v="773"/>
    <x v="5"/>
    <x v="22"/>
    <x v="1"/>
    <x v="0"/>
    <x v="0"/>
  </r>
  <r>
    <n v="7735124504"/>
    <x v="25"/>
    <n v="48992070"/>
    <x v="45"/>
    <s v="EXGAVELASQUE"/>
    <s v=""/>
    <s v="cta pte,prov,prd.no,"/>
    <s v="Mueble enser no Activo fijo negocio 16%"/>
    <s v="Mueble enser no Activo fijo negocio 16%"/>
    <d v="2010-06-01T00:00:00"/>
    <d v="2010-06-01T00:00:00"/>
    <n v="842000"/>
    <s v="773"/>
    <x v="5"/>
    <x v="22"/>
    <x v="5"/>
    <x v="0"/>
    <x v="0"/>
  </r>
  <r>
    <n v="7735110102"/>
    <x v="2"/>
    <n v="48992170"/>
    <x v="46"/>
    <s v="SSALLONDONO"/>
    <s v="NOMINA PRIMERA QUINCENA J"/>
    <s v="Obl,lab,salariosxpag"/>
    <s v=""/>
    <s v=""/>
    <d v="2010-06-10T00:00:00"/>
    <d v="2010-06-10T00:00:00"/>
    <n v="5799738"/>
    <s v="773"/>
    <x v="5"/>
    <x v="23"/>
    <x v="2"/>
    <x v="0"/>
    <x v="0"/>
  </r>
  <r>
    <n v="7735110102"/>
    <x v="2"/>
    <n v="48992170"/>
    <x v="46"/>
    <s v="SSALLONDONO"/>
    <s v="NOMINA SEGUNDA QUINCENA J"/>
    <s v="Obl,lab,salariosxpag"/>
    <s v=""/>
    <s v=""/>
    <d v="2010-06-29T00:00:00"/>
    <d v="2010-06-29T00:00:00"/>
    <n v="6207320"/>
    <s v="773"/>
    <x v="5"/>
    <x v="23"/>
    <x v="2"/>
    <x v="0"/>
    <x v="0"/>
  </r>
  <r>
    <n v="7735110104"/>
    <x v="3"/>
    <n v="48992170"/>
    <x v="46"/>
    <s v="SSALLONDONO"/>
    <s v="NOMINA PRIMERA QUINCENA J"/>
    <s v="Obl,lab,salariosxpag"/>
    <s v=""/>
    <s v=""/>
    <d v="2010-06-10T00:00:00"/>
    <d v="2010-06-10T00:00:00"/>
    <n v="800212"/>
    <s v="773"/>
    <x v="5"/>
    <x v="23"/>
    <x v="2"/>
    <x v="0"/>
    <x v="1"/>
  </r>
  <r>
    <n v="7735110104"/>
    <x v="3"/>
    <n v="48992170"/>
    <x v="46"/>
    <s v="SSALLONDONO"/>
    <s v="NOMINA SEGUNDA QUINCENA J"/>
    <s v="Obl,lab,salariosxpag"/>
    <s v=""/>
    <s v=""/>
    <d v="2010-06-29T00:00:00"/>
    <d v="2010-06-29T00:00:00"/>
    <n v="1152238"/>
    <s v="773"/>
    <x v="5"/>
    <x v="23"/>
    <x v="2"/>
    <x v="0"/>
    <x v="1"/>
  </r>
  <r>
    <n v="7735110108"/>
    <x v="4"/>
    <n v="48992170"/>
    <x v="46"/>
    <s v="SSALLONDONO"/>
    <s v="NOMINA PRIMERA QUINCENA J"/>
    <s v="Obl,lab,salariosxpag"/>
    <s v=""/>
    <s v=""/>
    <d v="2010-06-10T00:00:00"/>
    <d v="2010-06-10T00:00:00"/>
    <n v="509500"/>
    <s v="773"/>
    <x v="5"/>
    <x v="23"/>
    <x v="2"/>
    <x v="0"/>
    <x v="1"/>
  </r>
  <r>
    <n v="7735110108"/>
    <x v="4"/>
    <n v="48992170"/>
    <x v="46"/>
    <s v="SSALLONDONO"/>
    <s v="NOMINA SEGUNDA QUINCENA J"/>
    <s v="Obl,lab,salariosxpag"/>
    <s v=""/>
    <s v=""/>
    <d v="2010-06-29T00:00:00"/>
    <d v="2010-06-29T00:00:00"/>
    <n v="101900"/>
    <s v="773"/>
    <x v="5"/>
    <x v="23"/>
    <x v="2"/>
    <x v="0"/>
    <x v="1"/>
  </r>
  <r>
    <n v="7735110110"/>
    <x v="5"/>
    <n v="48992170"/>
    <x v="46"/>
    <s v="SSALLONDONO"/>
    <s v="NOMINA PRIMERA QUINCENA J"/>
    <s v="Obl,lab,salariosxpag"/>
    <s v=""/>
    <s v=""/>
    <d v="2010-06-10T00:00:00"/>
    <d v="2010-06-10T00:00:00"/>
    <n v="338250"/>
    <s v="773"/>
    <x v="5"/>
    <x v="23"/>
    <x v="2"/>
    <x v="0"/>
    <x v="0"/>
  </r>
  <r>
    <n v="7735110110"/>
    <x v="5"/>
    <n v="48992170"/>
    <x v="46"/>
    <s v="SSALLONDONO"/>
    <s v="NOMINA SEGUNDA QUINCENA J"/>
    <s v="Obl,lab,salariosxpag"/>
    <s v=""/>
    <s v=""/>
    <d v="2010-06-29T00:00:00"/>
    <d v="2010-06-29T00:00:00"/>
    <n v="362850"/>
    <s v="773"/>
    <x v="5"/>
    <x v="23"/>
    <x v="2"/>
    <x v="0"/>
    <x v="0"/>
  </r>
  <r>
    <n v="7735110111"/>
    <x v="6"/>
    <n v="48992170"/>
    <x v="46"/>
    <s v="SSALLONDONO"/>
    <s v="PROVISIONES JUNIO 2010"/>
    <s v="Prov,lab,prim,ser.ap"/>
    <s v=""/>
    <s v=""/>
    <d v="2010-06-29T00:00:00"/>
    <d v="2010-06-29T00:00:00"/>
    <n v="1203970"/>
    <s v="773"/>
    <x v="5"/>
    <x v="23"/>
    <x v="2"/>
    <x v="0"/>
    <x v="0"/>
  </r>
  <r>
    <n v="7735110113"/>
    <x v="8"/>
    <n v="48992170"/>
    <x v="46"/>
    <s v="SSALLONDONO"/>
    <s v="PROVISIONES JUNIO 2010"/>
    <s v="Prov,lab,prim,ser.ap"/>
    <s v=""/>
    <s v=""/>
    <d v="2010-06-29T00:00:00"/>
    <d v="2010-06-29T00:00:00"/>
    <n v="1295407"/>
    <s v="773"/>
    <x v="5"/>
    <x v="23"/>
    <x v="2"/>
    <x v="0"/>
    <x v="0"/>
  </r>
  <r>
    <n v="7735110114"/>
    <x v="9"/>
    <n v="48992170"/>
    <x v="46"/>
    <s v="SSALLONDONO"/>
    <s v="PROVISIONES JUNIO 2010"/>
    <s v="Prov,lab,prim,ser.ap"/>
    <s v=""/>
    <s v=""/>
    <d v="2010-06-29T00:00:00"/>
    <d v="2010-06-29T00:00:00"/>
    <n v="762007"/>
    <s v="773"/>
    <x v="5"/>
    <x v="23"/>
    <x v="2"/>
    <x v="0"/>
    <x v="0"/>
  </r>
  <r>
    <n v="7735110116"/>
    <x v="10"/>
    <n v="48992170"/>
    <x v="46"/>
    <s v="SSALLONDONO"/>
    <s v="PROVISIONES JUNIO 2010"/>
    <s v="Prov,lab,prim,ser.ap"/>
    <s v=""/>
    <s v=""/>
    <d v="2010-06-29T00:00:00"/>
    <d v="2010-06-29T00:00:00"/>
    <n v="1371608"/>
    <s v="773"/>
    <x v="5"/>
    <x v="23"/>
    <x v="2"/>
    <x v="0"/>
    <x v="0"/>
  </r>
  <r>
    <n v="7735110124"/>
    <x v="13"/>
    <n v="48992170"/>
    <x v="46"/>
    <s v="SSALLONDONO"/>
    <s v="PROVISIONES JUNIO 2010"/>
    <s v="Prov,lab,prim,ser.ap"/>
    <s v=""/>
    <s v=""/>
    <d v="2010-06-29T00:00:00"/>
    <d v="2010-06-29T00:00:00"/>
    <n v="158499"/>
    <s v="773"/>
    <x v="5"/>
    <x v="23"/>
    <x v="2"/>
    <x v="0"/>
    <x v="0"/>
  </r>
  <r>
    <n v="7735110127"/>
    <x v="14"/>
    <n v="48992170"/>
    <x v="46"/>
    <s v="SSALLONDONO"/>
    <s v="SEGURIDAD SOCIAL JUNIO 20"/>
    <s v="Ret,apor,nomi, seg.s"/>
    <s v=""/>
    <s v=""/>
    <d v="2010-06-29T00:00:00"/>
    <d v="2010-06-29T00:00:00"/>
    <n v="607400"/>
    <s v="773"/>
    <x v="5"/>
    <x v="23"/>
    <x v="2"/>
    <x v="0"/>
    <x v="0"/>
  </r>
  <r>
    <n v="7735110128"/>
    <x v="15"/>
    <n v="48992170"/>
    <x v="46"/>
    <s v="SSALLONDONO"/>
    <s v="SEGURIDAD SOCIAL JUNIO 20"/>
    <s v="Ret,apor,nomi, seg.s"/>
    <s v=""/>
    <s v=""/>
    <d v="2010-06-29T00:00:00"/>
    <d v="2010-06-29T00:00:00"/>
    <n v="-582837"/>
    <s v="773"/>
    <x v="5"/>
    <x v="23"/>
    <x v="2"/>
    <x v="0"/>
    <x v="0"/>
  </r>
  <r>
    <n v="7735110128"/>
    <x v="15"/>
    <n v="48992170"/>
    <x v="46"/>
    <s v="SSALLONDONO"/>
    <s v="SEGURIDAD SOCIAL JUNIO 20"/>
    <s v="Ret,apor,nomi, seg.s"/>
    <s v=""/>
    <s v=""/>
    <d v="2010-06-29T00:00:00"/>
    <d v="2010-06-29T00:00:00"/>
    <n v="1821300"/>
    <s v="773"/>
    <x v="5"/>
    <x v="23"/>
    <x v="2"/>
    <x v="0"/>
    <x v="0"/>
  </r>
  <r>
    <n v="7735110129"/>
    <x v="16"/>
    <n v="48992170"/>
    <x v="46"/>
    <s v="SSALLONDONO"/>
    <s v="SEGURIDAD SOCIAL JUNIO 20"/>
    <s v="Ret,apor,nomi, seg.s"/>
    <s v=""/>
    <s v=""/>
    <d v="2010-06-29T00:00:00"/>
    <d v="2010-06-29T00:00:00"/>
    <n v="-582837"/>
    <s v="773"/>
    <x v="5"/>
    <x v="23"/>
    <x v="2"/>
    <x v="0"/>
    <x v="0"/>
  </r>
  <r>
    <n v="7735110129"/>
    <x v="16"/>
    <n v="48992170"/>
    <x v="46"/>
    <s v="SSALLONDONO"/>
    <s v="SEGURIDAD SOCIAL JUNIO 20"/>
    <s v="Ret,apor,nomi, seg.s"/>
    <s v=""/>
    <s v=""/>
    <d v="2010-06-29T00:00:00"/>
    <d v="2010-06-29T00:00:00"/>
    <n v="2331400"/>
    <s v="773"/>
    <x v="5"/>
    <x v="23"/>
    <x v="2"/>
    <x v="0"/>
    <x v="0"/>
  </r>
  <r>
    <n v="7735110131"/>
    <x v="17"/>
    <n v="48992170"/>
    <x v="46"/>
    <s v="SSALLONDONO"/>
    <s v="SEGURIDAD SOCIAL JUNIO 20"/>
    <s v="Ret,apor,nomi, seg.s"/>
    <s v=""/>
    <s v=""/>
    <d v="2010-06-29T00:00:00"/>
    <d v="2010-06-29T00:00:00"/>
    <n v="558600"/>
    <s v="773"/>
    <x v="5"/>
    <x v="23"/>
    <x v="2"/>
    <x v="0"/>
    <x v="0"/>
  </r>
  <r>
    <n v="7735110133"/>
    <x v="18"/>
    <n v="48992170"/>
    <x v="46"/>
    <s v="SSALLONDONO"/>
    <s v="SEGURIDAD SOCIAL JUNIO 20"/>
    <s v="Ret,apor,nomi, seg.s"/>
    <s v=""/>
    <s v=""/>
    <d v="2010-06-29T00:00:00"/>
    <d v="2010-06-29T00:00:00"/>
    <n v="418800"/>
    <s v="773"/>
    <x v="5"/>
    <x v="23"/>
    <x v="2"/>
    <x v="0"/>
    <x v="0"/>
  </r>
  <r>
    <n v="7735110134"/>
    <x v="19"/>
    <n v="48992170"/>
    <x v="46"/>
    <s v="SSALLONDONO"/>
    <s v="SEGURIDAD SOCIAL JUNIO 20"/>
    <s v="Ret,apor,nomi, seg.s"/>
    <s v=""/>
    <s v=""/>
    <d v="2010-06-29T00:00:00"/>
    <d v="2010-06-29T00:00:00"/>
    <n v="279200"/>
    <s v="773"/>
    <x v="5"/>
    <x v="23"/>
    <x v="2"/>
    <x v="0"/>
    <x v="0"/>
  </r>
  <r>
    <n v="7735116120"/>
    <x v="29"/>
    <n v="48992170"/>
    <x v="46"/>
    <s v="LTNASANCHEZ"/>
    <s v=""/>
    <s v="Caja men RgMedellin"/>
    <s v=""/>
    <s v=""/>
    <d v="2010-06-30T00:00:00"/>
    <d v="2010-06-30T00:00:00"/>
    <n v="9600"/>
    <s v="773"/>
    <x v="5"/>
    <x v="23"/>
    <x v="5"/>
    <x v="0"/>
    <x v="0"/>
  </r>
  <r>
    <n v="7735116120"/>
    <x v="29"/>
    <n v="48992170"/>
    <x v="46"/>
    <s v="LTNASANCHEZ"/>
    <s v=""/>
    <s v="Caja men RgMedellin"/>
    <s v=""/>
    <s v=""/>
    <d v="2010-06-30T00:00:00"/>
    <d v="2010-06-30T00:00:00"/>
    <n v="5800"/>
    <s v="773"/>
    <x v="5"/>
    <x v="23"/>
    <x v="5"/>
    <x v="0"/>
    <x v="0"/>
  </r>
  <r>
    <n v="7735116403"/>
    <x v="20"/>
    <n v="48992170"/>
    <x v="46"/>
    <s v="SSMGIRON"/>
    <s v="NOMINA SOMOS SEMANA 21"/>
    <s v="SOMOS SUMINISTRO TEMPORAL S.A."/>
    <s v=""/>
    <s v=""/>
    <d v="2010-06-03T00:00:00"/>
    <d v="2010-06-04T00:00:00"/>
    <n v="1061862"/>
    <s v="773"/>
    <x v="5"/>
    <x v="23"/>
    <x v="3"/>
    <x v="0"/>
    <x v="1"/>
  </r>
  <r>
    <n v="7735116403"/>
    <x v="20"/>
    <n v="48992170"/>
    <x v="46"/>
    <s v="SSMGIRON"/>
    <s v="NOMINA SOMOS SEMANA 22"/>
    <s v="SOMOS SUMINISTRO TEMPORAL S.A."/>
    <s v=""/>
    <s v=""/>
    <d v="2010-06-10T00:00:00"/>
    <d v="2010-06-18T00:00:00"/>
    <n v="1061862"/>
    <s v="773"/>
    <x v="5"/>
    <x v="23"/>
    <x v="3"/>
    <x v="0"/>
    <x v="1"/>
  </r>
  <r>
    <n v="7735116403"/>
    <x v="20"/>
    <n v="48992170"/>
    <x v="46"/>
    <s v="SSMGIRON"/>
    <s v="NOMINA SOMOS SEMANA 23"/>
    <s v="SOMOS SUMINISTRO TEMPORAL S.A."/>
    <s v=""/>
    <s v=""/>
    <d v="2010-06-17T00:00:00"/>
    <d v="2010-06-23T00:00:00"/>
    <n v="1061862"/>
    <s v="773"/>
    <x v="5"/>
    <x v="23"/>
    <x v="3"/>
    <x v="0"/>
    <x v="1"/>
  </r>
  <r>
    <n v="7735116403"/>
    <x v="20"/>
    <n v="48992170"/>
    <x v="46"/>
    <s v="SSJFLOPEZ"/>
    <s v="NOM SOMO SEMANA 23"/>
    <s v="SOMOS SUMINISTRO TEMPORAL S.A."/>
    <s v=""/>
    <s v=""/>
    <d v="2010-06-24T00:00:00"/>
    <d v="2010-06-29T00:00:00"/>
    <n v="1145551"/>
    <s v="773"/>
    <x v="5"/>
    <x v="23"/>
    <x v="3"/>
    <x v="0"/>
    <x v="1"/>
  </r>
  <r>
    <n v="7735122503"/>
    <x v="23"/>
    <n v="48992170"/>
    <x v="46"/>
    <s v="SSRMSALAZAR"/>
    <s v=""/>
    <s v="Depr.acum.maq.op."/>
    <s v=""/>
    <s v=""/>
    <d v="2010-06-30T00:00:00"/>
    <d v="2010-06-30T00:00:00"/>
    <n v="27250"/>
    <s v="773"/>
    <x v="5"/>
    <x v="23"/>
    <x v="4"/>
    <x v="0"/>
    <x v="2"/>
  </r>
  <r>
    <n v="7735122503"/>
    <x v="23"/>
    <n v="48992170"/>
    <x v="46"/>
    <s v="SSRMSALAZAR"/>
    <s v=""/>
    <s v="Depr.acum.edif,op."/>
    <s v=""/>
    <s v=""/>
    <d v="2010-06-30T00:00:00"/>
    <d v="2010-06-30T00:00:00"/>
    <n v="11426"/>
    <s v="773"/>
    <x v="5"/>
    <x v="23"/>
    <x v="4"/>
    <x v="0"/>
    <x v="2"/>
  </r>
  <r>
    <n v="7735122503"/>
    <x v="23"/>
    <n v="48992370"/>
    <x v="47"/>
    <s v="SSRMSALAZAR"/>
    <s v=""/>
    <s v="Depr.acum.maq.op."/>
    <s v=""/>
    <s v=""/>
    <d v="2010-06-30T00:00:00"/>
    <d v="2010-06-30T00:00:00"/>
    <n v="93924"/>
    <s v="773"/>
    <x v="5"/>
    <x v="24"/>
    <x v="4"/>
    <x v="0"/>
    <x v="2"/>
  </r>
  <r>
    <n v="7735122503"/>
    <x v="23"/>
    <n v="48992370"/>
    <x v="47"/>
    <s v="SSRMSALAZAR"/>
    <s v=""/>
    <s v="Depr.acum.edif,op."/>
    <s v=""/>
    <s v=""/>
    <d v="2010-06-30T00:00:00"/>
    <d v="2010-06-30T00:00:00"/>
    <n v="15400"/>
    <s v="773"/>
    <x v="5"/>
    <x v="24"/>
    <x v="4"/>
    <x v="0"/>
    <x v="2"/>
  </r>
  <r>
    <n v="7735122503"/>
    <x v="23"/>
    <n v="48992570"/>
    <x v="48"/>
    <s v="SSRMSALAZAR"/>
    <s v=""/>
    <s v="Depr.acum.maq.op."/>
    <s v=""/>
    <s v=""/>
    <d v="2010-06-30T00:00:00"/>
    <d v="2010-06-30T00:00:00"/>
    <n v="114887"/>
    <s v="773"/>
    <x v="5"/>
    <x v="25"/>
    <x v="4"/>
    <x v="0"/>
    <x v="2"/>
  </r>
  <r>
    <n v="7735122503"/>
    <x v="23"/>
    <n v="48992570"/>
    <x v="48"/>
    <s v="SSRMSALAZAR"/>
    <s v=""/>
    <s v="Depr.acum.edif,op."/>
    <s v=""/>
    <s v=""/>
    <d v="2010-06-30T00:00:00"/>
    <d v="2010-06-30T00:00:00"/>
    <n v="11454"/>
    <s v="773"/>
    <x v="5"/>
    <x v="25"/>
    <x v="4"/>
    <x v="0"/>
    <x v="2"/>
  </r>
  <r>
    <n v="7735124012"/>
    <x v="24"/>
    <n v="48992570"/>
    <x v="48"/>
    <s v="LTEAGUTIERRE"/>
    <s v=""/>
    <s v="Material,y,repuestos"/>
    <s v="Correa plastica 2,5 X 160 MM"/>
    <s v=""/>
    <d v="2010-06-26T00:00:00"/>
    <d v="2010-06-26T00:00:00"/>
    <n v="3000"/>
    <s v="773"/>
    <x v="5"/>
    <x v="25"/>
    <x v="6"/>
    <x v="0"/>
    <x v="2"/>
  </r>
  <r>
    <n v="7735124554"/>
    <x v="60"/>
    <n v="48992570"/>
    <x v="48"/>
    <s v="EXEAGUTIERRE"/>
    <s v=""/>
    <s v="cta pte,prov,prd.no,"/>
    <s v="Multimetro digital FLUKE 116"/>
    <s v="Multimetro digital FLUKE 116"/>
    <d v="2010-06-02T00:00:00"/>
    <d v="2010-06-02T00:00:00"/>
    <n v="520000"/>
    <s v="773"/>
    <x v="5"/>
    <x v="25"/>
    <x v="6"/>
    <x v="0"/>
    <x v="2"/>
  </r>
  <r>
    <n v="7735116411"/>
    <x v="28"/>
    <n v="100151156"/>
    <x v="284"/>
    <m/>
    <m/>
    <m/>
    <m/>
    <m/>
    <m/>
    <m/>
    <n v="0"/>
    <m/>
    <x v="5"/>
    <x v="26"/>
    <x v="7"/>
    <x v="0"/>
    <x v="1"/>
  </r>
  <r>
    <n v="7735116411"/>
    <x v="28"/>
    <n v="100151156"/>
    <x v="284"/>
    <m/>
    <m/>
    <m/>
    <m/>
    <m/>
    <m/>
    <m/>
    <n v="80000"/>
    <m/>
    <x v="5"/>
    <x v="26"/>
    <x v="7"/>
    <x v="0"/>
    <x v="1"/>
  </r>
  <r>
    <n v="7735116502"/>
    <x v="37"/>
    <n v="100156428"/>
    <x v="285"/>
    <m/>
    <m/>
    <m/>
    <m/>
    <m/>
    <m/>
    <m/>
    <n v="0"/>
    <m/>
    <x v="5"/>
    <x v="26"/>
    <x v="6"/>
    <x v="0"/>
    <x v="0"/>
  </r>
  <r>
    <n v="7735116502"/>
    <x v="37"/>
    <n v="100156428"/>
    <x v="285"/>
    <m/>
    <m/>
    <m/>
    <m/>
    <m/>
    <m/>
    <m/>
    <n v="0"/>
    <m/>
    <x v="5"/>
    <x v="26"/>
    <x v="6"/>
    <x v="0"/>
    <x v="0"/>
  </r>
  <r>
    <n v="7735116502"/>
    <x v="37"/>
    <n v="100156428"/>
    <x v="285"/>
    <m/>
    <m/>
    <m/>
    <m/>
    <m/>
    <m/>
    <m/>
    <n v="0"/>
    <m/>
    <x v="5"/>
    <x v="26"/>
    <x v="6"/>
    <x v="0"/>
    <x v="0"/>
  </r>
  <r>
    <n v="7735116502"/>
    <x v="37"/>
    <n v="100156428"/>
    <x v="285"/>
    <m/>
    <m/>
    <m/>
    <m/>
    <m/>
    <m/>
    <m/>
    <n v="0"/>
    <m/>
    <x v="5"/>
    <x v="26"/>
    <x v="6"/>
    <x v="0"/>
    <x v="0"/>
  </r>
  <r>
    <n v="7735116502"/>
    <x v="37"/>
    <n v="100156428"/>
    <x v="285"/>
    <m/>
    <m/>
    <m/>
    <m/>
    <m/>
    <m/>
    <m/>
    <n v="40681"/>
    <m/>
    <x v="5"/>
    <x v="26"/>
    <x v="6"/>
    <x v="0"/>
    <x v="0"/>
  </r>
  <r>
    <n v="7735116502"/>
    <x v="37"/>
    <n v="100156428"/>
    <x v="285"/>
    <m/>
    <m/>
    <m/>
    <m/>
    <m/>
    <m/>
    <m/>
    <n v="943790"/>
    <m/>
    <x v="5"/>
    <x v="26"/>
    <x v="6"/>
    <x v="0"/>
    <x v="0"/>
  </r>
  <r>
    <n v="7735116502"/>
    <x v="37"/>
    <n v="100156428"/>
    <x v="285"/>
    <m/>
    <m/>
    <m/>
    <m/>
    <m/>
    <m/>
    <m/>
    <n v="0"/>
    <m/>
    <x v="5"/>
    <x v="26"/>
    <x v="6"/>
    <x v="0"/>
    <x v="0"/>
  </r>
  <r>
    <n v="7735116502"/>
    <x v="37"/>
    <n v="100156428"/>
    <x v="285"/>
    <m/>
    <m/>
    <m/>
    <m/>
    <m/>
    <m/>
    <m/>
    <n v="0"/>
    <m/>
    <x v="5"/>
    <x v="26"/>
    <x v="6"/>
    <x v="0"/>
    <x v="0"/>
  </r>
  <r>
    <n v="7735116503"/>
    <x v="38"/>
    <n v="100111799"/>
    <x v="181"/>
    <m/>
    <m/>
    <m/>
    <m/>
    <m/>
    <m/>
    <m/>
    <n v="0"/>
    <m/>
    <x v="5"/>
    <x v="4"/>
    <x v="6"/>
    <x v="0"/>
    <x v="2"/>
  </r>
  <r>
    <n v="7735116503"/>
    <x v="38"/>
    <n v="100111799"/>
    <x v="181"/>
    <m/>
    <m/>
    <m/>
    <m/>
    <m/>
    <m/>
    <m/>
    <n v="150000"/>
    <m/>
    <x v="5"/>
    <x v="4"/>
    <x v="6"/>
    <x v="0"/>
    <x v="2"/>
  </r>
  <r>
    <n v="7735116503"/>
    <x v="38"/>
    <n v="100112416"/>
    <x v="190"/>
    <m/>
    <m/>
    <m/>
    <m/>
    <m/>
    <m/>
    <m/>
    <n v="525000"/>
    <m/>
    <x v="5"/>
    <x v="4"/>
    <x v="6"/>
    <x v="0"/>
    <x v="2"/>
  </r>
  <r>
    <n v="7735116503"/>
    <x v="38"/>
    <n v="100124694"/>
    <x v="229"/>
    <m/>
    <m/>
    <m/>
    <m/>
    <m/>
    <m/>
    <m/>
    <n v="0"/>
    <m/>
    <x v="5"/>
    <x v="4"/>
    <x v="6"/>
    <x v="0"/>
    <x v="2"/>
  </r>
  <r>
    <n v="7735116503"/>
    <x v="38"/>
    <n v="100124694"/>
    <x v="229"/>
    <m/>
    <m/>
    <m/>
    <m/>
    <m/>
    <m/>
    <m/>
    <n v="650000"/>
    <m/>
    <x v="5"/>
    <x v="4"/>
    <x v="6"/>
    <x v="0"/>
    <x v="2"/>
  </r>
  <r>
    <n v="7735116503"/>
    <x v="38"/>
    <n v="100124694"/>
    <x v="229"/>
    <m/>
    <m/>
    <m/>
    <m/>
    <m/>
    <m/>
    <m/>
    <n v="0"/>
    <m/>
    <x v="5"/>
    <x v="4"/>
    <x v="6"/>
    <x v="0"/>
    <x v="2"/>
  </r>
  <r>
    <n v="7735116503"/>
    <x v="38"/>
    <n v="100124694"/>
    <x v="229"/>
    <m/>
    <m/>
    <m/>
    <m/>
    <m/>
    <m/>
    <m/>
    <n v="320000"/>
    <m/>
    <x v="5"/>
    <x v="4"/>
    <x v="6"/>
    <x v="0"/>
    <x v="2"/>
  </r>
  <r>
    <n v="7735116503"/>
    <x v="38"/>
    <n v="100145825"/>
    <x v="274"/>
    <m/>
    <m/>
    <m/>
    <m/>
    <m/>
    <m/>
    <m/>
    <n v="0"/>
    <m/>
    <x v="5"/>
    <x v="4"/>
    <x v="6"/>
    <x v="0"/>
    <x v="2"/>
  </r>
  <r>
    <n v="7735116503"/>
    <x v="38"/>
    <n v="100145825"/>
    <x v="274"/>
    <m/>
    <m/>
    <m/>
    <m/>
    <m/>
    <m/>
    <m/>
    <n v="250000"/>
    <m/>
    <x v="5"/>
    <x v="4"/>
    <x v="6"/>
    <x v="0"/>
    <x v="2"/>
  </r>
  <r>
    <n v="7735116503"/>
    <x v="38"/>
    <n v="100149480"/>
    <x v="286"/>
    <m/>
    <m/>
    <m/>
    <m/>
    <m/>
    <m/>
    <m/>
    <n v="0"/>
    <m/>
    <x v="5"/>
    <x v="4"/>
    <x v="6"/>
    <x v="0"/>
    <x v="2"/>
  </r>
  <r>
    <n v="7735116503"/>
    <x v="38"/>
    <n v="100149480"/>
    <x v="286"/>
    <m/>
    <m/>
    <m/>
    <m/>
    <m/>
    <m/>
    <m/>
    <n v="2200000"/>
    <m/>
    <x v="5"/>
    <x v="4"/>
    <x v="6"/>
    <x v="0"/>
    <x v="2"/>
  </r>
  <r>
    <n v="7735116503"/>
    <x v="38"/>
    <n v="100149502"/>
    <x v="287"/>
    <m/>
    <m/>
    <m/>
    <m/>
    <m/>
    <m/>
    <m/>
    <n v="0"/>
    <m/>
    <x v="5"/>
    <x v="4"/>
    <x v="6"/>
    <x v="0"/>
    <x v="2"/>
  </r>
  <r>
    <n v="7735116503"/>
    <x v="38"/>
    <n v="100149502"/>
    <x v="287"/>
    <m/>
    <m/>
    <m/>
    <m/>
    <m/>
    <m/>
    <m/>
    <n v="230000"/>
    <m/>
    <x v="5"/>
    <x v="4"/>
    <x v="6"/>
    <x v="0"/>
    <x v="2"/>
  </r>
  <r>
    <n v="7735116503"/>
    <x v="38"/>
    <n v="100149504"/>
    <x v="288"/>
    <m/>
    <m/>
    <m/>
    <m/>
    <m/>
    <m/>
    <m/>
    <n v="0"/>
    <m/>
    <x v="5"/>
    <x v="4"/>
    <x v="6"/>
    <x v="0"/>
    <x v="2"/>
  </r>
  <r>
    <n v="7735116503"/>
    <x v="38"/>
    <n v="100149504"/>
    <x v="288"/>
    <m/>
    <m/>
    <m/>
    <m/>
    <m/>
    <m/>
    <m/>
    <n v="350000"/>
    <m/>
    <x v="5"/>
    <x v="4"/>
    <x v="6"/>
    <x v="0"/>
    <x v="2"/>
  </r>
  <r>
    <n v="7735116503"/>
    <x v="38"/>
    <n v="100149864"/>
    <x v="289"/>
    <m/>
    <m/>
    <m/>
    <m/>
    <m/>
    <m/>
    <m/>
    <n v="0"/>
    <m/>
    <x v="5"/>
    <x v="4"/>
    <x v="6"/>
    <x v="0"/>
    <x v="2"/>
  </r>
  <r>
    <n v="7735116503"/>
    <x v="38"/>
    <n v="100149864"/>
    <x v="289"/>
    <m/>
    <m/>
    <m/>
    <m/>
    <m/>
    <m/>
    <m/>
    <n v="456000"/>
    <m/>
    <x v="5"/>
    <x v="4"/>
    <x v="6"/>
    <x v="0"/>
    <x v="2"/>
  </r>
  <r>
    <n v="7735116503"/>
    <x v="38"/>
    <n v="100150647"/>
    <x v="290"/>
    <m/>
    <m/>
    <m/>
    <m/>
    <m/>
    <m/>
    <m/>
    <n v="0"/>
    <m/>
    <x v="5"/>
    <x v="4"/>
    <x v="6"/>
    <x v="0"/>
    <x v="2"/>
  </r>
  <r>
    <n v="7735116503"/>
    <x v="38"/>
    <n v="100150647"/>
    <x v="290"/>
    <m/>
    <m/>
    <m/>
    <m/>
    <m/>
    <m/>
    <m/>
    <n v="670000"/>
    <m/>
    <x v="5"/>
    <x v="4"/>
    <x v="6"/>
    <x v="0"/>
    <x v="2"/>
  </r>
  <r>
    <n v="7735116503"/>
    <x v="38"/>
    <n v="100150731"/>
    <x v="252"/>
    <m/>
    <m/>
    <m/>
    <m/>
    <m/>
    <m/>
    <m/>
    <n v="0"/>
    <m/>
    <x v="5"/>
    <x v="4"/>
    <x v="6"/>
    <x v="0"/>
    <x v="2"/>
  </r>
  <r>
    <n v="7735116503"/>
    <x v="38"/>
    <n v="100150731"/>
    <x v="252"/>
    <m/>
    <m/>
    <m/>
    <m/>
    <m/>
    <m/>
    <m/>
    <n v="350000"/>
    <m/>
    <x v="5"/>
    <x v="4"/>
    <x v="6"/>
    <x v="0"/>
    <x v="2"/>
  </r>
  <r>
    <n v="7735116503"/>
    <x v="38"/>
    <n v="100150733"/>
    <x v="291"/>
    <m/>
    <m/>
    <m/>
    <m/>
    <m/>
    <m/>
    <m/>
    <n v="0"/>
    <m/>
    <x v="5"/>
    <x v="4"/>
    <x v="6"/>
    <x v="0"/>
    <x v="2"/>
  </r>
  <r>
    <n v="7735116503"/>
    <x v="38"/>
    <n v="100150733"/>
    <x v="291"/>
    <m/>
    <m/>
    <m/>
    <m/>
    <m/>
    <m/>
    <m/>
    <n v="350000"/>
    <m/>
    <x v="5"/>
    <x v="4"/>
    <x v="6"/>
    <x v="0"/>
    <x v="2"/>
  </r>
  <r>
    <n v="7735116503"/>
    <x v="38"/>
    <n v="100151156"/>
    <x v="284"/>
    <m/>
    <m/>
    <m/>
    <m/>
    <m/>
    <m/>
    <m/>
    <n v="0"/>
    <m/>
    <x v="5"/>
    <x v="26"/>
    <x v="6"/>
    <x v="0"/>
    <x v="2"/>
  </r>
  <r>
    <n v="7735116503"/>
    <x v="38"/>
    <n v="100151156"/>
    <x v="284"/>
    <m/>
    <m/>
    <m/>
    <m/>
    <m/>
    <m/>
    <m/>
    <n v="0"/>
    <m/>
    <x v="5"/>
    <x v="26"/>
    <x v="6"/>
    <x v="0"/>
    <x v="2"/>
  </r>
  <r>
    <n v="7735116503"/>
    <x v="38"/>
    <n v="100151156"/>
    <x v="284"/>
    <m/>
    <m/>
    <m/>
    <m/>
    <m/>
    <m/>
    <m/>
    <n v="0"/>
    <m/>
    <x v="5"/>
    <x v="26"/>
    <x v="6"/>
    <x v="0"/>
    <x v="2"/>
  </r>
  <r>
    <n v="7735116503"/>
    <x v="38"/>
    <n v="100151156"/>
    <x v="284"/>
    <m/>
    <m/>
    <m/>
    <m/>
    <m/>
    <m/>
    <m/>
    <n v="0"/>
    <m/>
    <x v="5"/>
    <x v="26"/>
    <x v="6"/>
    <x v="0"/>
    <x v="2"/>
  </r>
  <r>
    <n v="7735116503"/>
    <x v="38"/>
    <n v="100151156"/>
    <x v="284"/>
    <m/>
    <m/>
    <m/>
    <m/>
    <m/>
    <m/>
    <m/>
    <n v="242000"/>
    <m/>
    <x v="5"/>
    <x v="26"/>
    <x v="6"/>
    <x v="0"/>
    <x v="2"/>
  </r>
  <r>
    <n v="7735116503"/>
    <x v="38"/>
    <n v="100151156"/>
    <x v="284"/>
    <m/>
    <m/>
    <m/>
    <m/>
    <m/>
    <m/>
    <m/>
    <n v="394000"/>
    <m/>
    <x v="5"/>
    <x v="26"/>
    <x v="6"/>
    <x v="0"/>
    <x v="2"/>
  </r>
  <r>
    <n v="7735116503"/>
    <x v="38"/>
    <n v="100151156"/>
    <x v="284"/>
    <m/>
    <m/>
    <m/>
    <m/>
    <m/>
    <m/>
    <m/>
    <n v="295700"/>
    <m/>
    <x v="5"/>
    <x v="26"/>
    <x v="6"/>
    <x v="0"/>
    <x v="2"/>
  </r>
  <r>
    <n v="7735116503"/>
    <x v="38"/>
    <n v="100151156"/>
    <x v="284"/>
    <m/>
    <m/>
    <m/>
    <m/>
    <m/>
    <m/>
    <m/>
    <n v="385500"/>
    <m/>
    <x v="5"/>
    <x v="26"/>
    <x v="6"/>
    <x v="0"/>
    <x v="2"/>
  </r>
  <r>
    <n v="7735116503"/>
    <x v="38"/>
    <n v="100151193"/>
    <x v="292"/>
    <m/>
    <m/>
    <m/>
    <m/>
    <m/>
    <m/>
    <m/>
    <n v="0"/>
    <m/>
    <x v="5"/>
    <x v="4"/>
    <x v="6"/>
    <x v="0"/>
    <x v="2"/>
  </r>
  <r>
    <n v="7735116503"/>
    <x v="38"/>
    <n v="100151193"/>
    <x v="292"/>
    <m/>
    <m/>
    <m/>
    <m/>
    <m/>
    <m/>
    <m/>
    <n v="170000"/>
    <m/>
    <x v="5"/>
    <x v="4"/>
    <x v="6"/>
    <x v="0"/>
    <x v="2"/>
  </r>
  <r>
    <n v="7735116503"/>
    <x v="38"/>
    <n v="100153458"/>
    <x v="293"/>
    <m/>
    <m/>
    <m/>
    <m/>
    <m/>
    <m/>
    <m/>
    <n v="0"/>
    <m/>
    <x v="5"/>
    <x v="4"/>
    <x v="6"/>
    <x v="0"/>
    <x v="2"/>
  </r>
  <r>
    <n v="7735116503"/>
    <x v="38"/>
    <n v="100153458"/>
    <x v="293"/>
    <m/>
    <m/>
    <m/>
    <m/>
    <m/>
    <m/>
    <m/>
    <n v="250000"/>
    <m/>
    <x v="5"/>
    <x v="4"/>
    <x v="6"/>
    <x v="0"/>
    <x v="2"/>
  </r>
  <r>
    <n v="7735116503"/>
    <x v="38"/>
    <n v="100153460"/>
    <x v="294"/>
    <m/>
    <m/>
    <m/>
    <m/>
    <m/>
    <m/>
    <m/>
    <n v="0"/>
    <m/>
    <x v="5"/>
    <x v="4"/>
    <x v="6"/>
    <x v="0"/>
    <x v="2"/>
  </r>
  <r>
    <n v="7735116503"/>
    <x v="38"/>
    <n v="100153460"/>
    <x v="294"/>
    <m/>
    <m/>
    <m/>
    <m/>
    <m/>
    <m/>
    <m/>
    <n v="250000"/>
    <m/>
    <x v="5"/>
    <x v="4"/>
    <x v="6"/>
    <x v="0"/>
    <x v="2"/>
  </r>
  <r>
    <n v="7735116503"/>
    <x v="38"/>
    <n v="100153464"/>
    <x v="295"/>
    <m/>
    <m/>
    <m/>
    <m/>
    <m/>
    <m/>
    <m/>
    <n v="0"/>
    <m/>
    <x v="5"/>
    <x v="4"/>
    <x v="6"/>
    <x v="0"/>
    <x v="2"/>
  </r>
  <r>
    <n v="7735116503"/>
    <x v="38"/>
    <n v="100153464"/>
    <x v="295"/>
    <m/>
    <m/>
    <m/>
    <m/>
    <m/>
    <m/>
    <m/>
    <n v="490000"/>
    <m/>
    <x v="5"/>
    <x v="4"/>
    <x v="6"/>
    <x v="0"/>
    <x v="2"/>
  </r>
  <r>
    <n v="7735116503"/>
    <x v="38"/>
    <n v="100153529"/>
    <x v="296"/>
    <m/>
    <m/>
    <m/>
    <m/>
    <m/>
    <m/>
    <m/>
    <n v="0"/>
    <m/>
    <x v="5"/>
    <x v="26"/>
    <x v="6"/>
    <x v="0"/>
    <x v="2"/>
  </r>
  <r>
    <n v="7735116503"/>
    <x v="38"/>
    <n v="100153529"/>
    <x v="296"/>
    <m/>
    <m/>
    <m/>
    <m/>
    <m/>
    <m/>
    <m/>
    <n v="360000"/>
    <m/>
    <x v="5"/>
    <x v="26"/>
    <x v="6"/>
    <x v="0"/>
    <x v="2"/>
  </r>
  <r>
    <n v="7735116503"/>
    <x v="38"/>
    <n v="100153999"/>
    <x v="297"/>
    <m/>
    <m/>
    <m/>
    <m/>
    <m/>
    <m/>
    <m/>
    <n v="0"/>
    <m/>
    <x v="5"/>
    <x v="4"/>
    <x v="6"/>
    <x v="0"/>
    <x v="2"/>
  </r>
  <r>
    <n v="7735116503"/>
    <x v="38"/>
    <n v="100153999"/>
    <x v="297"/>
    <m/>
    <m/>
    <m/>
    <m/>
    <m/>
    <m/>
    <m/>
    <n v="270000"/>
    <m/>
    <x v="5"/>
    <x v="4"/>
    <x v="6"/>
    <x v="0"/>
    <x v="2"/>
  </r>
  <r>
    <n v="7735116503"/>
    <x v="38"/>
    <n v="100154140"/>
    <x v="298"/>
    <m/>
    <m/>
    <m/>
    <m/>
    <m/>
    <m/>
    <m/>
    <n v="0"/>
    <m/>
    <x v="5"/>
    <x v="4"/>
    <x v="6"/>
    <x v="0"/>
    <x v="2"/>
  </r>
  <r>
    <n v="7735116503"/>
    <x v="38"/>
    <n v="100154140"/>
    <x v="298"/>
    <m/>
    <m/>
    <m/>
    <m/>
    <m/>
    <m/>
    <m/>
    <n v="250000"/>
    <m/>
    <x v="5"/>
    <x v="4"/>
    <x v="6"/>
    <x v="0"/>
    <x v="2"/>
  </r>
  <r>
    <n v="7735116503"/>
    <x v="38"/>
    <n v="100157633"/>
    <x v="299"/>
    <m/>
    <m/>
    <m/>
    <m/>
    <m/>
    <m/>
    <m/>
    <n v="0"/>
    <m/>
    <x v="5"/>
    <x v="3"/>
    <x v="6"/>
    <x v="0"/>
    <x v="2"/>
  </r>
  <r>
    <n v="7735116503"/>
    <x v="38"/>
    <n v="100157633"/>
    <x v="299"/>
    <m/>
    <m/>
    <m/>
    <m/>
    <m/>
    <m/>
    <m/>
    <n v="876000"/>
    <m/>
    <x v="5"/>
    <x v="3"/>
    <x v="6"/>
    <x v="0"/>
    <x v="2"/>
  </r>
  <r>
    <n v="7735116503"/>
    <x v="38"/>
    <n v="100157650"/>
    <x v="300"/>
    <m/>
    <m/>
    <m/>
    <m/>
    <m/>
    <m/>
    <m/>
    <n v="0"/>
    <m/>
    <x v="5"/>
    <x v="4"/>
    <x v="6"/>
    <x v="0"/>
    <x v="2"/>
  </r>
  <r>
    <n v="7735116503"/>
    <x v="38"/>
    <n v="100157650"/>
    <x v="300"/>
    <m/>
    <m/>
    <m/>
    <m/>
    <m/>
    <m/>
    <m/>
    <n v="400000"/>
    <m/>
    <x v="5"/>
    <x v="4"/>
    <x v="6"/>
    <x v="0"/>
    <x v="2"/>
  </r>
  <r>
    <n v="7735116503"/>
    <x v="38"/>
    <n v="100157827"/>
    <x v="301"/>
    <m/>
    <m/>
    <m/>
    <m/>
    <m/>
    <m/>
    <m/>
    <n v="0"/>
    <m/>
    <x v="5"/>
    <x v="4"/>
    <x v="6"/>
    <x v="0"/>
    <x v="2"/>
  </r>
  <r>
    <n v="7735116503"/>
    <x v="38"/>
    <n v="100157827"/>
    <x v="301"/>
    <m/>
    <m/>
    <m/>
    <m/>
    <m/>
    <m/>
    <m/>
    <n v="230000"/>
    <m/>
    <x v="5"/>
    <x v="4"/>
    <x v="6"/>
    <x v="0"/>
    <x v="2"/>
  </r>
  <r>
    <n v="7735116503"/>
    <x v="38"/>
    <n v="100159290"/>
    <x v="302"/>
    <m/>
    <m/>
    <m/>
    <m/>
    <m/>
    <m/>
    <m/>
    <n v="0"/>
    <m/>
    <x v="5"/>
    <x v="4"/>
    <x v="6"/>
    <x v="0"/>
    <x v="2"/>
  </r>
  <r>
    <n v="7735116503"/>
    <x v="38"/>
    <n v="100159290"/>
    <x v="302"/>
    <m/>
    <m/>
    <m/>
    <m/>
    <m/>
    <m/>
    <m/>
    <n v="510000"/>
    <m/>
    <x v="5"/>
    <x v="4"/>
    <x v="6"/>
    <x v="0"/>
    <x v="2"/>
  </r>
  <r>
    <n v="7735116503"/>
    <x v="38"/>
    <n v="100160800"/>
    <x v="303"/>
    <m/>
    <m/>
    <m/>
    <m/>
    <m/>
    <m/>
    <m/>
    <n v="0"/>
    <m/>
    <x v="5"/>
    <x v="4"/>
    <x v="6"/>
    <x v="0"/>
    <x v="2"/>
  </r>
  <r>
    <n v="7735116503"/>
    <x v="38"/>
    <n v="100160800"/>
    <x v="303"/>
    <m/>
    <m/>
    <m/>
    <m/>
    <m/>
    <m/>
    <m/>
    <n v="170000"/>
    <m/>
    <x v="5"/>
    <x v="4"/>
    <x v="6"/>
    <x v="0"/>
    <x v="2"/>
  </r>
  <r>
    <n v="7735116503"/>
    <x v="38"/>
    <n v="100163284"/>
    <x v="304"/>
    <m/>
    <m/>
    <m/>
    <m/>
    <m/>
    <m/>
    <m/>
    <n v="180000"/>
    <m/>
    <x v="5"/>
    <x v="4"/>
    <x v="6"/>
    <x v="0"/>
    <x v="2"/>
  </r>
  <r>
    <n v="7735116503"/>
    <x v="38"/>
    <n v="100163284"/>
    <x v="304"/>
    <m/>
    <m/>
    <m/>
    <m/>
    <m/>
    <m/>
    <m/>
    <n v="0"/>
    <m/>
    <x v="5"/>
    <x v="4"/>
    <x v="6"/>
    <x v="0"/>
    <x v="2"/>
  </r>
  <r>
    <n v="7735116503"/>
    <x v="38"/>
    <n v="100163294"/>
    <x v="305"/>
    <m/>
    <m/>
    <m/>
    <m/>
    <m/>
    <m/>
    <m/>
    <n v="320000"/>
    <m/>
    <x v="5"/>
    <x v="4"/>
    <x v="6"/>
    <x v="0"/>
    <x v="2"/>
  </r>
  <r>
    <n v="7735116503"/>
    <x v="38"/>
    <n v="100163294"/>
    <x v="305"/>
    <m/>
    <m/>
    <m/>
    <m/>
    <m/>
    <m/>
    <m/>
    <n v="0"/>
    <m/>
    <x v="5"/>
    <x v="4"/>
    <x v="6"/>
    <x v="0"/>
    <x v="2"/>
  </r>
  <r>
    <n v="7735116503"/>
    <x v="38"/>
    <n v="100166114"/>
    <x v="306"/>
    <m/>
    <m/>
    <m/>
    <m/>
    <m/>
    <m/>
    <m/>
    <n v="0"/>
    <m/>
    <x v="5"/>
    <x v="3"/>
    <x v="6"/>
    <x v="0"/>
    <x v="2"/>
  </r>
  <r>
    <n v="7735116503"/>
    <x v="38"/>
    <n v="100166114"/>
    <x v="306"/>
    <m/>
    <m/>
    <m/>
    <m/>
    <m/>
    <m/>
    <m/>
    <n v="266600"/>
    <m/>
    <x v="5"/>
    <x v="3"/>
    <x v="6"/>
    <x v="0"/>
    <x v="2"/>
  </r>
  <r>
    <n v="7735116503"/>
    <x v="38"/>
    <n v="100166632"/>
    <x v="307"/>
    <m/>
    <m/>
    <m/>
    <m/>
    <m/>
    <m/>
    <m/>
    <n v="1850000"/>
    <m/>
    <x v="5"/>
    <x v="4"/>
    <x v="6"/>
    <x v="0"/>
    <x v="2"/>
  </r>
  <r>
    <n v="7735124012"/>
    <x v="24"/>
    <n v="100111799"/>
    <x v="181"/>
    <m/>
    <m/>
    <m/>
    <m/>
    <m/>
    <m/>
    <m/>
    <n v="0"/>
    <m/>
    <x v="5"/>
    <x v="4"/>
    <x v="6"/>
    <x v="0"/>
    <x v="2"/>
  </r>
  <r>
    <n v="7735124012"/>
    <x v="24"/>
    <n v="100111799"/>
    <x v="181"/>
    <m/>
    <m/>
    <m/>
    <m/>
    <m/>
    <m/>
    <m/>
    <n v="0"/>
    <m/>
    <x v="5"/>
    <x v="4"/>
    <x v="6"/>
    <x v="0"/>
    <x v="2"/>
  </r>
  <r>
    <n v="7735124012"/>
    <x v="24"/>
    <n v="100111799"/>
    <x v="181"/>
    <m/>
    <m/>
    <m/>
    <m/>
    <m/>
    <m/>
    <m/>
    <n v="0"/>
    <m/>
    <x v="5"/>
    <x v="4"/>
    <x v="6"/>
    <x v="0"/>
    <x v="2"/>
  </r>
  <r>
    <n v="7735124012"/>
    <x v="24"/>
    <n v="100111799"/>
    <x v="181"/>
    <m/>
    <m/>
    <m/>
    <m/>
    <m/>
    <m/>
    <m/>
    <n v="0"/>
    <m/>
    <x v="5"/>
    <x v="4"/>
    <x v="6"/>
    <x v="0"/>
    <x v="2"/>
  </r>
  <r>
    <n v="7735124012"/>
    <x v="24"/>
    <n v="100111799"/>
    <x v="181"/>
    <m/>
    <m/>
    <m/>
    <m/>
    <m/>
    <m/>
    <m/>
    <n v="350000"/>
    <m/>
    <x v="5"/>
    <x v="4"/>
    <x v="6"/>
    <x v="0"/>
    <x v="2"/>
  </r>
  <r>
    <n v="7735124012"/>
    <x v="24"/>
    <n v="100111799"/>
    <x v="181"/>
    <m/>
    <m/>
    <m/>
    <m/>
    <m/>
    <m/>
    <m/>
    <n v="180000"/>
    <m/>
    <x v="5"/>
    <x v="4"/>
    <x v="6"/>
    <x v="0"/>
    <x v="2"/>
  </r>
  <r>
    <n v="7735124012"/>
    <x v="24"/>
    <n v="100111799"/>
    <x v="181"/>
    <m/>
    <m/>
    <m/>
    <m/>
    <m/>
    <m/>
    <m/>
    <n v="280000"/>
    <m/>
    <x v="5"/>
    <x v="4"/>
    <x v="6"/>
    <x v="0"/>
    <x v="2"/>
  </r>
  <r>
    <n v="7735124012"/>
    <x v="24"/>
    <n v="100111799"/>
    <x v="181"/>
    <m/>
    <m/>
    <m/>
    <m/>
    <m/>
    <m/>
    <m/>
    <n v="140000"/>
    <m/>
    <x v="5"/>
    <x v="4"/>
    <x v="6"/>
    <x v="0"/>
    <x v="2"/>
  </r>
  <r>
    <n v="7735124012"/>
    <x v="24"/>
    <n v="100111799"/>
    <x v="181"/>
    <m/>
    <m/>
    <m/>
    <m/>
    <m/>
    <m/>
    <m/>
    <n v="350000"/>
    <m/>
    <x v="5"/>
    <x v="4"/>
    <x v="6"/>
    <x v="0"/>
    <x v="2"/>
  </r>
  <r>
    <n v="7735124012"/>
    <x v="24"/>
    <n v="100111799"/>
    <x v="181"/>
    <m/>
    <m/>
    <m/>
    <m/>
    <m/>
    <m/>
    <m/>
    <n v="250000"/>
    <m/>
    <x v="5"/>
    <x v="4"/>
    <x v="6"/>
    <x v="0"/>
    <x v="2"/>
  </r>
  <r>
    <n v="7735124012"/>
    <x v="24"/>
    <n v="100112416"/>
    <x v="190"/>
    <m/>
    <m/>
    <m/>
    <m/>
    <m/>
    <m/>
    <m/>
    <n v="525000"/>
    <m/>
    <x v="5"/>
    <x v="4"/>
    <x v="6"/>
    <x v="0"/>
    <x v="2"/>
  </r>
  <r>
    <n v="7735124012"/>
    <x v="24"/>
    <n v="100112416"/>
    <x v="190"/>
    <m/>
    <m/>
    <m/>
    <m/>
    <m/>
    <m/>
    <m/>
    <n v="2100000"/>
    <m/>
    <x v="5"/>
    <x v="4"/>
    <x v="6"/>
    <x v="0"/>
    <x v="2"/>
  </r>
  <r>
    <n v="7735124012"/>
    <x v="24"/>
    <n v="100124694"/>
    <x v="229"/>
    <m/>
    <m/>
    <m/>
    <m/>
    <m/>
    <m/>
    <m/>
    <n v="2995"/>
    <m/>
    <x v="5"/>
    <x v="4"/>
    <x v="6"/>
    <x v="0"/>
    <x v="2"/>
  </r>
  <r>
    <n v="7735124012"/>
    <x v="24"/>
    <n v="100132033"/>
    <x v="253"/>
    <m/>
    <m/>
    <m/>
    <m/>
    <m/>
    <m/>
    <m/>
    <n v="2995"/>
    <m/>
    <x v="5"/>
    <x v="4"/>
    <x v="6"/>
    <x v="0"/>
    <x v="2"/>
  </r>
  <r>
    <n v="7735124012"/>
    <x v="24"/>
    <n v="100132033"/>
    <x v="253"/>
    <m/>
    <m/>
    <m/>
    <m/>
    <m/>
    <m/>
    <m/>
    <n v="185000"/>
    <m/>
    <x v="5"/>
    <x v="4"/>
    <x v="6"/>
    <x v="0"/>
    <x v="2"/>
  </r>
  <r>
    <n v="7735124012"/>
    <x v="24"/>
    <n v="100140063"/>
    <x v="308"/>
    <m/>
    <m/>
    <m/>
    <m/>
    <m/>
    <m/>
    <m/>
    <n v="324"/>
    <m/>
    <x v="5"/>
    <x v="4"/>
    <x v="6"/>
    <x v="0"/>
    <x v="2"/>
  </r>
  <r>
    <n v="7735124012"/>
    <x v="24"/>
    <n v="100140063"/>
    <x v="308"/>
    <m/>
    <m/>
    <m/>
    <m/>
    <m/>
    <m/>
    <m/>
    <n v="220"/>
    <m/>
    <x v="5"/>
    <x v="4"/>
    <x v="6"/>
    <x v="0"/>
    <x v="2"/>
  </r>
  <r>
    <n v="7735124012"/>
    <x v="24"/>
    <n v="100141128"/>
    <x v="150"/>
    <m/>
    <m/>
    <m/>
    <m/>
    <m/>
    <m/>
    <m/>
    <n v="63875"/>
    <m/>
    <x v="5"/>
    <x v="4"/>
    <x v="6"/>
    <x v="0"/>
    <x v="2"/>
  </r>
  <r>
    <n v="7735124012"/>
    <x v="24"/>
    <n v="100142038"/>
    <x v="268"/>
    <m/>
    <m/>
    <m/>
    <m/>
    <m/>
    <m/>
    <m/>
    <n v="37500"/>
    <m/>
    <x v="5"/>
    <x v="4"/>
    <x v="6"/>
    <x v="0"/>
    <x v="2"/>
  </r>
  <r>
    <n v="7735124012"/>
    <x v="24"/>
    <n v="100142321"/>
    <x v="269"/>
    <m/>
    <m/>
    <m/>
    <m/>
    <m/>
    <m/>
    <m/>
    <n v="222612"/>
    <m/>
    <x v="5"/>
    <x v="4"/>
    <x v="6"/>
    <x v="0"/>
    <x v="2"/>
  </r>
  <r>
    <n v="7735124012"/>
    <x v="24"/>
    <n v="100142321"/>
    <x v="269"/>
    <m/>
    <m/>
    <m/>
    <m/>
    <m/>
    <m/>
    <m/>
    <n v="0"/>
    <m/>
    <x v="5"/>
    <x v="4"/>
    <x v="6"/>
    <x v="0"/>
    <x v="2"/>
  </r>
  <r>
    <n v="7735124012"/>
    <x v="24"/>
    <n v="100142321"/>
    <x v="269"/>
    <m/>
    <m/>
    <m/>
    <m/>
    <m/>
    <m/>
    <m/>
    <n v="37100"/>
    <m/>
    <x v="5"/>
    <x v="4"/>
    <x v="6"/>
    <x v="0"/>
    <x v="2"/>
  </r>
  <r>
    <n v="7735124012"/>
    <x v="24"/>
    <n v="100142321"/>
    <x v="269"/>
    <m/>
    <m/>
    <m/>
    <m/>
    <m/>
    <m/>
    <m/>
    <n v="591"/>
    <m/>
    <x v="5"/>
    <x v="4"/>
    <x v="6"/>
    <x v="0"/>
    <x v="2"/>
  </r>
  <r>
    <n v="7735124012"/>
    <x v="24"/>
    <n v="100142321"/>
    <x v="269"/>
    <m/>
    <m/>
    <m/>
    <m/>
    <m/>
    <m/>
    <m/>
    <n v="973"/>
    <m/>
    <x v="5"/>
    <x v="4"/>
    <x v="6"/>
    <x v="0"/>
    <x v="2"/>
  </r>
  <r>
    <n v="7735124012"/>
    <x v="24"/>
    <n v="100142321"/>
    <x v="269"/>
    <m/>
    <m/>
    <m/>
    <m/>
    <m/>
    <m/>
    <m/>
    <n v="324"/>
    <m/>
    <x v="5"/>
    <x v="4"/>
    <x v="6"/>
    <x v="0"/>
    <x v="2"/>
  </r>
  <r>
    <n v="7735124012"/>
    <x v="24"/>
    <n v="100142321"/>
    <x v="269"/>
    <m/>
    <m/>
    <m/>
    <m/>
    <m/>
    <m/>
    <m/>
    <n v="37500"/>
    <m/>
    <x v="5"/>
    <x v="4"/>
    <x v="6"/>
    <x v="0"/>
    <x v="2"/>
  </r>
  <r>
    <n v="7735124012"/>
    <x v="24"/>
    <n v="100142321"/>
    <x v="269"/>
    <m/>
    <m/>
    <m/>
    <m/>
    <m/>
    <m/>
    <m/>
    <n v="500000"/>
    <m/>
    <x v="5"/>
    <x v="4"/>
    <x v="6"/>
    <x v="0"/>
    <x v="2"/>
  </r>
  <r>
    <n v="7735124012"/>
    <x v="24"/>
    <n v="100142322"/>
    <x v="309"/>
    <m/>
    <m/>
    <m/>
    <m/>
    <m/>
    <m/>
    <m/>
    <n v="0"/>
    <m/>
    <x v="5"/>
    <x v="4"/>
    <x v="6"/>
    <x v="0"/>
    <x v="2"/>
  </r>
  <r>
    <n v="7735124012"/>
    <x v="24"/>
    <n v="100142322"/>
    <x v="309"/>
    <m/>
    <m/>
    <m/>
    <m/>
    <m/>
    <m/>
    <m/>
    <n v="0"/>
    <m/>
    <x v="5"/>
    <x v="4"/>
    <x v="6"/>
    <x v="0"/>
    <x v="2"/>
  </r>
  <r>
    <n v="7735124012"/>
    <x v="24"/>
    <n v="100142322"/>
    <x v="309"/>
    <m/>
    <m/>
    <m/>
    <m/>
    <m/>
    <m/>
    <m/>
    <n v="0"/>
    <m/>
    <x v="5"/>
    <x v="4"/>
    <x v="6"/>
    <x v="0"/>
    <x v="2"/>
  </r>
  <r>
    <n v="7735124012"/>
    <x v="24"/>
    <n v="100142322"/>
    <x v="309"/>
    <m/>
    <m/>
    <m/>
    <m/>
    <m/>
    <m/>
    <m/>
    <n v="0"/>
    <m/>
    <x v="5"/>
    <x v="4"/>
    <x v="6"/>
    <x v="0"/>
    <x v="2"/>
  </r>
  <r>
    <n v="7735124012"/>
    <x v="24"/>
    <n v="100142322"/>
    <x v="309"/>
    <m/>
    <m/>
    <m/>
    <m/>
    <m/>
    <m/>
    <m/>
    <n v="350000"/>
    <m/>
    <x v="5"/>
    <x v="4"/>
    <x v="6"/>
    <x v="0"/>
    <x v="2"/>
  </r>
  <r>
    <n v="7735124012"/>
    <x v="24"/>
    <n v="100142322"/>
    <x v="309"/>
    <m/>
    <m/>
    <m/>
    <m/>
    <m/>
    <m/>
    <m/>
    <n v="180000"/>
    <m/>
    <x v="5"/>
    <x v="4"/>
    <x v="6"/>
    <x v="0"/>
    <x v="2"/>
  </r>
  <r>
    <n v="7735124012"/>
    <x v="24"/>
    <n v="100142322"/>
    <x v="309"/>
    <m/>
    <m/>
    <m/>
    <m/>
    <m/>
    <m/>
    <m/>
    <n v="280000"/>
    <m/>
    <x v="5"/>
    <x v="4"/>
    <x v="6"/>
    <x v="0"/>
    <x v="2"/>
  </r>
  <r>
    <n v="7735124012"/>
    <x v="24"/>
    <n v="100142322"/>
    <x v="309"/>
    <m/>
    <m/>
    <m/>
    <m/>
    <m/>
    <m/>
    <m/>
    <n v="140000"/>
    <m/>
    <x v="5"/>
    <x v="4"/>
    <x v="6"/>
    <x v="0"/>
    <x v="2"/>
  </r>
  <r>
    <n v="7735124012"/>
    <x v="24"/>
    <n v="100143719"/>
    <x v="310"/>
    <m/>
    <m/>
    <m/>
    <m/>
    <m/>
    <m/>
    <m/>
    <n v="2674"/>
    <m/>
    <x v="5"/>
    <x v="4"/>
    <x v="6"/>
    <x v="0"/>
    <x v="2"/>
  </r>
  <r>
    <n v="7735124012"/>
    <x v="24"/>
    <n v="100143719"/>
    <x v="310"/>
    <m/>
    <m/>
    <m/>
    <m/>
    <m/>
    <m/>
    <m/>
    <n v="2500"/>
    <m/>
    <x v="5"/>
    <x v="4"/>
    <x v="6"/>
    <x v="0"/>
    <x v="2"/>
  </r>
  <r>
    <n v="7735124012"/>
    <x v="24"/>
    <n v="100143719"/>
    <x v="310"/>
    <m/>
    <m/>
    <m/>
    <m/>
    <m/>
    <m/>
    <m/>
    <n v="10800"/>
    <m/>
    <x v="5"/>
    <x v="4"/>
    <x v="6"/>
    <x v="0"/>
    <x v="2"/>
  </r>
  <r>
    <n v="7735124012"/>
    <x v="24"/>
    <n v="100144237"/>
    <x v="271"/>
    <m/>
    <m/>
    <m/>
    <m/>
    <m/>
    <m/>
    <m/>
    <n v="45600"/>
    <m/>
    <x v="5"/>
    <x v="4"/>
    <x v="6"/>
    <x v="0"/>
    <x v="2"/>
  </r>
  <r>
    <n v="7735124012"/>
    <x v="24"/>
    <n v="100144237"/>
    <x v="271"/>
    <m/>
    <m/>
    <m/>
    <m/>
    <m/>
    <m/>
    <m/>
    <n v="30000"/>
    <m/>
    <x v="5"/>
    <x v="4"/>
    <x v="6"/>
    <x v="0"/>
    <x v="2"/>
  </r>
  <r>
    <n v="7735124012"/>
    <x v="24"/>
    <n v="100144237"/>
    <x v="271"/>
    <m/>
    <m/>
    <m/>
    <m/>
    <m/>
    <m/>
    <m/>
    <n v="10800"/>
    <m/>
    <x v="5"/>
    <x v="4"/>
    <x v="6"/>
    <x v="0"/>
    <x v="2"/>
  </r>
  <r>
    <n v="7735124012"/>
    <x v="24"/>
    <n v="100144237"/>
    <x v="271"/>
    <m/>
    <m/>
    <m/>
    <m/>
    <m/>
    <m/>
    <m/>
    <n v="0"/>
    <m/>
    <x v="5"/>
    <x v="4"/>
    <x v="6"/>
    <x v="0"/>
    <x v="2"/>
  </r>
  <r>
    <n v="7735124012"/>
    <x v="24"/>
    <n v="100144237"/>
    <x v="271"/>
    <m/>
    <m/>
    <m/>
    <m/>
    <m/>
    <m/>
    <m/>
    <n v="94800"/>
    <m/>
    <x v="5"/>
    <x v="4"/>
    <x v="6"/>
    <x v="0"/>
    <x v="2"/>
  </r>
  <r>
    <n v="7735124012"/>
    <x v="24"/>
    <n v="100144237"/>
    <x v="271"/>
    <m/>
    <m/>
    <m/>
    <m/>
    <m/>
    <m/>
    <m/>
    <n v="0"/>
    <m/>
    <x v="5"/>
    <x v="4"/>
    <x v="6"/>
    <x v="0"/>
    <x v="2"/>
  </r>
  <r>
    <n v="7735124012"/>
    <x v="24"/>
    <n v="100144237"/>
    <x v="271"/>
    <m/>
    <m/>
    <m/>
    <m/>
    <m/>
    <m/>
    <m/>
    <n v="44184"/>
    <m/>
    <x v="5"/>
    <x v="4"/>
    <x v="6"/>
    <x v="0"/>
    <x v="2"/>
  </r>
  <r>
    <n v="7735124012"/>
    <x v="24"/>
    <n v="100144237"/>
    <x v="271"/>
    <m/>
    <m/>
    <m/>
    <m/>
    <m/>
    <m/>
    <m/>
    <n v="2600"/>
    <m/>
    <x v="5"/>
    <x v="4"/>
    <x v="6"/>
    <x v="0"/>
    <x v="2"/>
  </r>
  <r>
    <n v="7735124012"/>
    <x v="24"/>
    <n v="100144237"/>
    <x v="271"/>
    <m/>
    <m/>
    <m/>
    <m/>
    <m/>
    <m/>
    <m/>
    <n v="124800"/>
    <m/>
    <x v="5"/>
    <x v="4"/>
    <x v="6"/>
    <x v="0"/>
    <x v="2"/>
  </r>
  <r>
    <n v="7735124012"/>
    <x v="24"/>
    <n v="100144255"/>
    <x v="243"/>
    <m/>
    <m/>
    <m/>
    <m/>
    <m/>
    <m/>
    <m/>
    <n v="600000"/>
    <m/>
    <x v="5"/>
    <x v="4"/>
    <x v="6"/>
    <x v="0"/>
    <x v="2"/>
  </r>
  <r>
    <n v="7735124012"/>
    <x v="24"/>
    <n v="100145299"/>
    <x v="273"/>
    <m/>
    <m/>
    <m/>
    <m/>
    <m/>
    <m/>
    <m/>
    <n v="29852"/>
    <m/>
    <x v="5"/>
    <x v="26"/>
    <x v="6"/>
    <x v="0"/>
    <x v="2"/>
  </r>
  <r>
    <n v="7735124012"/>
    <x v="24"/>
    <n v="100145299"/>
    <x v="273"/>
    <m/>
    <m/>
    <m/>
    <m/>
    <m/>
    <m/>
    <m/>
    <n v="1600"/>
    <m/>
    <x v="5"/>
    <x v="26"/>
    <x v="6"/>
    <x v="0"/>
    <x v="2"/>
  </r>
  <r>
    <n v="7735124012"/>
    <x v="24"/>
    <n v="100145299"/>
    <x v="273"/>
    <m/>
    <m/>
    <m/>
    <m/>
    <m/>
    <m/>
    <m/>
    <n v="3"/>
    <m/>
    <x v="5"/>
    <x v="26"/>
    <x v="6"/>
    <x v="0"/>
    <x v="2"/>
  </r>
  <r>
    <n v="7735124012"/>
    <x v="24"/>
    <n v="100149480"/>
    <x v="286"/>
    <m/>
    <m/>
    <m/>
    <m/>
    <m/>
    <m/>
    <m/>
    <n v="2"/>
    <m/>
    <x v="5"/>
    <x v="4"/>
    <x v="6"/>
    <x v="0"/>
    <x v="2"/>
  </r>
  <r>
    <n v="7735124012"/>
    <x v="24"/>
    <n v="100150731"/>
    <x v="252"/>
    <m/>
    <m/>
    <m/>
    <m/>
    <m/>
    <m/>
    <m/>
    <n v="390000"/>
    <m/>
    <x v="5"/>
    <x v="4"/>
    <x v="6"/>
    <x v="0"/>
    <x v="2"/>
  </r>
  <r>
    <n v="7735124012"/>
    <x v="24"/>
    <n v="100150731"/>
    <x v="252"/>
    <m/>
    <m/>
    <m/>
    <m/>
    <m/>
    <m/>
    <m/>
    <n v="120000"/>
    <m/>
    <x v="5"/>
    <x v="4"/>
    <x v="6"/>
    <x v="0"/>
    <x v="2"/>
  </r>
  <r>
    <n v="7735124012"/>
    <x v="24"/>
    <n v="100152936"/>
    <x v="311"/>
    <m/>
    <m/>
    <m/>
    <m/>
    <m/>
    <m/>
    <m/>
    <n v="0"/>
    <m/>
    <x v="5"/>
    <x v="4"/>
    <x v="6"/>
    <x v="0"/>
    <x v="2"/>
  </r>
  <r>
    <n v="7735124012"/>
    <x v="24"/>
    <n v="100152936"/>
    <x v="311"/>
    <m/>
    <m/>
    <m/>
    <m/>
    <m/>
    <m/>
    <m/>
    <n v="81000"/>
    <m/>
    <x v="5"/>
    <x v="4"/>
    <x v="6"/>
    <x v="0"/>
    <x v="2"/>
  </r>
  <r>
    <n v="7735124012"/>
    <x v="24"/>
    <n v="100152936"/>
    <x v="311"/>
    <m/>
    <m/>
    <m/>
    <m/>
    <m/>
    <m/>
    <m/>
    <n v="165000"/>
    <m/>
    <x v="5"/>
    <x v="4"/>
    <x v="6"/>
    <x v="0"/>
    <x v="2"/>
  </r>
  <r>
    <n v="7735124012"/>
    <x v="24"/>
    <n v="100153092"/>
    <x v="312"/>
    <m/>
    <m/>
    <m/>
    <m/>
    <m/>
    <m/>
    <m/>
    <n v="76511"/>
    <m/>
    <x v="5"/>
    <x v="3"/>
    <x v="6"/>
    <x v="0"/>
    <x v="2"/>
  </r>
  <r>
    <n v="7735124012"/>
    <x v="24"/>
    <n v="100153168"/>
    <x v="313"/>
    <m/>
    <m/>
    <m/>
    <m/>
    <m/>
    <m/>
    <m/>
    <n v="290000"/>
    <m/>
    <x v="5"/>
    <x v="4"/>
    <x v="6"/>
    <x v="0"/>
    <x v="2"/>
  </r>
  <r>
    <n v="7735124012"/>
    <x v="24"/>
    <n v="100153168"/>
    <x v="313"/>
    <m/>
    <m/>
    <m/>
    <m/>
    <m/>
    <m/>
    <m/>
    <n v="250000"/>
    <m/>
    <x v="5"/>
    <x v="4"/>
    <x v="6"/>
    <x v="0"/>
    <x v="2"/>
  </r>
  <r>
    <n v="7735124012"/>
    <x v="24"/>
    <n v="100153458"/>
    <x v="293"/>
    <m/>
    <m/>
    <m/>
    <m/>
    <m/>
    <m/>
    <m/>
    <n v="42900"/>
    <m/>
    <x v="5"/>
    <x v="4"/>
    <x v="6"/>
    <x v="0"/>
    <x v="2"/>
  </r>
  <r>
    <n v="7735124012"/>
    <x v="24"/>
    <n v="100153458"/>
    <x v="293"/>
    <m/>
    <m/>
    <m/>
    <m/>
    <m/>
    <m/>
    <m/>
    <n v="2500"/>
    <m/>
    <x v="5"/>
    <x v="4"/>
    <x v="6"/>
    <x v="0"/>
    <x v="2"/>
  </r>
  <r>
    <n v="7735124012"/>
    <x v="24"/>
    <n v="100153458"/>
    <x v="293"/>
    <m/>
    <m/>
    <m/>
    <m/>
    <m/>
    <m/>
    <m/>
    <n v="127751"/>
    <m/>
    <x v="5"/>
    <x v="4"/>
    <x v="6"/>
    <x v="0"/>
    <x v="2"/>
  </r>
  <r>
    <n v="7735124012"/>
    <x v="24"/>
    <n v="100153460"/>
    <x v="294"/>
    <m/>
    <m/>
    <m/>
    <m/>
    <m/>
    <m/>
    <m/>
    <n v="489"/>
    <m/>
    <x v="5"/>
    <x v="4"/>
    <x v="6"/>
    <x v="0"/>
    <x v="2"/>
  </r>
  <r>
    <n v="7735124012"/>
    <x v="24"/>
    <n v="100153460"/>
    <x v="294"/>
    <m/>
    <m/>
    <m/>
    <m/>
    <m/>
    <m/>
    <m/>
    <n v="350000"/>
    <m/>
    <x v="5"/>
    <x v="4"/>
    <x v="6"/>
    <x v="0"/>
    <x v="2"/>
  </r>
  <r>
    <n v="7735124012"/>
    <x v="24"/>
    <n v="100153460"/>
    <x v="294"/>
    <m/>
    <m/>
    <m/>
    <m/>
    <m/>
    <m/>
    <m/>
    <n v="250000"/>
    <m/>
    <x v="5"/>
    <x v="4"/>
    <x v="6"/>
    <x v="0"/>
    <x v="2"/>
  </r>
  <r>
    <n v="7735124012"/>
    <x v="24"/>
    <n v="100153999"/>
    <x v="297"/>
    <m/>
    <m/>
    <m/>
    <m/>
    <m/>
    <m/>
    <m/>
    <n v="124000"/>
    <m/>
    <x v="5"/>
    <x v="4"/>
    <x v="6"/>
    <x v="0"/>
    <x v="2"/>
  </r>
  <r>
    <n v="7735124012"/>
    <x v="24"/>
    <n v="100153999"/>
    <x v="297"/>
    <m/>
    <m/>
    <m/>
    <m/>
    <m/>
    <m/>
    <m/>
    <n v="0"/>
    <m/>
    <x v="5"/>
    <x v="4"/>
    <x v="6"/>
    <x v="0"/>
    <x v="2"/>
  </r>
  <r>
    <n v="7735124012"/>
    <x v="24"/>
    <n v="100153999"/>
    <x v="297"/>
    <m/>
    <m/>
    <m/>
    <m/>
    <m/>
    <m/>
    <m/>
    <n v="7193"/>
    <m/>
    <x v="5"/>
    <x v="4"/>
    <x v="6"/>
    <x v="0"/>
    <x v="2"/>
  </r>
  <r>
    <n v="7735124012"/>
    <x v="24"/>
    <n v="100153999"/>
    <x v="297"/>
    <m/>
    <m/>
    <m/>
    <m/>
    <m/>
    <m/>
    <m/>
    <n v="0"/>
    <m/>
    <x v="5"/>
    <x v="4"/>
    <x v="6"/>
    <x v="0"/>
    <x v="2"/>
  </r>
  <r>
    <n v="7735124012"/>
    <x v="24"/>
    <n v="100153999"/>
    <x v="297"/>
    <m/>
    <m/>
    <m/>
    <m/>
    <m/>
    <m/>
    <m/>
    <n v="52860"/>
    <m/>
    <x v="5"/>
    <x v="4"/>
    <x v="6"/>
    <x v="0"/>
    <x v="2"/>
  </r>
  <r>
    <n v="7735124012"/>
    <x v="24"/>
    <n v="100153999"/>
    <x v="297"/>
    <m/>
    <m/>
    <m/>
    <m/>
    <m/>
    <m/>
    <m/>
    <n v="0"/>
    <m/>
    <x v="5"/>
    <x v="4"/>
    <x v="6"/>
    <x v="0"/>
    <x v="2"/>
  </r>
  <r>
    <n v="7735124012"/>
    <x v="24"/>
    <n v="100153999"/>
    <x v="297"/>
    <m/>
    <m/>
    <m/>
    <m/>
    <m/>
    <m/>
    <m/>
    <n v="211440"/>
    <m/>
    <x v="5"/>
    <x v="4"/>
    <x v="6"/>
    <x v="0"/>
    <x v="2"/>
  </r>
  <r>
    <n v="7735124012"/>
    <x v="24"/>
    <n v="100154140"/>
    <x v="298"/>
    <m/>
    <m/>
    <m/>
    <m/>
    <m/>
    <m/>
    <m/>
    <n v="37500"/>
    <m/>
    <x v="5"/>
    <x v="4"/>
    <x v="6"/>
    <x v="0"/>
    <x v="2"/>
  </r>
  <r>
    <n v="7735124012"/>
    <x v="24"/>
    <n v="100154140"/>
    <x v="298"/>
    <m/>
    <m/>
    <m/>
    <m/>
    <m/>
    <m/>
    <m/>
    <n v="190000"/>
    <m/>
    <x v="5"/>
    <x v="4"/>
    <x v="6"/>
    <x v="0"/>
    <x v="2"/>
  </r>
  <r>
    <n v="7735124012"/>
    <x v="24"/>
    <n v="100154141"/>
    <x v="313"/>
    <m/>
    <m/>
    <m/>
    <m/>
    <m/>
    <m/>
    <m/>
    <n v="290000"/>
    <m/>
    <x v="5"/>
    <x v="4"/>
    <x v="6"/>
    <x v="0"/>
    <x v="2"/>
  </r>
  <r>
    <n v="7735124012"/>
    <x v="24"/>
    <n v="100154141"/>
    <x v="313"/>
    <m/>
    <m/>
    <m/>
    <m/>
    <m/>
    <m/>
    <m/>
    <n v="250000"/>
    <m/>
    <x v="5"/>
    <x v="4"/>
    <x v="6"/>
    <x v="0"/>
    <x v="2"/>
  </r>
  <r>
    <n v="7735124012"/>
    <x v="24"/>
    <n v="100154149"/>
    <x v="314"/>
    <m/>
    <m/>
    <m/>
    <m/>
    <m/>
    <m/>
    <m/>
    <n v="2507000"/>
    <m/>
    <x v="5"/>
    <x v="4"/>
    <x v="6"/>
    <x v="0"/>
    <x v="2"/>
  </r>
  <r>
    <n v="7735124012"/>
    <x v="24"/>
    <n v="100154149"/>
    <x v="314"/>
    <m/>
    <m/>
    <m/>
    <m/>
    <m/>
    <m/>
    <m/>
    <n v="1814000"/>
    <m/>
    <x v="5"/>
    <x v="4"/>
    <x v="6"/>
    <x v="0"/>
    <x v="2"/>
  </r>
  <r>
    <n v="7735124012"/>
    <x v="24"/>
    <n v="100154149"/>
    <x v="314"/>
    <m/>
    <m/>
    <m/>
    <m/>
    <m/>
    <m/>
    <m/>
    <n v="2967000"/>
    <m/>
    <x v="5"/>
    <x v="4"/>
    <x v="6"/>
    <x v="0"/>
    <x v="2"/>
  </r>
  <r>
    <n v="7735124012"/>
    <x v="24"/>
    <n v="100154308"/>
    <x v="315"/>
    <m/>
    <m/>
    <m/>
    <m/>
    <m/>
    <m/>
    <m/>
    <n v="105000"/>
    <m/>
    <x v="5"/>
    <x v="4"/>
    <x v="6"/>
    <x v="0"/>
    <x v="2"/>
  </r>
  <r>
    <n v="7735124012"/>
    <x v="24"/>
    <n v="100154327"/>
    <x v="316"/>
    <m/>
    <m/>
    <m/>
    <m/>
    <m/>
    <m/>
    <m/>
    <n v="0"/>
    <m/>
    <x v="5"/>
    <x v="4"/>
    <x v="6"/>
    <x v="0"/>
    <x v="2"/>
  </r>
  <r>
    <n v="7735124012"/>
    <x v="24"/>
    <n v="100154327"/>
    <x v="316"/>
    <m/>
    <m/>
    <m/>
    <m/>
    <m/>
    <m/>
    <m/>
    <n v="52200"/>
    <m/>
    <x v="5"/>
    <x v="4"/>
    <x v="6"/>
    <x v="0"/>
    <x v="2"/>
  </r>
  <r>
    <n v="7735124012"/>
    <x v="24"/>
    <n v="100155907"/>
    <x v="317"/>
    <m/>
    <m/>
    <m/>
    <m/>
    <m/>
    <m/>
    <m/>
    <n v="32088"/>
    <m/>
    <x v="5"/>
    <x v="26"/>
    <x v="6"/>
    <x v="0"/>
    <x v="2"/>
  </r>
  <r>
    <n v="7735124012"/>
    <x v="24"/>
    <n v="100155907"/>
    <x v="317"/>
    <m/>
    <m/>
    <m/>
    <m/>
    <m/>
    <m/>
    <m/>
    <n v="25300"/>
    <m/>
    <x v="5"/>
    <x v="26"/>
    <x v="6"/>
    <x v="0"/>
    <x v="2"/>
  </r>
  <r>
    <n v="7735124012"/>
    <x v="24"/>
    <n v="100156430"/>
    <x v="318"/>
    <m/>
    <m/>
    <m/>
    <m/>
    <m/>
    <m/>
    <m/>
    <n v="170000"/>
    <m/>
    <x v="5"/>
    <x v="26"/>
    <x v="6"/>
    <x v="0"/>
    <x v="2"/>
  </r>
  <r>
    <n v="7735124012"/>
    <x v="24"/>
    <n v="100157220"/>
    <x v="319"/>
    <m/>
    <m/>
    <m/>
    <m/>
    <m/>
    <m/>
    <m/>
    <n v="1293697"/>
    <m/>
    <x v="5"/>
    <x v="3"/>
    <x v="6"/>
    <x v="0"/>
    <x v="2"/>
  </r>
  <r>
    <n v="7735124012"/>
    <x v="24"/>
    <n v="100157633"/>
    <x v="299"/>
    <m/>
    <m/>
    <m/>
    <m/>
    <m/>
    <m/>
    <m/>
    <n v="3512"/>
    <m/>
    <x v="5"/>
    <x v="3"/>
    <x v="6"/>
    <x v="0"/>
    <x v="2"/>
  </r>
  <r>
    <n v="7735124012"/>
    <x v="24"/>
    <n v="100157633"/>
    <x v="299"/>
    <m/>
    <m/>
    <m/>
    <m/>
    <m/>
    <m/>
    <m/>
    <n v="37500"/>
    <m/>
    <x v="5"/>
    <x v="3"/>
    <x v="6"/>
    <x v="0"/>
    <x v="2"/>
  </r>
  <r>
    <n v="7735124012"/>
    <x v="24"/>
    <n v="100157633"/>
    <x v="299"/>
    <m/>
    <m/>
    <m/>
    <m/>
    <m/>
    <m/>
    <m/>
    <n v="0"/>
    <m/>
    <x v="5"/>
    <x v="3"/>
    <x v="6"/>
    <x v="0"/>
    <x v="2"/>
  </r>
  <r>
    <n v="7735124012"/>
    <x v="24"/>
    <n v="100157633"/>
    <x v="299"/>
    <m/>
    <m/>
    <m/>
    <m/>
    <m/>
    <m/>
    <m/>
    <n v="312000"/>
    <m/>
    <x v="5"/>
    <x v="3"/>
    <x v="6"/>
    <x v="0"/>
    <x v="2"/>
  </r>
  <r>
    <n v="7735124012"/>
    <x v="24"/>
    <n v="100157638"/>
    <x v="320"/>
    <m/>
    <m/>
    <m/>
    <m/>
    <m/>
    <m/>
    <m/>
    <n v="750"/>
    <m/>
    <x v="5"/>
    <x v="4"/>
    <x v="6"/>
    <x v="0"/>
    <x v="2"/>
  </r>
  <r>
    <n v="7735124012"/>
    <x v="24"/>
    <n v="100157638"/>
    <x v="320"/>
    <m/>
    <m/>
    <m/>
    <m/>
    <m/>
    <m/>
    <m/>
    <n v="720"/>
    <m/>
    <x v="5"/>
    <x v="4"/>
    <x v="6"/>
    <x v="0"/>
    <x v="2"/>
  </r>
  <r>
    <n v="7735124012"/>
    <x v="24"/>
    <n v="100157638"/>
    <x v="320"/>
    <m/>
    <m/>
    <m/>
    <m/>
    <m/>
    <m/>
    <m/>
    <n v="0"/>
    <m/>
    <x v="5"/>
    <x v="4"/>
    <x v="6"/>
    <x v="0"/>
    <x v="2"/>
  </r>
  <r>
    <n v="7735124012"/>
    <x v="24"/>
    <n v="100157638"/>
    <x v="320"/>
    <m/>
    <m/>
    <m/>
    <m/>
    <m/>
    <m/>
    <m/>
    <n v="360000"/>
    <m/>
    <x v="5"/>
    <x v="4"/>
    <x v="6"/>
    <x v="0"/>
    <x v="2"/>
  </r>
  <r>
    <n v="7735124012"/>
    <x v="24"/>
    <n v="100157650"/>
    <x v="300"/>
    <m/>
    <m/>
    <m/>
    <m/>
    <m/>
    <m/>
    <m/>
    <n v="1511"/>
    <m/>
    <x v="5"/>
    <x v="4"/>
    <x v="6"/>
    <x v="0"/>
    <x v="2"/>
  </r>
  <r>
    <n v="7735124012"/>
    <x v="24"/>
    <n v="100157650"/>
    <x v="300"/>
    <m/>
    <m/>
    <m/>
    <m/>
    <m/>
    <m/>
    <m/>
    <n v="750"/>
    <m/>
    <x v="5"/>
    <x v="4"/>
    <x v="6"/>
    <x v="0"/>
    <x v="2"/>
  </r>
  <r>
    <n v="7735124012"/>
    <x v="24"/>
    <n v="100157650"/>
    <x v="300"/>
    <m/>
    <m/>
    <m/>
    <m/>
    <m/>
    <m/>
    <m/>
    <n v="3000"/>
    <m/>
    <x v="5"/>
    <x v="4"/>
    <x v="6"/>
    <x v="0"/>
    <x v="2"/>
  </r>
  <r>
    <n v="7735124012"/>
    <x v="24"/>
    <n v="100157650"/>
    <x v="300"/>
    <m/>
    <m/>
    <m/>
    <m/>
    <m/>
    <m/>
    <m/>
    <n v="750"/>
    <m/>
    <x v="5"/>
    <x v="4"/>
    <x v="6"/>
    <x v="0"/>
    <x v="2"/>
  </r>
  <r>
    <n v="7735124012"/>
    <x v="24"/>
    <n v="100157650"/>
    <x v="300"/>
    <m/>
    <m/>
    <m/>
    <m/>
    <m/>
    <m/>
    <m/>
    <n v="2250"/>
    <m/>
    <x v="5"/>
    <x v="4"/>
    <x v="6"/>
    <x v="0"/>
    <x v="2"/>
  </r>
  <r>
    <n v="7735124012"/>
    <x v="24"/>
    <n v="100157650"/>
    <x v="300"/>
    <m/>
    <m/>
    <m/>
    <m/>
    <m/>
    <m/>
    <m/>
    <n v="629"/>
    <m/>
    <x v="5"/>
    <x v="4"/>
    <x v="6"/>
    <x v="0"/>
    <x v="2"/>
  </r>
  <r>
    <n v="7735124012"/>
    <x v="24"/>
    <n v="100157650"/>
    <x v="300"/>
    <m/>
    <m/>
    <m/>
    <m/>
    <m/>
    <m/>
    <m/>
    <n v="720"/>
    <m/>
    <x v="5"/>
    <x v="4"/>
    <x v="6"/>
    <x v="0"/>
    <x v="2"/>
  </r>
  <r>
    <n v="7735124012"/>
    <x v="24"/>
    <n v="100157650"/>
    <x v="300"/>
    <m/>
    <m/>
    <m/>
    <m/>
    <m/>
    <m/>
    <m/>
    <n v="10800"/>
    <m/>
    <x v="5"/>
    <x v="4"/>
    <x v="6"/>
    <x v="0"/>
    <x v="2"/>
  </r>
  <r>
    <n v="7735124012"/>
    <x v="24"/>
    <n v="100157793"/>
    <x v="321"/>
    <m/>
    <m/>
    <m/>
    <m/>
    <m/>
    <m/>
    <m/>
    <n v="4900"/>
    <m/>
    <x v="5"/>
    <x v="4"/>
    <x v="6"/>
    <x v="0"/>
    <x v="2"/>
  </r>
  <r>
    <n v="7735124012"/>
    <x v="24"/>
    <n v="100157793"/>
    <x v="321"/>
    <m/>
    <m/>
    <m/>
    <m/>
    <m/>
    <m/>
    <m/>
    <n v="5988"/>
    <m/>
    <x v="5"/>
    <x v="4"/>
    <x v="6"/>
    <x v="0"/>
    <x v="2"/>
  </r>
  <r>
    <n v="7735124012"/>
    <x v="24"/>
    <n v="100157793"/>
    <x v="321"/>
    <m/>
    <m/>
    <m/>
    <m/>
    <m/>
    <m/>
    <m/>
    <n v="5946"/>
    <m/>
    <x v="5"/>
    <x v="4"/>
    <x v="6"/>
    <x v="0"/>
    <x v="2"/>
  </r>
  <r>
    <n v="7735124012"/>
    <x v="24"/>
    <n v="100157793"/>
    <x v="321"/>
    <m/>
    <m/>
    <m/>
    <m/>
    <m/>
    <m/>
    <m/>
    <n v="2562"/>
    <m/>
    <x v="5"/>
    <x v="4"/>
    <x v="6"/>
    <x v="0"/>
    <x v="2"/>
  </r>
  <r>
    <n v="7735124012"/>
    <x v="24"/>
    <n v="100157799"/>
    <x v="322"/>
    <m/>
    <m/>
    <m/>
    <m/>
    <m/>
    <m/>
    <m/>
    <n v="110000"/>
    <m/>
    <x v="5"/>
    <x v="4"/>
    <x v="6"/>
    <x v="0"/>
    <x v="2"/>
  </r>
  <r>
    <n v="7735124012"/>
    <x v="24"/>
    <n v="100157799"/>
    <x v="322"/>
    <m/>
    <m/>
    <m/>
    <m/>
    <m/>
    <m/>
    <m/>
    <n v="104000"/>
    <m/>
    <x v="5"/>
    <x v="4"/>
    <x v="6"/>
    <x v="0"/>
    <x v="2"/>
  </r>
  <r>
    <n v="7735124012"/>
    <x v="24"/>
    <n v="100159290"/>
    <x v="302"/>
    <m/>
    <m/>
    <m/>
    <m/>
    <m/>
    <m/>
    <m/>
    <n v="2680"/>
    <m/>
    <x v="5"/>
    <x v="4"/>
    <x v="6"/>
    <x v="0"/>
    <x v="2"/>
  </r>
  <r>
    <n v="7735124012"/>
    <x v="24"/>
    <n v="100159290"/>
    <x v="302"/>
    <m/>
    <m/>
    <m/>
    <m/>
    <m/>
    <m/>
    <m/>
    <n v="250000"/>
    <m/>
    <x v="5"/>
    <x v="4"/>
    <x v="6"/>
    <x v="0"/>
    <x v="2"/>
  </r>
  <r>
    <n v="7735124012"/>
    <x v="24"/>
    <n v="100159290"/>
    <x v="302"/>
    <m/>
    <m/>
    <m/>
    <m/>
    <m/>
    <m/>
    <m/>
    <n v="0"/>
    <m/>
    <x v="5"/>
    <x v="4"/>
    <x v="6"/>
    <x v="0"/>
    <x v="2"/>
  </r>
  <r>
    <n v="7735124012"/>
    <x v="24"/>
    <n v="100159550"/>
    <x v="323"/>
    <m/>
    <m/>
    <m/>
    <m/>
    <m/>
    <m/>
    <m/>
    <n v="-313698"/>
    <m/>
    <x v="5"/>
    <x v="26"/>
    <x v="6"/>
    <x v="0"/>
    <x v="2"/>
  </r>
  <r>
    <n v="7735124012"/>
    <x v="24"/>
    <n v="100159550"/>
    <x v="323"/>
    <m/>
    <m/>
    <m/>
    <m/>
    <m/>
    <m/>
    <m/>
    <n v="0"/>
    <m/>
    <x v="5"/>
    <x v="26"/>
    <x v="6"/>
    <x v="0"/>
    <x v="2"/>
  </r>
  <r>
    <n v="7735124012"/>
    <x v="24"/>
    <n v="100159550"/>
    <x v="323"/>
    <m/>
    <m/>
    <m/>
    <m/>
    <m/>
    <m/>
    <m/>
    <n v="313698"/>
    <m/>
    <x v="5"/>
    <x v="26"/>
    <x v="6"/>
    <x v="0"/>
    <x v="2"/>
  </r>
  <r>
    <n v="7735124012"/>
    <x v="24"/>
    <n v="100159550"/>
    <x v="323"/>
    <m/>
    <m/>
    <m/>
    <m/>
    <m/>
    <m/>
    <m/>
    <n v="294876"/>
    <m/>
    <x v="5"/>
    <x v="26"/>
    <x v="6"/>
    <x v="0"/>
    <x v="2"/>
  </r>
  <r>
    <n v="7735124012"/>
    <x v="24"/>
    <n v="100160966"/>
    <x v="324"/>
    <m/>
    <m/>
    <m/>
    <m/>
    <m/>
    <m/>
    <m/>
    <n v="3000"/>
    <m/>
    <x v="5"/>
    <x v="4"/>
    <x v="6"/>
    <x v="0"/>
    <x v="2"/>
  </r>
  <r>
    <n v="7735124012"/>
    <x v="24"/>
    <n v="100160966"/>
    <x v="324"/>
    <m/>
    <m/>
    <m/>
    <m/>
    <m/>
    <m/>
    <m/>
    <n v="3000"/>
    <m/>
    <x v="5"/>
    <x v="4"/>
    <x v="6"/>
    <x v="0"/>
    <x v="2"/>
  </r>
  <r>
    <n v="7735124012"/>
    <x v="24"/>
    <n v="100160966"/>
    <x v="324"/>
    <m/>
    <m/>
    <m/>
    <m/>
    <m/>
    <m/>
    <m/>
    <n v="10536"/>
    <m/>
    <x v="5"/>
    <x v="4"/>
    <x v="6"/>
    <x v="0"/>
    <x v="2"/>
  </r>
  <r>
    <n v="7735124012"/>
    <x v="24"/>
    <n v="100160966"/>
    <x v="324"/>
    <m/>
    <m/>
    <m/>
    <m/>
    <m/>
    <m/>
    <m/>
    <n v="13679"/>
    <m/>
    <x v="5"/>
    <x v="4"/>
    <x v="6"/>
    <x v="0"/>
    <x v="2"/>
  </r>
  <r>
    <n v="7735124012"/>
    <x v="24"/>
    <n v="100160966"/>
    <x v="324"/>
    <m/>
    <m/>
    <m/>
    <m/>
    <m/>
    <m/>
    <m/>
    <n v="17523"/>
    <m/>
    <x v="5"/>
    <x v="4"/>
    <x v="6"/>
    <x v="0"/>
    <x v="2"/>
  </r>
  <r>
    <n v="7735124012"/>
    <x v="24"/>
    <n v="100160966"/>
    <x v="324"/>
    <m/>
    <m/>
    <m/>
    <m/>
    <m/>
    <m/>
    <m/>
    <n v="37500"/>
    <m/>
    <x v="5"/>
    <x v="4"/>
    <x v="6"/>
    <x v="0"/>
    <x v="2"/>
  </r>
  <r>
    <n v="7735124012"/>
    <x v="24"/>
    <n v="100160966"/>
    <x v="324"/>
    <m/>
    <m/>
    <m/>
    <m/>
    <m/>
    <m/>
    <m/>
    <n v="2500"/>
    <m/>
    <x v="5"/>
    <x v="4"/>
    <x v="6"/>
    <x v="0"/>
    <x v="2"/>
  </r>
  <r>
    <n v="7735124012"/>
    <x v="24"/>
    <n v="100160966"/>
    <x v="324"/>
    <m/>
    <m/>
    <m/>
    <m/>
    <m/>
    <m/>
    <m/>
    <n v="2500"/>
    <m/>
    <x v="5"/>
    <x v="4"/>
    <x v="6"/>
    <x v="0"/>
    <x v="2"/>
  </r>
  <r>
    <n v="7735124012"/>
    <x v="24"/>
    <n v="100160966"/>
    <x v="324"/>
    <m/>
    <m/>
    <m/>
    <m/>
    <m/>
    <m/>
    <m/>
    <n v="1"/>
    <m/>
    <x v="5"/>
    <x v="4"/>
    <x v="6"/>
    <x v="0"/>
    <x v="2"/>
  </r>
  <r>
    <n v="7735124012"/>
    <x v="24"/>
    <n v="100163635"/>
    <x v="325"/>
    <m/>
    <m/>
    <m/>
    <m/>
    <m/>
    <m/>
    <m/>
    <n v="756"/>
    <m/>
    <x v="5"/>
    <x v="4"/>
    <x v="6"/>
    <x v="0"/>
    <x v="2"/>
  </r>
  <r>
    <n v="7735124012"/>
    <x v="24"/>
    <n v="100163635"/>
    <x v="325"/>
    <m/>
    <m/>
    <m/>
    <m/>
    <m/>
    <m/>
    <m/>
    <n v="0"/>
    <m/>
    <x v="5"/>
    <x v="4"/>
    <x v="6"/>
    <x v="0"/>
    <x v="2"/>
  </r>
  <r>
    <n v="7735124012"/>
    <x v="24"/>
    <n v="100163635"/>
    <x v="325"/>
    <m/>
    <m/>
    <m/>
    <m/>
    <m/>
    <m/>
    <m/>
    <n v="900000"/>
    <m/>
    <x v="5"/>
    <x v="4"/>
    <x v="6"/>
    <x v="0"/>
    <x v="2"/>
  </r>
  <r>
    <n v="7735124012"/>
    <x v="24"/>
    <n v="100164164"/>
    <x v="326"/>
    <m/>
    <m/>
    <m/>
    <m/>
    <m/>
    <m/>
    <m/>
    <n v="-12"/>
    <m/>
    <x v="5"/>
    <x v="3"/>
    <x v="6"/>
    <x v="0"/>
    <x v="2"/>
  </r>
  <r>
    <n v="7735124012"/>
    <x v="24"/>
    <n v="100164164"/>
    <x v="326"/>
    <m/>
    <m/>
    <m/>
    <m/>
    <m/>
    <m/>
    <m/>
    <n v="1072439"/>
    <m/>
    <x v="5"/>
    <x v="3"/>
    <x v="6"/>
    <x v="0"/>
    <x v="2"/>
  </r>
  <r>
    <n v="7735124012"/>
    <x v="24"/>
    <n v="100164164"/>
    <x v="326"/>
    <m/>
    <m/>
    <m/>
    <m/>
    <m/>
    <m/>
    <m/>
    <n v="0"/>
    <m/>
    <x v="5"/>
    <x v="3"/>
    <x v="6"/>
    <x v="0"/>
    <x v="2"/>
  </r>
  <r>
    <n v="7735124012"/>
    <x v="24"/>
    <n v="100164602"/>
    <x v="327"/>
    <m/>
    <m/>
    <m/>
    <m/>
    <m/>
    <m/>
    <m/>
    <n v="750"/>
    <m/>
    <x v="5"/>
    <x v="4"/>
    <x v="6"/>
    <x v="0"/>
    <x v="2"/>
  </r>
  <r>
    <n v="7735124012"/>
    <x v="24"/>
    <n v="100164602"/>
    <x v="327"/>
    <m/>
    <m/>
    <m/>
    <m/>
    <m/>
    <m/>
    <m/>
    <n v="630"/>
    <m/>
    <x v="5"/>
    <x v="4"/>
    <x v="6"/>
    <x v="0"/>
    <x v="2"/>
  </r>
  <r>
    <n v="7735124012"/>
    <x v="24"/>
    <n v="100164637"/>
    <x v="328"/>
    <m/>
    <m/>
    <m/>
    <m/>
    <m/>
    <m/>
    <m/>
    <n v="3000"/>
    <m/>
    <x v="5"/>
    <x v="3"/>
    <x v="6"/>
    <x v="0"/>
    <x v="2"/>
  </r>
  <r>
    <n v="7735124012"/>
    <x v="24"/>
    <n v="100165465"/>
    <x v="291"/>
    <m/>
    <m/>
    <m/>
    <m/>
    <m/>
    <m/>
    <m/>
    <n v="12000"/>
    <m/>
    <x v="5"/>
    <x v="4"/>
    <x v="6"/>
    <x v="0"/>
    <x v="2"/>
  </r>
  <r>
    <n v="7735124012"/>
    <x v="24"/>
    <n v="100165848"/>
    <x v="329"/>
    <m/>
    <m/>
    <m/>
    <m/>
    <m/>
    <m/>
    <m/>
    <n v="70000"/>
    <m/>
    <x v="5"/>
    <x v="4"/>
    <x v="6"/>
    <x v="0"/>
    <x v="2"/>
  </r>
  <r>
    <n v="7735124012"/>
    <x v="24"/>
    <n v="100165848"/>
    <x v="329"/>
    <m/>
    <m/>
    <m/>
    <m/>
    <m/>
    <m/>
    <m/>
    <n v="0"/>
    <m/>
    <x v="5"/>
    <x v="4"/>
    <x v="6"/>
    <x v="0"/>
    <x v="2"/>
  </r>
  <r>
    <n v="7735124012"/>
    <x v="24"/>
    <n v="100166062"/>
    <x v="330"/>
    <m/>
    <m/>
    <m/>
    <m/>
    <m/>
    <m/>
    <m/>
    <n v="450000"/>
    <m/>
    <x v="5"/>
    <x v="4"/>
    <x v="6"/>
    <x v="0"/>
    <x v="2"/>
  </r>
  <r>
    <n v="7735124012"/>
    <x v="24"/>
    <n v="100166109"/>
    <x v="160"/>
    <m/>
    <m/>
    <m/>
    <m/>
    <m/>
    <m/>
    <m/>
    <n v="5815"/>
    <m/>
    <x v="5"/>
    <x v="4"/>
    <x v="6"/>
    <x v="0"/>
    <x v="2"/>
  </r>
  <r>
    <n v="7735124502"/>
    <x v="57"/>
    <n v="100144237"/>
    <x v="271"/>
    <m/>
    <m/>
    <m/>
    <m/>
    <m/>
    <m/>
    <m/>
    <n v="0"/>
    <m/>
    <x v="5"/>
    <x v="4"/>
    <x v="6"/>
    <x v="0"/>
    <x v="0"/>
  </r>
  <r>
    <n v="7735124502"/>
    <x v="57"/>
    <n v="100144237"/>
    <x v="271"/>
    <m/>
    <m/>
    <m/>
    <m/>
    <m/>
    <m/>
    <m/>
    <n v="0"/>
    <m/>
    <x v="5"/>
    <x v="4"/>
    <x v="6"/>
    <x v="0"/>
    <x v="0"/>
  </r>
  <r>
    <n v="7735124502"/>
    <x v="57"/>
    <n v="100144237"/>
    <x v="271"/>
    <m/>
    <m/>
    <m/>
    <m/>
    <m/>
    <m/>
    <m/>
    <n v="105000"/>
    <m/>
    <x v="5"/>
    <x v="4"/>
    <x v="6"/>
    <x v="0"/>
    <x v="0"/>
  </r>
  <r>
    <n v="7735124502"/>
    <x v="57"/>
    <n v="100144237"/>
    <x v="271"/>
    <m/>
    <m/>
    <m/>
    <m/>
    <m/>
    <m/>
    <m/>
    <n v="59000"/>
    <m/>
    <x v="5"/>
    <x v="4"/>
    <x v="6"/>
    <x v="0"/>
    <x v="0"/>
  </r>
  <r>
    <n v="7735124504"/>
    <x v="25"/>
    <n v="100150647"/>
    <x v="290"/>
    <m/>
    <m/>
    <m/>
    <m/>
    <m/>
    <m/>
    <m/>
    <n v="1100000"/>
    <m/>
    <x v="5"/>
    <x v="4"/>
    <x v="5"/>
    <x v="0"/>
    <x v="0"/>
  </r>
  <r>
    <n v="7735124554"/>
    <x v="60"/>
    <n v="100154145"/>
    <x v="331"/>
    <m/>
    <m/>
    <m/>
    <m/>
    <m/>
    <m/>
    <m/>
    <n v="10800"/>
    <m/>
    <x v="5"/>
    <x v="4"/>
    <x v="6"/>
    <x v="0"/>
    <x v="2"/>
  </r>
  <r>
    <n v="7735124554"/>
    <x v="60"/>
    <n v="100154145"/>
    <x v="331"/>
    <m/>
    <m/>
    <m/>
    <m/>
    <m/>
    <m/>
    <m/>
    <n v="13600"/>
    <m/>
    <x v="5"/>
    <x v="4"/>
    <x v="6"/>
    <x v="0"/>
    <x v="2"/>
  </r>
  <r>
    <n v="7735124554"/>
    <x v="60"/>
    <n v="100154145"/>
    <x v="331"/>
    <m/>
    <m/>
    <m/>
    <m/>
    <m/>
    <m/>
    <m/>
    <n v="13600"/>
    <m/>
    <x v="5"/>
    <x v="4"/>
    <x v="6"/>
    <x v="0"/>
    <x v="2"/>
  </r>
  <r>
    <n v="7735124554"/>
    <x v="60"/>
    <n v="100154145"/>
    <x v="331"/>
    <m/>
    <m/>
    <m/>
    <m/>
    <m/>
    <m/>
    <m/>
    <n v="397500"/>
    <m/>
    <x v="5"/>
    <x v="4"/>
    <x v="6"/>
    <x v="0"/>
    <x v="2"/>
  </r>
  <r>
    <n v="7735124554"/>
    <x v="60"/>
    <n v="100157793"/>
    <x v="321"/>
    <m/>
    <m/>
    <m/>
    <m/>
    <m/>
    <m/>
    <m/>
    <n v="35240"/>
    <m/>
    <x v="5"/>
    <x v="4"/>
    <x v="6"/>
    <x v="0"/>
    <x v="2"/>
  </r>
  <r>
    <n v="7735124708"/>
    <x v="34"/>
    <n v="100142321"/>
    <x v="269"/>
    <m/>
    <m/>
    <m/>
    <m/>
    <m/>
    <m/>
    <m/>
    <n v="29579"/>
    <m/>
    <x v="5"/>
    <x v="4"/>
    <x v="6"/>
    <x v="0"/>
    <x v="2"/>
  </r>
  <r>
    <n v="7735124708"/>
    <x v="34"/>
    <n v="100157793"/>
    <x v="321"/>
    <m/>
    <m/>
    <m/>
    <m/>
    <m/>
    <m/>
    <m/>
    <n v="530000"/>
    <m/>
    <x v="5"/>
    <x v="4"/>
    <x v="6"/>
    <x v="0"/>
    <x v="2"/>
  </r>
  <r>
    <n v="7735124708"/>
    <x v="34"/>
    <n v="100157793"/>
    <x v="321"/>
    <m/>
    <m/>
    <m/>
    <m/>
    <m/>
    <m/>
    <m/>
    <n v="630133"/>
    <m/>
    <x v="5"/>
    <x v="4"/>
    <x v="6"/>
    <x v="0"/>
    <x v="2"/>
  </r>
  <r>
    <n v="7735124708"/>
    <x v="34"/>
    <n v="100168257"/>
    <x v="332"/>
    <m/>
    <m/>
    <m/>
    <m/>
    <m/>
    <m/>
    <m/>
    <n v="630133"/>
    <m/>
    <x v="5"/>
    <x v="4"/>
    <x v="6"/>
    <x v="0"/>
    <x v="2"/>
  </r>
  <r>
    <n v="7735113507"/>
    <x v="0"/>
    <n v="48700170"/>
    <x v="0"/>
    <s v="SSJFLOPEZ"/>
    <s v="MFLT"/>
    <s v="LEASING BANCOLOMBIA SA"/>
    <s v=""/>
    <s v=""/>
    <d v="2010-07-01T00:00:00"/>
    <d v="2010-07-01T00:00:00"/>
    <n v="26242"/>
    <s v="773"/>
    <x v="6"/>
    <x v="0"/>
    <x v="0"/>
    <x v="0"/>
    <x v="0"/>
  </r>
  <r>
    <n v="7735113507"/>
    <x v="0"/>
    <n v="48700170"/>
    <x v="0"/>
    <s v="SSJFLOPEZ"/>
    <s v="MFLT"/>
    <s v="LEASING BANCOLOMBIA SA"/>
    <s v=""/>
    <s v=""/>
    <d v="2010-07-01T00:00:00"/>
    <d v="2010-07-01T00:00:00"/>
    <n v="35960"/>
    <s v="773"/>
    <x v="6"/>
    <x v="0"/>
    <x v="0"/>
    <x v="0"/>
    <x v="0"/>
  </r>
  <r>
    <n v="7735113507"/>
    <x v="0"/>
    <n v="48705370"/>
    <x v="1"/>
    <s v="SSJFLOPEZ"/>
    <s v="MFLT"/>
    <s v="LEASING BANCOLOMBIA SA"/>
    <s v=""/>
    <s v=""/>
    <d v="2010-07-01T00:00:00"/>
    <d v="2010-07-01T00:00:00"/>
    <n v="18803"/>
    <s v="773"/>
    <x v="6"/>
    <x v="1"/>
    <x v="0"/>
    <x v="0"/>
    <x v="0"/>
  </r>
  <r>
    <n v="7735113507"/>
    <x v="0"/>
    <n v="48705370"/>
    <x v="1"/>
    <s v="SSJFLOPEZ"/>
    <s v="MFLT"/>
    <s v="LEASING BANCOLOMBIA SA"/>
    <s v=""/>
    <s v=""/>
    <d v="2010-07-01T00:00:00"/>
    <d v="2010-07-01T00:00:00"/>
    <n v="26408"/>
    <s v="773"/>
    <x v="6"/>
    <x v="1"/>
    <x v="0"/>
    <x v="0"/>
    <x v="0"/>
  </r>
  <r>
    <n v="7735113507"/>
    <x v="0"/>
    <n v="48705670"/>
    <x v="2"/>
    <s v="SSJFLOPEZ"/>
    <s v="MFLT"/>
    <s v="LEASING BANCOLOMBIA SA"/>
    <s v=""/>
    <s v=""/>
    <d v="2010-07-01T00:00:00"/>
    <d v="2010-07-01T00:00:00"/>
    <n v="26242"/>
    <s v="773"/>
    <x v="6"/>
    <x v="2"/>
    <x v="0"/>
    <x v="0"/>
    <x v="0"/>
  </r>
  <r>
    <n v="7735113507"/>
    <x v="0"/>
    <n v="48705670"/>
    <x v="2"/>
    <s v="SSJFLOPEZ"/>
    <s v="MFLT"/>
    <s v="LEASING BANCOLOMBIA SA"/>
    <s v=""/>
    <s v=""/>
    <d v="2010-07-01T00:00:00"/>
    <d v="2010-07-01T00:00:00"/>
    <n v="35960"/>
    <s v="773"/>
    <x v="6"/>
    <x v="2"/>
    <x v="0"/>
    <x v="0"/>
    <x v="0"/>
  </r>
  <r>
    <n v="7735113507"/>
    <x v="0"/>
    <n v="48705670"/>
    <x v="2"/>
    <s v="SSJFLOPEZ"/>
    <s v="MFLT"/>
    <s v="LEASING BANCOLOMBIA SA"/>
    <s v=""/>
    <s v=""/>
    <d v="2010-07-01T00:00:00"/>
    <d v="2010-07-01T00:00:00"/>
    <n v="26242"/>
    <s v="773"/>
    <x v="6"/>
    <x v="2"/>
    <x v="0"/>
    <x v="0"/>
    <x v="0"/>
  </r>
  <r>
    <n v="7735113507"/>
    <x v="0"/>
    <n v="48705670"/>
    <x v="2"/>
    <s v="SSJFLOPEZ"/>
    <s v="MFLT"/>
    <s v="LEASING BANCOLOMBIA SA"/>
    <s v=""/>
    <s v=""/>
    <d v="2010-07-01T00:00:00"/>
    <d v="2010-07-01T00:00:00"/>
    <n v="35960"/>
    <s v="773"/>
    <x v="6"/>
    <x v="2"/>
    <x v="0"/>
    <x v="0"/>
    <x v="0"/>
  </r>
  <r>
    <n v="7735124012"/>
    <x v="24"/>
    <n v="48710170"/>
    <x v="5"/>
    <s v="LTEAGUTIERRE"/>
    <s v="MFLT"/>
    <s v="Mat, rptos y accesorios, materiales y repuestos na"/>
    <s v="Disco pulidora 4x1/4x7/8"/>
    <s v=""/>
    <d v="2010-07-01T00:00:00"/>
    <d v="2010-07-01T00:00:00"/>
    <n v="2995"/>
    <s v="773"/>
    <x v="6"/>
    <x v="4"/>
    <x v="6"/>
    <x v="0"/>
    <x v="2"/>
  </r>
  <r>
    <n v="7735124012"/>
    <x v="24"/>
    <n v="48711070"/>
    <x v="11"/>
    <s v="LTEAGUTIERRE"/>
    <s v="MFLT"/>
    <s v="Mat, rptos y accesorios, materiales y repuestos na"/>
    <s v="Loctite 242 x 50 ml"/>
    <s v=""/>
    <d v="2010-07-01T00:00:00"/>
    <d v="2010-07-01T00:00:00"/>
    <n v="49715"/>
    <s v="773"/>
    <x v="6"/>
    <x v="4"/>
    <x v="6"/>
    <x v="0"/>
    <x v="2"/>
  </r>
  <r>
    <n v="7735113507"/>
    <x v="0"/>
    <n v="48910270"/>
    <x v="23"/>
    <s v="SSJFLOPEZ"/>
    <s v="MFLT"/>
    <s v="LEASING BANCOLOMBIA SA"/>
    <s v=""/>
    <s v=""/>
    <d v="2010-07-01T00:00:00"/>
    <d v="2010-07-01T00:00:00"/>
    <n v="26242"/>
    <s v="773"/>
    <x v="6"/>
    <x v="3"/>
    <x v="0"/>
    <x v="0"/>
    <x v="0"/>
  </r>
  <r>
    <n v="7735113507"/>
    <x v="0"/>
    <n v="48910270"/>
    <x v="23"/>
    <s v="SSJFLOPEZ"/>
    <s v="MFLT"/>
    <s v="LEASING BANCOLOMBIA SA"/>
    <s v=""/>
    <s v=""/>
    <d v="2010-07-01T00:00:00"/>
    <d v="2010-07-01T00:00:00"/>
    <n v="35960"/>
    <s v="773"/>
    <x v="6"/>
    <x v="3"/>
    <x v="0"/>
    <x v="0"/>
    <x v="0"/>
  </r>
  <r>
    <n v="7735113507"/>
    <x v="0"/>
    <n v="48921470"/>
    <x v="25"/>
    <s v="SSJFLOPEZ"/>
    <s v="MFLT"/>
    <s v="LEASING BANCOLOMBIA SA"/>
    <s v=""/>
    <s v=""/>
    <d v="2010-07-01T00:00:00"/>
    <d v="2010-07-01T00:00:00"/>
    <n v="26242"/>
    <s v="773"/>
    <x v="6"/>
    <x v="4"/>
    <x v="0"/>
    <x v="0"/>
    <x v="0"/>
  </r>
  <r>
    <n v="7735113507"/>
    <x v="0"/>
    <n v="48921470"/>
    <x v="25"/>
    <s v="SSJFLOPEZ"/>
    <s v="MFLT"/>
    <s v="LEASING BANCOLOMBIA SA"/>
    <s v=""/>
    <s v=""/>
    <d v="2010-07-01T00:00:00"/>
    <d v="2010-07-01T00:00:00"/>
    <n v="35960"/>
    <s v="773"/>
    <x v="6"/>
    <x v="4"/>
    <x v="0"/>
    <x v="0"/>
    <x v="0"/>
  </r>
  <r>
    <n v="7735113507"/>
    <x v="0"/>
    <n v="48921470"/>
    <x v="25"/>
    <s v="SSJFLOPEZ"/>
    <s v="MFLT"/>
    <s v="LEASING BANCOLOMBIA SA"/>
    <s v=""/>
    <s v=""/>
    <d v="2010-07-01T00:00:00"/>
    <d v="2010-07-01T00:00:00"/>
    <n v="26242"/>
    <s v="773"/>
    <x v="6"/>
    <x v="4"/>
    <x v="0"/>
    <x v="0"/>
    <x v="0"/>
  </r>
  <r>
    <n v="7735113507"/>
    <x v="0"/>
    <n v="48921470"/>
    <x v="25"/>
    <s v="SSJFLOPEZ"/>
    <s v="MFLT"/>
    <s v="LEASING BANCOLOMBIA SA"/>
    <s v=""/>
    <s v=""/>
    <d v="2010-07-01T00:00:00"/>
    <d v="2010-07-01T00:00:00"/>
    <n v="35960"/>
    <s v="773"/>
    <x v="6"/>
    <x v="4"/>
    <x v="0"/>
    <x v="0"/>
    <x v="0"/>
  </r>
  <r>
    <n v="7735113507"/>
    <x v="0"/>
    <n v="48921470"/>
    <x v="25"/>
    <s v="SSJFLOPEZ"/>
    <s v="MFLT"/>
    <s v="LEASING BANCOLOMBIA SA"/>
    <s v=""/>
    <s v=""/>
    <d v="2010-07-01T00:00:00"/>
    <d v="2010-07-01T00:00:00"/>
    <n v="26242"/>
    <s v="773"/>
    <x v="6"/>
    <x v="4"/>
    <x v="0"/>
    <x v="0"/>
    <x v="0"/>
  </r>
  <r>
    <n v="7735113507"/>
    <x v="0"/>
    <n v="48921470"/>
    <x v="25"/>
    <s v="SSJFLOPEZ"/>
    <s v="MFLT"/>
    <s v="LEASING BANCOLOMBIA SA"/>
    <s v=""/>
    <s v=""/>
    <d v="2010-07-01T00:00:00"/>
    <d v="2010-07-01T00:00:00"/>
    <n v="35960"/>
    <s v="773"/>
    <x v="6"/>
    <x v="4"/>
    <x v="0"/>
    <x v="0"/>
    <x v="0"/>
  </r>
  <r>
    <n v="7735113507"/>
    <x v="0"/>
    <n v="48921470"/>
    <x v="25"/>
    <s v="SSJFLOPEZ"/>
    <s v="MFLT"/>
    <s v="LEASING BANCOLOMBIA SA"/>
    <s v=""/>
    <s v=""/>
    <d v="2010-07-01T00:00:00"/>
    <d v="2010-07-01T00:00:00"/>
    <n v="26242"/>
    <s v="773"/>
    <x v="6"/>
    <x v="4"/>
    <x v="0"/>
    <x v="0"/>
    <x v="0"/>
  </r>
  <r>
    <n v="7735113507"/>
    <x v="0"/>
    <n v="48921470"/>
    <x v="25"/>
    <s v="SSJFLOPEZ"/>
    <s v="MFLT"/>
    <s v="LEASING BANCOLOMBIA SA"/>
    <s v=""/>
    <s v=""/>
    <d v="2010-07-01T00:00:00"/>
    <d v="2010-07-01T00:00:00"/>
    <n v="35960"/>
    <s v="773"/>
    <x v="6"/>
    <x v="4"/>
    <x v="0"/>
    <x v="0"/>
    <x v="0"/>
  </r>
  <r>
    <n v="7735113507"/>
    <x v="0"/>
    <n v="48921570"/>
    <x v="26"/>
    <s v="SSJFLOPEZ"/>
    <s v="MFLT"/>
    <s v="LEASING BANCOLOMBIA SA"/>
    <s v=""/>
    <s v=""/>
    <d v="2010-07-01T00:00:00"/>
    <d v="2010-07-01T00:00:00"/>
    <n v="26250"/>
    <s v="773"/>
    <x v="6"/>
    <x v="3"/>
    <x v="0"/>
    <x v="0"/>
    <x v="0"/>
  </r>
  <r>
    <n v="7735113507"/>
    <x v="0"/>
    <n v="48921570"/>
    <x v="26"/>
    <s v="SSJFLOPEZ"/>
    <s v="MFLT"/>
    <s v="LEASING BANCOLOMBIA SA"/>
    <s v=""/>
    <s v=""/>
    <d v="2010-07-01T00:00:00"/>
    <d v="2010-07-01T00:00:00"/>
    <n v="35955"/>
    <s v="773"/>
    <x v="6"/>
    <x v="3"/>
    <x v="0"/>
    <x v="0"/>
    <x v="0"/>
  </r>
  <r>
    <n v="7735113507"/>
    <x v="0"/>
    <n v="48921570"/>
    <x v="26"/>
    <s v="SSJFLOPEZ"/>
    <s v="MFLT"/>
    <s v="LEASING BANCOLOMBIA SA"/>
    <s v=""/>
    <s v=""/>
    <d v="2010-07-01T00:00:00"/>
    <d v="2010-07-01T00:00:00"/>
    <n v="26242"/>
    <s v="773"/>
    <x v="6"/>
    <x v="3"/>
    <x v="0"/>
    <x v="0"/>
    <x v="0"/>
  </r>
  <r>
    <n v="7735113507"/>
    <x v="0"/>
    <n v="48921570"/>
    <x v="26"/>
    <s v="SSJFLOPEZ"/>
    <s v="MFLT"/>
    <s v="LEASING BANCOLOMBIA SA"/>
    <s v=""/>
    <s v=""/>
    <d v="2010-07-01T00:00:00"/>
    <d v="2010-07-01T00:00:00"/>
    <n v="35960"/>
    <s v="773"/>
    <x v="6"/>
    <x v="3"/>
    <x v="0"/>
    <x v="0"/>
    <x v="0"/>
  </r>
  <r>
    <n v="7735113507"/>
    <x v="0"/>
    <n v="48921570"/>
    <x v="26"/>
    <s v="SSJFLOPEZ"/>
    <s v="MFLT"/>
    <s v="LEASING BANCOLOMBIA SA"/>
    <s v=""/>
    <s v=""/>
    <d v="2010-07-01T00:00:00"/>
    <d v="2010-07-01T00:00:00"/>
    <n v="26242"/>
    <s v="773"/>
    <x v="6"/>
    <x v="3"/>
    <x v="0"/>
    <x v="0"/>
    <x v="0"/>
  </r>
  <r>
    <n v="7735113507"/>
    <x v="0"/>
    <n v="48921570"/>
    <x v="26"/>
    <s v="SSJFLOPEZ"/>
    <s v="MFLT"/>
    <s v="LEASING BANCOLOMBIA SA"/>
    <s v=""/>
    <s v=""/>
    <d v="2010-07-01T00:00:00"/>
    <d v="2010-07-01T00:00:00"/>
    <n v="35960"/>
    <s v="773"/>
    <x v="6"/>
    <x v="3"/>
    <x v="0"/>
    <x v="0"/>
    <x v="0"/>
  </r>
  <r>
    <n v="7735113507"/>
    <x v="0"/>
    <n v="48921570"/>
    <x v="26"/>
    <s v="SSJFLOPEZ"/>
    <s v="MFLT"/>
    <s v="LEASING BANCOLOMBIA SA"/>
    <s v=""/>
    <s v=""/>
    <d v="2010-07-01T00:00:00"/>
    <d v="2010-07-01T00:00:00"/>
    <n v="26242"/>
    <s v="773"/>
    <x v="6"/>
    <x v="3"/>
    <x v="0"/>
    <x v="0"/>
    <x v="0"/>
  </r>
  <r>
    <n v="7735113507"/>
    <x v="0"/>
    <n v="48921570"/>
    <x v="26"/>
    <s v="SSJFLOPEZ"/>
    <s v="MFLT"/>
    <s v="LEASING BANCOLOMBIA SA"/>
    <s v=""/>
    <s v=""/>
    <d v="2010-07-01T00:00:00"/>
    <d v="2010-07-01T00:00:00"/>
    <n v="35960"/>
    <s v="773"/>
    <x v="6"/>
    <x v="3"/>
    <x v="0"/>
    <x v="0"/>
    <x v="0"/>
  </r>
  <r>
    <n v="7735113507"/>
    <x v="0"/>
    <n v="48921570"/>
    <x v="26"/>
    <s v="SSJFLOPEZ"/>
    <s v="MFLT"/>
    <s v="LEASING BANCOLOMBIA SA"/>
    <s v=""/>
    <s v=""/>
    <d v="2010-07-01T00:00:00"/>
    <d v="2010-07-01T00:00:00"/>
    <n v="26242"/>
    <s v="773"/>
    <x v="6"/>
    <x v="3"/>
    <x v="0"/>
    <x v="0"/>
    <x v="0"/>
  </r>
  <r>
    <n v="7735113507"/>
    <x v="0"/>
    <n v="48921570"/>
    <x v="26"/>
    <s v="SSJFLOPEZ"/>
    <s v="MFLT"/>
    <s v="LEASING BANCOLOMBIA SA"/>
    <s v=""/>
    <s v=""/>
    <d v="2010-07-01T00:00:00"/>
    <d v="2010-07-01T00:00:00"/>
    <n v="35960"/>
    <s v="773"/>
    <x v="6"/>
    <x v="3"/>
    <x v="0"/>
    <x v="0"/>
    <x v="0"/>
  </r>
  <r>
    <n v="7735113507"/>
    <x v="0"/>
    <n v="48921570"/>
    <x v="26"/>
    <s v="SSJFLOPEZ"/>
    <s v="MFLT"/>
    <s v="LEASING BANCOLOMBIA SA"/>
    <s v=""/>
    <s v=""/>
    <d v="2010-07-01T00:00:00"/>
    <d v="2010-07-01T00:00:00"/>
    <n v="26242"/>
    <s v="773"/>
    <x v="6"/>
    <x v="3"/>
    <x v="0"/>
    <x v="0"/>
    <x v="0"/>
  </r>
  <r>
    <n v="7735113507"/>
    <x v="0"/>
    <n v="48921570"/>
    <x v="26"/>
    <s v="SSJFLOPEZ"/>
    <s v="MFLT"/>
    <s v="LEASING BANCOLOMBIA SA"/>
    <s v=""/>
    <s v=""/>
    <d v="2010-07-01T00:00:00"/>
    <d v="2010-07-01T00:00:00"/>
    <n v="35960"/>
    <s v="773"/>
    <x v="6"/>
    <x v="3"/>
    <x v="0"/>
    <x v="0"/>
    <x v="0"/>
  </r>
  <r>
    <n v="7735113507"/>
    <x v="0"/>
    <n v="48921570"/>
    <x v="26"/>
    <s v="SSJFLOPEZ"/>
    <s v="MFLT"/>
    <s v="LEASING BANCOLOMBIA SA"/>
    <s v=""/>
    <s v=""/>
    <d v="2010-07-01T00:00:00"/>
    <d v="2010-07-01T00:00:00"/>
    <n v="26242"/>
    <s v="773"/>
    <x v="6"/>
    <x v="3"/>
    <x v="0"/>
    <x v="0"/>
    <x v="0"/>
  </r>
  <r>
    <n v="7735113507"/>
    <x v="0"/>
    <n v="48921570"/>
    <x v="26"/>
    <s v="SSJFLOPEZ"/>
    <s v="MFLT"/>
    <s v="LEASING BANCOLOMBIA SA"/>
    <s v=""/>
    <s v=""/>
    <d v="2010-07-01T00:00:00"/>
    <d v="2010-07-01T00:00:00"/>
    <n v="35960"/>
    <s v="773"/>
    <x v="6"/>
    <x v="3"/>
    <x v="0"/>
    <x v="0"/>
    <x v="0"/>
  </r>
  <r>
    <n v="7735113507"/>
    <x v="0"/>
    <n v="48921570"/>
    <x v="26"/>
    <s v="SSJFLOPEZ"/>
    <s v="MFLT"/>
    <s v="LEASING BANCOLOMBIA SA"/>
    <s v=""/>
    <s v=""/>
    <d v="2010-07-01T00:00:00"/>
    <d v="2010-07-01T00:00:00"/>
    <n v="26242"/>
    <s v="773"/>
    <x v="6"/>
    <x v="3"/>
    <x v="0"/>
    <x v="0"/>
    <x v="0"/>
  </r>
  <r>
    <n v="7735113507"/>
    <x v="0"/>
    <n v="48921570"/>
    <x v="26"/>
    <s v="SSJFLOPEZ"/>
    <s v="MFLT"/>
    <s v="LEASING BANCOLOMBIA SA"/>
    <s v=""/>
    <s v=""/>
    <d v="2010-07-01T00:00:00"/>
    <d v="2010-07-01T00:00:00"/>
    <n v="35960"/>
    <s v="773"/>
    <x v="6"/>
    <x v="3"/>
    <x v="0"/>
    <x v="0"/>
    <x v="0"/>
  </r>
  <r>
    <n v="7735124708"/>
    <x v="34"/>
    <n v="48921570"/>
    <x v="26"/>
    <s v="LTGAVELASQUE"/>
    <s v="MFLT"/>
    <s v="Mat, rptos y accesorios, combustibles y lubricante"/>
    <s v="Alcohol_indust_95% X GLN"/>
    <s v=""/>
    <d v="2010-07-01T00:00:00"/>
    <d v="2010-07-01T00:00:00"/>
    <n v="22541"/>
    <s v="773"/>
    <x v="6"/>
    <x v="3"/>
    <x v="6"/>
    <x v="0"/>
    <x v="2"/>
  </r>
  <r>
    <n v="7735124713"/>
    <x v="35"/>
    <n v="48921570"/>
    <x v="26"/>
    <s v="LTGAVELASQUE"/>
    <s v="MFLT"/>
    <s v="Provisión otras cta.pte.proveed prod. no inventar"/>
    <s v="Cinta rotuladora azul 9MMx3.7M DYMO"/>
    <s v="Cinta rotuladora azul 9MMx3.7M DYMO"/>
    <d v="2010-07-01T00:00:00"/>
    <d v="2010-07-01T00:00:00"/>
    <n v="60000"/>
    <s v="773"/>
    <x v="6"/>
    <x v="3"/>
    <x v="5"/>
    <x v="0"/>
    <x v="1"/>
  </r>
  <r>
    <n v="7735113507"/>
    <x v="0"/>
    <n v="48980070"/>
    <x v="34"/>
    <s v="SSJFLOPEZ"/>
    <s v="MFLT"/>
    <s v="LEASING BANCOLOMBIA SA"/>
    <s v=""/>
    <s v=""/>
    <d v="2010-07-01T00:00:00"/>
    <d v="2010-07-01T00:00:00"/>
    <n v="53037"/>
    <s v="773"/>
    <x v="6"/>
    <x v="11"/>
    <x v="0"/>
    <x v="0"/>
    <x v="0"/>
  </r>
  <r>
    <n v="7735113507"/>
    <x v="0"/>
    <n v="48980070"/>
    <x v="34"/>
    <s v="SSJFLOPEZ"/>
    <s v="MFLT"/>
    <s v="LEASING BANCOLOMBIA SA"/>
    <s v=""/>
    <s v=""/>
    <d v="2010-07-01T00:00:00"/>
    <d v="2010-07-01T00:00:00"/>
    <n v="72676"/>
    <s v="773"/>
    <x v="6"/>
    <x v="11"/>
    <x v="0"/>
    <x v="0"/>
    <x v="0"/>
  </r>
  <r>
    <n v="7735113507"/>
    <x v="0"/>
    <n v="48980070"/>
    <x v="34"/>
    <s v="SSJFLOPEZ"/>
    <s v="MFLT"/>
    <s v="LEASING BANCOLOMBIA SA"/>
    <s v=""/>
    <s v=""/>
    <d v="2010-07-01T00:00:00"/>
    <d v="2010-07-01T00:00:00"/>
    <n v="26242"/>
    <s v="773"/>
    <x v="6"/>
    <x v="11"/>
    <x v="0"/>
    <x v="0"/>
    <x v="0"/>
  </r>
  <r>
    <n v="7735113507"/>
    <x v="0"/>
    <n v="48980070"/>
    <x v="34"/>
    <s v="SSJFLOPEZ"/>
    <s v="MFLT"/>
    <s v="LEASING BANCOLOMBIA SA"/>
    <s v=""/>
    <s v=""/>
    <d v="2010-07-01T00:00:00"/>
    <d v="2010-07-01T00:00:00"/>
    <n v="35960"/>
    <s v="773"/>
    <x v="6"/>
    <x v="11"/>
    <x v="0"/>
    <x v="0"/>
    <x v="0"/>
  </r>
  <r>
    <n v="7735113507"/>
    <x v="0"/>
    <n v="48980070"/>
    <x v="34"/>
    <s v="SSJFLOPEZ"/>
    <s v="MFLT"/>
    <s v="LEASING BANCOLOMBIA SA"/>
    <s v=""/>
    <s v=""/>
    <d v="2010-07-01T00:00:00"/>
    <d v="2010-07-01T00:00:00"/>
    <n v="18801"/>
    <s v="773"/>
    <x v="6"/>
    <x v="11"/>
    <x v="0"/>
    <x v="0"/>
    <x v="0"/>
  </r>
  <r>
    <n v="7735113507"/>
    <x v="0"/>
    <n v="48980070"/>
    <x v="34"/>
    <s v="SSJFLOPEZ"/>
    <s v="MFLT"/>
    <s v="LEASING BANCOLOMBIA SA"/>
    <s v=""/>
    <s v=""/>
    <d v="2010-07-01T00:00:00"/>
    <d v="2010-07-01T00:00:00"/>
    <n v="26406"/>
    <s v="773"/>
    <x v="6"/>
    <x v="11"/>
    <x v="0"/>
    <x v="0"/>
    <x v="0"/>
  </r>
  <r>
    <n v="7735113507"/>
    <x v="0"/>
    <n v="48980070"/>
    <x v="34"/>
    <s v="SSJFLOPEZ"/>
    <s v="MFLT"/>
    <s v="LEASING BANCOLOMBIA SA"/>
    <s v=""/>
    <s v=""/>
    <d v="2010-07-01T00:00:00"/>
    <d v="2010-07-01T00:00:00"/>
    <n v="20074"/>
    <s v="773"/>
    <x v="6"/>
    <x v="11"/>
    <x v="0"/>
    <x v="0"/>
    <x v="0"/>
  </r>
  <r>
    <n v="7735113507"/>
    <x v="0"/>
    <n v="48980070"/>
    <x v="34"/>
    <s v="SSJFLOPEZ"/>
    <s v="MFLT"/>
    <s v="LEASING BANCOLOMBIA SA"/>
    <s v=""/>
    <s v=""/>
    <d v="2010-07-01T00:00:00"/>
    <d v="2010-07-01T00:00:00"/>
    <n v="28826"/>
    <s v="773"/>
    <x v="6"/>
    <x v="11"/>
    <x v="0"/>
    <x v="0"/>
    <x v="0"/>
  </r>
  <r>
    <n v="7735113507"/>
    <x v="0"/>
    <n v="48984270"/>
    <x v="37"/>
    <s v="SSJFLOPEZ"/>
    <s v="MFLT"/>
    <s v="LEASING BANCOLOMBIA SA"/>
    <s v=""/>
    <s v=""/>
    <d v="2010-07-01T00:00:00"/>
    <d v="2010-07-01T00:00:00"/>
    <n v="53042"/>
    <s v="773"/>
    <x v="6"/>
    <x v="14"/>
    <x v="0"/>
    <x v="0"/>
    <x v="0"/>
  </r>
  <r>
    <n v="7735113507"/>
    <x v="0"/>
    <n v="48984270"/>
    <x v="37"/>
    <s v="SSJFLOPEZ"/>
    <s v="MFLT"/>
    <s v="LEASING BANCOLOMBIA SA"/>
    <s v=""/>
    <s v=""/>
    <d v="2010-07-01T00:00:00"/>
    <d v="2010-07-01T00:00:00"/>
    <n v="72676"/>
    <s v="773"/>
    <x v="6"/>
    <x v="14"/>
    <x v="0"/>
    <x v="0"/>
    <x v="0"/>
  </r>
  <r>
    <n v="7735113507"/>
    <x v="0"/>
    <n v="48984270"/>
    <x v="37"/>
    <s v="SSJFLOPEZ"/>
    <s v="MFLT"/>
    <s v="LEASING BANCOLOMBIA SA"/>
    <s v=""/>
    <s v=""/>
    <d v="2010-07-01T00:00:00"/>
    <d v="2010-07-01T00:00:00"/>
    <n v="26242"/>
    <s v="773"/>
    <x v="6"/>
    <x v="14"/>
    <x v="0"/>
    <x v="0"/>
    <x v="0"/>
  </r>
  <r>
    <n v="7735113507"/>
    <x v="0"/>
    <n v="48984270"/>
    <x v="37"/>
    <s v="SSJFLOPEZ"/>
    <s v="MFLT"/>
    <s v="LEASING BANCOLOMBIA SA"/>
    <s v=""/>
    <s v=""/>
    <d v="2010-07-01T00:00:00"/>
    <d v="2010-07-01T00:00:00"/>
    <n v="35960"/>
    <s v="773"/>
    <x v="6"/>
    <x v="14"/>
    <x v="0"/>
    <x v="0"/>
    <x v="0"/>
  </r>
  <r>
    <n v="7735113507"/>
    <x v="0"/>
    <n v="48984270"/>
    <x v="37"/>
    <s v="SSJFLOPEZ"/>
    <s v="MFLT"/>
    <s v="LEASING BANCOLOMBIA SA"/>
    <s v=""/>
    <s v=""/>
    <d v="2010-07-01T00:00:00"/>
    <d v="2010-07-01T00:00:00"/>
    <n v="34984"/>
    <s v="773"/>
    <x v="6"/>
    <x v="14"/>
    <x v="0"/>
    <x v="0"/>
    <x v="0"/>
  </r>
  <r>
    <n v="7735113507"/>
    <x v="0"/>
    <n v="48984270"/>
    <x v="37"/>
    <s v="SSJFLOPEZ"/>
    <s v="MFLT"/>
    <s v="LEASING BANCOLOMBIA SA"/>
    <s v=""/>
    <s v=""/>
    <d v="2010-07-01T00:00:00"/>
    <d v="2010-07-01T00:00:00"/>
    <n v="50233"/>
    <s v="773"/>
    <x v="6"/>
    <x v="14"/>
    <x v="0"/>
    <x v="0"/>
    <x v="0"/>
  </r>
  <r>
    <n v="7735110119"/>
    <x v="12"/>
    <n v="48986070"/>
    <x v="38"/>
    <s v="LTEAGUTIERRE"/>
    <s v="MFLT"/>
    <s v="Provisión otras cta.pte.proveed prod. no inventar"/>
    <s v="Guante KleenGuard G40 Latex T.10"/>
    <s v="Guante KleenGuard G40 Latex T.10"/>
    <d v="2010-07-01T00:00:00"/>
    <d v="2010-07-01T00:00:00"/>
    <n v="108000"/>
    <s v="773"/>
    <x v="6"/>
    <x v="15"/>
    <x v="2"/>
    <x v="0"/>
    <x v="1"/>
  </r>
  <r>
    <n v="7735110119"/>
    <x v="12"/>
    <n v="48986070"/>
    <x v="38"/>
    <s v="LTEAGUTIERRE"/>
    <s v="MFLT"/>
    <s v="Provisión otras cta.pte.proveed prod. no inventar"/>
    <s v="Guante KleenGuard G40 Latex T.8"/>
    <s v="Guante KleenGuard G40 Latex T.8"/>
    <d v="2010-07-01T00:00:00"/>
    <d v="2010-07-01T00:00:00"/>
    <n v="108000"/>
    <s v="773"/>
    <x v="6"/>
    <x v="15"/>
    <x v="2"/>
    <x v="0"/>
    <x v="1"/>
  </r>
  <r>
    <n v="7735110119"/>
    <x v="12"/>
    <n v="48986070"/>
    <x v="38"/>
    <s v="LTEAGUTIERRE"/>
    <s v="MFLT"/>
    <s v="Provisión otras cta.pte.proveed prod. no inventar"/>
    <s v="Guante kleenguard g40 latex talla 9"/>
    <s v="Guante kleenguard g40 latex talla 9"/>
    <d v="2010-07-01T00:00:00"/>
    <d v="2010-07-01T00:00:00"/>
    <n v="108000"/>
    <s v="773"/>
    <x v="6"/>
    <x v="15"/>
    <x v="2"/>
    <x v="0"/>
    <x v="1"/>
  </r>
  <r>
    <n v="7735110119"/>
    <x v="12"/>
    <n v="48986070"/>
    <x v="38"/>
    <s v="LTEAGUTIERRE"/>
    <s v="MFLT"/>
    <s v="Provisión otras cta.pte.proveed prod. no inventar"/>
    <s v="Tapon auditivo Ear ultrafit seg indus"/>
    <s v="Tapon auditivo Ear ultrafit seg indus"/>
    <d v="2010-07-01T00:00:00"/>
    <d v="2010-07-01T00:00:00"/>
    <n v="257300"/>
    <s v="773"/>
    <x v="6"/>
    <x v="15"/>
    <x v="2"/>
    <x v="0"/>
    <x v="1"/>
  </r>
  <r>
    <n v="7735113507"/>
    <x v="0"/>
    <n v="48988070"/>
    <x v="40"/>
    <s v="SSJFLOPEZ"/>
    <s v="MFLT"/>
    <s v="LEASING BANCOLOMBIA SA"/>
    <s v=""/>
    <s v=""/>
    <d v="2010-07-01T00:00:00"/>
    <d v="2010-07-01T00:00:00"/>
    <n v="26242"/>
    <s v="773"/>
    <x v="6"/>
    <x v="17"/>
    <x v="0"/>
    <x v="0"/>
    <x v="0"/>
  </r>
  <r>
    <n v="7735113507"/>
    <x v="0"/>
    <n v="48988070"/>
    <x v="40"/>
    <s v="SSJFLOPEZ"/>
    <s v="MFLT"/>
    <s v="LEASING BANCOLOMBIA SA"/>
    <s v=""/>
    <s v=""/>
    <d v="2010-07-01T00:00:00"/>
    <d v="2010-07-01T00:00:00"/>
    <n v="35960"/>
    <s v="773"/>
    <x v="6"/>
    <x v="17"/>
    <x v="0"/>
    <x v="0"/>
    <x v="0"/>
  </r>
  <r>
    <n v="7735124717"/>
    <x v="64"/>
    <n v="48988270"/>
    <x v="42"/>
    <s v="LTGAVELASQUE"/>
    <s v="MFLT"/>
    <s v="Provisión otras cta.pte.proveed prod. no inventar"/>
    <s v="Trampas adhesivas ratas"/>
    <s v="Trampas adhesivas ratas"/>
    <d v="2010-07-01T00:00:00"/>
    <d v="2010-07-01T00:00:00"/>
    <n v="229680"/>
    <s v="773"/>
    <x v="6"/>
    <x v="19"/>
    <x v="5"/>
    <x v="0"/>
    <x v="0"/>
  </r>
  <r>
    <n v="7735113507"/>
    <x v="0"/>
    <n v="48992070"/>
    <x v="45"/>
    <s v="SSJFLOPEZ"/>
    <s v="MFLT"/>
    <s v="LEASING BANCOLOMBIA SA"/>
    <s v=""/>
    <s v=""/>
    <d v="2010-07-01T00:00:00"/>
    <d v="2010-07-01T00:00:00"/>
    <n v="26242"/>
    <s v="773"/>
    <x v="6"/>
    <x v="22"/>
    <x v="0"/>
    <x v="0"/>
    <x v="0"/>
  </r>
  <r>
    <n v="7735113507"/>
    <x v="0"/>
    <n v="48992070"/>
    <x v="45"/>
    <s v="SSJFLOPEZ"/>
    <s v="MFLT"/>
    <s v="LEASING BANCOLOMBIA SA"/>
    <s v=""/>
    <s v=""/>
    <d v="2010-07-01T00:00:00"/>
    <d v="2010-07-01T00:00:00"/>
    <n v="35960"/>
    <s v="773"/>
    <x v="6"/>
    <x v="22"/>
    <x v="0"/>
    <x v="0"/>
    <x v="0"/>
  </r>
  <r>
    <n v="7735113507"/>
    <x v="0"/>
    <n v="48992070"/>
    <x v="45"/>
    <s v="SSJFLOPEZ"/>
    <s v="MFLT"/>
    <s v="LEASING BANCOLOMBIA SA"/>
    <s v=""/>
    <s v=""/>
    <d v="2010-07-01T00:00:00"/>
    <d v="2010-07-01T00:00:00"/>
    <n v="26242"/>
    <s v="773"/>
    <x v="6"/>
    <x v="22"/>
    <x v="0"/>
    <x v="0"/>
    <x v="0"/>
  </r>
  <r>
    <n v="7735113507"/>
    <x v="0"/>
    <n v="48992070"/>
    <x v="45"/>
    <s v="SSJFLOPEZ"/>
    <s v="MFLT"/>
    <s v="LEASING BANCOLOMBIA SA"/>
    <s v=""/>
    <s v=""/>
    <d v="2010-07-01T00:00:00"/>
    <d v="2010-07-01T00:00:00"/>
    <n v="35960"/>
    <s v="773"/>
    <x v="6"/>
    <x v="22"/>
    <x v="0"/>
    <x v="0"/>
    <x v="0"/>
  </r>
  <r>
    <n v="7735113507"/>
    <x v="0"/>
    <n v="48992070"/>
    <x v="45"/>
    <s v="SSJFLOPEZ"/>
    <s v="MFLT"/>
    <s v="LEASING BANCOLOMBIA SA"/>
    <s v=""/>
    <s v=""/>
    <d v="2010-07-01T00:00:00"/>
    <d v="2010-07-01T00:00:00"/>
    <n v="20075"/>
    <s v="773"/>
    <x v="6"/>
    <x v="22"/>
    <x v="0"/>
    <x v="0"/>
    <x v="0"/>
  </r>
  <r>
    <n v="7735113507"/>
    <x v="0"/>
    <n v="48992070"/>
    <x v="45"/>
    <s v="SSJFLOPEZ"/>
    <s v="MFLT"/>
    <s v="LEASING BANCOLOMBIA SA"/>
    <s v=""/>
    <s v=""/>
    <d v="2010-07-01T00:00:00"/>
    <d v="2010-07-01T00:00:00"/>
    <n v="28826"/>
    <s v="773"/>
    <x v="6"/>
    <x v="22"/>
    <x v="0"/>
    <x v="0"/>
    <x v="0"/>
  </r>
  <r>
    <n v="7735124709"/>
    <x v="58"/>
    <n v="48710070"/>
    <x v="4"/>
    <s v="LTEAGUTIERRE"/>
    <s v="MFLT"/>
    <s v="Provisión otras cta.pte.proveed prod. no inventar"/>
    <s v="Mantilla 1145x926x 4 lonas"/>
    <s v="Mantilla 1145x926x 4 lonas"/>
    <d v="2010-07-02T00:00:00"/>
    <d v="2010-07-02T00:00:00"/>
    <n v="1425512"/>
    <s v="773"/>
    <x v="6"/>
    <x v="4"/>
    <x v="5"/>
    <x v="0"/>
    <x v="1"/>
  </r>
  <r>
    <n v="7735124709"/>
    <x v="58"/>
    <n v="48710170"/>
    <x v="5"/>
    <s v="LTEAGUTIERRE"/>
    <s v="MFLT"/>
    <s v="Provisión otras cta.pte.proveed prod. no inventar"/>
    <s v="Mantilla 1145x1030x4 lonas"/>
    <s v="Mantilla 1145x1030x4 lonas"/>
    <d v="2010-07-02T00:00:00"/>
    <d v="2010-07-02T00:00:00"/>
    <n v="1585868"/>
    <s v="773"/>
    <x v="6"/>
    <x v="4"/>
    <x v="5"/>
    <x v="0"/>
    <x v="1"/>
  </r>
  <r>
    <n v="7735124554"/>
    <x v="60"/>
    <n v="48711970"/>
    <x v="14"/>
    <s v="LTEAGUTIERRE"/>
    <s v="MFLT"/>
    <s v="Provisión otras cta.pte.proveed prod. no inventar"/>
    <s v="Troquel perforador esfera 112mm"/>
    <s v="Troquel perforador esfera 112mm"/>
    <d v="2010-07-02T00:00:00"/>
    <d v="2010-07-02T00:00:00"/>
    <n v="1000000"/>
    <s v="773"/>
    <x v="6"/>
    <x v="4"/>
    <x v="6"/>
    <x v="0"/>
    <x v="2"/>
  </r>
  <r>
    <n v="7735124708"/>
    <x v="34"/>
    <n v="48921370"/>
    <x v="24"/>
    <s v="LTGAVELASQUE"/>
    <s v="MFLT"/>
    <s v="Mat, rptos y accesorios, combustibles y lubricante"/>
    <s v="Lavador_planchas CPC Plate cleaner X L"/>
    <s v=""/>
    <d v="2010-07-02T00:00:00"/>
    <d v="2010-07-02T00:00:00"/>
    <n v="141596"/>
    <s v="773"/>
    <x v="6"/>
    <x v="4"/>
    <x v="6"/>
    <x v="0"/>
    <x v="2"/>
  </r>
  <r>
    <n v="7735124708"/>
    <x v="34"/>
    <n v="48921370"/>
    <x v="24"/>
    <s v="LTGAVELASQUE"/>
    <s v="MFLT"/>
    <s v="Mat, rptos y accesorios, combustibles y lubricante"/>
    <s v="Ajustador_21209_pintuco X GLN"/>
    <s v=""/>
    <d v="2010-07-02T00:00:00"/>
    <d v="2010-07-02T00:00:00"/>
    <n v="767960"/>
    <s v="773"/>
    <x v="6"/>
    <x v="4"/>
    <x v="6"/>
    <x v="0"/>
    <x v="2"/>
  </r>
  <r>
    <n v="7735124713"/>
    <x v="35"/>
    <n v="48921570"/>
    <x v="26"/>
    <s v="LTEAGUTIERRE"/>
    <s v="MFLT"/>
    <s v="Provisión otras cta.pte.proveed prod. no inventar"/>
    <s v="Cinta transparente  24 MM x 100 M import"/>
    <s v="Cinta transparente  24 MM x 100 M import"/>
    <d v="2010-07-01T00:00:00"/>
    <d v="2010-07-02T00:00:00"/>
    <n v="266400"/>
    <s v="773"/>
    <x v="6"/>
    <x v="3"/>
    <x v="5"/>
    <x v="0"/>
    <x v="1"/>
  </r>
  <r>
    <n v="7735110119"/>
    <x v="12"/>
    <n v="48986070"/>
    <x v="38"/>
    <s v="LTGAVELASQUE"/>
    <s v="MFLT"/>
    <s v="Provisión otras cta.pte.proveed prod. no inventar"/>
    <s v="Guante power flex talla 6 seg industrial"/>
    <s v="Guante power flex talla 6 seg industrial"/>
    <d v="2010-07-02T00:00:00"/>
    <d v="2010-07-02T00:00:00"/>
    <n v="570000"/>
    <s v="773"/>
    <x v="6"/>
    <x v="15"/>
    <x v="2"/>
    <x v="0"/>
    <x v="1"/>
  </r>
  <r>
    <n v="7735110119"/>
    <x v="12"/>
    <n v="48986070"/>
    <x v="38"/>
    <s v="LTGAVELASQUE"/>
    <s v="MFLT"/>
    <s v="Provisión otras cta.pte.proveed prod. no inventar"/>
    <s v="Guante power flex talla 8 seg industrial"/>
    <s v="Guante power flex talla 8 seg industrial"/>
    <d v="2010-07-02T00:00:00"/>
    <d v="2010-07-02T00:00:00"/>
    <n v="570000"/>
    <s v="773"/>
    <x v="6"/>
    <x v="15"/>
    <x v="2"/>
    <x v="0"/>
    <x v="1"/>
  </r>
  <r>
    <n v="7735124503"/>
    <x v="41"/>
    <n v="48986070"/>
    <x v="38"/>
    <s v="LTEAGUTIERRE"/>
    <s v="MFLT"/>
    <s v="Provisión otras cta.pte.proveed prod. no inventar"/>
    <s v="Chalecos evacuación."/>
    <s v="Chalecos evacuación."/>
    <d v="2010-07-01T00:00:00"/>
    <d v="2010-07-02T00:00:00"/>
    <n v="-700000"/>
    <s v="773"/>
    <x v="6"/>
    <x v="15"/>
    <x v="6"/>
    <x v="0"/>
    <x v="2"/>
  </r>
  <r>
    <n v="7735124503"/>
    <x v="41"/>
    <n v="48986070"/>
    <x v="38"/>
    <s v="LTEAGUTIERRE"/>
    <s v="MFLT"/>
    <s v="Provisión otras cta.pte.proveed prod. no inventar"/>
    <s v="Chalecos evacuación."/>
    <s v="Chalecos evacuación."/>
    <d v="2010-07-01T00:00:00"/>
    <d v="2010-07-02T00:00:00"/>
    <n v="700000"/>
    <s v="773"/>
    <x v="6"/>
    <x v="15"/>
    <x v="6"/>
    <x v="0"/>
    <x v="2"/>
  </r>
  <r>
    <n v="7735124503"/>
    <x v="41"/>
    <n v="48986070"/>
    <x v="38"/>
    <s v="LTEAGUTIERRE"/>
    <s v="MFLT"/>
    <s v="Provisión otras cta.pte.proveed prod. no inventar"/>
    <s v="Chalecos evacuación."/>
    <s v="Chalecos evacuación."/>
    <d v="2010-07-01T00:00:00"/>
    <d v="2010-07-02T00:00:00"/>
    <n v="700000"/>
    <s v="773"/>
    <x v="6"/>
    <x v="15"/>
    <x v="6"/>
    <x v="0"/>
    <x v="2"/>
  </r>
  <r>
    <n v="7735116403"/>
    <x v="20"/>
    <n v="48705670"/>
    <x v="2"/>
    <s v="SSRDVILLEGAS"/>
    <s v="MFLT"/>
    <s v="SOMOS SUMINISTRO TEMPORAL S.A."/>
    <s v=""/>
    <s v=""/>
    <d v="2010-07-01T00:00:00"/>
    <d v="2010-07-06T00:00:00"/>
    <n v="1317473"/>
    <s v="773"/>
    <x v="6"/>
    <x v="2"/>
    <x v="3"/>
    <x v="0"/>
    <x v="1"/>
  </r>
  <r>
    <n v="7735116411"/>
    <x v="28"/>
    <n v="48705770"/>
    <x v="3"/>
    <s v="LTJFLOPEZ"/>
    <s v="MFLT"/>
    <s v="Provisión otras cta.pte.proveed prod. Inventariab."/>
    <s v=""/>
    <s v="Servicio de transporte"/>
    <d v="2010-07-06T00:00:00"/>
    <d v="2010-07-06T00:00:00"/>
    <n v="172675"/>
    <s v="773"/>
    <x v="6"/>
    <x v="3"/>
    <x v="7"/>
    <x v="0"/>
    <x v="1"/>
  </r>
  <r>
    <n v="7735116503"/>
    <x v="38"/>
    <n v="48711670"/>
    <x v="282"/>
    <s v="LTJCLUNA"/>
    <s v="MFLT"/>
    <s v="Provisión otras cta.pte.proveed prod. Inventariab."/>
    <s v=""/>
    <s v="repujado triangulo."/>
    <d v="2010-07-06T00:00:00"/>
    <d v="2010-07-06T00:00:00"/>
    <n v="1700000"/>
    <s v="773"/>
    <x v="6"/>
    <x v="4"/>
    <x v="6"/>
    <x v="0"/>
    <x v="2"/>
  </r>
  <r>
    <n v="7735116403"/>
    <x v="20"/>
    <n v="48910270"/>
    <x v="23"/>
    <s v="SSRDVILLEGAS"/>
    <s v="MFLT"/>
    <s v="SOMOS SUMINISTRO TEMPORAL S.A."/>
    <s v=""/>
    <s v=""/>
    <d v="2010-07-01T00:00:00"/>
    <d v="2010-07-06T00:00:00"/>
    <n v="3302675"/>
    <s v="773"/>
    <x v="6"/>
    <x v="3"/>
    <x v="3"/>
    <x v="0"/>
    <x v="1"/>
  </r>
  <r>
    <n v="7735116411"/>
    <x v="28"/>
    <n v="48910570"/>
    <x v="283"/>
    <s v="LTJFLOPEZ"/>
    <s v="MFLT"/>
    <s v="Provisión otras cta.pte.proveed prod. Inventariab."/>
    <s v=""/>
    <s v="Servicio de transporte"/>
    <d v="2010-07-06T00:00:00"/>
    <d v="2010-07-06T00:00:00"/>
    <n v="257244"/>
    <s v="773"/>
    <x v="6"/>
    <x v="4"/>
    <x v="7"/>
    <x v="0"/>
    <x v="1"/>
  </r>
  <r>
    <n v="7735124701"/>
    <x v="26"/>
    <n v="48921370"/>
    <x v="24"/>
    <s v="SSRDVILLEGAS"/>
    <s v="MFLT"/>
    <s v="EMPAQUETADURAS Y EMPAQUES S.A."/>
    <s v="Limpion Wypall"/>
    <s v="Limpion Wypall"/>
    <d v="2010-07-02T00:00:00"/>
    <d v="2010-07-06T00:00:00"/>
    <n v="264480"/>
    <s v="773"/>
    <x v="6"/>
    <x v="4"/>
    <x v="5"/>
    <x v="0"/>
    <x v="0"/>
  </r>
  <r>
    <n v="7735116403"/>
    <x v="20"/>
    <n v="48921470"/>
    <x v="25"/>
    <s v="SSRDVILLEGAS"/>
    <s v="MFLT"/>
    <s v="SOMOS SUMINISTRO TEMPORAL S.A."/>
    <s v=""/>
    <s v=""/>
    <d v="2010-07-01T00:00:00"/>
    <d v="2010-07-06T00:00:00"/>
    <n v="332896"/>
    <s v="773"/>
    <x v="6"/>
    <x v="4"/>
    <x v="3"/>
    <x v="0"/>
    <x v="1"/>
  </r>
  <r>
    <n v="7735124701"/>
    <x v="26"/>
    <n v="48921470"/>
    <x v="25"/>
    <s v="SSRDVILLEGAS"/>
    <s v="MFLT"/>
    <s v="EMPAQUETADURAS Y EMPAQUES S.A."/>
    <s v="Limpion Wypall"/>
    <s v="Limpion Wypall"/>
    <d v="2010-07-02T00:00:00"/>
    <d v="2010-07-06T00:00:00"/>
    <n v="132240"/>
    <s v="773"/>
    <x v="6"/>
    <x v="4"/>
    <x v="5"/>
    <x v="0"/>
    <x v="0"/>
  </r>
  <r>
    <n v="7735116403"/>
    <x v="20"/>
    <n v="48921570"/>
    <x v="26"/>
    <s v="SSRDVILLEGAS"/>
    <s v="MFLT"/>
    <s v="A'HORA S.A SERVICIOS TEMPORALES"/>
    <s v=""/>
    <s v=""/>
    <d v="2010-07-01T00:00:00"/>
    <d v="2010-07-06T00:00:00"/>
    <n v="7771171"/>
    <s v="773"/>
    <x v="6"/>
    <x v="3"/>
    <x v="3"/>
    <x v="0"/>
    <x v="1"/>
  </r>
  <r>
    <n v="7735124701"/>
    <x v="26"/>
    <n v="48921570"/>
    <x v="26"/>
    <s v="SSRDVILLEGAS"/>
    <s v="MFLT"/>
    <s v="EMPAQUETADURAS Y EMPAQUES S.A."/>
    <s v="Limpion Wypall"/>
    <s v="Limpion Wypall"/>
    <d v="2010-07-02T00:00:00"/>
    <d v="2010-07-06T00:00:00"/>
    <n v="132240"/>
    <s v="773"/>
    <x v="6"/>
    <x v="3"/>
    <x v="5"/>
    <x v="0"/>
    <x v="0"/>
  </r>
  <r>
    <n v="7735116403"/>
    <x v="20"/>
    <n v="48921770"/>
    <x v="28"/>
    <s v="SSRDVILLEGAS"/>
    <s v="MFLT"/>
    <s v="A'HORA S.A SERVICIOS TEMPORALES"/>
    <s v=""/>
    <s v=""/>
    <d v="2010-07-01T00:00:00"/>
    <d v="2010-07-06T00:00:00"/>
    <n v="89984"/>
    <s v="773"/>
    <x v="6"/>
    <x v="5"/>
    <x v="3"/>
    <x v="0"/>
    <x v="1"/>
  </r>
  <r>
    <n v="7735116403"/>
    <x v="20"/>
    <n v="48921770"/>
    <x v="28"/>
    <s v="SSRDVILLEGAS"/>
    <s v="MFLT"/>
    <s v="SOMOS SUMINISTRO TEMPORAL S.A."/>
    <s v=""/>
    <s v=""/>
    <d v="2010-07-01T00:00:00"/>
    <d v="2010-07-06T00:00:00"/>
    <n v="1323516"/>
    <s v="773"/>
    <x v="6"/>
    <x v="5"/>
    <x v="3"/>
    <x v="0"/>
    <x v="1"/>
  </r>
  <r>
    <n v="7735124708"/>
    <x v="34"/>
    <n v="48921770"/>
    <x v="28"/>
    <s v="LTEAGUTIERRE"/>
    <s v="MFLT"/>
    <s v="Mat, rptos y accesorios, combustibles y lubricante"/>
    <s v="Alcohol_indust_95% X GLN"/>
    <s v=""/>
    <d v="2010-07-06T00:00:00"/>
    <d v="2010-07-06T00:00:00"/>
    <n v="11270"/>
    <s v="773"/>
    <x v="6"/>
    <x v="5"/>
    <x v="6"/>
    <x v="0"/>
    <x v="2"/>
  </r>
  <r>
    <n v="7735116403"/>
    <x v="20"/>
    <n v="48980070"/>
    <x v="34"/>
    <s v="SSRDVILLEGAS"/>
    <s v="MFLT"/>
    <s v="A'HORA S.A SERVICIOS TEMPORALES"/>
    <s v=""/>
    <s v=""/>
    <d v="2010-07-01T00:00:00"/>
    <d v="2010-07-06T00:00:00"/>
    <n v="479336"/>
    <s v="773"/>
    <x v="6"/>
    <x v="11"/>
    <x v="3"/>
    <x v="0"/>
    <x v="1"/>
  </r>
  <r>
    <n v="7735111156"/>
    <x v="30"/>
    <n v="48982070"/>
    <x v="36"/>
    <s v="LTNJRODRIGUE"/>
    <s v="MFLT"/>
    <s v="Provisión otras cta.pte.proveed prod. Inventariab."/>
    <s v=""/>
    <s v="Consultoría TPM"/>
    <d v="2010-07-06T00:00:00"/>
    <d v="2010-07-06T00:00:00"/>
    <n v="989263"/>
    <s v="773"/>
    <x v="6"/>
    <x v="13"/>
    <x v="8"/>
    <x v="0"/>
    <x v="0"/>
  </r>
  <r>
    <n v="7735111156"/>
    <x v="30"/>
    <n v="48982070"/>
    <x v="36"/>
    <s v="SSRDVILLEGAS"/>
    <s v="MFLT"/>
    <s v="INTERNATIONAL MEDIA &amp; COMMUNICATION"/>
    <s v=""/>
    <s v="Consultoría TPM"/>
    <d v="2010-07-01T00:00:00"/>
    <d v="2010-07-06T00:00:00"/>
    <n v="15141"/>
    <s v="773"/>
    <x v="6"/>
    <x v="13"/>
    <x v="8"/>
    <x v="0"/>
    <x v="0"/>
  </r>
  <r>
    <n v="7735110119"/>
    <x v="12"/>
    <n v="48986070"/>
    <x v="38"/>
    <s v="LTEAGUTIERRE"/>
    <s v="MFLT"/>
    <s v="Provisión otras cta.pte.proveed prod. no inventar"/>
    <s v="Guantes Hyflex seguridad industrial"/>
    <s v="Guantes Hyflex seguridad industrial"/>
    <d v="2010-07-01T00:00:00"/>
    <d v="2010-07-06T00:00:00"/>
    <n v="381200"/>
    <s v="773"/>
    <x v="6"/>
    <x v="15"/>
    <x v="2"/>
    <x v="0"/>
    <x v="1"/>
  </r>
  <r>
    <n v="7735110119"/>
    <x v="12"/>
    <n v="48986070"/>
    <x v="38"/>
    <s v="LTEAGUTIERRE"/>
    <s v="MFLT"/>
    <s v="Provisión otras cta.pte.proveed prod. no inventar"/>
    <s v="Guante hilaza 9660LD puntos pvc seg indu"/>
    <s v="Guante hilaza 9660LD puntos pvc seg indu"/>
    <d v="2010-07-01T00:00:00"/>
    <d v="2010-07-06T00:00:00"/>
    <n v="34380"/>
    <s v="773"/>
    <x v="6"/>
    <x v="15"/>
    <x v="2"/>
    <x v="0"/>
    <x v="1"/>
  </r>
  <r>
    <n v="7735116403"/>
    <x v="20"/>
    <n v="48992070"/>
    <x v="45"/>
    <s v="SSRDVILLEGAS"/>
    <s v="MFLT"/>
    <s v="SOMOS SUMINISTRO TEMPORAL S.A."/>
    <s v=""/>
    <s v=""/>
    <d v="2010-07-01T00:00:00"/>
    <d v="2010-07-06T00:00:00"/>
    <n v="255174"/>
    <s v="773"/>
    <x v="6"/>
    <x v="22"/>
    <x v="3"/>
    <x v="0"/>
    <x v="1"/>
  </r>
  <r>
    <n v="7735116403"/>
    <x v="20"/>
    <n v="48992170"/>
    <x v="46"/>
    <s v="SSRDVILLEGAS"/>
    <s v="MFLT"/>
    <s v="SOMOS SUMINISTRO TEMPORAL S.A."/>
    <s v=""/>
    <s v=""/>
    <d v="2010-07-01T00:00:00"/>
    <d v="2010-07-06T00:00:00"/>
    <n v="1171255"/>
    <s v="773"/>
    <x v="6"/>
    <x v="23"/>
    <x v="3"/>
    <x v="0"/>
    <x v="1"/>
  </r>
  <r>
    <n v="7735124701"/>
    <x v="26"/>
    <n v="48921370"/>
    <x v="24"/>
    <s v="SSRDVILLEGAS"/>
    <s v="MFLT"/>
    <s v="EMPAQUETADURAS Y EMPAQUES S.A."/>
    <s v="Limpion Wypall"/>
    <s v="Limpion Wypall"/>
    <d v="2010-07-07T00:00:00"/>
    <d v="2010-07-07T00:00:00"/>
    <n v="440800"/>
    <s v="773"/>
    <x v="6"/>
    <x v="4"/>
    <x v="5"/>
    <x v="0"/>
    <x v="0"/>
  </r>
  <r>
    <n v="7735124701"/>
    <x v="26"/>
    <n v="48921470"/>
    <x v="25"/>
    <s v="SSRDVILLEGAS"/>
    <s v="MFLT"/>
    <s v="EMPAQUETADURAS Y EMPAQUES S.A."/>
    <s v="Limpion Wypall"/>
    <s v="Limpion Wypall"/>
    <d v="2010-07-07T00:00:00"/>
    <d v="2010-07-07T00:00:00"/>
    <n v="110200"/>
    <s v="773"/>
    <x v="6"/>
    <x v="4"/>
    <x v="5"/>
    <x v="0"/>
    <x v="0"/>
  </r>
  <r>
    <n v="7735124708"/>
    <x v="34"/>
    <n v="48921470"/>
    <x v="25"/>
    <s v="LTEAGUTIERRE"/>
    <s v="MFLT"/>
    <s v="Mat, rptos y accesorios, combustibles y lubricante"/>
    <s v="Aceite mineral polar c18 x  GLN"/>
    <s v=""/>
    <d v="2010-07-07T00:00:00"/>
    <d v="2010-07-07T00:00:00"/>
    <n v="148000"/>
    <s v="773"/>
    <x v="6"/>
    <x v="4"/>
    <x v="6"/>
    <x v="0"/>
    <x v="2"/>
  </r>
  <r>
    <n v="7735124012"/>
    <x v="24"/>
    <n v="48921570"/>
    <x v="26"/>
    <s v="LTEAGUTIERRE"/>
    <s v="MFLT"/>
    <s v="Mat, rptos y accesorios, materiales y repuestos na"/>
    <s v="Cinta teflon 3/4 (p/calor)"/>
    <s v=""/>
    <d v="2010-07-07T00:00:00"/>
    <d v="2010-07-07T00:00:00"/>
    <n v="68000"/>
    <s v="773"/>
    <x v="6"/>
    <x v="3"/>
    <x v="6"/>
    <x v="0"/>
    <x v="2"/>
  </r>
  <r>
    <n v="7735124701"/>
    <x v="26"/>
    <n v="48921570"/>
    <x v="26"/>
    <s v="SSRDVILLEGAS"/>
    <s v="MFLT"/>
    <s v="EMPAQUETADURAS Y EMPAQUES S.A."/>
    <s v="Limpion Wypall"/>
    <s v="Limpion Wypall"/>
    <d v="2010-07-07T00:00:00"/>
    <d v="2010-07-07T00:00:00"/>
    <n v="110200"/>
    <s v="773"/>
    <x v="6"/>
    <x v="3"/>
    <x v="5"/>
    <x v="0"/>
    <x v="0"/>
  </r>
  <r>
    <n v="7735116120"/>
    <x v="29"/>
    <n v="48982070"/>
    <x v="36"/>
    <s v="LTNJRODRIGUE"/>
    <s v="MFLT"/>
    <s v="Provisión otras cta.pte.proveed prod. Inventariab."/>
    <s v=""/>
    <s v="Refrigerio"/>
    <d v="2010-07-07T00:00:00"/>
    <d v="2010-07-07T00:00:00"/>
    <n v="3300"/>
    <s v="773"/>
    <x v="6"/>
    <x v="13"/>
    <x v="5"/>
    <x v="0"/>
    <x v="0"/>
  </r>
  <r>
    <n v="7735116120"/>
    <x v="29"/>
    <n v="48982070"/>
    <x v="36"/>
    <s v="LTNJRODRIGUE"/>
    <s v="MFLT"/>
    <s v="Provisión otras cta.pte.proveed prod. Inventariab."/>
    <s v=""/>
    <s v="Refrigerio"/>
    <d v="2010-07-07T00:00:00"/>
    <d v="2010-07-07T00:00:00"/>
    <n v="3300"/>
    <s v="773"/>
    <x v="6"/>
    <x v="13"/>
    <x v="5"/>
    <x v="0"/>
    <x v="0"/>
  </r>
  <r>
    <n v="7735110119"/>
    <x v="12"/>
    <n v="48986070"/>
    <x v="38"/>
    <s v="LTEAGUTIERRE"/>
    <s v="MFLT"/>
    <s v="Provisión otras cta.pte.proveed prod. no inventar"/>
    <s v="Botas blancas de caucho"/>
    <s v="Botas blancas de caucho"/>
    <d v="2010-07-07T00:00:00"/>
    <d v="2010-07-07T00:00:00"/>
    <n v="326000"/>
    <s v="773"/>
    <x v="6"/>
    <x v="15"/>
    <x v="2"/>
    <x v="0"/>
    <x v="1"/>
  </r>
  <r>
    <n v="7735124713"/>
    <x v="35"/>
    <n v="48986070"/>
    <x v="38"/>
    <s v="LTEAGUTIERRE"/>
    <s v="MFLT"/>
    <s v="Provisión otras cta.pte.proveed prod. no inventar"/>
    <s v="Delantal plastico desechable"/>
    <s v="Delantal plastico desechable"/>
    <d v="2010-07-07T00:00:00"/>
    <d v="2010-07-07T00:00:00"/>
    <n v="180000"/>
    <s v="773"/>
    <x v="6"/>
    <x v="15"/>
    <x v="5"/>
    <x v="0"/>
    <x v="1"/>
  </r>
  <r>
    <n v="7735113507"/>
    <x v="0"/>
    <n v="48705370"/>
    <x v="1"/>
    <s v="SSRDVILLEGAS"/>
    <s v="MFLT"/>
    <s v="LEASING BANCOLOMBIA SA"/>
    <s v=""/>
    <s v=""/>
    <d v="2010-07-06T00:00:00"/>
    <d v="2010-07-08T00:00:00"/>
    <n v="20637"/>
    <s v="773"/>
    <x v="6"/>
    <x v="1"/>
    <x v="0"/>
    <x v="0"/>
    <x v="0"/>
  </r>
  <r>
    <n v="7735113507"/>
    <x v="0"/>
    <n v="48705370"/>
    <x v="1"/>
    <s v="SSRDVILLEGAS"/>
    <s v="MFLT"/>
    <s v="LEASING BANCOLOMBIA SA"/>
    <s v=""/>
    <s v=""/>
    <d v="2010-07-06T00:00:00"/>
    <d v="2010-07-08T00:00:00"/>
    <n v="25153"/>
    <s v="773"/>
    <x v="6"/>
    <x v="1"/>
    <x v="0"/>
    <x v="0"/>
    <x v="0"/>
  </r>
  <r>
    <n v="7735124708"/>
    <x v="34"/>
    <n v="48921370"/>
    <x v="24"/>
    <s v="LTEAGUTIERRE"/>
    <s v="MFLT"/>
    <s v="Mat, rptos y accesorios, combustibles y lubricante"/>
    <s v="Ajustador_21209_pintuco X GLN"/>
    <s v=""/>
    <d v="2010-07-08T00:00:00"/>
    <d v="2010-07-08T00:00:00"/>
    <n v="767960"/>
    <s v="773"/>
    <x v="6"/>
    <x v="4"/>
    <x v="6"/>
    <x v="0"/>
    <x v="2"/>
  </r>
  <r>
    <n v="7735124708"/>
    <x v="34"/>
    <n v="48921370"/>
    <x v="24"/>
    <s v="LTEAGUTIERRE"/>
    <s v="MFLT"/>
    <s v="Mat, rptos y accesorios, combustibles y lubricante"/>
    <s v="Wash a_230 X GLN"/>
    <s v=""/>
    <d v="2010-07-08T00:00:00"/>
    <d v="2010-07-08T00:00:00"/>
    <n v="1474000"/>
    <s v="773"/>
    <x v="6"/>
    <x v="4"/>
    <x v="6"/>
    <x v="0"/>
    <x v="2"/>
  </r>
  <r>
    <n v="7735124713"/>
    <x v="35"/>
    <n v="48921370"/>
    <x v="24"/>
    <s v="SSRDVILLEGAS"/>
    <s v="MFLT"/>
    <s v="BYCSA S.A"/>
    <s v="Strech 44CMx457M x .6"/>
    <s v="Strech 44CMx457M x .6"/>
    <d v="2010-07-08T00:00:00"/>
    <d v="2010-07-08T00:00:00"/>
    <n v="247500"/>
    <s v="773"/>
    <x v="6"/>
    <x v="4"/>
    <x v="5"/>
    <x v="0"/>
    <x v="1"/>
  </r>
  <r>
    <n v="7735113507"/>
    <x v="0"/>
    <n v="48921470"/>
    <x v="25"/>
    <s v="SSRDVILLEGAS"/>
    <s v="MFLT"/>
    <s v="LEASING BANCOLOMBIA SA"/>
    <s v=""/>
    <s v=""/>
    <d v="2010-07-06T00:00:00"/>
    <d v="2010-07-08T00:00:00"/>
    <n v="20638"/>
    <s v="773"/>
    <x v="6"/>
    <x v="4"/>
    <x v="0"/>
    <x v="0"/>
    <x v="0"/>
  </r>
  <r>
    <n v="7735113507"/>
    <x v="0"/>
    <n v="48921470"/>
    <x v="25"/>
    <s v="SSRDVILLEGAS"/>
    <s v="MFLT"/>
    <s v="LEASING BANCOLOMBIA SA"/>
    <s v=""/>
    <s v=""/>
    <d v="2010-07-06T00:00:00"/>
    <d v="2010-07-08T00:00:00"/>
    <n v="25153"/>
    <s v="773"/>
    <x v="6"/>
    <x v="4"/>
    <x v="0"/>
    <x v="0"/>
    <x v="0"/>
  </r>
  <r>
    <n v="7735124713"/>
    <x v="35"/>
    <n v="48921470"/>
    <x v="25"/>
    <s v="SSRDVILLEGAS"/>
    <s v="MFLT"/>
    <s v="BYCSA S.A"/>
    <s v="Strech 44CMx457M x .6"/>
    <s v="Strech 44CMx457M x .6"/>
    <d v="2010-07-08T00:00:00"/>
    <d v="2010-07-08T00:00:00"/>
    <n v="495000"/>
    <s v="773"/>
    <x v="6"/>
    <x v="4"/>
    <x v="5"/>
    <x v="0"/>
    <x v="1"/>
  </r>
  <r>
    <n v="7735110119"/>
    <x v="12"/>
    <n v="48921570"/>
    <x v="26"/>
    <s v="LTEAGUTIERRE"/>
    <s v="MFLT"/>
    <s v="Provisión otras cta.pte.proveed prod. no inventar"/>
    <s v="Bota BLA seguridad QUINLOP"/>
    <s v="Bota BLA seguridad QUINLOP"/>
    <d v="2010-07-07T00:00:00"/>
    <d v="2010-07-08T00:00:00"/>
    <n v="303120"/>
    <s v="773"/>
    <x v="6"/>
    <x v="3"/>
    <x v="2"/>
    <x v="0"/>
    <x v="1"/>
  </r>
  <r>
    <n v="7735110119"/>
    <x v="12"/>
    <n v="48921570"/>
    <x v="26"/>
    <s v="LTEAGUTIERRE"/>
    <s v="MFLT"/>
    <s v="Provisión otras cta.pte.proveed prod. no inventar"/>
    <s v="Bota BLA seguridad QUINLOP"/>
    <s v="Bota BLA seguridad QUINLOP"/>
    <d v="2010-07-07T00:00:00"/>
    <d v="2010-07-08T00:00:00"/>
    <n v="757800"/>
    <s v="773"/>
    <x v="6"/>
    <x v="3"/>
    <x v="2"/>
    <x v="0"/>
    <x v="1"/>
  </r>
  <r>
    <n v="7735110119"/>
    <x v="12"/>
    <n v="48921570"/>
    <x v="26"/>
    <s v="SSRDVILLEGAS"/>
    <s v="MFLT"/>
    <s v="C.I.UNIFORMES IND.ROPA Y CALZADO QU"/>
    <s v="Mocasin blanco dama"/>
    <s v="Mocasin blanco dama"/>
    <d v="2010-07-06T00:00:00"/>
    <d v="2010-07-08T00:00:00"/>
    <n v="97360"/>
    <s v="773"/>
    <x v="6"/>
    <x v="3"/>
    <x v="2"/>
    <x v="0"/>
    <x v="1"/>
  </r>
  <r>
    <n v="7735124709"/>
    <x v="58"/>
    <n v="48921570"/>
    <x v="26"/>
    <s v="LTEAGUTIERRE"/>
    <s v="MFLT"/>
    <s v="Provisión otras cta.pte.proveed prod. no inventar"/>
    <s v="Solucion limpieza 16-3402q tinta industr"/>
    <s v="Solucion limpieza 16-3402q tinta industr"/>
    <d v="2010-07-08T00:00:00"/>
    <d v="2010-07-08T00:00:00"/>
    <n v="367578"/>
    <s v="773"/>
    <x v="6"/>
    <x v="3"/>
    <x v="5"/>
    <x v="0"/>
    <x v="1"/>
  </r>
  <r>
    <n v="7735124709"/>
    <x v="58"/>
    <n v="48921570"/>
    <x v="26"/>
    <s v="LTEAGUTIERRE"/>
    <s v="MFLT"/>
    <s v="Provisión otras cta.pte.proveed prod. no inventar"/>
    <s v="Disolvente 16-8535q"/>
    <s v="Disolvente 16-8535q"/>
    <d v="2010-07-08T00:00:00"/>
    <d v="2010-07-08T00:00:00"/>
    <n v="475038"/>
    <s v="773"/>
    <x v="6"/>
    <x v="3"/>
    <x v="5"/>
    <x v="0"/>
    <x v="1"/>
  </r>
  <r>
    <n v="7735124713"/>
    <x v="35"/>
    <n v="48921570"/>
    <x v="26"/>
    <s v="SSRDVILLEGAS"/>
    <s v="MFLT"/>
    <s v="BYCSA S.A"/>
    <s v="Strech 44CMx457M x .6"/>
    <s v="Strech 44CMx457M x .6"/>
    <d v="2010-07-08T00:00:00"/>
    <d v="2010-07-08T00:00:00"/>
    <n v="247500"/>
    <s v="773"/>
    <x v="6"/>
    <x v="3"/>
    <x v="5"/>
    <x v="0"/>
    <x v="1"/>
  </r>
  <r>
    <n v="7735110119"/>
    <x v="12"/>
    <n v="48921770"/>
    <x v="28"/>
    <s v="SSRDVILLEGAS"/>
    <s v="MFLT"/>
    <s v="C.I.UNIFORMES IND.ROPA Y CALZADO QU"/>
    <s v="Mocasin blanco dama"/>
    <s v="Mocasin blanco dama"/>
    <d v="2010-07-06T00:00:00"/>
    <d v="2010-07-08T00:00:00"/>
    <n v="24340"/>
    <s v="773"/>
    <x v="6"/>
    <x v="5"/>
    <x v="2"/>
    <x v="0"/>
    <x v="1"/>
  </r>
  <r>
    <n v="7735116120"/>
    <x v="29"/>
    <n v="48986070"/>
    <x v="38"/>
    <s v="LTICPOSADA"/>
    <s v="MFLT"/>
    <s v="Provisión otras cta.pte.proveed prod. Inventariab."/>
    <s v=""/>
    <s v="Refrigerio"/>
    <d v="2010-07-08T00:00:00"/>
    <d v="2010-07-08T00:00:00"/>
    <n v="4200"/>
    <s v="773"/>
    <x v="6"/>
    <x v="15"/>
    <x v="5"/>
    <x v="0"/>
    <x v="0"/>
  </r>
  <r>
    <n v="7735116120"/>
    <x v="29"/>
    <n v="48986070"/>
    <x v="38"/>
    <s v="LTICPOSADA"/>
    <s v="MFLT"/>
    <s v="Provisión otras cta.pte.proveed prod. Inventariab."/>
    <s v=""/>
    <s v="Refrigerio"/>
    <d v="2010-07-08T00:00:00"/>
    <d v="2010-07-08T00:00:00"/>
    <n v="4400"/>
    <s v="773"/>
    <x v="6"/>
    <x v="15"/>
    <x v="5"/>
    <x v="0"/>
    <x v="0"/>
  </r>
  <r>
    <n v="7735116120"/>
    <x v="29"/>
    <n v="48986070"/>
    <x v="38"/>
    <s v="LTICPOSADA"/>
    <s v="MFLT"/>
    <s v="Provisión otras cta.pte.proveed prod. Inventariab."/>
    <s v=""/>
    <s v="Refrigerio"/>
    <d v="2010-07-08T00:00:00"/>
    <d v="2010-07-08T00:00:00"/>
    <n v="44800"/>
    <s v="773"/>
    <x v="6"/>
    <x v="15"/>
    <x v="5"/>
    <x v="0"/>
    <x v="0"/>
  </r>
  <r>
    <n v="7735115355"/>
    <x v="54"/>
    <n v="48988470"/>
    <x v="43"/>
    <s v="SSRDVILLEGAS"/>
    <s v="MFLT"/>
    <s v="RESTREPO HENAO S.A.CORREDORES DE SE"/>
    <s v=""/>
    <s v=""/>
    <d v="2010-07-06T00:00:00"/>
    <d v="2010-07-08T00:00:00"/>
    <n v="388717"/>
    <s v="773"/>
    <x v="6"/>
    <x v="20"/>
    <x v="10"/>
    <x v="0"/>
    <x v="0"/>
  </r>
  <r>
    <n v="7735115370"/>
    <x v="55"/>
    <n v="48988470"/>
    <x v="43"/>
    <s v="SSRDVILLEGAS"/>
    <s v="MFLT"/>
    <s v="RESTREPO HENAO S.A.CORREDORES DE SE"/>
    <s v=""/>
    <s v=""/>
    <d v="2010-07-06T00:00:00"/>
    <d v="2010-07-08T00:00:00"/>
    <n v="97262"/>
    <s v="773"/>
    <x v="6"/>
    <x v="20"/>
    <x v="10"/>
    <x v="0"/>
    <x v="0"/>
  </r>
  <r>
    <n v="7735113507"/>
    <x v="0"/>
    <n v="48992070"/>
    <x v="45"/>
    <s v="SSRDVILLEGAS"/>
    <s v="MFLT"/>
    <s v="LEASING BANCOLOMBIA SA"/>
    <s v=""/>
    <s v=""/>
    <d v="2010-07-06T00:00:00"/>
    <d v="2010-07-08T00:00:00"/>
    <n v="20637"/>
    <s v="773"/>
    <x v="6"/>
    <x v="22"/>
    <x v="0"/>
    <x v="0"/>
    <x v="0"/>
  </r>
  <r>
    <n v="7735113507"/>
    <x v="0"/>
    <n v="48992070"/>
    <x v="45"/>
    <s v="SSRDVILLEGAS"/>
    <s v="MFLT"/>
    <s v="LEASING BANCOLOMBIA SA"/>
    <s v=""/>
    <s v=""/>
    <d v="2010-07-06T00:00:00"/>
    <d v="2010-07-08T00:00:00"/>
    <n v="25153"/>
    <s v="773"/>
    <x v="6"/>
    <x v="22"/>
    <x v="0"/>
    <x v="0"/>
    <x v="0"/>
  </r>
  <r>
    <n v="7735124703"/>
    <x v="22"/>
    <n v="48910270"/>
    <x v="23"/>
    <s v="LTEAGUTIERRE"/>
    <s v="MFLT"/>
    <s v="Provisión otras cta.pte.proveed prod. no inventar"/>
    <s v="Form Lito 73 dev.cajones vacios Noel"/>
    <s v="Form Lito 73 dev.cajones vacios Noel"/>
    <d v="2010-07-09T00:00:00"/>
    <d v="2010-07-09T00:00:00"/>
    <n v="90200"/>
    <s v="773"/>
    <x v="6"/>
    <x v="3"/>
    <x v="5"/>
    <x v="0"/>
    <x v="0"/>
  </r>
  <r>
    <n v="7735124713"/>
    <x v="35"/>
    <n v="48921470"/>
    <x v="25"/>
    <s v="LTHMRENDON"/>
    <s v="MFLT"/>
    <s v="Provisión otras cta.pte.proveed prod. no inventar"/>
    <s v="Division C450K carton 119x100CM"/>
    <s v="Division C450K carton 119x100CM"/>
    <d v="2010-07-09T00:00:00"/>
    <d v="2010-07-09T00:00:00"/>
    <n v="5460421"/>
    <s v="773"/>
    <x v="6"/>
    <x v="4"/>
    <x v="5"/>
    <x v="0"/>
    <x v="1"/>
  </r>
  <r>
    <n v="7735124503"/>
    <x v="41"/>
    <n v="48921570"/>
    <x v="26"/>
    <s v="LTEAGUTIERRE"/>
    <s v="MFLT"/>
    <s v="Provisión otras cta.pte.proveed prod. no inventar"/>
    <s v="Caja de herramientas 30 cm"/>
    <s v="Caja de herramientas 30 cm"/>
    <d v="2010-07-08T00:00:00"/>
    <d v="2010-07-09T00:00:00"/>
    <n v="50800"/>
    <s v="773"/>
    <x v="6"/>
    <x v="3"/>
    <x v="6"/>
    <x v="0"/>
    <x v="2"/>
  </r>
  <r>
    <n v="7735124703"/>
    <x v="22"/>
    <n v="48921570"/>
    <x v="26"/>
    <s v="LTGAVELASQUE"/>
    <s v="MFLT"/>
    <s v="Provisión otras cta.pte.proveed prod. no inventar"/>
    <s v="Sello Num Shiny 8 digitos x 9 mm"/>
    <s v="Sello Num Shiny 8 digitos x 9 mm"/>
    <d v="2010-07-08T00:00:00"/>
    <d v="2010-07-09T00:00:00"/>
    <n v="96000"/>
    <s v="773"/>
    <x v="6"/>
    <x v="3"/>
    <x v="5"/>
    <x v="0"/>
    <x v="0"/>
  </r>
  <r>
    <n v="7735125759"/>
    <x v="43"/>
    <n v="48700170"/>
    <x v="0"/>
    <s v="LTNJRODRIGUE"/>
    <s v="MFLT"/>
    <s v="Provisión otras cta.pte.proveed prod. Inventariab."/>
    <s v=""/>
    <s v="Servicio Transporte por vale"/>
    <d v="2010-07-10T00:00:00"/>
    <d v="2010-07-10T00:00:00"/>
    <n v="10216"/>
    <s v="773"/>
    <x v="6"/>
    <x v="0"/>
    <x v="5"/>
    <x v="0"/>
    <x v="0"/>
  </r>
  <r>
    <n v="7735125759"/>
    <x v="43"/>
    <n v="48700170"/>
    <x v="0"/>
    <s v="LTNJRODRIGUE"/>
    <s v="MFLT"/>
    <s v="Provisión otras cta.pte.proveed prod. Inventariab."/>
    <s v=""/>
    <s v="Servicio Transporte por vale"/>
    <d v="2010-07-10T00:00:00"/>
    <d v="2010-07-10T00:00:00"/>
    <n v="1022"/>
    <s v="773"/>
    <x v="6"/>
    <x v="0"/>
    <x v="5"/>
    <x v="0"/>
    <x v="0"/>
  </r>
  <r>
    <n v="7735124708"/>
    <x v="34"/>
    <n v="48921370"/>
    <x v="24"/>
    <s v="LTGAVELASQUE"/>
    <s v="MFLT"/>
    <s v="Mat, rptos y accesorios, combustibles y lubricante"/>
    <s v="Ajustador_21209_pintuco X GLN"/>
    <s v=""/>
    <d v="2010-07-10T00:00:00"/>
    <d v="2010-07-10T00:00:00"/>
    <n v="767960"/>
    <s v="773"/>
    <x v="6"/>
    <x v="4"/>
    <x v="6"/>
    <x v="0"/>
    <x v="2"/>
  </r>
  <r>
    <n v="7735124012"/>
    <x v="24"/>
    <n v="48921570"/>
    <x v="26"/>
    <s v="LTEAGUTIERRE"/>
    <s v="MFLT"/>
    <s v="Mat, rptos y accesorios, materiales y repuestos na"/>
    <s v="Cinta teflon 3/4 (p/calor)"/>
    <s v=""/>
    <d v="2010-07-10T00:00:00"/>
    <d v="2010-07-10T00:00:00"/>
    <n v="68000"/>
    <s v="773"/>
    <x v="6"/>
    <x v="3"/>
    <x v="6"/>
    <x v="0"/>
    <x v="2"/>
  </r>
  <r>
    <n v="7735125759"/>
    <x v="43"/>
    <n v="48921570"/>
    <x v="26"/>
    <s v="LTNJRODRIGUE"/>
    <s v="MFLT"/>
    <s v="Provisión otras cta.pte.proveed prod. Inventariab."/>
    <s v=""/>
    <s v="Servicio Transporte por vale"/>
    <d v="2010-07-10T00:00:00"/>
    <d v="2010-07-10T00:00:00"/>
    <n v="51080"/>
    <s v="773"/>
    <x v="6"/>
    <x v="3"/>
    <x v="5"/>
    <x v="0"/>
    <x v="0"/>
  </r>
  <r>
    <n v="7735125759"/>
    <x v="43"/>
    <n v="48921570"/>
    <x v="26"/>
    <s v="LTNJRODRIGUE"/>
    <s v="MFLT"/>
    <s v="Provisión otras cta.pte.proveed prod. Inventariab."/>
    <s v=""/>
    <s v="Servicio Transporte por vale"/>
    <d v="2010-07-10T00:00:00"/>
    <d v="2010-07-10T00:00:00"/>
    <n v="5108"/>
    <s v="773"/>
    <x v="6"/>
    <x v="3"/>
    <x v="5"/>
    <x v="0"/>
    <x v="0"/>
  </r>
  <r>
    <n v="7735125759"/>
    <x v="43"/>
    <n v="48921670"/>
    <x v="27"/>
    <s v="LTNJRODRIGUE"/>
    <s v="MFLT"/>
    <s v="Provisión otras cta.pte.proveed prod. Inventariab."/>
    <s v=""/>
    <s v="Servicio Transporte por vale"/>
    <d v="2010-07-10T00:00:00"/>
    <d v="2010-07-10T00:00:00"/>
    <n v="104714"/>
    <s v="773"/>
    <x v="6"/>
    <x v="5"/>
    <x v="5"/>
    <x v="0"/>
    <x v="0"/>
  </r>
  <r>
    <n v="7735125759"/>
    <x v="43"/>
    <n v="48921670"/>
    <x v="27"/>
    <s v="LTNJRODRIGUE"/>
    <s v="MFLT"/>
    <s v="Provisión otras cta.pte.proveed prod. Inventariab."/>
    <s v=""/>
    <s v="Servicio Transporte por vale"/>
    <d v="2010-07-10T00:00:00"/>
    <d v="2010-07-10T00:00:00"/>
    <n v="10470"/>
    <s v="773"/>
    <x v="6"/>
    <x v="5"/>
    <x v="5"/>
    <x v="0"/>
    <x v="0"/>
  </r>
  <r>
    <n v="7735116120"/>
    <x v="29"/>
    <n v="48980070"/>
    <x v="34"/>
    <s v="LTRCMAZO"/>
    <s v="MFLT"/>
    <s v="Provisión otras cta.pte.proveed prod. Inventariab."/>
    <s v=""/>
    <s v="Refrigerio"/>
    <d v="2010-07-10T00:00:00"/>
    <d v="2010-07-10T00:00:00"/>
    <n v="4200"/>
    <s v="773"/>
    <x v="6"/>
    <x v="11"/>
    <x v="5"/>
    <x v="0"/>
    <x v="0"/>
  </r>
  <r>
    <n v="7735116120"/>
    <x v="29"/>
    <n v="48980070"/>
    <x v="34"/>
    <s v="LTRCMAZO"/>
    <s v="MFLT"/>
    <s v="Provisión otras cta.pte.proveed prod. Inventariab."/>
    <s v=""/>
    <s v="Refrigerio"/>
    <d v="2010-07-10T00:00:00"/>
    <d v="2010-07-10T00:00:00"/>
    <n v="4400"/>
    <s v="773"/>
    <x v="6"/>
    <x v="11"/>
    <x v="5"/>
    <x v="0"/>
    <x v="0"/>
  </r>
  <r>
    <n v="7735116120"/>
    <x v="29"/>
    <n v="48980070"/>
    <x v="34"/>
    <s v="LTRCMAZO"/>
    <s v="MFLT"/>
    <s v="Provisión otras cta.pte.proveed prod. Inventariab."/>
    <s v=""/>
    <s v="Refrigerio"/>
    <d v="2010-07-10T00:00:00"/>
    <d v="2010-07-10T00:00:00"/>
    <n v="42000"/>
    <s v="773"/>
    <x v="6"/>
    <x v="11"/>
    <x v="5"/>
    <x v="0"/>
    <x v="0"/>
  </r>
  <r>
    <n v="7735125759"/>
    <x v="43"/>
    <n v="48986070"/>
    <x v="38"/>
    <s v="LTNJRODRIGUE"/>
    <s v="MFLT"/>
    <s v="Provisión otras cta.pte.proveed prod. Inventariab."/>
    <s v=""/>
    <s v="Servicio Transporte por vale"/>
    <d v="2010-07-10T00:00:00"/>
    <d v="2010-07-10T00:00:00"/>
    <n v="17878"/>
    <s v="773"/>
    <x v="6"/>
    <x v="15"/>
    <x v="5"/>
    <x v="0"/>
    <x v="0"/>
  </r>
  <r>
    <n v="7735125759"/>
    <x v="43"/>
    <n v="48986070"/>
    <x v="38"/>
    <s v="LTNJRODRIGUE"/>
    <s v="MFLT"/>
    <s v="Provisión otras cta.pte.proveed prod. Inventariab."/>
    <s v=""/>
    <s v="Servicio Transporte por vale"/>
    <d v="2010-07-10T00:00:00"/>
    <d v="2010-07-10T00:00:00"/>
    <n v="1788"/>
    <s v="773"/>
    <x v="6"/>
    <x v="15"/>
    <x v="5"/>
    <x v="0"/>
    <x v="0"/>
  </r>
  <r>
    <n v="7735125759"/>
    <x v="43"/>
    <n v="48986170"/>
    <x v="39"/>
    <s v="LTNJRODRIGUE"/>
    <s v="MFLT"/>
    <s v="Provisión otras cta.pte.proveed prod. Inventariab."/>
    <s v=""/>
    <s v="Servicio Transporte por vale"/>
    <d v="2010-07-10T00:00:00"/>
    <d v="2010-07-10T00:00:00"/>
    <n v="5108"/>
    <s v="773"/>
    <x v="6"/>
    <x v="16"/>
    <x v="5"/>
    <x v="0"/>
    <x v="0"/>
  </r>
  <r>
    <n v="7735125759"/>
    <x v="43"/>
    <n v="48986170"/>
    <x v="39"/>
    <s v="LTNJRODRIGUE"/>
    <s v="MFLT"/>
    <s v="Provisión otras cta.pte.proveed prod. Inventariab."/>
    <s v=""/>
    <s v="Servicio Transporte por vale"/>
    <d v="2010-07-10T00:00:00"/>
    <d v="2010-07-10T00:00:00"/>
    <n v="511"/>
    <s v="773"/>
    <x v="6"/>
    <x v="16"/>
    <x v="5"/>
    <x v="0"/>
    <x v="0"/>
  </r>
  <r>
    <n v="7735124012"/>
    <x v="24"/>
    <n v="48705370"/>
    <x v="1"/>
    <s v="LTMCRAGA"/>
    <s v="MFLT"/>
    <s v="Mat, rptos y accesorios, materiales y repuestos na"/>
    <s v="Brocha de 3pul perfect china"/>
    <s v=""/>
    <d v="2010-07-12T00:00:00"/>
    <d v="2010-07-12T00:00:00"/>
    <n v="8800"/>
    <s v="773"/>
    <x v="6"/>
    <x v="1"/>
    <x v="6"/>
    <x v="0"/>
    <x v="2"/>
  </r>
  <r>
    <n v="7735124713"/>
    <x v="35"/>
    <n v="48921370"/>
    <x v="24"/>
    <s v="SSRDVILLEGAS"/>
    <s v="MFLT"/>
    <s v="BYCSA S.A"/>
    <s v="Strech 44CMx457M x .6"/>
    <s v="Strech 44CMx457M x .6"/>
    <d v="2010-07-12T00:00:00"/>
    <d v="2010-07-12T00:00:00"/>
    <n v="247500"/>
    <s v="773"/>
    <x v="6"/>
    <x v="4"/>
    <x v="5"/>
    <x v="0"/>
    <x v="1"/>
  </r>
  <r>
    <n v="7735124713"/>
    <x v="35"/>
    <n v="48921470"/>
    <x v="25"/>
    <s v="LTEAGUTIERRE"/>
    <s v="MFLT"/>
    <s v="Provisión otras cta.pte.proveed prod. no inventar"/>
    <s v="Division C450K carton 119x100CM"/>
    <s v="Division C450K carton 119x100CM"/>
    <d v="2010-07-09T00:00:00"/>
    <d v="2010-07-12T00:00:00"/>
    <n v="2777579"/>
    <s v="773"/>
    <x v="6"/>
    <x v="4"/>
    <x v="5"/>
    <x v="0"/>
    <x v="1"/>
  </r>
  <r>
    <n v="7735124713"/>
    <x v="35"/>
    <n v="48921470"/>
    <x v="25"/>
    <s v="SSRDVILLEGAS"/>
    <s v="MFLT"/>
    <s v="BYCSA S.A"/>
    <s v="Strech 44CMx457M x .6"/>
    <s v="Strech 44CMx457M x .6"/>
    <d v="2010-07-12T00:00:00"/>
    <d v="2010-07-12T00:00:00"/>
    <n v="495000"/>
    <s v="773"/>
    <x v="6"/>
    <x v="4"/>
    <x v="5"/>
    <x v="0"/>
    <x v="1"/>
  </r>
  <r>
    <n v="7735110119"/>
    <x v="12"/>
    <n v="48921570"/>
    <x v="26"/>
    <s v="LTEAGUTIERRE"/>
    <s v="MFLT"/>
    <s v="Provisión otras cta.pte.proveed prod. no inventar"/>
    <s v="Bota BLA seguridad QUINLOP"/>
    <s v="Bota BLA seguridad QUINLOP"/>
    <d v="2010-07-09T00:00:00"/>
    <d v="2010-07-12T00:00:00"/>
    <n v="1515600"/>
    <s v="773"/>
    <x v="6"/>
    <x v="3"/>
    <x v="2"/>
    <x v="0"/>
    <x v="1"/>
  </r>
  <r>
    <n v="7735124703"/>
    <x v="22"/>
    <n v="48921570"/>
    <x v="26"/>
    <s v="LTEAGUTIERRE"/>
    <s v="MFLT"/>
    <s v="Provisión otras cta.pte.proveed prod. no inventar"/>
    <s v="Block estibador"/>
    <s v="Block estibador"/>
    <d v="2010-07-09T00:00:00"/>
    <d v="2010-07-12T00:00:00"/>
    <n v="90000"/>
    <s v="773"/>
    <x v="6"/>
    <x v="3"/>
    <x v="5"/>
    <x v="0"/>
    <x v="0"/>
  </r>
  <r>
    <n v="7735124703"/>
    <x v="22"/>
    <n v="48921570"/>
    <x v="26"/>
    <s v="LTEAGUTIERRE"/>
    <s v="MFLT"/>
    <s v="Provisión otras cta.pte.proveed prod. no inventar"/>
    <s v="Form lito 10  Devolucion de insumos"/>
    <s v="Form lito 10  Devolucion de insumos"/>
    <d v="2010-07-09T00:00:00"/>
    <d v="2010-07-12T00:00:00"/>
    <n v="79670"/>
    <s v="773"/>
    <x v="6"/>
    <x v="3"/>
    <x v="5"/>
    <x v="0"/>
    <x v="0"/>
  </r>
  <r>
    <n v="7735124703"/>
    <x v="22"/>
    <n v="48921570"/>
    <x v="26"/>
    <s v="LTEAGUTIERRE"/>
    <s v="MFLT"/>
    <s v="Provisión otras cta.pte.proveed prod. no inventar"/>
    <s v="Form lito 12 Informe de produccion"/>
    <s v="Form lito 12 Informe de produccion"/>
    <d v="2010-07-09T00:00:00"/>
    <d v="2010-07-12T00:00:00"/>
    <n v="102000"/>
    <s v="773"/>
    <x v="6"/>
    <x v="3"/>
    <x v="5"/>
    <x v="0"/>
    <x v="0"/>
  </r>
  <r>
    <n v="7735124703"/>
    <x v="22"/>
    <n v="48921570"/>
    <x v="26"/>
    <s v="LTEAGUTIERRE"/>
    <s v="MFLT"/>
    <s v="Provisión otras cta.pte.proveed prod. no inventar"/>
    <s v="Form lito 17 Control de hermeticidad"/>
    <s v="Form lito 17 Control de hermeticidad"/>
    <d v="2010-07-09T00:00:00"/>
    <d v="2010-07-12T00:00:00"/>
    <n v="45000"/>
    <s v="773"/>
    <x v="6"/>
    <x v="3"/>
    <x v="5"/>
    <x v="0"/>
    <x v="0"/>
  </r>
  <r>
    <n v="7735124703"/>
    <x v="22"/>
    <n v="48921570"/>
    <x v="26"/>
    <s v="LTEAGUTIERRE"/>
    <s v="MFLT"/>
    <s v="Provisión otras cta.pte.proveed prod. no inventar"/>
    <s v="Form lito 2 Certificado de conformidad"/>
    <s v="Form lito 2 Certificado de conformidad"/>
    <d v="2010-07-09T00:00:00"/>
    <d v="2010-07-12T00:00:00"/>
    <n v="81000"/>
    <s v="773"/>
    <x v="6"/>
    <x v="3"/>
    <x v="5"/>
    <x v="0"/>
    <x v="0"/>
  </r>
  <r>
    <n v="7735124703"/>
    <x v="22"/>
    <n v="48921570"/>
    <x v="26"/>
    <s v="LTEAGUTIERRE"/>
    <s v="MFLT"/>
    <s v="Provisión otras cta.pte.proveed prod. no inventar"/>
    <s v="Form lito 46 CTRL.MONIT.REPORT.MET."/>
    <s v="Form lito 46 CTRL.MONIT.REPORT.MET."/>
    <d v="2010-07-09T00:00:00"/>
    <d v="2010-07-12T00:00:00"/>
    <n v="52000"/>
    <s v="773"/>
    <x v="6"/>
    <x v="3"/>
    <x v="5"/>
    <x v="0"/>
    <x v="0"/>
  </r>
  <r>
    <n v="7735124713"/>
    <x v="35"/>
    <n v="48921570"/>
    <x v="26"/>
    <s v="SSRDVILLEGAS"/>
    <s v="MFLT"/>
    <s v="BYCSA S.A"/>
    <s v="Strech 44CMx457M x .6"/>
    <s v="Strech 44CMx457M x .6"/>
    <d v="2010-07-12T00:00:00"/>
    <d v="2010-07-12T00:00:00"/>
    <n v="247500"/>
    <s v="773"/>
    <x v="6"/>
    <x v="3"/>
    <x v="5"/>
    <x v="0"/>
    <x v="1"/>
  </r>
  <r>
    <n v="7735124713"/>
    <x v="35"/>
    <n v="48984270"/>
    <x v="37"/>
    <s v="LTEAGUTIERRE"/>
    <s v="MFLT"/>
    <s v="Provisión otras cta.pte.proveed prod. no inventar"/>
    <s v="Division C450K carton 119x100CM"/>
    <s v="Division C450K carton 119x100CM"/>
    <d v="2010-07-09T00:00:00"/>
    <d v="2010-07-12T00:00:00"/>
    <n v="146911"/>
    <s v="773"/>
    <x v="6"/>
    <x v="14"/>
    <x v="5"/>
    <x v="0"/>
    <x v="1"/>
  </r>
  <r>
    <n v="7735110119"/>
    <x v="12"/>
    <n v="48986070"/>
    <x v="38"/>
    <s v="LTEAGUTIERRE"/>
    <s v="MFLT"/>
    <s v="Provisión otras cta.pte.proveed prod. no inventar"/>
    <s v="Manga en dril enrresortada"/>
    <s v="Manga en dril enrresortada"/>
    <d v="2010-07-12T00:00:00"/>
    <d v="2010-07-12T00:00:00"/>
    <n v="150000"/>
    <s v="773"/>
    <x v="6"/>
    <x v="15"/>
    <x v="2"/>
    <x v="0"/>
    <x v="1"/>
  </r>
  <r>
    <n v="7735116403"/>
    <x v="20"/>
    <n v="48705670"/>
    <x v="2"/>
    <s v="SSRDVILLEGAS"/>
    <s v="MFLT"/>
    <s v="SOMOS SUMINISTRO TEMPORAL S.A."/>
    <s v=""/>
    <s v=""/>
    <d v="2010-07-09T00:00:00"/>
    <d v="2010-07-13T00:00:00"/>
    <n v="1104968"/>
    <s v="773"/>
    <x v="6"/>
    <x v="2"/>
    <x v="3"/>
    <x v="0"/>
    <x v="1"/>
  </r>
  <r>
    <n v="7735124713"/>
    <x v="35"/>
    <n v="48712570"/>
    <x v="18"/>
    <s v="LTMCRAGA"/>
    <s v="MFLT"/>
    <s v="Provisión otras cta.pte.proveed prod. no inventar"/>
    <s v="Pegante pegapack X 20 KG"/>
    <s v="Pegante pegapack X 20 KG"/>
    <d v="2010-07-13T00:00:00"/>
    <d v="2010-07-13T00:00:00"/>
    <n v="600000"/>
    <s v="773"/>
    <x v="6"/>
    <x v="3"/>
    <x v="5"/>
    <x v="0"/>
    <x v="1"/>
  </r>
  <r>
    <n v="7735116403"/>
    <x v="20"/>
    <n v="48910270"/>
    <x v="23"/>
    <s v="SSRDVILLEGAS"/>
    <s v="MFLT"/>
    <s v="SOMOS SUMINISTRO TEMPORAL S.A."/>
    <s v=""/>
    <s v=""/>
    <d v="2010-07-09T00:00:00"/>
    <d v="2010-07-13T00:00:00"/>
    <n v="3257388"/>
    <s v="773"/>
    <x v="6"/>
    <x v="3"/>
    <x v="3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07-13T00:00:00"/>
    <d v="2010-07-13T00:00:00"/>
    <n v="1761120"/>
    <s v="773"/>
    <x v="6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07-13T00:00:00"/>
    <d v="2010-07-13T00:00:00"/>
    <n v="984400"/>
    <s v="773"/>
    <x v="6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07-13T00:00:00"/>
    <d v="2010-07-13T00:00:00"/>
    <n v="50224"/>
    <s v="773"/>
    <x v="6"/>
    <x v="4"/>
    <x v="7"/>
    <x v="0"/>
    <x v="1"/>
  </r>
  <r>
    <n v="7735124708"/>
    <x v="34"/>
    <n v="48921370"/>
    <x v="24"/>
    <s v="LTGAVELASQUE"/>
    <s v="MFLT"/>
    <s v="Mat, rptos y accesorios, combustibles y lubricante"/>
    <s v="Goma protec_planchas X GLN"/>
    <s v=""/>
    <d v="2010-07-13T00:00:00"/>
    <d v="2010-07-13T00:00:00"/>
    <n v="32500"/>
    <s v="773"/>
    <x v="6"/>
    <x v="4"/>
    <x v="6"/>
    <x v="0"/>
    <x v="2"/>
  </r>
  <r>
    <n v="7735124708"/>
    <x v="34"/>
    <n v="48921370"/>
    <x v="24"/>
    <s v="LTGAVELASQUE"/>
    <s v="MFLT"/>
    <s v="Mat, rptos y accesorios, combustibles y lubricante"/>
    <s v="Lavador_planchas CPC Plate cleaner X L"/>
    <s v=""/>
    <d v="2010-07-13T00:00:00"/>
    <d v="2010-07-13T00:00:00"/>
    <n v="94398"/>
    <s v="773"/>
    <x v="6"/>
    <x v="4"/>
    <x v="6"/>
    <x v="0"/>
    <x v="2"/>
  </r>
  <r>
    <n v="7735116403"/>
    <x v="20"/>
    <n v="48921470"/>
    <x v="25"/>
    <s v="SSRDVILLEGAS"/>
    <s v="MFLT"/>
    <s v="SOMOS SUMINISTRO TEMPORAL S.A."/>
    <s v=""/>
    <s v=""/>
    <d v="2010-07-09T00:00:00"/>
    <d v="2010-07-13T00:00:00"/>
    <n v="332896"/>
    <s v="773"/>
    <x v="6"/>
    <x v="4"/>
    <x v="3"/>
    <x v="0"/>
    <x v="1"/>
  </r>
  <r>
    <n v="7735124713"/>
    <x v="35"/>
    <n v="48921470"/>
    <x v="25"/>
    <s v="SSRDVILLEGAS"/>
    <s v="MFLT"/>
    <s v="CINTAS ANDINAS DE COLOMBIA S.A."/>
    <s v="Cinta Transp.48 MMX100MM ANDINA"/>
    <s v="Cinta Transp.48 MMX100MM ANDINA"/>
    <d v="2010-07-12T00:00:00"/>
    <d v="2010-07-13T00:00:00"/>
    <n v="133200"/>
    <s v="773"/>
    <x v="6"/>
    <x v="4"/>
    <x v="5"/>
    <x v="0"/>
    <x v="1"/>
  </r>
  <r>
    <n v="7735124713"/>
    <x v="35"/>
    <n v="48921470"/>
    <x v="25"/>
    <s v="SSRDVILLEGAS"/>
    <s v="MFLT"/>
    <s v="CINTAS ANDINAS DE COLOMBIA S.A."/>
    <s v="Cinta enmascarar super max x 24"/>
    <s v="Cinta enmascarar super max x 24"/>
    <d v="2010-07-12T00:00:00"/>
    <d v="2010-07-13T00:00:00"/>
    <n v="78480"/>
    <s v="773"/>
    <x v="6"/>
    <x v="4"/>
    <x v="5"/>
    <x v="0"/>
    <x v="1"/>
  </r>
  <r>
    <n v="7735116403"/>
    <x v="20"/>
    <n v="48921570"/>
    <x v="26"/>
    <s v="SSRDVILLEGAS"/>
    <s v="MFLT"/>
    <s v="A'HORA S.A SERVICIOS TEMPORALES"/>
    <s v=""/>
    <s v=""/>
    <d v="2010-07-09T00:00:00"/>
    <d v="2010-07-13T00:00:00"/>
    <n v="6791921"/>
    <s v="773"/>
    <x v="6"/>
    <x v="3"/>
    <x v="3"/>
    <x v="0"/>
    <x v="1"/>
  </r>
  <r>
    <n v="7735124554"/>
    <x v="60"/>
    <n v="48921570"/>
    <x v="26"/>
    <s v="LTGAVELASQUE"/>
    <s v="MFLT"/>
    <s v="Provisión otras cta.pte.proveed prod. no inventar"/>
    <s v="Juego llaves bristol tipo bola 1.5-10mm"/>
    <s v="Juego llaves bristol tipo bola 1.5-10mm"/>
    <d v="2010-07-13T00:00:00"/>
    <d v="2010-07-13T00:00:00"/>
    <n v="43800"/>
    <s v="773"/>
    <x v="6"/>
    <x v="3"/>
    <x v="6"/>
    <x v="0"/>
    <x v="2"/>
  </r>
  <r>
    <n v="7735124713"/>
    <x v="35"/>
    <n v="48921570"/>
    <x v="26"/>
    <s v="LTGAVELASQUE"/>
    <s v="MFLT"/>
    <s v="Provisión otras cta.pte.proveed prod. no inventar"/>
    <s v="Cinta transparente S/I 48mm x 1000 M"/>
    <s v="Cinta transparente S/I 48mm x 1000 M"/>
    <d v="2010-07-12T00:00:00"/>
    <d v="2010-07-13T00:00:00"/>
    <n v="444000"/>
    <s v="773"/>
    <x v="6"/>
    <x v="3"/>
    <x v="5"/>
    <x v="0"/>
    <x v="1"/>
  </r>
  <r>
    <n v="7735124713"/>
    <x v="35"/>
    <n v="48921570"/>
    <x v="26"/>
    <s v="LTGAVELASQUE"/>
    <s v="MFLT"/>
    <s v="Provisión otras cta.pte.proveed prod. no inventar"/>
    <s v="Cinta transparente  24 MM x 100 M import"/>
    <s v="Cinta transparente  24 MM x 100 M import"/>
    <d v="2010-07-12T00:00:00"/>
    <d v="2010-07-13T00:00:00"/>
    <n v="266400"/>
    <s v="773"/>
    <x v="6"/>
    <x v="3"/>
    <x v="5"/>
    <x v="0"/>
    <x v="1"/>
  </r>
  <r>
    <n v="7735124713"/>
    <x v="35"/>
    <n v="48921570"/>
    <x v="26"/>
    <s v="SSRDVILLEGAS"/>
    <s v="MFLT"/>
    <s v="CINTAS ANDINAS DE COLOMBIA S.A."/>
    <s v="Cinta Transp.48 MMX100MM ANDINA"/>
    <s v="Cinta Transp.48 MMX100MM ANDINA"/>
    <d v="2010-07-12T00:00:00"/>
    <d v="2010-07-13T00:00:00"/>
    <n v="133200"/>
    <s v="773"/>
    <x v="6"/>
    <x v="3"/>
    <x v="5"/>
    <x v="0"/>
    <x v="1"/>
  </r>
  <r>
    <n v="7735124713"/>
    <x v="35"/>
    <n v="48921570"/>
    <x v="26"/>
    <s v="SSRDVILLEGAS"/>
    <s v="MFLT"/>
    <s v="CINTAS ANDINAS DE COLOMBIA S.A."/>
    <s v="Cinta enmascarar super max x 24"/>
    <s v="Cinta enmascarar super max x 24"/>
    <d v="2010-07-12T00:00:00"/>
    <d v="2010-07-13T00:00:00"/>
    <n v="78480"/>
    <s v="773"/>
    <x v="6"/>
    <x v="3"/>
    <x v="5"/>
    <x v="0"/>
    <x v="1"/>
  </r>
  <r>
    <n v="7735116403"/>
    <x v="20"/>
    <n v="48921770"/>
    <x v="28"/>
    <s v="SSRDVILLEGAS"/>
    <s v="MFLT"/>
    <s v="SOMOS SUMINISTRO TEMPORAL S.A."/>
    <s v=""/>
    <s v=""/>
    <d v="2010-07-09T00:00:00"/>
    <d v="2010-07-13T00:00:00"/>
    <n v="1324802"/>
    <s v="773"/>
    <x v="6"/>
    <x v="5"/>
    <x v="3"/>
    <x v="0"/>
    <x v="1"/>
  </r>
  <r>
    <n v="7735116403"/>
    <x v="20"/>
    <n v="48980070"/>
    <x v="34"/>
    <s v="SSRDVILLEGAS"/>
    <s v="MFLT"/>
    <s v="A'HORA S.A SERVICIOS TEMPORALES"/>
    <s v=""/>
    <s v=""/>
    <d v="2010-07-09T00:00:00"/>
    <d v="2010-07-13T00:00:00"/>
    <n v="437140"/>
    <s v="773"/>
    <x v="6"/>
    <x v="11"/>
    <x v="3"/>
    <x v="0"/>
    <x v="1"/>
  </r>
  <r>
    <n v="7735110119"/>
    <x v="12"/>
    <n v="48986070"/>
    <x v="38"/>
    <s v="LTGAVELASQUE"/>
    <s v="MFLT"/>
    <s v="Provisión otras cta.pte.proveed prod. no inventar"/>
    <s v="Tapon auditivo Ear ultrafit seg indus"/>
    <s v="Tapon auditivo Ear ultrafit seg indus"/>
    <d v="2010-07-12T00:00:00"/>
    <d v="2010-07-13T00:00:00"/>
    <n v="514600"/>
    <s v="773"/>
    <x v="6"/>
    <x v="15"/>
    <x v="2"/>
    <x v="0"/>
    <x v="1"/>
  </r>
  <r>
    <n v="7735110119"/>
    <x v="12"/>
    <n v="48986070"/>
    <x v="38"/>
    <s v="LTGAVELASQUE"/>
    <s v="MFLT"/>
    <s v="Provisión otras cta.pte.proveed prod. no inventar"/>
    <s v="Tapones auditivo max x 30x100 seg indus"/>
    <s v="Tapones auditivo max x 30x100 seg indus"/>
    <d v="2010-07-13T00:00:00"/>
    <d v="2010-07-13T00:00:00"/>
    <n v="80800"/>
    <s v="773"/>
    <x v="6"/>
    <x v="15"/>
    <x v="2"/>
    <x v="0"/>
    <x v="1"/>
  </r>
  <r>
    <n v="7735116403"/>
    <x v="20"/>
    <n v="48992070"/>
    <x v="45"/>
    <s v="SSRDVILLEGAS"/>
    <s v="MFLT"/>
    <s v="SOMOS SUMINISTRO TEMPORAL S.A."/>
    <s v=""/>
    <s v=""/>
    <d v="2010-07-09T00:00:00"/>
    <d v="2010-07-13T00:00:00"/>
    <n v="255174"/>
    <s v="773"/>
    <x v="6"/>
    <x v="22"/>
    <x v="3"/>
    <x v="0"/>
    <x v="1"/>
  </r>
  <r>
    <n v="7735116403"/>
    <x v="20"/>
    <n v="48992170"/>
    <x v="46"/>
    <s v="SSRDVILLEGAS"/>
    <s v="MFLT"/>
    <s v="SOMOS SUMINISTRO TEMPORAL S.A."/>
    <s v=""/>
    <s v=""/>
    <d v="2010-07-09T00:00:00"/>
    <d v="2010-07-13T00:00:00"/>
    <n v="1187992"/>
    <s v="773"/>
    <x v="6"/>
    <x v="23"/>
    <x v="3"/>
    <x v="0"/>
    <x v="1"/>
  </r>
  <r>
    <n v="7735110102"/>
    <x v="2"/>
    <n v="48705370"/>
    <x v="1"/>
    <s v="SSALLONDONO"/>
    <s v="MFLT"/>
    <s v="Obligación laboral, salarios por pagar"/>
    <s v=""/>
    <s v=""/>
    <d v="2010-07-14T00:00:00"/>
    <d v="2010-07-14T00:00:00"/>
    <n v="1758060"/>
    <s v="773"/>
    <x v="6"/>
    <x v="1"/>
    <x v="2"/>
    <x v="0"/>
    <x v="0"/>
  </r>
  <r>
    <n v="7735110110"/>
    <x v="5"/>
    <n v="48705370"/>
    <x v="1"/>
    <s v="SSALLONDONO"/>
    <s v="MFLT"/>
    <s v="Obligación laboral, salarios por pagar"/>
    <s v=""/>
    <s v=""/>
    <d v="2010-07-14T00:00:00"/>
    <d v="2010-07-14T00:00:00"/>
    <n v="92250"/>
    <s v="773"/>
    <x v="6"/>
    <x v="1"/>
    <x v="2"/>
    <x v="0"/>
    <x v="0"/>
  </r>
  <r>
    <n v="7735110102"/>
    <x v="2"/>
    <n v="48705670"/>
    <x v="2"/>
    <s v="SSALLONDONO"/>
    <s v="MFLT"/>
    <s v="Obligación laboral, salarios por pagar"/>
    <s v=""/>
    <s v=""/>
    <d v="2010-07-14T00:00:00"/>
    <d v="2010-07-14T00:00:00"/>
    <n v="1489805"/>
    <s v="773"/>
    <x v="6"/>
    <x v="2"/>
    <x v="2"/>
    <x v="0"/>
    <x v="0"/>
  </r>
  <r>
    <n v="7735110110"/>
    <x v="5"/>
    <n v="48705670"/>
    <x v="2"/>
    <s v="SSALLONDONO"/>
    <s v="MFLT"/>
    <s v="Obligación laboral, salarios por pagar"/>
    <s v=""/>
    <s v=""/>
    <d v="2010-07-14T00:00:00"/>
    <d v="2010-07-14T00:00:00"/>
    <n v="123000"/>
    <s v="773"/>
    <x v="6"/>
    <x v="2"/>
    <x v="2"/>
    <x v="0"/>
    <x v="0"/>
  </r>
  <r>
    <n v="7735116411"/>
    <x v="28"/>
    <n v="48705770"/>
    <x v="3"/>
    <s v="LTJFLOPEZ"/>
    <s v="MFLT"/>
    <s v="Provisión otras cta.pte.proveed prod. Inventariab."/>
    <s v=""/>
    <s v="Servicio de transporte"/>
    <d v="2010-07-14T00:00:00"/>
    <d v="2010-07-14T00:00:00"/>
    <n v="186875"/>
    <s v="773"/>
    <x v="6"/>
    <x v="3"/>
    <x v="7"/>
    <x v="0"/>
    <x v="1"/>
  </r>
  <r>
    <n v="7735116503"/>
    <x v="38"/>
    <n v="48710370"/>
    <x v="6"/>
    <s v="LTJCLUNA"/>
    <s v="MFLT"/>
    <s v="Provisión otras cta.pte.proveed prod. Inventariab."/>
    <s v=""/>
    <s v="RETOQUE ANGULO PIEZA INICIADOR PLACA"/>
    <d v="2010-07-14T00:00:00"/>
    <d v="2010-07-14T00:00:00"/>
    <n v="150000"/>
    <s v="773"/>
    <x v="6"/>
    <x v="4"/>
    <x v="6"/>
    <x v="0"/>
    <x v="2"/>
  </r>
  <r>
    <n v="7735110102"/>
    <x v="2"/>
    <n v="48910270"/>
    <x v="23"/>
    <s v="SSALLONDONO"/>
    <s v="MFLT"/>
    <s v="Obligación laboral, salarios por pagar"/>
    <s v=""/>
    <s v=""/>
    <d v="2010-07-14T00:00:00"/>
    <d v="2010-07-14T00:00:00"/>
    <n v="1154802"/>
    <s v="773"/>
    <x v="6"/>
    <x v="3"/>
    <x v="2"/>
    <x v="0"/>
    <x v="0"/>
  </r>
  <r>
    <n v="7735110110"/>
    <x v="5"/>
    <n v="48910270"/>
    <x v="23"/>
    <s v="SSALLONDONO"/>
    <s v="MFLT"/>
    <s v="Obligación laboral, salarios por pagar"/>
    <s v=""/>
    <s v=""/>
    <d v="2010-07-14T00:00:00"/>
    <d v="2010-07-14T00:00:00"/>
    <n v="92250"/>
    <s v="773"/>
    <x v="6"/>
    <x v="3"/>
    <x v="2"/>
    <x v="0"/>
    <x v="0"/>
  </r>
  <r>
    <n v="7735116411"/>
    <x v="28"/>
    <n v="48910570"/>
    <x v="283"/>
    <s v="LTJFLOPEZ"/>
    <s v="MFLT"/>
    <s v="Provisión otras cta.pte.proveed prod. Inventariab."/>
    <s v=""/>
    <s v="Servicio de transporte"/>
    <d v="2010-07-14T00:00:00"/>
    <d v="2010-07-14T00:00:00"/>
    <n v="196716"/>
    <s v="773"/>
    <x v="6"/>
    <x v="4"/>
    <x v="7"/>
    <x v="0"/>
    <x v="1"/>
  </r>
  <r>
    <n v="7735110102"/>
    <x v="2"/>
    <n v="48921370"/>
    <x v="24"/>
    <s v="SSALLONDONO"/>
    <s v="MFLT"/>
    <s v="Obligación laboral, salarios por pagar"/>
    <s v=""/>
    <s v=""/>
    <d v="2010-07-14T00:00:00"/>
    <d v="2010-07-14T00:00:00"/>
    <n v="850185"/>
    <s v="773"/>
    <x v="6"/>
    <x v="4"/>
    <x v="2"/>
    <x v="0"/>
    <x v="0"/>
  </r>
  <r>
    <n v="7735110110"/>
    <x v="5"/>
    <n v="48921370"/>
    <x v="24"/>
    <s v="SSALLONDONO"/>
    <s v="MFLT"/>
    <s v="Obligación laboral, salarios por pagar"/>
    <s v=""/>
    <s v=""/>
    <d v="2010-07-14T00:00:00"/>
    <d v="2010-07-14T00:00:00"/>
    <n v="61500"/>
    <s v="773"/>
    <x v="6"/>
    <x v="4"/>
    <x v="2"/>
    <x v="0"/>
    <x v="0"/>
  </r>
  <r>
    <n v="7735110102"/>
    <x v="2"/>
    <n v="48921470"/>
    <x v="25"/>
    <s v="SSALLONDONO"/>
    <s v="MFLT"/>
    <s v="Obligación laboral, salarios por pagar"/>
    <s v=""/>
    <s v=""/>
    <d v="2010-07-14T00:00:00"/>
    <d v="2010-07-14T00:00:00"/>
    <n v="4329418"/>
    <s v="773"/>
    <x v="6"/>
    <x v="4"/>
    <x v="2"/>
    <x v="0"/>
    <x v="0"/>
  </r>
  <r>
    <n v="7735110104"/>
    <x v="3"/>
    <n v="48921470"/>
    <x v="25"/>
    <s v="SSALLONDONO"/>
    <s v="MFLT"/>
    <s v="Obligación laboral, salarios por pagar"/>
    <s v=""/>
    <s v=""/>
    <d v="2010-07-14T00:00:00"/>
    <d v="2010-07-14T00:00:00"/>
    <n v="53565"/>
    <s v="773"/>
    <x v="6"/>
    <x v="4"/>
    <x v="2"/>
    <x v="0"/>
    <x v="1"/>
  </r>
  <r>
    <n v="7735110108"/>
    <x v="4"/>
    <n v="48921470"/>
    <x v="25"/>
    <s v="SSALLONDONO"/>
    <s v="MFLT"/>
    <s v="Obligación laboral, salarios por pagar"/>
    <s v=""/>
    <s v=""/>
    <d v="2010-07-14T00:00:00"/>
    <d v="2010-07-14T00:00:00"/>
    <n v="55267"/>
    <s v="773"/>
    <x v="6"/>
    <x v="4"/>
    <x v="2"/>
    <x v="0"/>
    <x v="1"/>
  </r>
  <r>
    <n v="7735110110"/>
    <x v="5"/>
    <n v="48921470"/>
    <x v="25"/>
    <s v="SSALLONDONO"/>
    <s v="MFLT"/>
    <s v="Obligación laboral, salarios por pagar"/>
    <s v=""/>
    <s v=""/>
    <d v="2010-07-14T00:00:00"/>
    <d v="2010-07-14T00:00:00"/>
    <n v="239850"/>
    <s v="773"/>
    <x v="6"/>
    <x v="4"/>
    <x v="2"/>
    <x v="0"/>
    <x v="0"/>
  </r>
  <r>
    <n v="7735116503"/>
    <x v="38"/>
    <n v="48921470"/>
    <x v="25"/>
    <s v="LTMAMEJIA"/>
    <s v="MFLT"/>
    <s v="Provisión otras cta.pte.proveed prod. Inventariab."/>
    <s v=""/>
    <s v="Mtto Relojes de Marcacion"/>
    <d v="2010-07-14T00:00:00"/>
    <d v="2010-07-14T00:00:00"/>
    <n v="82800"/>
    <s v="773"/>
    <x v="6"/>
    <x v="4"/>
    <x v="6"/>
    <x v="0"/>
    <x v="2"/>
  </r>
  <r>
    <n v="7735110102"/>
    <x v="2"/>
    <n v="48921570"/>
    <x v="26"/>
    <s v="SSALLONDONO"/>
    <s v="MFLT"/>
    <s v="Obligación laboral, salarios por pagar"/>
    <s v=""/>
    <s v=""/>
    <d v="2010-07-14T00:00:00"/>
    <d v="2010-07-14T00:00:00"/>
    <n v="9458767"/>
    <s v="773"/>
    <x v="6"/>
    <x v="3"/>
    <x v="2"/>
    <x v="0"/>
    <x v="0"/>
  </r>
  <r>
    <n v="7735110103"/>
    <x v="39"/>
    <n v="48921570"/>
    <x v="26"/>
    <s v="SSALLONDONO"/>
    <s v="MFLT"/>
    <s v="Obligación laboral, salarios por pagar"/>
    <s v=""/>
    <s v=""/>
    <d v="2010-07-14T00:00:00"/>
    <d v="2010-07-14T00:00:00"/>
    <n v="288150"/>
    <s v="773"/>
    <x v="6"/>
    <x v="3"/>
    <x v="2"/>
    <x v="0"/>
    <x v="0"/>
  </r>
  <r>
    <n v="7735110104"/>
    <x v="3"/>
    <n v="48921570"/>
    <x v="26"/>
    <s v="SSALLONDONO"/>
    <s v="MFLT"/>
    <s v="Obligación laboral, salarios por pagar"/>
    <s v=""/>
    <s v=""/>
    <d v="2010-07-14T00:00:00"/>
    <d v="2010-07-14T00:00:00"/>
    <n v="436686"/>
    <s v="773"/>
    <x v="6"/>
    <x v="3"/>
    <x v="2"/>
    <x v="0"/>
    <x v="1"/>
  </r>
  <r>
    <n v="7735110108"/>
    <x v="4"/>
    <n v="48921570"/>
    <x v="26"/>
    <s v="SSALLONDONO"/>
    <s v="MFLT"/>
    <s v="Obligación laboral, salarios por pagar"/>
    <s v=""/>
    <s v=""/>
    <d v="2010-07-14T00:00:00"/>
    <d v="2010-07-14T00:00:00"/>
    <n v="451344"/>
    <s v="773"/>
    <x v="6"/>
    <x v="3"/>
    <x v="2"/>
    <x v="0"/>
    <x v="1"/>
  </r>
  <r>
    <n v="7735110110"/>
    <x v="5"/>
    <n v="48921570"/>
    <x v="26"/>
    <s v="SSALLONDONO"/>
    <s v="MFLT"/>
    <s v="Obligación laboral, salarios por pagar"/>
    <s v=""/>
    <s v=""/>
    <d v="2010-07-14T00:00:00"/>
    <d v="2010-07-14T00:00:00"/>
    <n v="580150"/>
    <s v="773"/>
    <x v="6"/>
    <x v="3"/>
    <x v="2"/>
    <x v="0"/>
    <x v="0"/>
  </r>
  <r>
    <n v="7735116503"/>
    <x v="38"/>
    <n v="48921570"/>
    <x v="26"/>
    <s v="LTMAMEJIA"/>
    <s v="MFLT"/>
    <s v="Provisión otras cta.pte.proveed prod. Inventariab."/>
    <s v=""/>
    <s v="Mtto Relojes de Marcacion"/>
    <d v="2010-07-14T00:00:00"/>
    <d v="2010-07-14T00:00:00"/>
    <n v="82800"/>
    <s v="773"/>
    <x v="6"/>
    <x v="3"/>
    <x v="6"/>
    <x v="0"/>
    <x v="2"/>
  </r>
  <r>
    <n v="7735124012"/>
    <x v="24"/>
    <n v="48921570"/>
    <x v="26"/>
    <s v="LTGAVELASQUE"/>
    <s v="MFLT"/>
    <s v="Mat, rptos y accesorios, materiales y repuestos na"/>
    <s v="Cinta teflon 3/4 (p/calor)"/>
    <s v=""/>
    <d v="2010-07-14T00:00:00"/>
    <d v="2010-07-14T00:00:00"/>
    <n v="68000"/>
    <s v="773"/>
    <x v="6"/>
    <x v="3"/>
    <x v="6"/>
    <x v="0"/>
    <x v="2"/>
  </r>
  <r>
    <n v="7735124554"/>
    <x v="60"/>
    <n v="48921570"/>
    <x v="26"/>
    <s v="LTMCRAGA"/>
    <s v="MFLT"/>
    <s v="Provisión otras cta.pte.proveed prod. no inventar"/>
    <s v="Pistola termoencojido makita hg 6020"/>
    <s v="Pistola termoencojido makita hg 6020"/>
    <d v="2010-07-13T00:00:00"/>
    <d v="2010-07-14T00:00:00"/>
    <n v="297000"/>
    <s v="773"/>
    <x v="6"/>
    <x v="3"/>
    <x v="6"/>
    <x v="0"/>
    <x v="2"/>
  </r>
  <r>
    <n v="7735124708"/>
    <x v="34"/>
    <n v="48921570"/>
    <x v="26"/>
    <s v="LTGAVELASQUE"/>
    <s v="MFLT"/>
    <s v="Mat, rptos y accesorios, combustibles y lubricante"/>
    <s v="Alcohol_indust_95% X GLN"/>
    <s v=""/>
    <d v="2010-07-14T00:00:00"/>
    <d v="2010-07-14T00:00:00"/>
    <n v="11270"/>
    <s v="773"/>
    <x v="6"/>
    <x v="3"/>
    <x v="6"/>
    <x v="0"/>
    <x v="2"/>
  </r>
  <r>
    <n v="7735110102"/>
    <x v="2"/>
    <n v="48921670"/>
    <x v="27"/>
    <s v="SSALLONDONO"/>
    <s v="MFLT"/>
    <s v="Obligación laboral, salarios por pagar"/>
    <s v=""/>
    <s v=""/>
    <d v="2010-07-14T00:00:00"/>
    <d v="2010-07-14T00:00:00"/>
    <n v="2882565"/>
    <s v="773"/>
    <x v="6"/>
    <x v="5"/>
    <x v="2"/>
    <x v="0"/>
    <x v="0"/>
  </r>
  <r>
    <n v="7735110104"/>
    <x v="3"/>
    <n v="48921670"/>
    <x v="27"/>
    <s v="SSALLONDONO"/>
    <s v="MFLT"/>
    <s v="Obligación laboral, salarios por pagar"/>
    <s v=""/>
    <s v=""/>
    <d v="2010-07-14T00:00:00"/>
    <d v="2010-07-14T00:00:00"/>
    <n v="227393"/>
    <s v="773"/>
    <x v="6"/>
    <x v="5"/>
    <x v="2"/>
    <x v="0"/>
    <x v="1"/>
  </r>
  <r>
    <n v="7735110110"/>
    <x v="5"/>
    <n v="48921670"/>
    <x v="27"/>
    <s v="SSALLONDONO"/>
    <s v="MFLT"/>
    <s v="Obligación laboral, salarios por pagar"/>
    <s v=""/>
    <s v=""/>
    <d v="2010-07-14T00:00:00"/>
    <d v="2010-07-14T00:00:00"/>
    <n v="153750"/>
    <s v="773"/>
    <x v="6"/>
    <x v="5"/>
    <x v="2"/>
    <x v="0"/>
    <x v="0"/>
  </r>
  <r>
    <n v="7735110102"/>
    <x v="2"/>
    <n v="48921770"/>
    <x v="28"/>
    <s v="SSALLONDONO"/>
    <s v="MFLT"/>
    <s v="Obligación laboral, salarios por pagar"/>
    <s v=""/>
    <s v=""/>
    <d v="2010-07-14T00:00:00"/>
    <d v="2010-07-14T00:00:00"/>
    <n v="1244091"/>
    <s v="773"/>
    <x v="6"/>
    <x v="5"/>
    <x v="2"/>
    <x v="0"/>
    <x v="0"/>
  </r>
  <r>
    <n v="7735110110"/>
    <x v="5"/>
    <n v="48921770"/>
    <x v="28"/>
    <s v="SSALLONDONO"/>
    <s v="MFLT"/>
    <s v="Obligación laboral, salarios por pagar"/>
    <s v=""/>
    <s v=""/>
    <d v="2010-07-14T00:00:00"/>
    <d v="2010-07-14T00:00:00"/>
    <n v="92250"/>
    <s v="773"/>
    <x v="6"/>
    <x v="5"/>
    <x v="2"/>
    <x v="0"/>
    <x v="0"/>
  </r>
  <r>
    <n v="7735110102"/>
    <x v="2"/>
    <n v="48980070"/>
    <x v="34"/>
    <s v="SSALLONDONO"/>
    <s v="MFLT"/>
    <s v="Obligación laboral, salarios por pagar"/>
    <s v=""/>
    <s v=""/>
    <d v="2010-07-14T00:00:00"/>
    <d v="2010-07-14T00:00:00"/>
    <n v="5710974"/>
    <s v="773"/>
    <x v="6"/>
    <x v="11"/>
    <x v="2"/>
    <x v="0"/>
    <x v="0"/>
  </r>
  <r>
    <n v="7735110104"/>
    <x v="3"/>
    <n v="48980070"/>
    <x v="34"/>
    <s v="SSALLONDONO"/>
    <s v="MFLT"/>
    <s v="Obligación laboral, salarios por pagar"/>
    <s v=""/>
    <s v=""/>
    <d v="2010-07-14T00:00:00"/>
    <d v="2010-07-14T00:00:00"/>
    <n v="109075"/>
    <s v="773"/>
    <x v="6"/>
    <x v="11"/>
    <x v="2"/>
    <x v="0"/>
    <x v="1"/>
  </r>
  <r>
    <n v="7735110110"/>
    <x v="5"/>
    <n v="48980070"/>
    <x v="34"/>
    <s v="SSALLONDONO"/>
    <s v="MFLT"/>
    <s v="Obligación laboral, salarios por pagar"/>
    <s v=""/>
    <s v=""/>
    <d v="2010-07-14T00:00:00"/>
    <d v="2010-07-14T00:00:00"/>
    <n v="92250"/>
    <s v="773"/>
    <x v="6"/>
    <x v="11"/>
    <x v="2"/>
    <x v="0"/>
    <x v="0"/>
  </r>
  <r>
    <n v="7735110102"/>
    <x v="2"/>
    <n v="48982070"/>
    <x v="36"/>
    <s v="SSALLONDONO"/>
    <s v="MFLT"/>
    <s v="Obligación laboral, salarios por pagar"/>
    <s v=""/>
    <s v=""/>
    <d v="2010-07-14T00:00:00"/>
    <d v="2010-07-14T00:00:00"/>
    <n v="768056"/>
    <s v="773"/>
    <x v="6"/>
    <x v="13"/>
    <x v="2"/>
    <x v="0"/>
    <x v="0"/>
  </r>
  <r>
    <n v="7735110103"/>
    <x v="39"/>
    <n v="48982070"/>
    <x v="36"/>
    <s v="SSALLONDONO"/>
    <s v="MFLT"/>
    <s v="Obligación laboral, salarios por pagar"/>
    <s v=""/>
    <s v=""/>
    <d v="2010-07-14T00:00:00"/>
    <d v="2010-07-14T00:00:00"/>
    <n v="193125"/>
    <s v="773"/>
    <x v="6"/>
    <x v="13"/>
    <x v="2"/>
    <x v="0"/>
    <x v="0"/>
  </r>
  <r>
    <n v="7735110102"/>
    <x v="2"/>
    <n v="48984270"/>
    <x v="37"/>
    <s v="SSALLONDONO"/>
    <s v="MFLT"/>
    <s v="Obligación laboral, salarios por pagar"/>
    <s v=""/>
    <s v=""/>
    <d v="2010-07-14T00:00:00"/>
    <d v="2010-07-14T00:00:00"/>
    <n v="1758059"/>
    <s v="773"/>
    <x v="6"/>
    <x v="14"/>
    <x v="2"/>
    <x v="0"/>
    <x v="0"/>
  </r>
  <r>
    <n v="7735110102"/>
    <x v="2"/>
    <n v="48986070"/>
    <x v="38"/>
    <s v="SSALLONDONO"/>
    <s v="MFLT"/>
    <s v="Obligación laboral, salarios por pagar"/>
    <s v=""/>
    <s v=""/>
    <d v="2010-07-14T00:00:00"/>
    <d v="2010-07-14T00:00:00"/>
    <n v="574239"/>
    <s v="773"/>
    <x v="6"/>
    <x v="15"/>
    <x v="2"/>
    <x v="0"/>
    <x v="0"/>
  </r>
  <r>
    <n v="7735110102"/>
    <x v="2"/>
    <n v="48988070"/>
    <x v="40"/>
    <s v="SSALLONDONO"/>
    <s v="MFLT"/>
    <s v="Obligación laboral, salarios por pagar"/>
    <s v=""/>
    <s v=""/>
    <d v="2010-07-14T00:00:00"/>
    <d v="2010-07-14T00:00:00"/>
    <n v="435488"/>
    <s v="773"/>
    <x v="6"/>
    <x v="17"/>
    <x v="2"/>
    <x v="0"/>
    <x v="0"/>
  </r>
  <r>
    <n v="7735110110"/>
    <x v="5"/>
    <n v="48988070"/>
    <x v="40"/>
    <s v="SSALLONDONO"/>
    <s v="MFLT"/>
    <s v="Obligación laboral, salarios por pagar"/>
    <s v=""/>
    <s v=""/>
    <d v="2010-07-14T00:00:00"/>
    <d v="2010-07-14T00:00:00"/>
    <n v="30750"/>
    <s v="773"/>
    <x v="6"/>
    <x v="17"/>
    <x v="2"/>
    <x v="0"/>
    <x v="0"/>
  </r>
  <r>
    <n v="7735110102"/>
    <x v="2"/>
    <n v="48992070"/>
    <x v="45"/>
    <s v="SSALLONDONO"/>
    <s v="MFLT"/>
    <s v="Obligación laboral, salarios por pagar"/>
    <s v=""/>
    <s v=""/>
    <d v="2010-07-14T00:00:00"/>
    <d v="2010-07-14T00:00:00"/>
    <n v="3348989"/>
    <s v="773"/>
    <x v="6"/>
    <x v="22"/>
    <x v="2"/>
    <x v="0"/>
    <x v="0"/>
  </r>
  <r>
    <n v="7735110103"/>
    <x v="39"/>
    <n v="48992070"/>
    <x v="45"/>
    <s v="SSALLONDONO"/>
    <s v="MFLT"/>
    <s v="Obligación laboral, salarios por pagar"/>
    <s v=""/>
    <s v=""/>
    <d v="2010-07-14T00:00:00"/>
    <d v="2010-07-14T00:00:00"/>
    <n v="193125"/>
    <s v="773"/>
    <x v="6"/>
    <x v="22"/>
    <x v="2"/>
    <x v="0"/>
    <x v="0"/>
  </r>
  <r>
    <n v="7735110104"/>
    <x v="3"/>
    <n v="48992070"/>
    <x v="45"/>
    <s v="SSALLONDONO"/>
    <s v="MFLT"/>
    <s v="Obligación laboral, salarios por pagar"/>
    <s v=""/>
    <s v=""/>
    <d v="2010-07-14T00:00:00"/>
    <d v="2010-07-14T00:00:00"/>
    <n v="187923"/>
    <s v="773"/>
    <x v="6"/>
    <x v="22"/>
    <x v="2"/>
    <x v="0"/>
    <x v="1"/>
  </r>
  <r>
    <n v="7735110110"/>
    <x v="5"/>
    <n v="48992070"/>
    <x v="45"/>
    <s v="SSALLONDONO"/>
    <s v="MFLT"/>
    <s v="Obligación laboral, salarios por pagar"/>
    <s v=""/>
    <s v=""/>
    <d v="2010-07-14T00:00:00"/>
    <d v="2010-07-14T00:00:00"/>
    <n v="120950"/>
    <s v="773"/>
    <x v="6"/>
    <x v="22"/>
    <x v="2"/>
    <x v="0"/>
    <x v="0"/>
  </r>
  <r>
    <n v="7735110102"/>
    <x v="2"/>
    <n v="48992170"/>
    <x v="46"/>
    <s v="SSALLONDONO"/>
    <s v="MFLT"/>
    <s v="Obligación laboral, salarios por pagar"/>
    <s v=""/>
    <s v=""/>
    <d v="2010-07-14T00:00:00"/>
    <d v="2010-07-14T00:00:00"/>
    <n v="5835766"/>
    <s v="773"/>
    <x v="6"/>
    <x v="23"/>
    <x v="2"/>
    <x v="0"/>
    <x v="0"/>
  </r>
  <r>
    <n v="7735110104"/>
    <x v="3"/>
    <n v="48992170"/>
    <x v="46"/>
    <s v="SSALLONDONO"/>
    <s v="MFLT"/>
    <s v="Obligación laboral, salarios por pagar"/>
    <s v=""/>
    <s v=""/>
    <d v="2010-07-14T00:00:00"/>
    <d v="2010-07-14T00:00:00"/>
    <n v="799892"/>
    <s v="773"/>
    <x v="6"/>
    <x v="23"/>
    <x v="2"/>
    <x v="0"/>
    <x v="1"/>
  </r>
  <r>
    <n v="7735110108"/>
    <x v="4"/>
    <n v="48992170"/>
    <x v="46"/>
    <s v="SSALLONDONO"/>
    <s v="MFLT"/>
    <s v="Obligación laboral, salarios por pagar"/>
    <s v=""/>
    <s v=""/>
    <d v="2010-07-14T00:00:00"/>
    <d v="2010-07-14T00:00:00"/>
    <n v="317334"/>
    <s v="773"/>
    <x v="6"/>
    <x v="23"/>
    <x v="2"/>
    <x v="0"/>
    <x v="1"/>
  </r>
  <r>
    <n v="7735110110"/>
    <x v="5"/>
    <n v="48992170"/>
    <x v="46"/>
    <s v="SSALLONDONO"/>
    <s v="MFLT"/>
    <s v="Obligación laboral, salarios por pagar"/>
    <s v=""/>
    <s v=""/>
    <d v="2010-07-14T00:00:00"/>
    <d v="2010-07-14T00:00:00"/>
    <n v="340300"/>
    <s v="773"/>
    <x v="6"/>
    <x v="23"/>
    <x v="2"/>
    <x v="0"/>
    <x v="0"/>
  </r>
  <r>
    <n v="7735124704"/>
    <x v="27"/>
    <n v="48705370"/>
    <x v="1"/>
    <s v="LTGAVELASQUE"/>
    <s v="MFLT"/>
    <s v="Provisión otras cta.pte.proveed prod. no inventar"/>
    <s v="Boligrafo kilom.retractil ngo"/>
    <s v="Boligrafo kilom.retractil ngo"/>
    <d v="2010-07-13T00:00:00"/>
    <d v="2010-07-15T00:00:00"/>
    <n v="4207"/>
    <s v="773"/>
    <x v="6"/>
    <x v="1"/>
    <x v="5"/>
    <x v="0"/>
    <x v="0"/>
  </r>
  <r>
    <n v="7735124704"/>
    <x v="27"/>
    <n v="48705370"/>
    <x v="1"/>
    <s v="LTGAVELASQUE"/>
    <s v="MFLT"/>
    <s v="Provisión otras cta.pte.proveed prod. no inventar"/>
    <s v="Marcador borrable expo ngo"/>
    <s v="Marcador borrable expo ngo"/>
    <d v="2010-07-13T00:00:00"/>
    <d v="2010-07-15T00:00:00"/>
    <n v="3786"/>
    <s v="773"/>
    <x v="6"/>
    <x v="1"/>
    <x v="5"/>
    <x v="0"/>
    <x v="0"/>
  </r>
  <r>
    <n v="7735124704"/>
    <x v="27"/>
    <n v="48705370"/>
    <x v="1"/>
    <s v="LTGAVELASQUE"/>
    <s v="MFLT"/>
    <s v="Provisión otras cta.pte.proveed prod. no inventar"/>
    <s v="Cosedora estand.bates 550"/>
    <s v="Cosedora estand.bates 550"/>
    <d v="2010-07-13T00:00:00"/>
    <d v="2010-07-15T00:00:00"/>
    <n v="13800"/>
    <s v="773"/>
    <x v="6"/>
    <x v="1"/>
    <x v="5"/>
    <x v="0"/>
    <x v="0"/>
  </r>
  <r>
    <n v="7735124704"/>
    <x v="27"/>
    <n v="48705370"/>
    <x v="1"/>
    <s v="LTGAVELASQUE"/>
    <s v="MFLT"/>
    <s v="Provisión otras cta.pte.proveed prod. no inventar"/>
    <s v="Portaminas 0.7 paper mate auto advance"/>
    <s v="Portaminas 0.7 paper mate auto advance"/>
    <d v="2010-07-13T00:00:00"/>
    <d v="2010-07-15T00:00:00"/>
    <n v="2502"/>
    <s v="773"/>
    <x v="6"/>
    <x v="1"/>
    <x v="5"/>
    <x v="0"/>
    <x v="0"/>
  </r>
  <r>
    <n v="7735124704"/>
    <x v="27"/>
    <n v="48705370"/>
    <x v="1"/>
    <s v="LTGAVELASQUE"/>
    <s v="MFLT"/>
    <s v="Provisión otras cta.pte.proveed prod. no inventar"/>
    <s v="Mina 0.7mm 2b faber"/>
    <s v="Mina 0.7mm 2b faber"/>
    <d v="2010-07-13T00:00:00"/>
    <d v="2010-07-15T00:00:00"/>
    <n v="771"/>
    <s v="773"/>
    <x v="6"/>
    <x v="1"/>
    <x v="5"/>
    <x v="0"/>
    <x v="0"/>
  </r>
  <r>
    <n v="7735110119"/>
    <x v="12"/>
    <n v="48921370"/>
    <x v="24"/>
    <s v="SSRDVILLEGAS"/>
    <s v="MFLT"/>
    <s v="PALACIO DE GONZALEZ HONORATA DE JES"/>
    <s v="Delantal en dril blanco"/>
    <s v="Delantal en dril blanco"/>
    <d v="2010-07-15T00:00:00"/>
    <d v="2010-07-15T00:00:00"/>
    <n v="120000"/>
    <s v="773"/>
    <x v="6"/>
    <x v="4"/>
    <x v="2"/>
    <x v="0"/>
    <x v="1"/>
  </r>
  <r>
    <n v="7735124713"/>
    <x v="35"/>
    <n v="48921370"/>
    <x v="24"/>
    <s v="SSRDVILLEGAS"/>
    <s v="MFLT"/>
    <s v="FERRETERIA S S LTDA."/>
    <s v="Zuncho metalico de 1/2 x .50"/>
    <s v="Zuncho metalico de 1/2 x .50"/>
    <d v="2010-07-13T00:00:00"/>
    <d v="2010-07-15T00:00:00"/>
    <n v="244500"/>
    <s v="773"/>
    <x v="6"/>
    <x v="4"/>
    <x v="5"/>
    <x v="0"/>
    <x v="1"/>
  </r>
  <r>
    <n v="7735110119"/>
    <x v="12"/>
    <n v="48921470"/>
    <x v="25"/>
    <s v="SSRDVILLEGAS"/>
    <s v="MFLT"/>
    <s v="PALACIO DE GONZALEZ HONORATA DE JES"/>
    <s v="Delantal en dril blanco"/>
    <s v="Delantal en dril blanco"/>
    <d v="2010-07-15T00:00:00"/>
    <d v="2010-07-15T00:00:00"/>
    <n v="90000"/>
    <s v="773"/>
    <x v="6"/>
    <x v="4"/>
    <x v="2"/>
    <x v="0"/>
    <x v="1"/>
  </r>
  <r>
    <n v="7735124713"/>
    <x v="35"/>
    <n v="48921470"/>
    <x v="25"/>
    <s v="SSRDVILLEGAS"/>
    <s v="MFLT"/>
    <s v="FERRETERIA S S LTDA."/>
    <s v="Zuncho metalico de 1/2 x .50"/>
    <s v="Zuncho metalico de 1/2 x .50"/>
    <d v="2010-07-13T00:00:00"/>
    <d v="2010-07-15T00:00:00"/>
    <n v="244500"/>
    <s v="773"/>
    <x v="6"/>
    <x v="4"/>
    <x v="5"/>
    <x v="0"/>
    <x v="1"/>
  </r>
  <r>
    <n v="7735110119"/>
    <x v="12"/>
    <n v="48921570"/>
    <x v="26"/>
    <s v="SSRDVILLEGAS"/>
    <s v="MFLT"/>
    <s v="PALACIO DE GONZALEZ HONORATA DE JES"/>
    <s v="Delantal en dril blanco"/>
    <s v="Delantal en dril blanco"/>
    <d v="2010-07-15T00:00:00"/>
    <d v="2010-07-15T00:00:00"/>
    <n v="90000"/>
    <s v="773"/>
    <x v="6"/>
    <x v="3"/>
    <x v="2"/>
    <x v="0"/>
    <x v="1"/>
  </r>
  <r>
    <n v="7735113507"/>
    <x v="0"/>
    <n v="48921570"/>
    <x v="26"/>
    <s v="SSRDVILLEGAS"/>
    <s v="MFLT"/>
    <s v="HP FINANCIAL SERVICES LLC SUC.COLOM"/>
    <s v=""/>
    <s v=""/>
    <d v="2010-07-15T00:00:00"/>
    <d v="2010-07-15T00:00:00"/>
    <n v="27916"/>
    <s v="773"/>
    <x v="6"/>
    <x v="3"/>
    <x v="0"/>
    <x v="0"/>
    <x v="0"/>
  </r>
  <r>
    <n v="7735113507"/>
    <x v="0"/>
    <n v="48921570"/>
    <x v="26"/>
    <s v="SSRDVILLEGAS"/>
    <s v="MFLT"/>
    <s v="HP FINANCIAL SERVICES LLC SUC.COLOM"/>
    <s v=""/>
    <s v=""/>
    <d v="2010-07-15T00:00:00"/>
    <d v="2010-07-15T00:00:00"/>
    <n v="35928"/>
    <s v="773"/>
    <x v="6"/>
    <x v="3"/>
    <x v="0"/>
    <x v="0"/>
    <x v="0"/>
  </r>
  <r>
    <n v="7735113507"/>
    <x v="0"/>
    <n v="48980070"/>
    <x v="34"/>
    <s v="SSRDVILLEGAS"/>
    <s v="MFLT"/>
    <s v="HP FINANCIAL SERVICES LLC SUC.COLOM"/>
    <s v=""/>
    <s v=""/>
    <d v="2010-07-15T00:00:00"/>
    <d v="2010-07-15T00:00:00"/>
    <n v="27916"/>
    <s v="773"/>
    <x v="6"/>
    <x v="11"/>
    <x v="0"/>
    <x v="0"/>
    <x v="0"/>
  </r>
  <r>
    <n v="7735113507"/>
    <x v="0"/>
    <n v="48980070"/>
    <x v="34"/>
    <s v="SSRDVILLEGAS"/>
    <s v="MFLT"/>
    <s v="HP FINANCIAL SERVICES LLC SUC.COLOM"/>
    <s v=""/>
    <s v=""/>
    <d v="2010-07-15T00:00:00"/>
    <d v="2010-07-15T00:00:00"/>
    <n v="35928"/>
    <s v="773"/>
    <x v="6"/>
    <x v="11"/>
    <x v="0"/>
    <x v="0"/>
    <x v="0"/>
  </r>
  <r>
    <n v="7735124704"/>
    <x v="27"/>
    <n v="48986070"/>
    <x v="38"/>
    <s v="LTGAVELASQUE"/>
    <s v="MFLT"/>
    <s v="Provisión otras cta.pte.proveed prod. no inventar"/>
    <s v="Resaltador d/bols.bic brite nja"/>
    <s v="Resaltador d/bols.bic brite nja"/>
    <d v="2010-07-13T00:00:00"/>
    <d v="2010-07-15T00:00:00"/>
    <n v="897"/>
    <s v="773"/>
    <x v="6"/>
    <x v="15"/>
    <x v="5"/>
    <x v="0"/>
    <x v="0"/>
  </r>
  <r>
    <n v="7735124704"/>
    <x v="27"/>
    <n v="48986070"/>
    <x v="38"/>
    <s v="SSRDVILLEGAS"/>
    <s v="MFLT"/>
    <s v="MARION SA"/>
    <s v="Papel carta multip.x500 blco"/>
    <s v="Papel carta multip.x500 blco"/>
    <d v="2010-07-13T00:00:00"/>
    <d v="2010-07-15T00:00:00"/>
    <n v="6900"/>
    <s v="773"/>
    <x v="6"/>
    <x v="15"/>
    <x v="5"/>
    <x v="0"/>
    <x v="0"/>
  </r>
  <r>
    <n v="7735124704"/>
    <x v="27"/>
    <n v="48986070"/>
    <x v="38"/>
    <s v="SSRDVILLEGAS"/>
    <s v="MFLT"/>
    <s v="MARION SA"/>
    <s v="Bolsillo carta polip.x1 beautone"/>
    <s v="Bolsillo carta polip.x1 beautone"/>
    <d v="2010-07-13T00:00:00"/>
    <d v="2010-07-15T00:00:00"/>
    <n v="8000"/>
    <s v="773"/>
    <x v="6"/>
    <x v="15"/>
    <x v="5"/>
    <x v="0"/>
    <x v="0"/>
  </r>
  <r>
    <n v="7735124704"/>
    <x v="27"/>
    <n v="48986070"/>
    <x v="38"/>
    <s v="SSRDVILLEGAS"/>
    <s v="MFLT"/>
    <s v="MARION SA"/>
    <s v="Resaltador d/bols.bic brite vde"/>
    <s v="Resaltador d/bols.bic brite vde"/>
    <d v="2010-07-13T00:00:00"/>
    <d v="2010-07-15T00:00:00"/>
    <n v="897"/>
    <s v="773"/>
    <x v="6"/>
    <x v="15"/>
    <x v="5"/>
    <x v="0"/>
    <x v="0"/>
  </r>
  <r>
    <n v="7735124704"/>
    <x v="27"/>
    <n v="48988070"/>
    <x v="40"/>
    <s v="LTGAVELASQUE"/>
    <s v="MFLT"/>
    <s v="Provisión otras cta.pte.proveed prod. no inventar"/>
    <s v="Perforadora triton 103 x3hx2mm"/>
    <s v="Perforadora triton 103 x3hx2mm"/>
    <d v="2010-07-13T00:00:00"/>
    <d v="2010-07-15T00:00:00"/>
    <n v="16538"/>
    <s v="773"/>
    <x v="6"/>
    <x v="17"/>
    <x v="5"/>
    <x v="0"/>
    <x v="0"/>
  </r>
  <r>
    <n v="7735124704"/>
    <x v="27"/>
    <n v="48988070"/>
    <x v="40"/>
    <s v="LTGAVELASQUE"/>
    <s v="MFLT"/>
    <s v="Provisión otras cta.pte.proveed prod. no inventar"/>
    <s v="Cosedora estand.bates 550"/>
    <s v="Cosedora estand.bates 550"/>
    <d v="2010-07-13T00:00:00"/>
    <d v="2010-07-15T00:00:00"/>
    <n v="13800"/>
    <s v="773"/>
    <x v="6"/>
    <x v="17"/>
    <x v="5"/>
    <x v="0"/>
    <x v="0"/>
  </r>
  <r>
    <n v="7735124704"/>
    <x v="27"/>
    <n v="48988070"/>
    <x v="40"/>
    <s v="LTGAVELASQUE"/>
    <s v="MFLT"/>
    <s v="Provisión otras cta.pte.proveed prod. no inventar"/>
    <s v="Libro cid 100 3e of.3 col.200 fol."/>
    <s v="Libro cid 100 3e of.3 col.200 fol."/>
    <d v="2010-07-13T00:00:00"/>
    <d v="2010-07-15T00:00:00"/>
    <n v="7585"/>
    <s v="773"/>
    <x v="6"/>
    <x v="17"/>
    <x v="5"/>
    <x v="0"/>
    <x v="0"/>
  </r>
  <r>
    <n v="7735124704"/>
    <x v="27"/>
    <n v="48988070"/>
    <x v="40"/>
    <s v="SSRDVILLEGAS"/>
    <s v="MFLT"/>
    <s v="MARION SA"/>
    <s v="Papel carta multip.x500 blco"/>
    <s v="Papel carta multip.x500 blco"/>
    <d v="2010-07-13T00:00:00"/>
    <d v="2010-07-15T00:00:00"/>
    <n v="6900"/>
    <s v="773"/>
    <x v="6"/>
    <x v="17"/>
    <x v="5"/>
    <x v="0"/>
    <x v="0"/>
  </r>
  <r>
    <n v="7735113507"/>
    <x v="0"/>
    <n v="48992070"/>
    <x v="45"/>
    <s v="SSRDVILLEGAS"/>
    <s v="MFLT"/>
    <s v="HP FINANCIAL SERVICES LLC SUC.COLOM"/>
    <s v=""/>
    <s v=""/>
    <d v="2010-07-15T00:00:00"/>
    <d v="2010-07-15T00:00:00"/>
    <n v="27918"/>
    <s v="773"/>
    <x v="6"/>
    <x v="22"/>
    <x v="0"/>
    <x v="0"/>
    <x v="0"/>
  </r>
  <r>
    <n v="7735113507"/>
    <x v="0"/>
    <n v="48992070"/>
    <x v="45"/>
    <s v="SSRDVILLEGAS"/>
    <s v="MFLT"/>
    <s v="HP FINANCIAL SERVICES LLC SUC.COLOM"/>
    <s v=""/>
    <s v=""/>
    <d v="2010-07-15T00:00:00"/>
    <d v="2010-07-15T00:00:00"/>
    <n v="35927"/>
    <s v="773"/>
    <x v="6"/>
    <x v="22"/>
    <x v="0"/>
    <x v="0"/>
    <x v="0"/>
  </r>
  <r>
    <n v="7735116408"/>
    <x v="1"/>
    <n v="48705370"/>
    <x v="1"/>
    <s v="SSRDVILLEGAS"/>
    <s v="MFLT"/>
    <s v="TELEFONICA MOVILES COLOMBIA S.A."/>
    <s v=""/>
    <s v=""/>
    <d v="2010-07-09T00:00:00"/>
    <d v="2010-07-16T00:00:00"/>
    <n v="129"/>
    <s v="773"/>
    <x v="6"/>
    <x v="1"/>
    <x v="1"/>
    <x v="0"/>
    <x v="0"/>
  </r>
  <r>
    <n v="7735116411"/>
    <x v="28"/>
    <n v="48705770"/>
    <x v="3"/>
    <s v="LTJFLOPEZ"/>
    <s v="MFLT"/>
    <s v="Provisión otras cta.pte.proveed prod. Inventariab."/>
    <s v=""/>
    <s v="Servicio de transporte"/>
    <d v="2010-07-16T00:00:00"/>
    <d v="2010-07-16T00:00:00"/>
    <n v="223656"/>
    <s v="773"/>
    <x v="6"/>
    <x v="3"/>
    <x v="7"/>
    <x v="0"/>
    <x v="1"/>
  </r>
  <r>
    <n v="7735124704"/>
    <x v="27"/>
    <n v="48910270"/>
    <x v="23"/>
    <s v="LTGAVELASQUE"/>
    <s v="MFLT"/>
    <s v="Provisión otras cta.pte.proveed prod. no inventar"/>
    <s v="Mina faber 0.7mm hb"/>
    <s v="Mina faber 0.7mm hb"/>
    <d v="2010-07-13T00:00:00"/>
    <d v="2010-07-16T00:00:00"/>
    <n v="771"/>
    <s v="773"/>
    <x v="6"/>
    <x v="3"/>
    <x v="5"/>
    <x v="0"/>
    <x v="0"/>
  </r>
  <r>
    <n v="7735124704"/>
    <x v="27"/>
    <n v="48910270"/>
    <x v="23"/>
    <s v="LTGAVELASQUE"/>
    <s v="MFLT"/>
    <s v="Provisión otras cta.pte.proveed prod. no inventar"/>
    <s v="Marcador perm.sanford ngo"/>
    <s v="Marcador perm.sanford ngo"/>
    <d v="2010-07-13T00:00:00"/>
    <d v="2010-07-16T00:00:00"/>
    <n v="1968"/>
    <s v="773"/>
    <x v="6"/>
    <x v="3"/>
    <x v="5"/>
    <x v="0"/>
    <x v="0"/>
  </r>
  <r>
    <n v="7735124704"/>
    <x v="27"/>
    <n v="48910270"/>
    <x v="23"/>
    <s v="LTGAVELASQUE"/>
    <s v="MFLT"/>
    <s v="Provisión otras cta.pte.proveed prod. no inventar"/>
    <s v="Portaminas 0.7 paper mate auto advance"/>
    <s v="Portaminas 0.7 paper mate auto advance"/>
    <d v="2010-07-13T00:00:00"/>
    <d v="2010-07-16T00:00:00"/>
    <n v="2502"/>
    <s v="773"/>
    <x v="6"/>
    <x v="3"/>
    <x v="5"/>
    <x v="0"/>
    <x v="0"/>
  </r>
  <r>
    <n v="7735124704"/>
    <x v="27"/>
    <n v="48910270"/>
    <x v="23"/>
    <s v="LTGAVELASQUE"/>
    <s v="MFLT"/>
    <s v="Provisión otras cta.pte.proveed prod. no inventar"/>
    <s v="Boligrafo kilom.retractil ngo"/>
    <s v="Boligrafo kilom.retractil ngo"/>
    <d v="2010-07-13T00:00:00"/>
    <d v="2010-07-16T00:00:00"/>
    <n v="3606"/>
    <s v="773"/>
    <x v="6"/>
    <x v="3"/>
    <x v="5"/>
    <x v="0"/>
    <x v="0"/>
  </r>
  <r>
    <n v="7735124704"/>
    <x v="27"/>
    <n v="48910270"/>
    <x v="23"/>
    <s v="LTGAVELASQUE"/>
    <s v="MFLT"/>
    <s v="Provisión otras cta.pte.proveed prod. no inventar"/>
    <s v="Corrector liq.paper"/>
    <s v="Corrector liq.paper"/>
    <d v="2010-07-13T00:00:00"/>
    <d v="2010-07-16T00:00:00"/>
    <n v="976"/>
    <s v="773"/>
    <x v="6"/>
    <x v="3"/>
    <x v="5"/>
    <x v="0"/>
    <x v="0"/>
  </r>
  <r>
    <n v="7735116411"/>
    <x v="28"/>
    <n v="48910570"/>
    <x v="283"/>
    <s v="LTJFLOPEZ"/>
    <s v="MFLT"/>
    <s v="Provisión otras cta.pte.proveed prod. Inventariab."/>
    <s v=""/>
    <s v="Servicio de transporte"/>
    <d v="2010-07-16T00:00:00"/>
    <d v="2010-07-16T00:00:00"/>
    <n v="90792"/>
    <s v="773"/>
    <x v="6"/>
    <x v="4"/>
    <x v="7"/>
    <x v="0"/>
    <x v="1"/>
  </r>
  <r>
    <n v="7735124701"/>
    <x v="26"/>
    <n v="48921370"/>
    <x v="24"/>
    <s v="SSRDVILLEGAS"/>
    <s v="MFLT"/>
    <s v="EMPAQUETADURAS Y EMPAQUES S.A."/>
    <s v="Limpion Wypall"/>
    <s v="Limpion Wypall"/>
    <d v="2010-07-15T00:00:00"/>
    <d v="2010-07-16T00:00:00"/>
    <n v="440800"/>
    <s v="773"/>
    <x v="6"/>
    <x v="4"/>
    <x v="5"/>
    <x v="0"/>
    <x v="0"/>
  </r>
  <r>
    <n v="7735124708"/>
    <x v="34"/>
    <n v="48921370"/>
    <x v="24"/>
    <s v="LTGAVELASQUE"/>
    <s v="MFLT"/>
    <s v="Mat, rptos y accesorios, combustibles y lubricante"/>
    <s v="Ajustador_21209_pintuco X GLN"/>
    <s v=""/>
    <d v="2010-07-16T00:00:00"/>
    <d v="2010-07-16T00:00:00"/>
    <n v="767960"/>
    <s v="773"/>
    <x v="6"/>
    <x v="4"/>
    <x v="6"/>
    <x v="0"/>
    <x v="2"/>
  </r>
  <r>
    <n v="7735116408"/>
    <x v="1"/>
    <n v="48921470"/>
    <x v="25"/>
    <s v="SSRDVILLEGAS"/>
    <s v="MFLT"/>
    <s v="TELEFONICA MOVILES COLOMBIA S.A."/>
    <s v=""/>
    <s v=""/>
    <d v="2010-07-09T00:00:00"/>
    <d v="2010-07-16T00:00:00"/>
    <n v="13198"/>
    <s v="773"/>
    <x v="6"/>
    <x v="4"/>
    <x v="1"/>
    <x v="0"/>
    <x v="0"/>
  </r>
  <r>
    <n v="7735116432"/>
    <x v="32"/>
    <n v="48921470"/>
    <x v="25"/>
    <s v="LTJFLOPEZ"/>
    <s v="MFLT"/>
    <s v="Provisión otras cta.pte.proveed prod. Inventariab."/>
    <s v=""/>
    <s v="Pintura Pomos Plateados"/>
    <d v="2010-07-16T00:00:00"/>
    <d v="2010-07-16T00:00:00"/>
    <n v="440000"/>
    <s v="773"/>
    <x v="6"/>
    <x v="4"/>
    <x v="5"/>
    <x v="0"/>
    <x v="0"/>
  </r>
  <r>
    <n v="7735124701"/>
    <x v="26"/>
    <n v="48921470"/>
    <x v="25"/>
    <s v="SSRDVILLEGAS"/>
    <s v="MFLT"/>
    <s v="EMPAQUETADURAS Y EMPAQUES S.A."/>
    <s v="Limpion Wypall"/>
    <s v="Limpion Wypall"/>
    <d v="2010-07-15T00:00:00"/>
    <d v="2010-07-16T00:00:00"/>
    <n v="110200"/>
    <s v="773"/>
    <x v="6"/>
    <x v="4"/>
    <x v="5"/>
    <x v="0"/>
    <x v="0"/>
  </r>
  <r>
    <n v="7735116408"/>
    <x v="1"/>
    <n v="48921570"/>
    <x v="26"/>
    <s v="SSRDVILLEGAS"/>
    <s v="MFLT"/>
    <s v="TELEFONICA MOVILES COLOMBIA S.A."/>
    <s v=""/>
    <s v=""/>
    <d v="2010-07-09T00:00:00"/>
    <d v="2010-07-16T00:00:00"/>
    <n v="11137"/>
    <s v="773"/>
    <x v="6"/>
    <x v="3"/>
    <x v="1"/>
    <x v="0"/>
    <x v="0"/>
  </r>
  <r>
    <n v="7735124701"/>
    <x v="26"/>
    <n v="48921570"/>
    <x v="26"/>
    <s v="SSRDVILLEGAS"/>
    <s v="MFLT"/>
    <s v="EMPAQUETADURAS Y EMPAQUES S.A."/>
    <s v="Limpion Wypall"/>
    <s v="Limpion Wypall"/>
    <d v="2010-07-15T00:00:00"/>
    <d v="2010-07-16T00:00:00"/>
    <n v="110200"/>
    <s v="773"/>
    <x v="6"/>
    <x v="3"/>
    <x v="5"/>
    <x v="0"/>
    <x v="0"/>
  </r>
  <r>
    <n v="7735124704"/>
    <x v="27"/>
    <n v="48921570"/>
    <x v="26"/>
    <s v="LTGAVELASQUE"/>
    <s v="MFLT"/>
    <s v="Provisión otras cta.pte.proveed prod. no inventar"/>
    <s v="Boligrafo kilom.retractil ngo"/>
    <s v="Boligrafo kilom.retractil ngo"/>
    <d v="2010-07-13T00:00:00"/>
    <d v="2010-07-16T00:00:00"/>
    <n v="28848"/>
    <s v="773"/>
    <x v="6"/>
    <x v="3"/>
    <x v="5"/>
    <x v="0"/>
    <x v="0"/>
  </r>
  <r>
    <n v="7735124704"/>
    <x v="27"/>
    <n v="48921570"/>
    <x v="26"/>
    <s v="LTGAVELASQUE"/>
    <s v="MFLT"/>
    <s v="Provisión otras cta.pte.proveed prod. no inventar"/>
    <s v="Marcador perm.feltpen ngo"/>
    <s v="Marcador perm.feltpen ngo"/>
    <d v="2010-07-13T00:00:00"/>
    <d v="2010-07-16T00:00:00"/>
    <n v="33150"/>
    <s v="773"/>
    <x v="6"/>
    <x v="3"/>
    <x v="5"/>
    <x v="0"/>
    <x v="0"/>
  </r>
  <r>
    <n v="7735124704"/>
    <x v="27"/>
    <n v="48921570"/>
    <x v="26"/>
    <s v="LTGAVELASQUE"/>
    <s v="MFLT"/>
    <s v="Provisión otras cta.pte.proveed prod. no inventar"/>
    <s v="Resaltador sanford major amllo"/>
    <s v="Resaltador sanford major amllo"/>
    <d v="2010-07-13T00:00:00"/>
    <d v="2010-07-16T00:00:00"/>
    <n v="7600"/>
    <s v="773"/>
    <x v="6"/>
    <x v="3"/>
    <x v="5"/>
    <x v="0"/>
    <x v="0"/>
  </r>
  <r>
    <n v="7735124704"/>
    <x v="27"/>
    <n v="48921570"/>
    <x v="26"/>
    <s v="LTGAVELASQUE"/>
    <s v="MFLT"/>
    <s v="Provisión otras cta.pte.proveed prod. no inventar"/>
    <s v="Resaltador sanford major azul"/>
    <s v="Resaltador sanford major azul"/>
    <d v="2010-07-13T00:00:00"/>
    <d v="2010-07-16T00:00:00"/>
    <n v="7570"/>
    <s v="773"/>
    <x v="6"/>
    <x v="3"/>
    <x v="5"/>
    <x v="0"/>
    <x v="0"/>
  </r>
  <r>
    <n v="7735124704"/>
    <x v="27"/>
    <n v="48921570"/>
    <x v="26"/>
    <s v="LTGAVELASQUE"/>
    <s v="MFLT"/>
    <s v="Provisión otras cta.pte.proveed prod. no inventar"/>
    <s v="Resaltador sanford major nja"/>
    <s v="Resaltador sanford major nja"/>
    <d v="2010-07-13T00:00:00"/>
    <d v="2010-07-16T00:00:00"/>
    <n v="7600"/>
    <s v="773"/>
    <x v="6"/>
    <x v="3"/>
    <x v="5"/>
    <x v="0"/>
    <x v="0"/>
  </r>
  <r>
    <n v="7735124704"/>
    <x v="27"/>
    <n v="48921570"/>
    <x v="26"/>
    <s v="LTGAVELASQUE"/>
    <s v="MFLT"/>
    <s v="Provisión otras cta.pte.proveed prod. no inventar"/>
    <s v="Resaltador sanford major rsdo"/>
    <s v="Resaltador sanford major rsdo"/>
    <d v="2010-07-13T00:00:00"/>
    <d v="2010-07-16T00:00:00"/>
    <n v="7600"/>
    <s v="773"/>
    <x v="6"/>
    <x v="3"/>
    <x v="5"/>
    <x v="0"/>
    <x v="0"/>
  </r>
  <r>
    <n v="7735124704"/>
    <x v="27"/>
    <n v="48921570"/>
    <x v="26"/>
    <s v="LTGAVELASQUE"/>
    <s v="MFLT"/>
    <s v="Provisión otras cta.pte.proveed prod. no inventar"/>
    <s v="Resaltador sanford major vde"/>
    <s v="Resaltador sanford major vde"/>
    <d v="2010-07-13T00:00:00"/>
    <d v="2010-07-16T00:00:00"/>
    <n v="7600"/>
    <s v="773"/>
    <x v="6"/>
    <x v="3"/>
    <x v="5"/>
    <x v="0"/>
    <x v="0"/>
  </r>
  <r>
    <n v="7735124704"/>
    <x v="27"/>
    <n v="48921570"/>
    <x v="26"/>
    <s v="LTGAVELASQUE"/>
    <s v="MFLT"/>
    <s v="Provisión otras cta.pte.proveed prod. no inventar"/>
    <s v="Cuaderno argolla 85 econ.cuad"/>
    <s v="Cuaderno argolla 85 econ.cuad"/>
    <d v="2010-07-13T00:00:00"/>
    <d v="2010-07-16T00:00:00"/>
    <n v="16390"/>
    <s v="773"/>
    <x v="6"/>
    <x v="3"/>
    <x v="5"/>
    <x v="0"/>
    <x v="0"/>
  </r>
  <r>
    <n v="7735124704"/>
    <x v="27"/>
    <n v="48921570"/>
    <x v="26"/>
    <s v="LTGAVELASQUE"/>
    <s v="MFLT"/>
    <s v="Provisión otras cta.pte.proveed prod. no inventar"/>
    <s v="Cuaderno"/>
    <s v="Cuaderno"/>
    <d v="2010-07-13T00:00:00"/>
    <d v="2010-07-16T00:00:00"/>
    <n v="17017"/>
    <s v="773"/>
    <x v="6"/>
    <x v="3"/>
    <x v="5"/>
    <x v="0"/>
    <x v="0"/>
  </r>
  <r>
    <n v="7735124704"/>
    <x v="27"/>
    <n v="48921570"/>
    <x v="26"/>
    <s v="LTGAVELASQUE"/>
    <s v="MFLT"/>
    <s v="Provisión otras cta.pte.proveed prod. no inventar"/>
    <s v="Marcador borrable expo azul"/>
    <s v="Marcador borrable expo azul"/>
    <d v="2010-07-13T00:00:00"/>
    <d v="2010-07-16T00:00:00"/>
    <n v="18930"/>
    <s v="773"/>
    <x v="6"/>
    <x v="3"/>
    <x v="5"/>
    <x v="0"/>
    <x v="0"/>
  </r>
  <r>
    <n v="7735124704"/>
    <x v="27"/>
    <n v="48921570"/>
    <x v="26"/>
    <s v="LTGAVELASQUE"/>
    <s v="MFLT"/>
    <s v="Provisión otras cta.pte.proveed prod. no inventar"/>
    <s v="Marcador borrable expo ngo"/>
    <s v="Marcador borrable expo ngo"/>
    <d v="2010-07-13T00:00:00"/>
    <d v="2010-07-16T00:00:00"/>
    <n v="18930"/>
    <s v="773"/>
    <x v="6"/>
    <x v="3"/>
    <x v="5"/>
    <x v="0"/>
    <x v="0"/>
  </r>
  <r>
    <n v="7735124704"/>
    <x v="27"/>
    <n v="48921570"/>
    <x v="26"/>
    <s v="LTGAVELASQUE"/>
    <s v="MFLT"/>
    <s v="Provisión otras cta.pte.proveed prod. no inventar"/>
    <s v="Marcador borrable expo rjo"/>
    <s v="Marcador borrable expo rjo"/>
    <d v="2010-07-13T00:00:00"/>
    <d v="2010-07-16T00:00:00"/>
    <n v="18930"/>
    <s v="773"/>
    <x v="6"/>
    <x v="3"/>
    <x v="5"/>
    <x v="0"/>
    <x v="0"/>
  </r>
  <r>
    <n v="7735124704"/>
    <x v="27"/>
    <n v="48921570"/>
    <x v="26"/>
    <s v="LTGAVELASQUE"/>
    <s v="MFLT"/>
    <s v="Provisión otras cta.pte.proveed prod. no inventar"/>
    <s v="Marcador borrable expo vde"/>
    <s v="Marcador borrable expo vde"/>
    <d v="2010-07-13T00:00:00"/>
    <d v="2010-07-16T00:00:00"/>
    <n v="18930"/>
    <s v="773"/>
    <x v="6"/>
    <x v="3"/>
    <x v="5"/>
    <x v="0"/>
    <x v="0"/>
  </r>
  <r>
    <n v="7735124704"/>
    <x v="27"/>
    <n v="48921570"/>
    <x v="26"/>
    <s v="LTGAVELASQUE"/>
    <s v="MFLT"/>
    <s v="Provisión otras cta.pte.proveed prod. no inventar"/>
    <s v="Bolsillo carta polip.x1 beautone"/>
    <s v="Bolsillo carta polip.x1 beautone"/>
    <d v="2010-07-13T00:00:00"/>
    <d v="2010-07-16T00:00:00"/>
    <n v="100"/>
    <s v="773"/>
    <x v="6"/>
    <x v="3"/>
    <x v="5"/>
    <x v="0"/>
    <x v="0"/>
  </r>
  <r>
    <n v="7735124704"/>
    <x v="27"/>
    <n v="48921570"/>
    <x v="26"/>
    <s v="LTGAVELASQUE"/>
    <s v="MFLT"/>
    <s v="Provisión otras cta.pte.proveed prod. no inventar"/>
    <s v="Tinta p/imp.hp 1400 c9351 ngo"/>
    <s v="Tinta p/imp.hp 1400 c9351 ngo"/>
    <d v="2010-07-13T00:00:00"/>
    <d v="2010-07-16T00:00:00"/>
    <n v="32667"/>
    <s v="773"/>
    <x v="6"/>
    <x v="3"/>
    <x v="5"/>
    <x v="0"/>
    <x v="0"/>
  </r>
  <r>
    <n v="7735124704"/>
    <x v="27"/>
    <n v="48921570"/>
    <x v="26"/>
    <s v="LTGAVELASQUE"/>
    <s v="MFLT"/>
    <s v="Provisión otras cta.pte.proveed prod. no inventar"/>
    <s v="Tinta p/imp.hp 1400 c9352 col."/>
    <s v="Tinta p/imp.hp 1400 c9352 col."/>
    <d v="2010-07-13T00:00:00"/>
    <d v="2010-07-16T00:00:00"/>
    <n v="38267"/>
    <s v="773"/>
    <x v="6"/>
    <x v="3"/>
    <x v="5"/>
    <x v="0"/>
    <x v="0"/>
  </r>
  <r>
    <n v="7735124704"/>
    <x v="27"/>
    <n v="48921570"/>
    <x v="26"/>
    <s v="LTGAVELASQUE"/>
    <s v="MFLT"/>
    <s v="Provisión otras cta.pte.proveed prod. no inventar"/>
    <s v="Papel carbon onix lapiz film mano carta"/>
    <s v="Papel carbon onix lapiz film mano carta"/>
    <d v="2010-07-13T00:00:00"/>
    <d v="2010-07-16T00:00:00"/>
    <n v="12138"/>
    <s v="773"/>
    <x v="6"/>
    <x v="3"/>
    <x v="5"/>
    <x v="0"/>
    <x v="0"/>
  </r>
  <r>
    <n v="7735124704"/>
    <x v="27"/>
    <n v="48921570"/>
    <x v="26"/>
    <s v="LTGAVELASQUE"/>
    <s v="MFLT"/>
    <s v="Provisión otras cta.pte.proveed prod. no inventar"/>
    <s v="Tabla legaj.of.plast.azul"/>
    <s v="Tabla legaj.of.plast.azul"/>
    <d v="2010-07-13T00:00:00"/>
    <d v="2010-07-16T00:00:00"/>
    <n v="7929"/>
    <s v="773"/>
    <x v="6"/>
    <x v="3"/>
    <x v="5"/>
    <x v="0"/>
    <x v="0"/>
  </r>
  <r>
    <n v="7735124704"/>
    <x v="27"/>
    <n v="48921570"/>
    <x v="26"/>
    <s v="LTGAVELASQUE"/>
    <s v="MFLT"/>
    <s v="Provisión otras cta.pte.proveed prod. no inventar"/>
    <s v="Bisturi peq.plast.-metal toit-blist."/>
    <s v="Bisturi peq.plast.-metal toit-blist."/>
    <d v="2010-07-13T00:00:00"/>
    <d v="2010-07-16T00:00:00"/>
    <n v="15740"/>
    <s v="773"/>
    <x v="6"/>
    <x v="3"/>
    <x v="5"/>
    <x v="0"/>
    <x v="0"/>
  </r>
  <r>
    <n v="7735124704"/>
    <x v="27"/>
    <n v="48921570"/>
    <x v="26"/>
    <s v="LTGAVELASQUE"/>
    <s v="MFLT"/>
    <s v="Provisión otras cta.pte.proveed prod. no inventar"/>
    <s v="Repuesto bisturi peq.x10"/>
    <s v="Repuesto bisturi peq.x10"/>
    <d v="2010-07-13T00:00:00"/>
    <d v="2010-07-16T00:00:00"/>
    <n v="894"/>
    <s v="773"/>
    <x v="6"/>
    <x v="3"/>
    <x v="5"/>
    <x v="0"/>
    <x v="0"/>
  </r>
  <r>
    <n v="7735124704"/>
    <x v="27"/>
    <n v="48921570"/>
    <x v="26"/>
    <s v="LTGAVELASQUE"/>
    <s v="MFLT"/>
    <s v="Provisión otras cta.pte.proveed prod. no inventar"/>
    <s v="Tinta p/sello d/caucho spektra x30cc"/>
    <s v="Tinta p/sello d/caucho spektra x30cc"/>
    <d v="2010-07-13T00:00:00"/>
    <d v="2010-07-16T00:00:00"/>
    <n v="22600"/>
    <s v="773"/>
    <x v="6"/>
    <x v="3"/>
    <x v="5"/>
    <x v="0"/>
    <x v="0"/>
  </r>
  <r>
    <n v="7735124704"/>
    <x v="27"/>
    <n v="48921570"/>
    <x v="26"/>
    <s v="LTGAVELASQUE"/>
    <s v="MFLT"/>
    <s v="Provisión otras cta.pte.proveed prod. no inventar"/>
    <s v="Almohadilla p/sello persa 12x8cm"/>
    <s v="Almohadilla p/sello persa 12x8cm"/>
    <d v="2010-07-13T00:00:00"/>
    <d v="2010-07-16T00:00:00"/>
    <n v="13000"/>
    <s v="773"/>
    <x v="6"/>
    <x v="3"/>
    <x v="5"/>
    <x v="0"/>
    <x v="0"/>
  </r>
  <r>
    <n v="7735124708"/>
    <x v="34"/>
    <n v="48921570"/>
    <x v="26"/>
    <s v="LTMCRAGA"/>
    <s v="MFLT"/>
    <s v="Mat, rptos y accesorios, combustibles y lubricante"/>
    <s v="Alcohol_indust_95% X GLN"/>
    <s v=""/>
    <d v="2010-07-16T00:00:00"/>
    <d v="2010-07-16T00:00:00"/>
    <n v="11270"/>
    <s v="773"/>
    <x v="6"/>
    <x v="3"/>
    <x v="6"/>
    <x v="0"/>
    <x v="2"/>
  </r>
  <r>
    <n v="7735124713"/>
    <x v="35"/>
    <n v="48921570"/>
    <x v="26"/>
    <s v="LTGAVELASQUE"/>
    <s v="MFLT"/>
    <s v="Provisión otras cta.pte.proveed prod. no inventar"/>
    <s v="Cinta transparente  24 MM x 100 M import"/>
    <s v="Cinta transparente  24 MM x 100 M import"/>
    <d v="2010-07-14T00:00:00"/>
    <d v="2010-07-16T00:00:00"/>
    <n v="266400"/>
    <s v="773"/>
    <x v="6"/>
    <x v="3"/>
    <x v="5"/>
    <x v="0"/>
    <x v="1"/>
  </r>
  <r>
    <n v="7735124704"/>
    <x v="27"/>
    <n v="48980070"/>
    <x v="34"/>
    <s v="LTGAVELASQUE"/>
    <s v="MFLT"/>
    <s v="Provisión otras cta.pte.proveed prod. no inventar"/>
    <s v="Folder plast.of.horiz.keeper 101 ngo"/>
    <s v="Folder plast.of.horiz.keeper 101 ngo"/>
    <d v="2010-07-13T00:00:00"/>
    <d v="2010-07-16T00:00:00"/>
    <n v="4377"/>
    <s v="773"/>
    <x v="6"/>
    <x v="11"/>
    <x v="5"/>
    <x v="0"/>
    <x v="0"/>
  </r>
  <r>
    <n v="7735124704"/>
    <x v="27"/>
    <n v="48980070"/>
    <x v="34"/>
    <s v="LTGAVELASQUE"/>
    <s v="MFLT"/>
    <s v="Provisión otras cta.pte.proveed prod. no inventar"/>
    <s v="Boligrafo kilom.retractil ngo"/>
    <s v="Boligrafo kilom.retractil ngo"/>
    <d v="2010-07-13T00:00:00"/>
    <d v="2010-07-16T00:00:00"/>
    <n v="1803"/>
    <s v="773"/>
    <x v="6"/>
    <x v="11"/>
    <x v="5"/>
    <x v="0"/>
    <x v="0"/>
  </r>
  <r>
    <n v="7735124704"/>
    <x v="27"/>
    <n v="48980070"/>
    <x v="34"/>
    <s v="LTGAVELASQUE"/>
    <s v="MFLT"/>
    <s v="Provisión otras cta.pte.proveed prod. no inventar"/>
    <s v="Papel carta multip.x500 blco"/>
    <s v="Papel carta multip.x500 blco"/>
    <d v="2010-07-13T00:00:00"/>
    <d v="2010-07-16T00:00:00"/>
    <n v="20700"/>
    <s v="773"/>
    <x v="6"/>
    <x v="11"/>
    <x v="5"/>
    <x v="0"/>
    <x v="0"/>
  </r>
  <r>
    <n v="7735124704"/>
    <x v="27"/>
    <n v="48980070"/>
    <x v="34"/>
    <s v="LTGAVELASQUE"/>
    <s v="MFLT"/>
    <s v="Provisión otras cta.pte.proveed prod. no inventar"/>
    <s v="Resaltador sanford major amllo"/>
    <s v="Resaltador sanford major amllo"/>
    <d v="2010-07-13T00:00:00"/>
    <d v="2010-07-16T00:00:00"/>
    <n v="760"/>
    <s v="773"/>
    <x v="6"/>
    <x v="11"/>
    <x v="5"/>
    <x v="0"/>
    <x v="0"/>
  </r>
  <r>
    <n v="7735124704"/>
    <x v="27"/>
    <n v="48980070"/>
    <x v="34"/>
    <s v="LTGAVELASQUE"/>
    <s v="MFLT"/>
    <s v="Provisión otras cta.pte.proveed prod. no inventar"/>
    <s v="Mina faber 0.5 hb"/>
    <s v="Mina faber 0.5 hb"/>
    <d v="2010-07-13T00:00:00"/>
    <d v="2010-07-16T00:00:00"/>
    <n v="658"/>
    <s v="773"/>
    <x v="6"/>
    <x v="11"/>
    <x v="5"/>
    <x v="0"/>
    <x v="0"/>
  </r>
  <r>
    <n v="7735124704"/>
    <x v="27"/>
    <n v="48980070"/>
    <x v="34"/>
    <s v="LTGAVELASQUE"/>
    <s v="MFLT"/>
    <s v="Provisión otras cta.pte.proveed prod. no inventar"/>
    <s v="Plumigrafo pelikan microp.157 ngo"/>
    <s v="Plumigrafo pelikan microp.157 ngo"/>
    <d v="2010-07-13T00:00:00"/>
    <d v="2010-07-16T00:00:00"/>
    <n v="1116"/>
    <s v="773"/>
    <x v="6"/>
    <x v="11"/>
    <x v="5"/>
    <x v="0"/>
    <x v="0"/>
  </r>
  <r>
    <n v="7735124704"/>
    <x v="27"/>
    <n v="48980070"/>
    <x v="34"/>
    <s v="LTGAVELASQUE"/>
    <s v="MFLT"/>
    <s v="Provisión otras cta.pte.proveed prod. no inventar"/>
    <s v="Cuaderno argolla 105 econ.ray."/>
    <s v="Cuaderno argolla 105 econ.ray."/>
    <d v="2010-07-13T00:00:00"/>
    <d v="2010-07-16T00:00:00"/>
    <n v="2431"/>
    <s v="773"/>
    <x v="6"/>
    <x v="11"/>
    <x v="5"/>
    <x v="0"/>
    <x v="0"/>
  </r>
  <r>
    <n v="7735124704"/>
    <x v="27"/>
    <n v="48980070"/>
    <x v="34"/>
    <s v="LTGAVELASQUE"/>
    <s v="MFLT"/>
    <s v="Provisión otras cta.pte.proveed prod. no inventar"/>
    <s v="Bolsillo carta polip.x1 beautone"/>
    <s v="Bolsillo carta polip.x1 beautone"/>
    <d v="2010-07-13T00:00:00"/>
    <d v="2010-07-16T00:00:00"/>
    <n v="10000"/>
    <s v="773"/>
    <x v="6"/>
    <x v="11"/>
    <x v="5"/>
    <x v="0"/>
    <x v="0"/>
  </r>
  <r>
    <n v="7735124704"/>
    <x v="27"/>
    <n v="48980070"/>
    <x v="34"/>
    <s v="LTGAVELASQUE"/>
    <s v="MFLT"/>
    <s v="Provisión otras cta.pte.proveed prod. no inventar"/>
    <s v="Cuaderno argolla 85 econ.ray"/>
    <s v="Cuaderno argolla 85 econ.ray"/>
    <d v="2010-07-13T00:00:00"/>
    <d v="2010-07-16T00:00:00"/>
    <n v="1639"/>
    <s v="773"/>
    <x v="6"/>
    <x v="11"/>
    <x v="5"/>
    <x v="0"/>
    <x v="0"/>
  </r>
  <r>
    <n v="7735124704"/>
    <x v="27"/>
    <n v="48980070"/>
    <x v="34"/>
    <s v="LTGAVELASQUE"/>
    <s v="MFLT"/>
    <s v="Provisión otras cta.pte.proveed prod. no inventar"/>
    <s v="Pasta 105 x2.0r cartop.294 blca c/b"/>
    <s v="Pasta 105 x2.0r cartop.294 blca c/b"/>
    <d v="2010-07-13T00:00:00"/>
    <d v="2010-07-16T00:00:00"/>
    <n v="11142"/>
    <s v="773"/>
    <x v="6"/>
    <x v="11"/>
    <x v="5"/>
    <x v="0"/>
    <x v="0"/>
  </r>
  <r>
    <n v="7735124704"/>
    <x v="27"/>
    <n v="48980070"/>
    <x v="34"/>
    <s v="LTGAVELASQUE"/>
    <s v="MFLT"/>
    <s v="Provisión otras cta.pte.proveed prod. no inventar"/>
    <s v="Corrector liq.lapiz berol"/>
    <s v="Corrector liq.lapiz berol"/>
    <d v="2010-07-13T00:00:00"/>
    <d v="2010-07-16T00:00:00"/>
    <n v="1500"/>
    <s v="773"/>
    <x v="6"/>
    <x v="11"/>
    <x v="5"/>
    <x v="0"/>
    <x v="0"/>
  </r>
  <r>
    <n v="7735124704"/>
    <x v="27"/>
    <n v="48980070"/>
    <x v="34"/>
    <s v="LTGAVELASQUE"/>
    <s v="MFLT"/>
    <s v="Provisión otras cta.pte.proveed prod. no inventar"/>
    <s v="Marcador indeleble sharpie ngo"/>
    <s v="Marcador indeleble sharpie ngo"/>
    <d v="2010-07-13T00:00:00"/>
    <d v="2010-07-16T00:00:00"/>
    <n v="1461"/>
    <s v="773"/>
    <x v="6"/>
    <x v="11"/>
    <x v="5"/>
    <x v="0"/>
    <x v="0"/>
  </r>
  <r>
    <n v="7735124704"/>
    <x v="27"/>
    <n v="48980070"/>
    <x v="34"/>
    <s v="LTGAVELASQUE"/>
    <s v="MFLT"/>
    <s v="Provisión otras cta.pte.proveed prod. no inventar"/>
    <s v="Portaminas 0.5 faber poly ice/tri"/>
    <s v="Portaminas 0.5 faber poly ice/tri"/>
    <d v="2010-07-13T00:00:00"/>
    <d v="2010-07-16T00:00:00"/>
    <n v="1825"/>
    <s v="773"/>
    <x v="6"/>
    <x v="11"/>
    <x v="5"/>
    <x v="0"/>
    <x v="0"/>
  </r>
  <r>
    <n v="7735124704"/>
    <x v="27"/>
    <n v="48980070"/>
    <x v="34"/>
    <s v="LTGAVELASQUE"/>
    <s v="MFLT"/>
    <s v="Provisión otras cta.pte.proveed prod. no inventar"/>
    <s v="Cuaderno grapado econ.cuad.x100h"/>
    <s v="Cuaderno grapado econ.cuad.x100h"/>
    <d v="2010-07-13T00:00:00"/>
    <d v="2010-07-16T00:00:00"/>
    <n v="846"/>
    <s v="773"/>
    <x v="6"/>
    <x v="11"/>
    <x v="5"/>
    <x v="0"/>
    <x v="0"/>
  </r>
  <r>
    <n v="7735124704"/>
    <x v="27"/>
    <n v="48980070"/>
    <x v="34"/>
    <s v="LTGAVELASQUE"/>
    <s v="MFLT"/>
    <s v="Provisión otras cta.pte.proveed prod. no inventar"/>
    <s v="Dvd+rw 4.7g hp 4x slim case"/>
    <s v="Dvd+rw 4.7g hp 4x slim case"/>
    <d v="2010-07-13T00:00:00"/>
    <d v="2010-07-16T00:00:00"/>
    <n v="5700"/>
    <s v="773"/>
    <x v="6"/>
    <x v="11"/>
    <x v="5"/>
    <x v="0"/>
    <x v="0"/>
  </r>
  <r>
    <n v="7735124704"/>
    <x v="27"/>
    <n v="48980070"/>
    <x v="34"/>
    <s v="LTGAVELASQUE"/>
    <s v="MFLT"/>
    <s v="Provisión otras cta.pte.proveed prod. no inventar"/>
    <s v="Calculadora casio hl 820lc d/bol x8dig"/>
    <s v="Calculadora casio hl 820lc d/bol x8dig"/>
    <d v="2010-07-13T00:00:00"/>
    <d v="2010-07-16T00:00:00"/>
    <n v="5875"/>
    <s v="773"/>
    <x v="6"/>
    <x v="11"/>
    <x v="5"/>
    <x v="0"/>
    <x v="0"/>
  </r>
  <r>
    <n v="7735124704"/>
    <x v="27"/>
    <n v="48980070"/>
    <x v="34"/>
    <s v="LTGAVELASQUE"/>
    <s v="MFLT"/>
    <s v="Provisión otras cta.pte.proveed prod. no inventar"/>
    <s v="Block carta iris x40hj-8 colores icopel"/>
    <s v="Block carta iris x40hj-8 colores icopel"/>
    <d v="2010-07-13T00:00:00"/>
    <d v="2010-07-16T00:00:00"/>
    <n v="2295"/>
    <s v="773"/>
    <x v="6"/>
    <x v="11"/>
    <x v="5"/>
    <x v="0"/>
    <x v="0"/>
  </r>
  <r>
    <n v="7735116408"/>
    <x v="1"/>
    <n v="48982070"/>
    <x v="36"/>
    <s v="SSRDVILLEGAS"/>
    <s v="MFLT"/>
    <s v="TELEFONICA MOVILES COLOMBIA S.A."/>
    <s v=""/>
    <s v=""/>
    <d v="2010-07-09T00:00:00"/>
    <d v="2010-07-16T00:00:00"/>
    <n v="59"/>
    <s v="773"/>
    <x v="6"/>
    <x v="13"/>
    <x v="1"/>
    <x v="0"/>
    <x v="0"/>
  </r>
  <r>
    <n v="7735124704"/>
    <x v="27"/>
    <n v="48982070"/>
    <x v="36"/>
    <s v="LTGAVELASQUE"/>
    <s v="MFLT"/>
    <s v="Provisión otras cta.pte.proveed prod. no inventar"/>
    <s v="Adhesivo barra faber x20gr con visor"/>
    <s v="Adhesivo barra faber x20gr con visor"/>
    <d v="2010-07-13T00:00:00"/>
    <d v="2010-07-16T00:00:00"/>
    <n v="5355"/>
    <s v="773"/>
    <x v="6"/>
    <x v="13"/>
    <x v="5"/>
    <x v="0"/>
    <x v="0"/>
  </r>
  <r>
    <n v="7735124704"/>
    <x v="27"/>
    <n v="48982070"/>
    <x v="36"/>
    <s v="LTGAVELASQUE"/>
    <s v="MFLT"/>
    <s v="Provisión otras cta.pte.proveed prod. no inventar"/>
    <s v="Bolsillo carta polip.x1 beautone"/>
    <s v="Bolsillo carta polip.x1 beautone"/>
    <d v="2010-07-13T00:00:00"/>
    <d v="2010-07-16T00:00:00"/>
    <n v="1500"/>
    <s v="773"/>
    <x v="6"/>
    <x v="13"/>
    <x v="5"/>
    <x v="0"/>
    <x v="0"/>
  </r>
  <r>
    <n v="7735124704"/>
    <x v="27"/>
    <n v="48982070"/>
    <x v="36"/>
    <s v="LTGAVELASQUE"/>
    <s v="MFLT"/>
    <s v="Provisión otras cta.pte.proveed prod. no inventar"/>
    <s v="Plumon pelikan colorella x12"/>
    <s v="Plumon pelikan colorella x12"/>
    <d v="2010-07-13T00:00:00"/>
    <d v="2010-07-16T00:00:00"/>
    <n v="13008"/>
    <s v="773"/>
    <x v="6"/>
    <x v="13"/>
    <x v="5"/>
    <x v="0"/>
    <x v="0"/>
  </r>
  <r>
    <n v="7735116408"/>
    <x v="1"/>
    <n v="48984270"/>
    <x v="37"/>
    <s v="SSRDVILLEGAS"/>
    <s v="MFLT"/>
    <s v="TELEFONICA MOVILES COLOMBIA S.A."/>
    <s v=""/>
    <s v=""/>
    <d v="2010-07-09T00:00:00"/>
    <d v="2010-07-16T00:00:00"/>
    <n v="889"/>
    <s v="773"/>
    <x v="6"/>
    <x v="14"/>
    <x v="1"/>
    <x v="0"/>
    <x v="0"/>
  </r>
  <r>
    <n v="7735124713"/>
    <x v="35"/>
    <n v="48984270"/>
    <x v="37"/>
    <s v="LTMCRAGA"/>
    <s v="MFLT"/>
    <s v="Provisión otras cta.pte.proveed prod. no inventar"/>
    <s v="Cinta transparente  24 MM x 100 M import"/>
    <s v="Cinta transparente  24 MM x 100 M import"/>
    <d v="2010-07-15T00:00:00"/>
    <d v="2010-07-16T00:00:00"/>
    <n v="532800"/>
    <s v="773"/>
    <x v="6"/>
    <x v="14"/>
    <x v="5"/>
    <x v="0"/>
    <x v="1"/>
  </r>
  <r>
    <n v="7735124719"/>
    <x v="42"/>
    <n v="48986070"/>
    <x v="38"/>
    <s v="LTMCRAGA"/>
    <s v="MFLT"/>
    <s v="Provisión otras cta.pte.proveed prod. no inventar"/>
    <s v="Volante comunicaciones internas 16%"/>
    <s v="Volante comunicaciones internas 16%"/>
    <d v="2010-07-16T00:00:00"/>
    <d v="2010-07-16T00:00:00"/>
    <n v="4000"/>
    <s v="773"/>
    <x v="6"/>
    <x v="15"/>
    <x v="5"/>
    <x v="0"/>
    <x v="0"/>
  </r>
  <r>
    <n v="7735116408"/>
    <x v="1"/>
    <n v="48988570"/>
    <x v="44"/>
    <s v="SSRDVILLEGAS"/>
    <s v="MFLT"/>
    <s v="TELEFONICA MOVILES COLOMBIA S.A."/>
    <s v=""/>
    <s v=""/>
    <d v="2010-07-09T00:00:00"/>
    <d v="2010-07-16T00:00:00"/>
    <n v="223"/>
    <s v="773"/>
    <x v="6"/>
    <x v="21"/>
    <x v="1"/>
    <x v="0"/>
    <x v="0"/>
  </r>
  <r>
    <n v="7735116408"/>
    <x v="1"/>
    <n v="48992070"/>
    <x v="45"/>
    <s v="SSRDVILLEGAS"/>
    <s v="MFLT"/>
    <s v="TELEFONICA MOVILES COLOMBIA S.A."/>
    <s v=""/>
    <s v=""/>
    <d v="2010-07-09T00:00:00"/>
    <d v="2010-07-16T00:00:00"/>
    <n v="17214"/>
    <s v="773"/>
    <x v="6"/>
    <x v="22"/>
    <x v="1"/>
    <x v="0"/>
    <x v="0"/>
  </r>
  <r>
    <n v="7735124704"/>
    <x v="27"/>
    <n v="48992070"/>
    <x v="45"/>
    <s v="LTGAVELASQUE"/>
    <s v="MFLT"/>
    <s v="Provisión otras cta.pte.proveed prod. no inventar"/>
    <s v="Plumigrafo stabilo 88 microp.ngo"/>
    <s v="Plumigrafo stabilo 88 microp.ngo"/>
    <d v="2010-07-13T00:00:00"/>
    <d v="2010-07-16T00:00:00"/>
    <n v="2466"/>
    <s v="773"/>
    <x v="6"/>
    <x v="22"/>
    <x v="5"/>
    <x v="0"/>
    <x v="0"/>
  </r>
  <r>
    <n v="7735124704"/>
    <x v="27"/>
    <n v="48992070"/>
    <x v="45"/>
    <s v="LTGAVELASQUE"/>
    <s v="MFLT"/>
    <s v="Provisión otras cta.pte.proveed prod. no inventar"/>
    <s v="Pila aa x2 alkal.eveready gold-blist"/>
    <s v="Pila aa x2 alkal.eveready gold-blist"/>
    <d v="2010-07-13T00:00:00"/>
    <d v="2010-07-16T00:00:00"/>
    <n v="3428"/>
    <s v="773"/>
    <x v="6"/>
    <x v="22"/>
    <x v="5"/>
    <x v="0"/>
    <x v="0"/>
  </r>
  <r>
    <n v="7735124704"/>
    <x v="27"/>
    <n v="48992070"/>
    <x v="45"/>
    <s v="LTGAVELASQUE"/>
    <s v="MFLT"/>
    <s v="Provisión otras cta.pte.proveed prod. no inventar"/>
    <s v="Dvd+rw 4.7g hp 4x slim case"/>
    <s v="Dvd+rw 4.7g hp 4x slim case"/>
    <d v="2010-07-13T00:00:00"/>
    <d v="2010-07-16T00:00:00"/>
    <n v="7600"/>
    <s v="773"/>
    <x v="6"/>
    <x v="22"/>
    <x v="5"/>
    <x v="0"/>
    <x v="0"/>
  </r>
  <r>
    <n v="7735124704"/>
    <x v="27"/>
    <n v="48992070"/>
    <x v="45"/>
    <s v="LTGAVELASQUE"/>
    <s v="MFLT"/>
    <s v="Provisión otras cta.pte.proveed prod. no inventar"/>
    <s v="Organizador d/docum.x6 norma 7833"/>
    <s v="Organizador d/docum.x6 norma 7833"/>
    <d v="2010-07-13T00:00:00"/>
    <d v="2010-07-16T00:00:00"/>
    <n v="4997"/>
    <s v="773"/>
    <x v="6"/>
    <x v="22"/>
    <x v="5"/>
    <x v="0"/>
    <x v="0"/>
  </r>
  <r>
    <n v="7735124704"/>
    <x v="27"/>
    <n v="48992070"/>
    <x v="45"/>
    <s v="LTGAVELASQUE"/>
    <s v="MFLT"/>
    <s v="Provisión otras cta.pte.proveed prod. no inventar"/>
    <s v="Plumigrafo stabilo 88 microp.azul"/>
    <s v="Plumigrafo stabilo 88 microp.azul"/>
    <d v="2010-07-13T00:00:00"/>
    <d v="2010-07-16T00:00:00"/>
    <n v="1233"/>
    <s v="773"/>
    <x v="6"/>
    <x v="22"/>
    <x v="5"/>
    <x v="0"/>
    <x v="0"/>
  </r>
  <r>
    <n v="7735124704"/>
    <x v="27"/>
    <n v="48992070"/>
    <x v="45"/>
    <s v="LTGAVELASQUE"/>
    <s v="MFLT"/>
    <s v="Provisión otras cta.pte.proveed prod. no inventar"/>
    <s v="Plumigrafo stabilo 88 microp.cafe"/>
    <s v="Plumigrafo stabilo 88 microp.cafe"/>
    <d v="2010-07-13T00:00:00"/>
    <d v="2010-07-16T00:00:00"/>
    <n v="1233"/>
    <s v="773"/>
    <x v="6"/>
    <x v="22"/>
    <x v="5"/>
    <x v="0"/>
    <x v="0"/>
  </r>
  <r>
    <n v="7735124704"/>
    <x v="27"/>
    <n v="48992170"/>
    <x v="46"/>
    <s v="LTGAVELASQUE"/>
    <s v="MFLT"/>
    <s v="Provisión otras cta.pte.proveed prod. no inventar"/>
    <s v="Boligrafo kilom.retractil ngo"/>
    <s v="Boligrafo kilom.retractil ngo"/>
    <d v="2010-07-13T00:00:00"/>
    <d v="2010-07-16T00:00:00"/>
    <n v="12020"/>
    <s v="773"/>
    <x v="6"/>
    <x v="23"/>
    <x v="5"/>
    <x v="0"/>
    <x v="0"/>
  </r>
  <r>
    <n v="7735124704"/>
    <x v="27"/>
    <n v="48992170"/>
    <x v="46"/>
    <s v="LTGAVELASQUE"/>
    <s v="MFLT"/>
    <s v="Provisión otras cta.pte.proveed prod. no inventar"/>
    <s v="Cuaderno argolla 85 econ.cuad"/>
    <s v="Cuaderno argolla 85 econ.cuad"/>
    <d v="2010-07-13T00:00:00"/>
    <d v="2010-07-16T00:00:00"/>
    <n v="8195"/>
    <s v="773"/>
    <x v="6"/>
    <x v="23"/>
    <x v="5"/>
    <x v="0"/>
    <x v="0"/>
  </r>
  <r>
    <n v="7735124704"/>
    <x v="27"/>
    <n v="48992170"/>
    <x v="46"/>
    <s v="LTGAVELASQUE"/>
    <s v="MFLT"/>
    <s v="Provisión otras cta.pte.proveed prod. no inventar"/>
    <s v="Papel carta multip.x500 blco"/>
    <s v="Papel carta multip.x500 blco"/>
    <d v="2010-07-13T00:00:00"/>
    <d v="2010-07-16T00:00:00"/>
    <n v="13800"/>
    <s v="773"/>
    <x v="6"/>
    <x v="23"/>
    <x v="5"/>
    <x v="0"/>
    <x v="0"/>
  </r>
  <r>
    <n v="7735124704"/>
    <x v="27"/>
    <n v="48992170"/>
    <x v="46"/>
    <s v="LTGAVELASQUE"/>
    <s v="MFLT"/>
    <s v="Provisión otras cta.pte.proveed prod. no inventar"/>
    <s v="Cuaderno"/>
    <s v="Cuaderno"/>
    <d v="2010-07-13T00:00:00"/>
    <d v="2010-07-16T00:00:00"/>
    <n v="7293"/>
    <s v="773"/>
    <x v="6"/>
    <x v="23"/>
    <x v="5"/>
    <x v="0"/>
    <x v="0"/>
  </r>
  <r>
    <n v="7735124704"/>
    <x v="27"/>
    <n v="48992170"/>
    <x v="46"/>
    <s v="LTGAVELASQUE"/>
    <s v="MFLT"/>
    <s v="Provisión otras cta.pte.proveed prod. no inventar"/>
    <s v="Cuaderno argolla 105 econ.ray."/>
    <s v="Cuaderno argolla 105 econ.ray."/>
    <d v="2010-07-13T00:00:00"/>
    <d v="2010-07-16T00:00:00"/>
    <n v="7293"/>
    <s v="773"/>
    <x v="6"/>
    <x v="23"/>
    <x v="5"/>
    <x v="0"/>
    <x v="0"/>
  </r>
  <r>
    <n v="7735116874"/>
    <x v="33"/>
    <n v="48921370"/>
    <x v="24"/>
    <s v="LTJFLOPEZ"/>
    <s v="MFLT"/>
    <s v="Provisión otras cta.pte.proveed prod. Inventariab."/>
    <s v=""/>
    <s v="Servicio de Preprensa"/>
    <d v="2010-07-17T00:00:00"/>
    <d v="2010-07-17T00:00:00"/>
    <n v="715000"/>
    <s v="773"/>
    <x v="6"/>
    <x v="4"/>
    <x v="5"/>
    <x v="0"/>
    <x v="1"/>
  </r>
  <r>
    <n v="7735116874"/>
    <x v="33"/>
    <n v="48921370"/>
    <x v="24"/>
    <s v="LTJFLOPEZ"/>
    <s v="MFLT"/>
    <s v="Provisión otras cta.pte.proveed prod. Inventariab."/>
    <s v=""/>
    <s v="Servicio de Preprensa"/>
    <d v="2010-07-17T00:00:00"/>
    <d v="2010-07-17T00:00:00"/>
    <n v="919360"/>
    <s v="773"/>
    <x v="6"/>
    <x v="4"/>
    <x v="5"/>
    <x v="0"/>
    <x v="1"/>
  </r>
  <r>
    <n v="7735124012"/>
    <x v="24"/>
    <n v="48705370"/>
    <x v="1"/>
    <s v="LTMCRAGA"/>
    <s v="MFLT"/>
    <s v="Mat, rptos y accesorios, materiales y repuestos na"/>
    <s v="Silicona en barra x 3/8 x 31"/>
    <s v=""/>
    <d v="2010-07-19T00:00:00"/>
    <d v="2010-07-19T00:00:00"/>
    <n v="793"/>
    <s v="773"/>
    <x v="6"/>
    <x v="1"/>
    <x v="6"/>
    <x v="0"/>
    <x v="2"/>
  </r>
  <r>
    <n v="7735116403"/>
    <x v="20"/>
    <n v="48705670"/>
    <x v="2"/>
    <s v="SSRDVILLEGAS"/>
    <s v="MFLT"/>
    <s v="SOMOS SUMINISTRO TEMPORAL S.A."/>
    <s v=""/>
    <s v=""/>
    <d v="2010-07-15T00:00:00"/>
    <d v="2010-07-19T00:00:00"/>
    <n v="1317473"/>
    <s v="773"/>
    <x v="6"/>
    <x v="2"/>
    <x v="3"/>
    <x v="0"/>
    <x v="1"/>
  </r>
  <r>
    <n v="7735124704"/>
    <x v="27"/>
    <n v="48705670"/>
    <x v="2"/>
    <s v="LTGAVELASQUE"/>
    <s v="MFLT"/>
    <s v="Provisión otras cta.pte.proveed prod. no inventar"/>
    <s v="Papel carta multip.x500 blco"/>
    <s v="Papel carta multip.x500 blco"/>
    <d v="2010-07-16T00:00:00"/>
    <d v="2010-07-19T00:00:00"/>
    <n v="6900"/>
    <s v="773"/>
    <x v="6"/>
    <x v="2"/>
    <x v="5"/>
    <x v="0"/>
    <x v="0"/>
  </r>
  <r>
    <n v="7735124704"/>
    <x v="27"/>
    <n v="48705670"/>
    <x v="2"/>
    <s v="LTGAVELASQUE"/>
    <s v="MFLT"/>
    <s v="Provisión otras cta.pte.proveed prod. no inventar"/>
    <s v="Corrector liq.lapiz berol"/>
    <s v="Corrector liq.lapiz berol"/>
    <d v="2010-07-16T00:00:00"/>
    <d v="2010-07-19T00:00:00"/>
    <n v="1500"/>
    <s v="773"/>
    <x v="6"/>
    <x v="2"/>
    <x v="5"/>
    <x v="0"/>
    <x v="0"/>
  </r>
  <r>
    <n v="7735124704"/>
    <x v="27"/>
    <n v="48705670"/>
    <x v="2"/>
    <s v="LTGAVELASQUE"/>
    <s v="MFLT"/>
    <s v="Provisión otras cta.pte.proveed prod. no inventar"/>
    <s v="Gancho legaj.norma caja x 20"/>
    <s v="Gancho legaj.norma caja x 20"/>
    <d v="2010-07-16T00:00:00"/>
    <d v="2010-07-19T00:00:00"/>
    <n v="1810"/>
    <s v="773"/>
    <x v="6"/>
    <x v="2"/>
    <x v="5"/>
    <x v="0"/>
    <x v="0"/>
  </r>
  <r>
    <n v="7735124704"/>
    <x v="27"/>
    <n v="48705670"/>
    <x v="2"/>
    <s v="LTGAVELASQUE"/>
    <s v="MFLT"/>
    <s v="Provisión otras cta.pte.proveed prod. no inventar"/>
    <s v="Rotulo circulo 19mmx540 amllo press 1170"/>
    <s v="Rotulo circulo 19mmx540 amllo press 1170"/>
    <d v="2010-07-16T00:00:00"/>
    <d v="2010-07-19T00:00:00"/>
    <n v="9156"/>
    <s v="773"/>
    <x v="6"/>
    <x v="2"/>
    <x v="5"/>
    <x v="0"/>
    <x v="0"/>
  </r>
  <r>
    <n v="7735116403"/>
    <x v="20"/>
    <n v="48910270"/>
    <x v="23"/>
    <s v="SSRDVILLEGAS"/>
    <s v="MFLT"/>
    <s v="SOMOS SUMINISTRO TEMPORAL S.A."/>
    <s v=""/>
    <s v=""/>
    <d v="2010-07-15T00:00:00"/>
    <d v="2010-07-19T00:00:00"/>
    <n v="3561661"/>
    <s v="773"/>
    <x v="6"/>
    <x v="3"/>
    <x v="3"/>
    <x v="0"/>
    <x v="1"/>
  </r>
  <r>
    <n v="7735116403"/>
    <x v="20"/>
    <n v="48921470"/>
    <x v="25"/>
    <s v="SSRDVILLEGAS"/>
    <s v="MFLT"/>
    <s v="SOMOS SUMINISTRO TEMPORAL S.A."/>
    <s v=""/>
    <s v=""/>
    <d v="2010-07-15T00:00:00"/>
    <d v="2010-07-19T00:00:00"/>
    <n v="332896"/>
    <s v="773"/>
    <x v="6"/>
    <x v="4"/>
    <x v="3"/>
    <x v="0"/>
    <x v="1"/>
  </r>
  <r>
    <n v="7735124704"/>
    <x v="27"/>
    <n v="48921470"/>
    <x v="25"/>
    <s v="LTGAVELASQUE"/>
    <s v="MFLT"/>
    <s v="Provisión otras cta.pte.proveed prod. no inventar"/>
    <s v="Boligrafo kilom. Retractil rjo"/>
    <s v="Boligrafo kilom. Retractil rjo"/>
    <d v="2010-07-16T00:00:00"/>
    <d v="2010-07-19T00:00:00"/>
    <n v="1842"/>
    <s v="773"/>
    <x v="6"/>
    <x v="4"/>
    <x v="5"/>
    <x v="0"/>
    <x v="0"/>
  </r>
  <r>
    <n v="7735124704"/>
    <x v="27"/>
    <n v="48921470"/>
    <x v="25"/>
    <s v="LTGAVELASQUE"/>
    <s v="MFLT"/>
    <s v="Provisión otras cta.pte.proveed prod. no inventar"/>
    <s v="Boligrafo kilom.retractil ngo"/>
    <s v="Boligrafo kilom.retractil ngo"/>
    <d v="2010-07-16T00:00:00"/>
    <d v="2010-07-19T00:00:00"/>
    <n v="14424"/>
    <s v="773"/>
    <x v="6"/>
    <x v="4"/>
    <x v="5"/>
    <x v="0"/>
    <x v="0"/>
  </r>
  <r>
    <n v="7735124704"/>
    <x v="27"/>
    <n v="48921470"/>
    <x v="25"/>
    <s v="LTGAVELASQUE"/>
    <s v="MFLT"/>
    <s v="Provisión otras cta.pte.proveed prod. no inventar"/>
    <s v="Papel carta multip.x500 blco"/>
    <s v="Papel carta multip.x500 blco"/>
    <d v="2010-07-16T00:00:00"/>
    <d v="2010-07-19T00:00:00"/>
    <n v="6900"/>
    <s v="773"/>
    <x v="6"/>
    <x v="4"/>
    <x v="5"/>
    <x v="0"/>
    <x v="0"/>
  </r>
  <r>
    <n v="7735124704"/>
    <x v="27"/>
    <n v="48921470"/>
    <x v="25"/>
    <s v="LTGAVELASQUE"/>
    <s v="MFLT"/>
    <s v="Provisión otras cta.pte.proveed prod. no inventar"/>
    <s v="Sacagrapas studmark 4402"/>
    <s v="Sacagrapas studmark 4402"/>
    <d v="2010-07-16T00:00:00"/>
    <d v="2010-07-19T00:00:00"/>
    <n v="786"/>
    <s v="773"/>
    <x v="6"/>
    <x v="4"/>
    <x v="5"/>
    <x v="0"/>
    <x v="0"/>
  </r>
  <r>
    <n v="7735124704"/>
    <x v="27"/>
    <n v="48921470"/>
    <x v="25"/>
    <s v="LTGAVELASQUE"/>
    <s v="MFLT"/>
    <s v="Provisión otras cta.pte.proveed prod. no inventar"/>
    <s v="Cosedora estand.bates 550"/>
    <s v="Cosedora estand.bates 550"/>
    <d v="2010-07-16T00:00:00"/>
    <d v="2010-07-19T00:00:00"/>
    <n v="13800"/>
    <s v="773"/>
    <x v="6"/>
    <x v="4"/>
    <x v="5"/>
    <x v="0"/>
    <x v="0"/>
  </r>
  <r>
    <n v="7735124704"/>
    <x v="27"/>
    <n v="48921470"/>
    <x v="25"/>
    <s v="LTGAVELASQUE"/>
    <s v="MFLT"/>
    <s v="Provisión otras cta.pte.proveed prod. no inventar"/>
    <s v="Marcador borrable expo vde"/>
    <s v="Marcador borrable expo vde"/>
    <d v="2010-07-16T00:00:00"/>
    <d v="2010-07-19T00:00:00"/>
    <n v="9465"/>
    <s v="773"/>
    <x v="6"/>
    <x v="4"/>
    <x v="5"/>
    <x v="0"/>
    <x v="0"/>
  </r>
  <r>
    <n v="7735124704"/>
    <x v="27"/>
    <n v="48921470"/>
    <x v="25"/>
    <s v="LTGAVELASQUE"/>
    <s v="MFLT"/>
    <s v="Provisión otras cta.pte.proveed prod. no inventar"/>
    <s v="Marcador borrable expo azul"/>
    <s v="Marcador borrable expo azul"/>
    <d v="2010-07-16T00:00:00"/>
    <d v="2010-07-19T00:00:00"/>
    <n v="9465"/>
    <s v="773"/>
    <x v="6"/>
    <x v="4"/>
    <x v="5"/>
    <x v="0"/>
    <x v="0"/>
  </r>
  <r>
    <n v="7735124704"/>
    <x v="27"/>
    <n v="48921470"/>
    <x v="25"/>
    <s v="LTGAVELASQUE"/>
    <s v="MFLT"/>
    <s v="Provisión otras cta.pte.proveed prod. no inventar"/>
    <s v="Humedecedor azor 70926 x42gr"/>
    <s v="Humedecedor azor 70926 x42gr"/>
    <d v="2010-07-16T00:00:00"/>
    <d v="2010-07-19T00:00:00"/>
    <n v="2375"/>
    <s v="773"/>
    <x v="6"/>
    <x v="4"/>
    <x v="5"/>
    <x v="0"/>
    <x v="0"/>
  </r>
  <r>
    <n v="7735124704"/>
    <x v="27"/>
    <n v="48921470"/>
    <x v="25"/>
    <s v="LTGAVELASQUE"/>
    <s v="MFLT"/>
    <s v="Provisión otras cta.pte.proveed prod. no inventar"/>
    <s v="Borrador pelikan miga d/pan"/>
    <s v="Borrador pelikan miga d/pan"/>
    <d v="2010-07-16T00:00:00"/>
    <d v="2010-07-19T00:00:00"/>
    <n v="442"/>
    <s v="773"/>
    <x v="6"/>
    <x v="4"/>
    <x v="5"/>
    <x v="0"/>
    <x v="0"/>
  </r>
  <r>
    <n v="7735124704"/>
    <x v="27"/>
    <n v="48921470"/>
    <x v="25"/>
    <s v="LTGAVELASQUE"/>
    <s v="MFLT"/>
    <s v="Provisión otras cta.pte.proveed prod. no inventar"/>
    <s v="Tabla legaj.of.plast.azul"/>
    <s v="Tabla legaj.of.plast.azul"/>
    <d v="2010-07-16T00:00:00"/>
    <d v="2010-07-19T00:00:00"/>
    <n v="13215"/>
    <s v="773"/>
    <x v="6"/>
    <x v="4"/>
    <x v="5"/>
    <x v="0"/>
    <x v="0"/>
  </r>
  <r>
    <n v="7735124704"/>
    <x v="27"/>
    <n v="48921470"/>
    <x v="25"/>
    <s v="LTGAVELASQUE"/>
    <s v="MFLT"/>
    <s v="Provisión otras cta.pte.proveed prod. no inventar"/>
    <s v="Pasta 105 x1.0r cartop.129 blca c/b"/>
    <s v="Pasta 105 x1.0r cartop.129 blca c/b"/>
    <d v="2010-07-16T00:00:00"/>
    <d v="2010-07-19T00:00:00"/>
    <n v="21225"/>
    <s v="773"/>
    <x v="6"/>
    <x v="4"/>
    <x v="5"/>
    <x v="0"/>
    <x v="0"/>
  </r>
  <r>
    <n v="7735124708"/>
    <x v="34"/>
    <n v="48921470"/>
    <x v="25"/>
    <s v="LTMCRAGA"/>
    <s v="MFLT"/>
    <s v="Mat, rptos y accesorios, combustibles y lubricante"/>
    <s v="Alcohol_indust_95% X GLN"/>
    <s v=""/>
    <d v="2010-07-19T00:00:00"/>
    <d v="2010-07-19T00:00:00"/>
    <n v="11271"/>
    <s v="773"/>
    <x v="6"/>
    <x v="4"/>
    <x v="6"/>
    <x v="0"/>
    <x v="2"/>
  </r>
  <r>
    <n v="7735116403"/>
    <x v="20"/>
    <n v="48921570"/>
    <x v="26"/>
    <s v="SSRDVILLEGAS"/>
    <s v="MFLT"/>
    <s v="A'HORA S.A SERVICIOS TEMPORALES"/>
    <s v=""/>
    <s v=""/>
    <d v="2010-07-16T00:00:00"/>
    <d v="2010-07-19T00:00:00"/>
    <n v="7711808"/>
    <s v="773"/>
    <x v="6"/>
    <x v="3"/>
    <x v="3"/>
    <x v="0"/>
    <x v="1"/>
  </r>
  <r>
    <n v="7735124704"/>
    <x v="27"/>
    <n v="48921570"/>
    <x v="26"/>
    <s v="LTGAVELASQUE"/>
    <s v="MFLT"/>
    <s v="Provisión otras cta.pte.proveed prod. no inventar"/>
    <s v="Pasta 105 x1.0r cartop.290 ngo c/b"/>
    <s v="Pasta 105 x1.0r cartop.290 ngo c/b"/>
    <d v="2010-07-16T00:00:00"/>
    <d v="2010-07-19T00:00:00"/>
    <n v="-17320"/>
    <s v="773"/>
    <x v="6"/>
    <x v="3"/>
    <x v="5"/>
    <x v="0"/>
    <x v="0"/>
  </r>
  <r>
    <n v="7735124704"/>
    <x v="27"/>
    <n v="48921570"/>
    <x v="26"/>
    <s v="LTGAVELASQUE"/>
    <s v="MFLT"/>
    <s v="Provisión otras cta.pte.proveed prod. no inventar"/>
    <s v="Calculadora casio hl 820lc d/bol x8dig"/>
    <s v="Calculadora casio hl 820lc d/bol x8dig"/>
    <d v="2010-07-16T00:00:00"/>
    <d v="2010-07-19T00:00:00"/>
    <n v="192000"/>
    <s v="773"/>
    <x v="6"/>
    <x v="3"/>
    <x v="5"/>
    <x v="0"/>
    <x v="0"/>
  </r>
  <r>
    <n v="7735124704"/>
    <x v="27"/>
    <n v="48921570"/>
    <x v="26"/>
    <s v="LTGAVELASQUE"/>
    <s v="MFLT"/>
    <s v="Provisión otras cta.pte.proveed prod. no inventar"/>
    <s v="Pasta 105 x1.0r cartop.290 ngo c/b"/>
    <s v="Pasta 105 x1.0r cartop.290 ngo c/b"/>
    <d v="2010-07-16T00:00:00"/>
    <d v="2010-07-19T00:00:00"/>
    <n v="17320"/>
    <s v="773"/>
    <x v="6"/>
    <x v="3"/>
    <x v="5"/>
    <x v="0"/>
    <x v="0"/>
  </r>
  <r>
    <n v="7735124704"/>
    <x v="27"/>
    <n v="48921570"/>
    <x v="26"/>
    <s v="LTGAVELASQUE"/>
    <s v="MFLT"/>
    <s v="Provisión otras cta.pte.proveed prod. no inventar"/>
    <s v="Pasta 105 x1.0r cartop.290 ngo c/b"/>
    <s v="Pasta 105 x1.0r cartop.290 ngo c/b"/>
    <d v="2010-07-16T00:00:00"/>
    <d v="2010-07-19T00:00:00"/>
    <n v="17320"/>
    <s v="773"/>
    <x v="6"/>
    <x v="3"/>
    <x v="5"/>
    <x v="0"/>
    <x v="0"/>
  </r>
  <r>
    <n v="7735116403"/>
    <x v="20"/>
    <n v="48921770"/>
    <x v="28"/>
    <s v="SSRDVILLEGAS"/>
    <s v="MFLT"/>
    <s v="SOMOS SUMINISTRO TEMPORAL S.A."/>
    <s v=""/>
    <s v=""/>
    <d v="2010-07-15T00:00:00"/>
    <d v="2010-07-19T00:00:00"/>
    <n v="1310906"/>
    <s v="773"/>
    <x v="6"/>
    <x v="5"/>
    <x v="3"/>
    <x v="0"/>
    <x v="1"/>
  </r>
  <r>
    <n v="7735116407"/>
    <x v="44"/>
    <n v="48970070"/>
    <x v="29"/>
    <s v="SSRDVILLEGAS"/>
    <s v="MFLT"/>
    <s v="EMPRESAS PUBLICAS DE MEDELLIN E.S.P"/>
    <s v=""/>
    <s v=""/>
    <d v="2010-07-19T00:00:00"/>
    <d v="2010-07-19T00:00:00"/>
    <n v="27399072"/>
    <s v="773"/>
    <x v="6"/>
    <x v="6"/>
    <x v="1"/>
    <x v="0"/>
    <x v="2"/>
  </r>
  <r>
    <n v="7735116412"/>
    <x v="46"/>
    <n v="48970370"/>
    <x v="31"/>
    <s v="SSRDVILLEGAS"/>
    <s v="MFLT"/>
    <s v="EMPRESAS PUBLICAS DE MEDELLIN E.S.P"/>
    <s v=""/>
    <s v=""/>
    <d v="2010-07-19T00:00:00"/>
    <d v="2010-07-19T00:00:00"/>
    <n v="31454099"/>
    <s v="773"/>
    <x v="6"/>
    <x v="8"/>
    <x v="1"/>
    <x v="0"/>
    <x v="2"/>
  </r>
  <r>
    <n v="7735116403"/>
    <x v="20"/>
    <n v="48980070"/>
    <x v="34"/>
    <s v="SSRDVILLEGAS"/>
    <s v="MFLT"/>
    <s v="A'HORA S.A SERVICIOS TEMPORALES"/>
    <s v=""/>
    <s v=""/>
    <d v="2010-07-16T00:00:00"/>
    <d v="2010-07-19T00:00:00"/>
    <n v="421387"/>
    <s v="773"/>
    <x v="6"/>
    <x v="11"/>
    <x v="3"/>
    <x v="0"/>
    <x v="1"/>
  </r>
  <r>
    <n v="7735110119"/>
    <x v="12"/>
    <n v="48986070"/>
    <x v="38"/>
    <s v="LTGAVELASQUE"/>
    <s v="MFLT"/>
    <s v="Provisión otras cta.pte.proveed prod. no inventar"/>
    <s v="Guante power flex talla 6 seg industrial"/>
    <s v="Guante power flex talla 6 seg industrial"/>
    <d v="2010-07-19T00:00:00"/>
    <d v="2010-07-19T00:00:00"/>
    <n v="-570000"/>
    <s v="773"/>
    <x v="6"/>
    <x v="15"/>
    <x v="2"/>
    <x v="0"/>
    <x v="1"/>
  </r>
  <r>
    <n v="7735110119"/>
    <x v="12"/>
    <n v="48986070"/>
    <x v="38"/>
    <s v="LTGAVELASQUE"/>
    <s v="MFLT"/>
    <s v="Provisión otras cta.pte.proveed prod. no inventar"/>
    <s v="Guante power flex t 7 seg indus"/>
    <s v="Guante power flex t 7 seg indus"/>
    <d v="2010-07-19T00:00:00"/>
    <d v="2010-07-19T00:00:00"/>
    <n v="-570000"/>
    <s v="773"/>
    <x v="6"/>
    <x v="15"/>
    <x v="2"/>
    <x v="0"/>
    <x v="1"/>
  </r>
  <r>
    <n v="7735110119"/>
    <x v="12"/>
    <n v="48986070"/>
    <x v="38"/>
    <s v="LTGAVELASQUE"/>
    <s v="MFLT"/>
    <s v="Provisión otras cta.pte.proveed prod. no inventar"/>
    <s v="Guante power flex talla 9 Seg Industrial"/>
    <s v="Guante power flex talla 9 Seg Industrial"/>
    <d v="2010-07-19T00:00:00"/>
    <d v="2010-07-19T00:00:00"/>
    <n v="-558000"/>
    <s v="773"/>
    <x v="6"/>
    <x v="15"/>
    <x v="2"/>
    <x v="0"/>
    <x v="1"/>
  </r>
  <r>
    <n v="7735110119"/>
    <x v="12"/>
    <n v="48986070"/>
    <x v="38"/>
    <s v="LTMCRAGA"/>
    <s v="MFLT"/>
    <s v="Provisión otras cta.pte.proveed prod. no inventar"/>
    <s v="Guante power flex talla 6 seg industrial"/>
    <s v="Guante power flex talla 6 seg industrial"/>
    <d v="2010-07-19T00:00:00"/>
    <d v="2010-07-19T00:00:00"/>
    <n v="570000"/>
    <s v="773"/>
    <x v="6"/>
    <x v="15"/>
    <x v="2"/>
    <x v="0"/>
    <x v="1"/>
  </r>
  <r>
    <n v="7735110119"/>
    <x v="12"/>
    <n v="48986070"/>
    <x v="38"/>
    <s v="LTMCRAGA"/>
    <s v="MFLT"/>
    <s v="Provisión otras cta.pte.proveed prod. no inventar"/>
    <s v="Guante power flex t 7 seg indus"/>
    <s v="Guante power flex t 7 seg indus"/>
    <d v="2010-07-19T00:00:00"/>
    <d v="2010-07-19T00:00:00"/>
    <n v="570000"/>
    <s v="773"/>
    <x v="6"/>
    <x v="15"/>
    <x v="2"/>
    <x v="0"/>
    <x v="1"/>
  </r>
  <r>
    <n v="7735110119"/>
    <x v="12"/>
    <n v="48986070"/>
    <x v="38"/>
    <s v="LTMCRAGA"/>
    <s v="MFLT"/>
    <s v="Provisión otras cta.pte.proveed prod. no inventar"/>
    <s v="Guante power flex talla 9 Seg Industrial"/>
    <s v="Guante power flex talla 9 Seg Industrial"/>
    <d v="2010-07-19T00:00:00"/>
    <d v="2010-07-19T00:00:00"/>
    <n v="558000"/>
    <s v="773"/>
    <x v="6"/>
    <x v="15"/>
    <x v="2"/>
    <x v="0"/>
    <x v="1"/>
  </r>
  <r>
    <n v="7735116403"/>
    <x v="20"/>
    <n v="48992070"/>
    <x v="45"/>
    <s v="SSRDVILLEGAS"/>
    <s v="MFLT"/>
    <s v="SOMOS SUMINISTRO TEMPORAL S.A."/>
    <s v=""/>
    <s v=""/>
    <d v="2010-07-15T00:00:00"/>
    <d v="2010-07-19T00:00:00"/>
    <n v="255174"/>
    <s v="773"/>
    <x v="6"/>
    <x v="22"/>
    <x v="3"/>
    <x v="0"/>
    <x v="1"/>
  </r>
  <r>
    <n v="7735116403"/>
    <x v="20"/>
    <n v="48992170"/>
    <x v="46"/>
    <s v="SSRDVILLEGAS"/>
    <s v="MFLT"/>
    <s v="SOMOS SUMINISTRO TEMPORAL S.A."/>
    <s v=""/>
    <s v=""/>
    <d v="2010-07-15T00:00:00"/>
    <d v="2010-07-19T00:00:00"/>
    <n v="1061862"/>
    <s v="773"/>
    <x v="6"/>
    <x v="23"/>
    <x v="3"/>
    <x v="0"/>
    <x v="1"/>
  </r>
  <r>
    <n v="7735124554"/>
    <x v="60"/>
    <n v="48710270"/>
    <x v="166"/>
    <s v="LTGAVELASQUE"/>
    <s v="MFLT"/>
    <s v="Provisión otras cta.pte.proveed prod. no inventar"/>
    <s v="Llave bristol de 3/16in larga"/>
    <s v="Llave bristol de 3/16in larga"/>
    <d v="2010-07-21T00:00:00"/>
    <d v="2010-07-21T00:00:00"/>
    <n v="3000"/>
    <s v="773"/>
    <x v="6"/>
    <x v="4"/>
    <x v="6"/>
    <x v="0"/>
    <x v="2"/>
  </r>
  <r>
    <n v="7735124554"/>
    <x v="60"/>
    <n v="48710270"/>
    <x v="166"/>
    <s v="LTGAVELASQUE"/>
    <s v="MFLT"/>
    <s v="Provisión otras cta.pte.proveed prod. no inventar"/>
    <s v="Llave hexagona 9/16 pulg"/>
    <s v="Llave hexagona 9/16 pulg"/>
    <d v="2010-07-21T00:00:00"/>
    <d v="2010-07-21T00:00:00"/>
    <n v="19900"/>
    <s v="773"/>
    <x v="6"/>
    <x v="4"/>
    <x v="6"/>
    <x v="0"/>
    <x v="2"/>
  </r>
  <r>
    <n v="7735124503"/>
    <x v="41"/>
    <n v="48711970"/>
    <x v="14"/>
    <s v="SSGAVILLAMIL"/>
    <s v="MFLT"/>
    <s v="Gastos pagados por anticipado, impuesto predial"/>
    <s v=""/>
    <s v=""/>
    <d v="2010-07-21T00:00:00"/>
    <d v="2010-07-21T00:00:00"/>
    <n v="3773333"/>
    <s v="773"/>
    <x v="6"/>
    <x v="4"/>
    <x v="6"/>
    <x v="0"/>
    <x v="2"/>
  </r>
  <r>
    <n v="7735124012"/>
    <x v="24"/>
    <n v="48921370"/>
    <x v="24"/>
    <s v="LTMCRAGA"/>
    <s v="MFLT"/>
    <s v="Mat, rptos y accesorios, materiales y repuestos na"/>
    <s v="Molleton sintetico x 12cm_diametro"/>
    <s v=""/>
    <d v="2010-07-21T00:00:00"/>
    <d v="2010-07-21T00:00:00"/>
    <n v="360101"/>
    <s v="773"/>
    <x v="6"/>
    <x v="4"/>
    <x v="6"/>
    <x v="0"/>
    <x v="2"/>
  </r>
  <r>
    <n v="7735124713"/>
    <x v="35"/>
    <n v="48921370"/>
    <x v="24"/>
    <s v="SSRDVILLEGAS"/>
    <s v="MFLT"/>
    <s v="BYCSA S.A"/>
    <s v="Strech 44CMx457M x .6"/>
    <s v="Strech 44CMx457M x .6"/>
    <d v="2010-07-21T00:00:00"/>
    <d v="2010-07-21T00:00:00"/>
    <n v="247500"/>
    <s v="773"/>
    <x v="6"/>
    <x v="4"/>
    <x v="5"/>
    <x v="0"/>
    <x v="1"/>
  </r>
  <r>
    <n v="7735124713"/>
    <x v="35"/>
    <n v="48921470"/>
    <x v="25"/>
    <s v="LTGAVELASQUE"/>
    <s v="MFLT"/>
    <s v="Provisión otras cta.pte.proveed prod. no inventar"/>
    <s v="Papel periodico X 500"/>
    <s v="Papel periodico X 500"/>
    <d v="2010-07-19T00:00:00"/>
    <d v="2010-07-21T00:00:00"/>
    <n v="117944"/>
    <s v="773"/>
    <x v="6"/>
    <x v="4"/>
    <x v="5"/>
    <x v="0"/>
    <x v="1"/>
  </r>
  <r>
    <n v="7735124713"/>
    <x v="35"/>
    <n v="48921470"/>
    <x v="25"/>
    <s v="SSRDVILLEGAS"/>
    <s v="MFLT"/>
    <s v="BYCSA S.A"/>
    <s v="Strech 44CMx457M x .6"/>
    <s v="Strech 44CMx457M x .6"/>
    <d v="2010-07-21T00:00:00"/>
    <d v="2010-07-21T00:00:00"/>
    <n v="495000"/>
    <s v="773"/>
    <x v="6"/>
    <x v="4"/>
    <x v="5"/>
    <x v="0"/>
    <x v="1"/>
  </r>
  <r>
    <n v="7735124708"/>
    <x v="34"/>
    <n v="48921570"/>
    <x v="26"/>
    <s v="LTMCRAGA"/>
    <s v="MFLT"/>
    <s v="Mat, rptos y accesorios, combustibles y lubricante"/>
    <s v="Alcohol_indust_95% X GLN"/>
    <s v=""/>
    <d v="2010-07-21T00:00:00"/>
    <d v="2010-07-21T00:00:00"/>
    <n v="33811"/>
    <s v="773"/>
    <x v="6"/>
    <x v="3"/>
    <x v="6"/>
    <x v="0"/>
    <x v="2"/>
  </r>
  <r>
    <n v="7735124713"/>
    <x v="35"/>
    <n v="48921570"/>
    <x v="26"/>
    <s v="SSRDVILLEGAS"/>
    <s v="MFLT"/>
    <s v="BYCSA S.A"/>
    <s v="Strech 44CMx457M x .6"/>
    <s v="Strech 44CMx457M x .6"/>
    <d v="2010-07-21T00:00:00"/>
    <d v="2010-07-21T00:00:00"/>
    <n v="247500"/>
    <s v="773"/>
    <x v="6"/>
    <x v="3"/>
    <x v="5"/>
    <x v="0"/>
    <x v="1"/>
  </r>
  <r>
    <n v="7735112203"/>
    <x v="62"/>
    <n v="48984270"/>
    <x v="37"/>
    <s v="SSGAVILLAMIL"/>
    <s v="MFLT"/>
    <s v="Gastos pagados por anticipado, impuesto predial"/>
    <s v=""/>
    <s v=""/>
    <d v="2010-07-21T00:00:00"/>
    <d v="2010-07-21T00:00:00"/>
    <n v="2599790"/>
    <s v="773"/>
    <x v="6"/>
    <x v="14"/>
    <x v="9"/>
    <x v="0"/>
    <x v="0"/>
  </r>
  <r>
    <n v="7735124507"/>
    <x v="70"/>
    <n v="48984270"/>
    <x v="37"/>
    <s v="SSLMLEMUS"/>
    <s v="MFLT"/>
    <s v="Provisión otras cta.pte.proveed prod. no inventar"/>
    <s v="Licencia de software 16% sum equip comp"/>
    <s v="Licencia de software 16% sum equip comp"/>
    <d v="2010-07-21T00:00:00"/>
    <d v="2010-07-21T00:00:00"/>
    <n v="1155305"/>
    <s v="773"/>
    <x v="6"/>
    <x v="14"/>
    <x v="5"/>
    <x v="0"/>
    <x v="0"/>
  </r>
  <r>
    <n v="7735110119"/>
    <x v="12"/>
    <n v="48986070"/>
    <x v="38"/>
    <s v="LTGAVELASQUE"/>
    <s v="MFLT"/>
    <s v="Provisión otras cta.pte.proveed prod. no inventar"/>
    <s v="Guante power flex talla 6 seg industrial"/>
    <s v="Guante power flex talla 6 seg industrial"/>
    <d v="2010-07-19T00:00:00"/>
    <d v="2010-07-21T00:00:00"/>
    <n v="-570000"/>
    <s v="773"/>
    <x v="6"/>
    <x v="15"/>
    <x v="2"/>
    <x v="0"/>
    <x v="1"/>
  </r>
  <r>
    <n v="7735110119"/>
    <x v="12"/>
    <n v="48986070"/>
    <x v="38"/>
    <s v="LTGAVELASQUE"/>
    <s v="MFLT"/>
    <s v="Provisión otras cta.pte.proveed prod. no inventar"/>
    <s v="Guante power flex t 7 seg indus"/>
    <s v="Guante power flex t 7 seg indus"/>
    <d v="2010-07-19T00:00:00"/>
    <d v="2010-07-21T00:00:00"/>
    <n v="-570000"/>
    <s v="773"/>
    <x v="6"/>
    <x v="15"/>
    <x v="2"/>
    <x v="0"/>
    <x v="1"/>
  </r>
  <r>
    <n v="7735110119"/>
    <x v="12"/>
    <n v="48986070"/>
    <x v="38"/>
    <s v="LTGAVELASQUE"/>
    <s v="MFLT"/>
    <s v="Provisión otras cta.pte.proveed prod. no inventar"/>
    <s v="Guante power flex talla 9 Seg Industrial"/>
    <s v="Guante power flex talla 9 Seg Industrial"/>
    <d v="2010-07-19T00:00:00"/>
    <d v="2010-07-21T00:00:00"/>
    <n v="-558000"/>
    <s v="773"/>
    <x v="6"/>
    <x v="15"/>
    <x v="2"/>
    <x v="0"/>
    <x v="1"/>
  </r>
  <r>
    <n v="7735110119"/>
    <x v="12"/>
    <n v="48986070"/>
    <x v="38"/>
    <s v="LTGAVELASQUE"/>
    <s v="MFLT"/>
    <s v="Provisión otras cta.pte.proveed prod. no inventar"/>
    <s v="Guante power flex talla 6 seg industrial"/>
    <s v="Guante power flex talla 6 seg industrial"/>
    <d v="2010-07-19T00:00:00"/>
    <d v="2010-07-21T00:00:00"/>
    <n v="570000"/>
    <s v="773"/>
    <x v="6"/>
    <x v="15"/>
    <x v="2"/>
    <x v="0"/>
    <x v="1"/>
  </r>
  <r>
    <n v="7735110119"/>
    <x v="12"/>
    <n v="48986070"/>
    <x v="38"/>
    <s v="LTGAVELASQUE"/>
    <s v="MFLT"/>
    <s v="Provisión otras cta.pte.proveed prod. no inventar"/>
    <s v="Guante power flex t 7 seg indus"/>
    <s v="Guante power flex t 7 seg indus"/>
    <d v="2010-07-19T00:00:00"/>
    <d v="2010-07-21T00:00:00"/>
    <n v="570000"/>
    <s v="773"/>
    <x v="6"/>
    <x v="15"/>
    <x v="2"/>
    <x v="0"/>
    <x v="1"/>
  </r>
  <r>
    <n v="7735110119"/>
    <x v="12"/>
    <n v="48986070"/>
    <x v="38"/>
    <s v="LTGAVELASQUE"/>
    <s v="MFLT"/>
    <s v="Provisión otras cta.pte.proveed prod. no inventar"/>
    <s v="Guante power flex talla 9 Seg Industrial"/>
    <s v="Guante power flex talla 9 Seg Industrial"/>
    <d v="2010-07-19T00:00:00"/>
    <d v="2010-07-21T00:00:00"/>
    <n v="558000"/>
    <s v="773"/>
    <x v="6"/>
    <x v="15"/>
    <x v="2"/>
    <x v="0"/>
    <x v="1"/>
  </r>
  <r>
    <n v="7735110119"/>
    <x v="12"/>
    <n v="48986070"/>
    <x v="38"/>
    <s v="LTGAVELASQUE"/>
    <s v="MFLT"/>
    <s v="Provisión otras cta.pte.proveed prod. no inventar"/>
    <s v="Guante power flex talla 6 seg industrial"/>
    <s v="Guante power flex talla 6 seg industrial"/>
    <d v="2010-07-19T00:00:00"/>
    <d v="2010-07-21T00:00:00"/>
    <n v="570000"/>
    <s v="773"/>
    <x v="6"/>
    <x v="15"/>
    <x v="2"/>
    <x v="0"/>
    <x v="1"/>
  </r>
  <r>
    <n v="7735110119"/>
    <x v="12"/>
    <n v="48986070"/>
    <x v="38"/>
    <s v="LTGAVELASQUE"/>
    <s v="MFLT"/>
    <s v="Provisión otras cta.pte.proveed prod. no inventar"/>
    <s v="Guante power flex t 7 seg indus"/>
    <s v="Guante power flex t 7 seg indus"/>
    <d v="2010-07-19T00:00:00"/>
    <d v="2010-07-21T00:00:00"/>
    <n v="570000"/>
    <s v="773"/>
    <x v="6"/>
    <x v="15"/>
    <x v="2"/>
    <x v="0"/>
    <x v="1"/>
  </r>
  <r>
    <n v="7735110119"/>
    <x v="12"/>
    <n v="48986070"/>
    <x v="38"/>
    <s v="LTGAVELASQUE"/>
    <s v="MFLT"/>
    <s v="Provisión otras cta.pte.proveed prod. no inventar"/>
    <s v="Guante power flex talla 9 Seg Industrial"/>
    <s v="Guante power flex talla 9 Seg Industrial"/>
    <d v="2010-07-19T00:00:00"/>
    <d v="2010-07-21T00:00:00"/>
    <n v="570000"/>
    <s v="773"/>
    <x v="6"/>
    <x v="15"/>
    <x v="2"/>
    <x v="0"/>
    <x v="1"/>
  </r>
  <r>
    <n v="7735110119"/>
    <x v="12"/>
    <n v="48986070"/>
    <x v="38"/>
    <s v="LTGAVELASQUE"/>
    <s v="MFLT"/>
    <s v="Provisión otras cta.pte.proveed prod. no inventar"/>
    <s v="Guantes Hyflex seguridad industrial"/>
    <s v="Guantes Hyflex seguridad industrial"/>
    <d v="2010-07-19T00:00:00"/>
    <d v="2010-07-21T00:00:00"/>
    <n v="953000"/>
    <s v="773"/>
    <x v="6"/>
    <x v="15"/>
    <x v="2"/>
    <x v="0"/>
    <x v="1"/>
  </r>
  <r>
    <n v="7735115356"/>
    <x v="65"/>
    <n v="48988470"/>
    <x v="43"/>
    <s v="SSLFMESA"/>
    <s v="MFLT"/>
    <s v="Gastos pagados por anticipado seguros"/>
    <s v=""/>
    <s v=""/>
    <d v="2010-07-21T00:00:00"/>
    <d v="2010-07-21T00:00:00"/>
    <n v="3651791"/>
    <s v="773"/>
    <x v="6"/>
    <x v="20"/>
    <x v="10"/>
    <x v="0"/>
    <x v="0"/>
  </r>
  <r>
    <n v="7735115360"/>
    <x v="66"/>
    <n v="48988470"/>
    <x v="43"/>
    <s v="SSLFMESA"/>
    <s v="MFLT"/>
    <s v="Gastos pagados por anticipado seguros"/>
    <s v=""/>
    <s v=""/>
    <d v="2010-07-21T00:00:00"/>
    <d v="2010-07-21T00:00:00"/>
    <n v="123280"/>
    <s v="773"/>
    <x v="6"/>
    <x v="20"/>
    <x v="10"/>
    <x v="0"/>
    <x v="0"/>
  </r>
  <r>
    <n v="7735115380"/>
    <x v="82"/>
    <n v="48988470"/>
    <x v="43"/>
    <s v="SSLFMESA"/>
    <s v="MFLT"/>
    <s v="Gastos pagados por anticipado seguros"/>
    <s v=""/>
    <s v=""/>
    <d v="2010-07-21T00:00:00"/>
    <d v="2010-07-21T00:00:00"/>
    <n v="125954"/>
    <s v="773"/>
    <x v="6"/>
    <x v="20"/>
    <x v="10"/>
    <x v="0"/>
    <x v="0"/>
  </r>
  <r>
    <n v="7735116432"/>
    <x v="32"/>
    <n v="48712370"/>
    <x v="16"/>
    <s v="LTMAMEJIA"/>
    <s v="MFLT"/>
    <s v="Provisión otras cta.pte.proveed prod. Inventariab."/>
    <s v=""/>
    <s v="REPROCESO"/>
    <d v="2010-07-22T00:00:00"/>
    <d v="2010-07-22T00:00:00"/>
    <n v="2570955"/>
    <s v="773"/>
    <x v="6"/>
    <x v="3"/>
    <x v="5"/>
    <x v="0"/>
    <x v="0"/>
  </r>
  <r>
    <n v="7735116411"/>
    <x v="28"/>
    <n v="48921370"/>
    <x v="24"/>
    <s v="LTMAMEJIA"/>
    <s v="MFLT"/>
    <s v="Provisión otras cta.pte.proveed prod. Inventariab."/>
    <s v=""/>
    <s v="Servicio de incineración"/>
    <d v="2010-07-22T00:00:00"/>
    <d v="2010-07-22T00:00:00"/>
    <n v="1396791"/>
    <s v="773"/>
    <x v="6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07-22T00:00:00"/>
    <d v="2010-07-22T00:00:00"/>
    <n v="1761120"/>
    <s v="773"/>
    <x v="6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07-22T00:00:00"/>
    <d v="2010-07-22T00:00:00"/>
    <n v="984400"/>
    <s v="773"/>
    <x v="6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07-22T00:00:00"/>
    <d v="2010-07-22T00:00:00"/>
    <n v="376000"/>
    <s v="773"/>
    <x v="6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07-22T00:00:00"/>
    <d v="2010-07-22T00:00:00"/>
    <n v="50224"/>
    <s v="773"/>
    <x v="6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incineración"/>
    <d v="2010-07-22T00:00:00"/>
    <d v="2010-07-22T00:00:00"/>
    <n v="1113151"/>
    <s v="773"/>
    <x v="6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07-22T00:00:00"/>
    <d v="2010-07-22T00:00:00"/>
    <n v="1305760"/>
    <s v="773"/>
    <x v="6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07-22T00:00:00"/>
    <d v="2010-07-22T00:00:00"/>
    <n v="620236"/>
    <s v="773"/>
    <x v="6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07-22T00:00:00"/>
    <d v="2010-07-22T00:00:00"/>
    <n v="365568"/>
    <s v="773"/>
    <x v="6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07-22T00:00:00"/>
    <d v="2010-07-22T00:00:00"/>
    <n v="46902"/>
    <s v="773"/>
    <x v="6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07-22T00:00:00"/>
    <d v="2010-07-22T00:00:00"/>
    <n v="1761120"/>
    <s v="773"/>
    <x v="6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07-22T00:00:00"/>
    <d v="2010-07-22T00:00:00"/>
    <n v="984400"/>
    <s v="773"/>
    <x v="6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07-22T00:00:00"/>
    <d v="2010-07-22T00:00:00"/>
    <n v="50224"/>
    <s v="773"/>
    <x v="6"/>
    <x v="4"/>
    <x v="7"/>
    <x v="0"/>
    <x v="1"/>
  </r>
  <r>
    <n v="7735124704"/>
    <x v="27"/>
    <n v="48986070"/>
    <x v="38"/>
    <s v="LTMCRAGA"/>
    <s v="MFLT"/>
    <s v="Provisión otras cta.pte.proveed prod. no inventar"/>
    <s v="Tablero poliestileno"/>
    <s v="Tablero poliestileno"/>
    <d v="2010-07-22T00:00:00"/>
    <d v="2010-07-22T00:00:00"/>
    <n v="137800"/>
    <s v="773"/>
    <x v="6"/>
    <x v="15"/>
    <x v="5"/>
    <x v="0"/>
    <x v="0"/>
  </r>
  <r>
    <n v="7735110119"/>
    <x v="12"/>
    <n v="48988070"/>
    <x v="40"/>
    <s v="LTMCRAGA"/>
    <s v="MFLT"/>
    <s v="Provisión otras cta.pte.proveed prod. no inventar"/>
    <s v="Tennis blancos"/>
    <s v="Tennis blancos"/>
    <d v="2010-07-21T00:00:00"/>
    <d v="2010-07-22T00:00:00"/>
    <n v="322000"/>
    <s v="773"/>
    <x v="6"/>
    <x v="17"/>
    <x v="2"/>
    <x v="0"/>
    <x v="1"/>
  </r>
  <r>
    <n v="7735116411"/>
    <x v="28"/>
    <n v="48705770"/>
    <x v="3"/>
    <s v="LTJFLOPEZ"/>
    <s v="MFLT"/>
    <s v="Provisión otras cta.pte.proveed prod. Inventariab."/>
    <s v=""/>
    <s v="Servicio de transporte"/>
    <d v="2010-07-23T00:00:00"/>
    <d v="2010-07-23T00:00:00"/>
    <n v="81225"/>
    <s v="773"/>
    <x v="6"/>
    <x v="3"/>
    <x v="7"/>
    <x v="0"/>
    <x v="1"/>
  </r>
  <r>
    <n v="7735124012"/>
    <x v="24"/>
    <n v="48710170"/>
    <x v="5"/>
    <s v="LTGAVELASQUE"/>
    <s v="MFLT"/>
    <s v="Mat, rptos y accesorios, materiales y repuestos na"/>
    <s v="Papel agua N_220"/>
    <s v=""/>
    <d v="2010-07-23T00:00:00"/>
    <d v="2010-07-23T00:00:00"/>
    <n v="1500"/>
    <s v="773"/>
    <x v="6"/>
    <x v="4"/>
    <x v="6"/>
    <x v="0"/>
    <x v="2"/>
  </r>
  <r>
    <n v="7735124012"/>
    <x v="24"/>
    <n v="48710170"/>
    <x v="5"/>
    <s v="LTGAVELASQUE"/>
    <s v="MFLT"/>
    <s v="Mat, rptos y accesorios, materiales y repuestos na"/>
    <s v="Papel agua Nr 360"/>
    <s v=""/>
    <d v="2010-07-23T00:00:00"/>
    <d v="2010-07-23T00:00:00"/>
    <n v="1500"/>
    <s v="773"/>
    <x v="6"/>
    <x v="4"/>
    <x v="6"/>
    <x v="0"/>
    <x v="2"/>
  </r>
  <r>
    <n v="7735124012"/>
    <x v="24"/>
    <n v="48710370"/>
    <x v="6"/>
    <s v="LTEAGUTIERRE"/>
    <s v="MFLT"/>
    <s v="Mat, rptos y accesorios, materiales y repuestos na"/>
    <s v="Regla lubricadora 20 x 300mm"/>
    <s v=""/>
    <d v="2010-07-23T00:00:00"/>
    <d v="2010-07-23T00:00:00"/>
    <n v="16000"/>
    <s v="773"/>
    <x v="6"/>
    <x v="4"/>
    <x v="6"/>
    <x v="0"/>
    <x v="2"/>
  </r>
  <r>
    <n v="7735124012"/>
    <x v="24"/>
    <n v="48710570"/>
    <x v="8"/>
    <s v="LTEAGUTIERRE"/>
    <s v="MFLT"/>
    <s v="Mat, rptos y accesorios, materiales y repuestos na"/>
    <s v="Papel agua Nr 360"/>
    <s v=""/>
    <d v="2010-07-23T00:00:00"/>
    <d v="2010-07-23T00:00:00"/>
    <n v="750"/>
    <s v="773"/>
    <x v="6"/>
    <x v="4"/>
    <x v="6"/>
    <x v="0"/>
    <x v="2"/>
  </r>
  <r>
    <n v="7735116411"/>
    <x v="28"/>
    <n v="48910570"/>
    <x v="283"/>
    <s v="LTJFLOPEZ"/>
    <s v="MFLT"/>
    <s v="Provisión otras cta.pte.proveed prod. Inventariab."/>
    <s v=""/>
    <s v="Servicio de transporte"/>
    <d v="2010-07-23T00:00:00"/>
    <d v="2010-07-23T00:00:00"/>
    <n v="427945"/>
    <s v="773"/>
    <x v="6"/>
    <x v="4"/>
    <x v="7"/>
    <x v="0"/>
    <x v="1"/>
  </r>
  <r>
    <n v="7735124708"/>
    <x v="34"/>
    <n v="48921370"/>
    <x v="24"/>
    <s v="LTEAGUTIERRE"/>
    <s v="MFLT"/>
    <s v="Mat, rptos y accesorios, combustibles y lubricante"/>
    <s v="Wash a_230 X GLN"/>
    <s v=""/>
    <d v="2010-07-23T00:00:00"/>
    <d v="2010-07-23T00:00:00"/>
    <n v="1017429"/>
    <s v="773"/>
    <x v="6"/>
    <x v="4"/>
    <x v="6"/>
    <x v="0"/>
    <x v="2"/>
  </r>
  <r>
    <n v="7735124708"/>
    <x v="34"/>
    <n v="48921370"/>
    <x v="24"/>
    <s v="LTEAGUTIERRE"/>
    <s v="MFLT"/>
    <s v="Mat, rptos y accesorios, combustibles y lubricante"/>
    <s v="Ajustador_21209_pintuco X GLN"/>
    <s v=""/>
    <d v="2010-07-23T00:00:00"/>
    <d v="2010-07-23T00:00:00"/>
    <n v="767960"/>
    <s v="773"/>
    <x v="6"/>
    <x v="4"/>
    <x v="6"/>
    <x v="0"/>
    <x v="2"/>
  </r>
  <r>
    <n v="7735124012"/>
    <x v="24"/>
    <n v="48921770"/>
    <x v="28"/>
    <s v="LTGAVELASQUE"/>
    <s v="MFLT"/>
    <s v="Mat, rptos y accesorios, materiales y repuestos na"/>
    <s v="Cinta teflon 3/4 (p/calor)"/>
    <s v=""/>
    <d v="2010-07-23T00:00:00"/>
    <d v="2010-07-23T00:00:00"/>
    <n v="68000"/>
    <s v="773"/>
    <x v="6"/>
    <x v="5"/>
    <x v="6"/>
    <x v="0"/>
    <x v="2"/>
  </r>
  <r>
    <n v="7735111156"/>
    <x v="30"/>
    <n v="48980070"/>
    <x v="34"/>
    <s v="LTRCMAZO"/>
    <s v="MFLT"/>
    <s v="Provisión otras cta.pte.proveed prod. Inventariab."/>
    <s v=""/>
    <s v="Primera Fase de auditoría Externa SGS"/>
    <d v="2010-07-23T00:00:00"/>
    <d v="2010-07-23T00:00:00"/>
    <n v="325000"/>
    <s v="773"/>
    <x v="6"/>
    <x v="11"/>
    <x v="8"/>
    <x v="0"/>
    <x v="0"/>
  </r>
  <r>
    <n v="7735111156"/>
    <x v="30"/>
    <n v="48980170"/>
    <x v="35"/>
    <s v="LTRCMAZO"/>
    <s v="MFLT"/>
    <s v="Provisión otras cta.pte.proveed prod. Inventariab."/>
    <s v=""/>
    <s v="Servicio de Laboratorio FROTIS"/>
    <d v="2010-07-23T00:00:00"/>
    <d v="2010-07-23T00:00:00"/>
    <n v="159000"/>
    <s v="773"/>
    <x v="6"/>
    <x v="12"/>
    <x v="8"/>
    <x v="0"/>
    <x v="0"/>
  </r>
  <r>
    <n v="7735111156"/>
    <x v="30"/>
    <n v="48980170"/>
    <x v="35"/>
    <s v="LTRCMAZO"/>
    <s v="MFLT"/>
    <s v="Provisión otras cta.pte.proveed prod. Inventariab."/>
    <s v=""/>
    <s v="Servicio de Laboratorio FROTIS"/>
    <d v="2010-07-23T00:00:00"/>
    <d v="2010-07-23T00:00:00"/>
    <n v="14500"/>
    <s v="773"/>
    <x v="6"/>
    <x v="12"/>
    <x v="8"/>
    <x v="0"/>
    <x v="0"/>
  </r>
  <r>
    <n v="7735111156"/>
    <x v="30"/>
    <n v="48980170"/>
    <x v="35"/>
    <s v="LTRCMAZO"/>
    <s v="MFLT"/>
    <s v="Provisión otras cta.pte.proveed prod. Inventariab."/>
    <s v=""/>
    <s v="Servicio de Laboratorio FROTIS"/>
    <d v="2010-07-23T00:00:00"/>
    <d v="2010-07-23T00:00:00"/>
    <n v="25200"/>
    <s v="773"/>
    <x v="6"/>
    <x v="12"/>
    <x v="8"/>
    <x v="0"/>
    <x v="0"/>
  </r>
  <r>
    <n v="7735111156"/>
    <x v="30"/>
    <n v="48980170"/>
    <x v="35"/>
    <s v="LTRCMAZO"/>
    <s v="MFLT"/>
    <s v="Provisión otras cta.pte.proveed prod. Inventariab."/>
    <s v=""/>
    <s v="Servicio de Laboratorio FROTIS"/>
    <d v="2010-07-23T00:00:00"/>
    <d v="2010-07-23T00:00:00"/>
    <n v="29000"/>
    <s v="773"/>
    <x v="6"/>
    <x v="12"/>
    <x v="8"/>
    <x v="0"/>
    <x v="0"/>
  </r>
  <r>
    <n v="7735124507"/>
    <x v="70"/>
    <n v="48984270"/>
    <x v="37"/>
    <s v="SSRDVILLEGAS"/>
    <s v="MFLT"/>
    <s v="INTERLAN INGENIERIA DE REDES Y SIST"/>
    <s v="Licencia de software 16% sum equip comp"/>
    <s v="Licencia de software 16% sum equip comp"/>
    <d v="2010-07-16T00:00:00"/>
    <d v="2010-07-23T00:00:00"/>
    <n v="700"/>
    <s v="773"/>
    <x v="6"/>
    <x v="14"/>
    <x v="5"/>
    <x v="0"/>
    <x v="0"/>
  </r>
  <r>
    <n v="7735110119"/>
    <x v="12"/>
    <n v="48986070"/>
    <x v="38"/>
    <s v="LTGAVELASQUE"/>
    <s v="MFLT"/>
    <s v="Provisión otras cta.pte.proveed prod. no inventar"/>
    <s v="Guantes Hyflex seguridad industrial"/>
    <s v="Guantes Hyflex seguridad industrial"/>
    <d v="2010-07-22T00:00:00"/>
    <d v="2010-07-23T00:00:00"/>
    <n v="571800"/>
    <s v="773"/>
    <x v="6"/>
    <x v="15"/>
    <x v="2"/>
    <x v="0"/>
    <x v="1"/>
  </r>
  <r>
    <n v="7735124012"/>
    <x v="24"/>
    <n v="48710170"/>
    <x v="5"/>
    <s v="LTMCRAGA"/>
    <s v="MFLT"/>
    <s v="Mat, rptos y accesorios, materiales y repuestos na"/>
    <s v="Banda plana 4565x30x3mm"/>
    <s v=""/>
    <d v="2010-07-24T00:00:00"/>
    <d v="2010-07-24T00:00:00"/>
    <n v="280000"/>
    <s v="773"/>
    <x v="6"/>
    <x v="4"/>
    <x v="6"/>
    <x v="0"/>
    <x v="2"/>
  </r>
  <r>
    <n v="7735124708"/>
    <x v="34"/>
    <n v="48921370"/>
    <x v="24"/>
    <s v="LTGAVELASQUE"/>
    <s v="MFLT"/>
    <s v="Mat, rptos y accesorios, combustibles y lubricante"/>
    <s v="Goma protec_planchas X GLN"/>
    <s v=""/>
    <d v="2010-07-24T00:00:00"/>
    <d v="2010-07-24T00:00:00"/>
    <n v="32500"/>
    <s v="773"/>
    <x v="6"/>
    <x v="4"/>
    <x v="6"/>
    <x v="0"/>
    <x v="2"/>
  </r>
  <r>
    <n v="7735124708"/>
    <x v="34"/>
    <n v="48921370"/>
    <x v="24"/>
    <s v="LTGAVELASQUE"/>
    <s v="MFLT"/>
    <s v="Mat, rptos y accesorios, combustibles y lubricante"/>
    <s v="Lavador_planchas CPC Plate cleaner X L"/>
    <s v=""/>
    <d v="2010-07-24T00:00:00"/>
    <d v="2010-07-24T00:00:00"/>
    <n v="94123"/>
    <s v="773"/>
    <x v="6"/>
    <x v="4"/>
    <x v="6"/>
    <x v="0"/>
    <x v="2"/>
  </r>
  <r>
    <n v="7735124012"/>
    <x v="24"/>
    <n v="48921570"/>
    <x v="26"/>
    <s v="LTGAVELASQUE"/>
    <s v="MFLT"/>
    <s v="Mat, rptos y accesorios, materiales y repuestos na"/>
    <s v="Cinta teflon 3/4 (p/calor)"/>
    <s v=""/>
    <d v="2010-07-24T00:00:00"/>
    <d v="2010-07-24T00:00:00"/>
    <n v="68000"/>
    <s v="773"/>
    <x v="6"/>
    <x v="3"/>
    <x v="6"/>
    <x v="0"/>
    <x v="2"/>
  </r>
  <r>
    <n v="7735124012"/>
    <x v="24"/>
    <n v="48921770"/>
    <x v="28"/>
    <s v="LTGAVELASQUE"/>
    <s v="MFLT"/>
    <s v="Mat, rptos y accesorios, materiales y repuestos na"/>
    <s v="Cinta teflon 3/4 (p/calor)"/>
    <s v=""/>
    <d v="2010-07-24T00:00:00"/>
    <d v="2010-07-24T00:00:00"/>
    <n v="68000"/>
    <s v="773"/>
    <x v="6"/>
    <x v="5"/>
    <x v="6"/>
    <x v="0"/>
    <x v="2"/>
  </r>
  <r>
    <n v="7735124709"/>
    <x v="58"/>
    <n v="48921570"/>
    <x v="26"/>
    <s v="LTEAGUTIERRE"/>
    <s v="MFLT"/>
    <s v="Provisión otras cta.pte.proveed prod. no inventar"/>
    <s v="Tinta videojet 16-8530q x0.95litros"/>
    <s v="Tinta videojet 16-8530q x0.95litros"/>
    <d v="2010-07-26T00:00:00"/>
    <d v="2010-07-26T00:00:00"/>
    <n v="2362752"/>
    <s v="773"/>
    <x v="6"/>
    <x v="3"/>
    <x v="5"/>
    <x v="0"/>
    <x v="1"/>
  </r>
  <r>
    <n v="7735124713"/>
    <x v="35"/>
    <n v="48921570"/>
    <x v="26"/>
    <s v="LTGAVELASQUE"/>
    <s v="MFLT"/>
    <s v="Provisión otras cta.pte.proveed prod. no inventar"/>
    <s v="Hilo polipropileno 4MM"/>
    <s v="Hilo polipropileno 4MM"/>
    <d v="2010-07-26T00:00:00"/>
    <d v="2010-07-26T00:00:00"/>
    <n v="294000"/>
    <s v="773"/>
    <x v="6"/>
    <x v="3"/>
    <x v="5"/>
    <x v="0"/>
    <x v="1"/>
  </r>
  <r>
    <n v="7735116406"/>
    <x v="45"/>
    <n v="48970270"/>
    <x v="30"/>
    <s v="SSRDVILLEGAS"/>
    <s v="MFLT"/>
    <s v="EMPRESAS PUBLICAS DE MEDELLIN E.S.P"/>
    <s v=""/>
    <s v=""/>
    <d v="2010-07-26T00:00:00"/>
    <d v="2010-07-26T00:00:00"/>
    <n v="284556"/>
    <s v="773"/>
    <x v="6"/>
    <x v="7"/>
    <x v="1"/>
    <x v="0"/>
    <x v="0"/>
  </r>
  <r>
    <n v="7735116406"/>
    <x v="45"/>
    <n v="48970270"/>
    <x v="30"/>
    <s v="SSRDVILLEGAS"/>
    <s v="MFLT"/>
    <s v="EMPRESAS PUBLICAS DE MEDELLIN E.S.P"/>
    <s v=""/>
    <s v=""/>
    <d v="2010-07-26T00:00:00"/>
    <d v="2010-07-26T00:00:00"/>
    <n v="421727"/>
    <s v="773"/>
    <x v="6"/>
    <x v="7"/>
    <x v="1"/>
    <x v="0"/>
    <x v="0"/>
  </r>
  <r>
    <n v="7735116406"/>
    <x v="45"/>
    <n v="48970270"/>
    <x v="30"/>
    <s v="SSRDVILLEGAS"/>
    <s v="MFLT"/>
    <s v="EMPRESAS PUBLICAS DE MEDELLIN E.S.P"/>
    <s v=""/>
    <s v=""/>
    <d v="2010-07-26T00:00:00"/>
    <d v="2010-07-26T00:00:00"/>
    <n v="131941"/>
    <s v="773"/>
    <x v="6"/>
    <x v="7"/>
    <x v="1"/>
    <x v="0"/>
    <x v="0"/>
  </r>
  <r>
    <n v="7735116406"/>
    <x v="45"/>
    <n v="48970270"/>
    <x v="30"/>
    <s v="SSRDVILLEGAS"/>
    <s v="MFLT"/>
    <s v="EMPRESAS PUBLICAS DE MEDELLIN E.S.P"/>
    <s v=""/>
    <s v=""/>
    <d v="2010-07-26T00:00:00"/>
    <d v="2010-07-26T00:00:00"/>
    <n v="546555"/>
    <s v="773"/>
    <x v="6"/>
    <x v="7"/>
    <x v="1"/>
    <x v="0"/>
    <x v="0"/>
  </r>
  <r>
    <n v="7735111156"/>
    <x v="30"/>
    <n v="48980070"/>
    <x v="34"/>
    <s v="LTRCMAZO"/>
    <s v="MFLT"/>
    <s v="Provisión otras cta.pte.proveed prod. Inventariab."/>
    <s v=""/>
    <s v="Auditoria Interna de calidad"/>
    <d v="2010-07-26T00:00:00"/>
    <d v="2010-07-26T00:00:00"/>
    <n v="-2000000"/>
    <s v="773"/>
    <x v="6"/>
    <x v="11"/>
    <x v="8"/>
    <x v="0"/>
    <x v="0"/>
  </r>
  <r>
    <n v="7735111156"/>
    <x v="30"/>
    <n v="48980070"/>
    <x v="34"/>
    <s v="LTRCMAZO"/>
    <s v="MFLT"/>
    <s v="Provisión otras cta.pte.proveed prod. Inventariab."/>
    <s v=""/>
    <s v="Auditoria Interna de calidad"/>
    <d v="2010-07-26T00:00:00"/>
    <d v="2010-07-26T00:00:00"/>
    <n v="-1100000"/>
    <s v="773"/>
    <x v="6"/>
    <x v="11"/>
    <x v="8"/>
    <x v="0"/>
    <x v="0"/>
  </r>
  <r>
    <n v="7735111156"/>
    <x v="30"/>
    <n v="48980070"/>
    <x v="34"/>
    <s v="LTRCMAZO"/>
    <s v="MFLT"/>
    <s v="Provisión otras cta.pte.proveed prod. Inventariab."/>
    <s v=""/>
    <s v="Auditoria Interna de calidad"/>
    <d v="2010-07-26T00:00:00"/>
    <d v="2010-07-26T00:00:00"/>
    <n v="2000000"/>
    <s v="773"/>
    <x v="6"/>
    <x v="11"/>
    <x v="8"/>
    <x v="0"/>
    <x v="0"/>
  </r>
  <r>
    <n v="7735111156"/>
    <x v="30"/>
    <n v="48980070"/>
    <x v="34"/>
    <s v="LTRCMAZO"/>
    <s v="MFLT"/>
    <s v="Provisión otras cta.pte.proveed prod. Inventariab."/>
    <s v=""/>
    <s v="Auditoria Interna de calidad"/>
    <d v="2010-07-26T00:00:00"/>
    <d v="2010-07-26T00:00:00"/>
    <n v="1100000"/>
    <s v="773"/>
    <x v="6"/>
    <x v="11"/>
    <x v="8"/>
    <x v="0"/>
    <x v="0"/>
  </r>
  <r>
    <n v="7735111156"/>
    <x v="30"/>
    <n v="48980070"/>
    <x v="34"/>
    <s v="LTRCMAZO"/>
    <s v="MFLT"/>
    <s v="Provisión otras cta.pte.proveed prod. Inventariab."/>
    <s v=""/>
    <s v="Auditoria Interna de calidad"/>
    <d v="2010-07-26T00:00:00"/>
    <d v="2010-07-26T00:00:00"/>
    <n v="1640000"/>
    <s v="773"/>
    <x v="6"/>
    <x v="11"/>
    <x v="8"/>
    <x v="0"/>
    <x v="0"/>
  </r>
  <r>
    <n v="7735111156"/>
    <x v="30"/>
    <n v="48980070"/>
    <x v="34"/>
    <s v="LTRCMAZO"/>
    <s v="MFLT"/>
    <s v="Provisión otras cta.pte.proveed prod. Inventariab."/>
    <s v=""/>
    <s v="Auditoria Interna de calidad"/>
    <d v="2010-07-26T00:00:00"/>
    <d v="2010-07-26T00:00:00"/>
    <n v="902000"/>
    <s v="773"/>
    <x v="6"/>
    <x v="11"/>
    <x v="8"/>
    <x v="0"/>
    <x v="0"/>
  </r>
  <r>
    <n v="7735124709"/>
    <x v="58"/>
    <n v="48984270"/>
    <x v="37"/>
    <s v="LTEAGUTIERRE"/>
    <s v="MFLT"/>
    <s v="Provisión otras cta.pte.proveed prod. no inventar"/>
    <s v="Disolvente 16-8535q"/>
    <s v="Disolvente 16-8535q"/>
    <d v="2010-07-26T00:00:00"/>
    <d v="2010-07-26T00:00:00"/>
    <n v="233280"/>
    <s v="773"/>
    <x v="6"/>
    <x v="14"/>
    <x v="5"/>
    <x v="0"/>
    <x v="1"/>
  </r>
  <r>
    <n v="7735124709"/>
    <x v="58"/>
    <n v="48984270"/>
    <x v="37"/>
    <s v="LTEAGUTIERRE"/>
    <s v="MFLT"/>
    <s v="Provisión otras cta.pte.proveed prod. no inventar"/>
    <s v="Utensilios sumini planta produccion 16%"/>
    <s v="Utensilios sumini planta produccion 16%"/>
    <d v="2010-07-26T00:00:00"/>
    <d v="2010-07-26T00:00:00"/>
    <n v="225000"/>
    <s v="773"/>
    <x v="6"/>
    <x v="14"/>
    <x v="5"/>
    <x v="0"/>
    <x v="1"/>
  </r>
  <r>
    <n v="7735124709"/>
    <x v="58"/>
    <n v="48984270"/>
    <x v="37"/>
    <s v="LTEAGUTIERRE"/>
    <s v="MFLT"/>
    <s v="Provisión otras cta.pte.proveed prod. no inventar"/>
    <s v="Utensilios sumini planta produccion 16%"/>
    <s v="Utensilios sumini planta produccion 16%"/>
    <d v="2010-07-26T00:00:00"/>
    <d v="2010-07-26T00:00:00"/>
    <n v="90000"/>
    <s v="773"/>
    <x v="6"/>
    <x v="14"/>
    <x v="5"/>
    <x v="0"/>
    <x v="1"/>
  </r>
  <r>
    <n v="7735116401"/>
    <x v="52"/>
    <n v="48988270"/>
    <x v="42"/>
    <s v="LTRCMAZO"/>
    <s v="MFLT"/>
    <s v="Provisión otras cta.pte.proveed prod. Inventariab."/>
    <s v=""/>
    <s v="SERVICIO DE LIMPIEZA"/>
    <d v="2010-07-26T00:00:00"/>
    <d v="2010-07-26T00:00:00"/>
    <n v="8505672"/>
    <s v="773"/>
    <x v="6"/>
    <x v="19"/>
    <x v="5"/>
    <x v="0"/>
    <x v="0"/>
  </r>
  <r>
    <n v="7735116401"/>
    <x v="52"/>
    <n v="48988270"/>
    <x v="42"/>
    <s v="LTRCMAZO"/>
    <s v="MFLT"/>
    <s v="Provisión otras cta.pte.proveed prod. Inventariab."/>
    <s v=""/>
    <s v="SERVICIO DE LIMPIEZA"/>
    <d v="2010-07-26T00:00:00"/>
    <d v="2010-07-26T00:00:00"/>
    <n v="26132422"/>
    <s v="773"/>
    <x v="6"/>
    <x v="19"/>
    <x v="5"/>
    <x v="0"/>
    <x v="0"/>
  </r>
  <r>
    <n v="7735116874"/>
    <x v="33"/>
    <n v="48921370"/>
    <x v="24"/>
    <s v="LTJFLOPEZ"/>
    <s v="MFLT"/>
    <s v="Provisión otras cta.pte.proveed prod. Inventariab."/>
    <s v=""/>
    <s v="Servicio de Preprensa"/>
    <d v="2010-07-27T00:00:00"/>
    <d v="2010-07-27T00:00:00"/>
    <n v="65000"/>
    <s v="773"/>
    <x v="6"/>
    <x v="4"/>
    <x v="5"/>
    <x v="0"/>
    <x v="1"/>
  </r>
  <r>
    <n v="7735116874"/>
    <x v="33"/>
    <n v="48921370"/>
    <x v="24"/>
    <s v="LTJFLOPEZ"/>
    <s v="MFLT"/>
    <s v="Provisión otras cta.pte.proveed prod. Inventariab."/>
    <s v=""/>
    <s v="Servicio de Preprensa"/>
    <d v="2010-07-27T00:00:00"/>
    <d v="2010-07-27T00:00:00"/>
    <n v="65000"/>
    <s v="773"/>
    <x v="6"/>
    <x v="4"/>
    <x v="5"/>
    <x v="0"/>
    <x v="1"/>
  </r>
  <r>
    <n v="7735124504"/>
    <x v="25"/>
    <n v="48921470"/>
    <x v="25"/>
    <s v="LTEAGUTIERRE"/>
    <s v="MFLT"/>
    <s v="Provisión otras cta.pte.proveed prod. no inventar"/>
    <s v="Accesorio para oficina negocio 16%"/>
    <s v="Accesorio para oficina negocio 16%"/>
    <d v="2010-07-26T00:00:00"/>
    <d v="2010-07-27T00:00:00"/>
    <n v="33600"/>
    <s v="773"/>
    <x v="6"/>
    <x v="4"/>
    <x v="5"/>
    <x v="0"/>
    <x v="0"/>
  </r>
  <r>
    <n v="7735124713"/>
    <x v="35"/>
    <n v="48984270"/>
    <x v="37"/>
    <s v="LTEAGUTIERRE"/>
    <s v="MFLT"/>
    <s v="Provisión otras cta.pte.proveed prod. no inventar"/>
    <s v="Cinta transferencia termica 110 MMx450 M"/>
    <s v="Cinta transferencia termica 110 MMx450 M"/>
    <d v="2010-07-27T00:00:00"/>
    <d v="2010-07-27T00:00:00"/>
    <n v="290082"/>
    <s v="773"/>
    <x v="6"/>
    <x v="14"/>
    <x v="5"/>
    <x v="0"/>
    <x v="1"/>
  </r>
  <r>
    <n v="7735116503"/>
    <x v="38"/>
    <n v="48986070"/>
    <x v="38"/>
    <s v="LTICPOSADA"/>
    <s v="MFLT"/>
    <s v="Provisión otras cta.pte.proveed prod. Inventariab."/>
    <s v=""/>
    <s v="Recarga y mtto de extintores"/>
    <d v="2010-07-27T00:00:00"/>
    <d v="2010-07-27T00:00:00"/>
    <n v="30000"/>
    <s v="773"/>
    <x v="6"/>
    <x v="15"/>
    <x v="6"/>
    <x v="0"/>
    <x v="2"/>
  </r>
  <r>
    <n v="7735116401"/>
    <x v="52"/>
    <n v="48988270"/>
    <x v="42"/>
    <s v="LTRCMAZO"/>
    <s v="MFLT"/>
    <s v="Provisión otras cta.pte.proveed prod. Inventariab."/>
    <s v=""/>
    <s v="Control de Plagas"/>
    <d v="2010-07-27T00:00:00"/>
    <d v="2010-07-27T00:00:00"/>
    <n v="50100"/>
    <s v="773"/>
    <x v="6"/>
    <x v="19"/>
    <x v="5"/>
    <x v="0"/>
    <x v="0"/>
  </r>
  <r>
    <n v="7735116401"/>
    <x v="52"/>
    <n v="48988270"/>
    <x v="42"/>
    <s v="LTRCMAZO"/>
    <s v="MFLT"/>
    <s v="Provisión otras cta.pte.proveed prod. Inventariab."/>
    <s v=""/>
    <s v="Control de Plagas"/>
    <d v="2010-07-27T00:00:00"/>
    <d v="2010-07-27T00:00:00"/>
    <n v="91000"/>
    <s v="773"/>
    <x v="6"/>
    <x v="19"/>
    <x v="5"/>
    <x v="0"/>
    <x v="0"/>
  </r>
  <r>
    <n v="7735116401"/>
    <x v="52"/>
    <n v="48988270"/>
    <x v="42"/>
    <s v="LTRCMAZO"/>
    <s v="MFLT"/>
    <s v="Provisión otras cta.pte.proveed prod. Inventariab."/>
    <s v=""/>
    <s v="Control de Plagas"/>
    <d v="2010-07-27T00:00:00"/>
    <d v="2010-07-27T00:00:00"/>
    <n v="21690"/>
    <s v="773"/>
    <x v="6"/>
    <x v="19"/>
    <x v="5"/>
    <x v="0"/>
    <x v="0"/>
  </r>
  <r>
    <n v="7735116418"/>
    <x v="53"/>
    <n v="48988270"/>
    <x v="42"/>
    <s v="LTRCMAZO"/>
    <s v="MFLT"/>
    <s v="Provisión otras cta.pte.proveed prod. Inventariab."/>
    <s v=""/>
    <s v="Control de Plagas"/>
    <d v="2010-07-27T00:00:00"/>
    <d v="2010-07-27T00:00:00"/>
    <n v="47010"/>
    <s v="773"/>
    <x v="6"/>
    <x v="19"/>
    <x v="5"/>
    <x v="0"/>
    <x v="0"/>
  </r>
  <r>
    <n v="7735110102"/>
    <x v="2"/>
    <n v="48705370"/>
    <x v="1"/>
    <s v="SSAVALENCIA"/>
    <s v="MFLT"/>
    <s v="Obligación laboral, salarios por pagar"/>
    <s v=""/>
    <s v=""/>
    <d v="2010-07-28T00:00:00"/>
    <d v="2010-07-28T00:00:00"/>
    <n v="1758060"/>
    <s v="773"/>
    <x v="6"/>
    <x v="1"/>
    <x v="2"/>
    <x v="0"/>
    <x v="0"/>
  </r>
  <r>
    <n v="7735110104"/>
    <x v="3"/>
    <n v="48705370"/>
    <x v="1"/>
    <s v="SSAVALENCIA"/>
    <s v="MFLT"/>
    <s v="Obligación laboral, salarios por pagar"/>
    <s v=""/>
    <s v=""/>
    <d v="2010-07-28T00:00:00"/>
    <d v="2010-07-28T00:00:00"/>
    <n v="31509"/>
    <s v="773"/>
    <x v="6"/>
    <x v="1"/>
    <x v="2"/>
    <x v="0"/>
    <x v="1"/>
  </r>
  <r>
    <n v="7735110110"/>
    <x v="5"/>
    <n v="48705370"/>
    <x v="1"/>
    <s v="SSAVALENCIA"/>
    <s v="MFLT"/>
    <s v="Obligación laboral, salarios por pagar"/>
    <s v=""/>
    <s v=""/>
    <d v="2010-07-28T00:00:00"/>
    <d v="2010-07-28T00:00:00"/>
    <n v="92250"/>
    <s v="773"/>
    <x v="6"/>
    <x v="1"/>
    <x v="2"/>
    <x v="0"/>
    <x v="0"/>
  </r>
  <r>
    <n v="7735110111"/>
    <x v="6"/>
    <n v="48705370"/>
    <x v="1"/>
    <s v="SSAVALENCIA"/>
    <s v="MFLT"/>
    <s v="Provisión oblig. laboral, prima servicios aprop."/>
    <s v=""/>
    <s v=""/>
    <d v="2010-07-28T00:00:00"/>
    <d v="2010-07-28T00:00:00"/>
    <n v="287501"/>
    <s v="773"/>
    <x v="6"/>
    <x v="1"/>
    <x v="2"/>
    <x v="0"/>
    <x v="0"/>
  </r>
  <r>
    <n v="7735110113"/>
    <x v="8"/>
    <n v="48705370"/>
    <x v="1"/>
    <s v="SSAVALENCIA"/>
    <s v="MFLT"/>
    <s v="Provisión oblig. laboral, prima servicios aprop."/>
    <s v=""/>
    <s v=""/>
    <d v="2010-07-28T00:00:00"/>
    <d v="2010-07-28T00:00:00"/>
    <n v="309337"/>
    <s v="773"/>
    <x v="6"/>
    <x v="1"/>
    <x v="2"/>
    <x v="0"/>
    <x v="0"/>
  </r>
  <r>
    <n v="7735110114"/>
    <x v="9"/>
    <n v="48705370"/>
    <x v="1"/>
    <s v="SSAVALENCIA"/>
    <s v="MFLT"/>
    <s v="Provisión oblig. laboral, prima servicios aprop."/>
    <s v=""/>
    <s v=""/>
    <d v="2010-07-28T00:00:00"/>
    <d v="2010-07-28T00:00:00"/>
    <n v="181962"/>
    <s v="773"/>
    <x v="6"/>
    <x v="1"/>
    <x v="2"/>
    <x v="0"/>
    <x v="0"/>
  </r>
  <r>
    <n v="7735110116"/>
    <x v="10"/>
    <n v="48705370"/>
    <x v="1"/>
    <s v="SSAVALENCIA"/>
    <s v="MFLT"/>
    <s v="Provisión oblig. laboral, prima servicios aprop."/>
    <s v=""/>
    <s v=""/>
    <d v="2010-07-28T00:00:00"/>
    <d v="2010-07-28T00:00:00"/>
    <n v="327530"/>
    <s v="773"/>
    <x v="6"/>
    <x v="1"/>
    <x v="2"/>
    <x v="0"/>
    <x v="0"/>
  </r>
  <r>
    <n v="7735110124"/>
    <x v="13"/>
    <n v="48705370"/>
    <x v="1"/>
    <s v="SSAVALENCIA"/>
    <s v="MFLT"/>
    <s v="Provisión oblig. laboral, prima servicios aprop."/>
    <s v=""/>
    <s v=""/>
    <d v="2010-07-28T00:00:00"/>
    <d v="2010-07-28T00:00:00"/>
    <n v="37848"/>
    <s v="773"/>
    <x v="6"/>
    <x v="1"/>
    <x v="2"/>
    <x v="0"/>
    <x v="0"/>
  </r>
  <r>
    <n v="7735110127"/>
    <x v="14"/>
    <n v="48705370"/>
    <x v="1"/>
    <s v="SSAVALENCIA"/>
    <s v="MFLT"/>
    <s v="Retención y aport de nomina seguridad social"/>
    <s v=""/>
    <s v=""/>
    <d v="2010-07-28T00:00:00"/>
    <d v="2010-07-28T00:00:00"/>
    <n v="103900"/>
    <s v="773"/>
    <x v="6"/>
    <x v="1"/>
    <x v="2"/>
    <x v="0"/>
    <x v="0"/>
  </r>
  <r>
    <n v="7735110128"/>
    <x v="15"/>
    <n v="48705370"/>
    <x v="1"/>
    <s v="SSAVALENCIA"/>
    <s v="MFLT"/>
    <s v="Retención y aport de nomina seguridad social"/>
    <s v=""/>
    <s v=""/>
    <d v="2010-07-28T00:00:00"/>
    <d v="2010-07-28T00:00:00"/>
    <n v="-141905"/>
    <s v="773"/>
    <x v="6"/>
    <x v="1"/>
    <x v="2"/>
    <x v="0"/>
    <x v="0"/>
  </r>
  <r>
    <n v="7735110128"/>
    <x v="15"/>
    <n v="48705370"/>
    <x v="1"/>
    <s v="SSAVALENCIA"/>
    <s v="MFLT"/>
    <s v="Retención y aport de nomina seguridad social"/>
    <s v=""/>
    <s v=""/>
    <d v="2010-07-28T00:00:00"/>
    <d v="2010-07-28T00:00:00"/>
    <n v="443400"/>
    <s v="773"/>
    <x v="6"/>
    <x v="1"/>
    <x v="2"/>
    <x v="0"/>
    <x v="0"/>
  </r>
  <r>
    <n v="7735110129"/>
    <x v="16"/>
    <n v="48705370"/>
    <x v="1"/>
    <s v="SSAVALENCIA"/>
    <s v="MFLT"/>
    <s v="Retención y aport de nomina seguridad social"/>
    <s v=""/>
    <s v=""/>
    <d v="2010-07-28T00:00:00"/>
    <d v="2010-07-28T00:00:00"/>
    <n v="-141905"/>
    <s v="773"/>
    <x v="6"/>
    <x v="1"/>
    <x v="2"/>
    <x v="0"/>
    <x v="0"/>
  </r>
  <r>
    <n v="7735110129"/>
    <x v="16"/>
    <n v="48705370"/>
    <x v="1"/>
    <s v="SSAVALENCIA"/>
    <s v="MFLT"/>
    <s v="Retención y aport de nomina seguridad social"/>
    <s v=""/>
    <s v=""/>
    <d v="2010-07-28T00:00:00"/>
    <d v="2010-07-28T00:00:00"/>
    <n v="567800"/>
    <s v="773"/>
    <x v="6"/>
    <x v="1"/>
    <x v="2"/>
    <x v="0"/>
    <x v="0"/>
  </r>
  <r>
    <n v="7735110131"/>
    <x v="17"/>
    <n v="48705370"/>
    <x v="1"/>
    <s v="SSAVALENCIA"/>
    <s v="MFLT"/>
    <s v="Retención y aport de nomina seguridad social"/>
    <s v=""/>
    <s v=""/>
    <d v="2010-07-28T00:00:00"/>
    <d v="2010-07-28T00:00:00"/>
    <n v="141800"/>
    <s v="773"/>
    <x v="6"/>
    <x v="1"/>
    <x v="2"/>
    <x v="0"/>
    <x v="0"/>
  </r>
  <r>
    <n v="7735110133"/>
    <x v="18"/>
    <n v="48705370"/>
    <x v="1"/>
    <s v="SSAVALENCIA"/>
    <s v="MFLT"/>
    <s v="Retención y aport de nomina seguridad social"/>
    <s v=""/>
    <s v=""/>
    <d v="2010-07-28T00:00:00"/>
    <d v="2010-07-28T00:00:00"/>
    <n v="106500"/>
    <s v="773"/>
    <x v="6"/>
    <x v="1"/>
    <x v="2"/>
    <x v="0"/>
    <x v="0"/>
  </r>
  <r>
    <n v="7735110134"/>
    <x v="19"/>
    <n v="48705370"/>
    <x v="1"/>
    <s v="SSAVALENCIA"/>
    <s v="MFLT"/>
    <s v="Retención y aport de nomina seguridad social"/>
    <s v=""/>
    <s v=""/>
    <d v="2010-07-28T00:00:00"/>
    <d v="2010-07-28T00:00:00"/>
    <n v="70900"/>
    <s v="773"/>
    <x v="6"/>
    <x v="1"/>
    <x v="2"/>
    <x v="0"/>
    <x v="0"/>
  </r>
  <r>
    <n v="7735110102"/>
    <x v="2"/>
    <n v="48705670"/>
    <x v="2"/>
    <s v="SSAVALENCIA"/>
    <s v="MFLT"/>
    <s v="Obligación laboral, salarios por pagar"/>
    <s v=""/>
    <s v=""/>
    <d v="2010-07-28T00:00:00"/>
    <d v="2010-07-28T00:00:00"/>
    <n v="1489805"/>
    <s v="773"/>
    <x v="6"/>
    <x v="2"/>
    <x v="2"/>
    <x v="0"/>
    <x v="0"/>
  </r>
  <r>
    <n v="7735110104"/>
    <x v="3"/>
    <n v="48705670"/>
    <x v="2"/>
    <s v="SSAVALENCIA"/>
    <s v="MFLT"/>
    <s v="Obligación laboral, salarios por pagar"/>
    <s v=""/>
    <s v=""/>
    <d v="2010-07-28T00:00:00"/>
    <d v="2010-07-28T00:00:00"/>
    <n v="94980"/>
    <s v="773"/>
    <x v="6"/>
    <x v="2"/>
    <x v="2"/>
    <x v="0"/>
    <x v="1"/>
  </r>
  <r>
    <n v="7735110110"/>
    <x v="5"/>
    <n v="48705670"/>
    <x v="2"/>
    <s v="SSAVALENCIA"/>
    <s v="MFLT"/>
    <s v="Obligación laboral, salarios por pagar"/>
    <s v=""/>
    <s v=""/>
    <d v="2010-07-28T00:00:00"/>
    <d v="2010-07-28T00:00:00"/>
    <n v="123000"/>
    <s v="773"/>
    <x v="6"/>
    <x v="2"/>
    <x v="2"/>
    <x v="0"/>
    <x v="0"/>
  </r>
  <r>
    <n v="7735110111"/>
    <x v="6"/>
    <n v="48705670"/>
    <x v="2"/>
    <s v="SSAVALENCIA"/>
    <s v="MFLT"/>
    <s v="Provisión oblig. laboral, prima servicios aprop."/>
    <s v=""/>
    <s v=""/>
    <d v="2010-07-28T00:00:00"/>
    <d v="2010-07-28T00:00:00"/>
    <n v="254481"/>
    <s v="773"/>
    <x v="6"/>
    <x v="2"/>
    <x v="2"/>
    <x v="0"/>
    <x v="0"/>
  </r>
  <r>
    <n v="7735110113"/>
    <x v="8"/>
    <n v="48705670"/>
    <x v="2"/>
    <s v="SSAVALENCIA"/>
    <s v="MFLT"/>
    <s v="Provisión oblig. laboral, prima servicios aprop."/>
    <s v=""/>
    <s v=""/>
    <d v="2010-07-28T00:00:00"/>
    <d v="2010-07-28T00:00:00"/>
    <n v="273808"/>
    <s v="773"/>
    <x v="6"/>
    <x v="2"/>
    <x v="2"/>
    <x v="0"/>
    <x v="0"/>
  </r>
  <r>
    <n v="7735110114"/>
    <x v="9"/>
    <n v="48705670"/>
    <x v="2"/>
    <s v="SSAVALENCIA"/>
    <s v="MFLT"/>
    <s v="Provisión oblig. laboral, prima servicios aprop."/>
    <s v=""/>
    <s v=""/>
    <d v="2010-07-28T00:00:00"/>
    <d v="2010-07-28T00:00:00"/>
    <n v="161063"/>
    <s v="773"/>
    <x v="6"/>
    <x v="2"/>
    <x v="2"/>
    <x v="0"/>
    <x v="0"/>
  </r>
  <r>
    <n v="7735110116"/>
    <x v="10"/>
    <n v="48705670"/>
    <x v="2"/>
    <s v="SSAVALENCIA"/>
    <s v="MFLT"/>
    <s v="Provisión oblig. laboral, prima servicios aprop."/>
    <s v=""/>
    <s v=""/>
    <d v="2010-07-28T00:00:00"/>
    <d v="2010-07-28T00:00:00"/>
    <n v="289912"/>
    <s v="773"/>
    <x v="6"/>
    <x v="2"/>
    <x v="2"/>
    <x v="0"/>
    <x v="0"/>
  </r>
  <r>
    <n v="7735110124"/>
    <x v="13"/>
    <n v="48705670"/>
    <x v="2"/>
    <s v="SSAVALENCIA"/>
    <s v="MFLT"/>
    <s v="Provisión oblig. laboral, prima servicios aprop."/>
    <s v=""/>
    <s v=""/>
    <d v="2010-07-28T00:00:00"/>
    <d v="2010-07-28T00:00:00"/>
    <n v="33501"/>
    <s v="773"/>
    <x v="6"/>
    <x v="2"/>
    <x v="2"/>
    <x v="0"/>
    <x v="0"/>
  </r>
  <r>
    <n v="7735110127"/>
    <x v="14"/>
    <n v="48705670"/>
    <x v="2"/>
    <s v="SSAVALENCIA"/>
    <s v="MFLT"/>
    <s v="Retención y aport de nomina seguridad social"/>
    <s v=""/>
    <s v=""/>
    <d v="2010-07-28T00:00:00"/>
    <d v="2010-07-28T00:00:00"/>
    <n v="32100"/>
    <s v="773"/>
    <x v="6"/>
    <x v="2"/>
    <x v="2"/>
    <x v="0"/>
    <x v="0"/>
  </r>
  <r>
    <n v="7735110128"/>
    <x v="15"/>
    <n v="48705670"/>
    <x v="2"/>
    <s v="SSAVALENCIA"/>
    <s v="MFLT"/>
    <s v="Retención y aport de nomina seguridad social"/>
    <s v=""/>
    <s v=""/>
    <d v="2010-07-28T00:00:00"/>
    <d v="2010-07-28T00:00:00"/>
    <n v="-122984"/>
    <s v="773"/>
    <x v="6"/>
    <x v="2"/>
    <x v="2"/>
    <x v="0"/>
    <x v="0"/>
  </r>
  <r>
    <n v="7735110128"/>
    <x v="15"/>
    <n v="48705670"/>
    <x v="2"/>
    <s v="SSAVALENCIA"/>
    <s v="MFLT"/>
    <s v="Retención y aport de nomina seguridad social"/>
    <s v=""/>
    <s v=""/>
    <d v="2010-07-28T00:00:00"/>
    <d v="2010-07-28T00:00:00"/>
    <n v="384200"/>
    <s v="773"/>
    <x v="6"/>
    <x v="2"/>
    <x v="2"/>
    <x v="0"/>
    <x v="0"/>
  </r>
  <r>
    <n v="7735110129"/>
    <x v="16"/>
    <n v="48705670"/>
    <x v="2"/>
    <s v="SSAVALENCIA"/>
    <s v="MFLT"/>
    <s v="Retención y aport de nomina seguridad social"/>
    <s v=""/>
    <s v=""/>
    <d v="2010-07-28T00:00:00"/>
    <d v="2010-07-28T00:00:00"/>
    <n v="-122984"/>
    <s v="773"/>
    <x v="6"/>
    <x v="2"/>
    <x v="2"/>
    <x v="0"/>
    <x v="0"/>
  </r>
  <r>
    <n v="7735110129"/>
    <x v="16"/>
    <n v="48705670"/>
    <x v="2"/>
    <s v="SSAVALENCIA"/>
    <s v="MFLT"/>
    <s v="Retención y aport de nomina seguridad social"/>
    <s v=""/>
    <s v=""/>
    <d v="2010-07-28T00:00:00"/>
    <d v="2010-07-28T00:00:00"/>
    <n v="491800"/>
    <s v="773"/>
    <x v="6"/>
    <x v="2"/>
    <x v="2"/>
    <x v="0"/>
    <x v="0"/>
  </r>
  <r>
    <n v="7735110131"/>
    <x v="17"/>
    <n v="48705670"/>
    <x v="2"/>
    <s v="SSAVALENCIA"/>
    <s v="MFLT"/>
    <s v="Retención y aport de nomina seguridad social"/>
    <s v=""/>
    <s v=""/>
    <d v="2010-07-28T00:00:00"/>
    <d v="2010-07-28T00:00:00"/>
    <n v="123000"/>
    <s v="773"/>
    <x v="6"/>
    <x v="2"/>
    <x v="2"/>
    <x v="0"/>
    <x v="0"/>
  </r>
  <r>
    <n v="7735110133"/>
    <x v="18"/>
    <n v="48705670"/>
    <x v="2"/>
    <s v="SSAVALENCIA"/>
    <s v="MFLT"/>
    <s v="Retención y aport de nomina seguridad social"/>
    <s v=""/>
    <s v=""/>
    <d v="2010-07-28T00:00:00"/>
    <d v="2010-07-28T00:00:00"/>
    <n v="92200"/>
    <s v="773"/>
    <x v="6"/>
    <x v="2"/>
    <x v="2"/>
    <x v="0"/>
    <x v="0"/>
  </r>
  <r>
    <n v="7735110134"/>
    <x v="19"/>
    <n v="48705670"/>
    <x v="2"/>
    <s v="SSAVALENCIA"/>
    <s v="MFLT"/>
    <s v="Retención y aport de nomina seguridad social"/>
    <s v=""/>
    <s v=""/>
    <d v="2010-07-28T00:00:00"/>
    <d v="2010-07-28T00:00:00"/>
    <n v="61500"/>
    <s v="773"/>
    <x v="6"/>
    <x v="2"/>
    <x v="2"/>
    <x v="0"/>
    <x v="0"/>
  </r>
  <r>
    <n v="7735116432"/>
    <x v="32"/>
    <n v="48712370"/>
    <x v="16"/>
    <s v="SSJFLOPEZ"/>
    <s v="MFLT"/>
    <s v="SATEX AGENCIES ARUBA"/>
    <s v=""/>
    <s v="REPROCESO"/>
    <d v="2010-07-16T00:00:00"/>
    <d v="2010-07-28T00:00:00"/>
    <n v="6734"/>
    <s v="773"/>
    <x v="6"/>
    <x v="3"/>
    <x v="5"/>
    <x v="0"/>
    <x v="0"/>
  </r>
  <r>
    <n v="7735110102"/>
    <x v="2"/>
    <n v="48910270"/>
    <x v="23"/>
    <s v="SSAVALENCIA"/>
    <s v="MFLT"/>
    <s v="Obligación laboral, salarios por pagar"/>
    <s v=""/>
    <s v=""/>
    <d v="2010-07-28T00:00:00"/>
    <d v="2010-07-28T00:00:00"/>
    <n v="1154802"/>
    <s v="773"/>
    <x v="6"/>
    <x v="3"/>
    <x v="2"/>
    <x v="0"/>
    <x v="0"/>
  </r>
  <r>
    <n v="7735110104"/>
    <x v="3"/>
    <n v="48910270"/>
    <x v="23"/>
    <s v="SSAVALENCIA"/>
    <s v="MFLT"/>
    <s v="Obligación laboral, salarios por pagar"/>
    <s v=""/>
    <s v=""/>
    <d v="2010-07-28T00:00:00"/>
    <d v="2010-07-28T00:00:00"/>
    <n v="90124"/>
    <s v="773"/>
    <x v="6"/>
    <x v="3"/>
    <x v="2"/>
    <x v="0"/>
    <x v="1"/>
  </r>
  <r>
    <n v="7735110110"/>
    <x v="5"/>
    <n v="48910270"/>
    <x v="23"/>
    <s v="SSAVALENCIA"/>
    <s v="MFLT"/>
    <s v="Obligación laboral, salarios por pagar"/>
    <s v=""/>
    <s v=""/>
    <d v="2010-07-28T00:00:00"/>
    <d v="2010-07-28T00:00:00"/>
    <n v="92250"/>
    <s v="773"/>
    <x v="6"/>
    <x v="3"/>
    <x v="2"/>
    <x v="0"/>
    <x v="0"/>
  </r>
  <r>
    <n v="7735110111"/>
    <x v="6"/>
    <n v="48910270"/>
    <x v="23"/>
    <s v="SSAVALENCIA"/>
    <s v="MFLT"/>
    <s v="Provisión oblig. laboral, prima servicios aprop."/>
    <s v=""/>
    <s v=""/>
    <d v="2010-07-28T00:00:00"/>
    <d v="2010-07-28T00:00:00"/>
    <n v="203180"/>
    <s v="773"/>
    <x v="6"/>
    <x v="3"/>
    <x v="2"/>
    <x v="0"/>
    <x v="0"/>
  </r>
  <r>
    <n v="7735110113"/>
    <x v="8"/>
    <n v="48910270"/>
    <x v="23"/>
    <s v="SSAVALENCIA"/>
    <s v="MFLT"/>
    <s v="Provisión oblig. laboral, prima servicios aprop."/>
    <s v=""/>
    <s v=""/>
    <d v="2010-07-28T00:00:00"/>
    <d v="2010-07-28T00:00:00"/>
    <n v="218610"/>
    <s v="773"/>
    <x v="6"/>
    <x v="3"/>
    <x v="2"/>
    <x v="0"/>
    <x v="0"/>
  </r>
  <r>
    <n v="7735110114"/>
    <x v="9"/>
    <n v="48910270"/>
    <x v="23"/>
    <s v="SSAVALENCIA"/>
    <s v="MFLT"/>
    <s v="Provisión oblig. laboral, prima servicios aprop."/>
    <s v=""/>
    <s v=""/>
    <d v="2010-07-28T00:00:00"/>
    <d v="2010-07-28T00:00:00"/>
    <n v="128595"/>
    <s v="773"/>
    <x v="6"/>
    <x v="3"/>
    <x v="2"/>
    <x v="0"/>
    <x v="0"/>
  </r>
  <r>
    <n v="7735110116"/>
    <x v="10"/>
    <n v="48910270"/>
    <x v="23"/>
    <s v="SSAVALENCIA"/>
    <s v="MFLT"/>
    <s v="Provisión oblig. laboral, prima servicios aprop."/>
    <s v=""/>
    <s v=""/>
    <d v="2010-07-28T00:00:00"/>
    <d v="2010-07-28T00:00:00"/>
    <n v="231470"/>
    <s v="773"/>
    <x v="6"/>
    <x v="3"/>
    <x v="2"/>
    <x v="0"/>
    <x v="0"/>
  </r>
  <r>
    <n v="7735110124"/>
    <x v="13"/>
    <n v="48910270"/>
    <x v="23"/>
    <s v="SSAVALENCIA"/>
    <s v="MFLT"/>
    <s v="Provisión oblig. laboral, prima servicios aprop."/>
    <s v=""/>
    <s v=""/>
    <d v="2010-07-28T00:00:00"/>
    <d v="2010-07-28T00:00:00"/>
    <n v="26747"/>
    <s v="773"/>
    <x v="6"/>
    <x v="3"/>
    <x v="2"/>
    <x v="0"/>
    <x v="0"/>
  </r>
  <r>
    <n v="7735110127"/>
    <x v="14"/>
    <n v="48910270"/>
    <x v="23"/>
    <s v="SSAVALENCIA"/>
    <s v="MFLT"/>
    <s v="Retención y aport de nomina seguridad social"/>
    <s v=""/>
    <s v=""/>
    <d v="2010-07-28T00:00:00"/>
    <d v="2010-07-28T00:00:00"/>
    <n v="79600"/>
    <s v="773"/>
    <x v="6"/>
    <x v="3"/>
    <x v="2"/>
    <x v="0"/>
    <x v="0"/>
  </r>
  <r>
    <n v="7735110128"/>
    <x v="15"/>
    <n v="48910270"/>
    <x v="23"/>
    <s v="SSAVALENCIA"/>
    <s v="MFLT"/>
    <s v="Retención y aport de nomina seguridad social"/>
    <s v=""/>
    <s v=""/>
    <d v="2010-07-28T00:00:00"/>
    <d v="2010-07-28T00:00:00"/>
    <n v="-95989"/>
    <s v="773"/>
    <x v="6"/>
    <x v="3"/>
    <x v="2"/>
    <x v="0"/>
    <x v="0"/>
  </r>
  <r>
    <n v="7735110128"/>
    <x v="15"/>
    <n v="48910270"/>
    <x v="23"/>
    <s v="SSAVALENCIA"/>
    <s v="MFLT"/>
    <s v="Retención y aport de nomina seguridad social"/>
    <s v=""/>
    <s v=""/>
    <d v="2010-07-28T00:00:00"/>
    <d v="2010-07-28T00:00:00"/>
    <n v="300000"/>
    <s v="773"/>
    <x v="6"/>
    <x v="3"/>
    <x v="2"/>
    <x v="0"/>
    <x v="0"/>
  </r>
  <r>
    <n v="7735110129"/>
    <x v="16"/>
    <n v="48910270"/>
    <x v="23"/>
    <s v="SSAVALENCIA"/>
    <s v="MFLT"/>
    <s v="Retención y aport de nomina seguridad social"/>
    <s v=""/>
    <s v=""/>
    <d v="2010-07-28T00:00:00"/>
    <d v="2010-07-28T00:00:00"/>
    <n v="-95989"/>
    <s v="773"/>
    <x v="6"/>
    <x v="3"/>
    <x v="2"/>
    <x v="0"/>
    <x v="0"/>
  </r>
  <r>
    <n v="7735110129"/>
    <x v="16"/>
    <n v="48910270"/>
    <x v="23"/>
    <s v="SSAVALENCIA"/>
    <s v="MFLT"/>
    <s v="Retención y aport de nomina seguridad social"/>
    <s v=""/>
    <s v=""/>
    <d v="2010-07-28T00:00:00"/>
    <d v="2010-07-28T00:00:00"/>
    <n v="384000"/>
    <s v="773"/>
    <x v="6"/>
    <x v="3"/>
    <x v="2"/>
    <x v="0"/>
    <x v="0"/>
  </r>
  <r>
    <n v="7735110131"/>
    <x v="17"/>
    <n v="48910270"/>
    <x v="23"/>
    <s v="SSAVALENCIA"/>
    <s v="MFLT"/>
    <s v="Retención y aport de nomina seguridad social"/>
    <s v=""/>
    <s v=""/>
    <d v="2010-07-28T00:00:00"/>
    <d v="2010-07-28T00:00:00"/>
    <n v="96000"/>
    <s v="773"/>
    <x v="6"/>
    <x v="3"/>
    <x v="2"/>
    <x v="0"/>
    <x v="0"/>
  </r>
  <r>
    <n v="7735110133"/>
    <x v="18"/>
    <n v="48910270"/>
    <x v="23"/>
    <s v="SSAVALENCIA"/>
    <s v="MFLT"/>
    <s v="Retención y aport de nomina seguridad social"/>
    <s v=""/>
    <s v=""/>
    <d v="2010-07-28T00:00:00"/>
    <d v="2010-07-28T00:00:00"/>
    <n v="72000"/>
    <s v="773"/>
    <x v="6"/>
    <x v="3"/>
    <x v="2"/>
    <x v="0"/>
    <x v="0"/>
  </r>
  <r>
    <n v="7735110134"/>
    <x v="19"/>
    <n v="48910270"/>
    <x v="23"/>
    <s v="SSAVALENCIA"/>
    <s v="MFLT"/>
    <s v="Retención y aport de nomina seguridad social"/>
    <s v=""/>
    <s v=""/>
    <d v="2010-07-28T00:00:00"/>
    <d v="2010-07-28T00:00:00"/>
    <n v="48000"/>
    <s v="773"/>
    <x v="6"/>
    <x v="3"/>
    <x v="2"/>
    <x v="0"/>
    <x v="0"/>
  </r>
  <r>
    <n v="7735110102"/>
    <x v="2"/>
    <n v="48921370"/>
    <x v="24"/>
    <s v="SSAVALENCIA"/>
    <s v="MFLT"/>
    <s v="Obligación laboral, salarios por pagar"/>
    <s v=""/>
    <s v=""/>
    <d v="2010-07-28T00:00:00"/>
    <d v="2010-07-28T00:00:00"/>
    <n v="850185"/>
    <s v="773"/>
    <x v="6"/>
    <x v="4"/>
    <x v="2"/>
    <x v="0"/>
    <x v="0"/>
  </r>
  <r>
    <n v="7735110104"/>
    <x v="3"/>
    <n v="48921370"/>
    <x v="24"/>
    <s v="SSAVALENCIA"/>
    <s v="MFLT"/>
    <s v="Obligación laboral, salarios por pagar"/>
    <s v=""/>
    <s v=""/>
    <d v="2010-07-28T00:00:00"/>
    <d v="2010-07-28T00:00:00"/>
    <n v="34558"/>
    <s v="773"/>
    <x v="6"/>
    <x v="4"/>
    <x v="2"/>
    <x v="0"/>
    <x v="1"/>
  </r>
  <r>
    <n v="7735110110"/>
    <x v="5"/>
    <n v="48921370"/>
    <x v="24"/>
    <s v="SSAVALENCIA"/>
    <s v="MFLT"/>
    <s v="Obligación laboral, salarios por pagar"/>
    <s v=""/>
    <s v=""/>
    <d v="2010-07-28T00:00:00"/>
    <d v="2010-07-28T00:00:00"/>
    <n v="57400"/>
    <s v="773"/>
    <x v="6"/>
    <x v="4"/>
    <x v="2"/>
    <x v="0"/>
    <x v="0"/>
  </r>
  <r>
    <n v="7735110111"/>
    <x v="6"/>
    <n v="48921370"/>
    <x v="24"/>
    <s v="SSAVALENCIA"/>
    <s v="MFLT"/>
    <s v="Provisión oblig. laboral, prima servicios aprop."/>
    <s v=""/>
    <s v=""/>
    <d v="2010-07-28T00:00:00"/>
    <d v="2010-07-28T00:00:00"/>
    <n v="140828"/>
    <s v="773"/>
    <x v="6"/>
    <x v="4"/>
    <x v="2"/>
    <x v="0"/>
    <x v="0"/>
  </r>
  <r>
    <n v="7735110113"/>
    <x v="8"/>
    <n v="48921370"/>
    <x v="24"/>
    <s v="SSAVALENCIA"/>
    <s v="MFLT"/>
    <s v="Provisión oblig. laboral, prima servicios aprop."/>
    <s v=""/>
    <s v=""/>
    <d v="2010-07-28T00:00:00"/>
    <d v="2010-07-28T00:00:00"/>
    <n v="151524"/>
    <s v="773"/>
    <x v="6"/>
    <x v="4"/>
    <x v="2"/>
    <x v="0"/>
    <x v="0"/>
  </r>
  <r>
    <n v="7735110114"/>
    <x v="9"/>
    <n v="48921370"/>
    <x v="24"/>
    <s v="SSAVALENCIA"/>
    <s v="MFLT"/>
    <s v="Provisión oblig. laboral, prima servicios aprop."/>
    <s v=""/>
    <s v=""/>
    <d v="2010-07-28T00:00:00"/>
    <d v="2010-07-28T00:00:00"/>
    <n v="89132"/>
    <s v="773"/>
    <x v="6"/>
    <x v="4"/>
    <x v="2"/>
    <x v="0"/>
    <x v="0"/>
  </r>
  <r>
    <n v="7735110116"/>
    <x v="10"/>
    <n v="48921370"/>
    <x v="24"/>
    <s v="SSAVALENCIA"/>
    <s v="MFLT"/>
    <s v="Provisión oblig. laboral, prima servicios aprop."/>
    <s v=""/>
    <s v=""/>
    <d v="2010-07-28T00:00:00"/>
    <d v="2010-07-28T00:00:00"/>
    <n v="160436"/>
    <s v="773"/>
    <x v="6"/>
    <x v="4"/>
    <x v="2"/>
    <x v="0"/>
    <x v="0"/>
  </r>
  <r>
    <n v="7735110124"/>
    <x v="13"/>
    <n v="48921370"/>
    <x v="24"/>
    <s v="SSAVALENCIA"/>
    <s v="MFLT"/>
    <s v="Provisión oblig. laboral, prima servicios aprop."/>
    <s v=""/>
    <s v=""/>
    <d v="2010-07-28T00:00:00"/>
    <d v="2010-07-28T00:00:00"/>
    <n v="18540"/>
    <s v="773"/>
    <x v="6"/>
    <x v="4"/>
    <x v="2"/>
    <x v="0"/>
    <x v="0"/>
  </r>
  <r>
    <n v="7735110127"/>
    <x v="14"/>
    <n v="48921370"/>
    <x v="24"/>
    <s v="SSAVALENCIA"/>
    <s v="MFLT"/>
    <s v="Retención y aport de nomina seguridad social"/>
    <s v=""/>
    <s v=""/>
    <d v="2010-07-28T00:00:00"/>
    <d v="2010-07-28T00:00:00"/>
    <n v="75500"/>
    <s v="773"/>
    <x v="6"/>
    <x v="4"/>
    <x v="2"/>
    <x v="0"/>
    <x v="0"/>
  </r>
  <r>
    <n v="7735110128"/>
    <x v="15"/>
    <n v="48921370"/>
    <x v="24"/>
    <s v="SSAVALENCIA"/>
    <s v="MFLT"/>
    <s v="Retención y aport de nomina seguridad social"/>
    <s v=""/>
    <s v=""/>
    <d v="2010-07-28T00:00:00"/>
    <d v="2010-07-28T00:00:00"/>
    <n v="-69397"/>
    <s v="773"/>
    <x v="6"/>
    <x v="4"/>
    <x v="2"/>
    <x v="0"/>
    <x v="0"/>
  </r>
  <r>
    <n v="7735110128"/>
    <x v="15"/>
    <n v="48921370"/>
    <x v="24"/>
    <s v="SSAVALENCIA"/>
    <s v="MFLT"/>
    <s v="Retención y aport de nomina seguridad social"/>
    <s v=""/>
    <s v=""/>
    <d v="2010-07-28T00:00:00"/>
    <d v="2010-07-28T00:00:00"/>
    <n v="216900"/>
    <s v="773"/>
    <x v="6"/>
    <x v="4"/>
    <x v="2"/>
    <x v="0"/>
    <x v="0"/>
  </r>
  <r>
    <n v="7735110129"/>
    <x v="16"/>
    <n v="48921370"/>
    <x v="24"/>
    <s v="SSAVALENCIA"/>
    <s v="MFLT"/>
    <s v="Retención y aport de nomina seguridad social"/>
    <s v=""/>
    <s v=""/>
    <d v="2010-07-28T00:00:00"/>
    <d v="2010-07-28T00:00:00"/>
    <n v="-69397"/>
    <s v="773"/>
    <x v="6"/>
    <x v="4"/>
    <x v="2"/>
    <x v="0"/>
    <x v="0"/>
  </r>
  <r>
    <n v="7735110129"/>
    <x v="16"/>
    <n v="48921370"/>
    <x v="24"/>
    <s v="SSAVALENCIA"/>
    <s v="MFLT"/>
    <s v="Retención y aport de nomina seguridad social"/>
    <s v=""/>
    <s v=""/>
    <d v="2010-07-28T00:00:00"/>
    <d v="2010-07-28T00:00:00"/>
    <n v="277600"/>
    <s v="773"/>
    <x v="6"/>
    <x v="4"/>
    <x v="2"/>
    <x v="0"/>
    <x v="0"/>
  </r>
  <r>
    <n v="7735110131"/>
    <x v="17"/>
    <n v="48921370"/>
    <x v="24"/>
    <s v="SSAVALENCIA"/>
    <s v="MFLT"/>
    <s v="Retención y aport de nomina seguridad social"/>
    <s v=""/>
    <s v=""/>
    <d v="2010-07-28T00:00:00"/>
    <d v="2010-07-28T00:00:00"/>
    <n v="69400"/>
    <s v="773"/>
    <x v="6"/>
    <x v="4"/>
    <x v="2"/>
    <x v="0"/>
    <x v="0"/>
  </r>
  <r>
    <n v="7735110133"/>
    <x v="18"/>
    <n v="48921370"/>
    <x v="24"/>
    <s v="SSAVALENCIA"/>
    <s v="MFLT"/>
    <s v="Retención y aport de nomina seguridad social"/>
    <s v=""/>
    <s v=""/>
    <d v="2010-07-28T00:00:00"/>
    <d v="2010-07-28T00:00:00"/>
    <n v="52000"/>
    <s v="773"/>
    <x v="6"/>
    <x v="4"/>
    <x v="2"/>
    <x v="0"/>
    <x v="0"/>
  </r>
  <r>
    <n v="7735110134"/>
    <x v="19"/>
    <n v="48921370"/>
    <x v="24"/>
    <s v="SSAVALENCIA"/>
    <s v="MFLT"/>
    <s v="Retención y aport de nomina seguridad social"/>
    <s v=""/>
    <s v=""/>
    <d v="2010-07-28T00:00:00"/>
    <d v="2010-07-28T00:00:00"/>
    <n v="34700"/>
    <s v="773"/>
    <x v="6"/>
    <x v="4"/>
    <x v="2"/>
    <x v="0"/>
    <x v="0"/>
  </r>
  <r>
    <n v="7735124701"/>
    <x v="26"/>
    <n v="48921370"/>
    <x v="24"/>
    <s v="SSJFLOPEZ"/>
    <s v="MFLT"/>
    <s v="EMPAQUETADURAS Y EMPAQUES S.A."/>
    <s v="Limpion Wypall"/>
    <s v="Limpion Wypall"/>
    <d v="2010-07-23T00:00:00"/>
    <d v="2010-07-28T00:00:00"/>
    <n v="367330"/>
    <s v="773"/>
    <x v="6"/>
    <x v="4"/>
    <x v="5"/>
    <x v="0"/>
    <x v="0"/>
  </r>
  <r>
    <n v="7735110102"/>
    <x v="2"/>
    <n v="48921470"/>
    <x v="25"/>
    <s v="SSAVALENCIA"/>
    <s v="MFLT"/>
    <s v="Obligación laboral, salarios por pagar"/>
    <s v=""/>
    <s v=""/>
    <d v="2010-07-28T00:00:00"/>
    <d v="2010-07-28T00:00:00"/>
    <n v="4412357"/>
    <s v="773"/>
    <x v="6"/>
    <x v="4"/>
    <x v="2"/>
    <x v="0"/>
    <x v="0"/>
  </r>
  <r>
    <n v="7735110104"/>
    <x v="3"/>
    <n v="48921470"/>
    <x v="25"/>
    <s v="SSAVALENCIA"/>
    <s v="MFLT"/>
    <s v="Obligación laboral, salarios por pagar"/>
    <s v=""/>
    <s v=""/>
    <d v="2010-07-28T00:00:00"/>
    <d v="2010-07-28T00:00:00"/>
    <n v="121990"/>
    <s v="773"/>
    <x v="6"/>
    <x v="4"/>
    <x v="2"/>
    <x v="0"/>
    <x v="1"/>
  </r>
  <r>
    <n v="7735110110"/>
    <x v="5"/>
    <n v="48921470"/>
    <x v="25"/>
    <s v="SSAVALENCIA"/>
    <s v="MFLT"/>
    <s v="Obligación laboral, salarios por pagar"/>
    <s v=""/>
    <s v=""/>
    <d v="2010-07-28T00:00:00"/>
    <d v="2010-07-28T00:00:00"/>
    <n v="246000"/>
    <s v="773"/>
    <x v="6"/>
    <x v="4"/>
    <x v="2"/>
    <x v="0"/>
    <x v="0"/>
  </r>
  <r>
    <n v="7735110111"/>
    <x v="6"/>
    <n v="48921470"/>
    <x v="25"/>
    <s v="SSAVALENCIA"/>
    <s v="MFLT"/>
    <s v="Provisión oblig. laboral, prima servicios aprop."/>
    <s v=""/>
    <s v=""/>
    <d v="2010-07-28T00:00:00"/>
    <d v="2010-07-28T00:00:00"/>
    <n v="742704"/>
    <s v="773"/>
    <x v="6"/>
    <x v="4"/>
    <x v="2"/>
    <x v="0"/>
    <x v="0"/>
  </r>
  <r>
    <n v="7735110113"/>
    <x v="8"/>
    <n v="48921470"/>
    <x v="25"/>
    <s v="SSAVALENCIA"/>
    <s v="MFLT"/>
    <s v="Provisión oblig. laboral, prima servicios aprop."/>
    <s v=""/>
    <s v=""/>
    <d v="2010-07-28T00:00:00"/>
    <d v="2010-07-28T00:00:00"/>
    <n v="799110"/>
    <s v="773"/>
    <x v="6"/>
    <x v="4"/>
    <x v="2"/>
    <x v="0"/>
    <x v="0"/>
  </r>
  <r>
    <n v="7735110114"/>
    <x v="9"/>
    <n v="48921470"/>
    <x v="25"/>
    <s v="SSAVALENCIA"/>
    <s v="MFLT"/>
    <s v="Provisión oblig. laboral, prima servicios aprop."/>
    <s v=""/>
    <s v=""/>
    <d v="2010-07-28T00:00:00"/>
    <d v="2010-07-28T00:00:00"/>
    <n v="470064"/>
    <s v="773"/>
    <x v="6"/>
    <x v="4"/>
    <x v="2"/>
    <x v="0"/>
    <x v="0"/>
  </r>
  <r>
    <n v="7735110116"/>
    <x v="10"/>
    <n v="48921470"/>
    <x v="25"/>
    <s v="SSAVALENCIA"/>
    <s v="MFLT"/>
    <s v="Provisión oblig. laboral, prima servicios aprop."/>
    <s v=""/>
    <s v=""/>
    <d v="2010-07-28T00:00:00"/>
    <d v="2010-07-28T00:00:00"/>
    <n v="846116"/>
    <s v="773"/>
    <x v="6"/>
    <x v="4"/>
    <x v="2"/>
    <x v="0"/>
    <x v="0"/>
  </r>
  <r>
    <n v="7735110124"/>
    <x v="13"/>
    <n v="48921470"/>
    <x v="25"/>
    <s v="SSAVALENCIA"/>
    <s v="MFLT"/>
    <s v="Provisión oblig. laboral, prima servicios aprop."/>
    <s v=""/>
    <s v=""/>
    <d v="2010-07-28T00:00:00"/>
    <d v="2010-07-28T00:00:00"/>
    <n v="97772"/>
    <s v="773"/>
    <x v="6"/>
    <x v="4"/>
    <x v="2"/>
    <x v="0"/>
    <x v="0"/>
  </r>
  <r>
    <n v="7735110127"/>
    <x v="14"/>
    <n v="48921470"/>
    <x v="25"/>
    <s v="SSAVALENCIA"/>
    <s v="MFLT"/>
    <s v="Retención y aport de nomina seguridad social"/>
    <s v=""/>
    <s v=""/>
    <d v="2010-07-28T00:00:00"/>
    <d v="2010-07-28T00:00:00"/>
    <n v="388100"/>
    <s v="773"/>
    <x v="6"/>
    <x v="4"/>
    <x v="2"/>
    <x v="0"/>
    <x v="0"/>
  </r>
  <r>
    <n v="7735110128"/>
    <x v="15"/>
    <n v="48921470"/>
    <x v="25"/>
    <s v="SSAVALENCIA"/>
    <s v="MFLT"/>
    <s v="Retención y aport de nomina seguridad social"/>
    <s v=""/>
    <s v=""/>
    <d v="2010-07-28T00:00:00"/>
    <d v="2010-07-28T00:00:00"/>
    <n v="-358905"/>
    <s v="773"/>
    <x v="6"/>
    <x v="4"/>
    <x v="2"/>
    <x v="0"/>
    <x v="0"/>
  </r>
  <r>
    <n v="7735110128"/>
    <x v="15"/>
    <n v="48921470"/>
    <x v="25"/>
    <s v="SSAVALENCIA"/>
    <s v="MFLT"/>
    <s v="Retención y aport de nomina seguridad social"/>
    <s v=""/>
    <s v=""/>
    <d v="2010-07-28T00:00:00"/>
    <d v="2010-07-28T00:00:00"/>
    <n v="1121200"/>
    <s v="773"/>
    <x v="6"/>
    <x v="4"/>
    <x v="2"/>
    <x v="0"/>
    <x v="0"/>
  </r>
  <r>
    <n v="7735110129"/>
    <x v="16"/>
    <n v="48921470"/>
    <x v="25"/>
    <s v="SSAVALENCIA"/>
    <s v="MFLT"/>
    <s v="Retención y aport de nomina seguridad social"/>
    <s v=""/>
    <s v=""/>
    <d v="2010-07-28T00:00:00"/>
    <d v="2010-07-28T00:00:00"/>
    <n v="-358905"/>
    <s v="773"/>
    <x v="6"/>
    <x v="4"/>
    <x v="2"/>
    <x v="0"/>
    <x v="0"/>
  </r>
  <r>
    <n v="7735110129"/>
    <x v="16"/>
    <n v="48921470"/>
    <x v="25"/>
    <s v="SSAVALENCIA"/>
    <s v="MFLT"/>
    <s v="Retención y aport de nomina seguridad social"/>
    <s v=""/>
    <s v=""/>
    <d v="2010-07-28T00:00:00"/>
    <d v="2010-07-28T00:00:00"/>
    <n v="1435400"/>
    <s v="773"/>
    <x v="6"/>
    <x v="4"/>
    <x v="2"/>
    <x v="0"/>
    <x v="0"/>
  </r>
  <r>
    <n v="7735110131"/>
    <x v="17"/>
    <n v="48921470"/>
    <x v="25"/>
    <s v="SSAVALENCIA"/>
    <s v="MFLT"/>
    <s v="Retención y aport de nomina seguridad social"/>
    <s v=""/>
    <s v=""/>
    <d v="2010-07-28T00:00:00"/>
    <d v="2010-07-28T00:00:00"/>
    <n v="356700"/>
    <s v="773"/>
    <x v="6"/>
    <x v="4"/>
    <x v="2"/>
    <x v="0"/>
    <x v="0"/>
  </r>
  <r>
    <n v="7735110133"/>
    <x v="18"/>
    <n v="48921470"/>
    <x v="25"/>
    <s v="SSAVALENCIA"/>
    <s v="MFLT"/>
    <s v="Retención y aport de nomina seguridad social"/>
    <s v=""/>
    <s v=""/>
    <d v="2010-07-28T00:00:00"/>
    <d v="2010-07-28T00:00:00"/>
    <n v="267500"/>
    <s v="773"/>
    <x v="6"/>
    <x v="4"/>
    <x v="2"/>
    <x v="0"/>
    <x v="0"/>
  </r>
  <r>
    <n v="7735110134"/>
    <x v="19"/>
    <n v="48921470"/>
    <x v="25"/>
    <s v="SSAVALENCIA"/>
    <s v="MFLT"/>
    <s v="Retención y aport de nomina seguridad social"/>
    <s v=""/>
    <s v=""/>
    <d v="2010-07-28T00:00:00"/>
    <d v="2010-07-28T00:00:00"/>
    <n v="178400"/>
    <s v="773"/>
    <x v="6"/>
    <x v="4"/>
    <x v="2"/>
    <x v="0"/>
    <x v="0"/>
  </r>
  <r>
    <n v="7735124701"/>
    <x v="26"/>
    <n v="48921470"/>
    <x v="25"/>
    <s v="SSJFLOPEZ"/>
    <s v="MFLT"/>
    <s v="EMPAQUETADURAS Y EMPAQUES S.A."/>
    <s v="Limpion Wypall"/>
    <s v="Limpion Wypall"/>
    <d v="2010-07-23T00:00:00"/>
    <d v="2010-07-28T00:00:00"/>
    <n v="91830"/>
    <s v="773"/>
    <x v="6"/>
    <x v="4"/>
    <x v="5"/>
    <x v="0"/>
    <x v="0"/>
  </r>
  <r>
    <n v="7735110102"/>
    <x v="2"/>
    <n v="48921570"/>
    <x v="26"/>
    <s v="SSAVALENCIA"/>
    <s v="MFLT"/>
    <s v="Obligación laboral, salarios por pagar"/>
    <s v=""/>
    <s v=""/>
    <d v="2010-07-28T00:00:00"/>
    <d v="2010-07-28T00:00:00"/>
    <n v="8552411"/>
    <s v="773"/>
    <x v="6"/>
    <x v="3"/>
    <x v="2"/>
    <x v="0"/>
    <x v="0"/>
  </r>
  <r>
    <n v="7735110103"/>
    <x v="39"/>
    <n v="48921570"/>
    <x v="26"/>
    <s v="SSAVALENCIA"/>
    <s v="MFLT"/>
    <s v="Obligación laboral, salarios por pagar"/>
    <s v=""/>
    <s v=""/>
    <d v="2010-07-28T00:00:00"/>
    <d v="2010-07-28T00:00:00"/>
    <n v="288150"/>
    <s v="773"/>
    <x v="6"/>
    <x v="3"/>
    <x v="2"/>
    <x v="0"/>
    <x v="0"/>
  </r>
  <r>
    <n v="7735110104"/>
    <x v="3"/>
    <n v="48921570"/>
    <x v="26"/>
    <s v="SSAVALENCIA"/>
    <s v="MFLT"/>
    <s v="Obligación laboral, salarios por pagar"/>
    <s v=""/>
    <s v=""/>
    <d v="2010-07-28T00:00:00"/>
    <d v="2010-07-28T00:00:00"/>
    <n v="536286"/>
    <s v="773"/>
    <x v="6"/>
    <x v="3"/>
    <x v="2"/>
    <x v="0"/>
    <x v="1"/>
  </r>
  <r>
    <n v="7735110108"/>
    <x v="4"/>
    <n v="48921570"/>
    <x v="26"/>
    <s v="SSAVALENCIA"/>
    <s v="MFLT"/>
    <s v="Obligación laboral, salarios por pagar"/>
    <s v=""/>
    <s v=""/>
    <d v="2010-07-28T00:00:00"/>
    <d v="2010-07-28T00:00:00"/>
    <n v="505744"/>
    <s v="773"/>
    <x v="6"/>
    <x v="3"/>
    <x v="2"/>
    <x v="0"/>
    <x v="1"/>
  </r>
  <r>
    <n v="7735110110"/>
    <x v="5"/>
    <n v="48921570"/>
    <x v="26"/>
    <s v="SSAVALENCIA"/>
    <s v="MFLT"/>
    <s v="Obligación laboral, salarios por pagar"/>
    <s v=""/>
    <s v=""/>
    <d v="2010-07-28T00:00:00"/>
    <d v="2010-07-28T00:00:00"/>
    <n v="512500"/>
    <s v="773"/>
    <x v="6"/>
    <x v="3"/>
    <x v="2"/>
    <x v="0"/>
    <x v="0"/>
  </r>
  <r>
    <n v="7735110111"/>
    <x v="6"/>
    <n v="48921570"/>
    <x v="26"/>
    <s v="SSAVALENCIA"/>
    <s v="MFLT"/>
    <s v="Provisión oblig. laboral, prima servicios aprop."/>
    <s v=""/>
    <s v=""/>
    <d v="2010-07-28T00:00:00"/>
    <d v="2010-07-28T00:00:00"/>
    <n v="1591300"/>
    <s v="773"/>
    <x v="6"/>
    <x v="3"/>
    <x v="2"/>
    <x v="0"/>
    <x v="0"/>
  </r>
  <r>
    <n v="7735110113"/>
    <x v="8"/>
    <n v="48921570"/>
    <x v="26"/>
    <s v="SSAVALENCIA"/>
    <s v="MFLT"/>
    <s v="Provisión oblig. laboral, prima servicios aprop."/>
    <s v=""/>
    <s v=""/>
    <d v="2010-07-28T00:00:00"/>
    <d v="2010-07-28T00:00:00"/>
    <n v="1712156"/>
    <s v="773"/>
    <x v="6"/>
    <x v="3"/>
    <x v="2"/>
    <x v="0"/>
    <x v="0"/>
  </r>
  <r>
    <n v="7735110114"/>
    <x v="9"/>
    <n v="48921570"/>
    <x v="26"/>
    <s v="SSAVALENCIA"/>
    <s v="MFLT"/>
    <s v="Provisión oblig. laboral, prima servicios aprop."/>
    <s v=""/>
    <s v=""/>
    <d v="2010-07-28T00:00:00"/>
    <d v="2010-07-28T00:00:00"/>
    <n v="1007151"/>
    <s v="773"/>
    <x v="6"/>
    <x v="3"/>
    <x v="2"/>
    <x v="0"/>
    <x v="0"/>
  </r>
  <r>
    <n v="7735110116"/>
    <x v="10"/>
    <n v="48921570"/>
    <x v="26"/>
    <s v="SSAVALENCIA"/>
    <s v="MFLT"/>
    <s v="Provisión oblig. laboral, prima servicios aprop."/>
    <s v=""/>
    <s v=""/>
    <d v="2010-07-28T00:00:00"/>
    <d v="2010-07-28T00:00:00"/>
    <n v="1812872"/>
    <s v="773"/>
    <x v="6"/>
    <x v="3"/>
    <x v="2"/>
    <x v="0"/>
    <x v="0"/>
  </r>
  <r>
    <n v="7735110117"/>
    <x v="11"/>
    <n v="48921570"/>
    <x v="26"/>
    <s v="SSAVALENCIA"/>
    <s v="MFLT"/>
    <s v="Obligación laboral, salarios por pagar"/>
    <s v=""/>
    <s v=""/>
    <d v="2010-07-28T00:00:00"/>
    <d v="2010-07-28T00:00:00"/>
    <n v="250000"/>
    <s v="773"/>
    <x v="6"/>
    <x v="3"/>
    <x v="2"/>
    <x v="0"/>
    <x v="0"/>
  </r>
  <r>
    <n v="7735110124"/>
    <x v="13"/>
    <n v="48921570"/>
    <x v="26"/>
    <s v="SSAVALENCIA"/>
    <s v="MFLT"/>
    <s v="Provisión oblig. laboral, prima servicios aprop."/>
    <s v=""/>
    <s v=""/>
    <d v="2010-07-28T00:00:00"/>
    <d v="2010-07-28T00:00:00"/>
    <n v="209488"/>
    <s v="773"/>
    <x v="6"/>
    <x v="3"/>
    <x v="2"/>
    <x v="0"/>
    <x v="0"/>
  </r>
  <r>
    <n v="7735110127"/>
    <x v="14"/>
    <n v="48921570"/>
    <x v="26"/>
    <s v="SSAVALENCIA"/>
    <s v="MFLT"/>
    <s v="Retención y aport de nomina seguridad social"/>
    <s v=""/>
    <s v=""/>
    <d v="2010-07-28T00:00:00"/>
    <d v="2010-07-28T00:00:00"/>
    <n v="413500"/>
    <s v="773"/>
    <x v="6"/>
    <x v="3"/>
    <x v="2"/>
    <x v="0"/>
    <x v="0"/>
  </r>
  <r>
    <n v="7735110128"/>
    <x v="15"/>
    <n v="48921570"/>
    <x v="26"/>
    <s v="SSAVALENCIA"/>
    <s v="MFLT"/>
    <s v="Retención y aport de nomina seguridad social"/>
    <s v=""/>
    <s v=""/>
    <d v="2010-07-28T00:00:00"/>
    <d v="2010-07-28T00:00:00"/>
    <n v="-764475"/>
    <s v="773"/>
    <x v="6"/>
    <x v="3"/>
    <x v="2"/>
    <x v="0"/>
    <x v="0"/>
  </r>
  <r>
    <n v="7735110128"/>
    <x v="15"/>
    <n v="48921570"/>
    <x v="26"/>
    <s v="SSAVALENCIA"/>
    <s v="MFLT"/>
    <s v="Retención y aport de nomina seguridad social"/>
    <s v=""/>
    <s v=""/>
    <d v="2010-07-28T00:00:00"/>
    <d v="2010-07-28T00:00:00"/>
    <n v="2388500"/>
    <s v="773"/>
    <x v="6"/>
    <x v="3"/>
    <x v="2"/>
    <x v="0"/>
    <x v="0"/>
  </r>
  <r>
    <n v="7735110129"/>
    <x v="16"/>
    <n v="48921570"/>
    <x v="26"/>
    <s v="SSAVALENCIA"/>
    <s v="MFLT"/>
    <s v="Retención y aport de nomina seguridad social"/>
    <s v=""/>
    <s v=""/>
    <d v="2010-07-28T00:00:00"/>
    <d v="2010-07-28T00:00:00"/>
    <n v="-764475"/>
    <s v="773"/>
    <x v="6"/>
    <x v="3"/>
    <x v="2"/>
    <x v="0"/>
    <x v="0"/>
  </r>
  <r>
    <n v="7735110129"/>
    <x v="16"/>
    <n v="48921570"/>
    <x v="26"/>
    <s v="SSAVALENCIA"/>
    <s v="MFLT"/>
    <s v="Retención y aport de nomina seguridad social"/>
    <s v=""/>
    <s v=""/>
    <d v="2010-07-28T00:00:00"/>
    <d v="2010-07-28T00:00:00"/>
    <n v="3057500"/>
    <s v="773"/>
    <x v="6"/>
    <x v="3"/>
    <x v="2"/>
    <x v="0"/>
    <x v="0"/>
  </r>
  <r>
    <n v="7735110131"/>
    <x v="17"/>
    <n v="48921570"/>
    <x v="26"/>
    <s v="SSAVALENCIA"/>
    <s v="MFLT"/>
    <s v="Retención y aport de nomina seguridad social"/>
    <s v=""/>
    <s v=""/>
    <d v="2010-07-28T00:00:00"/>
    <d v="2010-07-28T00:00:00"/>
    <n v="726300"/>
    <s v="773"/>
    <x v="6"/>
    <x v="3"/>
    <x v="2"/>
    <x v="0"/>
    <x v="0"/>
  </r>
  <r>
    <n v="7735110132"/>
    <x v="40"/>
    <n v="48921570"/>
    <x v="26"/>
    <s v="SSAVALENCIA"/>
    <s v="MFLT"/>
    <s v="Retención y aport de nomina seguridad social"/>
    <s v=""/>
    <s v=""/>
    <d v="2010-07-28T00:00:00"/>
    <d v="2010-07-28T00:00:00"/>
    <n v="72000"/>
    <s v="773"/>
    <x v="6"/>
    <x v="3"/>
    <x v="2"/>
    <x v="0"/>
    <x v="0"/>
  </r>
  <r>
    <n v="7735110133"/>
    <x v="18"/>
    <n v="48921570"/>
    <x v="26"/>
    <s v="SSAVALENCIA"/>
    <s v="MFLT"/>
    <s v="Retención y aport de nomina seguridad social"/>
    <s v=""/>
    <s v=""/>
    <d v="2010-07-28T00:00:00"/>
    <d v="2010-07-28T00:00:00"/>
    <n v="544700"/>
    <s v="773"/>
    <x v="6"/>
    <x v="3"/>
    <x v="2"/>
    <x v="0"/>
    <x v="0"/>
  </r>
  <r>
    <n v="7735110134"/>
    <x v="19"/>
    <n v="48921570"/>
    <x v="26"/>
    <s v="SSAVALENCIA"/>
    <s v="MFLT"/>
    <s v="Retención y aport de nomina seguridad social"/>
    <s v=""/>
    <s v=""/>
    <d v="2010-07-28T00:00:00"/>
    <d v="2010-07-28T00:00:00"/>
    <n v="363400"/>
    <s v="773"/>
    <x v="6"/>
    <x v="3"/>
    <x v="2"/>
    <x v="0"/>
    <x v="0"/>
  </r>
  <r>
    <n v="7735124701"/>
    <x v="26"/>
    <n v="48921570"/>
    <x v="26"/>
    <s v="SSJFLOPEZ"/>
    <s v="MFLT"/>
    <s v="EMPAQUETADURAS Y EMPAQUES S.A."/>
    <s v="Limpion Wypall"/>
    <s v="Limpion Wypall"/>
    <d v="2010-07-23T00:00:00"/>
    <d v="2010-07-28T00:00:00"/>
    <n v="91840"/>
    <s v="773"/>
    <x v="6"/>
    <x v="3"/>
    <x v="5"/>
    <x v="0"/>
    <x v="0"/>
  </r>
  <r>
    <n v="7735110102"/>
    <x v="2"/>
    <n v="48921670"/>
    <x v="27"/>
    <s v="SSAVALENCIA"/>
    <s v="MFLT"/>
    <s v="Obligación laboral, salarios por pagar"/>
    <s v=""/>
    <s v=""/>
    <d v="2010-07-28T00:00:00"/>
    <d v="2010-07-28T00:00:00"/>
    <n v="3297263"/>
    <s v="773"/>
    <x v="6"/>
    <x v="5"/>
    <x v="2"/>
    <x v="0"/>
    <x v="0"/>
  </r>
  <r>
    <n v="7735110104"/>
    <x v="3"/>
    <n v="48921670"/>
    <x v="27"/>
    <s v="SSAVALENCIA"/>
    <s v="MFLT"/>
    <s v="Obligación laboral, salarios por pagar"/>
    <s v=""/>
    <s v=""/>
    <d v="2010-07-28T00:00:00"/>
    <d v="2010-07-28T00:00:00"/>
    <n v="691857"/>
    <s v="773"/>
    <x v="6"/>
    <x v="5"/>
    <x v="2"/>
    <x v="0"/>
    <x v="1"/>
  </r>
  <r>
    <n v="7735110110"/>
    <x v="5"/>
    <n v="48921670"/>
    <x v="27"/>
    <s v="SSAVALENCIA"/>
    <s v="MFLT"/>
    <s v="Obligación laboral, salarios por pagar"/>
    <s v=""/>
    <s v=""/>
    <d v="2010-07-28T00:00:00"/>
    <d v="2010-07-28T00:00:00"/>
    <n v="182450"/>
    <s v="773"/>
    <x v="6"/>
    <x v="5"/>
    <x v="2"/>
    <x v="0"/>
    <x v="0"/>
  </r>
  <r>
    <n v="7735110111"/>
    <x v="6"/>
    <n v="48921670"/>
    <x v="27"/>
    <s v="SSAVALENCIA"/>
    <s v="MFLT"/>
    <s v="Provisión oblig. laboral, prima servicios aprop."/>
    <s v=""/>
    <s v=""/>
    <d v="2010-07-28T00:00:00"/>
    <d v="2010-07-28T00:00:00"/>
    <n v="620395"/>
    <s v="773"/>
    <x v="6"/>
    <x v="5"/>
    <x v="2"/>
    <x v="0"/>
    <x v="0"/>
  </r>
  <r>
    <n v="7735110113"/>
    <x v="8"/>
    <n v="48921670"/>
    <x v="27"/>
    <s v="SSAVALENCIA"/>
    <s v="MFLT"/>
    <s v="Provisión oblig. laboral, prima servicios aprop."/>
    <s v=""/>
    <s v=""/>
    <d v="2010-07-28T00:00:00"/>
    <d v="2010-07-28T00:00:00"/>
    <n v="667512"/>
    <s v="773"/>
    <x v="6"/>
    <x v="5"/>
    <x v="2"/>
    <x v="0"/>
    <x v="0"/>
  </r>
  <r>
    <n v="7735110114"/>
    <x v="9"/>
    <n v="48921670"/>
    <x v="27"/>
    <s v="SSAVALENCIA"/>
    <s v="MFLT"/>
    <s v="Provisión oblig. laboral, prima servicios aprop."/>
    <s v=""/>
    <s v=""/>
    <d v="2010-07-28T00:00:00"/>
    <d v="2010-07-28T00:00:00"/>
    <n v="392654"/>
    <s v="773"/>
    <x v="6"/>
    <x v="5"/>
    <x v="2"/>
    <x v="0"/>
    <x v="0"/>
  </r>
  <r>
    <n v="7735110116"/>
    <x v="10"/>
    <n v="48921670"/>
    <x v="27"/>
    <s v="SSAVALENCIA"/>
    <s v="MFLT"/>
    <s v="Provisión oblig. laboral, prima servicios aprop."/>
    <s v=""/>
    <s v=""/>
    <d v="2010-07-28T00:00:00"/>
    <d v="2010-07-28T00:00:00"/>
    <n v="706776"/>
    <s v="773"/>
    <x v="6"/>
    <x v="5"/>
    <x v="2"/>
    <x v="0"/>
    <x v="0"/>
  </r>
  <r>
    <n v="7735110117"/>
    <x v="11"/>
    <n v="48921670"/>
    <x v="27"/>
    <s v="SSAVALENCIA"/>
    <s v="MFLT"/>
    <s v="Obligación laboral, salarios por pagar"/>
    <s v=""/>
    <s v=""/>
    <d v="2010-07-28T00:00:00"/>
    <d v="2010-07-28T00:00:00"/>
    <n v="250000"/>
    <s v="773"/>
    <x v="6"/>
    <x v="5"/>
    <x v="2"/>
    <x v="0"/>
    <x v="0"/>
  </r>
  <r>
    <n v="7735110124"/>
    <x v="13"/>
    <n v="48921670"/>
    <x v="27"/>
    <s v="SSAVALENCIA"/>
    <s v="MFLT"/>
    <s v="Provisión oblig. laboral, prima servicios aprop."/>
    <s v=""/>
    <s v=""/>
    <d v="2010-07-28T00:00:00"/>
    <d v="2010-07-28T00:00:00"/>
    <n v="81672"/>
    <s v="773"/>
    <x v="6"/>
    <x v="5"/>
    <x v="2"/>
    <x v="0"/>
    <x v="0"/>
  </r>
  <r>
    <n v="7735110127"/>
    <x v="14"/>
    <n v="48921670"/>
    <x v="27"/>
    <s v="SSAVALENCIA"/>
    <s v="MFLT"/>
    <s v="Retención y aport de nomina seguridad social"/>
    <s v=""/>
    <s v=""/>
    <d v="2010-07-28T00:00:00"/>
    <d v="2010-07-28T00:00:00"/>
    <n v="132000"/>
    <s v="773"/>
    <x v="6"/>
    <x v="5"/>
    <x v="2"/>
    <x v="0"/>
    <x v="0"/>
  </r>
  <r>
    <n v="7735110128"/>
    <x v="15"/>
    <n v="48921670"/>
    <x v="27"/>
    <s v="SSAVALENCIA"/>
    <s v="MFLT"/>
    <s v="Retención y aport de nomina seguridad social"/>
    <s v=""/>
    <s v=""/>
    <d v="2010-07-28T00:00:00"/>
    <d v="2010-07-28T00:00:00"/>
    <n v="-300552"/>
    <s v="773"/>
    <x v="6"/>
    <x v="5"/>
    <x v="2"/>
    <x v="0"/>
    <x v="0"/>
  </r>
  <r>
    <n v="7735110128"/>
    <x v="15"/>
    <n v="48921670"/>
    <x v="27"/>
    <s v="SSAVALENCIA"/>
    <s v="MFLT"/>
    <s v="Retención y aport de nomina seguridad social"/>
    <s v=""/>
    <s v=""/>
    <d v="2010-07-28T00:00:00"/>
    <d v="2010-07-28T00:00:00"/>
    <n v="939100"/>
    <s v="773"/>
    <x v="6"/>
    <x v="5"/>
    <x v="2"/>
    <x v="0"/>
    <x v="0"/>
  </r>
  <r>
    <n v="7735110129"/>
    <x v="16"/>
    <n v="48921670"/>
    <x v="27"/>
    <s v="SSAVALENCIA"/>
    <s v="MFLT"/>
    <s v="Retención y aport de nomina seguridad social"/>
    <s v=""/>
    <s v=""/>
    <d v="2010-07-28T00:00:00"/>
    <d v="2010-07-28T00:00:00"/>
    <n v="-300552"/>
    <s v="773"/>
    <x v="6"/>
    <x v="5"/>
    <x v="2"/>
    <x v="0"/>
    <x v="0"/>
  </r>
  <r>
    <n v="7735110129"/>
    <x v="16"/>
    <n v="48921670"/>
    <x v="27"/>
    <s v="SSAVALENCIA"/>
    <s v="MFLT"/>
    <s v="Retención y aport de nomina seguridad social"/>
    <s v=""/>
    <s v=""/>
    <d v="2010-07-28T00:00:00"/>
    <d v="2010-07-28T00:00:00"/>
    <n v="1202000"/>
    <s v="773"/>
    <x v="6"/>
    <x v="5"/>
    <x v="2"/>
    <x v="0"/>
    <x v="0"/>
  </r>
  <r>
    <n v="7735110131"/>
    <x v="17"/>
    <n v="48921670"/>
    <x v="27"/>
    <s v="SSAVALENCIA"/>
    <s v="MFLT"/>
    <s v="Retención y aport de nomina seguridad social"/>
    <s v=""/>
    <s v=""/>
    <d v="2010-07-28T00:00:00"/>
    <d v="2010-07-28T00:00:00"/>
    <n v="300600"/>
    <s v="773"/>
    <x v="6"/>
    <x v="5"/>
    <x v="2"/>
    <x v="0"/>
    <x v="0"/>
  </r>
  <r>
    <n v="7735110133"/>
    <x v="18"/>
    <n v="48921670"/>
    <x v="27"/>
    <s v="SSAVALENCIA"/>
    <s v="MFLT"/>
    <s v="Retención y aport de nomina seguridad social"/>
    <s v=""/>
    <s v=""/>
    <d v="2010-07-28T00:00:00"/>
    <d v="2010-07-28T00:00:00"/>
    <n v="225400"/>
    <s v="773"/>
    <x v="6"/>
    <x v="5"/>
    <x v="2"/>
    <x v="0"/>
    <x v="0"/>
  </r>
  <r>
    <n v="7735110134"/>
    <x v="19"/>
    <n v="48921670"/>
    <x v="27"/>
    <s v="SSAVALENCIA"/>
    <s v="MFLT"/>
    <s v="Retención y aport de nomina seguridad social"/>
    <s v=""/>
    <s v=""/>
    <d v="2010-07-28T00:00:00"/>
    <d v="2010-07-28T00:00:00"/>
    <n v="150200"/>
    <s v="773"/>
    <x v="6"/>
    <x v="5"/>
    <x v="2"/>
    <x v="0"/>
    <x v="0"/>
  </r>
  <r>
    <n v="7735110102"/>
    <x v="2"/>
    <n v="48921770"/>
    <x v="28"/>
    <s v="SSAVALENCIA"/>
    <s v="MFLT"/>
    <s v="Obligación laboral, salarios por pagar"/>
    <s v=""/>
    <s v=""/>
    <d v="2010-07-28T00:00:00"/>
    <d v="2010-07-28T00:00:00"/>
    <n v="1658788"/>
    <s v="773"/>
    <x v="6"/>
    <x v="5"/>
    <x v="2"/>
    <x v="0"/>
    <x v="0"/>
  </r>
  <r>
    <n v="7735110104"/>
    <x v="3"/>
    <n v="48921770"/>
    <x v="28"/>
    <s v="SSAVALENCIA"/>
    <s v="MFLT"/>
    <s v="Obligación laboral, salarios por pagar"/>
    <s v=""/>
    <s v=""/>
    <d v="2010-07-28T00:00:00"/>
    <d v="2010-07-28T00:00:00"/>
    <n v="126829"/>
    <s v="773"/>
    <x v="6"/>
    <x v="5"/>
    <x v="2"/>
    <x v="0"/>
    <x v="1"/>
  </r>
  <r>
    <n v="7735110110"/>
    <x v="5"/>
    <n v="48921770"/>
    <x v="28"/>
    <s v="SSAVALENCIA"/>
    <s v="MFLT"/>
    <s v="Obligación laboral, salarios por pagar"/>
    <s v=""/>
    <s v=""/>
    <d v="2010-07-28T00:00:00"/>
    <d v="2010-07-28T00:00:00"/>
    <n v="123000"/>
    <s v="773"/>
    <x v="6"/>
    <x v="5"/>
    <x v="2"/>
    <x v="0"/>
    <x v="0"/>
  </r>
  <r>
    <n v="7735110111"/>
    <x v="6"/>
    <n v="48921770"/>
    <x v="28"/>
    <s v="SSAVALENCIA"/>
    <s v="MFLT"/>
    <s v="Provisión oblig. laboral, prima servicios aprop."/>
    <s v=""/>
    <s v=""/>
    <d v="2010-07-28T00:00:00"/>
    <d v="2010-07-28T00:00:00"/>
    <n v="291542"/>
    <s v="773"/>
    <x v="6"/>
    <x v="5"/>
    <x v="2"/>
    <x v="0"/>
    <x v="0"/>
  </r>
  <r>
    <n v="7735110113"/>
    <x v="8"/>
    <n v="48921770"/>
    <x v="28"/>
    <s v="SSAVALENCIA"/>
    <s v="MFLT"/>
    <s v="Provisión oblig. laboral, prima servicios aprop."/>
    <s v=""/>
    <s v=""/>
    <d v="2010-07-28T00:00:00"/>
    <d v="2010-07-28T00:00:00"/>
    <n v="313684"/>
    <s v="773"/>
    <x v="6"/>
    <x v="5"/>
    <x v="2"/>
    <x v="0"/>
    <x v="0"/>
  </r>
  <r>
    <n v="7735110114"/>
    <x v="9"/>
    <n v="48921770"/>
    <x v="28"/>
    <s v="SSAVALENCIA"/>
    <s v="MFLT"/>
    <s v="Provisión oblig. laboral, prima servicios aprop."/>
    <s v=""/>
    <s v=""/>
    <d v="2010-07-28T00:00:00"/>
    <d v="2010-07-28T00:00:00"/>
    <n v="184521"/>
    <s v="773"/>
    <x v="6"/>
    <x v="5"/>
    <x v="2"/>
    <x v="0"/>
    <x v="0"/>
  </r>
  <r>
    <n v="7735110116"/>
    <x v="10"/>
    <n v="48921770"/>
    <x v="28"/>
    <s v="SSAVALENCIA"/>
    <s v="MFLT"/>
    <s v="Provisión oblig. laboral, prima servicios aprop."/>
    <s v=""/>
    <s v=""/>
    <d v="2010-07-28T00:00:00"/>
    <d v="2010-07-28T00:00:00"/>
    <n v="332136"/>
    <s v="773"/>
    <x v="6"/>
    <x v="5"/>
    <x v="2"/>
    <x v="0"/>
    <x v="0"/>
  </r>
  <r>
    <n v="7735110124"/>
    <x v="13"/>
    <n v="48921770"/>
    <x v="28"/>
    <s v="SSAVALENCIA"/>
    <s v="MFLT"/>
    <s v="Provisión oblig. laboral, prima servicios aprop."/>
    <s v=""/>
    <s v=""/>
    <d v="2010-07-28T00:00:00"/>
    <d v="2010-07-28T00:00:00"/>
    <n v="38380"/>
    <s v="773"/>
    <x v="6"/>
    <x v="5"/>
    <x v="2"/>
    <x v="0"/>
    <x v="0"/>
  </r>
  <r>
    <n v="7735110127"/>
    <x v="14"/>
    <n v="48921770"/>
    <x v="28"/>
    <s v="SSAVALENCIA"/>
    <s v="MFLT"/>
    <s v="Retención y aport de nomina seguridad social"/>
    <s v=""/>
    <s v=""/>
    <d v="2010-07-28T00:00:00"/>
    <d v="2010-07-28T00:00:00"/>
    <n v="35900"/>
    <s v="773"/>
    <x v="6"/>
    <x v="5"/>
    <x v="2"/>
    <x v="0"/>
    <x v="0"/>
  </r>
  <r>
    <n v="7735110128"/>
    <x v="15"/>
    <n v="48921770"/>
    <x v="28"/>
    <s v="SSAVALENCIA"/>
    <s v="MFLT"/>
    <s v="Retención y aport de nomina seguridad social"/>
    <s v=""/>
    <s v=""/>
    <d v="2010-07-28T00:00:00"/>
    <d v="2010-07-28T00:00:00"/>
    <n v="-137777"/>
    <s v="773"/>
    <x v="6"/>
    <x v="5"/>
    <x v="2"/>
    <x v="0"/>
    <x v="0"/>
  </r>
  <r>
    <n v="7735110128"/>
    <x v="15"/>
    <n v="48921770"/>
    <x v="28"/>
    <s v="SSAVALENCIA"/>
    <s v="MFLT"/>
    <s v="Retención y aport de nomina seguridad social"/>
    <s v=""/>
    <s v=""/>
    <d v="2010-07-28T00:00:00"/>
    <d v="2010-07-28T00:00:00"/>
    <n v="430400"/>
    <s v="773"/>
    <x v="6"/>
    <x v="5"/>
    <x v="2"/>
    <x v="0"/>
    <x v="0"/>
  </r>
  <r>
    <n v="7735110129"/>
    <x v="16"/>
    <n v="48921770"/>
    <x v="28"/>
    <s v="SSAVALENCIA"/>
    <s v="MFLT"/>
    <s v="Retención y aport de nomina seguridad social"/>
    <s v=""/>
    <s v=""/>
    <d v="2010-07-28T00:00:00"/>
    <d v="2010-07-28T00:00:00"/>
    <n v="-137777"/>
    <s v="773"/>
    <x v="6"/>
    <x v="5"/>
    <x v="2"/>
    <x v="0"/>
    <x v="0"/>
  </r>
  <r>
    <n v="7735110129"/>
    <x v="16"/>
    <n v="48921770"/>
    <x v="28"/>
    <s v="SSAVALENCIA"/>
    <s v="MFLT"/>
    <s v="Retención y aport de nomina seguridad social"/>
    <s v=""/>
    <s v=""/>
    <d v="2010-07-28T00:00:00"/>
    <d v="2010-07-28T00:00:00"/>
    <n v="551000"/>
    <s v="773"/>
    <x v="6"/>
    <x v="5"/>
    <x v="2"/>
    <x v="0"/>
    <x v="0"/>
  </r>
  <r>
    <n v="7735110131"/>
    <x v="17"/>
    <n v="48921770"/>
    <x v="28"/>
    <s v="SSAVALENCIA"/>
    <s v="MFLT"/>
    <s v="Retención y aport de nomina seguridad social"/>
    <s v=""/>
    <s v=""/>
    <d v="2010-07-28T00:00:00"/>
    <d v="2010-07-28T00:00:00"/>
    <n v="137800"/>
    <s v="773"/>
    <x v="6"/>
    <x v="5"/>
    <x v="2"/>
    <x v="0"/>
    <x v="0"/>
  </r>
  <r>
    <n v="7735110133"/>
    <x v="18"/>
    <n v="48921770"/>
    <x v="28"/>
    <s v="SSAVALENCIA"/>
    <s v="MFLT"/>
    <s v="Retención y aport de nomina seguridad social"/>
    <s v=""/>
    <s v=""/>
    <d v="2010-07-28T00:00:00"/>
    <d v="2010-07-28T00:00:00"/>
    <n v="103300"/>
    <s v="773"/>
    <x v="6"/>
    <x v="5"/>
    <x v="2"/>
    <x v="0"/>
    <x v="0"/>
  </r>
  <r>
    <n v="7735110134"/>
    <x v="19"/>
    <n v="48921770"/>
    <x v="28"/>
    <s v="SSAVALENCIA"/>
    <s v="MFLT"/>
    <s v="Retención y aport de nomina seguridad social"/>
    <s v=""/>
    <s v=""/>
    <d v="2010-07-28T00:00:00"/>
    <d v="2010-07-28T00:00:00"/>
    <n v="68900"/>
    <s v="773"/>
    <x v="6"/>
    <x v="5"/>
    <x v="2"/>
    <x v="0"/>
    <x v="0"/>
  </r>
  <r>
    <n v="7735110102"/>
    <x v="2"/>
    <n v="48980070"/>
    <x v="34"/>
    <s v="SSAVALENCIA"/>
    <s v="MFLT"/>
    <s v="Obligación laboral, salarios por pagar"/>
    <s v=""/>
    <s v=""/>
    <d v="2010-07-28T00:00:00"/>
    <d v="2010-07-28T00:00:00"/>
    <n v="5574097"/>
    <s v="773"/>
    <x v="6"/>
    <x v="11"/>
    <x v="2"/>
    <x v="0"/>
    <x v="0"/>
  </r>
  <r>
    <n v="7735110104"/>
    <x v="3"/>
    <n v="48980070"/>
    <x v="34"/>
    <s v="SSAVALENCIA"/>
    <s v="MFLT"/>
    <s v="Obligación laboral, salarios por pagar"/>
    <s v=""/>
    <s v=""/>
    <d v="2010-07-28T00:00:00"/>
    <d v="2010-07-28T00:00:00"/>
    <n v="174000"/>
    <s v="773"/>
    <x v="6"/>
    <x v="11"/>
    <x v="2"/>
    <x v="0"/>
    <x v="1"/>
  </r>
  <r>
    <n v="7735110108"/>
    <x v="4"/>
    <n v="48980070"/>
    <x v="34"/>
    <s v="SSAVALENCIA"/>
    <s v="MFLT"/>
    <s v="Obligación laboral, salarios por pagar"/>
    <s v=""/>
    <s v=""/>
    <d v="2010-07-28T00:00:00"/>
    <d v="2010-07-28T00:00:00"/>
    <n v="96156"/>
    <s v="773"/>
    <x v="6"/>
    <x v="11"/>
    <x v="2"/>
    <x v="0"/>
    <x v="1"/>
  </r>
  <r>
    <n v="7735110110"/>
    <x v="5"/>
    <n v="48980070"/>
    <x v="34"/>
    <s v="SSAVALENCIA"/>
    <s v="MFLT"/>
    <s v="Obligación laboral, salarios por pagar"/>
    <s v=""/>
    <s v=""/>
    <d v="2010-07-28T00:00:00"/>
    <d v="2010-07-28T00:00:00"/>
    <n v="86100"/>
    <s v="773"/>
    <x v="6"/>
    <x v="11"/>
    <x v="2"/>
    <x v="0"/>
    <x v="0"/>
  </r>
  <r>
    <n v="7735110111"/>
    <x v="6"/>
    <n v="48980070"/>
    <x v="34"/>
    <s v="SSAVALENCIA"/>
    <s v="MFLT"/>
    <s v="Provisión oblig. laboral, prima servicios aprop."/>
    <s v=""/>
    <s v=""/>
    <d v="2010-07-28T00:00:00"/>
    <d v="2010-07-28T00:00:00"/>
    <n v="935571"/>
    <s v="773"/>
    <x v="6"/>
    <x v="11"/>
    <x v="2"/>
    <x v="0"/>
    <x v="0"/>
  </r>
  <r>
    <n v="7735110113"/>
    <x v="8"/>
    <n v="48980070"/>
    <x v="34"/>
    <s v="SSAVALENCIA"/>
    <s v="MFLT"/>
    <s v="Provisión oblig. laboral, prima servicios aprop."/>
    <s v=""/>
    <s v=""/>
    <d v="2010-07-28T00:00:00"/>
    <d v="2010-07-28T00:00:00"/>
    <n v="1006626"/>
    <s v="773"/>
    <x v="6"/>
    <x v="11"/>
    <x v="2"/>
    <x v="0"/>
    <x v="0"/>
  </r>
  <r>
    <n v="7735110114"/>
    <x v="9"/>
    <n v="48980070"/>
    <x v="34"/>
    <s v="SSAVALENCIA"/>
    <s v="MFLT"/>
    <s v="Provisión oblig. laboral, prima servicios aprop."/>
    <s v=""/>
    <s v=""/>
    <d v="2010-07-28T00:00:00"/>
    <d v="2010-07-28T00:00:00"/>
    <n v="592132"/>
    <s v="773"/>
    <x v="6"/>
    <x v="11"/>
    <x v="2"/>
    <x v="0"/>
    <x v="0"/>
  </r>
  <r>
    <n v="7735110116"/>
    <x v="10"/>
    <n v="48980070"/>
    <x v="34"/>
    <s v="SSAVALENCIA"/>
    <s v="MFLT"/>
    <s v="Provisión oblig. laboral, prima servicios aprop."/>
    <s v=""/>
    <s v=""/>
    <d v="2010-07-28T00:00:00"/>
    <d v="2010-07-28T00:00:00"/>
    <n v="1065840"/>
    <s v="773"/>
    <x v="6"/>
    <x v="11"/>
    <x v="2"/>
    <x v="0"/>
    <x v="0"/>
  </r>
  <r>
    <n v="7735110124"/>
    <x v="13"/>
    <n v="48980070"/>
    <x v="34"/>
    <s v="SSAVALENCIA"/>
    <s v="MFLT"/>
    <s v="Provisión oblig. laboral, prima servicios aprop."/>
    <s v=""/>
    <s v=""/>
    <d v="2010-07-28T00:00:00"/>
    <d v="2010-07-28T00:00:00"/>
    <n v="123163"/>
    <s v="773"/>
    <x v="6"/>
    <x v="11"/>
    <x v="2"/>
    <x v="0"/>
    <x v="0"/>
  </r>
  <r>
    <n v="7735110127"/>
    <x v="14"/>
    <n v="48980070"/>
    <x v="34"/>
    <s v="SSAVALENCIA"/>
    <s v="MFLT"/>
    <s v="Retención y aport de nomina seguridad social"/>
    <s v=""/>
    <s v=""/>
    <d v="2010-07-28T00:00:00"/>
    <d v="2010-07-28T00:00:00"/>
    <n v="147500"/>
    <s v="773"/>
    <x v="6"/>
    <x v="11"/>
    <x v="2"/>
    <x v="0"/>
    <x v="0"/>
  </r>
  <r>
    <n v="7735110128"/>
    <x v="15"/>
    <n v="48980070"/>
    <x v="34"/>
    <s v="SSAVALENCIA"/>
    <s v="MFLT"/>
    <s v="Retención y aport de nomina seguridad social"/>
    <s v=""/>
    <s v=""/>
    <d v="2010-07-28T00:00:00"/>
    <d v="2010-07-28T00:00:00"/>
    <n v="-466572"/>
    <s v="773"/>
    <x v="6"/>
    <x v="11"/>
    <x v="2"/>
    <x v="0"/>
    <x v="0"/>
  </r>
  <r>
    <n v="7735110128"/>
    <x v="15"/>
    <n v="48980070"/>
    <x v="34"/>
    <s v="SSAVALENCIA"/>
    <s v="MFLT"/>
    <s v="Retención y aport de nomina seguridad social"/>
    <s v=""/>
    <s v=""/>
    <d v="2010-07-28T00:00:00"/>
    <d v="2010-07-28T00:00:00"/>
    <n v="1458000"/>
    <s v="773"/>
    <x v="6"/>
    <x v="11"/>
    <x v="2"/>
    <x v="0"/>
    <x v="0"/>
  </r>
  <r>
    <n v="7735110129"/>
    <x v="16"/>
    <n v="48980070"/>
    <x v="34"/>
    <s v="SSAVALENCIA"/>
    <s v="MFLT"/>
    <s v="Retención y aport de nomina seguridad social"/>
    <s v=""/>
    <s v=""/>
    <d v="2010-07-28T00:00:00"/>
    <d v="2010-07-28T00:00:00"/>
    <n v="-495873"/>
    <s v="773"/>
    <x v="6"/>
    <x v="11"/>
    <x v="2"/>
    <x v="0"/>
    <x v="0"/>
  </r>
  <r>
    <n v="7735110129"/>
    <x v="16"/>
    <n v="48980070"/>
    <x v="34"/>
    <s v="SSAVALENCIA"/>
    <s v="MFLT"/>
    <s v="Retención y aport de nomina seguridad social"/>
    <s v=""/>
    <s v=""/>
    <d v="2010-07-28T00:00:00"/>
    <d v="2010-07-28T00:00:00"/>
    <n v="1895600"/>
    <s v="773"/>
    <x v="6"/>
    <x v="11"/>
    <x v="2"/>
    <x v="0"/>
    <x v="0"/>
  </r>
  <r>
    <n v="7735110131"/>
    <x v="17"/>
    <n v="48980070"/>
    <x v="34"/>
    <s v="SSAVALENCIA"/>
    <s v="MFLT"/>
    <s v="Retención y aport de nomina seguridad social"/>
    <s v=""/>
    <s v=""/>
    <d v="2010-07-28T00:00:00"/>
    <d v="2010-07-28T00:00:00"/>
    <n v="462800"/>
    <s v="773"/>
    <x v="6"/>
    <x v="11"/>
    <x v="2"/>
    <x v="0"/>
    <x v="0"/>
  </r>
  <r>
    <n v="7735110133"/>
    <x v="18"/>
    <n v="48980070"/>
    <x v="34"/>
    <s v="SSAVALENCIA"/>
    <s v="MFLT"/>
    <s v="Retención y aport de nomina seguridad social"/>
    <s v=""/>
    <s v=""/>
    <d v="2010-07-28T00:00:00"/>
    <d v="2010-07-28T00:00:00"/>
    <n v="346900"/>
    <s v="773"/>
    <x v="6"/>
    <x v="11"/>
    <x v="2"/>
    <x v="0"/>
    <x v="0"/>
  </r>
  <r>
    <n v="7735110134"/>
    <x v="19"/>
    <n v="48980070"/>
    <x v="34"/>
    <s v="SSAVALENCIA"/>
    <s v="MFLT"/>
    <s v="Retención y aport de nomina seguridad social"/>
    <s v=""/>
    <s v=""/>
    <d v="2010-07-28T00:00:00"/>
    <d v="2010-07-28T00:00:00"/>
    <n v="231400"/>
    <s v="773"/>
    <x v="6"/>
    <x v="11"/>
    <x v="2"/>
    <x v="0"/>
    <x v="0"/>
  </r>
  <r>
    <n v="7735110102"/>
    <x v="2"/>
    <n v="48982070"/>
    <x v="36"/>
    <s v="SSAVALENCIA"/>
    <s v="MFLT"/>
    <s v="Obligación laboral, salarios por pagar"/>
    <s v=""/>
    <s v=""/>
    <d v="2010-07-28T00:00:00"/>
    <d v="2010-07-28T00:00:00"/>
    <n v="768056"/>
    <s v="773"/>
    <x v="6"/>
    <x v="13"/>
    <x v="2"/>
    <x v="0"/>
    <x v="0"/>
  </r>
  <r>
    <n v="7735110103"/>
    <x v="39"/>
    <n v="48982070"/>
    <x v="36"/>
    <s v="SSAVALENCIA"/>
    <s v="MFLT"/>
    <s v="Obligación laboral, salarios por pagar"/>
    <s v=""/>
    <s v=""/>
    <d v="2010-07-28T00:00:00"/>
    <d v="2010-07-28T00:00:00"/>
    <n v="193125"/>
    <s v="773"/>
    <x v="6"/>
    <x v="13"/>
    <x v="2"/>
    <x v="0"/>
    <x v="0"/>
  </r>
  <r>
    <n v="7735110111"/>
    <x v="6"/>
    <n v="48982070"/>
    <x v="36"/>
    <s v="SSAVALENCIA"/>
    <s v="MFLT"/>
    <s v="Provisión oblig. laboral, prima servicios aprop."/>
    <s v=""/>
    <s v=""/>
    <d v="2010-07-28T00:00:00"/>
    <d v="2010-07-28T00:00:00"/>
    <n v="121353"/>
    <s v="773"/>
    <x v="6"/>
    <x v="13"/>
    <x v="2"/>
    <x v="0"/>
    <x v="0"/>
  </r>
  <r>
    <n v="7735110113"/>
    <x v="8"/>
    <n v="48982070"/>
    <x v="36"/>
    <s v="SSAVALENCIA"/>
    <s v="MFLT"/>
    <s v="Provisión oblig. laboral, prima servicios aprop."/>
    <s v=""/>
    <s v=""/>
    <d v="2010-07-28T00:00:00"/>
    <d v="2010-07-28T00:00:00"/>
    <n v="130570"/>
    <s v="773"/>
    <x v="6"/>
    <x v="13"/>
    <x v="2"/>
    <x v="0"/>
    <x v="0"/>
  </r>
  <r>
    <n v="7735110114"/>
    <x v="9"/>
    <n v="48982070"/>
    <x v="36"/>
    <s v="SSAVALENCIA"/>
    <s v="MFLT"/>
    <s v="Provisión oblig. laboral, prima servicios aprop."/>
    <s v=""/>
    <s v=""/>
    <d v="2010-07-28T00:00:00"/>
    <d v="2010-07-28T00:00:00"/>
    <n v="76806"/>
    <s v="773"/>
    <x v="6"/>
    <x v="13"/>
    <x v="2"/>
    <x v="0"/>
    <x v="0"/>
  </r>
  <r>
    <n v="7735110116"/>
    <x v="10"/>
    <n v="48982070"/>
    <x v="36"/>
    <s v="SSAVALENCIA"/>
    <s v="MFLT"/>
    <s v="Provisión oblig. laboral, prima servicios aprop."/>
    <s v=""/>
    <s v=""/>
    <d v="2010-07-28T00:00:00"/>
    <d v="2010-07-28T00:00:00"/>
    <n v="138250"/>
    <s v="773"/>
    <x v="6"/>
    <x v="13"/>
    <x v="2"/>
    <x v="0"/>
    <x v="0"/>
  </r>
  <r>
    <n v="7735110124"/>
    <x v="13"/>
    <n v="48982070"/>
    <x v="36"/>
    <s v="SSAVALENCIA"/>
    <s v="MFLT"/>
    <s v="Provisión oblig. laboral, prima servicios aprop."/>
    <s v=""/>
    <s v=""/>
    <d v="2010-07-28T00:00:00"/>
    <d v="2010-07-28T00:00:00"/>
    <n v="15976"/>
    <s v="773"/>
    <x v="6"/>
    <x v="13"/>
    <x v="2"/>
    <x v="0"/>
    <x v="0"/>
  </r>
  <r>
    <n v="7735110127"/>
    <x v="14"/>
    <n v="48982070"/>
    <x v="36"/>
    <s v="SSAVALENCIA"/>
    <s v="MFLT"/>
    <s v="Retención y aport de nomina seguridad social"/>
    <s v=""/>
    <s v=""/>
    <d v="2010-07-28T00:00:00"/>
    <d v="2010-07-28T00:00:00"/>
    <n v="13400"/>
    <s v="773"/>
    <x v="6"/>
    <x v="13"/>
    <x v="2"/>
    <x v="0"/>
    <x v="0"/>
  </r>
  <r>
    <n v="7735110128"/>
    <x v="15"/>
    <n v="48982070"/>
    <x v="36"/>
    <s v="SSAVALENCIA"/>
    <s v="MFLT"/>
    <s v="Retención y aport de nomina seguridad social"/>
    <s v=""/>
    <s v=""/>
    <d v="2010-07-28T00:00:00"/>
    <d v="2010-07-28T00:00:00"/>
    <n v="-61444"/>
    <s v="773"/>
    <x v="6"/>
    <x v="13"/>
    <x v="2"/>
    <x v="0"/>
    <x v="0"/>
  </r>
  <r>
    <n v="7735110128"/>
    <x v="15"/>
    <n v="48982070"/>
    <x v="36"/>
    <s v="SSAVALENCIA"/>
    <s v="MFLT"/>
    <s v="Retención y aport de nomina seguridad social"/>
    <s v=""/>
    <s v=""/>
    <d v="2010-07-28T00:00:00"/>
    <d v="2010-07-28T00:00:00"/>
    <n v="192000"/>
    <s v="773"/>
    <x v="6"/>
    <x v="13"/>
    <x v="2"/>
    <x v="0"/>
    <x v="0"/>
  </r>
  <r>
    <n v="7735110129"/>
    <x v="16"/>
    <n v="48982070"/>
    <x v="36"/>
    <s v="SSAVALENCIA"/>
    <s v="MFLT"/>
    <s v="Retención y aport de nomina seguridad social"/>
    <s v=""/>
    <s v=""/>
    <d v="2010-07-28T00:00:00"/>
    <d v="2010-07-28T00:00:00"/>
    <n v="-61444"/>
    <s v="773"/>
    <x v="6"/>
    <x v="13"/>
    <x v="2"/>
    <x v="0"/>
    <x v="0"/>
  </r>
  <r>
    <n v="7735110129"/>
    <x v="16"/>
    <n v="48982070"/>
    <x v="36"/>
    <s v="SSAVALENCIA"/>
    <s v="MFLT"/>
    <s v="Retención y aport de nomina seguridad social"/>
    <s v=""/>
    <s v=""/>
    <d v="2010-07-28T00:00:00"/>
    <d v="2010-07-28T00:00:00"/>
    <n v="245800"/>
    <s v="773"/>
    <x v="6"/>
    <x v="13"/>
    <x v="2"/>
    <x v="0"/>
    <x v="0"/>
  </r>
  <r>
    <n v="7735110131"/>
    <x v="17"/>
    <n v="48982070"/>
    <x v="36"/>
    <s v="SSAVALENCIA"/>
    <s v="MFLT"/>
    <s v="Retención y aport de nomina seguridad social"/>
    <s v=""/>
    <s v=""/>
    <d v="2010-07-28T00:00:00"/>
    <d v="2010-07-28T00:00:00"/>
    <n v="61400"/>
    <s v="773"/>
    <x v="6"/>
    <x v="13"/>
    <x v="2"/>
    <x v="0"/>
    <x v="0"/>
  </r>
  <r>
    <n v="7735110132"/>
    <x v="40"/>
    <n v="48982070"/>
    <x v="36"/>
    <s v="SSAVALENCIA"/>
    <s v="MFLT"/>
    <s v="Retención y aport de nomina seguridad social"/>
    <s v=""/>
    <s v=""/>
    <d v="2010-07-28T00:00:00"/>
    <d v="2010-07-28T00:00:00"/>
    <n v="64400"/>
    <s v="773"/>
    <x v="6"/>
    <x v="13"/>
    <x v="2"/>
    <x v="0"/>
    <x v="0"/>
  </r>
  <r>
    <n v="7735110133"/>
    <x v="18"/>
    <n v="48982070"/>
    <x v="36"/>
    <s v="SSAVALENCIA"/>
    <s v="MFLT"/>
    <s v="Retención y aport de nomina seguridad social"/>
    <s v=""/>
    <s v=""/>
    <d v="2010-07-28T00:00:00"/>
    <d v="2010-07-28T00:00:00"/>
    <n v="46100"/>
    <s v="773"/>
    <x v="6"/>
    <x v="13"/>
    <x v="2"/>
    <x v="0"/>
    <x v="0"/>
  </r>
  <r>
    <n v="7735110134"/>
    <x v="19"/>
    <n v="48982070"/>
    <x v="36"/>
    <s v="SSAVALENCIA"/>
    <s v="MFLT"/>
    <s v="Retención y aport de nomina seguridad social"/>
    <s v=""/>
    <s v=""/>
    <d v="2010-07-28T00:00:00"/>
    <d v="2010-07-28T00:00:00"/>
    <n v="30700"/>
    <s v="773"/>
    <x v="6"/>
    <x v="13"/>
    <x v="2"/>
    <x v="0"/>
    <x v="0"/>
  </r>
  <r>
    <n v="7735124703"/>
    <x v="22"/>
    <n v="48982070"/>
    <x v="36"/>
    <s v="LTEAGUTIERRE"/>
    <s v="MFLT"/>
    <s v="Provisión otras cta.pte.proveed prod. no inventar"/>
    <s v="Form lito 138 Formato leccion un punto"/>
    <s v="Form lito 138 Formato leccion un punto"/>
    <d v="2010-07-28T00:00:00"/>
    <d v="2010-07-28T00:00:00"/>
    <n v="720000"/>
    <s v="773"/>
    <x v="6"/>
    <x v="13"/>
    <x v="5"/>
    <x v="0"/>
    <x v="0"/>
  </r>
  <r>
    <n v="7735110102"/>
    <x v="2"/>
    <n v="48984270"/>
    <x v="37"/>
    <s v="SSAVALENCIA"/>
    <s v="MFLT"/>
    <s v="Obligación laboral, salarios por pagar"/>
    <s v=""/>
    <s v=""/>
    <d v="2010-07-28T00:00:00"/>
    <d v="2010-07-28T00:00:00"/>
    <n v="1758059"/>
    <s v="773"/>
    <x v="6"/>
    <x v="14"/>
    <x v="2"/>
    <x v="0"/>
    <x v="0"/>
  </r>
  <r>
    <n v="7735110111"/>
    <x v="6"/>
    <n v="48984270"/>
    <x v="37"/>
    <s v="SSAVALENCIA"/>
    <s v="MFLT"/>
    <s v="Provisión oblig. laboral, prima servicios aprop."/>
    <s v=""/>
    <s v=""/>
    <d v="2010-07-28T00:00:00"/>
    <d v="2010-07-28T00:00:00"/>
    <n v="277773"/>
    <s v="773"/>
    <x v="6"/>
    <x v="14"/>
    <x v="2"/>
    <x v="0"/>
    <x v="0"/>
  </r>
  <r>
    <n v="7735110113"/>
    <x v="8"/>
    <n v="48984270"/>
    <x v="37"/>
    <s v="SSAVALENCIA"/>
    <s v="MFLT"/>
    <s v="Provisión oblig. laboral, prima servicios aprop."/>
    <s v=""/>
    <s v=""/>
    <d v="2010-07-28T00:00:00"/>
    <d v="2010-07-28T00:00:00"/>
    <n v="298870"/>
    <s v="773"/>
    <x v="6"/>
    <x v="14"/>
    <x v="2"/>
    <x v="0"/>
    <x v="0"/>
  </r>
  <r>
    <n v="7735110114"/>
    <x v="9"/>
    <n v="48984270"/>
    <x v="37"/>
    <s v="SSAVALENCIA"/>
    <s v="MFLT"/>
    <s v="Provisión oblig. laboral, prima servicios aprop."/>
    <s v=""/>
    <s v=""/>
    <d v="2010-07-28T00:00:00"/>
    <d v="2010-07-28T00:00:00"/>
    <n v="175806"/>
    <s v="773"/>
    <x v="6"/>
    <x v="14"/>
    <x v="2"/>
    <x v="0"/>
    <x v="0"/>
  </r>
  <r>
    <n v="7735110116"/>
    <x v="10"/>
    <n v="48984270"/>
    <x v="37"/>
    <s v="SSAVALENCIA"/>
    <s v="MFLT"/>
    <s v="Provisión oblig. laboral, prima servicios aprop."/>
    <s v=""/>
    <s v=""/>
    <d v="2010-07-28T00:00:00"/>
    <d v="2010-07-28T00:00:00"/>
    <n v="316450"/>
    <s v="773"/>
    <x v="6"/>
    <x v="14"/>
    <x v="2"/>
    <x v="0"/>
    <x v="0"/>
  </r>
  <r>
    <n v="7735110124"/>
    <x v="13"/>
    <n v="48984270"/>
    <x v="37"/>
    <s v="SSAVALENCIA"/>
    <s v="MFLT"/>
    <s v="Provisión oblig. laboral, prima servicios aprop."/>
    <s v=""/>
    <s v=""/>
    <d v="2010-07-28T00:00:00"/>
    <d v="2010-07-28T00:00:00"/>
    <n v="36568"/>
    <s v="773"/>
    <x v="6"/>
    <x v="14"/>
    <x v="2"/>
    <x v="0"/>
    <x v="0"/>
  </r>
  <r>
    <n v="7735110127"/>
    <x v="14"/>
    <n v="48984270"/>
    <x v="37"/>
    <s v="SSAVALENCIA"/>
    <s v="MFLT"/>
    <s v="Retención y aport de nomina seguridad social"/>
    <s v=""/>
    <s v=""/>
    <d v="2010-07-28T00:00:00"/>
    <d v="2010-07-28T00:00:00"/>
    <n v="152900"/>
    <s v="773"/>
    <x v="6"/>
    <x v="14"/>
    <x v="2"/>
    <x v="0"/>
    <x v="0"/>
  </r>
  <r>
    <n v="7735110128"/>
    <x v="15"/>
    <n v="48984270"/>
    <x v="37"/>
    <s v="SSAVALENCIA"/>
    <s v="MFLT"/>
    <s v="Retención y aport de nomina seguridad social"/>
    <s v=""/>
    <s v=""/>
    <d v="2010-07-28T00:00:00"/>
    <d v="2010-07-28T00:00:00"/>
    <n v="-140645"/>
    <s v="773"/>
    <x v="6"/>
    <x v="14"/>
    <x v="2"/>
    <x v="0"/>
    <x v="0"/>
  </r>
  <r>
    <n v="7735110128"/>
    <x v="15"/>
    <n v="48984270"/>
    <x v="37"/>
    <s v="SSAVALENCIA"/>
    <s v="MFLT"/>
    <s v="Retención y aport de nomina seguridad social"/>
    <s v=""/>
    <s v=""/>
    <d v="2010-07-28T00:00:00"/>
    <d v="2010-07-28T00:00:00"/>
    <n v="439500"/>
    <s v="773"/>
    <x v="6"/>
    <x v="14"/>
    <x v="2"/>
    <x v="0"/>
    <x v="0"/>
  </r>
  <r>
    <n v="7735110129"/>
    <x v="16"/>
    <n v="48984270"/>
    <x v="37"/>
    <s v="SSAVALENCIA"/>
    <s v="MFLT"/>
    <s v="Retención y aport de nomina seguridad social"/>
    <s v=""/>
    <s v=""/>
    <d v="2010-07-28T00:00:00"/>
    <d v="2010-07-28T00:00:00"/>
    <n v="-175806"/>
    <s v="773"/>
    <x v="6"/>
    <x v="14"/>
    <x v="2"/>
    <x v="0"/>
    <x v="0"/>
  </r>
  <r>
    <n v="7735110129"/>
    <x v="16"/>
    <n v="48984270"/>
    <x v="37"/>
    <s v="SSAVALENCIA"/>
    <s v="MFLT"/>
    <s v="Retención y aport de nomina seguridad social"/>
    <s v=""/>
    <s v=""/>
    <d v="2010-07-28T00:00:00"/>
    <d v="2010-07-28T00:00:00"/>
    <n v="597800"/>
    <s v="773"/>
    <x v="6"/>
    <x v="14"/>
    <x v="2"/>
    <x v="0"/>
    <x v="0"/>
  </r>
  <r>
    <n v="7735110131"/>
    <x v="17"/>
    <n v="48984270"/>
    <x v="37"/>
    <s v="SSAVALENCIA"/>
    <s v="MFLT"/>
    <s v="Retención y aport de nomina seguridad social"/>
    <s v=""/>
    <s v=""/>
    <d v="2010-07-28T00:00:00"/>
    <d v="2010-07-28T00:00:00"/>
    <n v="140600"/>
    <s v="773"/>
    <x v="6"/>
    <x v="14"/>
    <x v="2"/>
    <x v="0"/>
    <x v="0"/>
  </r>
  <r>
    <n v="7735110133"/>
    <x v="18"/>
    <n v="48984270"/>
    <x v="37"/>
    <s v="SSAVALENCIA"/>
    <s v="MFLT"/>
    <s v="Retención y aport de nomina seguridad social"/>
    <s v=""/>
    <s v=""/>
    <d v="2010-07-28T00:00:00"/>
    <d v="2010-07-28T00:00:00"/>
    <n v="105500"/>
    <s v="773"/>
    <x v="6"/>
    <x v="14"/>
    <x v="2"/>
    <x v="0"/>
    <x v="0"/>
  </r>
  <r>
    <n v="7735110134"/>
    <x v="19"/>
    <n v="48984270"/>
    <x v="37"/>
    <s v="SSAVALENCIA"/>
    <s v="MFLT"/>
    <s v="Retención y aport de nomina seguridad social"/>
    <s v=""/>
    <s v=""/>
    <d v="2010-07-28T00:00:00"/>
    <d v="2010-07-28T00:00:00"/>
    <n v="70300"/>
    <s v="773"/>
    <x v="6"/>
    <x v="14"/>
    <x v="2"/>
    <x v="0"/>
    <x v="0"/>
  </r>
  <r>
    <n v="7735110102"/>
    <x v="2"/>
    <n v="48986070"/>
    <x v="38"/>
    <s v="SSAVALENCIA"/>
    <s v="MFLT"/>
    <s v="Obligación laboral, salarios por pagar"/>
    <s v=""/>
    <s v=""/>
    <d v="2010-07-28T00:00:00"/>
    <d v="2010-07-28T00:00:00"/>
    <n v="574239"/>
    <s v="773"/>
    <x v="6"/>
    <x v="15"/>
    <x v="2"/>
    <x v="0"/>
    <x v="0"/>
  </r>
  <r>
    <n v="7735110111"/>
    <x v="6"/>
    <n v="48986070"/>
    <x v="38"/>
    <s v="SSAVALENCIA"/>
    <s v="MFLT"/>
    <s v="Provisión oblig. laboral, prima servicios aprop."/>
    <s v=""/>
    <s v=""/>
    <d v="2010-07-28T00:00:00"/>
    <d v="2010-07-28T00:00:00"/>
    <n v="90730"/>
    <s v="773"/>
    <x v="6"/>
    <x v="15"/>
    <x v="2"/>
    <x v="0"/>
    <x v="0"/>
  </r>
  <r>
    <n v="7735110113"/>
    <x v="8"/>
    <n v="48986070"/>
    <x v="38"/>
    <s v="SSAVALENCIA"/>
    <s v="MFLT"/>
    <s v="Provisión oblig. laboral, prima servicios aprop."/>
    <s v=""/>
    <s v=""/>
    <d v="2010-07-28T00:00:00"/>
    <d v="2010-07-28T00:00:00"/>
    <n v="97621"/>
    <s v="773"/>
    <x v="6"/>
    <x v="15"/>
    <x v="2"/>
    <x v="0"/>
    <x v="0"/>
  </r>
  <r>
    <n v="7735110114"/>
    <x v="9"/>
    <n v="48986070"/>
    <x v="38"/>
    <s v="SSAVALENCIA"/>
    <s v="MFLT"/>
    <s v="Provisión oblig. laboral, prima servicios aprop."/>
    <s v=""/>
    <s v=""/>
    <d v="2010-07-28T00:00:00"/>
    <d v="2010-07-28T00:00:00"/>
    <n v="57424"/>
    <s v="773"/>
    <x v="6"/>
    <x v="15"/>
    <x v="2"/>
    <x v="0"/>
    <x v="0"/>
  </r>
  <r>
    <n v="7735110116"/>
    <x v="10"/>
    <n v="48986070"/>
    <x v="38"/>
    <s v="SSAVALENCIA"/>
    <s v="MFLT"/>
    <s v="Provisión oblig. laboral, prima servicios aprop."/>
    <s v=""/>
    <s v=""/>
    <d v="2010-07-28T00:00:00"/>
    <d v="2010-07-28T00:00:00"/>
    <n v="103364"/>
    <s v="773"/>
    <x v="6"/>
    <x v="15"/>
    <x v="2"/>
    <x v="0"/>
    <x v="0"/>
  </r>
  <r>
    <n v="7735110124"/>
    <x v="13"/>
    <n v="48986070"/>
    <x v="38"/>
    <s v="SSAVALENCIA"/>
    <s v="MFLT"/>
    <s v="Provisión oblig. laboral, prima servicios aprop."/>
    <s v=""/>
    <s v=""/>
    <d v="2010-07-28T00:00:00"/>
    <d v="2010-07-28T00:00:00"/>
    <n v="11944"/>
    <s v="773"/>
    <x v="6"/>
    <x v="15"/>
    <x v="2"/>
    <x v="0"/>
    <x v="0"/>
  </r>
  <r>
    <n v="7735110127"/>
    <x v="14"/>
    <n v="48986070"/>
    <x v="38"/>
    <s v="SSAVALENCIA"/>
    <s v="MFLT"/>
    <s v="Retención y aport de nomina seguridad social"/>
    <s v=""/>
    <s v=""/>
    <d v="2010-07-28T00:00:00"/>
    <d v="2010-07-28T00:00:00"/>
    <n v="6000"/>
    <s v="773"/>
    <x v="6"/>
    <x v="15"/>
    <x v="2"/>
    <x v="0"/>
    <x v="0"/>
  </r>
  <r>
    <n v="7735110128"/>
    <x v="15"/>
    <n v="48986070"/>
    <x v="38"/>
    <s v="SSAVALENCIA"/>
    <s v="MFLT"/>
    <s v="Retención y aport de nomina seguridad social"/>
    <s v=""/>
    <s v=""/>
    <d v="2010-07-28T00:00:00"/>
    <d v="2010-07-28T00:00:00"/>
    <n v="-45939"/>
    <s v="773"/>
    <x v="6"/>
    <x v="15"/>
    <x v="2"/>
    <x v="0"/>
    <x v="0"/>
  </r>
  <r>
    <n v="7735110128"/>
    <x v="15"/>
    <n v="48986070"/>
    <x v="38"/>
    <s v="SSAVALENCIA"/>
    <s v="MFLT"/>
    <s v="Retención y aport de nomina seguridad social"/>
    <s v=""/>
    <s v=""/>
    <d v="2010-07-28T00:00:00"/>
    <d v="2010-07-28T00:00:00"/>
    <n v="143500"/>
    <s v="773"/>
    <x v="6"/>
    <x v="15"/>
    <x v="2"/>
    <x v="0"/>
    <x v="0"/>
  </r>
  <r>
    <n v="7735110129"/>
    <x v="16"/>
    <n v="48986070"/>
    <x v="38"/>
    <s v="SSAVALENCIA"/>
    <s v="MFLT"/>
    <s v="Retención y aport de nomina seguridad social"/>
    <s v=""/>
    <s v=""/>
    <d v="2010-07-28T00:00:00"/>
    <d v="2010-07-28T00:00:00"/>
    <n v="-45939"/>
    <s v="773"/>
    <x v="6"/>
    <x v="15"/>
    <x v="2"/>
    <x v="0"/>
    <x v="0"/>
  </r>
  <r>
    <n v="7735110129"/>
    <x v="16"/>
    <n v="48986070"/>
    <x v="38"/>
    <s v="SSAVALENCIA"/>
    <s v="MFLT"/>
    <s v="Retención y aport de nomina seguridad social"/>
    <s v=""/>
    <s v=""/>
    <d v="2010-07-28T00:00:00"/>
    <d v="2010-07-28T00:00:00"/>
    <n v="183700"/>
    <s v="773"/>
    <x v="6"/>
    <x v="15"/>
    <x v="2"/>
    <x v="0"/>
    <x v="0"/>
  </r>
  <r>
    <n v="7735110131"/>
    <x v="17"/>
    <n v="48986070"/>
    <x v="38"/>
    <s v="SSAVALENCIA"/>
    <s v="MFLT"/>
    <s v="Retención y aport de nomina seguridad social"/>
    <s v=""/>
    <s v=""/>
    <d v="2010-07-28T00:00:00"/>
    <d v="2010-07-28T00:00:00"/>
    <n v="45900"/>
    <s v="773"/>
    <x v="6"/>
    <x v="15"/>
    <x v="2"/>
    <x v="0"/>
    <x v="0"/>
  </r>
  <r>
    <n v="7735110133"/>
    <x v="18"/>
    <n v="48986070"/>
    <x v="38"/>
    <s v="SSAVALENCIA"/>
    <s v="MFLT"/>
    <s v="Retención y aport de nomina seguridad social"/>
    <s v=""/>
    <s v=""/>
    <d v="2010-07-28T00:00:00"/>
    <d v="2010-07-28T00:00:00"/>
    <n v="34400"/>
    <s v="773"/>
    <x v="6"/>
    <x v="15"/>
    <x v="2"/>
    <x v="0"/>
    <x v="0"/>
  </r>
  <r>
    <n v="7735110134"/>
    <x v="19"/>
    <n v="48986070"/>
    <x v="38"/>
    <s v="SSAVALENCIA"/>
    <s v="MFLT"/>
    <s v="Retención y aport de nomina seguridad social"/>
    <s v=""/>
    <s v=""/>
    <d v="2010-07-28T00:00:00"/>
    <d v="2010-07-28T00:00:00"/>
    <n v="23000"/>
    <s v="773"/>
    <x v="6"/>
    <x v="15"/>
    <x v="2"/>
    <x v="0"/>
    <x v="0"/>
  </r>
  <r>
    <n v="7735110102"/>
    <x v="2"/>
    <n v="48988070"/>
    <x v="40"/>
    <s v="SSAVALENCIA"/>
    <s v="MFLT"/>
    <s v="Obligación laboral, salarios por pagar"/>
    <s v=""/>
    <s v=""/>
    <d v="2010-07-28T00:00:00"/>
    <d v="2010-07-28T00:00:00"/>
    <n v="435488"/>
    <s v="773"/>
    <x v="6"/>
    <x v="17"/>
    <x v="2"/>
    <x v="0"/>
    <x v="0"/>
  </r>
  <r>
    <n v="7735110110"/>
    <x v="5"/>
    <n v="48988070"/>
    <x v="40"/>
    <s v="SSAVALENCIA"/>
    <s v="MFLT"/>
    <s v="Obligación laboral, salarios por pagar"/>
    <s v=""/>
    <s v=""/>
    <d v="2010-07-28T00:00:00"/>
    <d v="2010-07-28T00:00:00"/>
    <n v="30750"/>
    <s v="773"/>
    <x v="6"/>
    <x v="17"/>
    <x v="2"/>
    <x v="0"/>
    <x v="0"/>
  </r>
  <r>
    <n v="7735110111"/>
    <x v="6"/>
    <n v="48988070"/>
    <x v="40"/>
    <s v="SSAVALENCIA"/>
    <s v="MFLT"/>
    <s v="Provisión oblig. laboral, prima servicios aprop."/>
    <s v=""/>
    <s v=""/>
    <d v="2010-07-28T00:00:00"/>
    <d v="2010-07-28T00:00:00"/>
    <n v="73666"/>
    <s v="773"/>
    <x v="6"/>
    <x v="17"/>
    <x v="2"/>
    <x v="0"/>
    <x v="0"/>
  </r>
  <r>
    <n v="7735110113"/>
    <x v="8"/>
    <n v="48988070"/>
    <x v="40"/>
    <s v="SSAVALENCIA"/>
    <s v="MFLT"/>
    <s v="Provisión oblig. laboral, prima servicios aprop."/>
    <s v=""/>
    <s v=""/>
    <d v="2010-07-28T00:00:00"/>
    <d v="2010-07-28T00:00:00"/>
    <n v="79260"/>
    <s v="773"/>
    <x v="6"/>
    <x v="17"/>
    <x v="2"/>
    <x v="0"/>
    <x v="0"/>
  </r>
  <r>
    <n v="7735110114"/>
    <x v="9"/>
    <n v="48988070"/>
    <x v="40"/>
    <s v="SSAVALENCIA"/>
    <s v="MFLT"/>
    <s v="Provisión oblig. laboral, prima servicios aprop."/>
    <s v=""/>
    <s v=""/>
    <d v="2010-07-28T00:00:00"/>
    <d v="2010-07-28T00:00:00"/>
    <n v="46624"/>
    <s v="773"/>
    <x v="6"/>
    <x v="17"/>
    <x v="2"/>
    <x v="0"/>
    <x v="0"/>
  </r>
  <r>
    <n v="7735110116"/>
    <x v="10"/>
    <n v="48988070"/>
    <x v="40"/>
    <s v="SSAVALENCIA"/>
    <s v="MFLT"/>
    <s v="Provisión oblig. laboral, prima servicios aprop."/>
    <s v=""/>
    <s v=""/>
    <d v="2010-07-28T00:00:00"/>
    <d v="2010-07-28T00:00:00"/>
    <n v="83922"/>
    <s v="773"/>
    <x v="6"/>
    <x v="17"/>
    <x v="2"/>
    <x v="0"/>
    <x v="0"/>
  </r>
  <r>
    <n v="7735110124"/>
    <x v="13"/>
    <n v="48988070"/>
    <x v="40"/>
    <s v="SSAVALENCIA"/>
    <s v="MFLT"/>
    <s v="Provisión oblig. laboral, prima servicios aprop."/>
    <s v=""/>
    <s v=""/>
    <d v="2010-07-28T00:00:00"/>
    <d v="2010-07-28T00:00:00"/>
    <n v="9698"/>
    <s v="773"/>
    <x v="6"/>
    <x v="17"/>
    <x v="2"/>
    <x v="0"/>
    <x v="0"/>
  </r>
  <r>
    <n v="7735110127"/>
    <x v="14"/>
    <n v="48988070"/>
    <x v="40"/>
    <s v="SSAVALENCIA"/>
    <s v="MFLT"/>
    <s v="Retención y aport de nomina seguridad social"/>
    <s v=""/>
    <s v=""/>
    <d v="2010-07-28T00:00:00"/>
    <d v="2010-07-28T00:00:00"/>
    <n v="37900"/>
    <s v="773"/>
    <x v="6"/>
    <x v="17"/>
    <x v="2"/>
    <x v="0"/>
    <x v="0"/>
  </r>
  <r>
    <n v="7735110128"/>
    <x v="15"/>
    <n v="48988070"/>
    <x v="40"/>
    <s v="SSAVALENCIA"/>
    <s v="MFLT"/>
    <s v="Retención y aport de nomina seguridad social"/>
    <s v=""/>
    <s v=""/>
    <d v="2010-07-28T00:00:00"/>
    <d v="2010-07-28T00:00:00"/>
    <n v="-34839"/>
    <s v="773"/>
    <x v="6"/>
    <x v="17"/>
    <x v="2"/>
    <x v="0"/>
    <x v="0"/>
  </r>
  <r>
    <n v="7735110128"/>
    <x v="15"/>
    <n v="48988070"/>
    <x v="40"/>
    <s v="SSAVALENCIA"/>
    <s v="MFLT"/>
    <s v="Retención y aport de nomina seguridad social"/>
    <s v=""/>
    <s v=""/>
    <d v="2010-07-28T00:00:00"/>
    <d v="2010-07-28T00:00:00"/>
    <n v="108900"/>
    <s v="773"/>
    <x v="6"/>
    <x v="17"/>
    <x v="2"/>
    <x v="0"/>
    <x v="0"/>
  </r>
  <r>
    <n v="7735110129"/>
    <x v="16"/>
    <n v="48988070"/>
    <x v="40"/>
    <s v="SSAVALENCIA"/>
    <s v="MFLT"/>
    <s v="Retención y aport de nomina seguridad social"/>
    <s v=""/>
    <s v=""/>
    <d v="2010-07-28T00:00:00"/>
    <d v="2010-07-28T00:00:00"/>
    <n v="-34839"/>
    <s v="773"/>
    <x v="6"/>
    <x v="17"/>
    <x v="2"/>
    <x v="0"/>
    <x v="0"/>
  </r>
  <r>
    <n v="7735110129"/>
    <x v="16"/>
    <n v="48988070"/>
    <x v="40"/>
    <s v="SSAVALENCIA"/>
    <s v="MFLT"/>
    <s v="Retención y aport de nomina seguridad social"/>
    <s v=""/>
    <s v=""/>
    <d v="2010-07-28T00:00:00"/>
    <d v="2010-07-28T00:00:00"/>
    <n v="139400"/>
    <s v="773"/>
    <x v="6"/>
    <x v="17"/>
    <x v="2"/>
    <x v="0"/>
    <x v="0"/>
  </r>
  <r>
    <n v="7735110131"/>
    <x v="17"/>
    <n v="48988070"/>
    <x v="40"/>
    <s v="SSAVALENCIA"/>
    <s v="MFLT"/>
    <s v="Retención y aport de nomina seguridad social"/>
    <s v=""/>
    <s v=""/>
    <d v="2010-07-28T00:00:00"/>
    <d v="2010-07-28T00:00:00"/>
    <n v="34800"/>
    <s v="773"/>
    <x v="6"/>
    <x v="17"/>
    <x v="2"/>
    <x v="0"/>
    <x v="0"/>
  </r>
  <r>
    <n v="7735110133"/>
    <x v="18"/>
    <n v="48988070"/>
    <x v="40"/>
    <s v="SSAVALENCIA"/>
    <s v="MFLT"/>
    <s v="Retención y aport de nomina seguridad social"/>
    <s v=""/>
    <s v=""/>
    <d v="2010-07-28T00:00:00"/>
    <d v="2010-07-28T00:00:00"/>
    <n v="26100"/>
    <s v="773"/>
    <x v="6"/>
    <x v="17"/>
    <x v="2"/>
    <x v="0"/>
    <x v="0"/>
  </r>
  <r>
    <n v="7735110134"/>
    <x v="19"/>
    <n v="48988070"/>
    <x v="40"/>
    <s v="SSAVALENCIA"/>
    <s v="MFLT"/>
    <s v="Retención y aport de nomina seguridad social"/>
    <s v=""/>
    <s v=""/>
    <d v="2010-07-28T00:00:00"/>
    <d v="2010-07-28T00:00:00"/>
    <n v="17400"/>
    <s v="773"/>
    <x v="6"/>
    <x v="17"/>
    <x v="2"/>
    <x v="0"/>
    <x v="0"/>
  </r>
  <r>
    <n v="7735116402"/>
    <x v="56"/>
    <n v="48988570"/>
    <x v="44"/>
    <s v="LTNJRODRIGUE"/>
    <s v="MFLT"/>
    <s v="Provisión otras cta.pte.proveed prod. Inventariab."/>
    <s v=""/>
    <s v="Servicio de Vigilancia"/>
    <d v="2010-07-28T00:00:00"/>
    <d v="2010-07-28T00:00:00"/>
    <n v="11746482"/>
    <s v="773"/>
    <x v="6"/>
    <x v="21"/>
    <x v="5"/>
    <x v="0"/>
    <x v="0"/>
  </r>
  <r>
    <n v="7735116402"/>
    <x v="56"/>
    <n v="48988570"/>
    <x v="44"/>
    <s v="LTNJRODRIGUE"/>
    <s v="MFLT"/>
    <s v="Provisión otras cta.pte.proveed prod. Inventariab."/>
    <s v=""/>
    <s v="Servicio de Vigilancia"/>
    <d v="2010-07-28T00:00:00"/>
    <d v="2010-07-28T00:00:00"/>
    <n v="1684192"/>
    <s v="773"/>
    <x v="6"/>
    <x v="21"/>
    <x v="5"/>
    <x v="0"/>
    <x v="0"/>
  </r>
  <r>
    <n v="7735110102"/>
    <x v="2"/>
    <n v="48992070"/>
    <x v="45"/>
    <s v="SSAVALENCIA"/>
    <s v="MFLT"/>
    <s v="Obligación laboral, salarios por pagar"/>
    <s v=""/>
    <s v=""/>
    <d v="2010-07-28T00:00:00"/>
    <d v="2010-07-28T00:00:00"/>
    <n v="3382954"/>
    <s v="773"/>
    <x v="6"/>
    <x v="22"/>
    <x v="2"/>
    <x v="0"/>
    <x v="0"/>
  </r>
  <r>
    <n v="7735110103"/>
    <x v="39"/>
    <n v="48992070"/>
    <x v="45"/>
    <s v="SSAVALENCIA"/>
    <s v="MFLT"/>
    <s v="Obligación laboral, salarios por pagar"/>
    <s v=""/>
    <s v=""/>
    <d v="2010-07-28T00:00:00"/>
    <d v="2010-07-28T00:00:00"/>
    <n v="193125"/>
    <s v="773"/>
    <x v="6"/>
    <x v="22"/>
    <x v="2"/>
    <x v="0"/>
    <x v="0"/>
  </r>
  <r>
    <n v="7735110104"/>
    <x v="3"/>
    <n v="48992070"/>
    <x v="45"/>
    <s v="SSAVALENCIA"/>
    <s v="MFLT"/>
    <s v="Obligación laboral, salarios por pagar"/>
    <s v=""/>
    <s v=""/>
    <d v="2010-07-28T00:00:00"/>
    <d v="2010-07-28T00:00:00"/>
    <n v="178657"/>
    <s v="773"/>
    <x v="6"/>
    <x v="22"/>
    <x v="2"/>
    <x v="0"/>
    <x v="1"/>
  </r>
  <r>
    <n v="7735110110"/>
    <x v="5"/>
    <n v="48992070"/>
    <x v="45"/>
    <s v="SSAVALENCIA"/>
    <s v="MFLT"/>
    <s v="Obligación laboral, salarios por pagar"/>
    <s v=""/>
    <s v=""/>
    <d v="2010-07-28T00:00:00"/>
    <d v="2010-07-28T00:00:00"/>
    <n v="123000"/>
    <s v="773"/>
    <x v="6"/>
    <x v="22"/>
    <x v="2"/>
    <x v="0"/>
    <x v="0"/>
  </r>
  <r>
    <n v="7735110111"/>
    <x v="6"/>
    <n v="48992070"/>
    <x v="45"/>
    <s v="SSAVALENCIA"/>
    <s v="MFLT"/>
    <s v="Provisión oblig. laboral, prima servicios aprop."/>
    <s v=""/>
    <s v=""/>
    <d v="2010-07-28T00:00:00"/>
    <d v="2010-07-28T00:00:00"/>
    <n v="580055"/>
    <s v="773"/>
    <x v="6"/>
    <x v="22"/>
    <x v="2"/>
    <x v="0"/>
    <x v="0"/>
  </r>
  <r>
    <n v="7735110113"/>
    <x v="8"/>
    <n v="48992070"/>
    <x v="45"/>
    <s v="SSAVALENCIA"/>
    <s v="MFLT"/>
    <s v="Provisión oblig. laboral, prima servicios aprop."/>
    <s v=""/>
    <s v=""/>
    <d v="2010-07-28T00:00:00"/>
    <d v="2010-07-28T00:00:00"/>
    <n v="624110"/>
    <s v="773"/>
    <x v="6"/>
    <x v="22"/>
    <x v="2"/>
    <x v="0"/>
    <x v="0"/>
  </r>
  <r>
    <n v="7735110114"/>
    <x v="9"/>
    <n v="48992070"/>
    <x v="45"/>
    <s v="SSAVALENCIA"/>
    <s v="MFLT"/>
    <s v="Provisión oblig. laboral, prima servicios aprop."/>
    <s v=""/>
    <s v=""/>
    <d v="2010-07-28T00:00:00"/>
    <d v="2010-07-28T00:00:00"/>
    <n v="367123"/>
    <s v="773"/>
    <x v="6"/>
    <x v="22"/>
    <x v="2"/>
    <x v="0"/>
    <x v="0"/>
  </r>
  <r>
    <n v="7735110116"/>
    <x v="10"/>
    <n v="48992070"/>
    <x v="45"/>
    <s v="SSAVALENCIA"/>
    <s v="MFLT"/>
    <s v="Provisión oblig. laboral, prima servicios aprop."/>
    <s v=""/>
    <s v=""/>
    <d v="2010-07-28T00:00:00"/>
    <d v="2010-07-28T00:00:00"/>
    <n v="660822"/>
    <s v="773"/>
    <x v="6"/>
    <x v="22"/>
    <x v="2"/>
    <x v="0"/>
    <x v="0"/>
  </r>
  <r>
    <n v="7735110124"/>
    <x v="13"/>
    <n v="48992070"/>
    <x v="45"/>
    <s v="SSAVALENCIA"/>
    <s v="MFLT"/>
    <s v="Provisión oblig. laboral, prima servicios aprop."/>
    <s v=""/>
    <s v=""/>
    <d v="2010-07-28T00:00:00"/>
    <d v="2010-07-28T00:00:00"/>
    <n v="76362"/>
    <s v="773"/>
    <x v="6"/>
    <x v="22"/>
    <x v="2"/>
    <x v="0"/>
    <x v="0"/>
  </r>
  <r>
    <n v="7735110127"/>
    <x v="14"/>
    <n v="48992070"/>
    <x v="45"/>
    <s v="SSAVALENCIA"/>
    <s v="MFLT"/>
    <s v="Retención y aport de nomina seguridad social"/>
    <s v=""/>
    <s v=""/>
    <d v="2010-07-28T00:00:00"/>
    <d v="2010-07-28T00:00:00"/>
    <n v="230102"/>
    <s v="773"/>
    <x v="6"/>
    <x v="22"/>
    <x v="2"/>
    <x v="0"/>
    <x v="0"/>
  </r>
  <r>
    <n v="7735110128"/>
    <x v="15"/>
    <n v="48992070"/>
    <x v="45"/>
    <s v="SSAVALENCIA"/>
    <s v="MFLT"/>
    <s v="Retención y aport de nomina seguridad social"/>
    <s v=""/>
    <s v=""/>
    <d v="2010-07-28T00:00:00"/>
    <d v="2010-07-28T00:00:00"/>
    <n v="-283941"/>
    <s v="773"/>
    <x v="6"/>
    <x v="22"/>
    <x v="2"/>
    <x v="0"/>
    <x v="0"/>
  </r>
  <r>
    <n v="7735110128"/>
    <x v="15"/>
    <n v="48992070"/>
    <x v="45"/>
    <s v="SSAVALENCIA"/>
    <s v="MFLT"/>
    <s v="Retención y aport de nomina seguridad social"/>
    <s v=""/>
    <s v=""/>
    <d v="2010-07-28T00:00:00"/>
    <d v="2010-07-28T00:00:00"/>
    <n v="891600"/>
    <s v="773"/>
    <x v="6"/>
    <x v="22"/>
    <x v="2"/>
    <x v="0"/>
    <x v="0"/>
  </r>
  <r>
    <n v="7735110129"/>
    <x v="16"/>
    <n v="48992070"/>
    <x v="45"/>
    <s v="SSAVALENCIA"/>
    <s v="MFLT"/>
    <s v="Retención y aport de nomina seguridad social"/>
    <s v=""/>
    <s v=""/>
    <d v="2010-07-28T00:00:00"/>
    <d v="2010-07-28T00:00:00"/>
    <n v="-283941"/>
    <s v="773"/>
    <x v="6"/>
    <x v="22"/>
    <x v="2"/>
    <x v="0"/>
    <x v="0"/>
  </r>
  <r>
    <n v="7735110129"/>
    <x v="16"/>
    <n v="48992070"/>
    <x v="45"/>
    <s v="SSAVALENCIA"/>
    <s v="MFLT"/>
    <s v="Retención y aport de nomina seguridad social"/>
    <s v=""/>
    <s v=""/>
    <d v="2010-07-28T00:00:00"/>
    <d v="2010-07-28T00:00:00"/>
    <n v="1141300"/>
    <s v="773"/>
    <x v="6"/>
    <x v="22"/>
    <x v="2"/>
    <x v="0"/>
    <x v="0"/>
  </r>
  <r>
    <n v="7735110131"/>
    <x v="17"/>
    <n v="48992070"/>
    <x v="45"/>
    <s v="SSAVALENCIA"/>
    <s v="MFLT"/>
    <s v="Retención y aport de nomina seguridad social"/>
    <s v=""/>
    <s v=""/>
    <d v="2010-07-28T00:00:00"/>
    <d v="2010-07-28T00:00:00"/>
    <n v="283900"/>
    <s v="773"/>
    <x v="6"/>
    <x v="22"/>
    <x v="2"/>
    <x v="0"/>
    <x v="0"/>
  </r>
  <r>
    <n v="7735110132"/>
    <x v="40"/>
    <n v="48992070"/>
    <x v="45"/>
    <s v="SSAVALENCIA"/>
    <s v="MFLT"/>
    <s v="Retención y aport de nomina seguridad social"/>
    <s v=""/>
    <s v=""/>
    <d v="2010-07-28T00:00:00"/>
    <d v="2010-07-28T00:00:00"/>
    <n v="64400"/>
    <s v="773"/>
    <x v="6"/>
    <x v="22"/>
    <x v="2"/>
    <x v="0"/>
    <x v="0"/>
  </r>
  <r>
    <n v="7735110133"/>
    <x v="18"/>
    <n v="48992070"/>
    <x v="45"/>
    <s v="SSAVALENCIA"/>
    <s v="MFLT"/>
    <s v="Retención y aport de nomina seguridad social"/>
    <s v=""/>
    <s v=""/>
    <d v="2010-07-28T00:00:00"/>
    <d v="2010-07-28T00:00:00"/>
    <n v="212800"/>
    <s v="773"/>
    <x v="6"/>
    <x v="22"/>
    <x v="2"/>
    <x v="0"/>
    <x v="0"/>
  </r>
  <r>
    <n v="7735110134"/>
    <x v="19"/>
    <n v="48992070"/>
    <x v="45"/>
    <s v="SSAVALENCIA"/>
    <s v="MFLT"/>
    <s v="Retención y aport de nomina seguridad social"/>
    <s v=""/>
    <s v=""/>
    <d v="2010-07-28T00:00:00"/>
    <d v="2010-07-28T00:00:00"/>
    <n v="142100"/>
    <s v="773"/>
    <x v="6"/>
    <x v="22"/>
    <x v="2"/>
    <x v="0"/>
    <x v="0"/>
  </r>
  <r>
    <n v="7735110102"/>
    <x v="2"/>
    <n v="48992170"/>
    <x v="46"/>
    <s v="SSAVALENCIA"/>
    <s v="MFLT"/>
    <s v="Obligación laboral, salarios por pagar"/>
    <s v=""/>
    <s v=""/>
    <d v="2010-07-28T00:00:00"/>
    <d v="2010-07-28T00:00:00"/>
    <n v="6245413"/>
    <s v="773"/>
    <x v="6"/>
    <x v="23"/>
    <x v="2"/>
    <x v="0"/>
    <x v="0"/>
  </r>
  <r>
    <n v="7735110104"/>
    <x v="3"/>
    <n v="48992170"/>
    <x v="46"/>
    <s v="SSAVALENCIA"/>
    <s v="MFLT"/>
    <s v="Obligación laboral, salarios por pagar"/>
    <s v=""/>
    <s v=""/>
    <d v="2010-07-28T00:00:00"/>
    <d v="2010-07-28T00:00:00"/>
    <n v="591378"/>
    <s v="773"/>
    <x v="6"/>
    <x v="23"/>
    <x v="2"/>
    <x v="0"/>
    <x v="1"/>
  </r>
  <r>
    <n v="7735110108"/>
    <x v="4"/>
    <n v="48992170"/>
    <x v="46"/>
    <s v="SSAVALENCIA"/>
    <s v="MFLT"/>
    <s v="Obligación laboral, salarios por pagar"/>
    <s v=""/>
    <s v=""/>
    <d v="2010-07-28T00:00:00"/>
    <d v="2010-07-28T00:00:00"/>
    <n v="48667"/>
    <s v="773"/>
    <x v="6"/>
    <x v="23"/>
    <x v="2"/>
    <x v="0"/>
    <x v="1"/>
  </r>
  <r>
    <n v="7735110110"/>
    <x v="5"/>
    <n v="48992170"/>
    <x v="46"/>
    <s v="SSAVALENCIA"/>
    <s v="MFLT"/>
    <s v="Obligación laboral, salarios por pagar"/>
    <s v=""/>
    <s v=""/>
    <d v="2010-07-28T00:00:00"/>
    <d v="2010-07-28T00:00:00"/>
    <n v="364900"/>
    <s v="773"/>
    <x v="6"/>
    <x v="23"/>
    <x v="2"/>
    <x v="0"/>
    <x v="0"/>
  </r>
  <r>
    <n v="7735110111"/>
    <x v="6"/>
    <n v="48992170"/>
    <x v="46"/>
    <s v="SSAVALENCIA"/>
    <s v="MFLT"/>
    <s v="Provisión oblig. laboral, prima servicios aprop."/>
    <s v=""/>
    <s v=""/>
    <d v="2010-07-28T00:00:00"/>
    <d v="2010-07-28T00:00:00"/>
    <n v="1146348"/>
    <s v="773"/>
    <x v="6"/>
    <x v="23"/>
    <x v="2"/>
    <x v="0"/>
    <x v="0"/>
  </r>
  <r>
    <n v="7735110113"/>
    <x v="8"/>
    <n v="48992170"/>
    <x v="46"/>
    <s v="SSAVALENCIA"/>
    <s v="MFLT"/>
    <s v="Provisión oblig. laboral, prima servicios aprop."/>
    <s v=""/>
    <s v=""/>
    <d v="2010-07-28T00:00:00"/>
    <d v="2010-07-28T00:00:00"/>
    <n v="1233413"/>
    <s v="773"/>
    <x v="6"/>
    <x v="23"/>
    <x v="2"/>
    <x v="0"/>
    <x v="0"/>
  </r>
  <r>
    <n v="7735110114"/>
    <x v="9"/>
    <n v="48992170"/>
    <x v="46"/>
    <s v="SSAVALENCIA"/>
    <s v="MFLT"/>
    <s v="Provisión oblig. laboral, prima servicios aprop."/>
    <s v=""/>
    <s v=""/>
    <d v="2010-07-28T00:00:00"/>
    <d v="2010-07-28T00:00:00"/>
    <n v="725536"/>
    <s v="773"/>
    <x v="6"/>
    <x v="23"/>
    <x v="2"/>
    <x v="0"/>
    <x v="0"/>
  </r>
  <r>
    <n v="7735110116"/>
    <x v="10"/>
    <n v="48992170"/>
    <x v="46"/>
    <s v="SSAVALENCIA"/>
    <s v="MFLT"/>
    <s v="Provisión oblig. laboral, prima servicios aprop."/>
    <s v=""/>
    <s v=""/>
    <d v="2010-07-28T00:00:00"/>
    <d v="2010-07-28T00:00:00"/>
    <n v="1305966"/>
    <s v="773"/>
    <x v="6"/>
    <x v="23"/>
    <x v="2"/>
    <x v="0"/>
    <x v="0"/>
  </r>
  <r>
    <n v="7735110124"/>
    <x v="13"/>
    <n v="48992170"/>
    <x v="46"/>
    <s v="SSAVALENCIA"/>
    <s v="MFLT"/>
    <s v="Provisión oblig. laboral, prima servicios aprop."/>
    <s v=""/>
    <s v=""/>
    <d v="2010-07-28T00:00:00"/>
    <d v="2010-07-28T00:00:00"/>
    <n v="150913"/>
    <s v="773"/>
    <x v="6"/>
    <x v="23"/>
    <x v="2"/>
    <x v="0"/>
    <x v="0"/>
  </r>
  <r>
    <n v="7735110127"/>
    <x v="14"/>
    <n v="48992170"/>
    <x v="46"/>
    <s v="SSAVALENCIA"/>
    <s v="MFLT"/>
    <s v="Retención y aport de nomina seguridad social"/>
    <s v=""/>
    <s v=""/>
    <d v="2010-07-28T00:00:00"/>
    <d v="2010-07-28T00:00:00"/>
    <n v="585900"/>
    <s v="773"/>
    <x v="6"/>
    <x v="23"/>
    <x v="2"/>
    <x v="0"/>
    <x v="0"/>
  </r>
  <r>
    <n v="7735110128"/>
    <x v="15"/>
    <n v="48992170"/>
    <x v="46"/>
    <s v="SSAVALENCIA"/>
    <s v="MFLT"/>
    <s v="Retención y aport de nomina seguridad social"/>
    <s v=""/>
    <s v=""/>
    <d v="2010-07-28T00:00:00"/>
    <d v="2010-07-28T00:00:00"/>
    <n v="-553539"/>
    <s v="773"/>
    <x v="6"/>
    <x v="23"/>
    <x v="2"/>
    <x v="0"/>
    <x v="0"/>
  </r>
  <r>
    <n v="7735110128"/>
    <x v="15"/>
    <n v="48992170"/>
    <x v="46"/>
    <s v="SSAVALENCIA"/>
    <s v="MFLT"/>
    <s v="Retención y aport de nomina seguridad social"/>
    <s v=""/>
    <s v=""/>
    <d v="2010-07-28T00:00:00"/>
    <d v="2010-07-28T00:00:00"/>
    <n v="1729700"/>
    <s v="773"/>
    <x v="6"/>
    <x v="23"/>
    <x v="2"/>
    <x v="0"/>
    <x v="0"/>
  </r>
  <r>
    <n v="7735110129"/>
    <x v="16"/>
    <n v="48992170"/>
    <x v="46"/>
    <s v="SSAVALENCIA"/>
    <s v="MFLT"/>
    <s v="Retención y aport de nomina seguridad social"/>
    <s v=""/>
    <s v=""/>
    <d v="2010-07-28T00:00:00"/>
    <d v="2010-07-28T00:00:00"/>
    <n v="-553539"/>
    <s v="773"/>
    <x v="6"/>
    <x v="23"/>
    <x v="2"/>
    <x v="0"/>
    <x v="0"/>
  </r>
  <r>
    <n v="7735110129"/>
    <x v="16"/>
    <n v="48992170"/>
    <x v="46"/>
    <s v="SSAVALENCIA"/>
    <s v="MFLT"/>
    <s v="Retención y aport de nomina seguridad social"/>
    <s v=""/>
    <s v=""/>
    <d v="2010-07-28T00:00:00"/>
    <d v="2010-07-28T00:00:00"/>
    <n v="2214400"/>
    <s v="773"/>
    <x v="6"/>
    <x v="23"/>
    <x v="2"/>
    <x v="0"/>
    <x v="0"/>
  </r>
  <r>
    <n v="7735110131"/>
    <x v="17"/>
    <n v="48992170"/>
    <x v="46"/>
    <s v="SSAVALENCIA"/>
    <s v="MFLT"/>
    <s v="Retención y aport de nomina seguridad social"/>
    <s v=""/>
    <s v=""/>
    <d v="2010-07-28T00:00:00"/>
    <d v="2010-07-28T00:00:00"/>
    <n v="538900"/>
    <s v="773"/>
    <x v="6"/>
    <x v="23"/>
    <x v="2"/>
    <x v="0"/>
    <x v="0"/>
  </r>
  <r>
    <n v="7735110133"/>
    <x v="18"/>
    <n v="48992170"/>
    <x v="46"/>
    <s v="SSAVALENCIA"/>
    <s v="MFLT"/>
    <s v="Retención y aport de nomina seguridad social"/>
    <s v=""/>
    <s v=""/>
    <d v="2010-07-28T00:00:00"/>
    <d v="2010-07-28T00:00:00"/>
    <n v="404100"/>
    <s v="773"/>
    <x v="6"/>
    <x v="23"/>
    <x v="2"/>
    <x v="0"/>
    <x v="0"/>
  </r>
  <r>
    <n v="7735110134"/>
    <x v="19"/>
    <n v="48992170"/>
    <x v="46"/>
    <s v="SSAVALENCIA"/>
    <s v="MFLT"/>
    <s v="Retención y aport de nomina seguridad social"/>
    <s v=""/>
    <s v=""/>
    <d v="2010-07-28T00:00:00"/>
    <d v="2010-07-28T00:00:00"/>
    <n v="269500"/>
    <s v="773"/>
    <x v="6"/>
    <x v="23"/>
    <x v="2"/>
    <x v="0"/>
    <x v="0"/>
  </r>
  <r>
    <n v="7735116408"/>
    <x v="1"/>
    <n v="48700170"/>
    <x v="0"/>
    <s v="SSJFLOPEZ"/>
    <s v="MFLT"/>
    <s v="EPM TELECOMUNICACIONES S.A."/>
    <s v=""/>
    <s v=""/>
    <d v="2010-07-14T00:00:00"/>
    <d v="2010-07-29T00:00:00"/>
    <n v="3973"/>
    <s v="773"/>
    <x v="6"/>
    <x v="0"/>
    <x v="1"/>
    <x v="0"/>
    <x v="0"/>
  </r>
  <r>
    <n v="7735116408"/>
    <x v="1"/>
    <n v="48700170"/>
    <x v="0"/>
    <s v="SSJFLOPEZ"/>
    <s v="MFLT"/>
    <s v="EPM TELECOMUNICACIONES S.A."/>
    <s v=""/>
    <s v=""/>
    <d v="2010-07-14T00:00:00"/>
    <d v="2010-07-29T00:00:00"/>
    <n v="1603"/>
    <s v="773"/>
    <x v="6"/>
    <x v="0"/>
    <x v="1"/>
    <x v="0"/>
    <x v="0"/>
  </r>
  <r>
    <n v="7735116408"/>
    <x v="1"/>
    <n v="48700170"/>
    <x v="0"/>
    <s v="SSJFLOPEZ"/>
    <s v="MFLT"/>
    <s v="EPM TELECOMUNICACIONES S.A."/>
    <s v=""/>
    <s v=""/>
    <d v="2010-07-14T00:00:00"/>
    <d v="2010-07-29T00:00:00"/>
    <n v="567"/>
    <s v="773"/>
    <x v="6"/>
    <x v="0"/>
    <x v="1"/>
    <x v="0"/>
    <x v="0"/>
  </r>
  <r>
    <n v="7735116408"/>
    <x v="1"/>
    <n v="48700170"/>
    <x v="0"/>
    <s v="SSJFLOPEZ"/>
    <s v="MFLT"/>
    <s v="EPM TELECOMUNICACIONES S.A."/>
    <s v=""/>
    <s v=""/>
    <d v="2010-07-02T00:00:00"/>
    <d v="2010-07-29T00:00:00"/>
    <n v="10215"/>
    <s v="773"/>
    <x v="6"/>
    <x v="0"/>
    <x v="1"/>
    <x v="0"/>
    <x v="0"/>
  </r>
  <r>
    <n v="7735116408"/>
    <x v="1"/>
    <n v="48700170"/>
    <x v="0"/>
    <s v="SSJFLOPEZ"/>
    <s v="MFLT"/>
    <s v="EPM TELECOMUNICACIONES S.A."/>
    <s v=""/>
    <s v=""/>
    <d v="2010-07-02T00:00:00"/>
    <d v="2010-07-29T00:00:00"/>
    <n v="1409"/>
    <s v="773"/>
    <x v="6"/>
    <x v="0"/>
    <x v="1"/>
    <x v="0"/>
    <x v="0"/>
  </r>
  <r>
    <n v="7735125759"/>
    <x v="43"/>
    <n v="48700170"/>
    <x v="0"/>
    <s v="LTNJRODRIGUE"/>
    <s v="MFLT"/>
    <s v="Provisión otras cta.pte.proveed prod. Inventariab."/>
    <s v=""/>
    <s v="Servicio Transporte por vale"/>
    <d v="2010-07-29T00:00:00"/>
    <d v="2010-07-29T00:00:00"/>
    <n v="86863"/>
    <s v="773"/>
    <x v="6"/>
    <x v="0"/>
    <x v="5"/>
    <x v="0"/>
    <x v="0"/>
  </r>
  <r>
    <n v="7735125759"/>
    <x v="43"/>
    <n v="48700170"/>
    <x v="0"/>
    <s v="LTNJRODRIGUE"/>
    <s v="MFLT"/>
    <s v="Provisión otras cta.pte.proveed prod. Inventariab."/>
    <s v=""/>
    <s v="Servicio Transporte por vale"/>
    <d v="2010-07-29T00:00:00"/>
    <d v="2010-07-29T00:00:00"/>
    <n v="8686"/>
    <s v="773"/>
    <x v="6"/>
    <x v="0"/>
    <x v="5"/>
    <x v="0"/>
    <x v="0"/>
  </r>
  <r>
    <n v="7735116408"/>
    <x v="1"/>
    <n v="48705370"/>
    <x v="1"/>
    <s v="SSJFLOPEZ"/>
    <s v="MFLT"/>
    <s v="EPM TELECOMUNICACIONES S.A."/>
    <s v=""/>
    <s v=""/>
    <d v="2010-07-14T00:00:00"/>
    <d v="2010-07-29T00:00:00"/>
    <n v="1020"/>
    <s v="773"/>
    <x v="6"/>
    <x v="1"/>
    <x v="1"/>
    <x v="0"/>
    <x v="0"/>
  </r>
  <r>
    <n v="7735116408"/>
    <x v="1"/>
    <n v="48705370"/>
    <x v="1"/>
    <s v="SSJFLOPEZ"/>
    <s v="MFLT"/>
    <s v="EPM TELECOMUNICACIONES S.A."/>
    <s v=""/>
    <s v=""/>
    <d v="2010-07-14T00:00:00"/>
    <d v="2010-07-29T00:00:00"/>
    <n v="437"/>
    <s v="773"/>
    <x v="6"/>
    <x v="1"/>
    <x v="1"/>
    <x v="0"/>
    <x v="0"/>
  </r>
  <r>
    <n v="7735116408"/>
    <x v="1"/>
    <n v="48705370"/>
    <x v="1"/>
    <s v="SSJFLOPEZ"/>
    <s v="MFLT"/>
    <s v="EPM TELECOMUNICACIONES S.A."/>
    <s v=""/>
    <s v=""/>
    <d v="2010-07-14T00:00:00"/>
    <d v="2010-07-29T00:00:00"/>
    <n v="1160"/>
    <s v="773"/>
    <x v="6"/>
    <x v="1"/>
    <x v="1"/>
    <x v="0"/>
    <x v="0"/>
  </r>
  <r>
    <n v="7735116408"/>
    <x v="1"/>
    <n v="48705370"/>
    <x v="1"/>
    <s v="SSJFLOPEZ"/>
    <s v="MFLT"/>
    <s v="EPM TELECOMUNICACIONES S.A."/>
    <s v=""/>
    <s v=""/>
    <d v="2010-07-14T00:00:00"/>
    <d v="2010-07-29T00:00:00"/>
    <n v="437"/>
    <s v="773"/>
    <x v="6"/>
    <x v="1"/>
    <x v="1"/>
    <x v="0"/>
    <x v="0"/>
  </r>
  <r>
    <n v="7735116408"/>
    <x v="1"/>
    <n v="48705370"/>
    <x v="1"/>
    <s v="SSJFLOPEZ"/>
    <s v="MFLT"/>
    <s v="EPM TELECOMUNICACIONES S.A."/>
    <s v=""/>
    <s v=""/>
    <d v="2010-07-14T00:00:00"/>
    <d v="2010-07-29T00:00:00"/>
    <n v="1213"/>
    <s v="773"/>
    <x v="6"/>
    <x v="1"/>
    <x v="1"/>
    <x v="0"/>
    <x v="0"/>
  </r>
  <r>
    <n v="7735116408"/>
    <x v="1"/>
    <n v="48705370"/>
    <x v="1"/>
    <s v="SSJFLOPEZ"/>
    <s v="MFLT"/>
    <s v="EPM TELECOMUNICACIONES S.A."/>
    <s v=""/>
    <s v=""/>
    <d v="2010-07-14T00:00:00"/>
    <d v="2010-07-29T00:00:00"/>
    <n v="437"/>
    <s v="773"/>
    <x v="6"/>
    <x v="1"/>
    <x v="1"/>
    <x v="0"/>
    <x v="0"/>
  </r>
  <r>
    <n v="7735116408"/>
    <x v="1"/>
    <n v="48705370"/>
    <x v="1"/>
    <s v="SSJFLOPEZ"/>
    <s v="MFLT"/>
    <s v="EPM TELECOMUNICACIONES S.A."/>
    <s v=""/>
    <s v=""/>
    <d v="2010-07-14T00:00:00"/>
    <d v="2010-07-29T00:00:00"/>
    <n v="6553"/>
    <s v="773"/>
    <x v="6"/>
    <x v="1"/>
    <x v="1"/>
    <x v="0"/>
    <x v="0"/>
  </r>
  <r>
    <n v="7735116408"/>
    <x v="1"/>
    <n v="48705370"/>
    <x v="1"/>
    <s v="SSJFLOPEZ"/>
    <s v="MFLT"/>
    <s v="EPM TELECOMUNICACIONES S.A."/>
    <s v=""/>
    <s v=""/>
    <d v="2010-07-14T00:00:00"/>
    <d v="2010-07-29T00:00:00"/>
    <n v="2621"/>
    <s v="773"/>
    <x v="6"/>
    <x v="1"/>
    <x v="1"/>
    <x v="0"/>
    <x v="0"/>
  </r>
  <r>
    <n v="7735116408"/>
    <x v="1"/>
    <n v="48705370"/>
    <x v="1"/>
    <s v="SSJFLOPEZ"/>
    <s v="MFLT"/>
    <s v="EPM TELECOMUNICACIONES S.A."/>
    <s v=""/>
    <s v=""/>
    <d v="2010-07-14T00:00:00"/>
    <d v="2010-07-29T00:00:00"/>
    <n v="1772"/>
    <s v="773"/>
    <x v="6"/>
    <x v="1"/>
    <x v="1"/>
    <x v="0"/>
    <x v="0"/>
  </r>
  <r>
    <n v="7735116408"/>
    <x v="1"/>
    <n v="48705370"/>
    <x v="1"/>
    <s v="SSJFLOPEZ"/>
    <s v="MFLT"/>
    <s v="EPM TELECOMUNICACIONES S.A."/>
    <s v=""/>
    <s v=""/>
    <d v="2010-07-14T00:00:00"/>
    <d v="2010-07-29T00:00:00"/>
    <n v="874"/>
    <s v="773"/>
    <x v="6"/>
    <x v="1"/>
    <x v="1"/>
    <x v="0"/>
    <x v="0"/>
  </r>
  <r>
    <n v="7735116408"/>
    <x v="1"/>
    <n v="48705370"/>
    <x v="1"/>
    <s v="SSJFLOPEZ"/>
    <s v="MFLT"/>
    <s v="EPM TELECOMUNICACIONES S.A."/>
    <s v=""/>
    <s v=""/>
    <d v="2010-07-14T00:00:00"/>
    <d v="2010-07-29T00:00:00"/>
    <n v="66535"/>
    <s v="773"/>
    <x v="6"/>
    <x v="1"/>
    <x v="1"/>
    <x v="0"/>
    <x v="0"/>
  </r>
  <r>
    <n v="7735116408"/>
    <x v="1"/>
    <n v="48705370"/>
    <x v="1"/>
    <s v="SSJFLOPEZ"/>
    <s v="MFLT"/>
    <s v="EPM TELECOMUNICACIONES S.A."/>
    <s v=""/>
    <s v=""/>
    <d v="2010-07-14T00:00:00"/>
    <d v="2010-07-29T00:00:00"/>
    <n v="437"/>
    <s v="773"/>
    <x v="6"/>
    <x v="1"/>
    <x v="1"/>
    <x v="0"/>
    <x v="0"/>
  </r>
  <r>
    <n v="7735116403"/>
    <x v="20"/>
    <n v="48705670"/>
    <x v="2"/>
    <s v="SSJFLOPEZ"/>
    <s v="MFLT"/>
    <s v="SOMOS SUMINISTRO TEMPORAL S.A."/>
    <s v=""/>
    <s v=""/>
    <d v="2010-07-22T00:00:00"/>
    <d v="2010-07-29T00:00:00"/>
    <n v="1195604"/>
    <s v="773"/>
    <x v="6"/>
    <x v="2"/>
    <x v="3"/>
    <x v="0"/>
    <x v="1"/>
  </r>
  <r>
    <n v="7735116408"/>
    <x v="1"/>
    <n v="48705670"/>
    <x v="2"/>
    <s v="SSJFLOPEZ"/>
    <s v="MFLT"/>
    <s v="EPM TELECOMUNICACIONES S.A."/>
    <s v=""/>
    <s v=""/>
    <d v="2010-07-14T00:00:00"/>
    <d v="2010-07-29T00:00:00"/>
    <n v="3059"/>
    <s v="773"/>
    <x v="6"/>
    <x v="2"/>
    <x v="1"/>
    <x v="0"/>
    <x v="0"/>
  </r>
  <r>
    <n v="7735116408"/>
    <x v="1"/>
    <n v="48705670"/>
    <x v="2"/>
    <s v="SSJFLOPEZ"/>
    <s v="MFLT"/>
    <s v="EPM TELECOMUNICACIONES S.A."/>
    <s v=""/>
    <s v=""/>
    <d v="2010-07-14T00:00:00"/>
    <d v="2010-07-29T00:00:00"/>
    <n v="1311"/>
    <s v="773"/>
    <x v="6"/>
    <x v="2"/>
    <x v="1"/>
    <x v="0"/>
    <x v="0"/>
  </r>
  <r>
    <n v="7735116408"/>
    <x v="1"/>
    <n v="48705670"/>
    <x v="2"/>
    <s v="SSJFLOPEZ"/>
    <s v="MFLT"/>
    <s v="EPM TELECOMUNICACIONES S.A."/>
    <s v=""/>
    <s v=""/>
    <d v="2010-07-14T00:00:00"/>
    <d v="2010-07-29T00:00:00"/>
    <n v="3482"/>
    <s v="773"/>
    <x v="6"/>
    <x v="2"/>
    <x v="1"/>
    <x v="0"/>
    <x v="0"/>
  </r>
  <r>
    <n v="7735116408"/>
    <x v="1"/>
    <n v="48705670"/>
    <x v="2"/>
    <s v="SSJFLOPEZ"/>
    <s v="MFLT"/>
    <s v="EPM TELECOMUNICACIONES S.A."/>
    <s v=""/>
    <s v=""/>
    <d v="2010-07-14T00:00:00"/>
    <d v="2010-07-29T00:00:00"/>
    <n v="1311"/>
    <s v="773"/>
    <x v="6"/>
    <x v="2"/>
    <x v="1"/>
    <x v="0"/>
    <x v="0"/>
  </r>
  <r>
    <n v="7735116408"/>
    <x v="1"/>
    <n v="48705670"/>
    <x v="2"/>
    <s v="SSJFLOPEZ"/>
    <s v="MFLT"/>
    <s v="EPM TELECOMUNICACIONES S.A."/>
    <s v=""/>
    <s v=""/>
    <d v="2010-07-14T00:00:00"/>
    <d v="2010-07-29T00:00:00"/>
    <n v="3638"/>
    <s v="773"/>
    <x v="6"/>
    <x v="2"/>
    <x v="1"/>
    <x v="0"/>
    <x v="0"/>
  </r>
  <r>
    <n v="7735116408"/>
    <x v="1"/>
    <n v="48705670"/>
    <x v="2"/>
    <s v="SSJFLOPEZ"/>
    <s v="MFLT"/>
    <s v="EPM TELECOMUNICACIONES S.A."/>
    <s v=""/>
    <s v=""/>
    <d v="2010-07-14T00:00:00"/>
    <d v="2010-07-29T00:00:00"/>
    <n v="1311"/>
    <s v="773"/>
    <x v="6"/>
    <x v="2"/>
    <x v="1"/>
    <x v="0"/>
    <x v="0"/>
  </r>
  <r>
    <n v="7735116408"/>
    <x v="1"/>
    <n v="48705670"/>
    <x v="2"/>
    <s v="SSJFLOPEZ"/>
    <s v="MFLT"/>
    <s v="EPM TELECOMUNICACIONES S.A."/>
    <s v=""/>
    <s v=""/>
    <d v="2010-07-14T00:00:00"/>
    <d v="2010-07-29T00:00:00"/>
    <n v="19660"/>
    <s v="773"/>
    <x v="6"/>
    <x v="2"/>
    <x v="1"/>
    <x v="0"/>
    <x v="0"/>
  </r>
  <r>
    <n v="7735116408"/>
    <x v="1"/>
    <n v="48705670"/>
    <x v="2"/>
    <s v="SSJFLOPEZ"/>
    <s v="MFLT"/>
    <s v="EPM TELECOMUNICACIONES S.A."/>
    <s v=""/>
    <s v=""/>
    <d v="2010-07-14T00:00:00"/>
    <d v="2010-07-29T00:00:00"/>
    <n v="7864"/>
    <s v="773"/>
    <x v="6"/>
    <x v="2"/>
    <x v="1"/>
    <x v="0"/>
    <x v="0"/>
  </r>
  <r>
    <n v="7735116408"/>
    <x v="1"/>
    <n v="48705670"/>
    <x v="2"/>
    <s v="SSJFLOPEZ"/>
    <s v="MFLT"/>
    <s v="EPM TELECOMUNICACIONES S.A."/>
    <s v=""/>
    <s v=""/>
    <d v="2010-07-14T00:00:00"/>
    <d v="2010-07-29T00:00:00"/>
    <n v="5317"/>
    <s v="773"/>
    <x v="6"/>
    <x v="2"/>
    <x v="1"/>
    <x v="0"/>
    <x v="0"/>
  </r>
  <r>
    <n v="7735116408"/>
    <x v="1"/>
    <n v="48705670"/>
    <x v="2"/>
    <s v="SSJFLOPEZ"/>
    <s v="MFLT"/>
    <s v="EPM TELECOMUNICACIONES S.A."/>
    <s v=""/>
    <s v=""/>
    <d v="2010-07-14T00:00:00"/>
    <d v="2010-07-29T00:00:00"/>
    <n v="2622"/>
    <s v="773"/>
    <x v="6"/>
    <x v="2"/>
    <x v="1"/>
    <x v="0"/>
    <x v="0"/>
  </r>
  <r>
    <n v="7735116408"/>
    <x v="1"/>
    <n v="48705670"/>
    <x v="2"/>
    <s v="SSJFLOPEZ"/>
    <s v="MFLT"/>
    <s v="EPM TELECOMUNICACIONES S.A."/>
    <s v=""/>
    <s v=""/>
    <d v="2010-07-14T00:00:00"/>
    <d v="2010-07-29T00:00:00"/>
    <n v="199605"/>
    <s v="773"/>
    <x v="6"/>
    <x v="2"/>
    <x v="1"/>
    <x v="0"/>
    <x v="0"/>
  </r>
  <r>
    <n v="7735116408"/>
    <x v="1"/>
    <n v="48705670"/>
    <x v="2"/>
    <s v="SSJFLOPEZ"/>
    <s v="MFLT"/>
    <s v="EPM TELECOMUNICACIONES S.A."/>
    <s v=""/>
    <s v=""/>
    <d v="2010-07-14T00:00:00"/>
    <d v="2010-07-29T00:00:00"/>
    <n v="1311"/>
    <s v="773"/>
    <x v="6"/>
    <x v="2"/>
    <x v="1"/>
    <x v="0"/>
    <x v="0"/>
  </r>
  <r>
    <n v="7735125759"/>
    <x v="43"/>
    <n v="48705670"/>
    <x v="2"/>
    <s v="LTNJRODRIGUE"/>
    <s v="MFLT"/>
    <s v="Provisión otras cta.pte.proveed prod. Inventariab."/>
    <s v=""/>
    <s v="Servicio Transporte por vale"/>
    <d v="2010-07-29T00:00:00"/>
    <d v="2010-07-29T00:00:00"/>
    <n v="26060"/>
    <s v="773"/>
    <x v="6"/>
    <x v="2"/>
    <x v="5"/>
    <x v="0"/>
    <x v="0"/>
  </r>
  <r>
    <n v="7735125759"/>
    <x v="43"/>
    <n v="48705670"/>
    <x v="2"/>
    <s v="LTNJRODRIGUE"/>
    <s v="MFLT"/>
    <s v="Provisión otras cta.pte.proveed prod. Inventariab."/>
    <s v=""/>
    <s v="Servicio Transporte por vale"/>
    <d v="2010-07-29T00:00:00"/>
    <d v="2010-07-29T00:00:00"/>
    <n v="2606"/>
    <s v="773"/>
    <x v="6"/>
    <x v="2"/>
    <x v="5"/>
    <x v="0"/>
    <x v="0"/>
  </r>
  <r>
    <n v="7735116411"/>
    <x v="28"/>
    <n v="48705770"/>
    <x v="3"/>
    <s v="LTJFLOPEZ"/>
    <s v="MFLT"/>
    <s v="Provisión otras cta.pte.proveed prod. Inventariab."/>
    <s v=""/>
    <s v="Servicio de transporte"/>
    <d v="2010-07-29T00:00:00"/>
    <d v="2010-07-29T00:00:00"/>
    <n v="134050"/>
    <s v="773"/>
    <x v="6"/>
    <x v="3"/>
    <x v="7"/>
    <x v="0"/>
    <x v="1"/>
  </r>
  <r>
    <n v="7735116503"/>
    <x v="38"/>
    <n v="48710370"/>
    <x v="6"/>
    <s v="SSGAVILLAMIL"/>
    <s v="MFLT"/>
    <s v="Gto i&amp;d,servicios,maquinaria y equipo"/>
    <s v=""/>
    <s v=""/>
    <d v="2010-07-29T00:00:00"/>
    <d v="2010-07-29T00:00:00"/>
    <n v="2750000"/>
    <s v="773"/>
    <x v="6"/>
    <x v="4"/>
    <x v="6"/>
    <x v="0"/>
    <x v="2"/>
  </r>
  <r>
    <n v="7735116403"/>
    <x v="20"/>
    <n v="48910270"/>
    <x v="23"/>
    <s v="SSJFLOPEZ"/>
    <s v="MFLT"/>
    <s v="SOMOS SUMINISTRO TEMPORAL S.A."/>
    <s v=""/>
    <s v=""/>
    <d v="2010-07-22T00:00:00"/>
    <d v="2010-07-29T00:00:00"/>
    <n v="3647804"/>
    <s v="773"/>
    <x v="6"/>
    <x v="3"/>
    <x v="3"/>
    <x v="0"/>
    <x v="1"/>
  </r>
  <r>
    <n v="7735116408"/>
    <x v="1"/>
    <n v="48910270"/>
    <x v="23"/>
    <s v="SSJFLOPEZ"/>
    <s v="MFLT"/>
    <s v="EPM TELECOMUNICACIONES S.A."/>
    <s v=""/>
    <s v=""/>
    <d v="2010-07-14T00:00:00"/>
    <d v="2010-07-29T00:00:00"/>
    <n v="1020"/>
    <s v="773"/>
    <x v="6"/>
    <x v="3"/>
    <x v="1"/>
    <x v="0"/>
    <x v="0"/>
  </r>
  <r>
    <n v="7735116408"/>
    <x v="1"/>
    <n v="48910270"/>
    <x v="23"/>
    <s v="SSJFLOPEZ"/>
    <s v="MFLT"/>
    <s v="EPM TELECOMUNICACIONES S.A."/>
    <s v=""/>
    <s v=""/>
    <d v="2010-07-14T00:00:00"/>
    <d v="2010-07-29T00:00:00"/>
    <n v="437"/>
    <s v="773"/>
    <x v="6"/>
    <x v="3"/>
    <x v="1"/>
    <x v="0"/>
    <x v="0"/>
  </r>
  <r>
    <n v="7735116408"/>
    <x v="1"/>
    <n v="48910270"/>
    <x v="23"/>
    <s v="SSJFLOPEZ"/>
    <s v="MFLT"/>
    <s v="EPM TELECOMUNICACIONES S.A."/>
    <s v=""/>
    <s v=""/>
    <d v="2010-07-14T00:00:00"/>
    <d v="2010-07-29T00:00:00"/>
    <n v="1160"/>
    <s v="773"/>
    <x v="6"/>
    <x v="3"/>
    <x v="1"/>
    <x v="0"/>
    <x v="0"/>
  </r>
  <r>
    <n v="7735116408"/>
    <x v="1"/>
    <n v="48910270"/>
    <x v="23"/>
    <s v="SSJFLOPEZ"/>
    <s v="MFLT"/>
    <s v="EPM TELECOMUNICACIONES S.A."/>
    <s v=""/>
    <s v=""/>
    <d v="2010-07-14T00:00:00"/>
    <d v="2010-07-29T00:00:00"/>
    <n v="437"/>
    <s v="773"/>
    <x v="6"/>
    <x v="3"/>
    <x v="1"/>
    <x v="0"/>
    <x v="0"/>
  </r>
  <r>
    <n v="7735116408"/>
    <x v="1"/>
    <n v="48910270"/>
    <x v="23"/>
    <s v="SSJFLOPEZ"/>
    <s v="MFLT"/>
    <s v="EPM TELECOMUNICACIONES S.A."/>
    <s v=""/>
    <s v=""/>
    <d v="2010-07-14T00:00:00"/>
    <d v="2010-07-29T00:00:00"/>
    <n v="1213"/>
    <s v="773"/>
    <x v="6"/>
    <x v="3"/>
    <x v="1"/>
    <x v="0"/>
    <x v="0"/>
  </r>
  <r>
    <n v="7735116408"/>
    <x v="1"/>
    <n v="48910270"/>
    <x v="23"/>
    <s v="SSJFLOPEZ"/>
    <s v="MFLT"/>
    <s v="EPM TELECOMUNICACIONES S.A."/>
    <s v=""/>
    <s v=""/>
    <d v="2010-07-14T00:00:00"/>
    <d v="2010-07-29T00:00:00"/>
    <n v="437"/>
    <s v="773"/>
    <x v="6"/>
    <x v="3"/>
    <x v="1"/>
    <x v="0"/>
    <x v="0"/>
  </r>
  <r>
    <n v="7735116408"/>
    <x v="1"/>
    <n v="48910270"/>
    <x v="23"/>
    <s v="SSJFLOPEZ"/>
    <s v="MFLT"/>
    <s v="EPM TELECOMUNICACIONES S.A."/>
    <s v=""/>
    <s v=""/>
    <d v="2010-07-14T00:00:00"/>
    <d v="2010-07-29T00:00:00"/>
    <n v="6553"/>
    <s v="773"/>
    <x v="6"/>
    <x v="3"/>
    <x v="1"/>
    <x v="0"/>
    <x v="0"/>
  </r>
  <r>
    <n v="7735116408"/>
    <x v="1"/>
    <n v="48910270"/>
    <x v="23"/>
    <s v="SSJFLOPEZ"/>
    <s v="MFLT"/>
    <s v="EPM TELECOMUNICACIONES S.A."/>
    <s v=""/>
    <s v=""/>
    <d v="2010-07-14T00:00:00"/>
    <d v="2010-07-29T00:00:00"/>
    <n v="2621"/>
    <s v="773"/>
    <x v="6"/>
    <x v="3"/>
    <x v="1"/>
    <x v="0"/>
    <x v="0"/>
  </r>
  <r>
    <n v="7735116408"/>
    <x v="1"/>
    <n v="48910270"/>
    <x v="23"/>
    <s v="SSJFLOPEZ"/>
    <s v="MFLT"/>
    <s v="EPM TELECOMUNICACIONES S.A."/>
    <s v=""/>
    <s v=""/>
    <d v="2010-07-14T00:00:00"/>
    <d v="2010-07-29T00:00:00"/>
    <n v="1772"/>
    <s v="773"/>
    <x v="6"/>
    <x v="3"/>
    <x v="1"/>
    <x v="0"/>
    <x v="0"/>
  </r>
  <r>
    <n v="7735116408"/>
    <x v="1"/>
    <n v="48910270"/>
    <x v="23"/>
    <s v="SSJFLOPEZ"/>
    <s v="MFLT"/>
    <s v="EPM TELECOMUNICACIONES S.A."/>
    <s v=""/>
    <s v=""/>
    <d v="2010-07-14T00:00:00"/>
    <d v="2010-07-29T00:00:00"/>
    <n v="874"/>
    <s v="773"/>
    <x v="6"/>
    <x v="3"/>
    <x v="1"/>
    <x v="0"/>
    <x v="0"/>
  </r>
  <r>
    <n v="7735116408"/>
    <x v="1"/>
    <n v="48910270"/>
    <x v="23"/>
    <s v="SSJFLOPEZ"/>
    <s v="MFLT"/>
    <s v="EPM TELECOMUNICACIONES S.A."/>
    <s v=""/>
    <s v=""/>
    <d v="2010-07-14T00:00:00"/>
    <d v="2010-07-29T00:00:00"/>
    <n v="66535"/>
    <s v="773"/>
    <x v="6"/>
    <x v="3"/>
    <x v="1"/>
    <x v="0"/>
    <x v="0"/>
  </r>
  <r>
    <n v="7735116408"/>
    <x v="1"/>
    <n v="48910270"/>
    <x v="23"/>
    <s v="SSJFLOPEZ"/>
    <s v="MFLT"/>
    <s v="EPM TELECOMUNICACIONES S.A."/>
    <s v=""/>
    <s v=""/>
    <d v="2010-07-14T00:00:00"/>
    <d v="2010-07-29T00:00:00"/>
    <n v="437"/>
    <s v="773"/>
    <x v="6"/>
    <x v="3"/>
    <x v="1"/>
    <x v="0"/>
    <x v="0"/>
  </r>
  <r>
    <n v="7735125759"/>
    <x v="43"/>
    <n v="48910270"/>
    <x v="23"/>
    <s v="LTNJRODRIGUE"/>
    <s v="MFLT"/>
    <s v="Provisión otras cta.pte.proveed prod. Inventariab."/>
    <s v=""/>
    <s v="Servicio Transporte por vale"/>
    <d v="2010-07-29T00:00:00"/>
    <d v="2010-07-29T00:00:00"/>
    <n v="31851"/>
    <s v="773"/>
    <x v="6"/>
    <x v="3"/>
    <x v="5"/>
    <x v="0"/>
    <x v="0"/>
  </r>
  <r>
    <n v="7735125759"/>
    <x v="43"/>
    <n v="48910270"/>
    <x v="23"/>
    <s v="LTNJRODRIGUE"/>
    <s v="MFLT"/>
    <s v="Provisión otras cta.pte.proveed prod. Inventariab."/>
    <s v=""/>
    <s v="Servicio Transporte por vale"/>
    <d v="2010-07-29T00:00:00"/>
    <d v="2010-07-29T00:00:00"/>
    <n v="3185"/>
    <s v="773"/>
    <x v="6"/>
    <x v="3"/>
    <x v="5"/>
    <x v="0"/>
    <x v="0"/>
  </r>
  <r>
    <n v="7735116411"/>
    <x v="28"/>
    <n v="48910570"/>
    <x v="283"/>
    <s v="LTJFLOPEZ"/>
    <s v="MFLT"/>
    <s v="Provisión otras cta.pte.proveed prod. Inventariab."/>
    <s v=""/>
    <s v="Servicio de transporte"/>
    <d v="2010-07-29T00:00:00"/>
    <d v="2010-07-29T00:00:00"/>
    <n v="716248"/>
    <s v="773"/>
    <x v="6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07-29T00:00:00"/>
    <d v="2010-07-29T00:00:00"/>
    <n v="1467600"/>
    <s v="773"/>
    <x v="6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07-29T00:00:00"/>
    <d v="2010-07-29T00:00:00"/>
    <n v="813200"/>
    <s v="773"/>
    <x v="6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07-29T00:00:00"/>
    <d v="2010-07-29T00:00:00"/>
    <n v="50224"/>
    <s v="773"/>
    <x v="6"/>
    <x v="4"/>
    <x v="7"/>
    <x v="0"/>
    <x v="1"/>
  </r>
  <r>
    <n v="7735124554"/>
    <x v="60"/>
    <n v="48921370"/>
    <x v="24"/>
    <s v="LTGAVELASQUE"/>
    <s v="MFLT"/>
    <s v="Provisión otras cta.pte.proveed prod. no inventar"/>
    <s v="Llave bristol de 3/16in larga"/>
    <s v="Llave bristol de 3/16in larga"/>
    <d v="2010-07-27T00:00:00"/>
    <d v="2010-07-29T00:00:00"/>
    <n v="5700"/>
    <s v="773"/>
    <x v="6"/>
    <x v="4"/>
    <x v="6"/>
    <x v="0"/>
    <x v="2"/>
  </r>
  <r>
    <n v="7735124554"/>
    <x v="60"/>
    <n v="48921370"/>
    <x v="24"/>
    <s v="LTGAVELASQUE"/>
    <s v="MFLT"/>
    <s v="Provisión otras cta.pte.proveed prod. no inventar"/>
    <s v="Llave hexagona 1/8pul"/>
    <s v="Llave hexagona 1/8pul"/>
    <d v="2010-07-27T00:00:00"/>
    <d v="2010-07-29T00:00:00"/>
    <n v="1600"/>
    <s v="773"/>
    <x v="6"/>
    <x v="4"/>
    <x v="6"/>
    <x v="0"/>
    <x v="2"/>
  </r>
  <r>
    <n v="7735124554"/>
    <x v="60"/>
    <n v="48921370"/>
    <x v="24"/>
    <s v="LTGAVELASQUE"/>
    <s v="MFLT"/>
    <s v="Provisión otras cta.pte.proveed prod. no inventar"/>
    <s v="Llave hexagona 5/32pul larga"/>
    <s v="Llave hexagona 5/32pul larga"/>
    <d v="2010-07-27T00:00:00"/>
    <d v="2010-07-29T00:00:00"/>
    <n v="4800"/>
    <s v="773"/>
    <x v="6"/>
    <x v="4"/>
    <x v="6"/>
    <x v="0"/>
    <x v="2"/>
  </r>
  <r>
    <n v="7735124554"/>
    <x v="60"/>
    <n v="48921370"/>
    <x v="24"/>
    <s v="LTGAVELASQUE"/>
    <s v="MFLT"/>
    <s v="Provisión otras cta.pte.proveed prod. no inventar"/>
    <s v="Llave mixta 9/16 Pulg"/>
    <s v="Llave mixta 9/16 Pulg"/>
    <d v="2010-07-27T00:00:00"/>
    <d v="2010-07-29T00:00:00"/>
    <n v="6700"/>
    <s v="773"/>
    <x v="6"/>
    <x v="4"/>
    <x v="6"/>
    <x v="0"/>
    <x v="2"/>
  </r>
  <r>
    <n v="7735124703"/>
    <x v="22"/>
    <n v="48921370"/>
    <x v="24"/>
    <s v="LTNJRODRIGUE"/>
    <s v="MFLT"/>
    <s v="Provisión otras cta.pte.proveed prod. Inventariab."/>
    <s v=""/>
    <s v="Servicio de Fotocopias"/>
    <d v="2010-07-29T00:00:00"/>
    <d v="2010-07-29T00:00:00"/>
    <n v="6661"/>
    <s v="773"/>
    <x v="6"/>
    <x v="4"/>
    <x v="5"/>
    <x v="0"/>
    <x v="0"/>
  </r>
  <r>
    <n v="7735124708"/>
    <x v="34"/>
    <n v="48921370"/>
    <x v="24"/>
    <s v="LTEAGUTIERRE"/>
    <s v="MFLT"/>
    <s v="Mat, rptos y accesorios, combustibles y lubricante"/>
    <s v="Ajustador_21209_pintuco X GLN"/>
    <s v=""/>
    <d v="2010-07-29T00:00:00"/>
    <d v="2010-07-29T00:00:00"/>
    <n v="767960"/>
    <s v="773"/>
    <x v="6"/>
    <x v="4"/>
    <x v="6"/>
    <x v="0"/>
    <x v="2"/>
  </r>
  <r>
    <n v="7735124708"/>
    <x v="34"/>
    <n v="48921370"/>
    <x v="24"/>
    <s v="LTEAGUTIERRE"/>
    <s v="MFLT"/>
    <s v="Mat, rptos y accesorios, combustibles y lubricante"/>
    <s v="Wash a_230 X GLN"/>
    <s v=""/>
    <d v="2010-07-29T00:00:00"/>
    <d v="2010-07-29T00:00:00"/>
    <n v="1526143"/>
    <s v="773"/>
    <x v="6"/>
    <x v="4"/>
    <x v="6"/>
    <x v="0"/>
    <x v="2"/>
  </r>
  <r>
    <n v="7735113507"/>
    <x v="0"/>
    <n v="48921470"/>
    <x v="25"/>
    <s v="SSJFLOPEZ"/>
    <s v="MFLT"/>
    <s v="CREDENCIAL BANCO DE OCCIDENTE"/>
    <s v=""/>
    <s v=""/>
    <d v="2010-07-14T00:00:00"/>
    <d v="2010-07-29T00:00:00"/>
    <n v="32855"/>
    <s v="773"/>
    <x v="6"/>
    <x v="4"/>
    <x v="0"/>
    <x v="0"/>
    <x v="0"/>
  </r>
  <r>
    <n v="7735113507"/>
    <x v="0"/>
    <n v="48921470"/>
    <x v="25"/>
    <s v="SSJFLOPEZ"/>
    <s v="MFLT"/>
    <s v="CREDENCIAL BANCO DE OCCIDENTE"/>
    <s v=""/>
    <s v=""/>
    <d v="2010-07-14T00:00:00"/>
    <d v="2010-07-29T00:00:00"/>
    <n v="44090"/>
    <s v="773"/>
    <x v="6"/>
    <x v="4"/>
    <x v="0"/>
    <x v="0"/>
    <x v="0"/>
  </r>
  <r>
    <n v="7735116403"/>
    <x v="20"/>
    <n v="48921470"/>
    <x v="25"/>
    <s v="SSJFLOPEZ"/>
    <s v="MFLT"/>
    <s v="SOMOS SUMINISTRO TEMPORAL S.A."/>
    <s v=""/>
    <s v=""/>
    <d v="2010-07-22T00:00:00"/>
    <d v="2010-07-29T00:00:00"/>
    <n v="332896"/>
    <s v="773"/>
    <x v="6"/>
    <x v="4"/>
    <x v="3"/>
    <x v="0"/>
    <x v="1"/>
  </r>
  <r>
    <n v="7735116408"/>
    <x v="1"/>
    <n v="48921470"/>
    <x v="25"/>
    <s v="SSJFLOPEZ"/>
    <s v="MFLT"/>
    <s v="EPM TELECOMUNICACIONES S.A."/>
    <s v=""/>
    <s v=""/>
    <d v="2010-07-14T00:00:00"/>
    <d v="2010-07-29T00:00:00"/>
    <n v="14448"/>
    <s v="773"/>
    <x v="6"/>
    <x v="4"/>
    <x v="1"/>
    <x v="0"/>
    <x v="0"/>
  </r>
  <r>
    <n v="7735116408"/>
    <x v="1"/>
    <n v="48921470"/>
    <x v="25"/>
    <s v="SSJFLOPEZ"/>
    <s v="MFLT"/>
    <s v="EPM TELECOMUNICACIONES S.A."/>
    <s v=""/>
    <s v=""/>
    <d v="2010-07-14T00:00:00"/>
    <d v="2010-07-29T00:00:00"/>
    <n v="5827"/>
    <s v="773"/>
    <x v="6"/>
    <x v="4"/>
    <x v="1"/>
    <x v="0"/>
    <x v="0"/>
  </r>
  <r>
    <n v="7735116408"/>
    <x v="1"/>
    <n v="48921470"/>
    <x v="25"/>
    <s v="SSJFLOPEZ"/>
    <s v="MFLT"/>
    <s v="EPM TELECOMUNICACIONES S.A."/>
    <s v=""/>
    <s v=""/>
    <d v="2010-07-14T00:00:00"/>
    <d v="2010-07-29T00:00:00"/>
    <n v="2060"/>
    <s v="773"/>
    <x v="6"/>
    <x v="4"/>
    <x v="1"/>
    <x v="0"/>
    <x v="0"/>
  </r>
  <r>
    <n v="7735116408"/>
    <x v="1"/>
    <n v="48921470"/>
    <x v="25"/>
    <s v="SSJFLOPEZ"/>
    <s v="MFLT"/>
    <s v="EPM TELECOMUNICACIONES S.A."/>
    <s v=""/>
    <s v=""/>
    <d v="2010-07-14T00:00:00"/>
    <d v="2010-07-29T00:00:00"/>
    <n v="1020"/>
    <s v="773"/>
    <x v="6"/>
    <x v="4"/>
    <x v="1"/>
    <x v="0"/>
    <x v="0"/>
  </r>
  <r>
    <n v="7735116408"/>
    <x v="1"/>
    <n v="48921470"/>
    <x v="25"/>
    <s v="SSJFLOPEZ"/>
    <s v="MFLT"/>
    <s v="EPM TELECOMUNICACIONES S.A."/>
    <s v=""/>
    <s v=""/>
    <d v="2010-07-14T00:00:00"/>
    <d v="2010-07-29T00:00:00"/>
    <n v="437"/>
    <s v="773"/>
    <x v="6"/>
    <x v="4"/>
    <x v="1"/>
    <x v="0"/>
    <x v="0"/>
  </r>
  <r>
    <n v="7735116408"/>
    <x v="1"/>
    <n v="48921470"/>
    <x v="25"/>
    <s v="SSJFLOPEZ"/>
    <s v="MFLT"/>
    <s v="EPM TELECOMUNICACIONES S.A."/>
    <s v=""/>
    <s v=""/>
    <d v="2010-07-14T00:00:00"/>
    <d v="2010-07-29T00:00:00"/>
    <n v="1160"/>
    <s v="773"/>
    <x v="6"/>
    <x v="4"/>
    <x v="1"/>
    <x v="0"/>
    <x v="0"/>
  </r>
  <r>
    <n v="7735116408"/>
    <x v="1"/>
    <n v="48921470"/>
    <x v="25"/>
    <s v="SSJFLOPEZ"/>
    <s v="MFLT"/>
    <s v="EPM TELECOMUNICACIONES S.A."/>
    <s v=""/>
    <s v=""/>
    <d v="2010-07-14T00:00:00"/>
    <d v="2010-07-29T00:00:00"/>
    <n v="437"/>
    <s v="773"/>
    <x v="6"/>
    <x v="4"/>
    <x v="1"/>
    <x v="0"/>
    <x v="0"/>
  </r>
  <r>
    <n v="7735116408"/>
    <x v="1"/>
    <n v="48921470"/>
    <x v="25"/>
    <s v="SSJFLOPEZ"/>
    <s v="MFLT"/>
    <s v="EPM TELECOMUNICACIONES S.A."/>
    <s v=""/>
    <s v=""/>
    <d v="2010-07-14T00:00:00"/>
    <d v="2010-07-29T00:00:00"/>
    <n v="1213"/>
    <s v="773"/>
    <x v="6"/>
    <x v="4"/>
    <x v="1"/>
    <x v="0"/>
    <x v="0"/>
  </r>
  <r>
    <n v="7735116408"/>
    <x v="1"/>
    <n v="48921470"/>
    <x v="25"/>
    <s v="SSJFLOPEZ"/>
    <s v="MFLT"/>
    <s v="EPM TELECOMUNICACIONES S.A."/>
    <s v=""/>
    <s v=""/>
    <d v="2010-07-14T00:00:00"/>
    <d v="2010-07-29T00:00:00"/>
    <n v="437"/>
    <s v="773"/>
    <x v="6"/>
    <x v="4"/>
    <x v="1"/>
    <x v="0"/>
    <x v="0"/>
  </r>
  <r>
    <n v="7735116408"/>
    <x v="1"/>
    <n v="48921470"/>
    <x v="25"/>
    <s v="SSJFLOPEZ"/>
    <s v="MFLT"/>
    <s v="EPM TELECOMUNICACIONES S.A."/>
    <s v=""/>
    <s v=""/>
    <d v="2010-07-14T00:00:00"/>
    <d v="2010-07-29T00:00:00"/>
    <n v="6553"/>
    <s v="773"/>
    <x v="6"/>
    <x v="4"/>
    <x v="1"/>
    <x v="0"/>
    <x v="0"/>
  </r>
  <r>
    <n v="7735116408"/>
    <x v="1"/>
    <n v="48921470"/>
    <x v="25"/>
    <s v="SSJFLOPEZ"/>
    <s v="MFLT"/>
    <s v="EPM TELECOMUNICACIONES S.A."/>
    <s v=""/>
    <s v=""/>
    <d v="2010-07-14T00:00:00"/>
    <d v="2010-07-29T00:00:00"/>
    <n v="2621"/>
    <s v="773"/>
    <x v="6"/>
    <x v="4"/>
    <x v="1"/>
    <x v="0"/>
    <x v="0"/>
  </r>
  <r>
    <n v="7735116408"/>
    <x v="1"/>
    <n v="48921470"/>
    <x v="25"/>
    <s v="SSJFLOPEZ"/>
    <s v="MFLT"/>
    <s v="EPM TELECOMUNICACIONES S.A."/>
    <s v=""/>
    <s v=""/>
    <d v="2010-07-14T00:00:00"/>
    <d v="2010-07-29T00:00:00"/>
    <n v="1772"/>
    <s v="773"/>
    <x v="6"/>
    <x v="4"/>
    <x v="1"/>
    <x v="0"/>
    <x v="0"/>
  </r>
  <r>
    <n v="7735116408"/>
    <x v="1"/>
    <n v="48921470"/>
    <x v="25"/>
    <s v="SSJFLOPEZ"/>
    <s v="MFLT"/>
    <s v="EPM TELECOMUNICACIONES S.A."/>
    <s v=""/>
    <s v=""/>
    <d v="2010-07-14T00:00:00"/>
    <d v="2010-07-29T00:00:00"/>
    <n v="874"/>
    <s v="773"/>
    <x v="6"/>
    <x v="4"/>
    <x v="1"/>
    <x v="0"/>
    <x v="0"/>
  </r>
  <r>
    <n v="7735116408"/>
    <x v="1"/>
    <n v="48921470"/>
    <x v="25"/>
    <s v="SSJFLOPEZ"/>
    <s v="MFLT"/>
    <s v="EPM TELECOMUNICACIONES S.A."/>
    <s v=""/>
    <s v=""/>
    <d v="2010-07-14T00:00:00"/>
    <d v="2010-07-29T00:00:00"/>
    <n v="66535"/>
    <s v="773"/>
    <x v="6"/>
    <x v="4"/>
    <x v="1"/>
    <x v="0"/>
    <x v="0"/>
  </r>
  <r>
    <n v="7735116408"/>
    <x v="1"/>
    <n v="48921470"/>
    <x v="25"/>
    <s v="SSJFLOPEZ"/>
    <s v="MFLT"/>
    <s v="EPM TELECOMUNICACIONES S.A."/>
    <s v=""/>
    <s v=""/>
    <d v="2010-07-14T00:00:00"/>
    <d v="2010-07-29T00:00:00"/>
    <n v="437"/>
    <s v="773"/>
    <x v="6"/>
    <x v="4"/>
    <x v="1"/>
    <x v="0"/>
    <x v="0"/>
  </r>
  <r>
    <n v="7735124703"/>
    <x v="22"/>
    <n v="48921470"/>
    <x v="25"/>
    <s v="LTNJRODRIGUE"/>
    <s v="MFLT"/>
    <s v="Provisión otras cta.pte.proveed prod. Inventariab."/>
    <s v=""/>
    <s v="Servicio de Fotocopias"/>
    <d v="2010-07-29T00:00:00"/>
    <d v="2010-07-29T00:00:00"/>
    <n v="15543"/>
    <s v="773"/>
    <x v="6"/>
    <x v="4"/>
    <x v="5"/>
    <x v="0"/>
    <x v="0"/>
  </r>
  <r>
    <n v="7735116403"/>
    <x v="20"/>
    <n v="48921570"/>
    <x v="26"/>
    <s v="SSJFLOPEZ"/>
    <s v="MFLT"/>
    <s v="A'HORA S.A SERVICIOS TEMPORALES"/>
    <s v=""/>
    <s v=""/>
    <d v="2010-07-22T00:00:00"/>
    <d v="2010-07-29T00:00:00"/>
    <n v="7931495"/>
    <s v="773"/>
    <x v="6"/>
    <x v="3"/>
    <x v="3"/>
    <x v="0"/>
    <x v="1"/>
  </r>
  <r>
    <n v="7735116408"/>
    <x v="1"/>
    <n v="48921570"/>
    <x v="26"/>
    <s v="SSJFLOPEZ"/>
    <s v="MFLT"/>
    <s v="EPM TELECOMUNICACIONES S.A."/>
    <s v=""/>
    <s v=""/>
    <d v="2010-07-14T00:00:00"/>
    <d v="2010-07-29T00:00:00"/>
    <n v="3059"/>
    <s v="773"/>
    <x v="6"/>
    <x v="3"/>
    <x v="1"/>
    <x v="0"/>
    <x v="0"/>
  </r>
  <r>
    <n v="7735116408"/>
    <x v="1"/>
    <n v="48921570"/>
    <x v="26"/>
    <s v="SSJFLOPEZ"/>
    <s v="MFLT"/>
    <s v="EPM TELECOMUNICACIONES S.A."/>
    <s v=""/>
    <s v=""/>
    <d v="2010-07-14T00:00:00"/>
    <d v="2010-07-29T00:00:00"/>
    <n v="1311"/>
    <s v="773"/>
    <x v="6"/>
    <x v="3"/>
    <x v="1"/>
    <x v="0"/>
    <x v="0"/>
  </r>
  <r>
    <n v="7735116408"/>
    <x v="1"/>
    <n v="48921570"/>
    <x v="26"/>
    <s v="SSJFLOPEZ"/>
    <s v="MFLT"/>
    <s v="EPM TELECOMUNICACIONES S.A."/>
    <s v=""/>
    <s v=""/>
    <d v="2010-07-14T00:00:00"/>
    <d v="2010-07-29T00:00:00"/>
    <n v="3482"/>
    <s v="773"/>
    <x v="6"/>
    <x v="3"/>
    <x v="1"/>
    <x v="0"/>
    <x v="0"/>
  </r>
  <r>
    <n v="7735116408"/>
    <x v="1"/>
    <n v="48921570"/>
    <x v="26"/>
    <s v="SSJFLOPEZ"/>
    <s v="MFLT"/>
    <s v="EPM TELECOMUNICACIONES S.A."/>
    <s v=""/>
    <s v=""/>
    <d v="2010-07-14T00:00:00"/>
    <d v="2010-07-29T00:00:00"/>
    <n v="1311"/>
    <s v="773"/>
    <x v="6"/>
    <x v="3"/>
    <x v="1"/>
    <x v="0"/>
    <x v="0"/>
  </r>
  <r>
    <n v="7735116408"/>
    <x v="1"/>
    <n v="48921570"/>
    <x v="26"/>
    <s v="SSJFLOPEZ"/>
    <s v="MFLT"/>
    <s v="EPM TELECOMUNICACIONES S.A."/>
    <s v=""/>
    <s v=""/>
    <d v="2010-07-14T00:00:00"/>
    <d v="2010-07-29T00:00:00"/>
    <n v="3638"/>
    <s v="773"/>
    <x v="6"/>
    <x v="3"/>
    <x v="1"/>
    <x v="0"/>
    <x v="0"/>
  </r>
  <r>
    <n v="7735116408"/>
    <x v="1"/>
    <n v="48921570"/>
    <x v="26"/>
    <s v="SSJFLOPEZ"/>
    <s v="MFLT"/>
    <s v="EPM TELECOMUNICACIONES S.A."/>
    <s v=""/>
    <s v=""/>
    <d v="2010-07-14T00:00:00"/>
    <d v="2010-07-29T00:00:00"/>
    <n v="1311"/>
    <s v="773"/>
    <x v="6"/>
    <x v="3"/>
    <x v="1"/>
    <x v="0"/>
    <x v="0"/>
  </r>
  <r>
    <n v="7735116408"/>
    <x v="1"/>
    <n v="48921570"/>
    <x v="26"/>
    <s v="SSJFLOPEZ"/>
    <s v="MFLT"/>
    <s v="EPM TELECOMUNICACIONES S.A."/>
    <s v=""/>
    <s v=""/>
    <d v="2010-07-14T00:00:00"/>
    <d v="2010-07-29T00:00:00"/>
    <n v="19660"/>
    <s v="773"/>
    <x v="6"/>
    <x v="3"/>
    <x v="1"/>
    <x v="0"/>
    <x v="0"/>
  </r>
  <r>
    <n v="7735116408"/>
    <x v="1"/>
    <n v="48921570"/>
    <x v="26"/>
    <s v="SSJFLOPEZ"/>
    <s v="MFLT"/>
    <s v="EPM TELECOMUNICACIONES S.A."/>
    <s v=""/>
    <s v=""/>
    <d v="2010-07-14T00:00:00"/>
    <d v="2010-07-29T00:00:00"/>
    <n v="7864"/>
    <s v="773"/>
    <x v="6"/>
    <x v="3"/>
    <x v="1"/>
    <x v="0"/>
    <x v="0"/>
  </r>
  <r>
    <n v="7735116408"/>
    <x v="1"/>
    <n v="48921570"/>
    <x v="26"/>
    <s v="SSJFLOPEZ"/>
    <s v="MFLT"/>
    <s v="EPM TELECOMUNICACIONES S.A."/>
    <s v=""/>
    <s v=""/>
    <d v="2010-07-14T00:00:00"/>
    <d v="2010-07-29T00:00:00"/>
    <n v="5317"/>
    <s v="773"/>
    <x v="6"/>
    <x v="3"/>
    <x v="1"/>
    <x v="0"/>
    <x v="0"/>
  </r>
  <r>
    <n v="7735116408"/>
    <x v="1"/>
    <n v="48921570"/>
    <x v="26"/>
    <s v="SSJFLOPEZ"/>
    <s v="MFLT"/>
    <s v="EPM TELECOMUNICACIONES S.A."/>
    <s v=""/>
    <s v=""/>
    <d v="2010-07-14T00:00:00"/>
    <d v="2010-07-29T00:00:00"/>
    <n v="2622"/>
    <s v="773"/>
    <x v="6"/>
    <x v="3"/>
    <x v="1"/>
    <x v="0"/>
    <x v="0"/>
  </r>
  <r>
    <n v="7735116408"/>
    <x v="1"/>
    <n v="48921570"/>
    <x v="26"/>
    <s v="SSJFLOPEZ"/>
    <s v="MFLT"/>
    <s v="EPM TELECOMUNICACIONES S.A."/>
    <s v=""/>
    <s v=""/>
    <d v="2010-07-14T00:00:00"/>
    <d v="2010-07-29T00:00:00"/>
    <n v="199605"/>
    <s v="773"/>
    <x v="6"/>
    <x v="3"/>
    <x v="1"/>
    <x v="0"/>
    <x v="0"/>
  </r>
  <r>
    <n v="7735116408"/>
    <x v="1"/>
    <n v="48921570"/>
    <x v="26"/>
    <s v="SSJFLOPEZ"/>
    <s v="MFLT"/>
    <s v="EPM TELECOMUNICACIONES S.A."/>
    <s v=""/>
    <s v=""/>
    <d v="2010-07-14T00:00:00"/>
    <d v="2010-07-29T00:00:00"/>
    <n v="1311"/>
    <s v="773"/>
    <x v="6"/>
    <x v="3"/>
    <x v="1"/>
    <x v="0"/>
    <x v="0"/>
  </r>
  <r>
    <n v="7735116432"/>
    <x v="32"/>
    <n v="48921570"/>
    <x v="26"/>
    <s v="LTNJRODRIGUE"/>
    <s v="MFLT"/>
    <s v="Provisión otras cta.pte.proveed prod. Inventariab."/>
    <s v=""/>
    <s v="Papelería"/>
    <d v="2010-07-29T00:00:00"/>
    <d v="2010-07-29T00:00:00"/>
    <n v="19767"/>
    <s v="773"/>
    <x v="6"/>
    <x v="3"/>
    <x v="5"/>
    <x v="0"/>
    <x v="0"/>
  </r>
  <r>
    <n v="7735124703"/>
    <x v="22"/>
    <n v="48921570"/>
    <x v="26"/>
    <s v="LTNJRODRIGUE"/>
    <s v="MFLT"/>
    <s v="Provisión otras cta.pte.proveed prod. Inventariab."/>
    <s v=""/>
    <s v="Servicio de Fotocopias"/>
    <d v="2010-07-29T00:00:00"/>
    <d v="2010-07-29T00:00:00"/>
    <n v="84378"/>
    <s v="773"/>
    <x v="6"/>
    <x v="3"/>
    <x v="5"/>
    <x v="0"/>
    <x v="0"/>
  </r>
  <r>
    <n v="7735125759"/>
    <x v="43"/>
    <n v="48921670"/>
    <x v="27"/>
    <s v="LTNJRODRIGUE"/>
    <s v="MFLT"/>
    <s v="Provisión otras cta.pte.proveed prod. Inventariab."/>
    <s v=""/>
    <s v="Servicio Transporte por vale"/>
    <d v="2010-07-29T00:00:00"/>
    <d v="2010-07-29T00:00:00"/>
    <n v="60806"/>
    <s v="773"/>
    <x v="6"/>
    <x v="5"/>
    <x v="5"/>
    <x v="0"/>
    <x v="0"/>
  </r>
  <r>
    <n v="7735125759"/>
    <x v="43"/>
    <n v="48921670"/>
    <x v="27"/>
    <s v="LTNJRODRIGUE"/>
    <s v="MFLT"/>
    <s v="Provisión otras cta.pte.proveed prod. Inventariab."/>
    <s v=""/>
    <s v="Servicio Transporte por vale"/>
    <d v="2010-07-29T00:00:00"/>
    <d v="2010-07-29T00:00:00"/>
    <n v="6081"/>
    <s v="773"/>
    <x v="6"/>
    <x v="5"/>
    <x v="5"/>
    <x v="0"/>
    <x v="0"/>
  </r>
  <r>
    <n v="7735116403"/>
    <x v="20"/>
    <n v="48921770"/>
    <x v="28"/>
    <s v="SSJFLOPEZ"/>
    <s v="MFLT"/>
    <s v="SOMOS SUMINISTRO TEMPORAL S.A."/>
    <s v=""/>
    <s v=""/>
    <d v="2010-07-22T00:00:00"/>
    <d v="2010-07-29T00:00:00"/>
    <n v="1245011"/>
    <s v="773"/>
    <x v="6"/>
    <x v="5"/>
    <x v="3"/>
    <x v="0"/>
    <x v="1"/>
  </r>
  <r>
    <n v="7735113507"/>
    <x v="0"/>
    <n v="48980070"/>
    <x v="34"/>
    <s v="SSJFLOPEZ"/>
    <s v="MFLT"/>
    <s v="CREDENCIAL BANCO DE OCCIDENTE"/>
    <s v=""/>
    <s v=""/>
    <d v="2010-07-14T00:00:00"/>
    <d v="2010-07-29T00:00:00"/>
    <n v="32856"/>
    <s v="773"/>
    <x v="6"/>
    <x v="11"/>
    <x v="0"/>
    <x v="0"/>
    <x v="0"/>
  </r>
  <r>
    <n v="7735113507"/>
    <x v="0"/>
    <n v="48980070"/>
    <x v="34"/>
    <s v="SSJFLOPEZ"/>
    <s v="MFLT"/>
    <s v="CREDENCIAL BANCO DE OCCIDENTE"/>
    <s v=""/>
    <s v=""/>
    <d v="2010-07-14T00:00:00"/>
    <d v="2010-07-29T00:00:00"/>
    <n v="44089"/>
    <s v="773"/>
    <x v="6"/>
    <x v="11"/>
    <x v="0"/>
    <x v="0"/>
    <x v="0"/>
  </r>
  <r>
    <n v="7735116120"/>
    <x v="29"/>
    <n v="48980070"/>
    <x v="34"/>
    <s v="LTRCMAZO"/>
    <s v="MFLT"/>
    <s v="Provisión otras cta.pte.proveed prod. Inventariab."/>
    <s v=""/>
    <s v="Almuerzo auditoría"/>
    <d v="2010-07-29T00:00:00"/>
    <d v="2010-07-29T00:00:00"/>
    <n v="37500"/>
    <s v="773"/>
    <x v="6"/>
    <x v="11"/>
    <x v="5"/>
    <x v="0"/>
    <x v="0"/>
  </r>
  <r>
    <n v="7735116120"/>
    <x v="29"/>
    <n v="48980070"/>
    <x v="34"/>
    <s v="LTRCMAZO"/>
    <s v="MFLT"/>
    <s v="Provisión otras cta.pte.proveed prod. Inventariab."/>
    <s v=""/>
    <s v="Almuerzo Auditoría Interna"/>
    <d v="2010-07-29T00:00:00"/>
    <d v="2010-07-29T00:00:00"/>
    <n v="50000"/>
    <s v="773"/>
    <x v="6"/>
    <x v="11"/>
    <x v="5"/>
    <x v="0"/>
    <x v="0"/>
  </r>
  <r>
    <n v="7735116120"/>
    <x v="29"/>
    <n v="48980070"/>
    <x v="34"/>
    <s v="LTRCMAZO"/>
    <s v="MFLT"/>
    <s v="Provisión otras cta.pte.proveed prod. Inventariab."/>
    <s v=""/>
    <s v="Almuerzo auditoria"/>
    <d v="2010-07-29T00:00:00"/>
    <d v="2010-07-29T00:00:00"/>
    <n v="53700"/>
    <s v="773"/>
    <x v="6"/>
    <x v="11"/>
    <x v="5"/>
    <x v="0"/>
    <x v="0"/>
  </r>
  <r>
    <n v="7735116403"/>
    <x v="20"/>
    <n v="48980070"/>
    <x v="34"/>
    <s v="SSJFLOPEZ"/>
    <s v="MFLT"/>
    <s v="A'HORA S.A SERVICIOS TEMPORALES"/>
    <s v=""/>
    <s v=""/>
    <d v="2010-07-22T00:00:00"/>
    <d v="2010-07-29T00:00:00"/>
    <n v="419359"/>
    <s v="773"/>
    <x v="6"/>
    <x v="11"/>
    <x v="3"/>
    <x v="0"/>
    <x v="1"/>
  </r>
  <r>
    <n v="7735116408"/>
    <x v="1"/>
    <n v="48980070"/>
    <x v="34"/>
    <s v="SSJFLOPEZ"/>
    <s v="MFLT"/>
    <s v="EPM TELECOMUNICACIONES S.A."/>
    <s v=""/>
    <s v=""/>
    <d v="2010-07-14T00:00:00"/>
    <d v="2010-07-29T00:00:00"/>
    <n v="1020"/>
    <s v="773"/>
    <x v="6"/>
    <x v="11"/>
    <x v="1"/>
    <x v="0"/>
    <x v="0"/>
  </r>
  <r>
    <n v="7735116408"/>
    <x v="1"/>
    <n v="48980070"/>
    <x v="34"/>
    <s v="SSJFLOPEZ"/>
    <s v="MFLT"/>
    <s v="EPM TELECOMUNICACIONES S.A."/>
    <s v=""/>
    <s v=""/>
    <d v="2010-07-14T00:00:00"/>
    <d v="2010-07-29T00:00:00"/>
    <n v="437"/>
    <s v="773"/>
    <x v="6"/>
    <x v="11"/>
    <x v="1"/>
    <x v="0"/>
    <x v="0"/>
  </r>
  <r>
    <n v="7735116408"/>
    <x v="1"/>
    <n v="48980070"/>
    <x v="34"/>
    <s v="SSJFLOPEZ"/>
    <s v="MFLT"/>
    <s v="EPM TELECOMUNICACIONES S.A."/>
    <s v=""/>
    <s v=""/>
    <d v="2010-07-14T00:00:00"/>
    <d v="2010-07-29T00:00:00"/>
    <n v="1160"/>
    <s v="773"/>
    <x v="6"/>
    <x v="11"/>
    <x v="1"/>
    <x v="0"/>
    <x v="0"/>
  </r>
  <r>
    <n v="7735116408"/>
    <x v="1"/>
    <n v="48980070"/>
    <x v="34"/>
    <s v="SSJFLOPEZ"/>
    <s v="MFLT"/>
    <s v="EPM TELECOMUNICACIONES S.A."/>
    <s v=""/>
    <s v=""/>
    <d v="2010-07-14T00:00:00"/>
    <d v="2010-07-29T00:00:00"/>
    <n v="437"/>
    <s v="773"/>
    <x v="6"/>
    <x v="11"/>
    <x v="1"/>
    <x v="0"/>
    <x v="0"/>
  </r>
  <r>
    <n v="7735116408"/>
    <x v="1"/>
    <n v="48980070"/>
    <x v="34"/>
    <s v="SSJFLOPEZ"/>
    <s v="MFLT"/>
    <s v="EPM TELECOMUNICACIONES S.A."/>
    <s v=""/>
    <s v=""/>
    <d v="2010-07-14T00:00:00"/>
    <d v="2010-07-29T00:00:00"/>
    <n v="1213"/>
    <s v="773"/>
    <x v="6"/>
    <x v="11"/>
    <x v="1"/>
    <x v="0"/>
    <x v="0"/>
  </r>
  <r>
    <n v="7735116408"/>
    <x v="1"/>
    <n v="48980070"/>
    <x v="34"/>
    <s v="SSJFLOPEZ"/>
    <s v="MFLT"/>
    <s v="EPM TELECOMUNICACIONES S.A."/>
    <s v=""/>
    <s v=""/>
    <d v="2010-07-14T00:00:00"/>
    <d v="2010-07-29T00:00:00"/>
    <n v="437"/>
    <s v="773"/>
    <x v="6"/>
    <x v="11"/>
    <x v="1"/>
    <x v="0"/>
    <x v="0"/>
  </r>
  <r>
    <n v="7735116408"/>
    <x v="1"/>
    <n v="48980070"/>
    <x v="34"/>
    <s v="SSJFLOPEZ"/>
    <s v="MFLT"/>
    <s v="EPM TELECOMUNICACIONES S.A."/>
    <s v=""/>
    <s v=""/>
    <d v="2010-07-14T00:00:00"/>
    <d v="2010-07-29T00:00:00"/>
    <n v="6553"/>
    <s v="773"/>
    <x v="6"/>
    <x v="11"/>
    <x v="1"/>
    <x v="0"/>
    <x v="0"/>
  </r>
  <r>
    <n v="7735116408"/>
    <x v="1"/>
    <n v="48980070"/>
    <x v="34"/>
    <s v="SSJFLOPEZ"/>
    <s v="MFLT"/>
    <s v="EPM TELECOMUNICACIONES S.A."/>
    <s v=""/>
    <s v=""/>
    <d v="2010-07-14T00:00:00"/>
    <d v="2010-07-29T00:00:00"/>
    <n v="2621"/>
    <s v="773"/>
    <x v="6"/>
    <x v="11"/>
    <x v="1"/>
    <x v="0"/>
    <x v="0"/>
  </r>
  <r>
    <n v="7735116408"/>
    <x v="1"/>
    <n v="48980070"/>
    <x v="34"/>
    <s v="SSJFLOPEZ"/>
    <s v="MFLT"/>
    <s v="EPM TELECOMUNICACIONES S.A."/>
    <s v=""/>
    <s v=""/>
    <d v="2010-07-14T00:00:00"/>
    <d v="2010-07-29T00:00:00"/>
    <n v="1772"/>
    <s v="773"/>
    <x v="6"/>
    <x v="11"/>
    <x v="1"/>
    <x v="0"/>
    <x v="0"/>
  </r>
  <r>
    <n v="7735116408"/>
    <x v="1"/>
    <n v="48980070"/>
    <x v="34"/>
    <s v="SSJFLOPEZ"/>
    <s v="MFLT"/>
    <s v="EPM TELECOMUNICACIONES S.A."/>
    <s v=""/>
    <s v=""/>
    <d v="2010-07-14T00:00:00"/>
    <d v="2010-07-29T00:00:00"/>
    <n v="874"/>
    <s v="773"/>
    <x v="6"/>
    <x v="11"/>
    <x v="1"/>
    <x v="0"/>
    <x v="0"/>
  </r>
  <r>
    <n v="7735116408"/>
    <x v="1"/>
    <n v="48980070"/>
    <x v="34"/>
    <s v="SSJFLOPEZ"/>
    <s v="MFLT"/>
    <s v="EPM TELECOMUNICACIONES S.A."/>
    <s v=""/>
    <s v=""/>
    <d v="2010-07-14T00:00:00"/>
    <d v="2010-07-29T00:00:00"/>
    <n v="66535"/>
    <s v="773"/>
    <x v="6"/>
    <x v="11"/>
    <x v="1"/>
    <x v="0"/>
    <x v="0"/>
  </r>
  <r>
    <n v="7735116408"/>
    <x v="1"/>
    <n v="48980070"/>
    <x v="34"/>
    <s v="SSJFLOPEZ"/>
    <s v="MFLT"/>
    <s v="EPM TELECOMUNICACIONES S.A."/>
    <s v=""/>
    <s v=""/>
    <d v="2010-07-14T00:00:00"/>
    <d v="2010-07-29T00:00:00"/>
    <n v="437"/>
    <s v="773"/>
    <x v="6"/>
    <x v="11"/>
    <x v="1"/>
    <x v="0"/>
    <x v="0"/>
  </r>
  <r>
    <n v="7735116432"/>
    <x v="32"/>
    <n v="48980070"/>
    <x v="34"/>
    <s v="LTNJRODRIGUE"/>
    <s v="MFLT"/>
    <s v="Provisión otras cta.pte.proveed prod. Inventariab."/>
    <s v=""/>
    <s v="Papelería"/>
    <d v="2010-07-29T00:00:00"/>
    <d v="2010-07-29T00:00:00"/>
    <n v="214141"/>
    <s v="773"/>
    <x v="6"/>
    <x v="11"/>
    <x v="5"/>
    <x v="0"/>
    <x v="0"/>
  </r>
  <r>
    <n v="7735116408"/>
    <x v="1"/>
    <n v="48982070"/>
    <x v="36"/>
    <s v="SSJFLOPEZ"/>
    <s v="MFLT"/>
    <s v="EPM TELECOMUNICACIONES S.A."/>
    <s v=""/>
    <s v=""/>
    <d v="2010-07-14T00:00:00"/>
    <d v="2010-07-29T00:00:00"/>
    <n v="1020"/>
    <s v="773"/>
    <x v="6"/>
    <x v="13"/>
    <x v="1"/>
    <x v="0"/>
    <x v="0"/>
  </r>
  <r>
    <n v="7735116408"/>
    <x v="1"/>
    <n v="48982070"/>
    <x v="36"/>
    <s v="SSJFLOPEZ"/>
    <s v="MFLT"/>
    <s v="EPM TELECOMUNICACIONES S.A."/>
    <s v=""/>
    <s v=""/>
    <d v="2010-07-14T00:00:00"/>
    <d v="2010-07-29T00:00:00"/>
    <n v="437"/>
    <s v="773"/>
    <x v="6"/>
    <x v="13"/>
    <x v="1"/>
    <x v="0"/>
    <x v="0"/>
  </r>
  <r>
    <n v="7735116408"/>
    <x v="1"/>
    <n v="48982070"/>
    <x v="36"/>
    <s v="SSJFLOPEZ"/>
    <s v="MFLT"/>
    <s v="EPM TELECOMUNICACIONES S.A."/>
    <s v=""/>
    <s v=""/>
    <d v="2010-07-14T00:00:00"/>
    <d v="2010-07-29T00:00:00"/>
    <n v="1160"/>
    <s v="773"/>
    <x v="6"/>
    <x v="13"/>
    <x v="1"/>
    <x v="0"/>
    <x v="0"/>
  </r>
  <r>
    <n v="7735116408"/>
    <x v="1"/>
    <n v="48982070"/>
    <x v="36"/>
    <s v="SSJFLOPEZ"/>
    <s v="MFLT"/>
    <s v="EPM TELECOMUNICACIONES S.A."/>
    <s v=""/>
    <s v=""/>
    <d v="2010-07-14T00:00:00"/>
    <d v="2010-07-29T00:00:00"/>
    <n v="437"/>
    <s v="773"/>
    <x v="6"/>
    <x v="13"/>
    <x v="1"/>
    <x v="0"/>
    <x v="0"/>
  </r>
  <r>
    <n v="7735116408"/>
    <x v="1"/>
    <n v="48982070"/>
    <x v="36"/>
    <s v="SSJFLOPEZ"/>
    <s v="MFLT"/>
    <s v="EPM TELECOMUNICACIONES S.A."/>
    <s v=""/>
    <s v=""/>
    <d v="2010-07-14T00:00:00"/>
    <d v="2010-07-29T00:00:00"/>
    <n v="1213"/>
    <s v="773"/>
    <x v="6"/>
    <x v="13"/>
    <x v="1"/>
    <x v="0"/>
    <x v="0"/>
  </r>
  <r>
    <n v="7735116408"/>
    <x v="1"/>
    <n v="48982070"/>
    <x v="36"/>
    <s v="SSJFLOPEZ"/>
    <s v="MFLT"/>
    <s v="EPM TELECOMUNICACIONES S.A."/>
    <s v=""/>
    <s v=""/>
    <d v="2010-07-14T00:00:00"/>
    <d v="2010-07-29T00:00:00"/>
    <n v="437"/>
    <s v="773"/>
    <x v="6"/>
    <x v="13"/>
    <x v="1"/>
    <x v="0"/>
    <x v="0"/>
  </r>
  <r>
    <n v="7735116408"/>
    <x v="1"/>
    <n v="48982070"/>
    <x v="36"/>
    <s v="SSJFLOPEZ"/>
    <s v="MFLT"/>
    <s v="EPM TELECOMUNICACIONES S.A."/>
    <s v=""/>
    <s v=""/>
    <d v="2010-07-14T00:00:00"/>
    <d v="2010-07-29T00:00:00"/>
    <n v="6553"/>
    <s v="773"/>
    <x v="6"/>
    <x v="13"/>
    <x v="1"/>
    <x v="0"/>
    <x v="0"/>
  </r>
  <r>
    <n v="7735116408"/>
    <x v="1"/>
    <n v="48982070"/>
    <x v="36"/>
    <s v="SSJFLOPEZ"/>
    <s v="MFLT"/>
    <s v="EPM TELECOMUNICACIONES S.A."/>
    <s v=""/>
    <s v=""/>
    <d v="2010-07-14T00:00:00"/>
    <d v="2010-07-29T00:00:00"/>
    <n v="2621"/>
    <s v="773"/>
    <x v="6"/>
    <x v="13"/>
    <x v="1"/>
    <x v="0"/>
    <x v="0"/>
  </r>
  <r>
    <n v="7735116408"/>
    <x v="1"/>
    <n v="48982070"/>
    <x v="36"/>
    <s v="SSJFLOPEZ"/>
    <s v="MFLT"/>
    <s v="EPM TELECOMUNICACIONES S.A."/>
    <s v=""/>
    <s v=""/>
    <d v="2010-07-14T00:00:00"/>
    <d v="2010-07-29T00:00:00"/>
    <n v="1772"/>
    <s v="773"/>
    <x v="6"/>
    <x v="13"/>
    <x v="1"/>
    <x v="0"/>
    <x v="0"/>
  </r>
  <r>
    <n v="7735116408"/>
    <x v="1"/>
    <n v="48982070"/>
    <x v="36"/>
    <s v="SSJFLOPEZ"/>
    <s v="MFLT"/>
    <s v="EPM TELECOMUNICACIONES S.A."/>
    <s v=""/>
    <s v=""/>
    <d v="2010-07-14T00:00:00"/>
    <d v="2010-07-29T00:00:00"/>
    <n v="874"/>
    <s v="773"/>
    <x v="6"/>
    <x v="13"/>
    <x v="1"/>
    <x v="0"/>
    <x v="0"/>
  </r>
  <r>
    <n v="7735116408"/>
    <x v="1"/>
    <n v="48982070"/>
    <x v="36"/>
    <s v="SSJFLOPEZ"/>
    <s v="MFLT"/>
    <s v="EPM TELECOMUNICACIONES S.A."/>
    <s v=""/>
    <s v=""/>
    <d v="2010-07-14T00:00:00"/>
    <d v="2010-07-29T00:00:00"/>
    <n v="66535"/>
    <s v="773"/>
    <x v="6"/>
    <x v="13"/>
    <x v="1"/>
    <x v="0"/>
    <x v="0"/>
  </r>
  <r>
    <n v="7735116408"/>
    <x v="1"/>
    <n v="48982070"/>
    <x v="36"/>
    <s v="SSJFLOPEZ"/>
    <s v="MFLT"/>
    <s v="EPM TELECOMUNICACIONES S.A."/>
    <s v=""/>
    <s v=""/>
    <d v="2010-07-14T00:00:00"/>
    <d v="2010-07-29T00:00:00"/>
    <n v="437"/>
    <s v="773"/>
    <x v="6"/>
    <x v="13"/>
    <x v="1"/>
    <x v="0"/>
    <x v="0"/>
  </r>
  <r>
    <n v="7735116432"/>
    <x v="32"/>
    <n v="48982070"/>
    <x v="36"/>
    <s v="LTNJRODRIGUE"/>
    <s v="MFLT"/>
    <s v="Provisión otras cta.pte.proveed prod. Inventariab."/>
    <s v=""/>
    <s v="Papelería"/>
    <d v="2010-07-29T00:00:00"/>
    <d v="2010-07-29T00:00:00"/>
    <n v="9884"/>
    <s v="773"/>
    <x v="6"/>
    <x v="13"/>
    <x v="5"/>
    <x v="0"/>
    <x v="0"/>
  </r>
  <r>
    <n v="7735113504"/>
    <x v="49"/>
    <n v="48984270"/>
    <x v="37"/>
    <s v="LTJFLOPEZ"/>
    <s v="MFLT"/>
    <s v="Provisión otras cta.pte.proveed prod. Inventariab."/>
    <s v=""/>
    <s v="Alquiler estibas"/>
    <d v="2010-07-29T00:00:00"/>
    <d v="2010-07-29T00:00:00"/>
    <n v="2526480"/>
    <s v="773"/>
    <x v="6"/>
    <x v="14"/>
    <x v="0"/>
    <x v="0"/>
    <x v="0"/>
  </r>
  <r>
    <n v="7735116408"/>
    <x v="1"/>
    <n v="48984270"/>
    <x v="37"/>
    <s v="SSJFLOPEZ"/>
    <s v="MFLT"/>
    <s v="EPM TELECOMUNICACIONES S.A."/>
    <s v=""/>
    <s v=""/>
    <d v="2010-07-14T00:00:00"/>
    <d v="2010-07-29T00:00:00"/>
    <n v="1020"/>
    <s v="773"/>
    <x v="6"/>
    <x v="14"/>
    <x v="1"/>
    <x v="0"/>
    <x v="0"/>
  </r>
  <r>
    <n v="7735116408"/>
    <x v="1"/>
    <n v="48984270"/>
    <x v="37"/>
    <s v="SSJFLOPEZ"/>
    <s v="MFLT"/>
    <s v="EPM TELECOMUNICACIONES S.A."/>
    <s v=""/>
    <s v=""/>
    <d v="2010-07-14T00:00:00"/>
    <d v="2010-07-29T00:00:00"/>
    <n v="437"/>
    <s v="773"/>
    <x v="6"/>
    <x v="14"/>
    <x v="1"/>
    <x v="0"/>
    <x v="0"/>
  </r>
  <r>
    <n v="7735116408"/>
    <x v="1"/>
    <n v="48984270"/>
    <x v="37"/>
    <s v="SSJFLOPEZ"/>
    <s v="MFLT"/>
    <s v="EPM TELECOMUNICACIONES S.A."/>
    <s v=""/>
    <s v=""/>
    <d v="2010-07-14T00:00:00"/>
    <d v="2010-07-29T00:00:00"/>
    <n v="1160"/>
    <s v="773"/>
    <x v="6"/>
    <x v="14"/>
    <x v="1"/>
    <x v="0"/>
    <x v="0"/>
  </r>
  <r>
    <n v="7735116408"/>
    <x v="1"/>
    <n v="48984270"/>
    <x v="37"/>
    <s v="SSJFLOPEZ"/>
    <s v="MFLT"/>
    <s v="EPM TELECOMUNICACIONES S.A."/>
    <s v=""/>
    <s v=""/>
    <d v="2010-07-14T00:00:00"/>
    <d v="2010-07-29T00:00:00"/>
    <n v="437"/>
    <s v="773"/>
    <x v="6"/>
    <x v="14"/>
    <x v="1"/>
    <x v="0"/>
    <x v="0"/>
  </r>
  <r>
    <n v="7735116408"/>
    <x v="1"/>
    <n v="48984270"/>
    <x v="37"/>
    <s v="SSJFLOPEZ"/>
    <s v="MFLT"/>
    <s v="EPM TELECOMUNICACIONES S.A."/>
    <s v=""/>
    <s v=""/>
    <d v="2010-07-14T00:00:00"/>
    <d v="2010-07-29T00:00:00"/>
    <n v="1213"/>
    <s v="773"/>
    <x v="6"/>
    <x v="14"/>
    <x v="1"/>
    <x v="0"/>
    <x v="0"/>
  </r>
  <r>
    <n v="7735116408"/>
    <x v="1"/>
    <n v="48984270"/>
    <x v="37"/>
    <s v="SSJFLOPEZ"/>
    <s v="MFLT"/>
    <s v="EPM TELECOMUNICACIONES S.A."/>
    <s v=""/>
    <s v=""/>
    <d v="2010-07-14T00:00:00"/>
    <d v="2010-07-29T00:00:00"/>
    <n v="437"/>
    <s v="773"/>
    <x v="6"/>
    <x v="14"/>
    <x v="1"/>
    <x v="0"/>
    <x v="0"/>
  </r>
  <r>
    <n v="7735116408"/>
    <x v="1"/>
    <n v="48984270"/>
    <x v="37"/>
    <s v="SSJFLOPEZ"/>
    <s v="MFLT"/>
    <s v="EPM TELECOMUNICACIONES S.A."/>
    <s v=""/>
    <s v=""/>
    <d v="2010-07-14T00:00:00"/>
    <d v="2010-07-29T00:00:00"/>
    <n v="6553"/>
    <s v="773"/>
    <x v="6"/>
    <x v="14"/>
    <x v="1"/>
    <x v="0"/>
    <x v="0"/>
  </r>
  <r>
    <n v="7735116408"/>
    <x v="1"/>
    <n v="48984270"/>
    <x v="37"/>
    <s v="SSJFLOPEZ"/>
    <s v="MFLT"/>
    <s v="EPM TELECOMUNICACIONES S.A."/>
    <s v=""/>
    <s v=""/>
    <d v="2010-07-14T00:00:00"/>
    <d v="2010-07-29T00:00:00"/>
    <n v="2621"/>
    <s v="773"/>
    <x v="6"/>
    <x v="14"/>
    <x v="1"/>
    <x v="0"/>
    <x v="0"/>
  </r>
  <r>
    <n v="7735116408"/>
    <x v="1"/>
    <n v="48984270"/>
    <x v="37"/>
    <s v="SSJFLOPEZ"/>
    <s v="MFLT"/>
    <s v="EPM TELECOMUNICACIONES S.A."/>
    <s v=""/>
    <s v=""/>
    <d v="2010-07-14T00:00:00"/>
    <d v="2010-07-29T00:00:00"/>
    <n v="1772"/>
    <s v="773"/>
    <x v="6"/>
    <x v="14"/>
    <x v="1"/>
    <x v="0"/>
    <x v="0"/>
  </r>
  <r>
    <n v="7735116408"/>
    <x v="1"/>
    <n v="48984270"/>
    <x v="37"/>
    <s v="SSJFLOPEZ"/>
    <s v="MFLT"/>
    <s v="EPM TELECOMUNICACIONES S.A."/>
    <s v=""/>
    <s v=""/>
    <d v="2010-07-14T00:00:00"/>
    <d v="2010-07-29T00:00:00"/>
    <n v="874"/>
    <s v="773"/>
    <x v="6"/>
    <x v="14"/>
    <x v="1"/>
    <x v="0"/>
    <x v="0"/>
  </r>
  <r>
    <n v="7735116408"/>
    <x v="1"/>
    <n v="48984270"/>
    <x v="37"/>
    <s v="SSJFLOPEZ"/>
    <s v="MFLT"/>
    <s v="EPM TELECOMUNICACIONES S.A."/>
    <s v=""/>
    <s v=""/>
    <d v="2010-07-14T00:00:00"/>
    <d v="2010-07-29T00:00:00"/>
    <n v="66535"/>
    <s v="773"/>
    <x v="6"/>
    <x v="14"/>
    <x v="1"/>
    <x v="0"/>
    <x v="0"/>
  </r>
  <r>
    <n v="7735116408"/>
    <x v="1"/>
    <n v="48984270"/>
    <x v="37"/>
    <s v="SSJFLOPEZ"/>
    <s v="MFLT"/>
    <s v="EPM TELECOMUNICACIONES S.A."/>
    <s v=""/>
    <s v=""/>
    <d v="2010-07-14T00:00:00"/>
    <d v="2010-07-29T00:00:00"/>
    <n v="437"/>
    <s v="773"/>
    <x v="6"/>
    <x v="14"/>
    <x v="1"/>
    <x v="0"/>
    <x v="0"/>
  </r>
  <r>
    <n v="7735116408"/>
    <x v="1"/>
    <n v="48986070"/>
    <x v="38"/>
    <s v="SSJFLOPEZ"/>
    <s v="MFLT"/>
    <s v="EPM TELECOMUNICACIONES S.A."/>
    <s v=""/>
    <s v=""/>
    <d v="2010-07-14T00:00:00"/>
    <d v="2010-07-29T00:00:00"/>
    <n v="1082"/>
    <s v="773"/>
    <x v="6"/>
    <x v="15"/>
    <x v="1"/>
    <x v="0"/>
    <x v="0"/>
  </r>
  <r>
    <n v="7735116408"/>
    <x v="1"/>
    <n v="48986070"/>
    <x v="38"/>
    <s v="SSJFLOPEZ"/>
    <s v="MFLT"/>
    <s v="EPM TELECOMUNICACIONES S.A."/>
    <s v=""/>
    <s v=""/>
    <d v="2010-07-14T00:00:00"/>
    <d v="2010-07-29T00:00:00"/>
    <n v="437"/>
    <s v="773"/>
    <x v="6"/>
    <x v="15"/>
    <x v="1"/>
    <x v="0"/>
    <x v="0"/>
  </r>
  <r>
    <n v="7735116408"/>
    <x v="1"/>
    <n v="48986070"/>
    <x v="38"/>
    <s v="SSJFLOPEZ"/>
    <s v="MFLT"/>
    <s v="EPM TELECOMUNICACIONES S.A."/>
    <s v=""/>
    <s v=""/>
    <d v="2010-07-14T00:00:00"/>
    <d v="2010-07-29T00:00:00"/>
    <n v="154"/>
    <s v="773"/>
    <x v="6"/>
    <x v="15"/>
    <x v="1"/>
    <x v="0"/>
    <x v="0"/>
  </r>
  <r>
    <n v="7735116408"/>
    <x v="1"/>
    <n v="48986070"/>
    <x v="38"/>
    <s v="SSJFLOPEZ"/>
    <s v="MFLT"/>
    <s v="EPM TELECOMUNICACIONES S.A."/>
    <s v=""/>
    <s v=""/>
    <d v="2010-07-14T00:00:00"/>
    <d v="2010-07-29T00:00:00"/>
    <n v="3739"/>
    <s v="773"/>
    <x v="6"/>
    <x v="15"/>
    <x v="1"/>
    <x v="0"/>
    <x v="0"/>
  </r>
  <r>
    <n v="7735116408"/>
    <x v="1"/>
    <n v="48986070"/>
    <x v="38"/>
    <s v="SSJFLOPEZ"/>
    <s v="MFLT"/>
    <s v="EPM TELECOMUNICACIONES S.A."/>
    <s v=""/>
    <s v=""/>
    <d v="2010-07-14T00:00:00"/>
    <d v="2010-07-29T00:00:00"/>
    <n v="1602"/>
    <s v="773"/>
    <x v="6"/>
    <x v="15"/>
    <x v="1"/>
    <x v="0"/>
    <x v="0"/>
  </r>
  <r>
    <n v="7735116408"/>
    <x v="1"/>
    <n v="48986070"/>
    <x v="38"/>
    <s v="SSJFLOPEZ"/>
    <s v="MFLT"/>
    <s v="EPM TELECOMUNICACIONES S.A."/>
    <s v=""/>
    <s v=""/>
    <d v="2010-07-14T00:00:00"/>
    <d v="2010-07-29T00:00:00"/>
    <n v="4256"/>
    <s v="773"/>
    <x v="6"/>
    <x v="15"/>
    <x v="1"/>
    <x v="0"/>
    <x v="0"/>
  </r>
  <r>
    <n v="7735116408"/>
    <x v="1"/>
    <n v="48986070"/>
    <x v="38"/>
    <s v="SSJFLOPEZ"/>
    <s v="MFLT"/>
    <s v="EPM TELECOMUNICACIONES S.A."/>
    <s v=""/>
    <s v=""/>
    <d v="2010-07-14T00:00:00"/>
    <d v="2010-07-29T00:00:00"/>
    <n v="1602"/>
    <s v="773"/>
    <x v="6"/>
    <x v="15"/>
    <x v="1"/>
    <x v="0"/>
    <x v="0"/>
  </r>
  <r>
    <n v="7735116408"/>
    <x v="1"/>
    <n v="48986070"/>
    <x v="38"/>
    <s v="SSJFLOPEZ"/>
    <s v="MFLT"/>
    <s v="EPM TELECOMUNICACIONES S.A."/>
    <s v=""/>
    <s v=""/>
    <d v="2010-07-14T00:00:00"/>
    <d v="2010-07-29T00:00:00"/>
    <n v="4446"/>
    <s v="773"/>
    <x v="6"/>
    <x v="15"/>
    <x v="1"/>
    <x v="0"/>
    <x v="0"/>
  </r>
  <r>
    <n v="7735116408"/>
    <x v="1"/>
    <n v="48986070"/>
    <x v="38"/>
    <s v="SSJFLOPEZ"/>
    <s v="MFLT"/>
    <s v="EPM TELECOMUNICACIONES S.A."/>
    <s v=""/>
    <s v=""/>
    <d v="2010-07-14T00:00:00"/>
    <d v="2010-07-29T00:00:00"/>
    <n v="1602"/>
    <s v="773"/>
    <x v="6"/>
    <x v="15"/>
    <x v="1"/>
    <x v="0"/>
    <x v="0"/>
  </r>
  <r>
    <n v="7735116408"/>
    <x v="1"/>
    <n v="48986070"/>
    <x v="38"/>
    <s v="SSJFLOPEZ"/>
    <s v="MFLT"/>
    <s v="EPM TELECOMUNICACIONES S.A."/>
    <s v=""/>
    <s v=""/>
    <d v="2010-07-14T00:00:00"/>
    <d v="2010-07-29T00:00:00"/>
    <n v="24028"/>
    <s v="773"/>
    <x v="6"/>
    <x v="15"/>
    <x v="1"/>
    <x v="0"/>
    <x v="0"/>
  </r>
  <r>
    <n v="7735116408"/>
    <x v="1"/>
    <n v="48986070"/>
    <x v="38"/>
    <s v="SSJFLOPEZ"/>
    <s v="MFLT"/>
    <s v="EPM TELECOMUNICACIONES S.A."/>
    <s v=""/>
    <s v=""/>
    <d v="2010-07-14T00:00:00"/>
    <d v="2010-07-29T00:00:00"/>
    <n v="9611"/>
    <s v="773"/>
    <x v="6"/>
    <x v="15"/>
    <x v="1"/>
    <x v="0"/>
    <x v="0"/>
  </r>
  <r>
    <n v="7735116408"/>
    <x v="1"/>
    <n v="48986070"/>
    <x v="38"/>
    <s v="SSJFLOPEZ"/>
    <s v="MFLT"/>
    <s v="EPM TELECOMUNICACIONES S.A."/>
    <s v=""/>
    <s v=""/>
    <d v="2010-07-14T00:00:00"/>
    <d v="2010-07-29T00:00:00"/>
    <n v="6505"/>
    <s v="773"/>
    <x v="6"/>
    <x v="15"/>
    <x v="1"/>
    <x v="0"/>
    <x v="0"/>
  </r>
  <r>
    <n v="7735116408"/>
    <x v="1"/>
    <n v="48986070"/>
    <x v="38"/>
    <s v="SSJFLOPEZ"/>
    <s v="MFLT"/>
    <s v="EPM TELECOMUNICACIONES S.A."/>
    <s v=""/>
    <s v=""/>
    <d v="2010-07-14T00:00:00"/>
    <d v="2010-07-29T00:00:00"/>
    <n v="3204"/>
    <s v="773"/>
    <x v="6"/>
    <x v="15"/>
    <x v="1"/>
    <x v="0"/>
    <x v="0"/>
  </r>
  <r>
    <n v="7735116408"/>
    <x v="1"/>
    <n v="48986070"/>
    <x v="38"/>
    <s v="SSJFLOPEZ"/>
    <s v="MFLT"/>
    <s v="EPM TELECOMUNICACIONES S.A."/>
    <s v=""/>
    <s v=""/>
    <d v="2010-07-14T00:00:00"/>
    <d v="2010-07-29T00:00:00"/>
    <n v="243961"/>
    <s v="773"/>
    <x v="6"/>
    <x v="15"/>
    <x v="1"/>
    <x v="0"/>
    <x v="0"/>
  </r>
  <r>
    <n v="7735116408"/>
    <x v="1"/>
    <n v="48986070"/>
    <x v="38"/>
    <s v="SSJFLOPEZ"/>
    <s v="MFLT"/>
    <s v="EPM TELECOMUNICACIONES S.A."/>
    <s v=""/>
    <s v=""/>
    <d v="2010-07-14T00:00:00"/>
    <d v="2010-07-29T00:00:00"/>
    <n v="1602"/>
    <s v="773"/>
    <x v="6"/>
    <x v="15"/>
    <x v="1"/>
    <x v="0"/>
    <x v="0"/>
  </r>
  <r>
    <n v="7735116432"/>
    <x v="32"/>
    <n v="48986070"/>
    <x v="38"/>
    <s v="LTNJRODRIGUE"/>
    <s v="MFLT"/>
    <s v="Provisión otras cta.pte.proveed prod. Inventariab."/>
    <s v=""/>
    <s v="Papelería"/>
    <d v="2010-07-29T00:00:00"/>
    <d v="2010-07-29T00:00:00"/>
    <n v="39534"/>
    <s v="773"/>
    <x v="6"/>
    <x v="15"/>
    <x v="5"/>
    <x v="0"/>
    <x v="0"/>
  </r>
  <r>
    <n v="7735124703"/>
    <x v="22"/>
    <n v="48986070"/>
    <x v="38"/>
    <s v="LTNJRODRIGUE"/>
    <s v="MFLT"/>
    <s v="Provisión otras cta.pte.proveed prod. Inventariab."/>
    <s v=""/>
    <s v="Servicio de Fotocopias"/>
    <d v="2010-07-29T00:00:00"/>
    <d v="2010-07-29T00:00:00"/>
    <n v="6661"/>
    <s v="773"/>
    <x v="6"/>
    <x v="15"/>
    <x v="5"/>
    <x v="0"/>
    <x v="0"/>
  </r>
  <r>
    <n v="7735110119"/>
    <x v="12"/>
    <n v="48988070"/>
    <x v="40"/>
    <s v="LTGAVELASQUE"/>
    <s v="MFLT"/>
    <s v="Provisión otras cta.pte.proveed prod. no inventar"/>
    <s v="Cachucha para brigadista dotacion"/>
    <s v="Cachucha para brigadista dotacion"/>
    <d v="2010-07-28T00:00:00"/>
    <d v="2010-07-29T00:00:00"/>
    <n v="223100"/>
    <s v="773"/>
    <x v="6"/>
    <x v="17"/>
    <x v="2"/>
    <x v="0"/>
    <x v="1"/>
  </r>
  <r>
    <n v="7735110119"/>
    <x v="12"/>
    <n v="48988070"/>
    <x v="40"/>
    <s v="LTGAVELASQUE"/>
    <s v="MFLT"/>
    <s v="Provisión otras cta.pte.proveed prod. no inventar"/>
    <s v="Camiseta algodón estampada brigad.T36"/>
    <s v="Camiseta algodón estampada brigad.T36"/>
    <d v="2010-07-28T00:00:00"/>
    <d v="2010-07-29T00:00:00"/>
    <n v="202400"/>
    <s v="773"/>
    <x v="6"/>
    <x v="17"/>
    <x v="2"/>
    <x v="0"/>
    <x v="1"/>
  </r>
  <r>
    <n v="7735110119"/>
    <x v="12"/>
    <n v="48988070"/>
    <x v="40"/>
    <s v="LTGAVELASQUE"/>
    <s v="MFLT"/>
    <s v="Provisión otras cta.pte.proveed prod. no inventar"/>
    <s v="Sudadera azul brigada salud t.36"/>
    <s v="Sudadera azul brigada salud t.36"/>
    <d v="2010-07-28T00:00:00"/>
    <d v="2010-07-29T00:00:00"/>
    <n v="427800"/>
    <s v="773"/>
    <x v="6"/>
    <x v="17"/>
    <x v="2"/>
    <x v="0"/>
    <x v="1"/>
  </r>
  <r>
    <n v="7735116408"/>
    <x v="1"/>
    <n v="48988070"/>
    <x v="40"/>
    <s v="SSJFLOPEZ"/>
    <s v="MFLT"/>
    <s v="EPM TELECOMUNICACIONES S.A."/>
    <s v=""/>
    <s v=""/>
    <d v="2010-07-14T00:00:00"/>
    <d v="2010-07-29T00:00:00"/>
    <n v="1020"/>
    <s v="773"/>
    <x v="6"/>
    <x v="17"/>
    <x v="1"/>
    <x v="0"/>
    <x v="0"/>
  </r>
  <r>
    <n v="7735116408"/>
    <x v="1"/>
    <n v="48988070"/>
    <x v="40"/>
    <s v="SSJFLOPEZ"/>
    <s v="MFLT"/>
    <s v="EPM TELECOMUNICACIONES S.A."/>
    <s v=""/>
    <s v=""/>
    <d v="2010-07-14T00:00:00"/>
    <d v="2010-07-29T00:00:00"/>
    <n v="437"/>
    <s v="773"/>
    <x v="6"/>
    <x v="17"/>
    <x v="1"/>
    <x v="0"/>
    <x v="0"/>
  </r>
  <r>
    <n v="7735116408"/>
    <x v="1"/>
    <n v="48988070"/>
    <x v="40"/>
    <s v="SSJFLOPEZ"/>
    <s v="MFLT"/>
    <s v="EPM TELECOMUNICACIONES S.A."/>
    <s v=""/>
    <s v=""/>
    <d v="2010-07-14T00:00:00"/>
    <d v="2010-07-29T00:00:00"/>
    <n v="1160"/>
    <s v="773"/>
    <x v="6"/>
    <x v="17"/>
    <x v="1"/>
    <x v="0"/>
    <x v="0"/>
  </r>
  <r>
    <n v="7735116408"/>
    <x v="1"/>
    <n v="48988070"/>
    <x v="40"/>
    <s v="SSJFLOPEZ"/>
    <s v="MFLT"/>
    <s v="EPM TELECOMUNICACIONES S.A."/>
    <s v=""/>
    <s v=""/>
    <d v="2010-07-14T00:00:00"/>
    <d v="2010-07-29T00:00:00"/>
    <n v="437"/>
    <s v="773"/>
    <x v="6"/>
    <x v="17"/>
    <x v="1"/>
    <x v="0"/>
    <x v="0"/>
  </r>
  <r>
    <n v="7735116408"/>
    <x v="1"/>
    <n v="48988070"/>
    <x v="40"/>
    <s v="SSJFLOPEZ"/>
    <s v="MFLT"/>
    <s v="EPM TELECOMUNICACIONES S.A."/>
    <s v=""/>
    <s v=""/>
    <d v="2010-07-14T00:00:00"/>
    <d v="2010-07-29T00:00:00"/>
    <n v="1213"/>
    <s v="773"/>
    <x v="6"/>
    <x v="17"/>
    <x v="1"/>
    <x v="0"/>
    <x v="0"/>
  </r>
  <r>
    <n v="7735116408"/>
    <x v="1"/>
    <n v="48988070"/>
    <x v="40"/>
    <s v="SSJFLOPEZ"/>
    <s v="MFLT"/>
    <s v="EPM TELECOMUNICACIONES S.A."/>
    <s v=""/>
    <s v=""/>
    <d v="2010-07-14T00:00:00"/>
    <d v="2010-07-29T00:00:00"/>
    <n v="437"/>
    <s v="773"/>
    <x v="6"/>
    <x v="17"/>
    <x v="1"/>
    <x v="0"/>
    <x v="0"/>
  </r>
  <r>
    <n v="7735116408"/>
    <x v="1"/>
    <n v="48988070"/>
    <x v="40"/>
    <s v="SSJFLOPEZ"/>
    <s v="MFLT"/>
    <s v="EPM TELECOMUNICACIONES S.A."/>
    <s v=""/>
    <s v=""/>
    <d v="2010-07-14T00:00:00"/>
    <d v="2010-07-29T00:00:00"/>
    <n v="6553"/>
    <s v="773"/>
    <x v="6"/>
    <x v="17"/>
    <x v="1"/>
    <x v="0"/>
    <x v="0"/>
  </r>
  <r>
    <n v="7735116408"/>
    <x v="1"/>
    <n v="48988070"/>
    <x v="40"/>
    <s v="SSJFLOPEZ"/>
    <s v="MFLT"/>
    <s v="EPM TELECOMUNICACIONES S.A."/>
    <s v=""/>
    <s v=""/>
    <d v="2010-07-14T00:00:00"/>
    <d v="2010-07-29T00:00:00"/>
    <n v="2621"/>
    <s v="773"/>
    <x v="6"/>
    <x v="17"/>
    <x v="1"/>
    <x v="0"/>
    <x v="0"/>
  </r>
  <r>
    <n v="7735116408"/>
    <x v="1"/>
    <n v="48988070"/>
    <x v="40"/>
    <s v="SSJFLOPEZ"/>
    <s v="MFLT"/>
    <s v="EPM TELECOMUNICACIONES S.A."/>
    <s v=""/>
    <s v=""/>
    <d v="2010-07-14T00:00:00"/>
    <d v="2010-07-29T00:00:00"/>
    <n v="1772"/>
    <s v="773"/>
    <x v="6"/>
    <x v="17"/>
    <x v="1"/>
    <x v="0"/>
    <x v="0"/>
  </r>
  <r>
    <n v="7735116408"/>
    <x v="1"/>
    <n v="48988070"/>
    <x v="40"/>
    <s v="SSJFLOPEZ"/>
    <s v="MFLT"/>
    <s v="EPM TELECOMUNICACIONES S.A."/>
    <s v=""/>
    <s v=""/>
    <d v="2010-07-14T00:00:00"/>
    <d v="2010-07-29T00:00:00"/>
    <n v="874"/>
    <s v="773"/>
    <x v="6"/>
    <x v="17"/>
    <x v="1"/>
    <x v="0"/>
    <x v="0"/>
  </r>
  <r>
    <n v="7735116408"/>
    <x v="1"/>
    <n v="48988070"/>
    <x v="40"/>
    <s v="SSJFLOPEZ"/>
    <s v="MFLT"/>
    <s v="EPM TELECOMUNICACIONES S.A."/>
    <s v=""/>
    <s v=""/>
    <d v="2010-07-14T00:00:00"/>
    <d v="2010-07-29T00:00:00"/>
    <n v="66535"/>
    <s v="773"/>
    <x v="6"/>
    <x v="17"/>
    <x v="1"/>
    <x v="0"/>
    <x v="0"/>
  </r>
  <r>
    <n v="7735116408"/>
    <x v="1"/>
    <n v="48988070"/>
    <x v="40"/>
    <s v="SSJFLOPEZ"/>
    <s v="MFLT"/>
    <s v="EPM TELECOMUNICACIONES S.A."/>
    <s v=""/>
    <s v=""/>
    <d v="2010-07-14T00:00:00"/>
    <d v="2010-07-29T00:00:00"/>
    <n v="437"/>
    <s v="773"/>
    <x v="6"/>
    <x v="17"/>
    <x v="1"/>
    <x v="0"/>
    <x v="0"/>
  </r>
  <r>
    <n v="7735116408"/>
    <x v="1"/>
    <n v="48988270"/>
    <x v="42"/>
    <s v="SSJFLOPEZ"/>
    <s v="MFLT"/>
    <s v="EPM TELECOMUNICACIONES S.A."/>
    <s v=""/>
    <s v=""/>
    <d v="2010-07-14T00:00:00"/>
    <d v="2010-07-29T00:00:00"/>
    <n v="1020"/>
    <s v="773"/>
    <x v="6"/>
    <x v="19"/>
    <x v="1"/>
    <x v="0"/>
    <x v="0"/>
  </r>
  <r>
    <n v="7735116408"/>
    <x v="1"/>
    <n v="48988270"/>
    <x v="42"/>
    <s v="SSJFLOPEZ"/>
    <s v="MFLT"/>
    <s v="EPM TELECOMUNICACIONES S.A."/>
    <s v=""/>
    <s v=""/>
    <d v="2010-07-14T00:00:00"/>
    <d v="2010-07-29T00:00:00"/>
    <n v="437"/>
    <s v="773"/>
    <x v="6"/>
    <x v="19"/>
    <x v="1"/>
    <x v="0"/>
    <x v="0"/>
  </r>
  <r>
    <n v="7735116408"/>
    <x v="1"/>
    <n v="48988270"/>
    <x v="42"/>
    <s v="SSJFLOPEZ"/>
    <s v="MFLT"/>
    <s v="EPM TELECOMUNICACIONES S.A."/>
    <s v=""/>
    <s v=""/>
    <d v="2010-07-14T00:00:00"/>
    <d v="2010-07-29T00:00:00"/>
    <n v="1160"/>
    <s v="773"/>
    <x v="6"/>
    <x v="19"/>
    <x v="1"/>
    <x v="0"/>
    <x v="0"/>
  </r>
  <r>
    <n v="7735116408"/>
    <x v="1"/>
    <n v="48988270"/>
    <x v="42"/>
    <s v="SSJFLOPEZ"/>
    <s v="MFLT"/>
    <s v="EPM TELECOMUNICACIONES S.A."/>
    <s v=""/>
    <s v=""/>
    <d v="2010-07-14T00:00:00"/>
    <d v="2010-07-29T00:00:00"/>
    <n v="437"/>
    <s v="773"/>
    <x v="6"/>
    <x v="19"/>
    <x v="1"/>
    <x v="0"/>
    <x v="0"/>
  </r>
  <r>
    <n v="7735116408"/>
    <x v="1"/>
    <n v="48988270"/>
    <x v="42"/>
    <s v="SSJFLOPEZ"/>
    <s v="MFLT"/>
    <s v="EPM TELECOMUNICACIONES S.A."/>
    <s v=""/>
    <s v=""/>
    <d v="2010-07-14T00:00:00"/>
    <d v="2010-07-29T00:00:00"/>
    <n v="1213"/>
    <s v="773"/>
    <x v="6"/>
    <x v="19"/>
    <x v="1"/>
    <x v="0"/>
    <x v="0"/>
  </r>
  <r>
    <n v="7735116408"/>
    <x v="1"/>
    <n v="48988270"/>
    <x v="42"/>
    <s v="SSJFLOPEZ"/>
    <s v="MFLT"/>
    <s v="EPM TELECOMUNICACIONES S.A."/>
    <s v=""/>
    <s v=""/>
    <d v="2010-07-14T00:00:00"/>
    <d v="2010-07-29T00:00:00"/>
    <n v="437"/>
    <s v="773"/>
    <x v="6"/>
    <x v="19"/>
    <x v="1"/>
    <x v="0"/>
    <x v="0"/>
  </r>
  <r>
    <n v="7735116408"/>
    <x v="1"/>
    <n v="48988270"/>
    <x v="42"/>
    <s v="SSJFLOPEZ"/>
    <s v="MFLT"/>
    <s v="EPM TELECOMUNICACIONES S.A."/>
    <s v=""/>
    <s v=""/>
    <d v="2010-07-14T00:00:00"/>
    <d v="2010-07-29T00:00:00"/>
    <n v="6553"/>
    <s v="773"/>
    <x v="6"/>
    <x v="19"/>
    <x v="1"/>
    <x v="0"/>
    <x v="0"/>
  </r>
  <r>
    <n v="7735116408"/>
    <x v="1"/>
    <n v="48988270"/>
    <x v="42"/>
    <s v="SSJFLOPEZ"/>
    <s v="MFLT"/>
    <s v="EPM TELECOMUNICACIONES S.A."/>
    <s v=""/>
    <s v=""/>
    <d v="2010-07-14T00:00:00"/>
    <d v="2010-07-29T00:00:00"/>
    <n v="2621"/>
    <s v="773"/>
    <x v="6"/>
    <x v="19"/>
    <x v="1"/>
    <x v="0"/>
    <x v="0"/>
  </r>
  <r>
    <n v="7735116408"/>
    <x v="1"/>
    <n v="48988270"/>
    <x v="42"/>
    <s v="SSJFLOPEZ"/>
    <s v="MFLT"/>
    <s v="EPM TELECOMUNICACIONES S.A."/>
    <s v=""/>
    <s v=""/>
    <d v="2010-07-14T00:00:00"/>
    <d v="2010-07-29T00:00:00"/>
    <n v="1772"/>
    <s v="773"/>
    <x v="6"/>
    <x v="19"/>
    <x v="1"/>
    <x v="0"/>
    <x v="0"/>
  </r>
  <r>
    <n v="7735116408"/>
    <x v="1"/>
    <n v="48988270"/>
    <x v="42"/>
    <s v="SSJFLOPEZ"/>
    <s v="MFLT"/>
    <s v="EPM TELECOMUNICACIONES S.A."/>
    <s v=""/>
    <s v=""/>
    <d v="2010-07-14T00:00:00"/>
    <d v="2010-07-29T00:00:00"/>
    <n v="874"/>
    <s v="773"/>
    <x v="6"/>
    <x v="19"/>
    <x v="1"/>
    <x v="0"/>
    <x v="0"/>
  </r>
  <r>
    <n v="7735116408"/>
    <x v="1"/>
    <n v="48988270"/>
    <x v="42"/>
    <s v="SSJFLOPEZ"/>
    <s v="MFLT"/>
    <s v="EPM TELECOMUNICACIONES S.A."/>
    <s v=""/>
    <s v=""/>
    <d v="2010-07-14T00:00:00"/>
    <d v="2010-07-29T00:00:00"/>
    <n v="66535"/>
    <s v="773"/>
    <x v="6"/>
    <x v="19"/>
    <x v="1"/>
    <x v="0"/>
    <x v="0"/>
  </r>
  <r>
    <n v="7735116408"/>
    <x v="1"/>
    <n v="48988270"/>
    <x v="42"/>
    <s v="SSJFLOPEZ"/>
    <s v="MFLT"/>
    <s v="EPM TELECOMUNICACIONES S.A."/>
    <s v=""/>
    <s v=""/>
    <d v="2010-07-14T00:00:00"/>
    <d v="2010-07-29T00:00:00"/>
    <n v="437"/>
    <s v="773"/>
    <x v="6"/>
    <x v="19"/>
    <x v="1"/>
    <x v="0"/>
    <x v="0"/>
  </r>
  <r>
    <n v="7735124703"/>
    <x v="22"/>
    <n v="48988270"/>
    <x v="42"/>
    <s v="LTNJRODRIGUE"/>
    <s v="MFLT"/>
    <s v="Provisión otras cta.pte.proveed prod. Inventariab."/>
    <s v=""/>
    <s v="Servicio de Fotocopias"/>
    <d v="2010-07-29T00:00:00"/>
    <d v="2010-07-29T00:00:00"/>
    <n v="8882"/>
    <s v="773"/>
    <x v="6"/>
    <x v="19"/>
    <x v="5"/>
    <x v="0"/>
    <x v="0"/>
  </r>
  <r>
    <n v="7735116408"/>
    <x v="1"/>
    <n v="48988570"/>
    <x v="44"/>
    <s v="SSJFLOPEZ"/>
    <s v="MFLT"/>
    <s v="EPM TELECOMUNICACIONES S.A."/>
    <s v=""/>
    <s v=""/>
    <d v="2010-07-14T00:00:00"/>
    <d v="2010-07-29T00:00:00"/>
    <n v="3059"/>
    <s v="773"/>
    <x v="6"/>
    <x v="21"/>
    <x v="1"/>
    <x v="0"/>
    <x v="0"/>
  </r>
  <r>
    <n v="7735116408"/>
    <x v="1"/>
    <n v="48988570"/>
    <x v="44"/>
    <s v="SSJFLOPEZ"/>
    <s v="MFLT"/>
    <s v="EPM TELECOMUNICACIONES S.A."/>
    <s v=""/>
    <s v=""/>
    <d v="2010-07-14T00:00:00"/>
    <d v="2010-07-29T00:00:00"/>
    <n v="1311"/>
    <s v="773"/>
    <x v="6"/>
    <x v="21"/>
    <x v="1"/>
    <x v="0"/>
    <x v="0"/>
  </r>
  <r>
    <n v="7735116408"/>
    <x v="1"/>
    <n v="48988570"/>
    <x v="44"/>
    <s v="SSJFLOPEZ"/>
    <s v="MFLT"/>
    <s v="EPM TELECOMUNICACIONES S.A."/>
    <s v=""/>
    <s v=""/>
    <d v="2010-07-14T00:00:00"/>
    <d v="2010-07-29T00:00:00"/>
    <n v="3482"/>
    <s v="773"/>
    <x v="6"/>
    <x v="21"/>
    <x v="1"/>
    <x v="0"/>
    <x v="0"/>
  </r>
  <r>
    <n v="7735116408"/>
    <x v="1"/>
    <n v="48988570"/>
    <x v="44"/>
    <s v="SSJFLOPEZ"/>
    <s v="MFLT"/>
    <s v="EPM TELECOMUNICACIONES S.A."/>
    <s v=""/>
    <s v=""/>
    <d v="2010-07-14T00:00:00"/>
    <d v="2010-07-29T00:00:00"/>
    <n v="1315"/>
    <s v="773"/>
    <x v="6"/>
    <x v="21"/>
    <x v="1"/>
    <x v="0"/>
    <x v="0"/>
  </r>
  <r>
    <n v="7735116408"/>
    <x v="1"/>
    <n v="48988570"/>
    <x v="44"/>
    <s v="SSJFLOPEZ"/>
    <s v="MFLT"/>
    <s v="EPM TELECOMUNICACIONES S.A."/>
    <s v=""/>
    <s v=""/>
    <d v="2010-07-14T00:00:00"/>
    <d v="2010-07-29T00:00:00"/>
    <n v="3638"/>
    <s v="773"/>
    <x v="6"/>
    <x v="21"/>
    <x v="1"/>
    <x v="0"/>
    <x v="0"/>
  </r>
  <r>
    <n v="7735116408"/>
    <x v="1"/>
    <n v="48988570"/>
    <x v="44"/>
    <s v="SSJFLOPEZ"/>
    <s v="MFLT"/>
    <s v="EPM TELECOMUNICACIONES S.A."/>
    <s v=""/>
    <s v=""/>
    <d v="2010-07-14T00:00:00"/>
    <d v="2010-07-29T00:00:00"/>
    <n v="1311"/>
    <s v="773"/>
    <x v="6"/>
    <x v="21"/>
    <x v="1"/>
    <x v="0"/>
    <x v="0"/>
  </r>
  <r>
    <n v="7735116408"/>
    <x v="1"/>
    <n v="48988570"/>
    <x v="44"/>
    <s v="SSJFLOPEZ"/>
    <s v="MFLT"/>
    <s v="EPM TELECOMUNICACIONES S.A."/>
    <s v=""/>
    <s v=""/>
    <d v="2010-07-14T00:00:00"/>
    <d v="2010-07-29T00:00:00"/>
    <n v="19660"/>
    <s v="773"/>
    <x v="6"/>
    <x v="21"/>
    <x v="1"/>
    <x v="0"/>
    <x v="0"/>
  </r>
  <r>
    <n v="7735116408"/>
    <x v="1"/>
    <n v="48988570"/>
    <x v="44"/>
    <s v="SSJFLOPEZ"/>
    <s v="MFLT"/>
    <s v="EPM TELECOMUNICACIONES S.A."/>
    <s v=""/>
    <s v=""/>
    <d v="2010-07-14T00:00:00"/>
    <d v="2010-07-29T00:00:00"/>
    <n v="7862"/>
    <s v="773"/>
    <x v="6"/>
    <x v="21"/>
    <x v="1"/>
    <x v="0"/>
    <x v="0"/>
  </r>
  <r>
    <n v="7735116408"/>
    <x v="1"/>
    <n v="48988570"/>
    <x v="44"/>
    <s v="SSJFLOPEZ"/>
    <s v="MFLT"/>
    <s v="EPM TELECOMUNICACIONES S.A."/>
    <s v=""/>
    <s v=""/>
    <d v="2010-07-14T00:00:00"/>
    <d v="2010-07-29T00:00:00"/>
    <n v="5317"/>
    <s v="773"/>
    <x v="6"/>
    <x v="21"/>
    <x v="1"/>
    <x v="0"/>
    <x v="0"/>
  </r>
  <r>
    <n v="7735116408"/>
    <x v="1"/>
    <n v="48988570"/>
    <x v="44"/>
    <s v="SSJFLOPEZ"/>
    <s v="MFLT"/>
    <s v="EPM TELECOMUNICACIONES S.A."/>
    <s v=""/>
    <s v=""/>
    <d v="2010-07-14T00:00:00"/>
    <d v="2010-07-29T00:00:00"/>
    <n v="2622"/>
    <s v="773"/>
    <x v="6"/>
    <x v="21"/>
    <x v="1"/>
    <x v="0"/>
    <x v="0"/>
  </r>
  <r>
    <n v="7735116408"/>
    <x v="1"/>
    <n v="48988570"/>
    <x v="44"/>
    <s v="SSJFLOPEZ"/>
    <s v="MFLT"/>
    <s v="EPM TELECOMUNICACIONES S.A."/>
    <s v=""/>
    <s v=""/>
    <d v="2010-07-14T00:00:00"/>
    <d v="2010-07-29T00:00:00"/>
    <n v="199605"/>
    <s v="773"/>
    <x v="6"/>
    <x v="21"/>
    <x v="1"/>
    <x v="0"/>
    <x v="0"/>
  </r>
  <r>
    <n v="7735116408"/>
    <x v="1"/>
    <n v="48988570"/>
    <x v="44"/>
    <s v="SSJFLOPEZ"/>
    <s v="MFLT"/>
    <s v="EPM TELECOMUNICACIONES S.A."/>
    <s v=""/>
    <s v=""/>
    <d v="2010-07-14T00:00:00"/>
    <d v="2010-07-29T00:00:00"/>
    <n v="1311"/>
    <s v="773"/>
    <x v="6"/>
    <x v="21"/>
    <x v="1"/>
    <x v="0"/>
    <x v="0"/>
  </r>
  <r>
    <n v="7735116403"/>
    <x v="20"/>
    <n v="48992070"/>
    <x v="45"/>
    <s v="SSJFLOPEZ"/>
    <s v="MFLT"/>
    <s v="SOMOS SUMINISTRO TEMPORAL S.A."/>
    <s v=""/>
    <s v=""/>
    <d v="2010-07-22T00:00:00"/>
    <d v="2010-07-29T00:00:00"/>
    <n v="255174"/>
    <s v="773"/>
    <x v="6"/>
    <x v="22"/>
    <x v="3"/>
    <x v="0"/>
    <x v="1"/>
  </r>
  <r>
    <n v="7735116408"/>
    <x v="1"/>
    <n v="48992070"/>
    <x v="45"/>
    <s v="SSJFLOPEZ"/>
    <s v="MFLT"/>
    <s v="EPM TELECOMUNICACIONES S.A."/>
    <s v=""/>
    <s v=""/>
    <d v="2010-07-14T00:00:00"/>
    <d v="2010-07-29T00:00:00"/>
    <n v="437"/>
    <s v="773"/>
    <x v="6"/>
    <x v="22"/>
    <x v="1"/>
    <x v="0"/>
    <x v="0"/>
  </r>
  <r>
    <n v="7735116408"/>
    <x v="1"/>
    <n v="48992070"/>
    <x v="45"/>
    <s v="SSJFLOPEZ"/>
    <s v="MFLT"/>
    <s v="EPM TELECOMUNICACIONES S.A."/>
    <s v=""/>
    <s v=""/>
    <d v="2010-07-14T00:00:00"/>
    <d v="2010-07-29T00:00:00"/>
    <n v="3973"/>
    <s v="773"/>
    <x v="6"/>
    <x v="22"/>
    <x v="1"/>
    <x v="0"/>
    <x v="0"/>
  </r>
  <r>
    <n v="7735116408"/>
    <x v="1"/>
    <n v="48992070"/>
    <x v="45"/>
    <s v="SSJFLOPEZ"/>
    <s v="MFLT"/>
    <s v="EPM TELECOMUNICACIONES S.A."/>
    <s v=""/>
    <s v=""/>
    <d v="2010-07-14T00:00:00"/>
    <d v="2010-07-29T00:00:00"/>
    <n v="1603"/>
    <s v="773"/>
    <x v="6"/>
    <x v="22"/>
    <x v="1"/>
    <x v="0"/>
    <x v="0"/>
  </r>
  <r>
    <n v="7735116408"/>
    <x v="1"/>
    <n v="48992070"/>
    <x v="45"/>
    <s v="SSJFLOPEZ"/>
    <s v="MFLT"/>
    <s v="EPM TELECOMUNICACIONES S.A."/>
    <s v=""/>
    <s v=""/>
    <d v="2010-07-14T00:00:00"/>
    <d v="2010-07-29T00:00:00"/>
    <n v="567"/>
    <s v="773"/>
    <x v="6"/>
    <x v="22"/>
    <x v="1"/>
    <x v="0"/>
    <x v="0"/>
  </r>
  <r>
    <n v="7735116408"/>
    <x v="1"/>
    <n v="48992070"/>
    <x v="45"/>
    <s v="SSJFLOPEZ"/>
    <s v="MFLT"/>
    <s v="EPM TELECOMUNICACIONES S.A."/>
    <s v=""/>
    <s v=""/>
    <d v="2010-07-14T00:00:00"/>
    <d v="2010-07-29T00:00:00"/>
    <n v="1020"/>
    <s v="773"/>
    <x v="6"/>
    <x v="22"/>
    <x v="1"/>
    <x v="0"/>
    <x v="0"/>
  </r>
  <r>
    <n v="7735116408"/>
    <x v="1"/>
    <n v="48992070"/>
    <x v="45"/>
    <s v="SSJFLOPEZ"/>
    <s v="MFLT"/>
    <s v="EPM TELECOMUNICACIONES S.A."/>
    <s v=""/>
    <s v=""/>
    <d v="2010-07-14T00:00:00"/>
    <d v="2010-07-29T00:00:00"/>
    <n v="432"/>
    <s v="773"/>
    <x v="6"/>
    <x v="22"/>
    <x v="1"/>
    <x v="0"/>
    <x v="0"/>
  </r>
  <r>
    <n v="7735116408"/>
    <x v="1"/>
    <n v="48992070"/>
    <x v="45"/>
    <s v="SSJFLOPEZ"/>
    <s v="MFLT"/>
    <s v="EPM TELECOMUNICACIONES S.A."/>
    <s v=""/>
    <s v=""/>
    <d v="2010-07-14T00:00:00"/>
    <d v="2010-07-29T00:00:00"/>
    <n v="1160"/>
    <s v="773"/>
    <x v="6"/>
    <x v="22"/>
    <x v="1"/>
    <x v="0"/>
    <x v="0"/>
  </r>
  <r>
    <n v="7735116408"/>
    <x v="1"/>
    <n v="48992070"/>
    <x v="45"/>
    <s v="SSJFLOPEZ"/>
    <s v="MFLT"/>
    <s v="EPM TELECOMUNICACIONES S.A."/>
    <s v=""/>
    <s v=""/>
    <d v="2010-07-14T00:00:00"/>
    <d v="2010-07-29T00:00:00"/>
    <n v="1213"/>
    <s v="773"/>
    <x v="6"/>
    <x v="22"/>
    <x v="1"/>
    <x v="0"/>
    <x v="0"/>
  </r>
  <r>
    <n v="7735116408"/>
    <x v="1"/>
    <n v="48992070"/>
    <x v="45"/>
    <s v="SSJFLOPEZ"/>
    <s v="MFLT"/>
    <s v="EPM TELECOMUNICACIONES S.A."/>
    <s v=""/>
    <s v=""/>
    <d v="2010-07-14T00:00:00"/>
    <d v="2010-07-29T00:00:00"/>
    <n v="430"/>
    <s v="773"/>
    <x v="6"/>
    <x v="22"/>
    <x v="1"/>
    <x v="0"/>
    <x v="0"/>
  </r>
  <r>
    <n v="7735116408"/>
    <x v="1"/>
    <n v="48992070"/>
    <x v="45"/>
    <s v="SSJFLOPEZ"/>
    <s v="MFLT"/>
    <s v="EPM TELECOMUNICACIONES S.A."/>
    <s v=""/>
    <s v=""/>
    <d v="2010-07-14T00:00:00"/>
    <d v="2010-07-29T00:00:00"/>
    <n v="6553"/>
    <s v="773"/>
    <x v="6"/>
    <x v="22"/>
    <x v="1"/>
    <x v="0"/>
    <x v="0"/>
  </r>
  <r>
    <n v="7735116408"/>
    <x v="1"/>
    <n v="48992070"/>
    <x v="45"/>
    <s v="SSJFLOPEZ"/>
    <s v="MFLT"/>
    <s v="EPM TELECOMUNICACIONES S.A."/>
    <s v=""/>
    <s v=""/>
    <d v="2010-07-14T00:00:00"/>
    <d v="2010-07-29T00:00:00"/>
    <n v="2621"/>
    <s v="773"/>
    <x v="6"/>
    <x v="22"/>
    <x v="1"/>
    <x v="0"/>
    <x v="0"/>
  </r>
  <r>
    <n v="7735116408"/>
    <x v="1"/>
    <n v="48992070"/>
    <x v="45"/>
    <s v="SSJFLOPEZ"/>
    <s v="MFLT"/>
    <s v="EPM TELECOMUNICACIONES S.A."/>
    <s v=""/>
    <s v=""/>
    <d v="2010-07-14T00:00:00"/>
    <d v="2010-07-29T00:00:00"/>
    <n v="1772"/>
    <s v="773"/>
    <x v="6"/>
    <x v="22"/>
    <x v="1"/>
    <x v="0"/>
    <x v="0"/>
  </r>
  <r>
    <n v="7735116408"/>
    <x v="1"/>
    <n v="48992070"/>
    <x v="45"/>
    <s v="SSJFLOPEZ"/>
    <s v="MFLT"/>
    <s v="EPM TELECOMUNICACIONES S.A."/>
    <s v=""/>
    <s v=""/>
    <d v="2010-07-14T00:00:00"/>
    <d v="2010-07-29T00:00:00"/>
    <n v="874"/>
    <s v="773"/>
    <x v="6"/>
    <x v="22"/>
    <x v="1"/>
    <x v="0"/>
    <x v="0"/>
  </r>
  <r>
    <n v="7735116408"/>
    <x v="1"/>
    <n v="48992070"/>
    <x v="45"/>
    <s v="SSJFLOPEZ"/>
    <s v="MFLT"/>
    <s v="EPM TELECOMUNICACIONES S.A."/>
    <s v=""/>
    <s v=""/>
    <d v="2010-07-14T00:00:00"/>
    <d v="2010-07-29T00:00:00"/>
    <n v="66535"/>
    <s v="773"/>
    <x v="6"/>
    <x v="22"/>
    <x v="1"/>
    <x v="0"/>
    <x v="0"/>
  </r>
  <r>
    <n v="7735116408"/>
    <x v="1"/>
    <n v="48992070"/>
    <x v="45"/>
    <s v="SSJFLOPEZ"/>
    <s v="MFLT"/>
    <s v="EPM TELECOMUNICACIONES S.A."/>
    <s v=""/>
    <s v=""/>
    <d v="2010-07-14T00:00:00"/>
    <d v="2010-07-29T00:00:00"/>
    <n v="430"/>
    <s v="773"/>
    <x v="6"/>
    <x v="22"/>
    <x v="1"/>
    <x v="0"/>
    <x v="0"/>
  </r>
  <r>
    <n v="7735125759"/>
    <x v="43"/>
    <n v="48992070"/>
    <x v="45"/>
    <s v="LTNJRODRIGUE"/>
    <s v="MFLT"/>
    <s v="Provisión otras cta.pte.proveed prod. Inventariab."/>
    <s v=""/>
    <s v="Servicio Transporte por vale"/>
    <d v="2010-07-29T00:00:00"/>
    <d v="2010-07-29T00:00:00"/>
    <n v="5791"/>
    <s v="773"/>
    <x v="6"/>
    <x v="22"/>
    <x v="5"/>
    <x v="0"/>
    <x v="0"/>
  </r>
  <r>
    <n v="7735125759"/>
    <x v="43"/>
    <n v="48992070"/>
    <x v="45"/>
    <s v="LTNJRODRIGUE"/>
    <s v="MFLT"/>
    <s v="Provisión otras cta.pte.proveed prod. Inventariab."/>
    <s v=""/>
    <s v="Servicio Transporte por vale"/>
    <d v="2010-07-29T00:00:00"/>
    <d v="2010-07-29T00:00:00"/>
    <n v="579"/>
    <s v="773"/>
    <x v="6"/>
    <x v="22"/>
    <x v="5"/>
    <x v="0"/>
    <x v="0"/>
  </r>
  <r>
    <n v="7735116403"/>
    <x v="20"/>
    <n v="48992170"/>
    <x v="46"/>
    <s v="SSJFLOPEZ"/>
    <s v="MFLT"/>
    <s v="SOMOS SUMINISTRO TEMPORAL S.A."/>
    <s v=""/>
    <s v=""/>
    <d v="2010-07-22T00:00:00"/>
    <d v="2010-07-29T00:00:00"/>
    <n v="1145551"/>
    <s v="773"/>
    <x v="6"/>
    <x v="23"/>
    <x v="3"/>
    <x v="0"/>
    <x v="1"/>
  </r>
  <r>
    <n v="7735125759"/>
    <x v="43"/>
    <n v="48992370"/>
    <x v="47"/>
    <s v="LTNJRODRIGUE"/>
    <s v="MFLT"/>
    <s v="Provisión otras cta.pte.proveed prod. Inventariab."/>
    <s v=""/>
    <s v="Servicio Transporte por vale"/>
    <d v="2010-07-29T00:00:00"/>
    <d v="2010-07-29T00:00:00"/>
    <n v="14478"/>
    <s v="773"/>
    <x v="6"/>
    <x v="24"/>
    <x v="5"/>
    <x v="0"/>
    <x v="0"/>
  </r>
  <r>
    <n v="7735125759"/>
    <x v="43"/>
    <n v="48992370"/>
    <x v="47"/>
    <s v="LTNJRODRIGUE"/>
    <s v="MFLT"/>
    <s v="Provisión otras cta.pte.proveed prod. Inventariab."/>
    <s v=""/>
    <s v="Servicio Transporte por vale"/>
    <d v="2010-07-29T00:00:00"/>
    <d v="2010-07-29T00:00:00"/>
    <n v="1448"/>
    <s v="773"/>
    <x v="6"/>
    <x v="24"/>
    <x v="5"/>
    <x v="0"/>
    <x v="0"/>
  </r>
  <r>
    <n v="7735116403"/>
    <x v="20"/>
    <n v="48705670"/>
    <x v="2"/>
    <s v="SSJFLOPEZ"/>
    <s v="MFLT"/>
    <s v="SOMOS SUMINISTRO TEMPORAL S.A."/>
    <s v=""/>
    <s v=""/>
    <d v="2010-07-28T00:00:00"/>
    <d v="2010-07-30T00:00:00"/>
    <n v="1619577"/>
    <s v="773"/>
    <x v="6"/>
    <x v="2"/>
    <x v="3"/>
    <x v="0"/>
    <x v="1"/>
  </r>
  <r>
    <n v="7735116120"/>
    <x v="29"/>
    <n v="48710170"/>
    <x v="5"/>
    <s v="LTNASANCHEZ"/>
    <s v="MFLT"/>
    <s v="Caja menor RgMedellin"/>
    <s v=""/>
    <s v=""/>
    <d v="2010-07-30T00:00:00"/>
    <d v="2010-07-30T00:00:00"/>
    <n v="16000"/>
    <s v="773"/>
    <x v="6"/>
    <x v="4"/>
    <x v="5"/>
    <x v="0"/>
    <x v="0"/>
  </r>
  <r>
    <n v="7735116403"/>
    <x v="20"/>
    <n v="48910270"/>
    <x v="23"/>
    <s v="SSJFLOPEZ"/>
    <s v="MFLT"/>
    <s v="SOMOS SUMINISTRO TEMPORAL S.A."/>
    <s v=""/>
    <s v=""/>
    <d v="2010-07-28T00:00:00"/>
    <d v="2010-07-30T00:00:00"/>
    <n v="3556409"/>
    <s v="773"/>
    <x v="6"/>
    <x v="3"/>
    <x v="3"/>
    <x v="0"/>
    <x v="1"/>
  </r>
  <r>
    <n v="7735116120"/>
    <x v="29"/>
    <n v="48921370"/>
    <x v="24"/>
    <s v="LTNASANCHEZ"/>
    <s v="MFLT"/>
    <s v="Caja menor RgMedellin"/>
    <s v=""/>
    <s v=""/>
    <d v="2010-07-30T00:00:00"/>
    <d v="2010-07-30T00:00:00"/>
    <n v="7400"/>
    <s v="773"/>
    <x v="6"/>
    <x v="4"/>
    <x v="5"/>
    <x v="0"/>
    <x v="0"/>
  </r>
  <r>
    <n v="7735124701"/>
    <x v="26"/>
    <n v="48921370"/>
    <x v="24"/>
    <s v="SSJFLOPEZ"/>
    <s v="MFLT"/>
    <s v="EMPAQUETADURAS Y EMPAQUES S.A."/>
    <s v="Limpion Wypall"/>
    <s v="Limpion Wypall"/>
    <d v="2010-07-28T00:00:00"/>
    <d v="2010-07-30T00:00:00"/>
    <n v="440800"/>
    <s v="773"/>
    <x v="6"/>
    <x v="4"/>
    <x v="5"/>
    <x v="0"/>
    <x v="0"/>
  </r>
  <r>
    <n v="7735124713"/>
    <x v="35"/>
    <n v="48921370"/>
    <x v="24"/>
    <s v="SSJFLOPEZ"/>
    <s v="MFLT"/>
    <s v="BYCSA S.A"/>
    <s v="Strech 44CMx457M x .6"/>
    <s v="Strech 44CMx457M x .6"/>
    <d v="2010-07-28T00:00:00"/>
    <d v="2010-07-30T00:00:00"/>
    <n v="165000"/>
    <s v="773"/>
    <x v="6"/>
    <x v="4"/>
    <x v="5"/>
    <x v="0"/>
    <x v="1"/>
  </r>
  <r>
    <n v="7735124713"/>
    <x v="35"/>
    <n v="48921370"/>
    <x v="24"/>
    <s v="SSJFLOPEZ"/>
    <s v="MFLT"/>
    <s v="BYCSA S.A"/>
    <s v="Strech 44CMx457M x .6"/>
    <s v="Strech 44CMx457M x .6"/>
    <d v="2010-07-27T00:00:00"/>
    <d v="2010-07-30T00:00:00"/>
    <n v="82500"/>
    <s v="773"/>
    <x v="6"/>
    <x v="4"/>
    <x v="5"/>
    <x v="0"/>
    <x v="1"/>
  </r>
  <r>
    <n v="7735116403"/>
    <x v="20"/>
    <n v="48921470"/>
    <x v="25"/>
    <s v="SSJFLOPEZ"/>
    <s v="MFLT"/>
    <s v="SOMOS SUMINISTRO TEMPORAL S.A."/>
    <s v=""/>
    <s v=""/>
    <d v="2010-07-28T00:00:00"/>
    <d v="2010-07-30T00:00:00"/>
    <n v="332896"/>
    <s v="773"/>
    <x v="6"/>
    <x v="4"/>
    <x v="3"/>
    <x v="0"/>
    <x v="1"/>
  </r>
  <r>
    <n v="7735124701"/>
    <x v="26"/>
    <n v="48921470"/>
    <x v="25"/>
    <s v="SSJFLOPEZ"/>
    <s v="MFLT"/>
    <s v="EMPAQUETADURAS Y EMPAQUES S.A."/>
    <s v="Limpion Wypall"/>
    <s v="Limpion Wypall"/>
    <d v="2010-07-28T00:00:00"/>
    <d v="2010-07-30T00:00:00"/>
    <n v="110200"/>
    <s v="773"/>
    <x v="6"/>
    <x v="4"/>
    <x v="5"/>
    <x v="0"/>
    <x v="0"/>
  </r>
  <r>
    <n v="7735124703"/>
    <x v="22"/>
    <n v="48921470"/>
    <x v="25"/>
    <s v="LTGAVELASQUE"/>
    <s v="MFLT"/>
    <s v="Provisión otras cta.pte.proveed prod. no inventar"/>
    <s v="Form lito 41 Producto terminado"/>
    <s v="Form lito 41 Producto terminado"/>
    <d v="2010-07-30T00:00:00"/>
    <d v="2010-07-30T00:00:00"/>
    <n v="-215250"/>
    <s v="773"/>
    <x v="6"/>
    <x v="4"/>
    <x v="5"/>
    <x v="0"/>
    <x v="0"/>
  </r>
  <r>
    <n v="7735124703"/>
    <x v="22"/>
    <n v="48921470"/>
    <x v="25"/>
    <s v="LTGAVELASQUE"/>
    <s v="MFLT"/>
    <s v="Provisión otras cta.pte.proveed prod. no inventar"/>
    <s v="Form lito 36 Certif conformidad TROQ."/>
    <s v="Form lito 36 Certif conformidad TROQ."/>
    <d v="2010-07-29T00:00:00"/>
    <d v="2010-07-30T00:00:00"/>
    <n v="170000"/>
    <s v="773"/>
    <x v="6"/>
    <x v="4"/>
    <x v="5"/>
    <x v="0"/>
    <x v="0"/>
  </r>
  <r>
    <n v="7735124703"/>
    <x v="22"/>
    <n v="48921470"/>
    <x v="25"/>
    <s v="LTGAVELASQUE"/>
    <s v="MFLT"/>
    <s v="Provisión otras cta.pte.proveed prod. no inventar"/>
    <s v="Form lito 38 Certificado conf. CIZ."/>
    <s v="Form lito 38 Certificado conf. CIZ."/>
    <d v="2010-07-29T00:00:00"/>
    <d v="2010-07-30T00:00:00"/>
    <n v="170000"/>
    <s v="773"/>
    <x v="6"/>
    <x v="4"/>
    <x v="5"/>
    <x v="0"/>
    <x v="0"/>
  </r>
  <r>
    <n v="7735124703"/>
    <x v="22"/>
    <n v="48921470"/>
    <x v="25"/>
    <s v="LTGAVELASQUE"/>
    <s v="MFLT"/>
    <s v="Provisión otras cta.pte.proveed prod. no inventar"/>
    <s v="Form lito 41 Producto terminado"/>
    <s v="Form lito 41 Producto terminado"/>
    <d v="2010-07-29T00:00:00"/>
    <d v="2010-07-30T00:00:00"/>
    <n v="205000"/>
    <s v="773"/>
    <x v="6"/>
    <x v="4"/>
    <x v="5"/>
    <x v="0"/>
    <x v="0"/>
  </r>
  <r>
    <n v="7735124703"/>
    <x v="22"/>
    <n v="48921470"/>
    <x v="25"/>
    <s v="LTGAVELASQUE"/>
    <s v="MFLT"/>
    <s v="Provisión otras cta.pte.proveed prod. no inventar"/>
    <s v="Form lito 42 Informe produccion TROQ."/>
    <s v="Form lito 42 Informe produccion TROQ."/>
    <d v="2010-07-29T00:00:00"/>
    <d v="2010-07-30T00:00:00"/>
    <n v="104000"/>
    <s v="773"/>
    <x v="6"/>
    <x v="4"/>
    <x v="5"/>
    <x v="0"/>
    <x v="0"/>
  </r>
  <r>
    <n v="7735124703"/>
    <x v="22"/>
    <n v="48921470"/>
    <x v="25"/>
    <s v="LTGAVELASQUE"/>
    <s v="MFLT"/>
    <s v="Provisión otras cta.pte.proveed prod. no inventar"/>
    <s v="Form lito 43 Inf. diario prod. ensamble"/>
    <s v="Form lito 43 Inf. diario prod. ensamble"/>
    <d v="2010-07-29T00:00:00"/>
    <d v="2010-07-30T00:00:00"/>
    <n v="104000"/>
    <s v="773"/>
    <x v="6"/>
    <x v="4"/>
    <x v="5"/>
    <x v="0"/>
    <x v="0"/>
  </r>
  <r>
    <n v="7735124703"/>
    <x v="22"/>
    <n v="48921470"/>
    <x v="25"/>
    <s v="LTGAVELASQUE"/>
    <s v="MFLT"/>
    <s v="Provisión otras cta.pte.proveed prod. no inventar"/>
    <s v="Form lito 36 Certif conformidad TROQ."/>
    <s v="Form lito 36 Certif conformidad TROQ."/>
    <d v="2010-07-29T00:00:00"/>
    <d v="2010-07-30T00:00:00"/>
    <n v="7650"/>
    <s v="773"/>
    <x v="6"/>
    <x v="4"/>
    <x v="5"/>
    <x v="0"/>
    <x v="0"/>
  </r>
  <r>
    <n v="7735124703"/>
    <x v="22"/>
    <n v="48921470"/>
    <x v="25"/>
    <s v="LTGAVELASQUE"/>
    <s v="MFLT"/>
    <s v="Provisión otras cta.pte.proveed prod. no inventar"/>
    <s v="Form lito 38 Certificado conf. CIZ."/>
    <s v="Form lito 38 Certificado conf. CIZ."/>
    <d v="2010-07-29T00:00:00"/>
    <d v="2010-07-30T00:00:00"/>
    <n v="7480"/>
    <s v="773"/>
    <x v="6"/>
    <x v="4"/>
    <x v="5"/>
    <x v="0"/>
    <x v="0"/>
  </r>
  <r>
    <n v="7735124703"/>
    <x v="22"/>
    <n v="48921470"/>
    <x v="25"/>
    <s v="LTGAVELASQUE"/>
    <s v="MFLT"/>
    <s v="Provisión otras cta.pte.proveed prod. no inventar"/>
    <s v="Form lito 42 Informe produccion TROQ."/>
    <s v="Form lito 42 Informe produccion TROQ."/>
    <d v="2010-07-29T00:00:00"/>
    <d v="2010-07-30T00:00:00"/>
    <n v="7280"/>
    <s v="773"/>
    <x v="6"/>
    <x v="4"/>
    <x v="5"/>
    <x v="0"/>
    <x v="0"/>
  </r>
  <r>
    <n v="7735124703"/>
    <x v="22"/>
    <n v="48921470"/>
    <x v="25"/>
    <s v="LTGAVELASQUE"/>
    <s v="MFLT"/>
    <s v="Provisión otras cta.pte.proveed prod. no inventar"/>
    <s v="Form lito 43 Inf. diario prod. ensamble"/>
    <s v="Form lito 43 Inf. diario prod. ensamble"/>
    <d v="2010-07-29T00:00:00"/>
    <d v="2010-07-30T00:00:00"/>
    <n v="5200"/>
    <s v="773"/>
    <x v="6"/>
    <x v="4"/>
    <x v="5"/>
    <x v="0"/>
    <x v="0"/>
  </r>
  <r>
    <n v="7735124703"/>
    <x v="22"/>
    <n v="48921470"/>
    <x v="25"/>
    <s v="LTGAVELASQUE"/>
    <s v="MFLT"/>
    <s v="Provisión otras cta.pte.proveed prod. no inventar"/>
    <s v="Form lito 41 Producto terminado"/>
    <s v="Form lito 41 Producto terminado"/>
    <d v="2010-07-29T00:00:00"/>
    <d v="2010-07-30T00:00:00"/>
    <n v="10250"/>
    <s v="773"/>
    <x v="6"/>
    <x v="4"/>
    <x v="5"/>
    <x v="0"/>
    <x v="0"/>
  </r>
  <r>
    <n v="7735124713"/>
    <x v="35"/>
    <n v="48921470"/>
    <x v="25"/>
    <s v="SSJFLOPEZ"/>
    <s v="MFLT"/>
    <s v="BYCSA S.A"/>
    <s v="Strech 44CMx457M x .6"/>
    <s v="Strech 44CMx457M x .6"/>
    <d v="2010-07-28T00:00:00"/>
    <d v="2010-07-30T00:00:00"/>
    <n v="330000"/>
    <s v="773"/>
    <x v="6"/>
    <x v="4"/>
    <x v="5"/>
    <x v="0"/>
    <x v="1"/>
  </r>
  <r>
    <n v="7735124713"/>
    <x v="35"/>
    <n v="48921470"/>
    <x v="25"/>
    <s v="SSJFLOPEZ"/>
    <s v="MFLT"/>
    <s v="BYCSA S.A"/>
    <s v="Strech 44CMx457M x .6"/>
    <s v="Strech 44CMx457M x .6"/>
    <d v="2010-07-27T00:00:00"/>
    <d v="2010-07-30T00:00:00"/>
    <n v="165000"/>
    <s v="773"/>
    <x v="6"/>
    <x v="4"/>
    <x v="5"/>
    <x v="0"/>
    <x v="1"/>
  </r>
  <r>
    <n v="7735124012"/>
    <x v="24"/>
    <n v="48921570"/>
    <x v="26"/>
    <s v="LTGAVELASQUE"/>
    <s v="MFLT"/>
    <s v="Mat, rptos y accesorios, materiales y repuestos na"/>
    <s v="Chazo plastico 3/8 con tornillo"/>
    <s v=""/>
    <d v="2010-07-30T00:00:00"/>
    <d v="2010-07-30T00:00:00"/>
    <n v="480"/>
    <s v="773"/>
    <x v="6"/>
    <x v="3"/>
    <x v="6"/>
    <x v="0"/>
    <x v="2"/>
  </r>
  <r>
    <n v="7735124701"/>
    <x v="26"/>
    <n v="48921570"/>
    <x v="26"/>
    <s v="SSJFLOPEZ"/>
    <s v="MFLT"/>
    <s v="EMPAQUETADURAS Y EMPAQUES S.A."/>
    <s v="Limpion Wypall"/>
    <s v="Limpion Wypall"/>
    <d v="2010-07-28T00:00:00"/>
    <d v="2010-07-30T00:00:00"/>
    <n v="110200"/>
    <s v="773"/>
    <x v="6"/>
    <x v="3"/>
    <x v="5"/>
    <x v="0"/>
    <x v="0"/>
  </r>
  <r>
    <n v="7735124703"/>
    <x v="22"/>
    <n v="48921570"/>
    <x v="26"/>
    <s v="LTGAVELASQUE"/>
    <s v="MFLT"/>
    <s v="Provisión otras cta.pte.proveed prod. no inventar"/>
    <s v="Form lito 12 Informe de produccion"/>
    <s v="Form lito 12 Informe de produccion"/>
    <d v="2010-07-29T00:00:00"/>
    <d v="2010-07-30T00:00:00"/>
    <n v="70500"/>
    <s v="773"/>
    <x v="6"/>
    <x v="3"/>
    <x v="5"/>
    <x v="0"/>
    <x v="0"/>
  </r>
  <r>
    <n v="7735124703"/>
    <x v="22"/>
    <n v="48921570"/>
    <x v="26"/>
    <s v="LTGAVELASQUE"/>
    <s v="MFLT"/>
    <s v="Provisión otras cta.pte.proveed prod. no inventar"/>
    <s v="Form lito 2 Certificado de conformidad"/>
    <s v="Form lito 2 Certificado de conformidad"/>
    <d v="2010-07-29T00:00:00"/>
    <d v="2010-07-30T00:00:00"/>
    <n v="81000"/>
    <s v="773"/>
    <x v="6"/>
    <x v="3"/>
    <x v="5"/>
    <x v="0"/>
    <x v="0"/>
  </r>
  <r>
    <n v="7735124703"/>
    <x v="22"/>
    <n v="48921570"/>
    <x v="26"/>
    <s v="LTGAVELASQUE"/>
    <s v="MFLT"/>
    <s v="Provisión otras cta.pte.proveed prod. no inventar"/>
    <s v="Form lito 7 Control de peso"/>
    <s v="Form lito 7 Control de peso"/>
    <d v="2010-07-29T00:00:00"/>
    <d v="2010-07-30T00:00:00"/>
    <n v="65000"/>
    <s v="773"/>
    <x v="6"/>
    <x v="3"/>
    <x v="5"/>
    <x v="0"/>
    <x v="0"/>
  </r>
  <r>
    <n v="7735124703"/>
    <x v="22"/>
    <n v="48921570"/>
    <x v="26"/>
    <s v="LTGAVELASQUE"/>
    <s v="MFLT"/>
    <s v="Provisión otras cta.pte.proveed prod. no inventar"/>
    <s v="Form lito 12 Informe de produccion"/>
    <s v="Form lito 12 Informe de produccion"/>
    <d v="2010-07-29T00:00:00"/>
    <d v="2010-07-30T00:00:00"/>
    <n v="3760"/>
    <s v="773"/>
    <x v="6"/>
    <x v="3"/>
    <x v="5"/>
    <x v="0"/>
    <x v="0"/>
  </r>
  <r>
    <n v="7735124703"/>
    <x v="22"/>
    <n v="48921570"/>
    <x v="26"/>
    <s v="LTGAVELASQUE"/>
    <s v="MFLT"/>
    <s v="Provisión otras cta.pte.proveed prod. no inventar"/>
    <s v="Form lito 2 Certificado de conformidad"/>
    <s v="Form lito 2 Certificado de conformidad"/>
    <d v="2010-07-29T00:00:00"/>
    <d v="2010-07-30T00:00:00"/>
    <n v="4320"/>
    <s v="773"/>
    <x v="6"/>
    <x v="3"/>
    <x v="5"/>
    <x v="0"/>
    <x v="0"/>
  </r>
  <r>
    <n v="7735124713"/>
    <x v="35"/>
    <n v="48921570"/>
    <x v="26"/>
    <s v="SSJFLOPEZ"/>
    <s v="MFLT"/>
    <s v="BYCSA S.A"/>
    <s v="Strech 44CMx457M x .6"/>
    <s v="Strech 44CMx457M x .6"/>
    <d v="2010-07-28T00:00:00"/>
    <d v="2010-07-30T00:00:00"/>
    <n v="165000"/>
    <s v="773"/>
    <x v="6"/>
    <x v="3"/>
    <x v="5"/>
    <x v="0"/>
    <x v="1"/>
  </r>
  <r>
    <n v="7735124713"/>
    <x v="35"/>
    <n v="48921570"/>
    <x v="26"/>
    <s v="SSJFLOPEZ"/>
    <s v="MFLT"/>
    <s v="BYCSA S.A"/>
    <s v="Strech 44CMx457M x .6"/>
    <s v="Strech 44CMx457M x .6"/>
    <d v="2010-07-27T00:00:00"/>
    <d v="2010-07-30T00:00:00"/>
    <n v="82500"/>
    <s v="773"/>
    <x v="6"/>
    <x v="3"/>
    <x v="5"/>
    <x v="0"/>
    <x v="1"/>
  </r>
  <r>
    <n v="7735116403"/>
    <x v="20"/>
    <n v="48921770"/>
    <x v="28"/>
    <s v="SSJFLOPEZ"/>
    <s v="MFLT"/>
    <s v="SOMOS SUMINISTRO TEMPORAL S.A."/>
    <s v=""/>
    <s v=""/>
    <d v="2010-07-28T00:00:00"/>
    <d v="2010-07-30T00:00:00"/>
    <n v="1323516"/>
    <s v="773"/>
    <x v="6"/>
    <x v="5"/>
    <x v="3"/>
    <x v="0"/>
    <x v="1"/>
  </r>
  <r>
    <n v="7735112206"/>
    <x v="48"/>
    <n v="48984270"/>
    <x v="37"/>
    <s v="SSJMGONZALEZ"/>
    <s v="MFLT"/>
    <s v="Iva proporcional prorrateo"/>
    <s v=""/>
    <s v=""/>
    <d v="2010-07-30T00:00:00"/>
    <d v="2010-07-30T00:00:00"/>
    <n v="7200000"/>
    <s v="773"/>
    <x v="6"/>
    <x v="14"/>
    <x v="9"/>
    <x v="0"/>
    <x v="1"/>
  </r>
  <r>
    <n v="7735116432"/>
    <x v="32"/>
    <n v="48984270"/>
    <x v="37"/>
    <s v="LTJFLOPEZ"/>
    <s v="MFLT"/>
    <s v="Provisión otras cta.pte.proveed prod. Inventariab."/>
    <s v=""/>
    <s v="Alquiler estibas"/>
    <d v="2010-07-30T00:00:00"/>
    <d v="2010-07-30T00:00:00"/>
    <n v="68600"/>
    <s v="773"/>
    <x v="6"/>
    <x v="14"/>
    <x v="5"/>
    <x v="0"/>
    <x v="0"/>
  </r>
  <r>
    <n v="7735116120"/>
    <x v="29"/>
    <n v="48986070"/>
    <x v="38"/>
    <s v="LTICPOSADA"/>
    <s v="MFLT"/>
    <s v="Provisión otras cta.pte.proveed prod. Inventariab."/>
    <s v=""/>
    <s v="Almuerzo ARP Sura"/>
    <d v="2010-07-30T00:00:00"/>
    <d v="2010-07-30T00:00:00"/>
    <n v="10000"/>
    <s v="773"/>
    <x v="6"/>
    <x v="15"/>
    <x v="5"/>
    <x v="0"/>
    <x v="0"/>
  </r>
  <r>
    <n v="7735124504"/>
    <x v="25"/>
    <n v="48986070"/>
    <x v="38"/>
    <s v="LTNASANCHEZ"/>
    <s v="MFLT"/>
    <s v="Caja menor RgMedellin"/>
    <s v=""/>
    <s v=""/>
    <d v="2010-07-30T00:00:00"/>
    <d v="2010-07-30T00:00:00"/>
    <n v="4000"/>
    <s v="773"/>
    <x v="6"/>
    <x v="15"/>
    <x v="5"/>
    <x v="0"/>
    <x v="0"/>
  </r>
  <r>
    <n v="7735116403"/>
    <x v="20"/>
    <n v="48992070"/>
    <x v="45"/>
    <s v="SSJFLOPEZ"/>
    <s v="MFLT"/>
    <s v="SOMOS SUMINISTRO TEMPORAL S.A."/>
    <s v=""/>
    <s v=""/>
    <d v="2010-07-28T00:00:00"/>
    <d v="2010-07-30T00:00:00"/>
    <n v="255174"/>
    <s v="773"/>
    <x v="6"/>
    <x v="22"/>
    <x v="3"/>
    <x v="0"/>
    <x v="1"/>
  </r>
  <r>
    <n v="7735116403"/>
    <x v="20"/>
    <n v="48992170"/>
    <x v="46"/>
    <s v="SSJFLOPEZ"/>
    <s v="MFLT"/>
    <s v="SOMOS SUMINISTRO TEMPORAL S.A."/>
    <s v=""/>
    <s v=""/>
    <d v="2010-07-28T00:00:00"/>
    <d v="2010-07-30T00:00:00"/>
    <n v="1145551"/>
    <s v="773"/>
    <x v="6"/>
    <x v="23"/>
    <x v="3"/>
    <x v="0"/>
    <x v="1"/>
  </r>
  <r>
    <n v="7735122502"/>
    <x v="21"/>
    <n v="48705370"/>
    <x v="1"/>
    <s v="SSRMSALAZAR"/>
    <s v="MFLT"/>
    <s v="Dep. acum. maquinaria y equipo operativos"/>
    <s v=""/>
    <s v=""/>
    <d v="2010-07-31T00:00:00"/>
    <d v="2010-07-31T00:00:00"/>
    <n v="7988"/>
    <s v="773"/>
    <x v="6"/>
    <x v="1"/>
    <x v="4"/>
    <x v="0"/>
    <x v="0"/>
  </r>
  <r>
    <n v="7735122502"/>
    <x v="21"/>
    <n v="48705370"/>
    <x v="1"/>
    <s v="SSRMSALAZAR"/>
    <s v="MFLT"/>
    <s v="Dep. acum. construcción y edif. operativos"/>
    <s v=""/>
    <s v=""/>
    <d v="2010-07-31T00:00:00"/>
    <d v="2010-07-31T00:00:00"/>
    <n v="9144"/>
    <s v="773"/>
    <x v="6"/>
    <x v="1"/>
    <x v="4"/>
    <x v="0"/>
    <x v="0"/>
  </r>
  <r>
    <n v="7735122503"/>
    <x v="23"/>
    <n v="48705670"/>
    <x v="2"/>
    <s v="SSRMSALAZAR"/>
    <s v="MFLT"/>
    <s v="Dep. acum. maquinaria y equipo operativos"/>
    <s v=""/>
    <s v=""/>
    <d v="2010-07-31T00:00:00"/>
    <d v="2010-07-31T00:00:00"/>
    <n v="229835"/>
    <s v="773"/>
    <x v="6"/>
    <x v="2"/>
    <x v="4"/>
    <x v="0"/>
    <x v="2"/>
  </r>
  <r>
    <n v="7735122503"/>
    <x v="23"/>
    <n v="48705670"/>
    <x v="2"/>
    <s v="SSRMSALAZAR"/>
    <s v="MFLT"/>
    <s v="Dep. acum. construcción y edif. operativos"/>
    <s v=""/>
    <s v=""/>
    <d v="2010-07-31T00:00:00"/>
    <d v="2010-07-31T00:00:00"/>
    <n v="850"/>
    <s v="773"/>
    <x v="6"/>
    <x v="2"/>
    <x v="4"/>
    <x v="0"/>
    <x v="2"/>
  </r>
  <r>
    <n v="7735122503"/>
    <x v="23"/>
    <n v="48710070"/>
    <x v="4"/>
    <s v="SSRMSALAZAR"/>
    <s v="MFLT"/>
    <s v="Dep. acum. maquinaria y equipo operativos"/>
    <s v=""/>
    <s v=""/>
    <d v="2010-07-31T00:00:00"/>
    <d v="2010-07-31T00:00:00"/>
    <n v="179219"/>
    <s v="773"/>
    <x v="6"/>
    <x v="4"/>
    <x v="4"/>
    <x v="0"/>
    <x v="2"/>
  </r>
  <r>
    <n v="7735122503"/>
    <x v="23"/>
    <n v="48710070"/>
    <x v="4"/>
    <s v="SSRMSALAZAR"/>
    <s v="MFLT"/>
    <s v="Dep. acum. construcción y edif. operativos"/>
    <s v=""/>
    <s v=""/>
    <d v="2010-07-31T00:00:00"/>
    <d v="2010-07-31T00:00:00"/>
    <n v="37897"/>
    <s v="773"/>
    <x v="6"/>
    <x v="4"/>
    <x v="4"/>
    <x v="0"/>
    <x v="2"/>
  </r>
  <r>
    <n v="7735122503"/>
    <x v="23"/>
    <n v="48710170"/>
    <x v="5"/>
    <s v="SSRMSALAZAR"/>
    <s v="MFLT"/>
    <s v="Dep. acum. maquinaria y equipo operativos"/>
    <s v=""/>
    <s v=""/>
    <d v="2010-07-31T00:00:00"/>
    <d v="2010-07-31T00:00:00"/>
    <n v="220822"/>
    <s v="773"/>
    <x v="6"/>
    <x v="4"/>
    <x v="4"/>
    <x v="0"/>
    <x v="2"/>
  </r>
  <r>
    <n v="7735122503"/>
    <x v="23"/>
    <n v="48710170"/>
    <x v="5"/>
    <s v="SSRMSALAZAR"/>
    <s v="MFLT"/>
    <s v="Dep. acum. construcción y edif. operativos"/>
    <s v=""/>
    <s v=""/>
    <d v="2010-07-31T00:00:00"/>
    <d v="2010-07-31T00:00:00"/>
    <n v="47512"/>
    <s v="773"/>
    <x v="6"/>
    <x v="4"/>
    <x v="4"/>
    <x v="0"/>
    <x v="2"/>
  </r>
  <r>
    <n v="7735122503"/>
    <x v="23"/>
    <n v="48710370"/>
    <x v="6"/>
    <s v="SSRMSALAZAR"/>
    <s v="MFLT"/>
    <s v="Dep. acum. maquinaria y equipo operativos"/>
    <s v=""/>
    <s v=""/>
    <d v="2010-07-31T00:00:00"/>
    <d v="2010-07-31T00:00:00"/>
    <n v="514622"/>
    <s v="773"/>
    <x v="6"/>
    <x v="4"/>
    <x v="4"/>
    <x v="0"/>
    <x v="2"/>
  </r>
  <r>
    <n v="7735122503"/>
    <x v="23"/>
    <n v="48710370"/>
    <x v="6"/>
    <s v="SSRMSALAZAR"/>
    <s v="MFLT"/>
    <s v="Dep. acum. construcción y edif. operativos"/>
    <s v=""/>
    <s v=""/>
    <d v="2010-07-31T00:00:00"/>
    <d v="2010-07-31T00:00:00"/>
    <n v="85751"/>
    <s v="773"/>
    <x v="6"/>
    <x v="4"/>
    <x v="4"/>
    <x v="0"/>
    <x v="2"/>
  </r>
  <r>
    <n v="7735122503"/>
    <x v="23"/>
    <n v="48710470"/>
    <x v="7"/>
    <s v="SSRMSALAZAR"/>
    <s v="MFLT"/>
    <s v="Dep. acum. maquinaria y equipo operativos"/>
    <s v=""/>
    <s v=""/>
    <d v="2010-07-31T00:00:00"/>
    <d v="2010-07-31T00:00:00"/>
    <n v="44345"/>
    <s v="773"/>
    <x v="6"/>
    <x v="4"/>
    <x v="4"/>
    <x v="0"/>
    <x v="2"/>
  </r>
  <r>
    <n v="7735122503"/>
    <x v="23"/>
    <n v="48710470"/>
    <x v="7"/>
    <s v="SSRMSALAZAR"/>
    <s v="MFLT"/>
    <s v="Dep. acum. construcción y edif. operativos"/>
    <s v=""/>
    <s v=""/>
    <d v="2010-07-31T00:00:00"/>
    <d v="2010-07-31T00:00:00"/>
    <n v="10226"/>
    <s v="773"/>
    <x v="6"/>
    <x v="4"/>
    <x v="4"/>
    <x v="0"/>
    <x v="2"/>
  </r>
  <r>
    <n v="7735122503"/>
    <x v="23"/>
    <n v="48710570"/>
    <x v="8"/>
    <s v="SSRMSALAZAR"/>
    <s v="MFLT"/>
    <s v="Dep. acum. maquinaria y equipo operativos"/>
    <s v=""/>
    <s v=""/>
    <d v="2010-07-31T00:00:00"/>
    <d v="2010-07-31T00:00:00"/>
    <n v="60416"/>
    <s v="773"/>
    <x v="6"/>
    <x v="4"/>
    <x v="4"/>
    <x v="0"/>
    <x v="2"/>
  </r>
  <r>
    <n v="7735122503"/>
    <x v="23"/>
    <n v="48710570"/>
    <x v="8"/>
    <s v="SSRMSALAZAR"/>
    <s v="MFLT"/>
    <s v="Dep. acum. construcción y edif. operativos"/>
    <s v=""/>
    <s v=""/>
    <d v="2010-07-31T00:00:00"/>
    <d v="2010-07-31T00:00:00"/>
    <n v="2106"/>
    <s v="773"/>
    <x v="6"/>
    <x v="4"/>
    <x v="4"/>
    <x v="0"/>
    <x v="2"/>
  </r>
  <r>
    <n v="7735122503"/>
    <x v="23"/>
    <n v="48710670"/>
    <x v="9"/>
    <s v="SSRMSALAZAR"/>
    <s v="MFLT"/>
    <s v="Dep. acum. maquinaria y equipo operativos"/>
    <s v=""/>
    <s v=""/>
    <d v="2010-07-31T00:00:00"/>
    <d v="2010-07-31T00:00:00"/>
    <n v="34717"/>
    <s v="773"/>
    <x v="6"/>
    <x v="4"/>
    <x v="4"/>
    <x v="0"/>
    <x v="2"/>
  </r>
  <r>
    <n v="7735122503"/>
    <x v="23"/>
    <n v="48710670"/>
    <x v="9"/>
    <s v="SSRMSALAZAR"/>
    <s v="MFLT"/>
    <s v="Dep. acum. construcción y edif. operativos"/>
    <s v=""/>
    <s v=""/>
    <d v="2010-07-31T00:00:00"/>
    <d v="2010-07-31T00:00:00"/>
    <n v="8381"/>
    <s v="773"/>
    <x v="6"/>
    <x v="4"/>
    <x v="4"/>
    <x v="0"/>
    <x v="2"/>
  </r>
  <r>
    <n v="7735122503"/>
    <x v="23"/>
    <n v="48710770"/>
    <x v="10"/>
    <s v="SSRMSALAZAR"/>
    <s v="MFLT"/>
    <s v="Dep. acum. maquinaria y equipo operativos"/>
    <s v=""/>
    <s v=""/>
    <d v="2010-07-31T00:00:00"/>
    <d v="2010-07-31T00:00:00"/>
    <n v="31000"/>
    <s v="773"/>
    <x v="6"/>
    <x v="4"/>
    <x v="4"/>
    <x v="0"/>
    <x v="2"/>
  </r>
  <r>
    <n v="7735122503"/>
    <x v="23"/>
    <n v="48710770"/>
    <x v="10"/>
    <s v="SSRMSALAZAR"/>
    <s v="MFLT"/>
    <s v="Dep. acum. construcción y edif. operativos"/>
    <s v=""/>
    <s v=""/>
    <d v="2010-07-31T00:00:00"/>
    <d v="2010-07-31T00:00:00"/>
    <n v="6158"/>
    <s v="773"/>
    <x v="6"/>
    <x v="4"/>
    <x v="4"/>
    <x v="0"/>
    <x v="2"/>
  </r>
  <r>
    <n v="7735122503"/>
    <x v="23"/>
    <n v="48710870"/>
    <x v="280"/>
    <s v="SSRMSALAZAR"/>
    <s v="MFLT"/>
    <s v="Dep. acum. maquinaria y equipo operativos"/>
    <s v=""/>
    <s v=""/>
    <d v="2010-07-31T00:00:00"/>
    <d v="2010-07-31T00:00:00"/>
    <n v="27344"/>
    <s v="773"/>
    <x v="6"/>
    <x v="4"/>
    <x v="4"/>
    <x v="0"/>
    <x v="2"/>
  </r>
  <r>
    <n v="7735122503"/>
    <x v="23"/>
    <n v="48710870"/>
    <x v="280"/>
    <s v="SSRMSALAZAR"/>
    <s v="MFLT"/>
    <s v="Dep. acum. construcción y edif. operativos"/>
    <s v=""/>
    <s v=""/>
    <d v="2010-07-31T00:00:00"/>
    <d v="2010-07-31T00:00:00"/>
    <n v="7875"/>
    <s v="773"/>
    <x v="6"/>
    <x v="4"/>
    <x v="4"/>
    <x v="0"/>
    <x v="2"/>
  </r>
  <r>
    <n v="7735122503"/>
    <x v="23"/>
    <n v="48710970"/>
    <x v="113"/>
    <s v="SSRMSALAZAR"/>
    <s v="MFLT"/>
    <s v="Dep. acum. maquinaria y equipo operativos"/>
    <s v=""/>
    <s v=""/>
    <d v="2010-07-31T00:00:00"/>
    <d v="2010-07-31T00:00:00"/>
    <n v="35675"/>
    <s v="773"/>
    <x v="6"/>
    <x v="4"/>
    <x v="4"/>
    <x v="0"/>
    <x v="2"/>
  </r>
  <r>
    <n v="7735122503"/>
    <x v="23"/>
    <n v="48711070"/>
    <x v="11"/>
    <s v="SSRMSALAZAR"/>
    <s v="MFLT"/>
    <s v="Dep. acum. maquinaria y equipo operativos"/>
    <s v=""/>
    <s v=""/>
    <d v="2010-07-31T00:00:00"/>
    <d v="2010-07-31T00:00:00"/>
    <n v="669053"/>
    <s v="773"/>
    <x v="6"/>
    <x v="4"/>
    <x v="4"/>
    <x v="0"/>
    <x v="2"/>
  </r>
  <r>
    <n v="7735122503"/>
    <x v="23"/>
    <n v="48711070"/>
    <x v="11"/>
    <s v="SSRMSALAZAR"/>
    <s v="MFLT"/>
    <s v="Dep. acum. construcción y edif. operativos"/>
    <s v=""/>
    <s v=""/>
    <d v="2010-07-31T00:00:00"/>
    <d v="2010-07-31T00:00:00"/>
    <n v="147874"/>
    <s v="773"/>
    <x v="6"/>
    <x v="4"/>
    <x v="4"/>
    <x v="0"/>
    <x v="2"/>
  </r>
  <r>
    <n v="7735122503"/>
    <x v="23"/>
    <n v="48711270"/>
    <x v="281"/>
    <s v="SSRMSALAZAR"/>
    <s v="MFLT"/>
    <s v="Dep. acum. maquinaria y equipo operativos"/>
    <s v=""/>
    <s v=""/>
    <d v="2010-07-31T00:00:00"/>
    <d v="2010-07-31T00:00:00"/>
    <n v="3776"/>
    <s v="773"/>
    <x v="6"/>
    <x v="4"/>
    <x v="4"/>
    <x v="0"/>
    <x v="2"/>
  </r>
  <r>
    <n v="7735122503"/>
    <x v="23"/>
    <n v="48711270"/>
    <x v="281"/>
    <s v="SSRMSALAZAR"/>
    <s v="MFLT"/>
    <s v="Dep. acum. construcción y edif. operativos"/>
    <s v=""/>
    <s v=""/>
    <d v="2010-07-31T00:00:00"/>
    <d v="2010-07-31T00:00:00"/>
    <n v="1262"/>
    <s v="773"/>
    <x v="6"/>
    <x v="4"/>
    <x v="4"/>
    <x v="0"/>
    <x v="2"/>
  </r>
  <r>
    <n v="7735122503"/>
    <x v="23"/>
    <n v="48711470"/>
    <x v="13"/>
    <s v="SSRMSALAZAR"/>
    <s v="MFLT"/>
    <s v="Dep. acum. maquinaria y equipo operativos"/>
    <s v=""/>
    <s v=""/>
    <d v="2010-07-31T00:00:00"/>
    <d v="2010-07-31T00:00:00"/>
    <n v="14516"/>
    <s v="773"/>
    <x v="6"/>
    <x v="4"/>
    <x v="4"/>
    <x v="0"/>
    <x v="2"/>
  </r>
  <r>
    <n v="7735122503"/>
    <x v="23"/>
    <n v="48711470"/>
    <x v="13"/>
    <s v="SSRMSALAZAR"/>
    <s v="MFLT"/>
    <s v="Dep. acum. construcción y edif. operativos"/>
    <s v=""/>
    <s v=""/>
    <d v="2010-07-31T00:00:00"/>
    <d v="2010-07-31T00:00:00"/>
    <n v="4162"/>
    <s v="773"/>
    <x v="6"/>
    <x v="4"/>
    <x v="4"/>
    <x v="0"/>
    <x v="2"/>
  </r>
  <r>
    <n v="7735122503"/>
    <x v="23"/>
    <n v="48711570"/>
    <x v="235"/>
    <s v="SSRMSALAZAR"/>
    <s v="MFLT"/>
    <s v="Dep. acum. maquinaria y equipo operativos"/>
    <s v=""/>
    <s v=""/>
    <d v="2010-07-31T00:00:00"/>
    <d v="2010-07-31T00:00:00"/>
    <n v="26679"/>
    <s v="773"/>
    <x v="6"/>
    <x v="4"/>
    <x v="4"/>
    <x v="0"/>
    <x v="2"/>
  </r>
  <r>
    <n v="7735122503"/>
    <x v="23"/>
    <n v="48711570"/>
    <x v="235"/>
    <s v="SSRMSALAZAR"/>
    <s v="MFLT"/>
    <s v="Dep. acum. construcción y edif. operativos"/>
    <s v=""/>
    <s v=""/>
    <d v="2010-07-31T00:00:00"/>
    <d v="2010-07-31T00:00:00"/>
    <n v="3349"/>
    <s v="773"/>
    <x v="6"/>
    <x v="4"/>
    <x v="4"/>
    <x v="0"/>
    <x v="2"/>
  </r>
  <r>
    <n v="7735122503"/>
    <x v="23"/>
    <n v="48711870"/>
    <x v="236"/>
    <s v="SSRMSALAZAR"/>
    <s v="MFLT"/>
    <s v="Dep. acum. maquinaria y equipo operativos"/>
    <s v=""/>
    <s v=""/>
    <d v="2010-07-31T00:00:00"/>
    <d v="2010-07-31T00:00:00"/>
    <n v="18744"/>
    <s v="773"/>
    <x v="6"/>
    <x v="4"/>
    <x v="4"/>
    <x v="0"/>
    <x v="2"/>
  </r>
  <r>
    <n v="7735122503"/>
    <x v="23"/>
    <n v="48711870"/>
    <x v="236"/>
    <s v="SSRMSALAZAR"/>
    <s v="MFLT"/>
    <s v="Dep. acum. construcción y edif. operativos"/>
    <s v=""/>
    <s v=""/>
    <d v="2010-07-31T00:00:00"/>
    <d v="2010-07-31T00:00:00"/>
    <n v="2955"/>
    <s v="773"/>
    <x v="6"/>
    <x v="4"/>
    <x v="4"/>
    <x v="0"/>
    <x v="2"/>
  </r>
  <r>
    <n v="7735116503"/>
    <x v="38"/>
    <n v="48711970"/>
    <x v="14"/>
    <s v="LTDAMUNETON"/>
    <s v="MFLT"/>
    <s v=""/>
    <s v=""/>
    <s v=""/>
    <d v="2010-07-21T00:00:00"/>
    <d v="2010-07-31T00:00:00"/>
    <n v="300000"/>
    <s v="773"/>
    <x v="6"/>
    <x v="4"/>
    <x v="6"/>
    <x v="0"/>
    <x v="2"/>
  </r>
  <r>
    <n v="7735122503"/>
    <x v="23"/>
    <n v="48711970"/>
    <x v="14"/>
    <s v="SSRMSALAZAR"/>
    <s v="MFLT"/>
    <s v="Dep. acum. maquinaria y equipo operativos"/>
    <s v=""/>
    <s v=""/>
    <d v="2010-07-31T00:00:00"/>
    <d v="2010-07-31T00:00:00"/>
    <n v="38642"/>
    <s v="773"/>
    <x v="6"/>
    <x v="4"/>
    <x v="4"/>
    <x v="0"/>
    <x v="2"/>
  </r>
  <r>
    <n v="7735122503"/>
    <x v="23"/>
    <n v="48711970"/>
    <x v="14"/>
    <s v="SSRMSALAZAR"/>
    <s v="MFLT"/>
    <s v="Dep. acum. construcción y edif. operativos"/>
    <s v=""/>
    <s v=""/>
    <d v="2010-07-31T00:00:00"/>
    <d v="2010-07-31T00:00:00"/>
    <n v="450"/>
    <s v="773"/>
    <x v="6"/>
    <x v="4"/>
    <x v="4"/>
    <x v="0"/>
    <x v="2"/>
  </r>
  <r>
    <n v="7735122503"/>
    <x v="23"/>
    <n v="48712270"/>
    <x v="15"/>
    <s v="SSRMSALAZAR"/>
    <s v="MFLT"/>
    <s v="Dep. acum. maquinaria y equipo operativos"/>
    <s v=""/>
    <s v=""/>
    <d v="2010-07-31T00:00:00"/>
    <d v="2010-07-31T00:00:00"/>
    <n v="7134"/>
    <s v="773"/>
    <x v="6"/>
    <x v="3"/>
    <x v="4"/>
    <x v="0"/>
    <x v="2"/>
  </r>
  <r>
    <n v="7735122503"/>
    <x v="23"/>
    <n v="48712270"/>
    <x v="15"/>
    <s v="SSRMSALAZAR"/>
    <s v="MFLT"/>
    <s v="Dep. acum. construcción y edif. operativos"/>
    <s v=""/>
    <s v=""/>
    <d v="2010-07-31T00:00:00"/>
    <d v="2010-07-31T00:00:00"/>
    <n v="3051"/>
    <s v="773"/>
    <x v="6"/>
    <x v="3"/>
    <x v="4"/>
    <x v="0"/>
    <x v="2"/>
  </r>
  <r>
    <n v="7735122503"/>
    <x v="23"/>
    <n v="48712370"/>
    <x v="16"/>
    <s v="SSRMSALAZAR"/>
    <s v="MFLT"/>
    <s v="Dep. acum. maquinaria y equipo operativos"/>
    <s v=""/>
    <s v=""/>
    <d v="2010-07-31T00:00:00"/>
    <d v="2010-07-31T00:00:00"/>
    <n v="37110"/>
    <s v="773"/>
    <x v="6"/>
    <x v="3"/>
    <x v="4"/>
    <x v="0"/>
    <x v="2"/>
  </r>
  <r>
    <n v="7735122503"/>
    <x v="23"/>
    <n v="48712370"/>
    <x v="16"/>
    <s v="SSRMSALAZAR"/>
    <s v="MFLT"/>
    <s v="Dep. acum. construcción y edif. operativos"/>
    <s v=""/>
    <s v=""/>
    <d v="2010-07-31T00:00:00"/>
    <d v="2010-07-31T00:00:00"/>
    <n v="10489"/>
    <s v="773"/>
    <x v="6"/>
    <x v="3"/>
    <x v="4"/>
    <x v="0"/>
    <x v="2"/>
  </r>
  <r>
    <n v="7735122503"/>
    <x v="23"/>
    <n v="48712470"/>
    <x v="17"/>
    <s v="SSRMSALAZAR"/>
    <s v="MFLT"/>
    <s v="Dep. acum. maquinaria y equipo operativos"/>
    <s v=""/>
    <s v=""/>
    <d v="2010-07-31T00:00:00"/>
    <d v="2010-07-31T00:00:00"/>
    <n v="25896"/>
    <s v="773"/>
    <x v="6"/>
    <x v="3"/>
    <x v="4"/>
    <x v="0"/>
    <x v="2"/>
  </r>
  <r>
    <n v="7735122503"/>
    <x v="23"/>
    <n v="48712570"/>
    <x v="18"/>
    <s v="SSRMSALAZAR"/>
    <s v="MFLT"/>
    <s v="Dep. acum. maquinaria y equipo operativos"/>
    <s v=""/>
    <s v=""/>
    <d v="2010-07-31T00:00:00"/>
    <d v="2010-07-31T00:00:00"/>
    <n v="494"/>
    <s v="773"/>
    <x v="6"/>
    <x v="3"/>
    <x v="4"/>
    <x v="0"/>
    <x v="2"/>
  </r>
  <r>
    <n v="7735122503"/>
    <x v="23"/>
    <n v="48712570"/>
    <x v="18"/>
    <s v="SSRMSALAZAR"/>
    <s v="MFLT"/>
    <s v="Dep. acum. construcción y edif. operativos"/>
    <s v=""/>
    <s v=""/>
    <d v="2010-07-31T00:00:00"/>
    <d v="2010-07-31T00:00:00"/>
    <n v="201"/>
    <s v="773"/>
    <x v="6"/>
    <x v="3"/>
    <x v="4"/>
    <x v="0"/>
    <x v="2"/>
  </r>
  <r>
    <n v="7735122503"/>
    <x v="23"/>
    <n v="48712670"/>
    <x v="19"/>
    <s v="SSRMSALAZAR"/>
    <s v="MFLT"/>
    <s v="Dep. acum. maquinaria y equipo operativos"/>
    <s v=""/>
    <s v=""/>
    <d v="2010-07-31T00:00:00"/>
    <d v="2010-07-31T00:00:00"/>
    <n v="87823"/>
    <s v="773"/>
    <x v="6"/>
    <x v="3"/>
    <x v="4"/>
    <x v="0"/>
    <x v="2"/>
  </r>
  <r>
    <n v="7735122503"/>
    <x v="23"/>
    <n v="48712670"/>
    <x v="19"/>
    <s v="SSRMSALAZAR"/>
    <s v="MFLT"/>
    <s v="Dep. acum. construcción y edif. operativos"/>
    <s v=""/>
    <s v=""/>
    <d v="2010-07-31T00:00:00"/>
    <d v="2010-07-31T00:00:00"/>
    <n v="17351"/>
    <s v="773"/>
    <x v="6"/>
    <x v="3"/>
    <x v="4"/>
    <x v="0"/>
    <x v="2"/>
  </r>
  <r>
    <n v="7735122503"/>
    <x v="23"/>
    <n v="48712870"/>
    <x v="20"/>
    <s v="SSRMSALAZAR"/>
    <s v="MFLT"/>
    <s v="Dep. acum. maquinaria y equipo operativos"/>
    <s v=""/>
    <s v=""/>
    <d v="2010-07-31T00:00:00"/>
    <d v="2010-07-31T00:00:00"/>
    <n v="10160"/>
    <s v="773"/>
    <x v="6"/>
    <x v="4"/>
    <x v="4"/>
    <x v="0"/>
    <x v="2"/>
  </r>
  <r>
    <n v="7735122503"/>
    <x v="23"/>
    <n v="48712870"/>
    <x v="20"/>
    <s v="SSRMSALAZAR"/>
    <s v="MFLT"/>
    <s v="Dep. acum. construcción y edif. operativos"/>
    <s v=""/>
    <s v=""/>
    <d v="2010-07-31T00:00:00"/>
    <d v="2010-07-31T00:00:00"/>
    <n v="1048"/>
    <s v="773"/>
    <x v="6"/>
    <x v="4"/>
    <x v="4"/>
    <x v="0"/>
    <x v="2"/>
  </r>
  <r>
    <n v="7735122503"/>
    <x v="23"/>
    <n v="48713270"/>
    <x v="21"/>
    <s v="SSRMSALAZAR"/>
    <s v="MFLT"/>
    <s v="Cto pdcion CIF,depreciaciones,construc y edif"/>
    <s v=""/>
    <s v=""/>
    <d v="2010-07-31T00:00:00"/>
    <d v="2010-07-31T00:00:00"/>
    <n v="-1093010"/>
    <s v="773"/>
    <x v="6"/>
    <x v="4"/>
    <x v="4"/>
    <x v="0"/>
    <x v="2"/>
  </r>
  <r>
    <n v="7735122503"/>
    <x v="23"/>
    <n v="48910270"/>
    <x v="23"/>
    <s v="SSRMSALAZAR"/>
    <s v="MFLT"/>
    <s v="Dep. acum. maquinaria y equipo operativos"/>
    <s v=""/>
    <s v=""/>
    <d v="2010-07-31T00:00:00"/>
    <d v="2010-07-31T00:00:00"/>
    <n v="228518"/>
    <s v="773"/>
    <x v="6"/>
    <x v="3"/>
    <x v="4"/>
    <x v="0"/>
    <x v="2"/>
  </r>
  <r>
    <n v="7735110119"/>
    <x v="12"/>
    <n v="48921370"/>
    <x v="24"/>
    <s v="SSJFLOPEZ"/>
    <s v="MFLT"/>
    <s v="PALACIO DE GONZALEZ HONORATA DE JES"/>
    <s v="Delantal en dril blanco"/>
    <s v="Delantal en dril blanco"/>
    <d v="2010-07-30T00:00:00"/>
    <d v="2010-07-31T00:00:00"/>
    <n v="120000"/>
    <s v="773"/>
    <x v="6"/>
    <x v="4"/>
    <x v="2"/>
    <x v="0"/>
    <x v="1"/>
  </r>
  <r>
    <n v="7735122503"/>
    <x v="23"/>
    <n v="48921370"/>
    <x v="24"/>
    <s v="SSRMSALAZAR"/>
    <s v="MFLT"/>
    <s v="Dep. acum. maquinaria y equipo operativos"/>
    <s v=""/>
    <s v=""/>
    <d v="2010-07-31T00:00:00"/>
    <d v="2010-07-31T00:00:00"/>
    <n v="2535424"/>
    <s v="773"/>
    <x v="6"/>
    <x v="4"/>
    <x v="4"/>
    <x v="0"/>
    <x v="2"/>
  </r>
  <r>
    <n v="7735122503"/>
    <x v="23"/>
    <n v="48921370"/>
    <x v="24"/>
    <s v="SSRMSALAZAR"/>
    <s v="MFLT"/>
    <s v="Dep. acum. construcción y edif. operativos"/>
    <s v=""/>
    <s v=""/>
    <d v="2010-07-31T00:00:00"/>
    <d v="2010-07-31T00:00:00"/>
    <n v="581395"/>
    <s v="773"/>
    <x v="6"/>
    <x v="4"/>
    <x v="4"/>
    <x v="0"/>
    <x v="2"/>
  </r>
  <r>
    <n v="7735110119"/>
    <x v="12"/>
    <n v="48921470"/>
    <x v="25"/>
    <s v="SSJFLOPEZ"/>
    <s v="MFLT"/>
    <s v="PALACIO DE GONZALEZ HONORATA DE JES"/>
    <s v="Delantal en dril blanco"/>
    <s v="Delantal en dril blanco"/>
    <d v="2010-07-30T00:00:00"/>
    <d v="2010-07-31T00:00:00"/>
    <n v="90000"/>
    <s v="773"/>
    <x v="6"/>
    <x v="4"/>
    <x v="2"/>
    <x v="0"/>
    <x v="1"/>
  </r>
  <r>
    <n v="7735122502"/>
    <x v="21"/>
    <n v="48921470"/>
    <x v="25"/>
    <s v="SSRMSALAZAR"/>
    <s v="MFLT"/>
    <s v="Dep. acum. maquinaria y equipo operativos"/>
    <s v=""/>
    <s v=""/>
    <d v="2010-07-31T00:00:00"/>
    <d v="2010-07-31T00:00:00"/>
    <n v="2595397"/>
    <s v="773"/>
    <x v="6"/>
    <x v="4"/>
    <x v="4"/>
    <x v="0"/>
    <x v="0"/>
  </r>
  <r>
    <n v="7735122502"/>
    <x v="21"/>
    <n v="48921470"/>
    <x v="25"/>
    <s v="SSRMSALAZAR"/>
    <s v="MFLT"/>
    <s v="Dep. acum. construcción y edif. operativos"/>
    <s v=""/>
    <s v=""/>
    <d v="2010-07-31T00:00:00"/>
    <d v="2010-07-31T00:00:00"/>
    <n v="4800875"/>
    <s v="773"/>
    <x v="6"/>
    <x v="4"/>
    <x v="4"/>
    <x v="0"/>
    <x v="0"/>
  </r>
  <r>
    <n v="7735122503"/>
    <x v="23"/>
    <n v="48921470"/>
    <x v="25"/>
    <s v="SSRMSALAZAR"/>
    <s v="MFLT"/>
    <s v="Dep. acum. maquinaria y equipo operativos"/>
    <s v=""/>
    <s v=""/>
    <d v="2010-07-31T00:00:00"/>
    <d v="2010-07-31T00:00:00"/>
    <n v="111588"/>
    <s v="773"/>
    <x v="6"/>
    <x v="4"/>
    <x v="4"/>
    <x v="0"/>
    <x v="2"/>
  </r>
  <r>
    <n v="7735122503"/>
    <x v="23"/>
    <n v="48921470"/>
    <x v="25"/>
    <s v="SSRMSALAZAR"/>
    <s v="MFLT"/>
    <s v="Dep. acum. construcción y edif. operativos"/>
    <s v=""/>
    <s v=""/>
    <d v="2010-07-31T00:00:00"/>
    <d v="2010-07-31T00:00:00"/>
    <n v="28756"/>
    <s v="773"/>
    <x v="6"/>
    <x v="4"/>
    <x v="4"/>
    <x v="0"/>
    <x v="2"/>
  </r>
  <r>
    <n v="7735110119"/>
    <x v="12"/>
    <n v="48921570"/>
    <x v="26"/>
    <s v="SSJFLOPEZ"/>
    <s v="MFLT"/>
    <s v="PALACIO DE GONZALEZ HONORATA DE JES"/>
    <s v="Delantal en dril blanco"/>
    <s v="Delantal en dril blanco"/>
    <d v="2010-07-30T00:00:00"/>
    <d v="2010-07-31T00:00:00"/>
    <n v="90000"/>
    <s v="773"/>
    <x v="6"/>
    <x v="3"/>
    <x v="2"/>
    <x v="0"/>
    <x v="1"/>
  </r>
  <r>
    <n v="7735110119"/>
    <x v="12"/>
    <n v="48921570"/>
    <x v="26"/>
    <s v="SSJFLOPEZ"/>
    <s v="MFLT"/>
    <s v="C.I.UNIFORMES IND.ROPA Y CALZADO QU"/>
    <s v="Mocasin blanco dama"/>
    <s v="Mocasin blanco dama"/>
    <d v="2010-07-30T00:00:00"/>
    <d v="2010-07-31T00:00:00"/>
    <n v="340760"/>
    <s v="773"/>
    <x v="6"/>
    <x v="3"/>
    <x v="2"/>
    <x v="0"/>
    <x v="1"/>
  </r>
  <r>
    <n v="7735111156"/>
    <x v="30"/>
    <n v="48921570"/>
    <x v="26"/>
    <s v="LTDAMUNETON"/>
    <s v="MFLT"/>
    <s v=""/>
    <s v=""/>
    <s v=""/>
    <d v="2010-07-30T00:00:00"/>
    <d v="2010-07-31T00:00:00"/>
    <n v="32155"/>
    <s v="773"/>
    <x v="6"/>
    <x v="3"/>
    <x v="8"/>
    <x v="0"/>
    <x v="0"/>
  </r>
  <r>
    <n v="7735116403"/>
    <x v="20"/>
    <n v="48921570"/>
    <x v="26"/>
    <s v="SSJFLOPEZ"/>
    <s v="MFLT"/>
    <s v="A'HORA S.A SERVICIOS TEMPORALES"/>
    <s v=""/>
    <s v=""/>
    <d v="2010-07-29T00:00:00"/>
    <d v="2010-07-31T00:00:00"/>
    <n v="7781821"/>
    <s v="773"/>
    <x v="6"/>
    <x v="3"/>
    <x v="3"/>
    <x v="0"/>
    <x v="1"/>
  </r>
  <r>
    <n v="7735116403"/>
    <x v="20"/>
    <n v="48921570"/>
    <x v="26"/>
    <s v="SSJFLOPEZ"/>
    <s v="MFLT"/>
    <s v="A'HORA S.A SERVICIOS TEMPORALES"/>
    <s v=""/>
    <s v=""/>
    <d v="2010-07-21T00:00:00"/>
    <d v="2010-07-31T00:00:00"/>
    <n v="352007"/>
    <s v="773"/>
    <x v="6"/>
    <x v="3"/>
    <x v="3"/>
    <x v="0"/>
    <x v="1"/>
  </r>
  <r>
    <n v="7735116502"/>
    <x v="37"/>
    <n v="48921570"/>
    <x v="26"/>
    <s v="LTDAMUNETON"/>
    <s v="MFLT"/>
    <s v=""/>
    <s v=""/>
    <s v=""/>
    <d v="2010-07-30T00:00:00"/>
    <d v="2010-07-31T00:00:00"/>
    <n v="639221"/>
    <s v="773"/>
    <x v="6"/>
    <x v="3"/>
    <x v="6"/>
    <x v="0"/>
    <x v="0"/>
  </r>
  <r>
    <n v="7735122503"/>
    <x v="23"/>
    <n v="48921570"/>
    <x v="26"/>
    <s v="SSRMSALAZAR"/>
    <s v="MFLT"/>
    <s v="Dep. acum. maquinaria y equipo operativos"/>
    <s v=""/>
    <s v=""/>
    <d v="2010-07-31T00:00:00"/>
    <d v="2010-07-31T00:00:00"/>
    <n v="2083499"/>
    <s v="773"/>
    <x v="6"/>
    <x v="3"/>
    <x v="4"/>
    <x v="0"/>
    <x v="2"/>
  </r>
  <r>
    <n v="7735122503"/>
    <x v="23"/>
    <n v="48921570"/>
    <x v="26"/>
    <s v="SSRMSALAZAR"/>
    <s v="MFLT"/>
    <s v="Dep. acum. construcción y edif. operativos"/>
    <s v=""/>
    <s v=""/>
    <d v="2010-07-31T00:00:00"/>
    <d v="2010-07-31T00:00:00"/>
    <n v="246787"/>
    <s v="773"/>
    <x v="6"/>
    <x v="3"/>
    <x v="4"/>
    <x v="0"/>
    <x v="2"/>
  </r>
  <r>
    <n v="7735124012"/>
    <x v="24"/>
    <n v="48921570"/>
    <x v="26"/>
    <s v="LTGAVELASQUE"/>
    <s v="MFLT"/>
    <s v="Mat, rptos y accesorios, materiales y repuestos na"/>
    <s v="Correa plastica 2,5 X 160 MM"/>
    <s v=""/>
    <d v="2010-07-31T00:00:00"/>
    <d v="2010-07-31T00:00:00"/>
    <n v="3000"/>
    <s v="773"/>
    <x v="6"/>
    <x v="3"/>
    <x v="6"/>
    <x v="0"/>
    <x v="2"/>
  </r>
  <r>
    <n v="7735110119"/>
    <x v="12"/>
    <n v="48921670"/>
    <x v="27"/>
    <s v="SSJFLOPEZ"/>
    <s v="MFLT"/>
    <s v="C.I.UNIFORMES IND.ROPA Y CALZADO QU"/>
    <s v="Mocasin blanco dama"/>
    <s v="Mocasin blanco dama"/>
    <d v="2010-07-30T00:00:00"/>
    <d v="2010-07-31T00:00:00"/>
    <n v="48680"/>
    <s v="773"/>
    <x v="6"/>
    <x v="5"/>
    <x v="2"/>
    <x v="0"/>
    <x v="1"/>
  </r>
  <r>
    <n v="7735116403"/>
    <x v="20"/>
    <n v="48921770"/>
    <x v="28"/>
    <s v="SSJFLOPEZ"/>
    <s v="MFLT"/>
    <s v="A'HORA S.A SERVICIOS TEMPORALES"/>
    <s v=""/>
    <s v=""/>
    <d v="2010-07-21T00:00:00"/>
    <d v="2010-07-31T00:00:00"/>
    <n v="29714"/>
    <s v="773"/>
    <x v="6"/>
    <x v="5"/>
    <x v="3"/>
    <x v="0"/>
    <x v="1"/>
  </r>
  <r>
    <n v="7735122503"/>
    <x v="23"/>
    <n v="48970070"/>
    <x v="29"/>
    <s v="SSRMSALAZAR"/>
    <s v="MFLT"/>
    <s v="Dep. acum. maquinaria y equipo operativos"/>
    <s v=""/>
    <s v=""/>
    <d v="2010-07-31T00:00:00"/>
    <d v="2010-07-31T00:00:00"/>
    <n v="752165"/>
    <s v="773"/>
    <x v="6"/>
    <x v="6"/>
    <x v="4"/>
    <x v="0"/>
    <x v="2"/>
  </r>
  <r>
    <n v="7735122503"/>
    <x v="23"/>
    <n v="48970070"/>
    <x v="29"/>
    <s v="SSRMSALAZAR"/>
    <s v="MFLT"/>
    <s v="Dep. acum. construcción y edif. operativos"/>
    <s v=""/>
    <s v=""/>
    <d v="2010-07-31T00:00:00"/>
    <d v="2010-07-31T00:00:00"/>
    <n v="196749"/>
    <s v="773"/>
    <x v="6"/>
    <x v="6"/>
    <x v="4"/>
    <x v="0"/>
    <x v="2"/>
  </r>
  <r>
    <n v="7735122503"/>
    <x v="23"/>
    <n v="48970370"/>
    <x v="31"/>
    <s v="SSRMSALAZAR"/>
    <s v="MFLT"/>
    <s v="Dep. acum. maquinaria y equipo operativos"/>
    <s v=""/>
    <s v=""/>
    <d v="2010-07-31T00:00:00"/>
    <d v="2010-07-31T00:00:00"/>
    <n v="994279"/>
    <s v="773"/>
    <x v="6"/>
    <x v="8"/>
    <x v="4"/>
    <x v="0"/>
    <x v="2"/>
  </r>
  <r>
    <n v="7735122503"/>
    <x v="23"/>
    <n v="48970370"/>
    <x v="31"/>
    <s v="SSRMSALAZAR"/>
    <s v="MFLT"/>
    <s v="Dep. acum. construcción y edif. operativos"/>
    <s v=""/>
    <s v=""/>
    <d v="2010-07-31T00:00:00"/>
    <d v="2010-07-31T00:00:00"/>
    <n v="314115"/>
    <s v="773"/>
    <x v="6"/>
    <x v="8"/>
    <x v="4"/>
    <x v="0"/>
    <x v="2"/>
  </r>
  <r>
    <n v="7735122503"/>
    <x v="23"/>
    <n v="48970470"/>
    <x v="32"/>
    <s v="SSRMSALAZAR"/>
    <s v="MFLT"/>
    <s v="Dep. acum. maquinaria y equipo operativos"/>
    <s v=""/>
    <s v=""/>
    <d v="2010-07-31T00:00:00"/>
    <d v="2010-07-31T00:00:00"/>
    <n v="162672"/>
    <s v="773"/>
    <x v="6"/>
    <x v="9"/>
    <x v="4"/>
    <x v="0"/>
    <x v="2"/>
  </r>
  <r>
    <n v="7735122503"/>
    <x v="23"/>
    <n v="48970470"/>
    <x v="32"/>
    <s v="SSRMSALAZAR"/>
    <s v="MFLT"/>
    <s v="Dep. acum. construcción y edif. operativos"/>
    <s v=""/>
    <s v=""/>
    <d v="2010-07-31T00:00:00"/>
    <d v="2010-07-31T00:00:00"/>
    <n v="1180"/>
    <s v="773"/>
    <x v="6"/>
    <x v="9"/>
    <x v="4"/>
    <x v="0"/>
    <x v="2"/>
  </r>
  <r>
    <n v="7735122503"/>
    <x v="23"/>
    <n v="48970570"/>
    <x v="33"/>
    <s v="SSRMSALAZAR"/>
    <s v="MFLT"/>
    <s v="Dep. acum. maquinaria y equipo operativos"/>
    <s v=""/>
    <s v=""/>
    <d v="2010-07-31T00:00:00"/>
    <d v="2010-07-31T00:00:00"/>
    <n v="1580698"/>
    <s v="773"/>
    <x v="6"/>
    <x v="10"/>
    <x v="4"/>
    <x v="0"/>
    <x v="2"/>
  </r>
  <r>
    <n v="7735116403"/>
    <x v="20"/>
    <n v="48980070"/>
    <x v="34"/>
    <s v="SSJFLOPEZ"/>
    <s v="MFLT"/>
    <s v="A'HORA S.A SERVICIOS TEMPORALES"/>
    <s v=""/>
    <s v=""/>
    <d v="2010-07-29T00:00:00"/>
    <d v="2010-07-31T00:00:00"/>
    <n v="334180"/>
    <s v="773"/>
    <x v="6"/>
    <x v="11"/>
    <x v="3"/>
    <x v="0"/>
    <x v="1"/>
  </r>
  <r>
    <n v="7735122502"/>
    <x v="21"/>
    <n v="48984270"/>
    <x v="37"/>
    <s v="SSRMSALAZAR"/>
    <s v="MFLT"/>
    <s v="Dep. acum. maquinaria y equipo operativos"/>
    <s v=""/>
    <s v=""/>
    <d v="2010-07-31T00:00:00"/>
    <d v="2010-07-31T00:00:00"/>
    <n v="626678"/>
    <s v="773"/>
    <x v="6"/>
    <x v="14"/>
    <x v="4"/>
    <x v="0"/>
    <x v="0"/>
  </r>
  <r>
    <n v="7735122502"/>
    <x v="21"/>
    <n v="48984270"/>
    <x v="37"/>
    <s v="SSRMSALAZAR"/>
    <s v="MFLT"/>
    <s v="Dep. acum. construcción y edif. operativos"/>
    <s v=""/>
    <s v=""/>
    <d v="2010-07-31T00:00:00"/>
    <d v="2010-07-31T00:00:00"/>
    <n v="818469"/>
    <s v="773"/>
    <x v="6"/>
    <x v="14"/>
    <x v="4"/>
    <x v="0"/>
    <x v="0"/>
  </r>
  <r>
    <n v="7735122503"/>
    <x v="23"/>
    <n v="48984270"/>
    <x v="37"/>
    <s v="SSRMSALAZAR"/>
    <s v="MFLT"/>
    <s v="Dep. acum. maquinaria y equipo operativos"/>
    <s v=""/>
    <s v=""/>
    <d v="2010-07-31T00:00:00"/>
    <d v="2010-07-31T00:00:00"/>
    <n v="257114"/>
    <s v="773"/>
    <x v="6"/>
    <x v="14"/>
    <x v="4"/>
    <x v="0"/>
    <x v="2"/>
  </r>
  <r>
    <n v="7735122503"/>
    <x v="23"/>
    <n v="48984270"/>
    <x v="37"/>
    <s v="SSRMSALAZAR"/>
    <s v="MFLT"/>
    <s v="Dep. acum. construcción y edif. operativos"/>
    <s v=""/>
    <s v=""/>
    <d v="2010-07-31T00:00:00"/>
    <d v="2010-07-31T00:00:00"/>
    <n v="78709"/>
    <s v="773"/>
    <x v="6"/>
    <x v="14"/>
    <x v="4"/>
    <x v="0"/>
    <x v="2"/>
  </r>
  <r>
    <n v="7735122502"/>
    <x v="21"/>
    <n v="48988070"/>
    <x v="40"/>
    <s v="SSRMSALAZAR"/>
    <s v="MFLT"/>
    <s v="Dep. acum. maquinaria y equipo operativos"/>
    <s v=""/>
    <s v=""/>
    <d v="2010-07-31T00:00:00"/>
    <d v="2010-07-31T00:00:00"/>
    <n v="1063347"/>
    <s v="773"/>
    <x v="6"/>
    <x v="17"/>
    <x v="4"/>
    <x v="0"/>
    <x v="0"/>
  </r>
  <r>
    <n v="7735122502"/>
    <x v="21"/>
    <n v="48988070"/>
    <x v="40"/>
    <s v="SSRMSALAZAR"/>
    <s v="MFLT"/>
    <s v="Dep. acum. construcción y edif. operativos"/>
    <s v=""/>
    <s v=""/>
    <d v="2010-07-31T00:00:00"/>
    <d v="2010-07-31T00:00:00"/>
    <n v="33476"/>
    <s v="773"/>
    <x v="6"/>
    <x v="17"/>
    <x v="4"/>
    <x v="0"/>
    <x v="0"/>
  </r>
  <r>
    <n v="7735111156"/>
    <x v="30"/>
    <n v="48988170"/>
    <x v="41"/>
    <s v="LTDAMUNETON"/>
    <s v="MFLT"/>
    <s v=""/>
    <s v=""/>
    <s v=""/>
    <d v="2010-07-27T00:00:00"/>
    <d v="2010-07-31T00:00:00"/>
    <n v="29819"/>
    <s v="773"/>
    <x v="6"/>
    <x v="18"/>
    <x v="8"/>
    <x v="0"/>
    <x v="0"/>
  </r>
  <r>
    <n v="7735111156"/>
    <x v="30"/>
    <n v="48988170"/>
    <x v="41"/>
    <s v="LTDAMUNETON"/>
    <s v="MFLT"/>
    <s v=""/>
    <s v=""/>
    <s v=""/>
    <d v="2010-07-30T00:00:00"/>
    <d v="2010-07-31T00:00:00"/>
    <n v="8769"/>
    <s v="773"/>
    <x v="6"/>
    <x v="18"/>
    <x v="8"/>
    <x v="0"/>
    <x v="0"/>
  </r>
  <r>
    <n v="7735111156"/>
    <x v="30"/>
    <n v="48988170"/>
    <x v="41"/>
    <s v="LTDAMUNETON"/>
    <s v="MFLT"/>
    <s v=""/>
    <s v=""/>
    <s v=""/>
    <d v="2010-07-27T00:00:00"/>
    <d v="2010-07-31T00:00:00"/>
    <n v="25401"/>
    <s v="773"/>
    <x v="6"/>
    <x v="18"/>
    <x v="8"/>
    <x v="0"/>
    <x v="0"/>
  </r>
  <r>
    <n v="7735111156"/>
    <x v="30"/>
    <n v="48988170"/>
    <x v="41"/>
    <s v="LTDAMUNETON"/>
    <s v="MFLT"/>
    <s v=""/>
    <s v=""/>
    <s v=""/>
    <d v="2010-07-30T00:00:00"/>
    <d v="2010-07-31T00:00:00"/>
    <n v="32155"/>
    <s v="773"/>
    <x v="6"/>
    <x v="18"/>
    <x v="8"/>
    <x v="0"/>
    <x v="0"/>
  </r>
  <r>
    <n v="7735116502"/>
    <x v="37"/>
    <n v="48988170"/>
    <x v="41"/>
    <s v="LTDAMUNETON"/>
    <s v="MFLT"/>
    <s v=""/>
    <s v=""/>
    <s v=""/>
    <d v="2010-07-27T00:00:00"/>
    <d v="2010-07-31T00:00:00"/>
    <n v="594193"/>
    <s v="773"/>
    <x v="6"/>
    <x v="18"/>
    <x v="6"/>
    <x v="0"/>
    <x v="0"/>
  </r>
  <r>
    <n v="7735116502"/>
    <x v="37"/>
    <n v="48988170"/>
    <x v="41"/>
    <s v="LTDAMUNETON"/>
    <s v="MFLT"/>
    <s v=""/>
    <s v=""/>
    <s v=""/>
    <d v="2010-07-30T00:00:00"/>
    <d v="2010-07-31T00:00:00"/>
    <n v="174333"/>
    <s v="773"/>
    <x v="6"/>
    <x v="18"/>
    <x v="6"/>
    <x v="0"/>
    <x v="0"/>
  </r>
  <r>
    <n v="7735116502"/>
    <x v="37"/>
    <n v="48988170"/>
    <x v="41"/>
    <s v="LTDAMUNETON"/>
    <s v="MFLT"/>
    <s v=""/>
    <s v=""/>
    <s v=""/>
    <d v="2010-07-27T00:00:00"/>
    <d v="2010-07-31T00:00:00"/>
    <n v="506165"/>
    <s v="773"/>
    <x v="6"/>
    <x v="18"/>
    <x v="6"/>
    <x v="0"/>
    <x v="0"/>
  </r>
  <r>
    <n v="7735116502"/>
    <x v="37"/>
    <n v="48988170"/>
    <x v="41"/>
    <s v="LTDAMUNETON"/>
    <s v="MFLT"/>
    <s v=""/>
    <s v=""/>
    <s v=""/>
    <d v="2010-07-30T00:00:00"/>
    <d v="2010-07-31T00:00:00"/>
    <n v="639221"/>
    <s v="773"/>
    <x v="6"/>
    <x v="18"/>
    <x v="6"/>
    <x v="0"/>
    <x v="0"/>
  </r>
  <r>
    <n v="7735122503"/>
    <x v="23"/>
    <n v="48992170"/>
    <x v="46"/>
    <s v="SSRMSALAZAR"/>
    <s v="MFLT"/>
    <s v="Dep. acum. maquinaria y equipo operativos"/>
    <s v=""/>
    <s v=""/>
    <d v="2010-07-31T00:00:00"/>
    <d v="2010-07-31T00:00:00"/>
    <n v="27251"/>
    <s v="773"/>
    <x v="6"/>
    <x v="23"/>
    <x v="4"/>
    <x v="0"/>
    <x v="2"/>
  </r>
  <r>
    <n v="7735122503"/>
    <x v="23"/>
    <n v="48992170"/>
    <x v="46"/>
    <s v="SSRMSALAZAR"/>
    <s v="MFLT"/>
    <s v="Dep. acum. construcción y edif. operativos"/>
    <s v=""/>
    <s v=""/>
    <d v="2010-07-31T00:00:00"/>
    <d v="2010-07-31T00:00:00"/>
    <n v="11425"/>
    <s v="773"/>
    <x v="6"/>
    <x v="23"/>
    <x v="4"/>
    <x v="0"/>
    <x v="2"/>
  </r>
  <r>
    <n v="7735122503"/>
    <x v="23"/>
    <n v="48992370"/>
    <x v="47"/>
    <s v="SSRMSALAZAR"/>
    <s v="MFLT"/>
    <s v="Dep. acum. maquinaria y equipo operativos"/>
    <s v=""/>
    <s v=""/>
    <d v="2010-07-31T00:00:00"/>
    <d v="2010-07-31T00:00:00"/>
    <n v="93926"/>
    <s v="773"/>
    <x v="6"/>
    <x v="24"/>
    <x v="4"/>
    <x v="0"/>
    <x v="2"/>
  </r>
  <r>
    <n v="7735122503"/>
    <x v="23"/>
    <n v="48992370"/>
    <x v="47"/>
    <s v="SSRMSALAZAR"/>
    <s v="MFLT"/>
    <s v="Dep. acum. construcción y edif. operativos"/>
    <s v=""/>
    <s v=""/>
    <d v="2010-07-31T00:00:00"/>
    <d v="2010-07-31T00:00:00"/>
    <n v="15400"/>
    <s v="773"/>
    <x v="6"/>
    <x v="24"/>
    <x v="4"/>
    <x v="0"/>
    <x v="2"/>
  </r>
  <r>
    <n v="7735122503"/>
    <x v="23"/>
    <n v="48992570"/>
    <x v="48"/>
    <s v="SSRMSALAZAR"/>
    <s v="MFLT"/>
    <s v="Dep. acum. maquinaria y equipo operativos"/>
    <s v=""/>
    <s v=""/>
    <d v="2010-07-31T00:00:00"/>
    <d v="2010-07-31T00:00:00"/>
    <n v="114885"/>
    <s v="773"/>
    <x v="6"/>
    <x v="25"/>
    <x v="4"/>
    <x v="0"/>
    <x v="2"/>
  </r>
  <r>
    <n v="7735122503"/>
    <x v="23"/>
    <n v="48992570"/>
    <x v="48"/>
    <s v="SSRMSALAZAR"/>
    <s v="MFLT"/>
    <s v="Dep. acum. construcción y edif. operativos"/>
    <s v=""/>
    <s v=""/>
    <d v="2010-07-31T00:00:00"/>
    <d v="2010-07-31T00:00:00"/>
    <n v="11453"/>
    <s v="773"/>
    <x v="6"/>
    <x v="25"/>
    <x v="4"/>
    <x v="0"/>
    <x v="2"/>
  </r>
  <r>
    <n v="7735116503"/>
    <x v="38"/>
    <s v="100111799"/>
    <x v="181"/>
    <m/>
    <m/>
    <m/>
    <m/>
    <m/>
    <m/>
    <m/>
    <n v="160000"/>
    <m/>
    <x v="6"/>
    <x v="4"/>
    <x v="6"/>
    <x v="0"/>
    <x v="2"/>
  </r>
  <r>
    <n v="7735116503"/>
    <x v="38"/>
    <s v="100111799"/>
    <x v="181"/>
    <m/>
    <m/>
    <m/>
    <m/>
    <m/>
    <m/>
    <m/>
    <n v="0"/>
    <m/>
    <x v="6"/>
    <x v="4"/>
    <x v="6"/>
    <x v="0"/>
    <x v="2"/>
  </r>
  <r>
    <n v="7735116503"/>
    <x v="38"/>
    <s v="100150647"/>
    <x v="290"/>
    <m/>
    <m/>
    <m/>
    <m/>
    <m/>
    <m/>
    <m/>
    <n v="160000"/>
    <m/>
    <x v="6"/>
    <x v="4"/>
    <x v="6"/>
    <x v="0"/>
    <x v="2"/>
  </r>
  <r>
    <n v="7735116503"/>
    <x v="38"/>
    <s v="100150647"/>
    <x v="290"/>
    <m/>
    <m/>
    <m/>
    <m/>
    <m/>
    <m/>
    <m/>
    <n v="0"/>
    <m/>
    <x v="6"/>
    <x v="4"/>
    <x v="6"/>
    <x v="0"/>
    <x v="2"/>
  </r>
  <r>
    <n v="7735116503"/>
    <x v="38"/>
    <s v="100151106"/>
    <x v="333"/>
    <m/>
    <m/>
    <m/>
    <m/>
    <m/>
    <m/>
    <m/>
    <n v="0"/>
    <m/>
    <x v="6"/>
    <x v="3"/>
    <x v="6"/>
    <x v="0"/>
    <x v="2"/>
  </r>
  <r>
    <n v="7735116503"/>
    <x v="38"/>
    <s v="100151106"/>
    <x v="333"/>
    <m/>
    <m/>
    <m/>
    <m/>
    <m/>
    <m/>
    <m/>
    <n v="1560000"/>
    <m/>
    <x v="6"/>
    <x v="3"/>
    <x v="6"/>
    <x v="0"/>
    <x v="2"/>
  </r>
  <r>
    <n v="7735116503"/>
    <x v="38"/>
    <s v="100151108"/>
    <x v="334"/>
    <m/>
    <m/>
    <m/>
    <m/>
    <m/>
    <m/>
    <m/>
    <n v="0"/>
    <m/>
    <x v="6"/>
    <x v="3"/>
    <x v="6"/>
    <x v="0"/>
    <x v="2"/>
  </r>
  <r>
    <n v="7735116503"/>
    <x v="38"/>
    <s v="100151108"/>
    <x v="334"/>
    <m/>
    <m/>
    <m/>
    <m/>
    <m/>
    <m/>
    <m/>
    <n v="120000"/>
    <m/>
    <x v="6"/>
    <x v="3"/>
    <x v="6"/>
    <x v="0"/>
    <x v="2"/>
  </r>
  <r>
    <n v="7735116503"/>
    <x v="38"/>
    <s v="100153091"/>
    <x v="335"/>
    <m/>
    <m/>
    <m/>
    <m/>
    <m/>
    <m/>
    <m/>
    <n v="0"/>
    <m/>
    <x v="6"/>
    <x v="26"/>
    <x v="6"/>
    <x v="0"/>
    <x v="2"/>
  </r>
  <r>
    <n v="7735116503"/>
    <x v="38"/>
    <s v="100153091"/>
    <x v="335"/>
    <m/>
    <m/>
    <m/>
    <m/>
    <m/>
    <m/>
    <m/>
    <n v="45000"/>
    <m/>
    <x v="6"/>
    <x v="26"/>
    <x v="6"/>
    <x v="0"/>
    <x v="2"/>
  </r>
  <r>
    <n v="7735116503"/>
    <x v="38"/>
    <s v="100153991"/>
    <x v="336"/>
    <m/>
    <m/>
    <m/>
    <m/>
    <m/>
    <m/>
    <m/>
    <n v="0"/>
    <m/>
    <x v="6"/>
    <x v="26"/>
    <x v="6"/>
    <x v="0"/>
    <x v="2"/>
  </r>
  <r>
    <n v="7735116503"/>
    <x v="38"/>
    <s v="100153991"/>
    <x v="336"/>
    <m/>
    <m/>
    <m/>
    <m/>
    <m/>
    <m/>
    <m/>
    <n v="0"/>
    <m/>
    <x v="6"/>
    <x v="26"/>
    <x v="6"/>
    <x v="0"/>
    <x v="2"/>
  </r>
  <r>
    <n v="7735116503"/>
    <x v="38"/>
    <s v="100153991"/>
    <x v="336"/>
    <m/>
    <m/>
    <m/>
    <m/>
    <m/>
    <m/>
    <m/>
    <n v="90000"/>
    <m/>
    <x v="6"/>
    <x v="26"/>
    <x v="6"/>
    <x v="0"/>
    <x v="2"/>
  </r>
  <r>
    <n v="7735116503"/>
    <x v="38"/>
    <s v="100153991"/>
    <x v="336"/>
    <m/>
    <m/>
    <m/>
    <m/>
    <m/>
    <m/>
    <m/>
    <n v="110000"/>
    <m/>
    <x v="6"/>
    <x v="26"/>
    <x v="6"/>
    <x v="0"/>
    <x v="2"/>
  </r>
  <r>
    <n v="7735116503"/>
    <x v="38"/>
    <s v="100153992"/>
    <x v="337"/>
    <m/>
    <m/>
    <m/>
    <m/>
    <m/>
    <m/>
    <m/>
    <n v="0"/>
    <m/>
    <x v="6"/>
    <x v="3"/>
    <x v="6"/>
    <x v="0"/>
    <x v="2"/>
  </r>
  <r>
    <n v="7735116503"/>
    <x v="38"/>
    <s v="100153992"/>
    <x v="337"/>
    <m/>
    <m/>
    <m/>
    <m/>
    <m/>
    <m/>
    <m/>
    <n v="600000"/>
    <m/>
    <x v="6"/>
    <x v="3"/>
    <x v="6"/>
    <x v="0"/>
    <x v="2"/>
  </r>
  <r>
    <n v="7735116503"/>
    <x v="38"/>
    <s v="100156277"/>
    <x v="338"/>
    <m/>
    <m/>
    <m/>
    <m/>
    <m/>
    <m/>
    <m/>
    <n v="0"/>
    <m/>
    <x v="6"/>
    <x v="26"/>
    <x v="6"/>
    <x v="0"/>
    <x v="2"/>
  </r>
  <r>
    <n v="7735116503"/>
    <x v="38"/>
    <s v="100156277"/>
    <x v="338"/>
    <m/>
    <m/>
    <m/>
    <m/>
    <m/>
    <m/>
    <m/>
    <n v="0"/>
    <m/>
    <x v="6"/>
    <x v="26"/>
    <x v="6"/>
    <x v="0"/>
    <x v="2"/>
  </r>
  <r>
    <n v="7735116503"/>
    <x v="38"/>
    <s v="100156277"/>
    <x v="338"/>
    <m/>
    <m/>
    <m/>
    <m/>
    <m/>
    <m/>
    <m/>
    <n v="50000"/>
    <m/>
    <x v="6"/>
    <x v="26"/>
    <x v="6"/>
    <x v="0"/>
    <x v="2"/>
  </r>
  <r>
    <n v="7735116503"/>
    <x v="38"/>
    <s v="100156277"/>
    <x v="338"/>
    <m/>
    <m/>
    <m/>
    <m/>
    <m/>
    <m/>
    <m/>
    <n v="300000"/>
    <m/>
    <x v="6"/>
    <x v="26"/>
    <x v="6"/>
    <x v="0"/>
    <x v="2"/>
  </r>
  <r>
    <n v="7735116503"/>
    <x v="38"/>
    <s v="100156753"/>
    <x v="339"/>
    <m/>
    <m/>
    <m/>
    <m/>
    <m/>
    <m/>
    <m/>
    <n v="0"/>
    <m/>
    <x v="6"/>
    <x v="4"/>
    <x v="6"/>
    <x v="0"/>
    <x v="2"/>
  </r>
  <r>
    <n v="7735116503"/>
    <x v="38"/>
    <s v="100156753"/>
    <x v="339"/>
    <m/>
    <m/>
    <m/>
    <m/>
    <m/>
    <m/>
    <m/>
    <n v="0"/>
    <m/>
    <x v="6"/>
    <x v="4"/>
    <x v="6"/>
    <x v="0"/>
    <x v="2"/>
  </r>
  <r>
    <n v="7735116503"/>
    <x v="38"/>
    <s v="100156753"/>
    <x v="339"/>
    <m/>
    <m/>
    <m/>
    <m/>
    <m/>
    <m/>
    <m/>
    <n v="50000"/>
    <m/>
    <x v="6"/>
    <x v="4"/>
    <x v="6"/>
    <x v="0"/>
    <x v="2"/>
  </r>
  <r>
    <n v="7735116503"/>
    <x v="38"/>
    <s v="100156753"/>
    <x v="339"/>
    <m/>
    <m/>
    <m/>
    <m/>
    <m/>
    <m/>
    <m/>
    <n v="100000"/>
    <m/>
    <x v="6"/>
    <x v="4"/>
    <x v="6"/>
    <x v="0"/>
    <x v="2"/>
  </r>
  <r>
    <n v="7735116503"/>
    <x v="38"/>
    <s v="100156754"/>
    <x v="340"/>
    <m/>
    <m/>
    <m/>
    <m/>
    <m/>
    <m/>
    <m/>
    <n v="0"/>
    <m/>
    <x v="6"/>
    <x v="26"/>
    <x v="6"/>
    <x v="0"/>
    <x v="2"/>
  </r>
  <r>
    <n v="7735116503"/>
    <x v="38"/>
    <s v="100156754"/>
    <x v="340"/>
    <m/>
    <m/>
    <m/>
    <m/>
    <m/>
    <m/>
    <m/>
    <n v="264000"/>
    <m/>
    <x v="6"/>
    <x v="26"/>
    <x v="6"/>
    <x v="0"/>
    <x v="2"/>
  </r>
  <r>
    <n v="7735116503"/>
    <x v="38"/>
    <s v="100157195"/>
    <x v="341"/>
    <m/>
    <m/>
    <m/>
    <m/>
    <m/>
    <m/>
    <m/>
    <n v="850000"/>
    <m/>
    <x v="6"/>
    <x v="4"/>
    <x v="6"/>
    <x v="0"/>
    <x v="2"/>
  </r>
  <r>
    <n v="7735116503"/>
    <x v="38"/>
    <s v="100157633"/>
    <x v="299"/>
    <m/>
    <m/>
    <m/>
    <m/>
    <m/>
    <m/>
    <m/>
    <n v="-144000"/>
    <m/>
    <x v="6"/>
    <x v="3"/>
    <x v="6"/>
    <x v="0"/>
    <x v="2"/>
  </r>
  <r>
    <n v="7735116503"/>
    <x v="38"/>
    <s v="100157633"/>
    <x v="299"/>
    <m/>
    <m/>
    <m/>
    <m/>
    <m/>
    <m/>
    <m/>
    <n v="0"/>
    <m/>
    <x v="6"/>
    <x v="3"/>
    <x v="6"/>
    <x v="0"/>
    <x v="2"/>
  </r>
  <r>
    <n v="7735116503"/>
    <x v="38"/>
    <s v="100157633"/>
    <x v="299"/>
    <m/>
    <m/>
    <m/>
    <m/>
    <m/>
    <m/>
    <m/>
    <n v="0"/>
    <m/>
    <x v="6"/>
    <x v="3"/>
    <x v="6"/>
    <x v="0"/>
    <x v="2"/>
  </r>
  <r>
    <n v="7735116503"/>
    <x v="38"/>
    <s v="100157633"/>
    <x v="299"/>
    <m/>
    <m/>
    <m/>
    <m/>
    <m/>
    <m/>
    <m/>
    <n v="0"/>
    <m/>
    <x v="6"/>
    <x v="3"/>
    <x v="6"/>
    <x v="0"/>
    <x v="2"/>
  </r>
  <r>
    <n v="7735116503"/>
    <x v="38"/>
    <s v="100157633"/>
    <x v="299"/>
    <m/>
    <m/>
    <m/>
    <m/>
    <m/>
    <m/>
    <m/>
    <n v="0"/>
    <m/>
    <x v="6"/>
    <x v="3"/>
    <x v="6"/>
    <x v="0"/>
    <x v="2"/>
  </r>
  <r>
    <n v="7735116503"/>
    <x v="38"/>
    <s v="100157633"/>
    <x v="299"/>
    <m/>
    <m/>
    <m/>
    <m/>
    <m/>
    <m/>
    <m/>
    <n v="0"/>
    <m/>
    <x v="6"/>
    <x v="3"/>
    <x v="6"/>
    <x v="0"/>
    <x v="2"/>
  </r>
  <r>
    <n v="7735116503"/>
    <x v="38"/>
    <s v="100157633"/>
    <x v="299"/>
    <m/>
    <m/>
    <m/>
    <m/>
    <m/>
    <m/>
    <m/>
    <n v="144000"/>
    <m/>
    <x v="6"/>
    <x v="3"/>
    <x v="6"/>
    <x v="0"/>
    <x v="2"/>
  </r>
  <r>
    <n v="7735116503"/>
    <x v="38"/>
    <s v="100157633"/>
    <x v="299"/>
    <m/>
    <m/>
    <m/>
    <m/>
    <m/>
    <m/>
    <m/>
    <n v="144000"/>
    <m/>
    <x v="6"/>
    <x v="3"/>
    <x v="6"/>
    <x v="0"/>
    <x v="2"/>
  </r>
  <r>
    <n v="7735116503"/>
    <x v="38"/>
    <s v="100157633"/>
    <x v="299"/>
    <m/>
    <m/>
    <m/>
    <m/>
    <m/>
    <m/>
    <m/>
    <n v="350000"/>
    <m/>
    <x v="6"/>
    <x v="3"/>
    <x v="6"/>
    <x v="0"/>
    <x v="2"/>
  </r>
  <r>
    <n v="7735116503"/>
    <x v="38"/>
    <s v="100157633"/>
    <x v="299"/>
    <m/>
    <m/>
    <m/>
    <m/>
    <m/>
    <m/>
    <m/>
    <n v="291000"/>
    <m/>
    <x v="6"/>
    <x v="3"/>
    <x v="6"/>
    <x v="0"/>
    <x v="2"/>
  </r>
  <r>
    <n v="7735116503"/>
    <x v="38"/>
    <s v="100157633"/>
    <x v="299"/>
    <m/>
    <m/>
    <m/>
    <m/>
    <m/>
    <m/>
    <m/>
    <n v="96000"/>
    <m/>
    <x v="6"/>
    <x v="3"/>
    <x v="6"/>
    <x v="0"/>
    <x v="2"/>
  </r>
  <r>
    <n v="7735116503"/>
    <x v="38"/>
    <s v="100157633"/>
    <x v="299"/>
    <m/>
    <m/>
    <m/>
    <m/>
    <m/>
    <m/>
    <m/>
    <n v="96000"/>
    <m/>
    <x v="6"/>
    <x v="3"/>
    <x v="6"/>
    <x v="0"/>
    <x v="2"/>
  </r>
  <r>
    <n v="7735116503"/>
    <x v="38"/>
    <s v="100162999"/>
    <x v="342"/>
    <m/>
    <m/>
    <m/>
    <m/>
    <m/>
    <m/>
    <m/>
    <n v="0"/>
    <m/>
    <x v="6"/>
    <x v="4"/>
    <x v="6"/>
    <x v="0"/>
    <x v="2"/>
  </r>
  <r>
    <n v="7735116503"/>
    <x v="38"/>
    <s v="100162999"/>
    <x v="342"/>
    <m/>
    <m/>
    <m/>
    <m/>
    <m/>
    <m/>
    <m/>
    <n v="350000"/>
    <m/>
    <x v="6"/>
    <x v="4"/>
    <x v="6"/>
    <x v="0"/>
    <x v="2"/>
  </r>
  <r>
    <n v="7735116503"/>
    <x v="38"/>
    <s v="100165256"/>
    <x v="343"/>
    <m/>
    <m/>
    <m/>
    <m/>
    <m/>
    <m/>
    <m/>
    <n v="-240000"/>
    <m/>
    <x v="6"/>
    <x v="4"/>
    <x v="6"/>
    <x v="0"/>
    <x v="2"/>
  </r>
  <r>
    <n v="7735116503"/>
    <x v="38"/>
    <s v="100165256"/>
    <x v="343"/>
    <m/>
    <m/>
    <m/>
    <m/>
    <m/>
    <m/>
    <m/>
    <n v="0"/>
    <m/>
    <x v="6"/>
    <x v="4"/>
    <x v="6"/>
    <x v="0"/>
    <x v="2"/>
  </r>
  <r>
    <n v="7735116503"/>
    <x v="38"/>
    <s v="100165256"/>
    <x v="343"/>
    <m/>
    <m/>
    <m/>
    <m/>
    <m/>
    <m/>
    <m/>
    <n v="240000"/>
    <m/>
    <x v="6"/>
    <x v="4"/>
    <x v="6"/>
    <x v="0"/>
    <x v="2"/>
  </r>
  <r>
    <n v="7735116503"/>
    <x v="38"/>
    <s v="100165256"/>
    <x v="343"/>
    <m/>
    <m/>
    <m/>
    <m/>
    <m/>
    <m/>
    <m/>
    <n v="120000"/>
    <m/>
    <x v="6"/>
    <x v="4"/>
    <x v="6"/>
    <x v="0"/>
    <x v="2"/>
  </r>
  <r>
    <n v="7735116503"/>
    <x v="38"/>
    <s v="100165465"/>
    <x v="291"/>
    <m/>
    <m/>
    <m/>
    <m/>
    <m/>
    <m/>
    <m/>
    <n v="700000"/>
    <m/>
    <x v="6"/>
    <x v="4"/>
    <x v="6"/>
    <x v="0"/>
    <x v="2"/>
  </r>
  <r>
    <n v="7735116503"/>
    <x v="38"/>
    <s v="100165536"/>
    <x v="293"/>
    <m/>
    <m/>
    <m/>
    <m/>
    <m/>
    <m/>
    <m/>
    <n v="0"/>
    <m/>
    <x v="6"/>
    <x v="4"/>
    <x v="6"/>
    <x v="0"/>
    <x v="2"/>
  </r>
  <r>
    <n v="7735116503"/>
    <x v="38"/>
    <s v="100165536"/>
    <x v="293"/>
    <m/>
    <m/>
    <m/>
    <m/>
    <m/>
    <m/>
    <m/>
    <n v="280000"/>
    <m/>
    <x v="6"/>
    <x v="4"/>
    <x v="6"/>
    <x v="0"/>
    <x v="2"/>
  </r>
  <r>
    <n v="7735116503"/>
    <x v="38"/>
    <s v="100166783"/>
    <x v="344"/>
    <m/>
    <m/>
    <m/>
    <m/>
    <m/>
    <m/>
    <m/>
    <n v="0"/>
    <m/>
    <x v="6"/>
    <x v="4"/>
    <x v="6"/>
    <x v="0"/>
    <x v="2"/>
  </r>
  <r>
    <n v="7735116503"/>
    <x v="38"/>
    <s v="100166783"/>
    <x v="344"/>
    <m/>
    <m/>
    <m/>
    <m/>
    <m/>
    <m/>
    <m/>
    <n v="1760000"/>
    <m/>
    <x v="6"/>
    <x v="4"/>
    <x v="6"/>
    <x v="0"/>
    <x v="2"/>
  </r>
  <r>
    <n v="7735116503"/>
    <x v="38"/>
    <s v="100167880"/>
    <x v="345"/>
    <m/>
    <m/>
    <m/>
    <m/>
    <m/>
    <m/>
    <m/>
    <n v="0"/>
    <m/>
    <x v="6"/>
    <x v="4"/>
    <x v="6"/>
    <x v="0"/>
    <x v="2"/>
  </r>
  <r>
    <n v="7735116503"/>
    <x v="38"/>
    <s v="100167880"/>
    <x v="345"/>
    <m/>
    <m/>
    <m/>
    <m/>
    <m/>
    <m/>
    <m/>
    <n v="732000"/>
    <m/>
    <x v="6"/>
    <x v="4"/>
    <x v="6"/>
    <x v="0"/>
    <x v="2"/>
  </r>
  <r>
    <n v="7735116503"/>
    <x v="38"/>
    <s v="100172407"/>
    <x v="346"/>
    <m/>
    <m/>
    <m/>
    <m/>
    <m/>
    <m/>
    <m/>
    <n v="350000"/>
    <m/>
    <x v="6"/>
    <x v="4"/>
    <x v="6"/>
    <x v="0"/>
    <x v="2"/>
  </r>
  <r>
    <n v="7735116503"/>
    <x v="38"/>
    <s v="100172410"/>
    <x v="347"/>
    <m/>
    <m/>
    <m/>
    <m/>
    <m/>
    <m/>
    <m/>
    <n v="350000"/>
    <m/>
    <x v="6"/>
    <x v="4"/>
    <x v="6"/>
    <x v="0"/>
    <x v="2"/>
  </r>
  <r>
    <n v="7735116503"/>
    <x v="38"/>
    <s v="100172410"/>
    <x v="347"/>
    <m/>
    <m/>
    <m/>
    <m/>
    <m/>
    <m/>
    <m/>
    <n v="350000"/>
    <m/>
    <x v="6"/>
    <x v="4"/>
    <x v="6"/>
    <x v="0"/>
    <x v="2"/>
  </r>
  <r>
    <n v="7735116503"/>
    <x v="38"/>
    <s v="100172420"/>
    <x v="348"/>
    <m/>
    <m/>
    <m/>
    <m/>
    <m/>
    <m/>
    <m/>
    <n v="0"/>
    <m/>
    <x v="6"/>
    <x v="4"/>
    <x v="6"/>
    <x v="0"/>
    <x v="2"/>
  </r>
  <r>
    <n v="7735116503"/>
    <x v="38"/>
    <s v="100172420"/>
    <x v="348"/>
    <m/>
    <m/>
    <m/>
    <m/>
    <m/>
    <m/>
    <m/>
    <n v="230000"/>
    <m/>
    <x v="6"/>
    <x v="4"/>
    <x v="6"/>
    <x v="0"/>
    <x v="2"/>
  </r>
  <r>
    <n v="7735116503"/>
    <x v="38"/>
    <s v="100172456"/>
    <x v="349"/>
    <m/>
    <m/>
    <m/>
    <m/>
    <m/>
    <m/>
    <m/>
    <n v="390000"/>
    <m/>
    <x v="6"/>
    <x v="26"/>
    <x v="6"/>
    <x v="0"/>
    <x v="2"/>
  </r>
  <r>
    <n v="7735116503"/>
    <x v="38"/>
    <s v="100173903"/>
    <x v="56"/>
    <m/>
    <m/>
    <m/>
    <m/>
    <m/>
    <m/>
    <m/>
    <n v="2261000"/>
    <m/>
    <x v="6"/>
    <x v="4"/>
    <x v="6"/>
    <x v="0"/>
    <x v="2"/>
  </r>
  <r>
    <n v="7735116503"/>
    <x v="38"/>
    <s v="100175327"/>
    <x v="350"/>
    <m/>
    <m/>
    <m/>
    <m/>
    <m/>
    <m/>
    <m/>
    <n v="0"/>
    <m/>
    <x v="6"/>
    <x v="4"/>
    <x v="6"/>
    <x v="0"/>
    <x v="2"/>
  </r>
  <r>
    <n v="7735116503"/>
    <x v="38"/>
    <s v="100175327"/>
    <x v="350"/>
    <m/>
    <m/>
    <m/>
    <m/>
    <m/>
    <m/>
    <m/>
    <n v="220000"/>
    <m/>
    <x v="6"/>
    <x v="4"/>
    <x v="6"/>
    <x v="0"/>
    <x v="2"/>
  </r>
  <r>
    <n v="7735116503"/>
    <x v="38"/>
    <s v="100175333"/>
    <x v="351"/>
    <m/>
    <m/>
    <m/>
    <m/>
    <m/>
    <m/>
    <m/>
    <n v="0"/>
    <m/>
    <x v="6"/>
    <x v="4"/>
    <x v="6"/>
    <x v="0"/>
    <x v="2"/>
  </r>
  <r>
    <n v="7735116503"/>
    <x v="38"/>
    <s v="100175333"/>
    <x v="351"/>
    <m/>
    <m/>
    <m/>
    <m/>
    <m/>
    <m/>
    <m/>
    <n v="325000"/>
    <m/>
    <x v="6"/>
    <x v="4"/>
    <x v="6"/>
    <x v="0"/>
    <x v="2"/>
  </r>
  <r>
    <n v="7735116503"/>
    <x v="38"/>
    <s v="100175350"/>
    <x v="352"/>
    <m/>
    <m/>
    <m/>
    <m/>
    <m/>
    <m/>
    <m/>
    <n v="0"/>
    <m/>
    <x v="6"/>
    <x v="26"/>
    <x v="6"/>
    <x v="0"/>
    <x v="2"/>
  </r>
  <r>
    <n v="7735116503"/>
    <x v="38"/>
    <s v="100175350"/>
    <x v="352"/>
    <m/>
    <m/>
    <m/>
    <m/>
    <m/>
    <m/>
    <m/>
    <n v="240000"/>
    <m/>
    <x v="6"/>
    <x v="26"/>
    <x v="6"/>
    <x v="0"/>
    <x v="2"/>
  </r>
  <r>
    <n v="7735116503"/>
    <x v="38"/>
    <s v="100176568"/>
    <x v="353"/>
    <m/>
    <m/>
    <m/>
    <m/>
    <m/>
    <m/>
    <m/>
    <n v="0"/>
    <m/>
    <x v="6"/>
    <x v="26"/>
    <x v="6"/>
    <x v="0"/>
    <x v="2"/>
  </r>
  <r>
    <n v="7735116503"/>
    <x v="38"/>
    <s v="100176568"/>
    <x v="353"/>
    <m/>
    <m/>
    <m/>
    <m/>
    <m/>
    <m/>
    <m/>
    <n v="33980"/>
    <m/>
    <x v="6"/>
    <x v="26"/>
    <x v="6"/>
    <x v="0"/>
    <x v="2"/>
  </r>
  <r>
    <n v="7735116503"/>
    <x v="38"/>
    <s v="100177375"/>
    <x v="354"/>
    <m/>
    <m/>
    <m/>
    <m/>
    <m/>
    <m/>
    <m/>
    <n v="342000"/>
    <m/>
    <x v="6"/>
    <x v="26"/>
    <x v="6"/>
    <x v="0"/>
    <x v="2"/>
  </r>
  <r>
    <n v="7735116503"/>
    <x v="38"/>
    <s v="100180496"/>
    <x v="355"/>
    <m/>
    <m/>
    <m/>
    <m/>
    <m/>
    <m/>
    <m/>
    <n v="0"/>
    <m/>
    <x v="6"/>
    <x v="26"/>
    <x v="6"/>
    <x v="0"/>
    <x v="2"/>
  </r>
  <r>
    <n v="7735116503"/>
    <x v="38"/>
    <s v="100180496"/>
    <x v="355"/>
    <m/>
    <m/>
    <m/>
    <m/>
    <m/>
    <m/>
    <m/>
    <n v="280000"/>
    <m/>
    <x v="6"/>
    <x v="26"/>
    <x v="6"/>
    <x v="0"/>
    <x v="2"/>
  </r>
  <r>
    <n v="7735116503"/>
    <x v="38"/>
    <s v="100180510"/>
    <x v="356"/>
    <m/>
    <m/>
    <m/>
    <m/>
    <m/>
    <m/>
    <m/>
    <n v="0"/>
    <m/>
    <x v="6"/>
    <x v="26"/>
    <x v="6"/>
    <x v="0"/>
    <x v="2"/>
  </r>
  <r>
    <n v="7735116503"/>
    <x v="38"/>
    <s v="100180510"/>
    <x v="356"/>
    <m/>
    <m/>
    <m/>
    <m/>
    <m/>
    <m/>
    <m/>
    <n v="0"/>
    <m/>
    <x v="6"/>
    <x v="26"/>
    <x v="6"/>
    <x v="0"/>
    <x v="2"/>
  </r>
  <r>
    <n v="7735116503"/>
    <x v="38"/>
    <s v="100180510"/>
    <x v="356"/>
    <m/>
    <m/>
    <m/>
    <m/>
    <m/>
    <m/>
    <m/>
    <n v="85000"/>
    <m/>
    <x v="6"/>
    <x v="26"/>
    <x v="6"/>
    <x v="0"/>
    <x v="2"/>
  </r>
  <r>
    <n v="7735116503"/>
    <x v="38"/>
    <s v="100180510"/>
    <x v="356"/>
    <m/>
    <m/>
    <m/>
    <m/>
    <m/>
    <m/>
    <m/>
    <n v="25000"/>
    <m/>
    <x v="6"/>
    <x v="26"/>
    <x v="6"/>
    <x v="0"/>
    <x v="2"/>
  </r>
  <r>
    <n v="7735116503"/>
    <x v="38"/>
    <s v="100184099"/>
    <x v="357"/>
    <m/>
    <m/>
    <m/>
    <m/>
    <m/>
    <m/>
    <m/>
    <n v="0"/>
    <m/>
    <x v="6"/>
    <x v="4"/>
    <x v="6"/>
    <x v="0"/>
    <x v="2"/>
  </r>
  <r>
    <n v="7735116503"/>
    <x v="38"/>
    <s v="100184099"/>
    <x v="357"/>
    <m/>
    <m/>
    <m/>
    <m/>
    <m/>
    <m/>
    <m/>
    <n v="325000"/>
    <m/>
    <x v="6"/>
    <x v="4"/>
    <x v="6"/>
    <x v="0"/>
    <x v="2"/>
  </r>
  <r>
    <n v="7735116503"/>
    <x v="38"/>
    <s v="100184277"/>
    <x v="358"/>
    <m/>
    <m/>
    <m/>
    <m/>
    <m/>
    <m/>
    <m/>
    <n v="0"/>
    <m/>
    <x v="6"/>
    <x v="4"/>
    <x v="6"/>
    <x v="0"/>
    <x v="2"/>
  </r>
  <r>
    <n v="7735116503"/>
    <x v="38"/>
    <s v="100184277"/>
    <x v="358"/>
    <m/>
    <m/>
    <m/>
    <m/>
    <m/>
    <m/>
    <m/>
    <n v="240000"/>
    <m/>
    <x v="6"/>
    <x v="4"/>
    <x v="6"/>
    <x v="0"/>
    <x v="2"/>
  </r>
  <r>
    <n v="7735124012"/>
    <x v="24"/>
    <s v="100111799"/>
    <x v="181"/>
    <m/>
    <m/>
    <m/>
    <m/>
    <m/>
    <m/>
    <m/>
    <n v="0"/>
    <m/>
    <x v="6"/>
    <x v="4"/>
    <x v="6"/>
    <x v="0"/>
    <x v="2"/>
  </r>
  <r>
    <n v="7735124012"/>
    <x v="24"/>
    <s v="100111799"/>
    <x v="181"/>
    <m/>
    <m/>
    <m/>
    <m/>
    <m/>
    <m/>
    <m/>
    <n v="60000"/>
    <m/>
    <x v="6"/>
    <x v="4"/>
    <x v="6"/>
    <x v="0"/>
    <x v="2"/>
  </r>
  <r>
    <n v="7735124012"/>
    <x v="24"/>
    <s v="100142911"/>
    <x v="359"/>
    <m/>
    <m/>
    <m/>
    <m/>
    <m/>
    <m/>
    <m/>
    <n v="2500"/>
    <m/>
    <x v="6"/>
    <x v="3"/>
    <x v="6"/>
    <x v="0"/>
    <x v="2"/>
  </r>
  <r>
    <n v="7735124012"/>
    <x v="24"/>
    <s v="100142911"/>
    <x v="359"/>
    <m/>
    <m/>
    <m/>
    <m/>
    <m/>
    <m/>
    <m/>
    <n v="1100000"/>
    <m/>
    <x v="6"/>
    <x v="3"/>
    <x v="6"/>
    <x v="0"/>
    <x v="2"/>
  </r>
  <r>
    <n v="7735124012"/>
    <x v="24"/>
    <s v="100143719"/>
    <x v="310"/>
    <m/>
    <m/>
    <m/>
    <m/>
    <m/>
    <m/>
    <m/>
    <n v="630"/>
    <m/>
    <x v="6"/>
    <x v="4"/>
    <x v="6"/>
    <x v="0"/>
    <x v="2"/>
  </r>
  <r>
    <n v="7735124012"/>
    <x v="24"/>
    <s v="100143719"/>
    <x v="310"/>
    <m/>
    <m/>
    <m/>
    <m/>
    <m/>
    <m/>
    <m/>
    <n v="880"/>
    <m/>
    <x v="6"/>
    <x v="4"/>
    <x v="6"/>
    <x v="0"/>
    <x v="2"/>
  </r>
  <r>
    <n v="7735124012"/>
    <x v="24"/>
    <s v="100150647"/>
    <x v="290"/>
    <m/>
    <m/>
    <m/>
    <m/>
    <m/>
    <m/>
    <m/>
    <n v="266000"/>
    <m/>
    <x v="6"/>
    <x v="4"/>
    <x v="6"/>
    <x v="0"/>
    <x v="2"/>
  </r>
  <r>
    <n v="7735124012"/>
    <x v="24"/>
    <s v="100150647"/>
    <x v="290"/>
    <m/>
    <m/>
    <m/>
    <m/>
    <m/>
    <m/>
    <m/>
    <n v="1511"/>
    <m/>
    <x v="6"/>
    <x v="4"/>
    <x v="6"/>
    <x v="0"/>
    <x v="2"/>
  </r>
  <r>
    <n v="7735124012"/>
    <x v="24"/>
    <s v="100150647"/>
    <x v="290"/>
    <m/>
    <m/>
    <m/>
    <m/>
    <m/>
    <m/>
    <m/>
    <n v="720"/>
    <m/>
    <x v="6"/>
    <x v="4"/>
    <x v="6"/>
    <x v="0"/>
    <x v="2"/>
  </r>
  <r>
    <n v="7735124012"/>
    <x v="24"/>
    <s v="100150647"/>
    <x v="290"/>
    <m/>
    <m/>
    <m/>
    <m/>
    <m/>
    <m/>
    <m/>
    <n v="1894"/>
    <m/>
    <x v="6"/>
    <x v="4"/>
    <x v="6"/>
    <x v="0"/>
    <x v="2"/>
  </r>
  <r>
    <n v="7735124012"/>
    <x v="24"/>
    <s v="100150647"/>
    <x v="290"/>
    <m/>
    <m/>
    <m/>
    <m/>
    <m/>
    <m/>
    <m/>
    <n v="2600"/>
    <m/>
    <x v="6"/>
    <x v="4"/>
    <x v="6"/>
    <x v="0"/>
    <x v="2"/>
  </r>
  <r>
    <n v="7735124012"/>
    <x v="24"/>
    <s v="100153458"/>
    <x v="293"/>
    <m/>
    <m/>
    <m/>
    <m/>
    <m/>
    <m/>
    <m/>
    <n v="875000"/>
    <m/>
    <x v="6"/>
    <x v="4"/>
    <x v="6"/>
    <x v="0"/>
    <x v="2"/>
  </r>
  <r>
    <n v="7735124012"/>
    <x v="24"/>
    <s v="100157633"/>
    <x v="299"/>
    <m/>
    <m/>
    <m/>
    <m/>
    <m/>
    <m/>
    <m/>
    <n v="1756"/>
    <m/>
    <x v="6"/>
    <x v="3"/>
    <x v="6"/>
    <x v="0"/>
    <x v="2"/>
  </r>
  <r>
    <n v="7735124012"/>
    <x v="24"/>
    <s v="100157633"/>
    <x v="299"/>
    <m/>
    <m/>
    <m/>
    <m/>
    <m/>
    <m/>
    <m/>
    <n v="3512"/>
    <m/>
    <x v="6"/>
    <x v="3"/>
    <x v="6"/>
    <x v="0"/>
    <x v="2"/>
  </r>
  <r>
    <n v="7735124012"/>
    <x v="24"/>
    <s v="100157633"/>
    <x v="299"/>
    <m/>
    <m/>
    <m/>
    <m/>
    <m/>
    <m/>
    <m/>
    <n v="105788"/>
    <m/>
    <x v="6"/>
    <x v="3"/>
    <x v="6"/>
    <x v="0"/>
    <x v="2"/>
  </r>
  <r>
    <n v="7735124012"/>
    <x v="24"/>
    <s v="100157633"/>
    <x v="299"/>
    <m/>
    <m/>
    <m/>
    <m/>
    <m/>
    <m/>
    <m/>
    <n v="10800"/>
    <m/>
    <x v="6"/>
    <x v="3"/>
    <x v="6"/>
    <x v="0"/>
    <x v="2"/>
  </r>
  <r>
    <n v="7735124012"/>
    <x v="24"/>
    <s v="100157633"/>
    <x v="299"/>
    <m/>
    <m/>
    <m/>
    <m/>
    <m/>
    <m/>
    <m/>
    <n v="489"/>
    <m/>
    <x v="6"/>
    <x v="3"/>
    <x v="6"/>
    <x v="0"/>
    <x v="2"/>
  </r>
  <r>
    <n v="7735124012"/>
    <x v="24"/>
    <s v="100157633"/>
    <x v="299"/>
    <m/>
    <m/>
    <m/>
    <m/>
    <m/>
    <m/>
    <m/>
    <n v="312000"/>
    <m/>
    <x v="6"/>
    <x v="3"/>
    <x v="6"/>
    <x v="0"/>
    <x v="2"/>
  </r>
  <r>
    <n v="7735124012"/>
    <x v="24"/>
    <s v="100159290"/>
    <x v="302"/>
    <m/>
    <m/>
    <m/>
    <m/>
    <m/>
    <m/>
    <m/>
    <n v="489"/>
    <m/>
    <x v="6"/>
    <x v="4"/>
    <x v="6"/>
    <x v="0"/>
    <x v="2"/>
  </r>
  <r>
    <n v="7735124012"/>
    <x v="24"/>
    <s v="100159290"/>
    <x v="302"/>
    <m/>
    <m/>
    <m/>
    <m/>
    <m/>
    <m/>
    <m/>
    <n v="0"/>
    <m/>
    <x v="6"/>
    <x v="4"/>
    <x v="6"/>
    <x v="0"/>
    <x v="2"/>
  </r>
  <r>
    <n v="7735124012"/>
    <x v="24"/>
    <s v="100159290"/>
    <x v="302"/>
    <m/>
    <m/>
    <m/>
    <m/>
    <m/>
    <m/>
    <m/>
    <n v="259000"/>
    <m/>
    <x v="6"/>
    <x v="4"/>
    <x v="6"/>
    <x v="0"/>
    <x v="2"/>
  </r>
  <r>
    <n v="7735124012"/>
    <x v="24"/>
    <s v="100162374"/>
    <x v="360"/>
    <m/>
    <m/>
    <m/>
    <m/>
    <m/>
    <m/>
    <m/>
    <n v="190000"/>
    <m/>
    <x v="6"/>
    <x v="4"/>
    <x v="6"/>
    <x v="0"/>
    <x v="2"/>
  </r>
  <r>
    <n v="7735124012"/>
    <x v="24"/>
    <s v="100162999"/>
    <x v="342"/>
    <m/>
    <m/>
    <m/>
    <m/>
    <m/>
    <m/>
    <m/>
    <n v="96000"/>
    <m/>
    <x v="6"/>
    <x v="4"/>
    <x v="6"/>
    <x v="0"/>
    <x v="2"/>
  </r>
  <r>
    <n v="7735124012"/>
    <x v="24"/>
    <s v="100165465"/>
    <x v="291"/>
    <m/>
    <m/>
    <m/>
    <m/>
    <m/>
    <m/>
    <m/>
    <n v="25500"/>
    <m/>
    <x v="6"/>
    <x v="4"/>
    <x v="6"/>
    <x v="0"/>
    <x v="2"/>
  </r>
  <r>
    <n v="7735124012"/>
    <x v="24"/>
    <s v="100165465"/>
    <x v="291"/>
    <m/>
    <m/>
    <m/>
    <m/>
    <m/>
    <m/>
    <m/>
    <n v="6700"/>
    <m/>
    <x v="6"/>
    <x v="4"/>
    <x v="6"/>
    <x v="0"/>
    <x v="2"/>
  </r>
  <r>
    <n v="7735124012"/>
    <x v="24"/>
    <s v="100166078"/>
    <x v="361"/>
    <m/>
    <m/>
    <m/>
    <m/>
    <m/>
    <m/>
    <m/>
    <n v="750"/>
    <m/>
    <x v="6"/>
    <x v="4"/>
    <x v="6"/>
    <x v="0"/>
    <x v="2"/>
  </r>
  <r>
    <n v="7735124012"/>
    <x v="24"/>
    <s v="100166078"/>
    <x v="361"/>
    <m/>
    <m/>
    <m/>
    <m/>
    <m/>
    <m/>
    <m/>
    <n v="629"/>
    <m/>
    <x v="6"/>
    <x v="4"/>
    <x v="6"/>
    <x v="0"/>
    <x v="2"/>
  </r>
  <r>
    <n v="7735124012"/>
    <x v="24"/>
    <s v="100166078"/>
    <x v="361"/>
    <m/>
    <m/>
    <m/>
    <m/>
    <m/>
    <m/>
    <m/>
    <n v="720"/>
    <m/>
    <x v="6"/>
    <x v="4"/>
    <x v="6"/>
    <x v="0"/>
    <x v="2"/>
  </r>
  <r>
    <n v="7735124012"/>
    <x v="24"/>
    <s v="100166078"/>
    <x v="361"/>
    <m/>
    <m/>
    <m/>
    <m/>
    <m/>
    <m/>
    <m/>
    <n v="225000"/>
    <m/>
    <x v="6"/>
    <x v="4"/>
    <x v="6"/>
    <x v="0"/>
    <x v="2"/>
  </r>
  <r>
    <n v="7735124012"/>
    <x v="24"/>
    <s v="100166783"/>
    <x v="344"/>
    <m/>
    <m/>
    <m/>
    <m/>
    <m/>
    <m/>
    <m/>
    <n v="8950"/>
    <m/>
    <x v="6"/>
    <x v="4"/>
    <x v="6"/>
    <x v="0"/>
    <x v="2"/>
  </r>
  <r>
    <n v="7735124012"/>
    <x v="24"/>
    <s v="100166783"/>
    <x v="344"/>
    <m/>
    <m/>
    <m/>
    <m/>
    <m/>
    <m/>
    <m/>
    <n v="0"/>
    <m/>
    <x v="6"/>
    <x v="4"/>
    <x v="6"/>
    <x v="0"/>
    <x v="2"/>
  </r>
  <r>
    <n v="7735124012"/>
    <x v="24"/>
    <s v="100166783"/>
    <x v="344"/>
    <m/>
    <m/>
    <m/>
    <m/>
    <m/>
    <m/>
    <m/>
    <n v="701600"/>
    <m/>
    <x v="6"/>
    <x v="4"/>
    <x v="6"/>
    <x v="0"/>
    <x v="2"/>
  </r>
  <r>
    <n v="7735124012"/>
    <x v="24"/>
    <s v="100167396"/>
    <x v="362"/>
    <m/>
    <m/>
    <m/>
    <m/>
    <m/>
    <m/>
    <m/>
    <n v="2500"/>
    <m/>
    <x v="6"/>
    <x v="4"/>
    <x v="6"/>
    <x v="0"/>
    <x v="2"/>
  </r>
  <r>
    <n v="7735124012"/>
    <x v="24"/>
    <s v="100167396"/>
    <x v="362"/>
    <m/>
    <m/>
    <m/>
    <m/>
    <m/>
    <m/>
    <m/>
    <n v="0"/>
    <m/>
    <x v="6"/>
    <x v="4"/>
    <x v="6"/>
    <x v="0"/>
    <x v="2"/>
  </r>
  <r>
    <n v="7735124012"/>
    <x v="24"/>
    <s v="100167396"/>
    <x v="362"/>
    <m/>
    <m/>
    <m/>
    <m/>
    <m/>
    <m/>
    <m/>
    <n v="36000"/>
    <m/>
    <x v="6"/>
    <x v="4"/>
    <x v="6"/>
    <x v="0"/>
    <x v="2"/>
  </r>
  <r>
    <n v="7735124012"/>
    <x v="24"/>
    <s v="100167396"/>
    <x v="362"/>
    <m/>
    <m/>
    <m/>
    <m/>
    <m/>
    <m/>
    <m/>
    <n v="9940"/>
    <m/>
    <x v="6"/>
    <x v="4"/>
    <x v="6"/>
    <x v="0"/>
    <x v="2"/>
  </r>
  <r>
    <n v="7735124012"/>
    <x v="24"/>
    <s v="100167880"/>
    <x v="345"/>
    <m/>
    <m/>
    <m/>
    <m/>
    <m/>
    <m/>
    <m/>
    <n v="3600"/>
    <m/>
    <x v="6"/>
    <x v="4"/>
    <x v="6"/>
    <x v="0"/>
    <x v="2"/>
  </r>
  <r>
    <n v="7735124012"/>
    <x v="24"/>
    <s v="100172407"/>
    <x v="346"/>
    <m/>
    <m/>
    <m/>
    <m/>
    <m/>
    <m/>
    <m/>
    <n v="1500"/>
    <m/>
    <x v="6"/>
    <x v="4"/>
    <x v="6"/>
    <x v="0"/>
    <x v="2"/>
  </r>
  <r>
    <n v="7735124012"/>
    <x v="24"/>
    <s v="100172407"/>
    <x v="346"/>
    <m/>
    <m/>
    <m/>
    <m/>
    <m/>
    <m/>
    <m/>
    <n v="1500"/>
    <m/>
    <x v="6"/>
    <x v="4"/>
    <x v="6"/>
    <x v="0"/>
    <x v="2"/>
  </r>
  <r>
    <n v="7735124012"/>
    <x v="24"/>
    <s v="100172521"/>
    <x v="363"/>
    <m/>
    <m/>
    <m/>
    <m/>
    <m/>
    <m/>
    <m/>
    <n v="520000"/>
    <m/>
    <x v="6"/>
    <x v="3"/>
    <x v="6"/>
    <x v="0"/>
    <x v="2"/>
  </r>
  <r>
    <n v="7735124012"/>
    <x v="24"/>
    <s v="100172521"/>
    <x v="363"/>
    <m/>
    <m/>
    <m/>
    <m/>
    <m/>
    <m/>
    <m/>
    <n v="4900"/>
    <m/>
    <x v="6"/>
    <x v="3"/>
    <x v="6"/>
    <x v="0"/>
    <x v="2"/>
  </r>
  <r>
    <n v="7735124012"/>
    <x v="24"/>
    <s v="100173903"/>
    <x v="56"/>
    <m/>
    <m/>
    <m/>
    <m/>
    <m/>
    <m/>
    <m/>
    <n v="16044"/>
    <m/>
    <x v="6"/>
    <x v="4"/>
    <x v="6"/>
    <x v="0"/>
    <x v="2"/>
  </r>
  <r>
    <n v="7735124012"/>
    <x v="24"/>
    <s v="100173903"/>
    <x v="56"/>
    <m/>
    <m/>
    <m/>
    <m/>
    <m/>
    <m/>
    <m/>
    <n v="10800"/>
    <m/>
    <x v="6"/>
    <x v="4"/>
    <x v="6"/>
    <x v="0"/>
    <x v="2"/>
  </r>
  <r>
    <n v="7735124012"/>
    <x v="24"/>
    <s v="100173903"/>
    <x v="56"/>
    <m/>
    <m/>
    <m/>
    <m/>
    <m/>
    <m/>
    <m/>
    <n v="5204"/>
    <m/>
    <x v="6"/>
    <x v="4"/>
    <x v="6"/>
    <x v="0"/>
    <x v="2"/>
  </r>
  <r>
    <n v="7735124012"/>
    <x v="24"/>
    <s v="100173903"/>
    <x v="56"/>
    <m/>
    <m/>
    <m/>
    <m/>
    <m/>
    <m/>
    <m/>
    <n v="89646"/>
    <m/>
    <x v="6"/>
    <x v="4"/>
    <x v="6"/>
    <x v="0"/>
    <x v="2"/>
  </r>
  <r>
    <n v="7735124012"/>
    <x v="24"/>
    <s v="100173903"/>
    <x v="56"/>
    <m/>
    <m/>
    <m/>
    <m/>
    <m/>
    <m/>
    <m/>
    <n v="0"/>
    <m/>
    <x v="6"/>
    <x v="4"/>
    <x v="6"/>
    <x v="0"/>
    <x v="2"/>
  </r>
  <r>
    <n v="7735124012"/>
    <x v="24"/>
    <s v="100175327"/>
    <x v="350"/>
    <m/>
    <m/>
    <m/>
    <m/>
    <m/>
    <m/>
    <m/>
    <n v="0"/>
    <m/>
    <x v="6"/>
    <x v="4"/>
    <x v="6"/>
    <x v="0"/>
    <x v="2"/>
  </r>
  <r>
    <n v="7735124012"/>
    <x v="24"/>
    <s v="100175327"/>
    <x v="350"/>
    <m/>
    <m/>
    <m/>
    <m/>
    <m/>
    <m/>
    <m/>
    <n v="43200"/>
    <m/>
    <x v="6"/>
    <x v="4"/>
    <x v="6"/>
    <x v="0"/>
    <x v="2"/>
  </r>
  <r>
    <n v="7735124012"/>
    <x v="24"/>
    <s v="100175327"/>
    <x v="350"/>
    <m/>
    <m/>
    <m/>
    <m/>
    <m/>
    <m/>
    <m/>
    <n v="0"/>
    <m/>
    <x v="6"/>
    <x v="4"/>
    <x v="6"/>
    <x v="0"/>
    <x v="2"/>
  </r>
  <r>
    <n v="7735124012"/>
    <x v="24"/>
    <s v="100175327"/>
    <x v="350"/>
    <m/>
    <m/>
    <m/>
    <m/>
    <m/>
    <m/>
    <m/>
    <n v="10912"/>
    <m/>
    <x v="6"/>
    <x v="4"/>
    <x v="6"/>
    <x v="0"/>
    <x v="2"/>
  </r>
  <r>
    <n v="7735124012"/>
    <x v="24"/>
    <s v="100175333"/>
    <x v="351"/>
    <m/>
    <m/>
    <m/>
    <m/>
    <m/>
    <m/>
    <m/>
    <n v="750"/>
    <m/>
    <x v="6"/>
    <x v="4"/>
    <x v="6"/>
    <x v="0"/>
    <x v="2"/>
  </r>
  <r>
    <n v="7735124012"/>
    <x v="24"/>
    <s v="100175344"/>
    <x v="364"/>
    <m/>
    <m/>
    <m/>
    <m/>
    <m/>
    <m/>
    <m/>
    <n v="10000"/>
    <m/>
    <x v="6"/>
    <x v="4"/>
    <x v="6"/>
    <x v="0"/>
    <x v="2"/>
  </r>
  <r>
    <n v="7735124012"/>
    <x v="24"/>
    <s v="100175350"/>
    <x v="352"/>
    <m/>
    <m/>
    <m/>
    <m/>
    <m/>
    <m/>
    <m/>
    <n v="11763"/>
    <m/>
    <x v="6"/>
    <x v="26"/>
    <x v="6"/>
    <x v="0"/>
    <x v="2"/>
  </r>
  <r>
    <n v="7735124012"/>
    <x v="24"/>
    <s v="100175350"/>
    <x v="352"/>
    <m/>
    <m/>
    <m/>
    <m/>
    <m/>
    <m/>
    <m/>
    <n v="0"/>
    <m/>
    <x v="6"/>
    <x v="26"/>
    <x v="6"/>
    <x v="0"/>
    <x v="2"/>
  </r>
  <r>
    <n v="7735124012"/>
    <x v="24"/>
    <s v="100175350"/>
    <x v="352"/>
    <m/>
    <m/>
    <m/>
    <m/>
    <m/>
    <m/>
    <m/>
    <n v="248400"/>
    <m/>
    <x v="6"/>
    <x v="26"/>
    <x v="6"/>
    <x v="0"/>
    <x v="2"/>
  </r>
  <r>
    <n v="7735124012"/>
    <x v="24"/>
    <s v="100175428"/>
    <x v="365"/>
    <m/>
    <m/>
    <m/>
    <m/>
    <m/>
    <m/>
    <m/>
    <n v="0"/>
    <m/>
    <x v="6"/>
    <x v="26"/>
    <x v="6"/>
    <x v="0"/>
    <x v="2"/>
  </r>
  <r>
    <n v="7735124012"/>
    <x v="24"/>
    <s v="100175428"/>
    <x v="365"/>
    <m/>
    <m/>
    <m/>
    <m/>
    <m/>
    <m/>
    <m/>
    <n v="3700"/>
    <m/>
    <x v="6"/>
    <x v="26"/>
    <x v="6"/>
    <x v="0"/>
    <x v="2"/>
  </r>
  <r>
    <n v="7735124012"/>
    <x v="24"/>
    <s v="100175450"/>
    <x v="366"/>
    <m/>
    <m/>
    <m/>
    <m/>
    <m/>
    <m/>
    <m/>
    <n v="1500"/>
    <m/>
    <x v="6"/>
    <x v="26"/>
    <x v="6"/>
    <x v="0"/>
    <x v="2"/>
  </r>
  <r>
    <n v="7735124012"/>
    <x v="24"/>
    <s v="100178333"/>
    <x v="367"/>
    <m/>
    <m/>
    <m/>
    <m/>
    <m/>
    <m/>
    <m/>
    <n v="3000"/>
    <m/>
    <x v="6"/>
    <x v="26"/>
    <x v="6"/>
    <x v="0"/>
    <x v="2"/>
  </r>
  <r>
    <n v="7735124012"/>
    <x v="24"/>
    <s v="100178333"/>
    <x v="367"/>
    <m/>
    <m/>
    <m/>
    <m/>
    <m/>
    <m/>
    <m/>
    <n v="4900"/>
    <m/>
    <x v="6"/>
    <x v="26"/>
    <x v="6"/>
    <x v="0"/>
    <x v="2"/>
  </r>
  <r>
    <n v="7735124012"/>
    <x v="24"/>
    <s v="100178577"/>
    <x v="368"/>
    <m/>
    <m/>
    <m/>
    <m/>
    <m/>
    <m/>
    <m/>
    <n v="0"/>
    <m/>
    <x v="6"/>
    <x v="4"/>
    <x v="6"/>
    <x v="0"/>
    <x v="2"/>
  </r>
  <r>
    <n v="7735124012"/>
    <x v="24"/>
    <s v="100178577"/>
    <x v="368"/>
    <m/>
    <m/>
    <m/>
    <m/>
    <m/>
    <m/>
    <m/>
    <n v="212700"/>
    <m/>
    <x v="6"/>
    <x v="4"/>
    <x v="6"/>
    <x v="0"/>
    <x v="2"/>
  </r>
  <r>
    <n v="7735124012"/>
    <x v="24"/>
    <s v="100178577"/>
    <x v="368"/>
    <m/>
    <m/>
    <m/>
    <m/>
    <m/>
    <m/>
    <m/>
    <n v="67065"/>
    <m/>
    <x v="6"/>
    <x v="4"/>
    <x v="6"/>
    <x v="0"/>
    <x v="2"/>
  </r>
  <r>
    <n v="7735124012"/>
    <x v="24"/>
    <s v="100178577"/>
    <x v="368"/>
    <m/>
    <m/>
    <m/>
    <m/>
    <m/>
    <m/>
    <m/>
    <n v="0"/>
    <m/>
    <x v="6"/>
    <x v="4"/>
    <x v="6"/>
    <x v="0"/>
    <x v="2"/>
  </r>
  <r>
    <n v="7735124012"/>
    <x v="24"/>
    <s v="100178577"/>
    <x v="368"/>
    <m/>
    <m/>
    <m/>
    <m/>
    <m/>
    <m/>
    <m/>
    <n v="350000"/>
    <m/>
    <x v="6"/>
    <x v="4"/>
    <x v="6"/>
    <x v="0"/>
    <x v="2"/>
  </r>
  <r>
    <n v="7735124012"/>
    <x v="24"/>
    <s v="100179851"/>
    <x v="369"/>
    <m/>
    <m/>
    <m/>
    <m/>
    <m/>
    <m/>
    <m/>
    <n v="129092"/>
    <m/>
    <x v="6"/>
    <x v="26"/>
    <x v="6"/>
    <x v="0"/>
    <x v="2"/>
  </r>
  <r>
    <n v="7735124012"/>
    <x v="24"/>
    <s v="100179853"/>
    <x v="369"/>
    <m/>
    <m/>
    <m/>
    <m/>
    <m/>
    <m/>
    <m/>
    <n v="129092"/>
    <m/>
    <x v="6"/>
    <x v="26"/>
    <x v="6"/>
    <x v="0"/>
    <x v="2"/>
  </r>
  <r>
    <n v="7735124012"/>
    <x v="24"/>
    <s v="100179854"/>
    <x v="370"/>
    <m/>
    <m/>
    <m/>
    <m/>
    <m/>
    <m/>
    <m/>
    <n v="-129092"/>
    <m/>
    <x v="6"/>
    <x v="26"/>
    <x v="6"/>
    <x v="0"/>
    <x v="2"/>
  </r>
  <r>
    <n v="7735124012"/>
    <x v="24"/>
    <s v="100179854"/>
    <x v="370"/>
    <m/>
    <m/>
    <m/>
    <m/>
    <m/>
    <m/>
    <m/>
    <n v="0"/>
    <m/>
    <x v="6"/>
    <x v="26"/>
    <x v="6"/>
    <x v="0"/>
    <x v="2"/>
  </r>
  <r>
    <n v="7735124012"/>
    <x v="24"/>
    <s v="100179854"/>
    <x v="370"/>
    <m/>
    <m/>
    <m/>
    <m/>
    <m/>
    <m/>
    <m/>
    <n v="129092"/>
    <m/>
    <x v="6"/>
    <x v="26"/>
    <x v="6"/>
    <x v="0"/>
    <x v="2"/>
  </r>
  <r>
    <n v="7735124012"/>
    <x v="24"/>
    <s v="100179854"/>
    <x v="370"/>
    <m/>
    <m/>
    <m/>
    <m/>
    <m/>
    <m/>
    <m/>
    <n v="89292"/>
    <m/>
    <x v="6"/>
    <x v="26"/>
    <x v="6"/>
    <x v="0"/>
    <x v="2"/>
  </r>
  <r>
    <n v="7735124012"/>
    <x v="24"/>
    <s v="100179862"/>
    <x v="371"/>
    <m/>
    <m/>
    <m/>
    <m/>
    <m/>
    <m/>
    <m/>
    <n v="0"/>
    <m/>
    <x v="6"/>
    <x v="4"/>
    <x v="6"/>
    <x v="0"/>
    <x v="2"/>
  </r>
  <r>
    <n v="7735124012"/>
    <x v="24"/>
    <s v="100179862"/>
    <x v="371"/>
    <m/>
    <m/>
    <m/>
    <m/>
    <m/>
    <m/>
    <m/>
    <n v="28330"/>
    <m/>
    <x v="6"/>
    <x v="4"/>
    <x v="6"/>
    <x v="0"/>
    <x v="2"/>
  </r>
  <r>
    <n v="7735124012"/>
    <x v="24"/>
    <s v="100180510"/>
    <x v="356"/>
    <m/>
    <m/>
    <m/>
    <m/>
    <m/>
    <m/>
    <m/>
    <n v="19147"/>
    <m/>
    <x v="6"/>
    <x v="26"/>
    <x v="6"/>
    <x v="0"/>
    <x v="2"/>
  </r>
  <r>
    <n v="7735124012"/>
    <x v="24"/>
    <s v="100181495"/>
    <x v="372"/>
    <m/>
    <m/>
    <m/>
    <m/>
    <m/>
    <m/>
    <m/>
    <n v="1259"/>
    <m/>
    <x v="6"/>
    <x v="4"/>
    <x v="6"/>
    <x v="0"/>
    <x v="2"/>
  </r>
  <r>
    <n v="7735124012"/>
    <x v="24"/>
    <s v="100181495"/>
    <x v="372"/>
    <m/>
    <m/>
    <m/>
    <m/>
    <m/>
    <m/>
    <m/>
    <n v="1440"/>
    <m/>
    <x v="6"/>
    <x v="4"/>
    <x v="6"/>
    <x v="0"/>
    <x v="2"/>
  </r>
  <r>
    <n v="7735124012"/>
    <x v="24"/>
    <s v="100181495"/>
    <x v="372"/>
    <m/>
    <m/>
    <m/>
    <m/>
    <m/>
    <m/>
    <m/>
    <n v="42900"/>
    <m/>
    <x v="6"/>
    <x v="4"/>
    <x v="6"/>
    <x v="0"/>
    <x v="2"/>
  </r>
  <r>
    <n v="7735124012"/>
    <x v="24"/>
    <s v="100181495"/>
    <x v="372"/>
    <m/>
    <m/>
    <m/>
    <m/>
    <m/>
    <m/>
    <m/>
    <n v="2500"/>
    <m/>
    <x v="6"/>
    <x v="4"/>
    <x v="6"/>
    <x v="0"/>
    <x v="2"/>
  </r>
  <r>
    <n v="7735124012"/>
    <x v="24"/>
    <s v="100181496"/>
    <x v="373"/>
    <m/>
    <m/>
    <m/>
    <m/>
    <m/>
    <m/>
    <m/>
    <n v="350000"/>
    <m/>
    <x v="6"/>
    <x v="4"/>
    <x v="6"/>
    <x v="0"/>
    <x v="2"/>
  </r>
  <r>
    <n v="7735124012"/>
    <x v="24"/>
    <s v="100182873"/>
    <x v="374"/>
    <m/>
    <m/>
    <m/>
    <m/>
    <m/>
    <m/>
    <m/>
    <n v="10745"/>
    <m/>
    <x v="6"/>
    <x v="26"/>
    <x v="6"/>
    <x v="0"/>
    <x v="2"/>
  </r>
  <r>
    <n v="7735124012"/>
    <x v="24"/>
    <s v="100182888"/>
    <x v="375"/>
    <m/>
    <m/>
    <m/>
    <m/>
    <m/>
    <m/>
    <m/>
    <n v="13679"/>
    <m/>
    <x v="6"/>
    <x v="3"/>
    <x v="6"/>
    <x v="0"/>
    <x v="2"/>
  </r>
  <r>
    <n v="7735124012"/>
    <x v="24"/>
    <s v="100182888"/>
    <x v="375"/>
    <m/>
    <m/>
    <m/>
    <m/>
    <m/>
    <m/>
    <m/>
    <n v="35952"/>
    <m/>
    <x v="6"/>
    <x v="3"/>
    <x v="6"/>
    <x v="0"/>
    <x v="2"/>
  </r>
  <r>
    <n v="7735124012"/>
    <x v="24"/>
    <s v="100182893"/>
    <x v="376"/>
    <m/>
    <m/>
    <m/>
    <m/>
    <m/>
    <m/>
    <m/>
    <n v="222560"/>
    <m/>
    <x v="6"/>
    <x v="3"/>
    <x v="6"/>
    <x v="0"/>
    <x v="2"/>
  </r>
  <r>
    <n v="7735124012"/>
    <x v="24"/>
    <s v="100182893"/>
    <x v="376"/>
    <m/>
    <m/>
    <m/>
    <m/>
    <m/>
    <m/>
    <m/>
    <n v="7024"/>
    <m/>
    <x v="6"/>
    <x v="3"/>
    <x v="6"/>
    <x v="0"/>
    <x v="2"/>
  </r>
  <r>
    <n v="7735124012"/>
    <x v="24"/>
    <s v="100182893"/>
    <x v="376"/>
    <m/>
    <m/>
    <m/>
    <m/>
    <m/>
    <m/>
    <m/>
    <n v="27359"/>
    <m/>
    <x v="6"/>
    <x v="3"/>
    <x v="6"/>
    <x v="0"/>
    <x v="2"/>
  </r>
  <r>
    <n v="7735124012"/>
    <x v="24"/>
    <s v="100182893"/>
    <x v="376"/>
    <m/>
    <m/>
    <m/>
    <m/>
    <m/>
    <m/>
    <m/>
    <n v="27359"/>
    <m/>
    <x v="6"/>
    <x v="3"/>
    <x v="6"/>
    <x v="0"/>
    <x v="2"/>
  </r>
  <r>
    <n v="7735124012"/>
    <x v="24"/>
    <s v="100182893"/>
    <x v="376"/>
    <m/>
    <m/>
    <m/>
    <m/>
    <m/>
    <m/>
    <m/>
    <n v="138277"/>
    <m/>
    <x v="6"/>
    <x v="3"/>
    <x v="6"/>
    <x v="0"/>
    <x v="2"/>
  </r>
  <r>
    <n v="7735124012"/>
    <x v="24"/>
    <s v="100184469"/>
    <x v="377"/>
    <m/>
    <m/>
    <m/>
    <m/>
    <m/>
    <m/>
    <m/>
    <n v="38000"/>
    <m/>
    <x v="6"/>
    <x v="4"/>
    <x v="6"/>
    <x v="0"/>
    <x v="2"/>
  </r>
  <r>
    <n v="7735124012"/>
    <x v="24"/>
    <s v="100185219"/>
    <x v="378"/>
    <m/>
    <m/>
    <m/>
    <m/>
    <m/>
    <m/>
    <m/>
    <n v="30883"/>
    <m/>
    <x v="6"/>
    <x v="26"/>
    <x v="6"/>
    <x v="0"/>
    <x v="2"/>
  </r>
  <r>
    <n v="7735124012"/>
    <x v="24"/>
    <s v="100186221"/>
    <x v="379"/>
    <m/>
    <m/>
    <m/>
    <m/>
    <m/>
    <m/>
    <m/>
    <n v="12333"/>
    <m/>
    <x v="6"/>
    <x v="4"/>
    <x v="6"/>
    <x v="0"/>
    <x v="2"/>
  </r>
  <r>
    <n v="7735124502"/>
    <x v="57"/>
    <s v="100175428"/>
    <x v="365"/>
    <m/>
    <m/>
    <m/>
    <m/>
    <m/>
    <m/>
    <m/>
    <n v="0"/>
    <m/>
    <x v="6"/>
    <x v="26"/>
    <x v="6"/>
    <x v="0"/>
    <x v="0"/>
  </r>
  <r>
    <n v="7735124502"/>
    <x v="57"/>
    <s v="100175428"/>
    <x v="365"/>
    <m/>
    <m/>
    <m/>
    <m/>
    <m/>
    <m/>
    <m/>
    <n v="10700"/>
    <m/>
    <x v="6"/>
    <x v="26"/>
    <x v="6"/>
    <x v="0"/>
    <x v="0"/>
  </r>
  <r>
    <n v="7735124502"/>
    <x v="57"/>
    <s v="100182584"/>
    <x v="380"/>
    <m/>
    <m/>
    <m/>
    <m/>
    <m/>
    <m/>
    <m/>
    <n v="98104"/>
    <m/>
    <x v="6"/>
    <x v="3"/>
    <x v="6"/>
    <x v="0"/>
    <x v="0"/>
  </r>
  <r>
    <n v="7735124503"/>
    <x v="41"/>
    <s v="100157633"/>
    <x v="299"/>
    <m/>
    <m/>
    <m/>
    <m/>
    <m/>
    <m/>
    <m/>
    <n v="159000"/>
    <m/>
    <x v="6"/>
    <x v="3"/>
    <x v="6"/>
    <x v="0"/>
    <x v="2"/>
  </r>
  <r>
    <n v="7735124503"/>
    <x v="41"/>
    <s v="100157633"/>
    <x v="299"/>
    <m/>
    <m/>
    <m/>
    <m/>
    <m/>
    <m/>
    <m/>
    <n v="238500"/>
    <m/>
    <x v="6"/>
    <x v="3"/>
    <x v="6"/>
    <x v="0"/>
    <x v="2"/>
  </r>
  <r>
    <n v="7735124503"/>
    <x v="41"/>
    <s v="100157633"/>
    <x v="299"/>
    <m/>
    <m/>
    <m/>
    <m/>
    <m/>
    <m/>
    <m/>
    <n v="0"/>
    <m/>
    <x v="6"/>
    <x v="3"/>
    <x v="6"/>
    <x v="0"/>
    <x v="2"/>
  </r>
  <r>
    <n v="7735124503"/>
    <x v="41"/>
    <s v="100157633"/>
    <x v="299"/>
    <m/>
    <m/>
    <m/>
    <m/>
    <m/>
    <m/>
    <m/>
    <n v="0"/>
    <m/>
    <x v="6"/>
    <x v="3"/>
    <x v="6"/>
    <x v="0"/>
    <x v="2"/>
  </r>
  <r>
    <n v="7735124554"/>
    <x v="60"/>
    <s v="100178333"/>
    <x v="367"/>
    <m/>
    <m/>
    <m/>
    <m/>
    <m/>
    <m/>
    <m/>
    <n v="350350"/>
    <m/>
    <x v="6"/>
    <x v="26"/>
    <x v="6"/>
    <x v="0"/>
    <x v="2"/>
  </r>
  <r>
    <n v="7735124708"/>
    <x v="34"/>
    <s v="100150647"/>
    <x v="290"/>
    <m/>
    <m/>
    <m/>
    <m/>
    <m/>
    <m/>
    <m/>
    <n v="0"/>
    <m/>
    <x v="6"/>
    <x v="4"/>
    <x v="6"/>
    <x v="0"/>
    <x v="2"/>
  </r>
  <r>
    <n v="7735124708"/>
    <x v="34"/>
    <s v="100150647"/>
    <x v="290"/>
    <m/>
    <m/>
    <m/>
    <m/>
    <m/>
    <m/>
    <m/>
    <n v="704100"/>
    <m/>
    <x v="6"/>
    <x v="4"/>
    <x v="6"/>
    <x v="0"/>
    <x v="2"/>
  </r>
  <r>
    <n v="7735124708"/>
    <x v="34"/>
    <s v="100159290"/>
    <x v="302"/>
    <m/>
    <m/>
    <m/>
    <m/>
    <m/>
    <m/>
    <m/>
    <n v="29300"/>
    <m/>
    <x v="6"/>
    <x v="4"/>
    <x v="6"/>
    <x v="0"/>
    <x v="2"/>
  </r>
  <r>
    <n v="7735124708"/>
    <x v="34"/>
    <s v="100163635"/>
    <x v="381"/>
    <m/>
    <m/>
    <m/>
    <m/>
    <m/>
    <m/>
    <m/>
    <n v="29579"/>
    <m/>
    <x v="6"/>
    <x v="4"/>
    <x v="6"/>
    <x v="0"/>
    <x v="2"/>
  </r>
  <r>
    <n v="7735124708"/>
    <x v="34"/>
    <s v="100177448"/>
    <x v="382"/>
    <m/>
    <m/>
    <m/>
    <m/>
    <m/>
    <m/>
    <m/>
    <n v="406722"/>
    <m/>
    <x v="6"/>
    <x v="4"/>
    <x v="6"/>
    <x v="0"/>
    <x v="2"/>
  </r>
  <r>
    <n v="7735124708"/>
    <x v="34"/>
    <s v="100179577"/>
    <x v="383"/>
    <m/>
    <m/>
    <m/>
    <m/>
    <m/>
    <m/>
    <m/>
    <n v="630134"/>
    <m/>
    <x v="6"/>
    <x v="4"/>
    <x v="6"/>
    <x v="0"/>
    <x v="2"/>
  </r>
  <r>
    <n v="7735124708"/>
    <x v="34"/>
    <s v="100181496"/>
    <x v="373"/>
    <m/>
    <m/>
    <m/>
    <m/>
    <m/>
    <m/>
    <m/>
    <n v="29580"/>
    <m/>
    <x v="6"/>
    <x v="4"/>
    <x v="6"/>
    <x v="0"/>
    <x v="2"/>
  </r>
  <r>
    <n v="7735124709"/>
    <x v="58"/>
    <s v="100184469"/>
    <x v="377"/>
    <m/>
    <m/>
    <m/>
    <m/>
    <m/>
    <m/>
    <m/>
    <n v="59600"/>
    <m/>
    <x v="6"/>
    <x v="4"/>
    <x v="5"/>
    <x v="0"/>
    <x v="1"/>
  </r>
  <r>
    <n v="7735113507"/>
    <x v="0"/>
    <n v="48921570"/>
    <x v="26"/>
    <s v="SSRDVILLEGAS"/>
    <s v="MFLT"/>
    <s v="LEASING BANCOLOMBIA SA"/>
    <s v=""/>
    <s v=""/>
    <d v="2010-08-01T00:00:00"/>
    <d v="2010-08-01T00:00:00"/>
    <n v="80116"/>
    <s v="773"/>
    <x v="7"/>
    <x v="3"/>
    <x v="0"/>
    <x v="0"/>
    <x v="0"/>
  </r>
  <r>
    <n v="7735113507"/>
    <x v="0"/>
    <n v="48921570"/>
    <x v="26"/>
    <s v="SSRDVILLEGAS"/>
    <s v="MFLT"/>
    <s v="LEASING BANCOLOMBIA SA"/>
    <s v=""/>
    <s v=""/>
    <d v="2010-08-01T00:00:00"/>
    <d v="2010-08-01T00:00:00"/>
    <n v="116284"/>
    <s v="773"/>
    <x v="7"/>
    <x v="3"/>
    <x v="0"/>
    <x v="0"/>
    <x v="0"/>
  </r>
  <r>
    <n v="7735113507"/>
    <x v="0"/>
    <n v="48921570"/>
    <x v="26"/>
    <s v="SSRDVILLEGAS"/>
    <s v="MFLT"/>
    <s v="LEASING BANCOLOMBIA SA"/>
    <s v=""/>
    <s v=""/>
    <d v="2010-08-01T00:00:00"/>
    <d v="2010-08-01T00:00:00"/>
    <n v="40400"/>
    <s v="773"/>
    <x v="7"/>
    <x v="3"/>
    <x v="0"/>
    <x v="0"/>
    <x v="0"/>
  </r>
  <r>
    <n v="7735113507"/>
    <x v="0"/>
    <n v="48921570"/>
    <x v="26"/>
    <s v="SSRDVILLEGAS"/>
    <s v="MFLT"/>
    <s v="LEASING BANCOLOMBIA SA"/>
    <s v=""/>
    <s v=""/>
    <d v="2010-08-01T00:00:00"/>
    <d v="2010-08-01T00:00:00"/>
    <n v="59687"/>
    <s v="773"/>
    <x v="7"/>
    <x v="3"/>
    <x v="0"/>
    <x v="0"/>
    <x v="0"/>
  </r>
  <r>
    <n v="7735113507"/>
    <x v="0"/>
    <n v="48700170"/>
    <x v="0"/>
    <s v="SSRDVILLEGAS"/>
    <s v="MFLT"/>
    <s v="LEASING BANCOLOMBIA SA"/>
    <s v=""/>
    <s v=""/>
    <d v="2010-08-01T00:00:00"/>
    <d v="2010-08-02T00:00:00"/>
    <n v="25997"/>
    <s v="773"/>
    <x v="7"/>
    <x v="0"/>
    <x v="0"/>
    <x v="0"/>
    <x v="0"/>
  </r>
  <r>
    <n v="7735113507"/>
    <x v="0"/>
    <n v="48700170"/>
    <x v="0"/>
    <s v="SSRDVILLEGAS"/>
    <s v="MFLT"/>
    <s v="LEASING BANCOLOMBIA SA"/>
    <s v=""/>
    <s v=""/>
    <d v="2010-08-01T00:00:00"/>
    <d v="2010-08-02T00:00:00"/>
    <n v="35960"/>
    <s v="773"/>
    <x v="7"/>
    <x v="0"/>
    <x v="0"/>
    <x v="0"/>
    <x v="0"/>
  </r>
  <r>
    <n v="7735113507"/>
    <x v="0"/>
    <n v="48705370"/>
    <x v="1"/>
    <s v="SSRDVILLEGAS"/>
    <s v="MFLT"/>
    <s v="LEASING BANCOLOMBIA SA"/>
    <s v=""/>
    <s v=""/>
    <d v="2010-08-01T00:00:00"/>
    <d v="2010-08-02T00:00:00"/>
    <n v="18539"/>
    <s v="773"/>
    <x v="7"/>
    <x v="1"/>
    <x v="0"/>
    <x v="0"/>
    <x v="0"/>
  </r>
  <r>
    <n v="7735113507"/>
    <x v="0"/>
    <n v="48705370"/>
    <x v="1"/>
    <s v="SSRDVILLEGAS"/>
    <s v="MFLT"/>
    <s v="LEASING BANCOLOMBIA SA"/>
    <s v=""/>
    <s v=""/>
    <d v="2010-08-01T00:00:00"/>
    <d v="2010-08-02T00:00:00"/>
    <n v="26406"/>
    <s v="773"/>
    <x v="7"/>
    <x v="1"/>
    <x v="0"/>
    <x v="0"/>
    <x v="0"/>
  </r>
  <r>
    <n v="7735113507"/>
    <x v="0"/>
    <n v="48705670"/>
    <x v="2"/>
    <s v="SSRDVILLEGAS"/>
    <s v="MFLT"/>
    <s v="LEASING BANCOLOMBIA SA"/>
    <s v=""/>
    <s v=""/>
    <d v="2010-08-01T00:00:00"/>
    <d v="2010-08-02T00:00:00"/>
    <n v="25997"/>
    <s v="773"/>
    <x v="7"/>
    <x v="2"/>
    <x v="0"/>
    <x v="0"/>
    <x v="0"/>
  </r>
  <r>
    <n v="7735113507"/>
    <x v="0"/>
    <n v="48705670"/>
    <x v="2"/>
    <s v="SSRDVILLEGAS"/>
    <s v="MFLT"/>
    <s v="LEASING BANCOLOMBIA SA"/>
    <s v=""/>
    <s v=""/>
    <d v="2010-08-01T00:00:00"/>
    <d v="2010-08-02T00:00:00"/>
    <n v="35960"/>
    <s v="773"/>
    <x v="7"/>
    <x v="2"/>
    <x v="0"/>
    <x v="0"/>
    <x v="0"/>
  </r>
  <r>
    <n v="7735113507"/>
    <x v="0"/>
    <n v="48705670"/>
    <x v="2"/>
    <s v="SSRDVILLEGAS"/>
    <s v="MFLT"/>
    <s v="LEASING BANCOLOMBIA SA"/>
    <s v=""/>
    <s v=""/>
    <d v="2010-08-01T00:00:00"/>
    <d v="2010-08-02T00:00:00"/>
    <n v="25997"/>
    <s v="773"/>
    <x v="7"/>
    <x v="2"/>
    <x v="0"/>
    <x v="0"/>
    <x v="0"/>
  </r>
  <r>
    <n v="7735113507"/>
    <x v="0"/>
    <n v="48705670"/>
    <x v="2"/>
    <s v="SSRDVILLEGAS"/>
    <s v="MFLT"/>
    <s v="LEASING BANCOLOMBIA SA"/>
    <s v=""/>
    <s v=""/>
    <d v="2010-08-01T00:00:00"/>
    <d v="2010-08-02T00:00:00"/>
    <n v="35960"/>
    <s v="773"/>
    <x v="7"/>
    <x v="2"/>
    <x v="0"/>
    <x v="0"/>
    <x v="0"/>
  </r>
  <r>
    <n v="7735116507"/>
    <x v="47"/>
    <n v="48705670"/>
    <x v="2"/>
    <s v="SSRDVILLEGAS"/>
    <s v="MFLT"/>
    <s v="COMPUNET SA"/>
    <s v=""/>
    <s v=""/>
    <d v="2010-07-30T00:00:00"/>
    <d v="2010-08-02T00:00:00"/>
    <n v="204107"/>
    <s v="773"/>
    <x v="7"/>
    <x v="2"/>
    <x v="5"/>
    <x v="0"/>
    <x v="0"/>
  </r>
  <r>
    <n v="7735124012"/>
    <x v="24"/>
    <n v="48710370"/>
    <x v="6"/>
    <s v="LTGAVELASQUE"/>
    <s v="MFLT"/>
    <s v="Mat, rptos y accesorios, materiales y repuestos na"/>
    <s v="Regla lubricadora 20 x 300mm"/>
    <s v=""/>
    <d v="2010-08-02T00:00:00"/>
    <d v="2010-08-02T00:00:00"/>
    <n v="20000"/>
    <s v="773"/>
    <x v="7"/>
    <x v="4"/>
    <x v="6"/>
    <x v="0"/>
    <x v="2"/>
  </r>
  <r>
    <n v="7735113507"/>
    <x v="0"/>
    <n v="48910270"/>
    <x v="23"/>
    <s v="SSRDVILLEGAS"/>
    <s v="MFLT"/>
    <s v="LEASING BANCOLOMBIA SA"/>
    <s v=""/>
    <s v=""/>
    <d v="2010-08-01T00:00:00"/>
    <d v="2010-08-02T00:00:00"/>
    <n v="25997"/>
    <s v="773"/>
    <x v="7"/>
    <x v="3"/>
    <x v="0"/>
    <x v="0"/>
    <x v="0"/>
  </r>
  <r>
    <n v="7735113507"/>
    <x v="0"/>
    <n v="48910270"/>
    <x v="23"/>
    <s v="SSRDVILLEGAS"/>
    <s v="MFLT"/>
    <s v="LEASING BANCOLOMBIA SA"/>
    <s v=""/>
    <s v=""/>
    <d v="2010-08-01T00:00:00"/>
    <d v="2010-08-02T00:00:00"/>
    <n v="35960"/>
    <s v="773"/>
    <x v="7"/>
    <x v="3"/>
    <x v="0"/>
    <x v="0"/>
    <x v="0"/>
  </r>
  <r>
    <n v="7735116507"/>
    <x v="47"/>
    <n v="48910270"/>
    <x v="23"/>
    <s v="SSRDVILLEGAS"/>
    <s v="MFLT"/>
    <s v="COMPUNET SA"/>
    <s v=""/>
    <s v=""/>
    <d v="2010-07-30T00:00:00"/>
    <d v="2010-08-02T00:00:00"/>
    <n v="223013"/>
    <s v="773"/>
    <x v="7"/>
    <x v="3"/>
    <x v="5"/>
    <x v="0"/>
    <x v="0"/>
  </r>
  <r>
    <n v="7735113507"/>
    <x v="0"/>
    <n v="48921470"/>
    <x v="25"/>
    <s v="SSRDVILLEGAS"/>
    <s v="MFLT"/>
    <s v="LEASING BANCOLOMBIA SA"/>
    <s v=""/>
    <s v=""/>
    <d v="2010-08-01T00:00:00"/>
    <d v="2010-08-02T00:00:00"/>
    <n v="25997"/>
    <s v="773"/>
    <x v="7"/>
    <x v="4"/>
    <x v="0"/>
    <x v="0"/>
    <x v="0"/>
  </r>
  <r>
    <n v="7735113507"/>
    <x v="0"/>
    <n v="48921470"/>
    <x v="25"/>
    <s v="SSRDVILLEGAS"/>
    <s v="MFLT"/>
    <s v="LEASING BANCOLOMBIA SA"/>
    <s v=""/>
    <s v=""/>
    <d v="2010-08-01T00:00:00"/>
    <d v="2010-08-02T00:00:00"/>
    <n v="35960"/>
    <s v="773"/>
    <x v="7"/>
    <x v="4"/>
    <x v="0"/>
    <x v="0"/>
    <x v="0"/>
  </r>
  <r>
    <n v="7735113507"/>
    <x v="0"/>
    <n v="48921470"/>
    <x v="25"/>
    <s v="SSRDVILLEGAS"/>
    <s v="MFLT"/>
    <s v="LEASING BANCOLOMBIA SA"/>
    <s v=""/>
    <s v=""/>
    <d v="2010-08-01T00:00:00"/>
    <d v="2010-08-02T00:00:00"/>
    <n v="25997"/>
    <s v="773"/>
    <x v="7"/>
    <x v="4"/>
    <x v="0"/>
    <x v="0"/>
    <x v="0"/>
  </r>
  <r>
    <n v="7735113507"/>
    <x v="0"/>
    <n v="48921470"/>
    <x v="25"/>
    <s v="SSRDVILLEGAS"/>
    <s v="MFLT"/>
    <s v="LEASING BANCOLOMBIA SA"/>
    <s v=""/>
    <s v=""/>
    <d v="2010-08-01T00:00:00"/>
    <d v="2010-08-02T00:00:00"/>
    <n v="35960"/>
    <s v="773"/>
    <x v="7"/>
    <x v="4"/>
    <x v="0"/>
    <x v="0"/>
    <x v="0"/>
  </r>
  <r>
    <n v="7735113507"/>
    <x v="0"/>
    <n v="48921470"/>
    <x v="25"/>
    <s v="SSRDVILLEGAS"/>
    <s v="MFLT"/>
    <s v="LEASING BANCOLOMBIA SA"/>
    <s v=""/>
    <s v=""/>
    <d v="2010-08-01T00:00:00"/>
    <d v="2010-08-02T00:00:00"/>
    <n v="25997"/>
    <s v="773"/>
    <x v="7"/>
    <x v="4"/>
    <x v="0"/>
    <x v="0"/>
    <x v="0"/>
  </r>
  <r>
    <n v="7735113507"/>
    <x v="0"/>
    <n v="48921470"/>
    <x v="25"/>
    <s v="SSRDVILLEGAS"/>
    <s v="MFLT"/>
    <s v="LEASING BANCOLOMBIA SA"/>
    <s v=""/>
    <s v=""/>
    <d v="2010-08-01T00:00:00"/>
    <d v="2010-08-02T00:00:00"/>
    <n v="35960"/>
    <s v="773"/>
    <x v="7"/>
    <x v="4"/>
    <x v="0"/>
    <x v="0"/>
    <x v="0"/>
  </r>
  <r>
    <n v="7735113507"/>
    <x v="0"/>
    <n v="48921470"/>
    <x v="25"/>
    <s v="SSRDVILLEGAS"/>
    <s v="MFLT"/>
    <s v="LEASING BANCOLOMBIA SA"/>
    <s v=""/>
    <s v=""/>
    <d v="2010-08-01T00:00:00"/>
    <d v="2010-08-02T00:00:00"/>
    <n v="25997"/>
    <s v="773"/>
    <x v="7"/>
    <x v="4"/>
    <x v="0"/>
    <x v="0"/>
    <x v="0"/>
  </r>
  <r>
    <n v="7735113507"/>
    <x v="0"/>
    <n v="48921470"/>
    <x v="25"/>
    <s v="SSRDVILLEGAS"/>
    <s v="MFLT"/>
    <s v="LEASING BANCOLOMBIA SA"/>
    <s v=""/>
    <s v=""/>
    <d v="2010-08-01T00:00:00"/>
    <d v="2010-08-02T00:00:00"/>
    <n v="35960"/>
    <s v="773"/>
    <x v="7"/>
    <x v="4"/>
    <x v="0"/>
    <x v="0"/>
    <x v="0"/>
  </r>
  <r>
    <n v="7735113507"/>
    <x v="0"/>
    <n v="48921570"/>
    <x v="26"/>
    <s v="SSRDVILLEGAS"/>
    <s v="MFLT"/>
    <s v="LEASING BANCOLOMBIA SA"/>
    <s v=""/>
    <s v=""/>
    <d v="2010-08-01T00:00:00"/>
    <d v="2010-08-02T00:00:00"/>
    <n v="26000"/>
    <s v="773"/>
    <x v="7"/>
    <x v="3"/>
    <x v="0"/>
    <x v="0"/>
    <x v="0"/>
  </r>
  <r>
    <n v="7735113507"/>
    <x v="0"/>
    <n v="48921570"/>
    <x v="26"/>
    <s v="SSRDVILLEGAS"/>
    <s v="MFLT"/>
    <s v="LEASING BANCOLOMBIA SA"/>
    <s v=""/>
    <s v=""/>
    <d v="2010-08-01T00:00:00"/>
    <d v="2010-08-02T00:00:00"/>
    <n v="35950"/>
    <s v="773"/>
    <x v="7"/>
    <x v="3"/>
    <x v="0"/>
    <x v="0"/>
    <x v="0"/>
  </r>
  <r>
    <n v="7735113507"/>
    <x v="0"/>
    <n v="48921570"/>
    <x v="26"/>
    <s v="SSRDVILLEGAS"/>
    <s v="MFLT"/>
    <s v="LEASING BANCOLOMBIA SA"/>
    <s v=""/>
    <s v=""/>
    <d v="2010-08-01T00:00:00"/>
    <d v="2010-08-02T00:00:00"/>
    <n v="25997"/>
    <s v="773"/>
    <x v="7"/>
    <x v="3"/>
    <x v="0"/>
    <x v="0"/>
    <x v="0"/>
  </r>
  <r>
    <n v="7735113507"/>
    <x v="0"/>
    <n v="48921570"/>
    <x v="26"/>
    <s v="SSRDVILLEGAS"/>
    <s v="MFLT"/>
    <s v="LEASING BANCOLOMBIA SA"/>
    <s v=""/>
    <s v=""/>
    <d v="2010-08-01T00:00:00"/>
    <d v="2010-08-02T00:00:00"/>
    <n v="35960"/>
    <s v="773"/>
    <x v="7"/>
    <x v="3"/>
    <x v="0"/>
    <x v="0"/>
    <x v="0"/>
  </r>
  <r>
    <n v="7735113507"/>
    <x v="0"/>
    <n v="48921570"/>
    <x v="26"/>
    <s v="SSRDVILLEGAS"/>
    <s v="MFLT"/>
    <s v="LEASING BANCOLOMBIA SA"/>
    <s v=""/>
    <s v=""/>
    <d v="2010-08-01T00:00:00"/>
    <d v="2010-08-02T00:00:00"/>
    <n v="25997"/>
    <s v="773"/>
    <x v="7"/>
    <x v="3"/>
    <x v="0"/>
    <x v="0"/>
    <x v="0"/>
  </r>
  <r>
    <n v="7735113507"/>
    <x v="0"/>
    <n v="48921570"/>
    <x v="26"/>
    <s v="SSRDVILLEGAS"/>
    <s v="MFLT"/>
    <s v="LEASING BANCOLOMBIA SA"/>
    <s v=""/>
    <s v=""/>
    <d v="2010-08-01T00:00:00"/>
    <d v="2010-08-02T00:00:00"/>
    <n v="35960"/>
    <s v="773"/>
    <x v="7"/>
    <x v="3"/>
    <x v="0"/>
    <x v="0"/>
    <x v="0"/>
  </r>
  <r>
    <n v="7735113507"/>
    <x v="0"/>
    <n v="48921570"/>
    <x v="26"/>
    <s v="SSRDVILLEGAS"/>
    <s v="MFLT"/>
    <s v="LEASING BANCOLOMBIA SA"/>
    <s v=""/>
    <s v=""/>
    <d v="2010-08-01T00:00:00"/>
    <d v="2010-08-02T00:00:00"/>
    <n v="25997"/>
    <s v="773"/>
    <x v="7"/>
    <x v="3"/>
    <x v="0"/>
    <x v="0"/>
    <x v="0"/>
  </r>
  <r>
    <n v="7735113507"/>
    <x v="0"/>
    <n v="48921570"/>
    <x v="26"/>
    <s v="SSRDVILLEGAS"/>
    <s v="MFLT"/>
    <s v="LEASING BANCOLOMBIA SA"/>
    <s v=""/>
    <s v=""/>
    <d v="2010-08-01T00:00:00"/>
    <d v="2010-08-02T00:00:00"/>
    <n v="35960"/>
    <s v="773"/>
    <x v="7"/>
    <x v="3"/>
    <x v="0"/>
    <x v="0"/>
    <x v="0"/>
  </r>
  <r>
    <n v="7735113507"/>
    <x v="0"/>
    <n v="48921570"/>
    <x v="26"/>
    <s v="SSRDVILLEGAS"/>
    <s v="MFLT"/>
    <s v="LEASING BANCOLOMBIA SA"/>
    <s v=""/>
    <s v=""/>
    <d v="2010-08-01T00:00:00"/>
    <d v="2010-08-02T00:00:00"/>
    <n v="25997"/>
    <s v="773"/>
    <x v="7"/>
    <x v="3"/>
    <x v="0"/>
    <x v="0"/>
    <x v="0"/>
  </r>
  <r>
    <n v="7735113507"/>
    <x v="0"/>
    <n v="48921570"/>
    <x v="26"/>
    <s v="SSRDVILLEGAS"/>
    <s v="MFLT"/>
    <s v="LEASING BANCOLOMBIA SA"/>
    <s v=""/>
    <s v=""/>
    <d v="2010-08-01T00:00:00"/>
    <d v="2010-08-02T00:00:00"/>
    <n v="35960"/>
    <s v="773"/>
    <x v="7"/>
    <x v="3"/>
    <x v="0"/>
    <x v="0"/>
    <x v="0"/>
  </r>
  <r>
    <n v="7735113507"/>
    <x v="0"/>
    <n v="48921570"/>
    <x v="26"/>
    <s v="SSRDVILLEGAS"/>
    <s v="MFLT"/>
    <s v="LEASING BANCOLOMBIA SA"/>
    <s v=""/>
    <s v=""/>
    <d v="2010-08-01T00:00:00"/>
    <d v="2010-08-02T00:00:00"/>
    <n v="25997"/>
    <s v="773"/>
    <x v="7"/>
    <x v="3"/>
    <x v="0"/>
    <x v="0"/>
    <x v="0"/>
  </r>
  <r>
    <n v="7735113507"/>
    <x v="0"/>
    <n v="48921570"/>
    <x v="26"/>
    <s v="SSRDVILLEGAS"/>
    <s v="MFLT"/>
    <s v="LEASING BANCOLOMBIA SA"/>
    <s v=""/>
    <s v=""/>
    <d v="2010-08-01T00:00:00"/>
    <d v="2010-08-02T00:00:00"/>
    <n v="35960"/>
    <s v="773"/>
    <x v="7"/>
    <x v="3"/>
    <x v="0"/>
    <x v="0"/>
    <x v="0"/>
  </r>
  <r>
    <n v="7735113507"/>
    <x v="0"/>
    <n v="48921570"/>
    <x v="26"/>
    <s v="SSRDVILLEGAS"/>
    <s v="MFLT"/>
    <s v="LEASING BANCOLOMBIA SA"/>
    <s v=""/>
    <s v=""/>
    <d v="2010-08-01T00:00:00"/>
    <d v="2010-08-02T00:00:00"/>
    <n v="25997"/>
    <s v="773"/>
    <x v="7"/>
    <x v="3"/>
    <x v="0"/>
    <x v="0"/>
    <x v="0"/>
  </r>
  <r>
    <n v="7735113507"/>
    <x v="0"/>
    <n v="48921570"/>
    <x v="26"/>
    <s v="SSRDVILLEGAS"/>
    <s v="MFLT"/>
    <s v="LEASING BANCOLOMBIA SA"/>
    <s v=""/>
    <s v=""/>
    <d v="2010-08-01T00:00:00"/>
    <d v="2010-08-02T00:00:00"/>
    <n v="35960"/>
    <s v="773"/>
    <x v="7"/>
    <x v="3"/>
    <x v="0"/>
    <x v="0"/>
    <x v="0"/>
  </r>
  <r>
    <n v="7735113507"/>
    <x v="0"/>
    <n v="48921570"/>
    <x v="26"/>
    <s v="SSRDVILLEGAS"/>
    <s v="MFLT"/>
    <s v="LEASING BANCOLOMBIA SA"/>
    <s v=""/>
    <s v=""/>
    <d v="2010-08-01T00:00:00"/>
    <d v="2010-08-02T00:00:00"/>
    <n v="25997"/>
    <s v="773"/>
    <x v="7"/>
    <x v="3"/>
    <x v="0"/>
    <x v="0"/>
    <x v="0"/>
  </r>
  <r>
    <n v="7735113507"/>
    <x v="0"/>
    <n v="48921570"/>
    <x v="26"/>
    <s v="SSRDVILLEGAS"/>
    <s v="MFLT"/>
    <s v="LEASING BANCOLOMBIA SA"/>
    <s v=""/>
    <s v=""/>
    <d v="2010-08-01T00:00:00"/>
    <d v="2010-08-02T00:00:00"/>
    <n v="35960"/>
    <s v="773"/>
    <x v="7"/>
    <x v="3"/>
    <x v="0"/>
    <x v="0"/>
    <x v="0"/>
  </r>
  <r>
    <n v="7735124708"/>
    <x v="34"/>
    <n v="48921570"/>
    <x v="26"/>
    <s v="LTEAGUTIERRE"/>
    <s v="MFLT"/>
    <s v="Mat, rptos y accesorios, combustibles y lubricante"/>
    <s v="Alcohol_indust_95% X GLN"/>
    <s v=""/>
    <d v="2010-08-02T00:00:00"/>
    <d v="2010-08-02T00:00:00"/>
    <n v="22541"/>
    <s v="773"/>
    <x v="7"/>
    <x v="3"/>
    <x v="6"/>
    <x v="0"/>
    <x v="2"/>
  </r>
  <r>
    <n v="7735113507"/>
    <x v="0"/>
    <n v="48980070"/>
    <x v="34"/>
    <s v="SSRDVILLEGAS"/>
    <s v="MFLT"/>
    <s v="LEASING BANCOLOMBIA SA"/>
    <s v=""/>
    <s v=""/>
    <d v="2010-08-01T00:00:00"/>
    <d v="2010-08-02T00:00:00"/>
    <n v="52540"/>
    <s v="773"/>
    <x v="7"/>
    <x v="11"/>
    <x v="0"/>
    <x v="0"/>
    <x v="0"/>
  </r>
  <r>
    <n v="7735113507"/>
    <x v="0"/>
    <n v="48980070"/>
    <x v="34"/>
    <s v="SSRDVILLEGAS"/>
    <s v="MFLT"/>
    <s v="LEASING BANCOLOMBIA SA"/>
    <s v=""/>
    <s v=""/>
    <d v="2010-08-01T00:00:00"/>
    <d v="2010-08-02T00:00:00"/>
    <n v="72676"/>
    <s v="773"/>
    <x v="7"/>
    <x v="11"/>
    <x v="0"/>
    <x v="0"/>
    <x v="0"/>
  </r>
  <r>
    <n v="7735113507"/>
    <x v="0"/>
    <n v="48980070"/>
    <x v="34"/>
    <s v="SSRDVILLEGAS"/>
    <s v="MFLT"/>
    <s v="LEASING BANCOLOMBIA SA"/>
    <s v=""/>
    <s v=""/>
    <d v="2010-08-01T00:00:00"/>
    <d v="2010-08-02T00:00:00"/>
    <n v="25997"/>
    <s v="773"/>
    <x v="7"/>
    <x v="11"/>
    <x v="0"/>
    <x v="0"/>
    <x v="0"/>
  </r>
  <r>
    <n v="7735113507"/>
    <x v="0"/>
    <n v="48980070"/>
    <x v="34"/>
    <s v="SSRDVILLEGAS"/>
    <s v="MFLT"/>
    <s v="LEASING BANCOLOMBIA SA"/>
    <s v=""/>
    <s v=""/>
    <d v="2010-08-01T00:00:00"/>
    <d v="2010-08-02T00:00:00"/>
    <n v="35960"/>
    <s v="773"/>
    <x v="7"/>
    <x v="11"/>
    <x v="0"/>
    <x v="0"/>
    <x v="0"/>
  </r>
  <r>
    <n v="7735113507"/>
    <x v="0"/>
    <n v="48980070"/>
    <x v="34"/>
    <s v="SSRDVILLEGAS"/>
    <s v="MFLT"/>
    <s v="LEASING BANCOLOMBIA SA"/>
    <s v=""/>
    <s v=""/>
    <d v="2010-08-01T00:00:00"/>
    <d v="2010-08-02T00:00:00"/>
    <n v="18537"/>
    <s v="773"/>
    <x v="7"/>
    <x v="11"/>
    <x v="0"/>
    <x v="0"/>
    <x v="0"/>
  </r>
  <r>
    <n v="7735113507"/>
    <x v="0"/>
    <n v="48980070"/>
    <x v="34"/>
    <s v="SSRDVILLEGAS"/>
    <s v="MFLT"/>
    <s v="LEASING BANCOLOMBIA SA"/>
    <s v=""/>
    <s v=""/>
    <d v="2010-08-01T00:00:00"/>
    <d v="2010-08-02T00:00:00"/>
    <n v="26407"/>
    <s v="773"/>
    <x v="7"/>
    <x v="11"/>
    <x v="0"/>
    <x v="0"/>
    <x v="0"/>
  </r>
  <r>
    <n v="7735113507"/>
    <x v="0"/>
    <n v="48980070"/>
    <x v="34"/>
    <s v="SSRDVILLEGAS"/>
    <s v="MFLT"/>
    <s v="LEASING BANCOLOMBIA SA"/>
    <s v=""/>
    <s v=""/>
    <d v="2010-08-01T00:00:00"/>
    <d v="2010-08-02T00:00:00"/>
    <n v="20074"/>
    <s v="773"/>
    <x v="7"/>
    <x v="11"/>
    <x v="0"/>
    <x v="0"/>
    <x v="0"/>
  </r>
  <r>
    <n v="7735113507"/>
    <x v="0"/>
    <n v="48980070"/>
    <x v="34"/>
    <s v="SSRDVILLEGAS"/>
    <s v="MFLT"/>
    <s v="LEASING BANCOLOMBIA SA"/>
    <s v=""/>
    <s v=""/>
    <d v="2010-08-01T00:00:00"/>
    <d v="2010-08-02T00:00:00"/>
    <n v="28826"/>
    <s v="773"/>
    <x v="7"/>
    <x v="11"/>
    <x v="0"/>
    <x v="0"/>
    <x v="0"/>
  </r>
  <r>
    <n v="7735113507"/>
    <x v="0"/>
    <n v="48984270"/>
    <x v="37"/>
    <s v="SSRDVILLEGAS"/>
    <s v="MFLT"/>
    <s v="LEASING BANCOLOMBIA SA"/>
    <s v=""/>
    <s v=""/>
    <d v="2010-08-01T00:00:00"/>
    <d v="2010-08-02T00:00:00"/>
    <n v="52525"/>
    <s v="773"/>
    <x v="7"/>
    <x v="14"/>
    <x v="0"/>
    <x v="0"/>
    <x v="0"/>
  </r>
  <r>
    <n v="7735113507"/>
    <x v="0"/>
    <n v="48984270"/>
    <x v="37"/>
    <s v="SSRDVILLEGAS"/>
    <s v="MFLT"/>
    <s v="LEASING BANCOLOMBIA SA"/>
    <s v=""/>
    <s v=""/>
    <d v="2010-08-01T00:00:00"/>
    <d v="2010-08-02T00:00:00"/>
    <n v="72676"/>
    <s v="773"/>
    <x v="7"/>
    <x v="14"/>
    <x v="0"/>
    <x v="0"/>
    <x v="0"/>
  </r>
  <r>
    <n v="7735113507"/>
    <x v="0"/>
    <n v="48984270"/>
    <x v="37"/>
    <s v="SSRDVILLEGAS"/>
    <s v="MFLT"/>
    <s v="LEASING BANCOLOMBIA SA"/>
    <s v=""/>
    <s v=""/>
    <d v="2010-08-01T00:00:00"/>
    <d v="2010-08-02T00:00:00"/>
    <n v="25997"/>
    <s v="773"/>
    <x v="7"/>
    <x v="14"/>
    <x v="0"/>
    <x v="0"/>
    <x v="0"/>
  </r>
  <r>
    <n v="7735113507"/>
    <x v="0"/>
    <n v="48984270"/>
    <x v="37"/>
    <s v="SSRDVILLEGAS"/>
    <s v="MFLT"/>
    <s v="LEASING BANCOLOMBIA SA"/>
    <s v=""/>
    <s v=""/>
    <d v="2010-08-01T00:00:00"/>
    <d v="2010-08-02T00:00:00"/>
    <n v="35960"/>
    <s v="773"/>
    <x v="7"/>
    <x v="14"/>
    <x v="0"/>
    <x v="0"/>
    <x v="0"/>
  </r>
  <r>
    <n v="7735113507"/>
    <x v="0"/>
    <n v="48984270"/>
    <x v="37"/>
    <s v="SSRDVILLEGAS"/>
    <s v="MFLT"/>
    <s v="LEASING BANCOLOMBIA SA"/>
    <s v=""/>
    <s v=""/>
    <d v="2010-08-01T00:00:00"/>
    <d v="2010-08-02T00:00:00"/>
    <n v="34984"/>
    <s v="773"/>
    <x v="7"/>
    <x v="14"/>
    <x v="0"/>
    <x v="0"/>
    <x v="0"/>
  </r>
  <r>
    <n v="7735113507"/>
    <x v="0"/>
    <n v="48984270"/>
    <x v="37"/>
    <s v="SSRDVILLEGAS"/>
    <s v="MFLT"/>
    <s v="LEASING BANCOLOMBIA SA"/>
    <s v=""/>
    <s v=""/>
    <d v="2010-08-01T00:00:00"/>
    <d v="2010-08-02T00:00:00"/>
    <n v="50233"/>
    <s v="773"/>
    <x v="7"/>
    <x v="14"/>
    <x v="0"/>
    <x v="0"/>
    <x v="0"/>
  </r>
  <r>
    <n v="7735124709"/>
    <x v="58"/>
    <n v="48984270"/>
    <x v="37"/>
    <s v="LTEAGUTIERRE"/>
    <s v="MFLT"/>
    <s v="Provisión otras cta.pte.proveed prod. no inventar"/>
    <s v="Utensilios sumini planta produccion 16%"/>
    <s v="Utensilios sumini planta produccion 16%"/>
    <d v="2010-08-02T00:00:00"/>
    <d v="2010-08-02T00:00:00"/>
    <n v="1200"/>
    <s v="773"/>
    <x v="7"/>
    <x v="14"/>
    <x v="5"/>
    <x v="0"/>
    <x v="1"/>
  </r>
  <r>
    <n v="7735124709"/>
    <x v="58"/>
    <n v="48984270"/>
    <x v="37"/>
    <s v="LTEAGUTIERRE"/>
    <s v="MFLT"/>
    <s v="Provisión otras cta.pte.proveed prod. no inventar"/>
    <s v="Utensilios sumini planta produccion 16%"/>
    <s v="Utensilios sumini planta produccion 16%"/>
    <d v="2010-08-02T00:00:00"/>
    <d v="2010-08-02T00:00:00"/>
    <n v="9300"/>
    <s v="773"/>
    <x v="7"/>
    <x v="14"/>
    <x v="5"/>
    <x v="0"/>
    <x v="1"/>
  </r>
  <r>
    <n v="7735110119"/>
    <x v="12"/>
    <n v="48986070"/>
    <x v="38"/>
    <s v="LTGAVELASQUE"/>
    <s v="MFLT"/>
    <s v="Provisión otras cta.pte.proveed prod. no inventar"/>
    <s v="Guante KleenGuard G40 Latex T.8"/>
    <s v="Guante KleenGuard G40 Latex T.8"/>
    <d v="2010-08-02T00:00:00"/>
    <d v="2010-08-02T00:00:00"/>
    <n v="162000"/>
    <s v="773"/>
    <x v="7"/>
    <x v="15"/>
    <x v="2"/>
    <x v="0"/>
    <x v="1"/>
  </r>
  <r>
    <n v="7735110119"/>
    <x v="12"/>
    <n v="48986070"/>
    <x v="38"/>
    <s v="LTGAVELASQUE"/>
    <s v="MFLT"/>
    <s v="Provisión otras cta.pte.proveed prod. no inventar"/>
    <s v="Guante KleenGuard G40 Latex T.10"/>
    <s v="Guante KleenGuard G40 Latex T.10"/>
    <d v="2010-08-02T00:00:00"/>
    <d v="2010-08-02T00:00:00"/>
    <n v="54000"/>
    <s v="773"/>
    <x v="7"/>
    <x v="15"/>
    <x v="2"/>
    <x v="0"/>
    <x v="1"/>
  </r>
  <r>
    <n v="7735110119"/>
    <x v="12"/>
    <n v="48986070"/>
    <x v="38"/>
    <s v="LTGAVELASQUE"/>
    <s v="MFLT"/>
    <s v="Provisión otras cta.pte.proveed prod. no inventar"/>
    <s v="Guante kleenguard g40 latex talla 9"/>
    <s v="Guante kleenguard g40 latex talla 9"/>
    <d v="2010-08-02T00:00:00"/>
    <d v="2010-08-02T00:00:00"/>
    <n v="108000"/>
    <s v="773"/>
    <x v="7"/>
    <x v="15"/>
    <x v="2"/>
    <x v="0"/>
    <x v="1"/>
  </r>
  <r>
    <n v="7735113507"/>
    <x v="0"/>
    <n v="48988070"/>
    <x v="40"/>
    <s v="SSRDVILLEGAS"/>
    <s v="MFLT"/>
    <s v="LEASING BANCOLOMBIA SA"/>
    <s v=""/>
    <s v=""/>
    <d v="2010-08-01T00:00:00"/>
    <d v="2010-08-02T00:00:00"/>
    <n v="25997"/>
    <s v="773"/>
    <x v="7"/>
    <x v="17"/>
    <x v="0"/>
    <x v="0"/>
    <x v="0"/>
  </r>
  <r>
    <n v="7735113507"/>
    <x v="0"/>
    <n v="48988070"/>
    <x v="40"/>
    <s v="SSRDVILLEGAS"/>
    <s v="MFLT"/>
    <s v="LEASING BANCOLOMBIA SA"/>
    <s v=""/>
    <s v=""/>
    <d v="2010-08-01T00:00:00"/>
    <d v="2010-08-02T00:00:00"/>
    <n v="35960"/>
    <s v="773"/>
    <x v="7"/>
    <x v="17"/>
    <x v="0"/>
    <x v="0"/>
    <x v="0"/>
  </r>
  <r>
    <n v="7735124701"/>
    <x v="26"/>
    <n v="48988270"/>
    <x v="42"/>
    <s v="LTGAVELASQUE"/>
    <s v="MFLT"/>
    <s v="Inventario en tránsito repuestos y suministros"/>
    <s v="Papelera vaiven 53 L"/>
    <s v="Papelera vaiven 53 L"/>
    <d v="2010-08-02T00:00:00"/>
    <d v="2010-08-02T00:00:00"/>
    <n v="155400"/>
    <s v="773"/>
    <x v="7"/>
    <x v="19"/>
    <x v="5"/>
    <x v="0"/>
    <x v="0"/>
  </r>
  <r>
    <n v="7735113507"/>
    <x v="0"/>
    <n v="48992070"/>
    <x v="45"/>
    <s v="SSRDVILLEGAS"/>
    <s v="MFLT"/>
    <s v="LEASING BANCOLOMBIA SA"/>
    <s v=""/>
    <s v=""/>
    <d v="2010-08-01T00:00:00"/>
    <d v="2010-08-02T00:00:00"/>
    <n v="25997"/>
    <s v="773"/>
    <x v="7"/>
    <x v="22"/>
    <x v="0"/>
    <x v="0"/>
    <x v="0"/>
  </r>
  <r>
    <n v="7735113507"/>
    <x v="0"/>
    <n v="48992070"/>
    <x v="45"/>
    <s v="SSRDVILLEGAS"/>
    <s v="MFLT"/>
    <s v="LEASING BANCOLOMBIA SA"/>
    <s v=""/>
    <s v=""/>
    <d v="2010-08-01T00:00:00"/>
    <d v="2010-08-02T00:00:00"/>
    <n v="35960"/>
    <s v="773"/>
    <x v="7"/>
    <x v="22"/>
    <x v="0"/>
    <x v="0"/>
    <x v="0"/>
  </r>
  <r>
    <n v="7735113507"/>
    <x v="0"/>
    <n v="48992070"/>
    <x v="45"/>
    <s v="SSRDVILLEGAS"/>
    <s v="MFLT"/>
    <s v="LEASING BANCOLOMBIA SA"/>
    <s v=""/>
    <s v=""/>
    <d v="2010-08-01T00:00:00"/>
    <d v="2010-08-02T00:00:00"/>
    <n v="25997"/>
    <s v="773"/>
    <x v="7"/>
    <x v="22"/>
    <x v="0"/>
    <x v="0"/>
    <x v="0"/>
  </r>
  <r>
    <n v="7735113507"/>
    <x v="0"/>
    <n v="48992070"/>
    <x v="45"/>
    <s v="SSRDVILLEGAS"/>
    <s v="MFLT"/>
    <s v="LEASING BANCOLOMBIA SA"/>
    <s v=""/>
    <s v=""/>
    <d v="2010-08-01T00:00:00"/>
    <d v="2010-08-02T00:00:00"/>
    <n v="35960"/>
    <s v="773"/>
    <x v="7"/>
    <x v="22"/>
    <x v="0"/>
    <x v="0"/>
    <x v="0"/>
  </r>
  <r>
    <n v="7735113507"/>
    <x v="0"/>
    <n v="48992070"/>
    <x v="45"/>
    <s v="SSRDVILLEGAS"/>
    <s v="MFLT"/>
    <s v="LEASING BANCOLOMBIA SA"/>
    <s v=""/>
    <s v=""/>
    <d v="2010-08-01T00:00:00"/>
    <d v="2010-08-02T00:00:00"/>
    <n v="20075"/>
    <s v="773"/>
    <x v="7"/>
    <x v="22"/>
    <x v="0"/>
    <x v="0"/>
    <x v="0"/>
  </r>
  <r>
    <n v="7735113507"/>
    <x v="0"/>
    <n v="48992070"/>
    <x v="45"/>
    <s v="SSRDVILLEGAS"/>
    <s v="MFLT"/>
    <s v="LEASING BANCOLOMBIA SA"/>
    <s v=""/>
    <s v=""/>
    <d v="2010-08-01T00:00:00"/>
    <d v="2010-08-02T00:00:00"/>
    <n v="28826"/>
    <s v="773"/>
    <x v="7"/>
    <x v="22"/>
    <x v="0"/>
    <x v="0"/>
    <x v="0"/>
  </r>
  <r>
    <n v="7735124708"/>
    <x v="34"/>
    <n v="48921370"/>
    <x v="24"/>
    <s v="LTGAVELASQUE"/>
    <s v="MFLT"/>
    <s v="Mat, rptos y accesorios, combustibles y lubricante"/>
    <s v="Lavador_planchas CPC Plate cleaner X L"/>
    <s v=""/>
    <d v="2010-08-03T00:00:00"/>
    <d v="2010-08-03T00:00:00"/>
    <n v="117654"/>
    <s v="773"/>
    <x v="7"/>
    <x v="4"/>
    <x v="6"/>
    <x v="0"/>
    <x v="2"/>
  </r>
  <r>
    <n v="7735124708"/>
    <x v="34"/>
    <n v="48921370"/>
    <x v="24"/>
    <s v="LTGAVELASQUE"/>
    <s v="MFLT"/>
    <s v="Mat, rptos y accesorios, combustibles y lubricante"/>
    <s v="Goma protec_planchas X GLN"/>
    <s v=""/>
    <d v="2010-08-03T00:00:00"/>
    <d v="2010-08-03T00:00:00"/>
    <n v="32500"/>
    <s v="773"/>
    <x v="7"/>
    <x v="4"/>
    <x v="6"/>
    <x v="0"/>
    <x v="2"/>
  </r>
  <r>
    <n v="7735124708"/>
    <x v="34"/>
    <n v="48921370"/>
    <x v="24"/>
    <s v="LTGAVELASQUE"/>
    <s v="MFLT"/>
    <s v="Mat, rptos y accesorios, combustibles y lubricante"/>
    <s v="Ajustador_21209_pintuco X GLN"/>
    <s v=""/>
    <d v="2010-08-03T00:00:00"/>
    <d v="2010-08-03T00:00:00"/>
    <n v="767960"/>
    <s v="773"/>
    <x v="7"/>
    <x v="4"/>
    <x v="6"/>
    <x v="0"/>
    <x v="2"/>
  </r>
  <r>
    <n v="7735124713"/>
    <x v="35"/>
    <n v="48921370"/>
    <x v="24"/>
    <s v="SSRDVILLEGAS"/>
    <s v="MFLT"/>
    <s v="BYCSA S.A"/>
    <s v="Strech 44CMx457M x .6"/>
    <s v="Strech 44CMx457M x .6"/>
    <d v="2010-08-03T00:00:00"/>
    <d v="2010-08-03T00:00:00"/>
    <n v="165000"/>
    <s v="773"/>
    <x v="7"/>
    <x v="4"/>
    <x v="5"/>
    <x v="0"/>
    <x v="1"/>
  </r>
  <r>
    <n v="7735124713"/>
    <x v="35"/>
    <n v="48921470"/>
    <x v="25"/>
    <s v="SSRDVILLEGAS"/>
    <s v="MFLT"/>
    <s v="BYCSA S.A"/>
    <s v="Strech 44CMx457M x .6"/>
    <s v="Strech 44CMx457M x .6"/>
    <d v="2010-08-03T00:00:00"/>
    <d v="2010-08-03T00:00:00"/>
    <n v="330000"/>
    <s v="773"/>
    <x v="7"/>
    <x v="4"/>
    <x v="5"/>
    <x v="0"/>
    <x v="1"/>
  </r>
  <r>
    <n v="7735124713"/>
    <x v="35"/>
    <n v="48921570"/>
    <x v="26"/>
    <s v="SSRDVILLEGAS"/>
    <s v="MFLT"/>
    <s v="BYCSA S.A"/>
    <s v="Strech 44CMx457M x .6"/>
    <s v="Strech 44CMx457M x .6"/>
    <d v="2010-08-03T00:00:00"/>
    <d v="2010-08-03T00:00:00"/>
    <n v="165000"/>
    <s v="773"/>
    <x v="7"/>
    <x v="3"/>
    <x v="5"/>
    <x v="0"/>
    <x v="1"/>
  </r>
  <r>
    <n v="7735110119"/>
    <x v="12"/>
    <n v="48986070"/>
    <x v="38"/>
    <s v="LTEAGUTIERRE"/>
    <s v="MFLT"/>
    <s v="Provisión otras cta.pte.proveed prod. no inventar"/>
    <s v="Guante lycra blanco seg indus"/>
    <s v="Guante lycra blanco seg indus"/>
    <d v="2010-08-03T00:00:00"/>
    <d v="2010-08-03T00:00:00"/>
    <n v="140000"/>
    <s v="773"/>
    <x v="7"/>
    <x v="15"/>
    <x v="2"/>
    <x v="0"/>
    <x v="1"/>
  </r>
  <r>
    <n v="7735124504"/>
    <x v="25"/>
    <n v="48986070"/>
    <x v="38"/>
    <s v="LTGAVELASQUE"/>
    <s v="MFLT"/>
    <s v="Provisión otras cta.pte.proveed prod. no inventar"/>
    <s v="Mueble enser no Activo fijo negocio 16%"/>
    <s v="Mueble enser no Activo fijo negocio 16%"/>
    <d v="2010-08-02T00:00:00"/>
    <d v="2010-08-03T00:00:00"/>
    <n v="-151200"/>
    <s v="773"/>
    <x v="7"/>
    <x v="15"/>
    <x v="5"/>
    <x v="0"/>
    <x v="0"/>
  </r>
  <r>
    <n v="7735124504"/>
    <x v="25"/>
    <n v="48986070"/>
    <x v="38"/>
    <s v="SSRDVILLEGAS"/>
    <s v="MFLT"/>
    <s v="Provisión otras cta.pte.proveed prod. no inventar"/>
    <s v="Mueble enser no Activo fijo negocio 16%"/>
    <s v="Mueble enser no Activo fijo negocio 16%"/>
    <d v="2010-08-02T00:00:00"/>
    <d v="2010-08-03T00:00:00"/>
    <n v="0"/>
    <s v="773"/>
    <x v="7"/>
    <x v="15"/>
    <x v="5"/>
    <x v="0"/>
    <x v="0"/>
  </r>
  <r>
    <n v="7735124504"/>
    <x v="25"/>
    <n v="48986070"/>
    <x v="38"/>
    <s v="LTGAVELASQUE"/>
    <s v="MFLT"/>
    <s v="Provisión otras cta.pte.proveed prod. no inventar"/>
    <s v="Mueble enser no Activo fijo negocio 16%"/>
    <s v="Mueble enser no Activo fijo negocio 16%"/>
    <d v="2010-08-02T00:00:00"/>
    <d v="2010-08-03T00:00:00"/>
    <n v="151200"/>
    <s v="773"/>
    <x v="7"/>
    <x v="15"/>
    <x v="5"/>
    <x v="0"/>
    <x v="0"/>
  </r>
  <r>
    <n v="7735124504"/>
    <x v="25"/>
    <n v="48986070"/>
    <x v="38"/>
    <s v="LTGAVELASQUE"/>
    <s v="MFLT"/>
    <s v="Provisión otras cta.pte.proveed prod. no inventar"/>
    <s v="Mueble enser no Activo fijo negocio 16%"/>
    <s v="Mueble enser no Activo fijo negocio 16%"/>
    <d v="2010-08-02T00:00:00"/>
    <d v="2010-08-03T00:00:00"/>
    <n v="151200"/>
    <s v="773"/>
    <x v="7"/>
    <x v="15"/>
    <x v="5"/>
    <x v="0"/>
    <x v="0"/>
  </r>
  <r>
    <n v="7735124701"/>
    <x v="26"/>
    <n v="48988270"/>
    <x v="42"/>
    <s v="LTGAVELASQUE"/>
    <s v="MFLT"/>
    <s v="Inventario en tránsito repuestos y suministros"/>
    <s v="Papelera vaiven 53 L"/>
    <s v="Papelera vaiven 53 L"/>
    <d v="2010-08-02T00:00:00"/>
    <d v="2010-08-03T00:00:00"/>
    <n v="-182064"/>
    <s v="773"/>
    <x v="7"/>
    <x v="19"/>
    <x v="5"/>
    <x v="0"/>
    <x v="0"/>
  </r>
  <r>
    <n v="7735124701"/>
    <x v="26"/>
    <n v="48988270"/>
    <x v="42"/>
    <s v="LTGAVELASQUE"/>
    <s v="MFLT"/>
    <s v="Inventario en tránsito repuestos y suministros"/>
    <s v="Papelera vaiven 53 L"/>
    <s v="Papelera vaiven 53 L"/>
    <d v="2010-08-02T00:00:00"/>
    <d v="2010-08-03T00:00:00"/>
    <n v="182064"/>
    <s v="773"/>
    <x v="7"/>
    <x v="19"/>
    <x v="5"/>
    <x v="0"/>
    <x v="0"/>
  </r>
  <r>
    <n v="7735125759"/>
    <x v="43"/>
    <n v="48700170"/>
    <x v="0"/>
    <s v="SSRDVILLEGAS"/>
    <s v="MFLT"/>
    <s v="Provisión otras cta.pte.proveed prod. Inventariab."/>
    <s v=""/>
    <s v="Servicio Transporte por vale"/>
    <d v="2010-07-27T00:00:00"/>
    <d v="2010-08-04T00:00:00"/>
    <n v="0"/>
    <s v="773"/>
    <x v="7"/>
    <x v="0"/>
    <x v="5"/>
    <x v="0"/>
    <x v="0"/>
  </r>
  <r>
    <n v="7735125759"/>
    <x v="43"/>
    <n v="48700170"/>
    <x v="0"/>
    <s v="SSRDVILLEGAS"/>
    <s v="MFLT"/>
    <s v="Provisión otras cta.pte.proveed prod. Inventariab."/>
    <s v=""/>
    <s v="Servicio Transporte por vale"/>
    <d v="2010-07-27T00:00:00"/>
    <d v="2010-08-04T00:00:00"/>
    <n v="0"/>
    <s v="773"/>
    <x v="7"/>
    <x v="0"/>
    <x v="5"/>
    <x v="0"/>
    <x v="0"/>
  </r>
  <r>
    <n v="7735125759"/>
    <x v="43"/>
    <n v="48705670"/>
    <x v="2"/>
    <s v="SSRDVILLEGAS"/>
    <s v="MFLT"/>
    <s v="Provisión otras cta.pte.proveed prod. Inventariab."/>
    <s v=""/>
    <s v="Servicio Transporte por vale"/>
    <d v="2010-07-27T00:00:00"/>
    <d v="2010-08-04T00:00:00"/>
    <n v="0"/>
    <s v="773"/>
    <x v="7"/>
    <x v="2"/>
    <x v="5"/>
    <x v="0"/>
    <x v="0"/>
  </r>
  <r>
    <n v="7735125759"/>
    <x v="43"/>
    <n v="48705670"/>
    <x v="2"/>
    <s v="SSRDVILLEGAS"/>
    <s v="MFLT"/>
    <s v="Provisión otras cta.pte.proveed prod. Inventariab."/>
    <s v=""/>
    <s v="Servicio Transporte por vale"/>
    <d v="2010-07-27T00:00:00"/>
    <d v="2010-08-04T00:00:00"/>
    <n v="0"/>
    <s v="773"/>
    <x v="7"/>
    <x v="2"/>
    <x v="5"/>
    <x v="0"/>
    <x v="0"/>
  </r>
  <r>
    <n v="7735125759"/>
    <x v="43"/>
    <n v="48910270"/>
    <x v="23"/>
    <s v="SSRDVILLEGAS"/>
    <s v="MFLT"/>
    <s v="Provisión otras cta.pte.proveed prod. Inventariab."/>
    <s v=""/>
    <s v="Servicio Transporte por vale"/>
    <d v="2010-07-27T00:00:00"/>
    <d v="2010-08-04T00:00:00"/>
    <n v="0"/>
    <s v="773"/>
    <x v="7"/>
    <x v="3"/>
    <x v="5"/>
    <x v="0"/>
    <x v="0"/>
  </r>
  <r>
    <n v="7735125759"/>
    <x v="43"/>
    <n v="48910270"/>
    <x v="23"/>
    <s v="SSRDVILLEGAS"/>
    <s v="MFLT"/>
    <s v="Provisión otras cta.pte.proveed prod. Inventariab."/>
    <s v=""/>
    <s v="Servicio Transporte por vale"/>
    <d v="2010-07-27T00:00:00"/>
    <d v="2010-08-04T00:00:00"/>
    <n v="0"/>
    <s v="773"/>
    <x v="7"/>
    <x v="3"/>
    <x v="5"/>
    <x v="0"/>
    <x v="0"/>
  </r>
  <r>
    <n v="7735124120"/>
    <x v="83"/>
    <n v="48921470"/>
    <x v="25"/>
    <s v="LTGAVELASQUE"/>
    <s v="MFLT"/>
    <s v="Provisión otras cta.pte.proveed prod. no inventar"/>
    <s v="Frasco plastico elem cocina"/>
    <s v="Frasco plastico elem cocina"/>
    <d v="2010-08-03T00:00:00"/>
    <d v="2010-08-04T00:00:00"/>
    <n v="10800"/>
    <s v="773"/>
    <x v="7"/>
    <x v="4"/>
    <x v="5"/>
    <x v="0"/>
    <x v="0"/>
  </r>
  <r>
    <n v="7735124120"/>
    <x v="83"/>
    <n v="48921470"/>
    <x v="25"/>
    <s v="LTGAVELASQUE"/>
    <s v="MFLT"/>
    <s v="Provisión otras cta.pte.proveed prod. no inventar"/>
    <s v="Frasco plastico elem cocina"/>
    <s v="Frasco plastico elem cocina"/>
    <d v="2010-08-03T00:00:00"/>
    <d v="2010-08-04T00:00:00"/>
    <n v="7200"/>
    <s v="773"/>
    <x v="7"/>
    <x v="4"/>
    <x v="5"/>
    <x v="0"/>
    <x v="0"/>
  </r>
  <r>
    <n v="7735124120"/>
    <x v="83"/>
    <n v="48921470"/>
    <x v="25"/>
    <s v="SSRDVILLEGAS"/>
    <s v="MFLT"/>
    <s v="FERRETERIA S S LTDA."/>
    <s v="Frasco plastico elem cocina"/>
    <s v="Frasco plastico elem cocina"/>
    <d v="2010-08-03T00:00:00"/>
    <d v="2010-08-04T00:00:00"/>
    <n v="0"/>
    <s v="773"/>
    <x v="7"/>
    <x v="4"/>
    <x v="5"/>
    <x v="0"/>
    <x v="0"/>
  </r>
  <r>
    <n v="7735124703"/>
    <x v="22"/>
    <n v="48921470"/>
    <x v="25"/>
    <s v="LTGAVELASQUE"/>
    <s v="MFLT"/>
    <s v="Provisión otras cta.pte.proveed prod. no inventar"/>
    <s v="Form lito 58 Tarjeta identif. LAM.noel"/>
    <s v="Form lito 58 Tarjeta identif. LAM.noel"/>
    <d v="2010-08-03T00:00:00"/>
    <d v="2010-08-04T00:00:00"/>
    <n v="138000"/>
    <s v="773"/>
    <x v="7"/>
    <x v="4"/>
    <x v="5"/>
    <x v="0"/>
    <x v="0"/>
  </r>
  <r>
    <n v="7735124703"/>
    <x v="22"/>
    <n v="48921470"/>
    <x v="25"/>
    <s v="LTGAVELASQUE"/>
    <s v="MFLT"/>
    <s v="Provisión otras cta.pte.proveed prod. no inventar"/>
    <s v="Form lito 59 TARJ. Identif. LAM.lito"/>
    <s v="Form lito 59 TARJ. Identif. LAM.lito"/>
    <d v="2010-08-03T00:00:00"/>
    <d v="2010-08-04T00:00:00"/>
    <n v="138000"/>
    <s v="773"/>
    <x v="7"/>
    <x v="4"/>
    <x v="5"/>
    <x v="0"/>
    <x v="0"/>
  </r>
  <r>
    <n v="7735124703"/>
    <x v="22"/>
    <n v="48921470"/>
    <x v="25"/>
    <s v="LTEAGUTIERRE"/>
    <s v="MFLT"/>
    <s v="Provisión otras cta.pte.proveed prod. no inventar"/>
    <s v="Form lito 41 Producto terminado"/>
    <s v="Form lito 41 Producto terminado"/>
    <d v="2010-08-04T00:00:00"/>
    <d v="2010-08-04T00:00:00"/>
    <n v="116030"/>
    <s v="773"/>
    <x v="7"/>
    <x v="4"/>
    <x v="5"/>
    <x v="0"/>
    <x v="0"/>
  </r>
  <r>
    <n v="7735124703"/>
    <x v="22"/>
    <n v="48921470"/>
    <x v="25"/>
    <s v="SSRDVILLEGAS"/>
    <s v="MFLT"/>
    <s v="LITOGRAFIA TECNIFORMAS S.A."/>
    <s v="Form lito 58 Tarjeta identif. LAM.noel"/>
    <s v="Form lito 58 Tarjeta identif. LAM.noel"/>
    <d v="2010-08-03T00:00:00"/>
    <d v="2010-08-04T00:00:00"/>
    <n v="0"/>
    <s v="773"/>
    <x v="7"/>
    <x v="4"/>
    <x v="5"/>
    <x v="0"/>
    <x v="0"/>
  </r>
  <r>
    <n v="7735124703"/>
    <x v="22"/>
    <n v="48921470"/>
    <x v="25"/>
    <s v="SSRDVILLEGAS"/>
    <s v="MFLT"/>
    <s v="LITOGRAFIA TECNIFORMAS S.A."/>
    <s v="Form lito 59 TARJ. Identif. LAM.lito"/>
    <s v="Form lito 59 TARJ. Identif. LAM.lito"/>
    <d v="2010-08-03T00:00:00"/>
    <d v="2010-08-04T00:00:00"/>
    <n v="0"/>
    <s v="773"/>
    <x v="7"/>
    <x v="4"/>
    <x v="5"/>
    <x v="0"/>
    <x v="0"/>
  </r>
  <r>
    <n v="7735110119"/>
    <x v="12"/>
    <n v="48921570"/>
    <x v="26"/>
    <s v="LTGAVELASQUE"/>
    <s v="MFLT"/>
    <s v="Provisión otras cta.pte.proveed prod. no inventar"/>
    <s v="Mocasin blanco dama"/>
    <s v="Mocasin blanco dama"/>
    <d v="2010-08-03T00:00:00"/>
    <d v="2010-08-04T00:00:00"/>
    <n v="1995880"/>
    <s v="773"/>
    <x v="7"/>
    <x v="3"/>
    <x v="2"/>
    <x v="0"/>
    <x v="1"/>
  </r>
  <r>
    <n v="7735110119"/>
    <x v="12"/>
    <n v="48921570"/>
    <x v="26"/>
    <s v="SSRDVILLEGAS"/>
    <s v="MFLT"/>
    <s v="C.I.UNIFORMES IND.ROPA Y CALZADO QU"/>
    <s v="Mocasin blanco dama"/>
    <s v="Mocasin blanco dama"/>
    <d v="2010-08-03T00:00:00"/>
    <d v="2010-08-04T00:00:00"/>
    <n v="0"/>
    <s v="773"/>
    <x v="7"/>
    <x v="3"/>
    <x v="2"/>
    <x v="0"/>
    <x v="1"/>
  </r>
  <r>
    <n v="7735124709"/>
    <x v="58"/>
    <n v="48921570"/>
    <x v="26"/>
    <s v="LTGAVELASQUE"/>
    <s v="MFLT"/>
    <s v="Provisión otras cta.pte.proveed prod. no inventar"/>
    <s v="Disolvente 16-8535q"/>
    <s v="Disolvente 16-8535q"/>
    <d v="2010-08-04T00:00:00"/>
    <d v="2010-08-04T00:00:00"/>
    <n v="686718"/>
    <s v="773"/>
    <x v="7"/>
    <x v="3"/>
    <x v="5"/>
    <x v="0"/>
    <x v="1"/>
  </r>
  <r>
    <n v="7735124709"/>
    <x v="58"/>
    <n v="48921570"/>
    <x v="26"/>
    <s v="LTGAVELASQUE"/>
    <s v="MFLT"/>
    <s v="Provisión otras cta.pte.proveed prod. no inventar"/>
    <s v="Solucion limpieza 16-3402q tinta industr"/>
    <s v="Solucion limpieza 16-3402q tinta industr"/>
    <d v="2010-08-04T00:00:00"/>
    <d v="2010-08-04T00:00:00"/>
    <n v="354258"/>
    <s v="773"/>
    <x v="7"/>
    <x v="3"/>
    <x v="5"/>
    <x v="0"/>
    <x v="1"/>
  </r>
  <r>
    <n v="7735124709"/>
    <x v="58"/>
    <n v="48921570"/>
    <x v="26"/>
    <s v="SSRDVILLEGAS"/>
    <s v="MFLT"/>
    <s v="MAPER S.A."/>
    <s v="Disolvente 16-8535q"/>
    <s v="Disolvente 16-8535q"/>
    <d v="2010-08-03T00:00:00"/>
    <d v="2010-08-04T00:00:00"/>
    <n v="0"/>
    <s v="773"/>
    <x v="7"/>
    <x v="3"/>
    <x v="5"/>
    <x v="0"/>
    <x v="1"/>
  </r>
  <r>
    <n v="7735124709"/>
    <x v="58"/>
    <n v="48921570"/>
    <x v="26"/>
    <s v="SSRDVILLEGAS"/>
    <s v="MFLT"/>
    <s v="MAPER S.A."/>
    <s v="Solucion limpieza 16-3402q tinta industr"/>
    <s v="Solucion limpieza 16-3402q tinta industr"/>
    <d v="2010-08-03T00:00:00"/>
    <d v="2010-08-04T00:00:00"/>
    <n v="0"/>
    <s v="773"/>
    <x v="7"/>
    <x v="3"/>
    <x v="5"/>
    <x v="0"/>
    <x v="1"/>
  </r>
  <r>
    <n v="7735125759"/>
    <x v="43"/>
    <n v="48921670"/>
    <x v="27"/>
    <s v="SSRDVILLEGAS"/>
    <s v="MFLT"/>
    <s v="Provisión otras cta.pte.proveed prod. Inventariab."/>
    <s v=""/>
    <s v="Servicio Transporte por vale"/>
    <d v="2010-07-27T00:00:00"/>
    <d v="2010-08-04T00:00:00"/>
    <n v="0"/>
    <s v="773"/>
    <x v="7"/>
    <x v="5"/>
    <x v="5"/>
    <x v="0"/>
    <x v="0"/>
  </r>
  <r>
    <n v="7735125759"/>
    <x v="43"/>
    <n v="48921670"/>
    <x v="27"/>
    <s v="SSRDVILLEGAS"/>
    <s v="MFLT"/>
    <s v="Provisión otras cta.pte.proveed prod. Inventariab."/>
    <s v=""/>
    <s v="Servicio Transporte por vale"/>
    <d v="2010-07-27T00:00:00"/>
    <d v="2010-08-04T00:00:00"/>
    <n v="0"/>
    <s v="773"/>
    <x v="7"/>
    <x v="5"/>
    <x v="5"/>
    <x v="0"/>
    <x v="0"/>
  </r>
  <r>
    <n v="7735124701"/>
    <x v="26"/>
    <n v="48984270"/>
    <x v="37"/>
    <s v="LTEAGUTIERRE"/>
    <s v="MFLT"/>
    <s v="Inventario en tránsito repuestos y suministros"/>
    <s v="Papelera vaiven 53 L"/>
    <s v="Papelera vaiven 53 L"/>
    <d v="2010-08-02T00:00:00"/>
    <d v="2010-08-04T00:00:00"/>
    <n v="-138912"/>
    <s v="773"/>
    <x v="7"/>
    <x v="14"/>
    <x v="5"/>
    <x v="0"/>
    <x v="0"/>
  </r>
  <r>
    <n v="7735124701"/>
    <x v="26"/>
    <n v="48984270"/>
    <x v="37"/>
    <s v="LTEAGUTIERRE"/>
    <s v="MFLT"/>
    <s v="Inventario en tránsito repuestos y suministros"/>
    <s v="Papelera vaiven 53 L"/>
    <s v="Papelera vaiven 53 L"/>
    <d v="2010-08-02T00:00:00"/>
    <d v="2010-08-04T00:00:00"/>
    <n v="-43152"/>
    <s v="773"/>
    <x v="7"/>
    <x v="14"/>
    <x v="5"/>
    <x v="0"/>
    <x v="0"/>
  </r>
  <r>
    <n v="7735124701"/>
    <x v="26"/>
    <n v="48984270"/>
    <x v="37"/>
    <s v="SSRDVILLEGAS"/>
    <s v="MFLT"/>
    <s v="Inventario en tránsito repuestos y suministros"/>
    <s v="Papelera vaiven 53 L"/>
    <s v="Papelera vaiven 53 L"/>
    <d v="2010-08-02T00:00:00"/>
    <d v="2010-08-04T00:00:00"/>
    <n v="0"/>
    <s v="773"/>
    <x v="7"/>
    <x v="14"/>
    <x v="5"/>
    <x v="0"/>
    <x v="0"/>
  </r>
  <r>
    <n v="7735124701"/>
    <x v="26"/>
    <n v="48984270"/>
    <x v="37"/>
    <s v="SSRDVILLEGAS"/>
    <s v="MFLT"/>
    <s v="Inventario en tránsito repuestos y suministros"/>
    <s v="Papelera vaiven 53 L"/>
    <s v="Papelera vaiven 53 L"/>
    <d v="2010-08-02T00:00:00"/>
    <d v="2010-08-04T00:00:00"/>
    <n v="0"/>
    <s v="773"/>
    <x v="7"/>
    <x v="14"/>
    <x v="5"/>
    <x v="0"/>
    <x v="0"/>
  </r>
  <r>
    <n v="7735124701"/>
    <x v="26"/>
    <n v="48984270"/>
    <x v="37"/>
    <s v="LTEAGUTIERRE"/>
    <s v="MFLT"/>
    <s v="Inventario en tránsito repuestos y suministros"/>
    <s v="Papelera vaiven 53 L"/>
    <s v="Papelera vaiven 53 L"/>
    <d v="2010-08-02T00:00:00"/>
    <d v="2010-08-04T00:00:00"/>
    <n v="138912"/>
    <s v="773"/>
    <x v="7"/>
    <x v="14"/>
    <x v="5"/>
    <x v="0"/>
    <x v="0"/>
  </r>
  <r>
    <n v="7735124701"/>
    <x v="26"/>
    <n v="48984270"/>
    <x v="37"/>
    <s v="LTEAGUTIERRE"/>
    <s v="MFLT"/>
    <s v="Inventario en tránsito repuestos y suministros"/>
    <s v="Papelera vaiven 53 L"/>
    <s v="Papelera vaiven 53 L"/>
    <d v="2010-08-02T00:00:00"/>
    <d v="2010-08-04T00:00:00"/>
    <n v="43152"/>
    <s v="773"/>
    <x v="7"/>
    <x v="14"/>
    <x v="5"/>
    <x v="0"/>
    <x v="0"/>
  </r>
  <r>
    <n v="7735124701"/>
    <x v="26"/>
    <n v="48984270"/>
    <x v="37"/>
    <s v="LTEAGUTIERRE"/>
    <s v="MFLT"/>
    <s v="Inventario en tránsito repuestos y suministros"/>
    <s v="Papelera vaiven 53 L"/>
    <s v="Papelera vaiven 53 L"/>
    <d v="2010-08-02T00:00:00"/>
    <d v="2010-08-04T00:00:00"/>
    <n v="126356"/>
    <s v="773"/>
    <x v="7"/>
    <x v="14"/>
    <x v="5"/>
    <x v="0"/>
    <x v="0"/>
  </r>
  <r>
    <n v="7735124701"/>
    <x v="26"/>
    <n v="48984270"/>
    <x v="37"/>
    <s v="LTEAGUTIERRE"/>
    <s v="MFLT"/>
    <s v="Inventario en tránsito repuestos y suministros"/>
    <s v="Papelera vaiven 53 L"/>
    <s v="Papelera vaiven 53 L"/>
    <d v="2010-08-02T00:00:00"/>
    <d v="2010-08-04T00:00:00"/>
    <n v="30596"/>
    <s v="773"/>
    <x v="7"/>
    <x v="14"/>
    <x v="5"/>
    <x v="0"/>
    <x v="0"/>
  </r>
  <r>
    <n v="7735110136"/>
    <x v="50"/>
    <n v="48986070"/>
    <x v="38"/>
    <s v="SSRDVILLEGAS"/>
    <s v="MFLT"/>
    <s v="Provisión otras cta.pte.proveed prod. no inventar"/>
    <s v="Medicamentos para el colaborador 0%"/>
    <s v="Medicamentos para el colaborador 0%"/>
    <d v="2010-08-02T00:00:00"/>
    <d v="2010-08-04T00:00:00"/>
    <n v="0"/>
    <s v="773"/>
    <x v="7"/>
    <x v="15"/>
    <x v="2"/>
    <x v="0"/>
    <x v="1"/>
  </r>
  <r>
    <n v="7735110136"/>
    <x v="50"/>
    <n v="48986070"/>
    <x v="38"/>
    <s v="LTEAGUTIERRE"/>
    <s v="MFLT"/>
    <s v="Provisión otras cta.pte.proveed prod. no inventar"/>
    <s v="Medicamentos para el colaborador 0%"/>
    <s v="Medicamentos para el colaborador 0%"/>
    <d v="2010-08-02T00:00:00"/>
    <d v="2010-08-04T00:00:00"/>
    <n v="113121"/>
    <s v="773"/>
    <x v="7"/>
    <x v="15"/>
    <x v="2"/>
    <x v="0"/>
    <x v="1"/>
  </r>
  <r>
    <n v="7735110136"/>
    <x v="50"/>
    <n v="48986070"/>
    <x v="38"/>
    <s v="LTEAGUTIERRE"/>
    <s v="MFLT"/>
    <s v="Provisión otras cta.pte.proveed prod. no inventar"/>
    <s v="Medicamentos para el colaborador 0%"/>
    <s v="Medicamentos para el colaborador 0%"/>
    <d v="2010-08-03T00:00:00"/>
    <d v="2010-08-04T00:00:00"/>
    <n v="121656"/>
    <s v="773"/>
    <x v="7"/>
    <x v="15"/>
    <x v="2"/>
    <x v="0"/>
    <x v="1"/>
  </r>
  <r>
    <n v="7735110136"/>
    <x v="50"/>
    <n v="48986070"/>
    <x v="38"/>
    <s v="SSRDVILLEGAS"/>
    <s v="MFLT"/>
    <s v="DISTRIBUIDORA FARMACEUTICA ROMA S.A"/>
    <s v="Medicamentos para el colaborador 0%"/>
    <s v="Medicamentos para el colaborador 0%"/>
    <d v="2010-08-03T00:00:00"/>
    <d v="2010-08-04T00:00:00"/>
    <n v="0"/>
    <s v="773"/>
    <x v="7"/>
    <x v="15"/>
    <x v="2"/>
    <x v="0"/>
    <x v="1"/>
  </r>
  <r>
    <n v="7735124703"/>
    <x v="22"/>
    <n v="48986170"/>
    <x v="39"/>
    <s v="LTEAGUTIERRE"/>
    <s v="MFLT"/>
    <s v="Provisión otras cta.pte.proveed prod. no inventar"/>
    <s v="Form lito 89 TALON.entrega de dotacion"/>
    <s v="Form lito 89 TALON.entrega de dotacion"/>
    <d v="2010-08-04T00:00:00"/>
    <d v="2010-08-04T00:00:00"/>
    <n v="94600"/>
    <s v="773"/>
    <x v="7"/>
    <x v="16"/>
    <x v="5"/>
    <x v="0"/>
    <x v="0"/>
  </r>
  <r>
    <n v="7735125759"/>
    <x v="43"/>
    <n v="48992070"/>
    <x v="45"/>
    <s v="SSRDVILLEGAS"/>
    <s v="MFLT"/>
    <s v="Provisión otras cta.pte.proveed prod. Inventariab."/>
    <s v=""/>
    <s v="Servicio Transporte por vale"/>
    <d v="2010-07-27T00:00:00"/>
    <d v="2010-08-04T00:00:00"/>
    <n v="0"/>
    <s v="773"/>
    <x v="7"/>
    <x v="22"/>
    <x v="5"/>
    <x v="0"/>
    <x v="0"/>
  </r>
  <r>
    <n v="7735125759"/>
    <x v="43"/>
    <n v="48992370"/>
    <x v="47"/>
    <s v="SSRDVILLEGAS"/>
    <s v="MFLT"/>
    <s v="Provisión otras cta.pte.proveed prod. Inventariab."/>
    <s v=""/>
    <s v="Servicio Transporte por vale"/>
    <d v="2010-07-27T00:00:00"/>
    <d v="2010-08-04T00:00:00"/>
    <n v="0"/>
    <s v="773"/>
    <x v="7"/>
    <x v="24"/>
    <x v="5"/>
    <x v="0"/>
    <x v="0"/>
  </r>
  <r>
    <n v="7735116411"/>
    <x v="28"/>
    <n v="48705770"/>
    <x v="3"/>
    <s v="LTJFLOPEZ"/>
    <s v="MFLT"/>
    <s v="Provisión otras cta.pte.proveed prod. Inventariab."/>
    <s v=""/>
    <s v="Servicio de transporte"/>
    <d v="2010-08-05T00:00:00"/>
    <d v="2010-08-05T00:00:00"/>
    <n v="28400"/>
    <s v="773"/>
    <x v="7"/>
    <x v="3"/>
    <x v="7"/>
    <x v="0"/>
    <x v="1"/>
  </r>
  <r>
    <n v="7735124012"/>
    <x v="24"/>
    <n v="48710370"/>
    <x v="6"/>
    <s v="LTEAGUTIERRE"/>
    <s v="MFLT"/>
    <s v="Mat, rptos y accesorios, materiales y repuestos na"/>
    <s v="Regla lubricadora 20 x 300mm"/>
    <s v=""/>
    <d v="2010-08-05T00:00:00"/>
    <d v="2010-08-05T00:00:00"/>
    <n v="16000"/>
    <s v="773"/>
    <x v="7"/>
    <x v="4"/>
    <x v="6"/>
    <x v="0"/>
    <x v="2"/>
  </r>
  <r>
    <n v="7735116411"/>
    <x v="28"/>
    <n v="48910570"/>
    <x v="283"/>
    <s v="LTJFLOPEZ"/>
    <s v="MFLT"/>
    <s v="Provisión otras cta.pte.proveed prod. Inventariab."/>
    <s v=""/>
    <s v="Servicio de transporte"/>
    <d v="2010-08-05T00:00:00"/>
    <d v="2010-08-05T00:00:00"/>
    <n v="141232"/>
    <s v="773"/>
    <x v="7"/>
    <x v="4"/>
    <x v="7"/>
    <x v="0"/>
    <x v="1"/>
  </r>
  <r>
    <n v="7735124502"/>
    <x v="57"/>
    <n v="48921470"/>
    <x v="25"/>
    <s v="SSRDVILLEGAS"/>
    <s v="MFLT"/>
    <s v="FRIOCAR LTDA."/>
    <s v="Aire acondicionado matto edificaciones"/>
    <s v="Aire acondicionado matto edificaciones"/>
    <d v="2010-08-02T00:00:00"/>
    <d v="2010-08-05T00:00:00"/>
    <n v="460000"/>
    <s v="773"/>
    <x v="7"/>
    <x v="4"/>
    <x v="6"/>
    <x v="0"/>
    <x v="0"/>
  </r>
  <r>
    <n v="7735124012"/>
    <x v="24"/>
    <n v="48921570"/>
    <x v="26"/>
    <s v="LTEAGUTIERRE"/>
    <s v="MFLT"/>
    <s v="Mat, rptos y accesorios, materiales y repuestos na"/>
    <s v="Cinta teflon 3/4 (p/calor)"/>
    <s v=""/>
    <d v="2010-08-05T00:00:00"/>
    <d v="2010-08-05T00:00:00"/>
    <n v="136000"/>
    <s v="773"/>
    <x v="7"/>
    <x v="3"/>
    <x v="6"/>
    <x v="0"/>
    <x v="2"/>
  </r>
  <r>
    <n v="7735116507"/>
    <x v="47"/>
    <n v="48982070"/>
    <x v="36"/>
    <s v="LTNJRODRIGUE"/>
    <s v="MFLT"/>
    <s v="Provisión otras cta.pte.proveed prod. Inventariab."/>
    <s v=""/>
    <s v="Recarga de toner de impresora"/>
    <d v="2010-08-05T00:00:00"/>
    <d v="2010-08-05T00:00:00"/>
    <n v="8621"/>
    <s v="773"/>
    <x v="7"/>
    <x v="13"/>
    <x v="5"/>
    <x v="0"/>
    <x v="0"/>
  </r>
  <r>
    <n v="7735115355"/>
    <x v="54"/>
    <n v="48988470"/>
    <x v="43"/>
    <s v="SSRDVILLEGAS"/>
    <s v="MFLT"/>
    <s v="RESTREPO HENAO S.A.CORREDORES DE SE"/>
    <s v=""/>
    <s v=""/>
    <d v="2010-08-02T00:00:00"/>
    <d v="2010-08-05T00:00:00"/>
    <n v="388717"/>
    <s v="773"/>
    <x v="7"/>
    <x v="20"/>
    <x v="10"/>
    <x v="0"/>
    <x v="0"/>
  </r>
  <r>
    <n v="7735115370"/>
    <x v="55"/>
    <n v="48988470"/>
    <x v="43"/>
    <s v="SSRDVILLEGAS"/>
    <s v="MFLT"/>
    <s v="RESTREPO HENAO S.A.CORREDORES DE SE"/>
    <s v=""/>
    <s v=""/>
    <d v="2010-08-02T00:00:00"/>
    <d v="2010-08-05T00:00:00"/>
    <n v="97262"/>
    <s v="773"/>
    <x v="7"/>
    <x v="20"/>
    <x v="10"/>
    <x v="0"/>
    <x v="0"/>
  </r>
  <r>
    <n v="7735124502"/>
    <x v="57"/>
    <n v="48992070"/>
    <x v="45"/>
    <s v="SSRDVILLEGAS"/>
    <s v="MFLT"/>
    <s v="FRIOCAR LTDA."/>
    <s v="Aire acondicionado matto edificaciones"/>
    <s v="Aire acondicionado matto edificaciones"/>
    <d v="2010-08-02T00:00:00"/>
    <d v="2010-08-05T00:00:00"/>
    <n v="460000"/>
    <s v="773"/>
    <x v="7"/>
    <x v="22"/>
    <x v="6"/>
    <x v="0"/>
    <x v="0"/>
  </r>
  <r>
    <n v="7735124701"/>
    <x v="26"/>
    <n v="48921370"/>
    <x v="24"/>
    <s v="SSRDVILLEGAS"/>
    <s v="MFLT"/>
    <s v="EMPAQUETADURAS Y EMPAQUES S.A."/>
    <s v="Limpion Wypall"/>
    <s v="Limpion Wypall"/>
    <d v="2010-08-05T00:00:00"/>
    <d v="2010-08-06T00:00:00"/>
    <n v="440800"/>
    <s v="773"/>
    <x v="7"/>
    <x v="4"/>
    <x v="5"/>
    <x v="0"/>
    <x v="0"/>
  </r>
  <r>
    <n v="7735124701"/>
    <x v="26"/>
    <n v="48921370"/>
    <x v="24"/>
    <s v="SSRDVILLEGAS"/>
    <s v="MFLT"/>
    <s v="EMPAQUETADURAS Y EMPAQUES S.A."/>
    <s v="Limpion Wypall"/>
    <s v="Limpion Wypall"/>
    <d v="2010-08-05T00:00:00"/>
    <d v="2010-08-06T00:00:00"/>
    <n v="73470"/>
    <s v="773"/>
    <x v="7"/>
    <x v="4"/>
    <x v="5"/>
    <x v="0"/>
    <x v="0"/>
  </r>
  <r>
    <n v="7735124708"/>
    <x v="34"/>
    <n v="48921370"/>
    <x v="24"/>
    <s v="LTEAGUTIERRE"/>
    <s v="MFLT"/>
    <s v="Mat, rptos y accesorios, combustibles y lubricante"/>
    <s v="Ajustador_21209_pintuco X GLN"/>
    <s v=""/>
    <d v="2010-08-06T00:00:00"/>
    <d v="2010-08-06T00:00:00"/>
    <n v="767960"/>
    <s v="773"/>
    <x v="7"/>
    <x v="4"/>
    <x v="6"/>
    <x v="0"/>
    <x v="2"/>
  </r>
  <r>
    <n v="7735124708"/>
    <x v="34"/>
    <n v="48921370"/>
    <x v="24"/>
    <s v="LTEAGUTIERRE"/>
    <s v="MFLT"/>
    <s v="Mat, rptos y accesorios, combustibles y lubricante"/>
    <s v="Wash a_230 X GLN"/>
    <s v=""/>
    <d v="2010-08-06T00:00:00"/>
    <d v="2010-08-06T00:00:00"/>
    <n v="1526143"/>
    <s v="773"/>
    <x v="7"/>
    <x v="4"/>
    <x v="6"/>
    <x v="0"/>
    <x v="2"/>
  </r>
  <r>
    <n v="7735124701"/>
    <x v="26"/>
    <n v="48921470"/>
    <x v="25"/>
    <s v="SSRDVILLEGAS"/>
    <s v="MFLT"/>
    <s v="EMPAQUETADURAS Y EMPAQUES S.A."/>
    <s v="Limpion Wypall"/>
    <s v="Limpion Wypall"/>
    <d v="2010-08-05T00:00:00"/>
    <d v="2010-08-06T00:00:00"/>
    <n v="110200"/>
    <s v="773"/>
    <x v="7"/>
    <x v="4"/>
    <x v="5"/>
    <x v="0"/>
    <x v="0"/>
  </r>
  <r>
    <n v="7735124701"/>
    <x v="26"/>
    <n v="48921470"/>
    <x v="25"/>
    <s v="SSRDVILLEGAS"/>
    <s v="MFLT"/>
    <s v="EMPAQUETADURAS Y EMPAQUES S.A."/>
    <s v="Limpion Wypall"/>
    <s v="Limpion Wypall"/>
    <d v="2010-08-05T00:00:00"/>
    <d v="2010-08-06T00:00:00"/>
    <n v="18370"/>
    <s v="773"/>
    <x v="7"/>
    <x v="4"/>
    <x v="5"/>
    <x v="0"/>
    <x v="0"/>
  </r>
  <r>
    <n v="7735124701"/>
    <x v="26"/>
    <n v="48921570"/>
    <x v="26"/>
    <s v="SSRDVILLEGAS"/>
    <s v="MFLT"/>
    <s v="EMPAQUETADURAS Y EMPAQUES S.A."/>
    <s v="Limpion Wypall"/>
    <s v="Limpion Wypall"/>
    <d v="2010-08-05T00:00:00"/>
    <d v="2010-08-06T00:00:00"/>
    <n v="110200"/>
    <s v="773"/>
    <x v="7"/>
    <x v="3"/>
    <x v="5"/>
    <x v="0"/>
    <x v="0"/>
  </r>
  <r>
    <n v="7735124701"/>
    <x v="26"/>
    <n v="48921570"/>
    <x v="26"/>
    <s v="SSRDVILLEGAS"/>
    <s v="MFLT"/>
    <s v="EMPAQUETADURAS Y EMPAQUES S.A."/>
    <s v="Limpion Wypall"/>
    <s v="Limpion Wypall"/>
    <d v="2010-08-05T00:00:00"/>
    <d v="2010-08-06T00:00:00"/>
    <n v="18370"/>
    <s v="773"/>
    <x v="7"/>
    <x v="3"/>
    <x v="5"/>
    <x v="0"/>
    <x v="0"/>
  </r>
  <r>
    <n v="7735124703"/>
    <x v="22"/>
    <n v="48982070"/>
    <x v="36"/>
    <s v="SSRDVILLEGAS"/>
    <s v="MFLT"/>
    <s v="Provisión otras cta.pte.proveed prod. no inventar"/>
    <s v="Form lito 159 Tarjetas rojas TPM"/>
    <s v="Form lito 159 Tarjetas rojas TPM"/>
    <d v="2010-08-05T00:00:00"/>
    <d v="2010-08-06T00:00:00"/>
    <n v="0"/>
    <s v="773"/>
    <x v="7"/>
    <x v="13"/>
    <x v="5"/>
    <x v="0"/>
    <x v="0"/>
  </r>
  <r>
    <n v="7735124703"/>
    <x v="22"/>
    <n v="48982070"/>
    <x v="36"/>
    <s v="LTGAVELASQUE"/>
    <s v="MFLT"/>
    <s v="Provisión otras cta.pte.proveed prod. no inventar"/>
    <s v="Form lito 159 Tarjetas rojas TPM"/>
    <s v="Form lito 159 Tarjetas rojas TPM"/>
    <d v="2010-08-05T00:00:00"/>
    <d v="2010-08-06T00:00:00"/>
    <n v="530000"/>
    <s v="773"/>
    <x v="7"/>
    <x v="13"/>
    <x v="5"/>
    <x v="0"/>
    <x v="0"/>
  </r>
  <r>
    <n v="7735124719"/>
    <x v="42"/>
    <n v="48982070"/>
    <x v="36"/>
    <s v="LTEAGUTIERRE"/>
    <s v="MFLT"/>
    <s v="Provisión otras cta.pte.proveed prod. no inventar"/>
    <s v="Volante comunicaciones internas 16%"/>
    <s v="Volante comunicaciones internas 16%"/>
    <d v="2010-08-06T00:00:00"/>
    <d v="2010-08-06T00:00:00"/>
    <n v="38000"/>
    <s v="773"/>
    <x v="7"/>
    <x v="13"/>
    <x v="5"/>
    <x v="0"/>
    <x v="0"/>
  </r>
  <r>
    <n v="7735116411"/>
    <x v="28"/>
    <n v="48705770"/>
    <x v="3"/>
    <s v="SSRDVILLEGAS"/>
    <s v="MFLT"/>
    <s v="Provisión otras cta.pte.proveed prod. Inventariab."/>
    <s v=""/>
    <s v="Servicio de transporte"/>
    <d v="2010-08-04T00:00:00"/>
    <d v="2010-08-09T00:00:00"/>
    <n v="0"/>
    <s v="773"/>
    <x v="7"/>
    <x v="3"/>
    <x v="7"/>
    <x v="0"/>
    <x v="1"/>
  </r>
  <r>
    <n v="7735124709"/>
    <x v="58"/>
    <n v="48710070"/>
    <x v="4"/>
    <s v="LTEAGUTIERRE"/>
    <s v="MFLT"/>
    <s v="Provisión otras cta.pte.proveed prod. no inventar"/>
    <s v="Mantilla 1145x926x 4 lonas"/>
    <s v="Mantilla 1145x926x 4 lonas"/>
    <d v="2010-08-09T00:00:00"/>
    <d v="2010-08-09T00:00:00"/>
    <n v="1241246"/>
    <s v="773"/>
    <x v="7"/>
    <x v="4"/>
    <x v="5"/>
    <x v="0"/>
    <x v="1"/>
  </r>
  <r>
    <n v="7735124709"/>
    <x v="58"/>
    <n v="48710170"/>
    <x v="5"/>
    <s v="LTEAGUTIERRE"/>
    <s v="MFLT"/>
    <s v="Provisión otras cta.pte.proveed prod. no inventar"/>
    <s v="Mantilla 1145x1030x4 lonas"/>
    <s v="Mantilla 1145x1030x4 lonas"/>
    <d v="2010-08-09T00:00:00"/>
    <d v="2010-08-09T00:00:00"/>
    <n v="1150727"/>
    <s v="773"/>
    <x v="7"/>
    <x v="4"/>
    <x v="5"/>
    <x v="0"/>
    <x v="1"/>
  </r>
  <r>
    <n v="7735116411"/>
    <x v="28"/>
    <n v="48910570"/>
    <x v="283"/>
    <s v="SSRDVILLEGAS"/>
    <s v="MFLT"/>
    <s v="Provisión otras cta.pte.proveed prod. Inventariab."/>
    <s v=""/>
    <s v="Servicio de transporte"/>
    <d v="2010-08-04T00:00:00"/>
    <d v="2010-08-09T00:00:00"/>
    <n v="0"/>
    <s v="773"/>
    <x v="7"/>
    <x v="4"/>
    <x v="7"/>
    <x v="0"/>
    <x v="1"/>
  </r>
  <r>
    <n v="7735116411"/>
    <x v="28"/>
    <n v="48921370"/>
    <x v="24"/>
    <s v="SSRDVILLEGAS"/>
    <s v="MFLT"/>
    <s v="Provisión otras cta.pte.proveed prod. Inventariab."/>
    <s v=""/>
    <s v="Servicio de Montacargas"/>
    <d v="2010-08-03T00:00:00"/>
    <d v="2010-08-09T00:00:00"/>
    <n v="0"/>
    <s v="773"/>
    <x v="7"/>
    <x v="4"/>
    <x v="7"/>
    <x v="0"/>
    <x v="1"/>
  </r>
  <r>
    <n v="7735116411"/>
    <x v="28"/>
    <n v="48921370"/>
    <x v="24"/>
    <s v="SSRDVILLEGAS"/>
    <s v="MFLT"/>
    <s v="Provisión otras cta.pte.proveed prod. Inventariab."/>
    <s v=""/>
    <s v="Servicio de Montacargas"/>
    <d v="2010-08-03T00:00:00"/>
    <d v="2010-08-09T00:00:00"/>
    <n v="0"/>
    <s v="773"/>
    <x v="7"/>
    <x v="4"/>
    <x v="7"/>
    <x v="0"/>
    <x v="1"/>
  </r>
  <r>
    <n v="7735116411"/>
    <x v="28"/>
    <n v="48921370"/>
    <x v="24"/>
    <s v="SSRDVILLEGAS"/>
    <s v="MFLT"/>
    <s v="Provisión otras cta.pte.proveed prod. Inventariab."/>
    <s v=""/>
    <s v="Servicio de Montacargas"/>
    <d v="2010-08-03T00:00:00"/>
    <d v="2010-08-09T00:00:00"/>
    <n v="0"/>
    <s v="773"/>
    <x v="7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08-09T00:00:00"/>
    <d v="2010-08-09T00:00:00"/>
    <n v="1761120"/>
    <s v="773"/>
    <x v="7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08-09T00:00:00"/>
    <d v="2010-08-09T00:00:00"/>
    <n v="984400"/>
    <s v="773"/>
    <x v="7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08-09T00:00:00"/>
    <d v="2010-08-09T00:00:00"/>
    <n v="50224"/>
    <s v="773"/>
    <x v="7"/>
    <x v="4"/>
    <x v="7"/>
    <x v="0"/>
    <x v="1"/>
  </r>
  <r>
    <n v="7735124713"/>
    <x v="35"/>
    <n v="48921370"/>
    <x v="24"/>
    <s v="SSRDVILLEGAS"/>
    <s v="MFLT"/>
    <s v="BYCSA S.A"/>
    <s v="Strech 44CMx457M x .6"/>
    <s v="Strech 44CMx457M x .6"/>
    <d v="2010-08-06T00:00:00"/>
    <d v="2010-08-09T00:00:00"/>
    <n v="247500"/>
    <s v="773"/>
    <x v="7"/>
    <x v="4"/>
    <x v="5"/>
    <x v="0"/>
    <x v="1"/>
  </r>
  <r>
    <n v="7735124713"/>
    <x v="35"/>
    <n v="48921470"/>
    <x v="25"/>
    <s v="SSRDVILLEGAS"/>
    <s v="MFLT"/>
    <s v="BYCSA S.A"/>
    <s v="Strech 44CMx457M x .6"/>
    <s v="Strech 44CMx457M x .6"/>
    <d v="2010-08-06T00:00:00"/>
    <d v="2010-08-09T00:00:00"/>
    <n v="495000"/>
    <s v="773"/>
    <x v="7"/>
    <x v="4"/>
    <x v="5"/>
    <x v="0"/>
    <x v="1"/>
  </r>
  <r>
    <n v="7735124713"/>
    <x v="35"/>
    <n v="48921570"/>
    <x v="26"/>
    <s v="SSRDVILLEGAS"/>
    <s v="MFLT"/>
    <s v="BYCSA S.A"/>
    <s v="Strech 44CMx457M x .6"/>
    <s v="Strech 44CMx457M x .6"/>
    <d v="2010-08-06T00:00:00"/>
    <d v="2010-08-09T00:00:00"/>
    <n v="247500"/>
    <s v="773"/>
    <x v="7"/>
    <x v="3"/>
    <x v="5"/>
    <x v="0"/>
    <x v="1"/>
  </r>
  <r>
    <n v="7735110119"/>
    <x v="12"/>
    <n v="48921670"/>
    <x v="27"/>
    <s v="SSRDVILLEGAS"/>
    <s v="MFLT"/>
    <s v="Provisión otras cta.pte.proveed prod. no inventar"/>
    <s v="Mocasin blanco dama"/>
    <s v="Mocasin blanco dama"/>
    <d v="2010-08-05T00:00:00"/>
    <d v="2010-08-09T00:00:00"/>
    <n v="0"/>
    <s v="773"/>
    <x v="7"/>
    <x v="5"/>
    <x v="2"/>
    <x v="0"/>
    <x v="1"/>
  </r>
  <r>
    <n v="7735110119"/>
    <x v="12"/>
    <n v="48921670"/>
    <x v="27"/>
    <s v="LTGAVELASQUE"/>
    <s v="MFLT"/>
    <s v="Provisión otras cta.pte.proveed prod. no inventar"/>
    <s v="Mocasin blanco dama"/>
    <s v="Mocasin blanco dama"/>
    <d v="2010-08-05T00:00:00"/>
    <d v="2010-08-09T00:00:00"/>
    <n v="3918740"/>
    <s v="773"/>
    <x v="7"/>
    <x v="5"/>
    <x v="2"/>
    <x v="0"/>
    <x v="1"/>
  </r>
  <r>
    <n v="7735111156"/>
    <x v="30"/>
    <n v="48982070"/>
    <x v="36"/>
    <s v="LTNJRODRIGUE"/>
    <s v="MFLT"/>
    <s v="Provisión otras cta.pte.proveed prod. Inventariab."/>
    <s v=""/>
    <s v="Consultoría IVA 16% servicios"/>
    <d v="2010-08-09T00:00:00"/>
    <d v="2010-08-09T00:00:00"/>
    <n v="953117"/>
    <s v="773"/>
    <x v="7"/>
    <x v="13"/>
    <x v="8"/>
    <x v="0"/>
    <x v="0"/>
  </r>
  <r>
    <n v="7735113507"/>
    <x v="0"/>
    <n v="48705370"/>
    <x v="1"/>
    <s v="SSRDVILLEGAS"/>
    <s v="MFLT"/>
    <s v="LEASING BANCOLOMBIA SA"/>
    <s v=""/>
    <s v=""/>
    <d v="2010-08-10T00:00:00"/>
    <d v="2010-08-10T00:00:00"/>
    <n v="20637"/>
    <s v="773"/>
    <x v="7"/>
    <x v="1"/>
    <x v="0"/>
    <x v="0"/>
    <x v="0"/>
  </r>
  <r>
    <n v="7735113507"/>
    <x v="0"/>
    <n v="48705370"/>
    <x v="1"/>
    <s v="SSRDVILLEGAS"/>
    <s v="MFLT"/>
    <s v="LEASING BANCOLOMBIA SA"/>
    <s v=""/>
    <s v=""/>
    <d v="2010-08-10T00:00:00"/>
    <d v="2010-08-10T00:00:00"/>
    <n v="25354"/>
    <s v="773"/>
    <x v="7"/>
    <x v="1"/>
    <x v="0"/>
    <x v="0"/>
    <x v="0"/>
  </r>
  <r>
    <n v="7735124701"/>
    <x v="26"/>
    <n v="48705670"/>
    <x v="2"/>
    <s v="LTGAVELASQUE"/>
    <s v="MFLT"/>
    <s v="Provisión otras cta.pte.proveed prod. no inventar"/>
    <s v="Agua desmineralizada x 500 CM3"/>
    <s v="Agua desmineralizada x 500 CM3"/>
    <d v="2010-08-10T00:00:00"/>
    <d v="2010-08-10T00:00:00"/>
    <n v="40500"/>
    <s v="773"/>
    <x v="7"/>
    <x v="2"/>
    <x v="5"/>
    <x v="0"/>
    <x v="0"/>
  </r>
  <r>
    <n v="7735116411"/>
    <x v="28"/>
    <n v="48710070"/>
    <x v="4"/>
    <s v="SSRDVILLEGAS"/>
    <s v="MFLT"/>
    <s v="Provisión otras cta.pte.proveed prod. Inventariab."/>
    <s v=""/>
    <s v="Transporte mercancia via terrestre"/>
    <d v="2010-08-03T00:00:00"/>
    <d v="2010-08-10T00:00:00"/>
    <n v="0"/>
    <s v="773"/>
    <x v="7"/>
    <x v="4"/>
    <x v="7"/>
    <x v="0"/>
    <x v="1"/>
  </r>
  <r>
    <n v="7735116411"/>
    <x v="28"/>
    <n v="48710070"/>
    <x v="4"/>
    <s v="LTMAMEJIA"/>
    <s v="MFLT"/>
    <s v="Provisión otras cta.pte.proveed prod. Inventariab."/>
    <s v=""/>
    <s v="Transporte mercancia via terrestre"/>
    <d v="2010-08-10T00:00:00"/>
    <d v="2010-08-10T00:00:00"/>
    <n v="88680"/>
    <s v="773"/>
    <x v="7"/>
    <x v="4"/>
    <x v="7"/>
    <x v="0"/>
    <x v="1"/>
  </r>
  <r>
    <n v="7735116874"/>
    <x v="33"/>
    <n v="48921370"/>
    <x v="24"/>
    <s v="LTJFLOPEZ"/>
    <s v="MFLT"/>
    <s v="Provisión otras cta.pte.proveed prod. Inventariab."/>
    <s v=""/>
    <s v="Servicio de Preprensa"/>
    <d v="2010-08-10T00:00:00"/>
    <d v="2010-08-10T00:00:00"/>
    <n v="899972"/>
    <s v="773"/>
    <x v="7"/>
    <x v="4"/>
    <x v="5"/>
    <x v="0"/>
    <x v="1"/>
  </r>
  <r>
    <n v="7735116874"/>
    <x v="33"/>
    <n v="48921370"/>
    <x v="24"/>
    <s v="LTJFLOPEZ"/>
    <s v="MFLT"/>
    <s v="Provisión otras cta.pte.proveed prod. Inventariab."/>
    <s v=""/>
    <s v="Servicio de Preprensa"/>
    <d v="2010-08-10T00:00:00"/>
    <d v="2010-08-10T00:00:00"/>
    <n v="390000"/>
    <s v="773"/>
    <x v="7"/>
    <x v="4"/>
    <x v="5"/>
    <x v="0"/>
    <x v="1"/>
  </r>
  <r>
    <n v="7735113507"/>
    <x v="0"/>
    <n v="48921470"/>
    <x v="25"/>
    <s v="SSRDVILLEGAS"/>
    <s v="MFLT"/>
    <s v="LEASING BANCOLOMBIA SA"/>
    <s v=""/>
    <s v=""/>
    <d v="2010-08-10T00:00:00"/>
    <d v="2010-08-10T00:00:00"/>
    <n v="20638"/>
    <s v="773"/>
    <x v="7"/>
    <x v="4"/>
    <x v="0"/>
    <x v="0"/>
    <x v="0"/>
  </r>
  <r>
    <n v="7735113507"/>
    <x v="0"/>
    <n v="48921470"/>
    <x v="25"/>
    <s v="SSRDVILLEGAS"/>
    <s v="MFLT"/>
    <s v="LEASING BANCOLOMBIA SA"/>
    <s v=""/>
    <s v=""/>
    <d v="2010-08-10T00:00:00"/>
    <d v="2010-08-10T00:00:00"/>
    <n v="25354"/>
    <s v="773"/>
    <x v="7"/>
    <x v="4"/>
    <x v="0"/>
    <x v="0"/>
    <x v="0"/>
  </r>
  <r>
    <n v="7735124703"/>
    <x v="22"/>
    <n v="48921570"/>
    <x v="26"/>
    <s v="LTGAVELASQUE"/>
    <s v="MFLT"/>
    <s v="Provisión otras cta.pte.proveed prod. no inventar"/>
    <s v="Tarj prod no conforme adhesiva"/>
    <s v="Tarj prod no conforme adhesiva"/>
    <d v="2010-08-10T00:00:00"/>
    <d v="2010-08-10T00:00:00"/>
    <n v="630000"/>
    <s v="773"/>
    <x v="7"/>
    <x v="3"/>
    <x v="5"/>
    <x v="0"/>
    <x v="0"/>
  </r>
  <r>
    <n v="7735124703"/>
    <x v="22"/>
    <n v="48921570"/>
    <x v="26"/>
    <s v="LTGAVELASQUE"/>
    <s v="MFLT"/>
    <s v="Provisión otras cta.pte.proveed prod. no inventar"/>
    <s v="Tarj prod no conforme adhesiva"/>
    <s v="Tarj prod no conforme adhesiva"/>
    <d v="2010-08-10T00:00:00"/>
    <d v="2010-08-10T00:00:00"/>
    <n v="3024"/>
    <s v="773"/>
    <x v="7"/>
    <x v="3"/>
    <x v="5"/>
    <x v="0"/>
    <x v="0"/>
  </r>
  <r>
    <n v="7735116503"/>
    <x v="38"/>
    <n v="48970470"/>
    <x v="32"/>
    <s v="LTMAMEJIA"/>
    <s v="MFLT"/>
    <s v="Provisión otras cta.pte.proveed prod. Inventariab."/>
    <s v=""/>
    <s v="Mantenimiento aire acondicionado"/>
    <d v="2010-08-10T00:00:00"/>
    <d v="2010-08-10T00:00:00"/>
    <n v="266000"/>
    <s v="773"/>
    <x v="7"/>
    <x v="9"/>
    <x v="6"/>
    <x v="0"/>
    <x v="2"/>
  </r>
  <r>
    <n v="7735116507"/>
    <x v="47"/>
    <n v="48982070"/>
    <x v="36"/>
    <s v="SSRDVILLEGAS"/>
    <s v="MFLT"/>
    <s v="Provisión otras cta.pte.proveed prod. Inventariab."/>
    <s v=""/>
    <s v="Recarga de toner de impresora"/>
    <d v="2010-08-02T00:00:00"/>
    <d v="2010-08-10T00:00:00"/>
    <n v="0"/>
    <s v="773"/>
    <x v="7"/>
    <x v="13"/>
    <x v="5"/>
    <x v="0"/>
    <x v="0"/>
  </r>
  <r>
    <n v="7735110119"/>
    <x v="12"/>
    <n v="48986070"/>
    <x v="38"/>
    <s v="LTEAGUTIERRE"/>
    <s v="MFLT"/>
    <s v="Provisión otras cta.pte.proveed prod. no inventar"/>
    <s v="Guante power flex talla 6 seg industrial"/>
    <s v="Guante power flex talla 6 seg industrial"/>
    <d v="2010-08-10T00:00:00"/>
    <d v="2010-08-10T00:00:00"/>
    <n v="855000"/>
    <s v="773"/>
    <x v="7"/>
    <x v="15"/>
    <x v="2"/>
    <x v="0"/>
    <x v="1"/>
  </r>
  <r>
    <n v="7735113507"/>
    <x v="0"/>
    <n v="48992070"/>
    <x v="45"/>
    <s v="SSRDVILLEGAS"/>
    <s v="MFLT"/>
    <s v="LEASING BANCOLOMBIA SA"/>
    <s v=""/>
    <s v=""/>
    <d v="2010-08-10T00:00:00"/>
    <d v="2010-08-10T00:00:00"/>
    <n v="20637"/>
    <s v="773"/>
    <x v="7"/>
    <x v="22"/>
    <x v="0"/>
    <x v="0"/>
    <x v="0"/>
  </r>
  <r>
    <n v="7735113507"/>
    <x v="0"/>
    <n v="48992070"/>
    <x v="45"/>
    <s v="SSRDVILLEGAS"/>
    <s v="MFLT"/>
    <s v="LEASING BANCOLOMBIA SA"/>
    <s v=""/>
    <s v=""/>
    <d v="2010-08-10T00:00:00"/>
    <d v="2010-08-10T00:00:00"/>
    <n v="25354"/>
    <s v="773"/>
    <x v="7"/>
    <x v="22"/>
    <x v="0"/>
    <x v="0"/>
    <x v="0"/>
  </r>
  <r>
    <n v="7735116403"/>
    <x v="20"/>
    <n v="48705670"/>
    <x v="2"/>
    <s v="SSRDVILLEGAS"/>
    <s v="MFLT"/>
    <s v="SOMOS SUMINISTRO TEMPORAL S.A."/>
    <s v=""/>
    <s v=""/>
    <d v="2010-08-05T00:00:00"/>
    <d v="2010-08-11T00:00:00"/>
    <n v="1490104"/>
    <s v="773"/>
    <x v="7"/>
    <x v="2"/>
    <x v="3"/>
    <x v="0"/>
    <x v="1"/>
  </r>
  <r>
    <n v="7735124709"/>
    <x v="58"/>
    <n v="48710070"/>
    <x v="4"/>
    <s v="LTEAGUTIERRE"/>
    <s v="MFLT"/>
    <s v="Provisión otras cta.pte.proveed prod. no inventar"/>
    <s v="Mantilla 1145x926x 4 lonas"/>
    <s v="Mantilla 1145x926x 4 lonas"/>
    <d v="2010-08-11T00:00:00"/>
    <d v="2010-08-11T00:00:00"/>
    <n v="2103805"/>
    <s v="773"/>
    <x v="7"/>
    <x v="4"/>
    <x v="5"/>
    <x v="0"/>
    <x v="1"/>
  </r>
  <r>
    <n v="7735124709"/>
    <x v="58"/>
    <n v="48710170"/>
    <x v="5"/>
    <s v="LTEAGUTIERRE"/>
    <s v="MFLT"/>
    <s v="Provisión otras cta.pte.proveed prod. no inventar"/>
    <s v="Mantilla 1145x1030x4 lonas"/>
    <s v="Mantilla 1145x1030x4 lonas"/>
    <d v="2010-08-11T00:00:00"/>
    <d v="2010-08-11T00:00:00"/>
    <n v="4680923"/>
    <s v="773"/>
    <x v="7"/>
    <x v="4"/>
    <x v="5"/>
    <x v="0"/>
    <x v="1"/>
  </r>
  <r>
    <n v="7735124012"/>
    <x v="24"/>
    <n v="48710370"/>
    <x v="6"/>
    <s v="LTEAGUTIERRE"/>
    <s v="MFLT"/>
    <s v="Mat, rptos y accesorios, materiales y repuestos na"/>
    <s v="Regla lubricadora 20 x 300mm"/>
    <s v=""/>
    <d v="2010-08-11T00:00:00"/>
    <d v="2010-08-11T00:00:00"/>
    <n v="16000"/>
    <s v="773"/>
    <x v="7"/>
    <x v="4"/>
    <x v="6"/>
    <x v="0"/>
    <x v="2"/>
  </r>
  <r>
    <n v="7735116403"/>
    <x v="20"/>
    <n v="48910270"/>
    <x v="23"/>
    <s v="SSRDVILLEGAS"/>
    <s v="MFLT"/>
    <s v="SOMOS SUMINISTRO TEMPORAL S.A."/>
    <s v=""/>
    <s v=""/>
    <d v="2010-08-05T00:00:00"/>
    <d v="2010-08-11T00:00:00"/>
    <n v="3600664"/>
    <s v="773"/>
    <x v="7"/>
    <x v="3"/>
    <x v="3"/>
    <x v="0"/>
    <x v="1"/>
  </r>
  <r>
    <n v="7735124708"/>
    <x v="34"/>
    <n v="48921370"/>
    <x v="24"/>
    <s v="LTEAGUTIERRE"/>
    <s v="MFLT"/>
    <s v="Mat, rptos y accesorios, combustibles y lubricante"/>
    <s v="Ajustador_21209_pintuco X GLN"/>
    <s v=""/>
    <d v="2010-08-11T00:00:00"/>
    <d v="2010-08-11T00:00:00"/>
    <n v="767960"/>
    <s v="773"/>
    <x v="7"/>
    <x v="4"/>
    <x v="6"/>
    <x v="0"/>
    <x v="2"/>
  </r>
  <r>
    <n v="7735116403"/>
    <x v="20"/>
    <n v="48921470"/>
    <x v="25"/>
    <s v="SSRDVILLEGAS"/>
    <s v="MFLT"/>
    <s v="SOMOS SUMINISTRO TEMPORAL S.A."/>
    <s v=""/>
    <s v=""/>
    <d v="2010-08-05T00:00:00"/>
    <d v="2010-08-11T00:00:00"/>
    <n v="332896"/>
    <s v="773"/>
    <x v="7"/>
    <x v="4"/>
    <x v="3"/>
    <x v="0"/>
    <x v="1"/>
  </r>
  <r>
    <n v="7735116403"/>
    <x v="20"/>
    <n v="48921570"/>
    <x v="26"/>
    <s v="SSRDVILLEGAS"/>
    <s v="MFLT"/>
    <s v="AHORA S.A"/>
    <s v=""/>
    <s v=""/>
    <d v="2010-08-04T00:00:00"/>
    <d v="2010-08-11T00:00:00"/>
    <n v="7843666"/>
    <s v="773"/>
    <x v="7"/>
    <x v="3"/>
    <x v="3"/>
    <x v="0"/>
    <x v="1"/>
  </r>
  <r>
    <n v="7735116403"/>
    <x v="20"/>
    <n v="48921770"/>
    <x v="28"/>
    <s v="SSRDVILLEGAS"/>
    <s v="MFLT"/>
    <s v="SOMOS SUMINISTRO TEMPORAL S.A."/>
    <s v=""/>
    <s v=""/>
    <d v="2010-08-05T00:00:00"/>
    <d v="2010-08-11T00:00:00"/>
    <n v="1389331"/>
    <s v="773"/>
    <x v="7"/>
    <x v="5"/>
    <x v="3"/>
    <x v="0"/>
    <x v="1"/>
  </r>
  <r>
    <n v="7735116503"/>
    <x v="38"/>
    <n v="48970470"/>
    <x v="32"/>
    <s v="SSRDVILLEGAS"/>
    <s v="MFLT"/>
    <s v="Provisión otras cta.pte.proveed prod. Inventariab."/>
    <s v=""/>
    <s v="Mantenimiento aire acondicionado"/>
    <d v="2010-08-02T00:00:00"/>
    <d v="2010-08-11T00:00:00"/>
    <n v="0"/>
    <s v="773"/>
    <x v="7"/>
    <x v="9"/>
    <x v="6"/>
    <x v="0"/>
    <x v="2"/>
  </r>
  <r>
    <n v="7735116403"/>
    <x v="20"/>
    <n v="48980070"/>
    <x v="34"/>
    <s v="SSRDVILLEGAS"/>
    <s v="MFLT"/>
    <s v="AHORA S.A"/>
    <s v=""/>
    <s v=""/>
    <d v="2010-08-04T00:00:00"/>
    <d v="2010-08-11T00:00:00"/>
    <n v="444143"/>
    <s v="773"/>
    <x v="7"/>
    <x v="11"/>
    <x v="3"/>
    <x v="0"/>
    <x v="1"/>
  </r>
  <r>
    <n v="7735111156"/>
    <x v="30"/>
    <n v="48982070"/>
    <x v="36"/>
    <s v="SSRDVILLEGAS"/>
    <s v="MFLT"/>
    <s v="INTERNATIONAL MEDIA &amp; COMMUNICATION"/>
    <s v=""/>
    <s v="Consultoría IVA 16% servicios"/>
    <d v="2010-08-01T00:00:00"/>
    <d v="2010-08-11T00:00:00"/>
    <n v="14348"/>
    <s v="773"/>
    <x v="7"/>
    <x v="13"/>
    <x v="8"/>
    <x v="0"/>
    <x v="0"/>
  </r>
  <r>
    <n v="7735116408"/>
    <x v="1"/>
    <n v="48982070"/>
    <x v="36"/>
    <s v="SSJFLOPEZ"/>
    <s v="MFLT"/>
    <s v="TELEFONICA MOVILES COLOMBIA S.A."/>
    <s v=""/>
    <s v=""/>
    <d v="2010-07-09T00:00:00"/>
    <d v="2010-08-11T00:00:00"/>
    <n v="-84888"/>
    <s v="773"/>
    <x v="7"/>
    <x v="13"/>
    <x v="1"/>
    <x v="0"/>
    <x v="0"/>
  </r>
  <r>
    <n v="7735116408"/>
    <x v="1"/>
    <n v="48982070"/>
    <x v="36"/>
    <s v="SSJFLOPEZ"/>
    <s v="MFLT"/>
    <s v="TELEFONICA MOVILES COLOMBIA S.A."/>
    <s v=""/>
    <s v=""/>
    <d v="2010-07-09T00:00:00"/>
    <d v="2010-08-11T00:00:00"/>
    <n v="81623"/>
    <s v="773"/>
    <x v="7"/>
    <x v="13"/>
    <x v="1"/>
    <x v="0"/>
    <x v="0"/>
  </r>
  <r>
    <n v="7735116403"/>
    <x v="20"/>
    <n v="48992070"/>
    <x v="45"/>
    <s v="SSRDVILLEGAS"/>
    <s v="MFLT"/>
    <s v="SOMOS SUMINISTRO TEMPORAL S.A."/>
    <s v=""/>
    <s v=""/>
    <d v="2010-08-05T00:00:00"/>
    <d v="2010-08-11T00:00:00"/>
    <n v="235981"/>
    <s v="773"/>
    <x v="7"/>
    <x v="22"/>
    <x v="3"/>
    <x v="0"/>
    <x v="1"/>
  </r>
  <r>
    <n v="7735116403"/>
    <x v="20"/>
    <n v="48992170"/>
    <x v="46"/>
    <s v="SSRDVILLEGAS"/>
    <s v="MFLT"/>
    <s v="SOMOS SUMINISTRO TEMPORAL S.A."/>
    <s v=""/>
    <s v=""/>
    <d v="2010-08-05T00:00:00"/>
    <d v="2010-08-11T00:00:00"/>
    <n v="1011293"/>
    <s v="773"/>
    <x v="7"/>
    <x v="23"/>
    <x v="3"/>
    <x v="0"/>
    <x v="1"/>
  </r>
  <r>
    <n v="7735110102"/>
    <x v="2"/>
    <n v="48705370"/>
    <x v="1"/>
    <s v="SSALLONDONO"/>
    <s v="MFLT"/>
    <s v="Obligación laboral, salarios por pagar"/>
    <s v=""/>
    <s v=""/>
    <d v="2010-08-12T00:00:00"/>
    <d v="2010-08-12T00:00:00"/>
    <n v="1534727"/>
    <s v="773"/>
    <x v="7"/>
    <x v="1"/>
    <x v="2"/>
    <x v="0"/>
    <x v="0"/>
  </r>
  <r>
    <n v="7735110108"/>
    <x v="4"/>
    <n v="48705370"/>
    <x v="1"/>
    <s v="SSALLONDONO"/>
    <s v="MFLT"/>
    <s v="Obligación laboral, salarios por pagar"/>
    <s v=""/>
    <s v=""/>
    <d v="2010-08-12T00:00:00"/>
    <d v="2010-08-12T00:00:00"/>
    <n v="148889"/>
    <s v="773"/>
    <x v="7"/>
    <x v="1"/>
    <x v="2"/>
    <x v="0"/>
    <x v="1"/>
  </r>
  <r>
    <n v="7735110110"/>
    <x v="5"/>
    <n v="48705370"/>
    <x v="1"/>
    <s v="SSALLONDONO"/>
    <s v="MFLT"/>
    <s v="Obligación laboral, salarios por pagar"/>
    <s v=""/>
    <s v=""/>
    <d v="2010-08-12T00:00:00"/>
    <d v="2010-08-12T00:00:00"/>
    <n v="71750"/>
    <s v="773"/>
    <x v="7"/>
    <x v="1"/>
    <x v="2"/>
    <x v="0"/>
    <x v="0"/>
  </r>
  <r>
    <n v="7735110119"/>
    <x v="12"/>
    <n v="48705370"/>
    <x v="1"/>
    <s v="SSRDVILLEGAS"/>
    <s v="MFLT"/>
    <s v="INDUSTRIAS Y CONFECCIONES INDUCON L"/>
    <s v="Camisa dacron blanca trabajador mision"/>
    <s v="Camisa dacron blanca trabajador mision"/>
    <d v="2010-08-06T00:00:00"/>
    <d v="2010-08-12T00:00:00"/>
    <n v="23546"/>
    <s v="773"/>
    <x v="7"/>
    <x v="1"/>
    <x v="2"/>
    <x v="0"/>
    <x v="1"/>
  </r>
  <r>
    <n v="7735110119"/>
    <x v="12"/>
    <n v="48705370"/>
    <x v="1"/>
    <s v="SSRDVILLEGAS"/>
    <s v="MFLT"/>
    <s v="INDUSTRIAS Y CONFECCIONES INDUCON L"/>
    <s v="Pantalon dril blanco enresortado"/>
    <s v="Pantalon dril blanco enresortado"/>
    <d v="2010-08-06T00:00:00"/>
    <d v="2010-08-12T00:00:00"/>
    <n v="31160"/>
    <s v="773"/>
    <x v="7"/>
    <x v="1"/>
    <x v="2"/>
    <x v="0"/>
    <x v="1"/>
  </r>
  <r>
    <n v="7735110119"/>
    <x v="12"/>
    <n v="48705370"/>
    <x v="1"/>
    <s v="SSRDVILLEGAS"/>
    <s v="MFLT"/>
    <s v="INDUSTRIAS Y CONFECCIONES INDUCON L"/>
    <s v="Bata blanca dacron M/C logo LITO"/>
    <s v="Bata blanca dacron M/C logo LITO"/>
    <d v="2010-08-06T00:00:00"/>
    <d v="2010-08-12T00:00:00"/>
    <n v="30458"/>
    <s v="773"/>
    <x v="7"/>
    <x v="1"/>
    <x v="2"/>
    <x v="0"/>
    <x v="1"/>
  </r>
  <r>
    <n v="7735110119"/>
    <x v="12"/>
    <n v="48705370"/>
    <x v="1"/>
    <s v="SSRDVILLEGAS"/>
    <s v="MFLT"/>
    <s v="INDUSTRIAS Y CONFECCIONES INDUCON L"/>
    <s v="Bata M/C BLA lider brig. vivo azul LITO"/>
    <s v="Bata M/C BLA lider brig. vivo azul LITO"/>
    <d v="2010-08-06T00:00:00"/>
    <d v="2010-08-12T00:00:00"/>
    <n v="30458"/>
    <s v="773"/>
    <x v="7"/>
    <x v="1"/>
    <x v="2"/>
    <x v="0"/>
    <x v="1"/>
  </r>
  <r>
    <n v="7735110119"/>
    <x v="12"/>
    <n v="48705370"/>
    <x v="1"/>
    <s v="SSRDVILLEGAS"/>
    <s v="MFLT"/>
    <s v="INDUSTRIAS Y CONFECCIONES INDUCON L"/>
    <s v="Camisa dacron blanca logo LITO"/>
    <s v="Camisa dacron blanca logo LITO"/>
    <d v="2010-08-06T00:00:00"/>
    <d v="2010-08-12T00:00:00"/>
    <n v="49492"/>
    <s v="773"/>
    <x v="7"/>
    <x v="1"/>
    <x v="2"/>
    <x v="0"/>
    <x v="1"/>
  </r>
  <r>
    <n v="7735110119"/>
    <x v="12"/>
    <n v="48705370"/>
    <x v="1"/>
    <s v="SSRDVILLEGAS"/>
    <s v="MFLT"/>
    <s v="INDUSTRIAS Y CONFECCIONES INDUCON L"/>
    <s v="Pantalon dril blanco enresortado"/>
    <s v="Pantalon dril blanco enresortado"/>
    <d v="2010-08-06T00:00:00"/>
    <d v="2010-08-12T00:00:00"/>
    <n v="124640"/>
    <s v="773"/>
    <x v="7"/>
    <x v="1"/>
    <x v="2"/>
    <x v="0"/>
    <x v="1"/>
  </r>
  <r>
    <n v="7735116408"/>
    <x v="1"/>
    <n v="48705370"/>
    <x v="1"/>
    <s v="SSRDVILLEGAS"/>
    <s v="MFLT"/>
    <s v="COLOMBIA MOVIL S.A. E.S.P."/>
    <s v=""/>
    <s v=""/>
    <d v="2010-08-02T00:00:00"/>
    <d v="2010-08-12T00:00:00"/>
    <n v="3724"/>
    <s v="773"/>
    <x v="7"/>
    <x v="1"/>
    <x v="1"/>
    <x v="0"/>
    <x v="0"/>
  </r>
  <r>
    <n v="7735116408"/>
    <x v="1"/>
    <n v="48705370"/>
    <x v="1"/>
    <s v="SSRDVILLEGAS"/>
    <s v="MFLT"/>
    <s v="TELEFONICA MOVILES COLOMBIA S.A."/>
    <s v=""/>
    <s v=""/>
    <d v="2010-08-02T00:00:00"/>
    <d v="2010-08-12T00:00:00"/>
    <n v="11458"/>
    <s v="773"/>
    <x v="7"/>
    <x v="1"/>
    <x v="1"/>
    <x v="0"/>
    <x v="0"/>
  </r>
  <r>
    <n v="7735116408"/>
    <x v="1"/>
    <n v="48705370"/>
    <x v="1"/>
    <s v="SSRDVILLEGAS"/>
    <s v="MFLT"/>
    <s v="COMUNICACION CELULAR S.A. COMCEL"/>
    <s v=""/>
    <s v=""/>
    <d v="2010-08-02T00:00:00"/>
    <d v="2010-08-12T00:00:00"/>
    <n v="85"/>
    <s v="773"/>
    <x v="7"/>
    <x v="1"/>
    <x v="1"/>
    <x v="0"/>
    <x v="0"/>
  </r>
  <r>
    <n v="7735110102"/>
    <x v="2"/>
    <n v="48705670"/>
    <x v="2"/>
    <s v="SSALLONDONO"/>
    <s v="MFLT"/>
    <s v="Obligación laboral, salarios por pagar"/>
    <s v=""/>
    <s v=""/>
    <d v="2010-08-12T00:00:00"/>
    <d v="2010-08-12T00:00:00"/>
    <n v="1489805"/>
    <s v="773"/>
    <x v="7"/>
    <x v="2"/>
    <x v="2"/>
    <x v="0"/>
    <x v="0"/>
  </r>
  <r>
    <n v="7735110104"/>
    <x v="3"/>
    <n v="48705670"/>
    <x v="2"/>
    <s v="SSALLONDONO"/>
    <s v="MFLT"/>
    <s v="Obligación laboral, salarios por pagar"/>
    <s v=""/>
    <s v=""/>
    <d v="2010-08-12T00:00:00"/>
    <d v="2010-08-12T00:00:00"/>
    <n v="136689"/>
    <s v="773"/>
    <x v="7"/>
    <x v="2"/>
    <x v="2"/>
    <x v="0"/>
    <x v="1"/>
  </r>
  <r>
    <n v="7735110110"/>
    <x v="5"/>
    <n v="48705670"/>
    <x v="2"/>
    <s v="SSALLONDONO"/>
    <s v="MFLT"/>
    <s v="Obligación laboral, salarios por pagar"/>
    <s v=""/>
    <s v=""/>
    <d v="2010-08-12T00:00:00"/>
    <d v="2010-08-12T00:00:00"/>
    <n v="123000"/>
    <s v="773"/>
    <x v="7"/>
    <x v="2"/>
    <x v="2"/>
    <x v="0"/>
    <x v="0"/>
  </r>
  <r>
    <n v="7735110119"/>
    <x v="12"/>
    <n v="48705670"/>
    <x v="2"/>
    <s v="SSRDVILLEGAS"/>
    <s v="MFLT"/>
    <s v="INDUSTRIAS Y CONFECCIONES INDUCON L"/>
    <s v="Bata M/C dacron BLA lider vivo azul LITO"/>
    <s v="Bata M/C dacron BLA lider vivo azul LITO"/>
    <d v="2010-08-06T00:00:00"/>
    <d v="2010-08-12T00:00:00"/>
    <n v="30458"/>
    <s v="773"/>
    <x v="7"/>
    <x v="2"/>
    <x v="2"/>
    <x v="0"/>
    <x v="1"/>
  </r>
  <r>
    <n v="7735110119"/>
    <x v="12"/>
    <n v="48705670"/>
    <x v="2"/>
    <s v="SSRDVILLEGAS"/>
    <s v="MFLT"/>
    <s v="INDUSTRIAS Y CONFECCIONES INDUCON L"/>
    <s v="Camisa dacron blanca logo LITO"/>
    <s v="Camisa dacron blanca logo LITO"/>
    <d v="2010-08-06T00:00:00"/>
    <d v="2010-08-12T00:00:00"/>
    <n v="74238"/>
    <s v="773"/>
    <x v="7"/>
    <x v="2"/>
    <x v="2"/>
    <x v="0"/>
    <x v="1"/>
  </r>
  <r>
    <n v="7735110119"/>
    <x v="12"/>
    <n v="48705670"/>
    <x v="2"/>
    <s v="SSRDVILLEGAS"/>
    <s v="MFLT"/>
    <s v="INDUSTRIAS Y CONFECCIONES INDUCON L"/>
    <s v="Pantalon dril blanco enresortado"/>
    <s v="Pantalon dril blanco enresortado"/>
    <d v="2010-08-06T00:00:00"/>
    <d v="2010-08-12T00:00:00"/>
    <n v="124640"/>
    <s v="773"/>
    <x v="7"/>
    <x v="2"/>
    <x v="2"/>
    <x v="0"/>
    <x v="1"/>
  </r>
  <r>
    <n v="7735116411"/>
    <x v="28"/>
    <n v="48705770"/>
    <x v="3"/>
    <s v="LTJFLOPEZ"/>
    <s v="MFLT"/>
    <s v="Provisión otras cta.pte.proveed prod. Inventariab."/>
    <s v=""/>
    <s v="Servicio de transporte"/>
    <d v="2010-08-12T00:00:00"/>
    <d v="2010-08-12T00:00:00"/>
    <n v="169625"/>
    <s v="773"/>
    <x v="7"/>
    <x v="3"/>
    <x v="7"/>
    <x v="0"/>
    <x v="1"/>
  </r>
  <r>
    <n v="7735110102"/>
    <x v="2"/>
    <n v="48910270"/>
    <x v="23"/>
    <s v="SSALLONDONO"/>
    <s v="MFLT"/>
    <s v="Obligación laboral, salarios por pagar"/>
    <s v=""/>
    <s v=""/>
    <d v="2010-08-12T00:00:00"/>
    <d v="2010-08-12T00:00:00"/>
    <n v="1154802"/>
    <s v="773"/>
    <x v="7"/>
    <x v="3"/>
    <x v="2"/>
    <x v="0"/>
    <x v="0"/>
  </r>
  <r>
    <n v="7735110110"/>
    <x v="5"/>
    <n v="48910270"/>
    <x v="23"/>
    <s v="SSALLONDONO"/>
    <s v="MFLT"/>
    <s v="Obligación laboral, salarios por pagar"/>
    <s v=""/>
    <s v=""/>
    <d v="2010-08-12T00:00:00"/>
    <d v="2010-08-12T00:00:00"/>
    <n v="92250"/>
    <s v="773"/>
    <x v="7"/>
    <x v="3"/>
    <x v="2"/>
    <x v="0"/>
    <x v="0"/>
  </r>
  <r>
    <n v="7735110119"/>
    <x v="12"/>
    <n v="48910270"/>
    <x v="23"/>
    <s v="SSRDVILLEGAS"/>
    <s v="MFLT"/>
    <s v="Cto pdcion CIF,personal,dotacion y sum.al personal"/>
    <s v="Bata M/C dacron lider vivo azul T mision"/>
    <s v="Bata M/C dacron lider vivo azul T mision"/>
    <d v="2010-08-06T00:00:00"/>
    <d v="2010-08-12T00:00:00"/>
    <n v="0"/>
    <s v="773"/>
    <x v="7"/>
    <x v="3"/>
    <x v="2"/>
    <x v="0"/>
    <x v="1"/>
  </r>
  <r>
    <n v="7735110119"/>
    <x v="12"/>
    <n v="48910270"/>
    <x v="23"/>
    <s v="SSRDVILLEGAS"/>
    <s v="MFLT"/>
    <s v="Cto pdcion CIF,personal,dotacion y sum.al personal"/>
    <s v="Pantalon dril blanco enresortado"/>
    <s v="Pantalon dril blanco enresortado"/>
    <d v="2010-08-06T00:00:00"/>
    <d v="2010-08-12T00:00:00"/>
    <n v="0"/>
    <s v="773"/>
    <x v="7"/>
    <x v="3"/>
    <x v="2"/>
    <x v="0"/>
    <x v="1"/>
  </r>
  <r>
    <n v="7735110119"/>
    <x v="12"/>
    <n v="48910270"/>
    <x v="23"/>
    <s v="LTEAGUTIERRE"/>
    <s v="MFLT"/>
    <s v="Provisión otras cta.pte.proveed prod. no inventar"/>
    <s v="Bata M/C dacron lider vivo azul T mision"/>
    <s v="Bata M/C dacron lider vivo azul T mision"/>
    <d v="2010-08-06T00:00:00"/>
    <d v="2010-08-12T00:00:00"/>
    <n v="45687"/>
    <s v="773"/>
    <x v="7"/>
    <x v="3"/>
    <x v="2"/>
    <x v="0"/>
    <x v="1"/>
  </r>
  <r>
    <n v="7735110119"/>
    <x v="12"/>
    <n v="48910270"/>
    <x v="23"/>
    <s v="LTEAGUTIERRE"/>
    <s v="MFLT"/>
    <s v="Provisión otras cta.pte.proveed prod. no inventar"/>
    <s v="Pantalon dril blanco enresortado"/>
    <s v="Pantalon dril blanco enresortado"/>
    <d v="2010-08-06T00:00:00"/>
    <d v="2010-08-12T00:00:00"/>
    <n v="46740"/>
    <s v="773"/>
    <x v="7"/>
    <x v="3"/>
    <x v="2"/>
    <x v="0"/>
    <x v="1"/>
  </r>
  <r>
    <n v="7735110119"/>
    <x v="12"/>
    <n v="48910270"/>
    <x v="23"/>
    <s v="SSRDVILLEGAS"/>
    <s v="MFLT"/>
    <s v="INDUSTRIAS Y CONFECCIONES INDUCON L"/>
    <s v="Camisa dacron blanca trabajador mision"/>
    <s v="Camisa dacron blanca trabajador mision"/>
    <d v="2010-08-06T00:00:00"/>
    <d v="2010-08-12T00:00:00"/>
    <n v="117730"/>
    <s v="773"/>
    <x v="7"/>
    <x v="3"/>
    <x v="2"/>
    <x v="0"/>
    <x v="1"/>
  </r>
  <r>
    <n v="7735110119"/>
    <x v="12"/>
    <n v="48910270"/>
    <x v="23"/>
    <s v="SSRDVILLEGAS"/>
    <s v="MFLT"/>
    <s v="INDUSTRIAS Y CONFECCIONES INDUCON L"/>
    <s v="Pantalon dril blanco enresortado"/>
    <s v="Pantalon dril blanco enresortado"/>
    <d v="2010-08-06T00:00:00"/>
    <d v="2010-08-12T00:00:00"/>
    <n v="155800"/>
    <s v="773"/>
    <x v="7"/>
    <x v="3"/>
    <x v="2"/>
    <x v="0"/>
    <x v="1"/>
  </r>
  <r>
    <n v="7735110119"/>
    <x v="12"/>
    <n v="48910270"/>
    <x v="23"/>
    <s v="SSRDVILLEGAS"/>
    <s v="MFLT"/>
    <s v="INDUSTRIAS Y CONFECCIONES INDUCON L"/>
    <s v="Bata M/C dacron BLA lider vivo azul LITO"/>
    <s v="Bata M/C dacron BLA lider vivo azul LITO"/>
    <d v="2010-08-06T00:00:00"/>
    <d v="2010-08-12T00:00:00"/>
    <n v="30458"/>
    <s v="773"/>
    <x v="7"/>
    <x v="3"/>
    <x v="2"/>
    <x v="0"/>
    <x v="1"/>
  </r>
  <r>
    <n v="7735110119"/>
    <x v="12"/>
    <n v="48910270"/>
    <x v="23"/>
    <s v="SSRDVILLEGAS"/>
    <s v="MFLT"/>
    <s v="INDUSTRIAS Y CONFECCIONES INDUCON L"/>
    <s v="Camisa dacron blanca logo LITO"/>
    <s v="Camisa dacron blanca logo LITO"/>
    <d v="2010-08-06T00:00:00"/>
    <d v="2010-08-12T00:00:00"/>
    <n v="49492"/>
    <s v="773"/>
    <x v="7"/>
    <x v="3"/>
    <x v="2"/>
    <x v="0"/>
    <x v="1"/>
  </r>
  <r>
    <n v="7735110119"/>
    <x v="12"/>
    <n v="48910270"/>
    <x v="23"/>
    <s v="SSRDVILLEGAS"/>
    <s v="MFLT"/>
    <s v="INDUSTRIAS Y CONFECCIONES INDUCON L"/>
    <s v="Pantalon dril blanco enresortado"/>
    <s v="Pantalon dril blanco enresortado"/>
    <d v="2010-08-06T00:00:00"/>
    <d v="2010-08-12T00:00:00"/>
    <n v="93480"/>
    <s v="773"/>
    <x v="7"/>
    <x v="3"/>
    <x v="2"/>
    <x v="0"/>
    <x v="1"/>
  </r>
  <r>
    <n v="7735116408"/>
    <x v="1"/>
    <n v="48910270"/>
    <x v="23"/>
    <s v="SSRDVILLEGAS"/>
    <s v="MFLT"/>
    <s v="TELEFONICA MOVILES COLOMBIA S.A."/>
    <s v=""/>
    <s v=""/>
    <d v="2010-08-02T00:00:00"/>
    <d v="2010-08-12T00:00:00"/>
    <n v="124"/>
    <s v="773"/>
    <x v="7"/>
    <x v="3"/>
    <x v="1"/>
    <x v="0"/>
    <x v="0"/>
  </r>
  <r>
    <n v="7735116408"/>
    <x v="1"/>
    <n v="48910270"/>
    <x v="23"/>
    <s v="SSRDVILLEGAS"/>
    <s v="MFLT"/>
    <s v="COMUNICACION CELULAR S.A. COMCEL"/>
    <s v=""/>
    <s v=""/>
    <d v="2010-08-02T00:00:00"/>
    <d v="2010-08-12T00:00:00"/>
    <n v="8717"/>
    <s v="773"/>
    <x v="7"/>
    <x v="3"/>
    <x v="1"/>
    <x v="0"/>
    <x v="0"/>
  </r>
  <r>
    <n v="7735116411"/>
    <x v="28"/>
    <n v="48910570"/>
    <x v="283"/>
    <s v="LTJFLOPEZ"/>
    <s v="MFLT"/>
    <s v="Provisión otras cta.pte.proveed prod. Inventariab."/>
    <s v=""/>
    <s v="Servicio de transporte"/>
    <d v="2010-08-12T00:00:00"/>
    <d v="2010-08-12T00:00:00"/>
    <n v="161408"/>
    <s v="773"/>
    <x v="7"/>
    <x v="4"/>
    <x v="7"/>
    <x v="0"/>
    <x v="1"/>
  </r>
  <r>
    <n v="7735110102"/>
    <x v="2"/>
    <n v="48921370"/>
    <x v="24"/>
    <s v="SSALLONDONO"/>
    <s v="MFLT"/>
    <s v="Obligación laboral, salarios por pagar"/>
    <s v=""/>
    <s v=""/>
    <d v="2010-08-12T00:00:00"/>
    <d v="2010-08-12T00:00:00"/>
    <n v="850185"/>
    <s v="773"/>
    <x v="7"/>
    <x v="4"/>
    <x v="2"/>
    <x v="0"/>
    <x v="0"/>
  </r>
  <r>
    <n v="7735110104"/>
    <x v="3"/>
    <n v="48921370"/>
    <x v="24"/>
    <s v="SSALLONDONO"/>
    <s v="MFLT"/>
    <s v="Obligación laboral, salarios por pagar"/>
    <s v=""/>
    <s v=""/>
    <d v="2010-08-12T00:00:00"/>
    <d v="2010-08-12T00:00:00"/>
    <n v="53137"/>
    <s v="773"/>
    <x v="7"/>
    <x v="4"/>
    <x v="2"/>
    <x v="0"/>
    <x v="1"/>
  </r>
  <r>
    <n v="7735110110"/>
    <x v="5"/>
    <n v="48921370"/>
    <x v="24"/>
    <s v="SSALLONDONO"/>
    <s v="MFLT"/>
    <s v="Obligación laboral, salarios por pagar"/>
    <s v=""/>
    <s v=""/>
    <d v="2010-08-12T00:00:00"/>
    <d v="2010-08-12T00:00:00"/>
    <n v="61500"/>
    <s v="773"/>
    <x v="7"/>
    <x v="4"/>
    <x v="2"/>
    <x v="0"/>
    <x v="0"/>
  </r>
  <r>
    <n v="7735110119"/>
    <x v="12"/>
    <n v="48921370"/>
    <x v="24"/>
    <s v="LTEAGUTIERRE"/>
    <s v="MFLT"/>
    <s v="Provisión otras cta.pte.proveed prod. no inventar"/>
    <s v="Camisa dacron BLA brigada logo LITO"/>
    <s v="Camisa dacron BLA brigada logo LITO"/>
    <d v="2010-08-06T00:00:00"/>
    <d v="2010-08-12T00:00:00"/>
    <n v="-37119"/>
    <s v="773"/>
    <x v="7"/>
    <x v="4"/>
    <x v="2"/>
    <x v="0"/>
    <x v="1"/>
  </r>
  <r>
    <n v="7735110119"/>
    <x v="12"/>
    <n v="48921370"/>
    <x v="24"/>
    <s v="LTEAGUTIERRE"/>
    <s v="MFLT"/>
    <s v="Provisión otras cta.pte.proveed prod. no inventar"/>
    <s v="Camisa dacron BLA brigada logo LITO"/>
    <s v="Camisa dacron BLA brigada logo LITO"/>
    <d v="2010-08-06T00:00:00"/>
    <d v="2010-08-12T00:00:00"/>
    <n v="-37119"/>
    <s v="773"/>
    <x v="7"/>
    <x v="4"/>
    <x v="2"/>
    <x v="0"/>
    <x v="1"/>
  </r>
  <r>
    <n v="7735110119"/>
    <x v="12"/>
    <n v="48921370"/>
    <x v="24"/>
    <s v="LTEAGUTIERRE"/>
    <s v="MFLT"/>
    <s v="Provisión otras cta.pte.proveed prod. no inventar"/>
    <s v="Camisa dacron BLA brigada logo LITO"/>
    <s v="Camisa dacron BLA brigada logo LITO"/>
    <d v="2010-08-06T00:00:00"/>
    <d v="2010-08-12T00:00:00"/>
    <n v="-37119"/>
    <s v="773"/>
    <x v="7"/>
    <x v="4"/>
    <x v="2"/>
    <x v="0"/>
    <x v="1"/>
  </r>
  <r>
    <n v="7735110119"/>
    <x v="12"/>
    <n v="48921370"/>
    <x v="24"/>
    <s v="SSRDVILLEGAS"/>
    <s v="MFLT"/>
    <s v="Cto pdcion CIF,personal,dotacion y sum.al personal"/>
    <s v="Camisa dacron BLA brigada logo LITO"/>
    <s v="Camisa dacron BLA brigada logo LITO"/>
    <d v="2010-08-06T00:00:00"/>
    <d v="2010-08-12T00:00:00"/>
    <n v="0"/>
    <s v="773"/>
    <x v="7"/>
    <x v="4"/>
    <x v="2"/>
    <x v="0"/>
    <x v="1"/>
  </r>
  <r>
    <n v="7735110119"/>
    <x v="12"/>
    <n v="48921370"/>
    <x v="24"/>
    <s v="LTEAGUTIERRE"/>
    <s v="MFLT"/>
    <s v="Provisión otras cta.pte.proveed prod. no inventar"/>
    <s v="Camisa dacron BLA brigada logo LITO"/>
    <s v="Camisa dacron BLA brigada logo LITO"/>
    <d v="2010-08-06T00:00:00"/>
    <d v="2010-08-12T00:00:00"/>
    <n v="37119"/>
    <s v="773"/>
    <x v="7"/>
    <x v="4"/>
    <x v="2"/>
    <x v="0"/>
    <x v="1"/>
  </r>
  <r>
    <n v="7735110119"/>
    <x v="12"/>
    <n v="48921370"/>
    <x v="24"/>
    <s v="LTEAGUTIERRE"/>
    <s v="MFLT"/>
    <s v="Provisión otras cta.pte.proveed prod. no inventar"/>
    <s v="Camisa dacron BLA brigada logo LITO"/>
    <s v="Camisa dacron BLA brigada logo LITO"/>
    <d v="2010-08-06T00:00:00"/>
    <d v="2010-08-12T00:00:00"/>
    <n v="37119"/>
    <s v="773"/>
    <x v="7"/>
    <x v="4"/>
    <x v="2"/>
    <x v="0"/>
    <x v="1"/>
  </r>
  <r>
    <n v="7735110119"/>
    <x v="12"/>
    <n v="48921370"/>
    <x v="24"/>
    <s v="LTEAGUTIERRE"/>
    <s v="MFLT"/>
    <s v="Provisión otras cta.pte.proveed prod. no inventar"/>
    <s v="Camisa dacron BLA brigada logo LITO"/>
    <s v="Camisa dacron BLA brigada logo LITO"/>
    <d v="2010-08-06T00:00:00"/>
    <d v="2010-08-12T00:00:00"/>
    <n v="37119"/>
    <s v="773"/>
    <x v="7"/>
    <x v="4"/>
    <x v="2"/>
    <x v="0"/>
    <x v="1"/>
  </r>
  <r>
    <n v="7735110119"/>
    <x v="12"/>
    <n v="48921370"/>
    <x v="24"/>
    <s v="LTEAGUTIERRE"/>
    <s v="MFLT"/>
    <s v="Provisión otras cta.pte.proveed prod. no inventar"/>
    <s v="Camisa dacron BLA brigada logo LITO"/>
    <s v="Camisa dacron BLA brigada logo LITO"/>
    <d v="2010-08-06T00:00:00"/>
    <d v="2010-08-12T00:00:00"/>
    <n v="37119"/>
    <s v="773"/>
    <x v="7"/>
    <x v="4"/>
    <x v="2"/>
    <x v="0"/>
    <x v="1"/>
  </r>
  <r>
    <n v="7735110119"/>
    <x v="12"/>
    <n v="48921370"/>
    <x v="24"/>
    <s v="SSRDVILLEGAS"/>
    <s v="MFLT"/>
    <s v="INDUSTRIAS Y CONFECCIONES INDUCON L"/>
    <s v="Bata M/C dacron BLA lider vivo azul LITO"/>
    <s v="Bata M/C dacron BLA lider vivo azul LITO"/>
    <d v="2010-08-06T00:00:00"/>
    <d v="2010-08-12T00:00:00"/>
    <n v="91374"/>
    <s v="773"/>
    <x v="7"/>
    <x v="4"/>
    <x v="2"/>
    <x v="0"/>
    <x v="1"/>
  </r>
  <r>
    <n v="7735110119"/>
    <x v="12"/>
    <n v="48921370"/>
    <x v="24"/>
    <s v="SSRDVILLEGAS"/>
    <s v="MFLT"/>
    <s v="INDUSTRIAS Y CONFECCIONES INDUCON L"/>
    <s v="Camisa dacron blanca logo LITO"/>
    <s v="Camisa dacron blanca logo LITO"/>
    <d v="2010-08-06T00:00:00"/>
    <d v="2010-08-12T00:00:00"/>
    <n v="482547"/>
    <s v="773"/>
    <x v="7"/>
    <x v="4"/>
    <x v="2"/>
    <x v="0"/>
    <x v="1"/>
  </r>
  <r>
    <n v="7735110119"/>
    <x v="12"/>
    <n v="48921370"/>
    <x v="24"/>
    <s v="SSRDVILLEGAS"/>
    <s v="MFLT"/>
    <s v="INDUSTRIAS Y CONFECCIONES INDUCON L"/>
    <s v="Pantalon dril blanco enresortado"/>
    <s v="Pantalon dril blanco enresortado"/>
    <d v="2010-08-06T00:00:00"/>
    <d v="2010-08-12T00:00:00"/>
    <n v="747840"/>
    <s v="773"/>
    <x v="7"/>
    <x v="4"/>
    <x v="2"/>
    <x v="0"/>
    <x v="1"/>
  </r>
  <r>
    <n v="7735116411"/>
    <x v="28"/>
    <n v="48921370"/>
    <x v="24"/>
    <s v="SSRDVILLEGAS"/>
    <s v="MFLT"/>
    <s v="Provisión otras cta.pte.proveed prod. Inventariab."/>
    <s v=""/>
    <s v="Servicio de Montacargas"/>
    <d v="2010-08-10T00:00:00"/>
    <d v="2010-08-12T00:00:00"/>
    <n v="0"/>
    <s v="773"/>
    <x v="7"/>
    <x v="4"/>
    <x v="7"/>
    <x v="0"/>
    <x v="1"/>
  </r>
  <r>
    <n v="7735116411"/>
    <x v="28"/>
    <n v="48921370"/>
    <x v="24"/>
    <s v="SSRDVILLEGAS"/>
    <s v="MFLT"/>
    <s v="Provisión otras cta.pte.proveed prod. Inventariab."/>
    <s v=""/>
    <s v="Servicio de Montacargas"/>
    <d v="2010-08-10T00:00:00"/>
    <d v="2010-08-12T00:00:00"/>
    <n v="0"/>
    <s v="773"/>
    <x v="7"/>
    <x v="4"/>
    <x v="7"/>
    <x v="0"/>
    <x v="1"/>
  </r>
  <r>
    <n v="7735116411"/>
    <x v="28"/>
    <n v="48921370"/>
    <x v="24"/>
    <s v="SSRDVILLEGAS"/>
    <s v="MFLT"/>
    <s v="Provisión otras cta.pte.proveed prod. Inventariab."/>
    <s v=""/>
    <s v="Servicio de Montacargas"/>
    <d v="2010-08-10T00:00:00"/>
    <d v="2010-08-12T00:00:00"/>
    <n v="0"/>
    <s v="773"/>
    <x v="7"/>
    <x v="4"/>
    <x v="7"/>
    <x v="0"/>
    <x v="1"/>
  </r>
  <r>
    <n v="7735116411"/>
    <x v="28"/>
    <n v="48921370"/>
    <x v="24"/>
    <s v="SSRDVILLEGAS"/>
    <s v="MFLT"/>
    <s v="Provisión otras cta.pte.proveed prod. Inventariab."/>
    <s v=""/>
    <s v="Servicio de Montacargas"/>
    <d v="2010-08-10T00:00:00"/>
    <d v="2010-08-12T00:00:00"/>
    <n v="0"/>
    <s v="773"/>
    <x v="7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08-12T00:00:00"/>
    <d v="2010-08-12T00:00:00"/>
    <n v="1174080"/>
    <s v="773"/>
    <x v="7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08-12T00:00:00"/>
    <d v="2010-08-12T00:00:00"/>
    <n v="1155600"/>
    <s v="773"/>
    <x v="7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08-12T00:00:00"/>
    <d v="2010-08-12T00:00:00"/>
    <n v="1128000"/>
    <s v="773"/>
    <x v="7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08-12T00:00:00"/>
    <d v="2010-08-12T00:00:00"/>
    <n v="50224"/>
    <s v="773"/>
    <x v="7"/>
    <x v="4"/>
    <x v="7"/>
    <x v="0"/>
    <x v="1"/>
  </r>
  <r>
    <n v="7735116432"/>
    <x v="32"/>
    <n v="48921370"/>
    <x v="24"/>
    <s v="SSRDVILLEGAS"/>
    <s v="MFLT"/>
    <s v="Provisión otras cta.pte.proveed prod. Inventariab."/>
    <s v=""/>
    <s v="Servicio de incineración"/>
    <d v="2010-08-06T00:00:00"/>
    <d v="2010-08-12T00:00:00"/>
    <n v="0"/>
    <s v="773"/>
    <x v="7"/>
    <x v="4"/>
    <x v="5"/>
    <x v="0"/>
    <x v="0"/>
  </r>
  <r>
    <n v="7735116432"/>
    <x v="32"/>
    <n v="48921370"/>
    <x v="24"/>
    <s v="LTMAMEJIA"/>
    <s v="MFLT"/>
    <s v="Provisión otras cta.pte.proveed prod. Inventariab."/>
    <s v=""/>
    <s v="Servicio de incineración"/>
    <d v="2010-08-12T00:00:00"/>
    <d v="2010-08-12T00:00:00"/>
    <n v="1166260"/>
    <s v="773"/>
    <x v="7"/>
    <x v="4"/>
    <x v="5"/>
    <x v="0"/>
    <x v="0"/>
  </r>
  <r>
    <n v="7735110102"/>
    <x v="2"/>
    <n v="48921470"/>
    <x v="25"/>
    <s v="SSALLONDONO"/>
    <s v="MFLT"/>
    <s v="Obligación laboral, salarios por pagar"/>
    <s v=""/>
    <s v=""/>
    <d v="2010-08-12T00:00:00"/>
    <d v="2010-08-12T00:00:00"/>
    <n v="4313731"/>
    <s v="773"/>
    <x v="7"/>
    <x v="4"/>
    <x v="2"/>
    <x v="0"/>
    <x v="0"/>
  </r>
  <r>
    <n v="7735110104"/>
    <x v="3"/>
    <n v="48921470"/>
    <x v="25"/>
    <s v="SSALLONDONO"/>
    <s v="MFLT"/>
    <s v="Obligación laboral, salarios por pagar"/>
    <s v=""/>
    <s v=""/>
    <d v="2010-08-12T00:00:00"/>
    <d v="2010-08-12T00:00:00"/>
    <n v="291670"/>
    <s v="773"/>
    <x v="7"/>
    <x v="4"/>
    <x v="2"/>
    <x v="0"/>
    <x v="1"/>
  </r>
  <r>
    <n v="7735110108"/>
    <x v="4"/>
    <n v="48921470"/>
    <x v="25"/>
    <s v="SSALLONDONO"/>
    <s v="MFLT"/>
    <s v="Obligación laboral, salarios por pagar"/>
    <s v=""/>
    <s v=""/>
    <d v="2010-08-12T00:00:00"/>
    <d v="2010-08-12T00:00:00"/>
    <n v="65733"/>
    <s v="773"/>
    <x v="7"/>
    <x v="4"/>
    <x v="2"/>
    <x v="0"/>
    <x v="1"/>
  </r>
  <r>
    <n v="7735110110"/>
    <x v="5"/>
    <n v="48921470"/>
    <x v="25"/>
    <s v="SSALLONDONO"/>
    <s v="MFLT"/>
    <s v="Obligación laboral, salarios por pagar"/>
    <s v=""/>
    <s v=""/>
    <d v="2010-08-12T00:00:00"/>
    <d v="2010-08-12T00:00:00"/>
    <n v="233700"/>
    <s v="773"/>
    <x v="7"/>
    <x v="4"/>
    <x v="2"/>
    <x v="0"/>
    <x v="0"/>
  </r>
  <r>
    <n v="7735110119"/>
    <x v="12"/>
    <n v="48921470"/>
    <x v="25"/>
    <s v="SSRDVILLEGAS"/>
    <s v="MFLT"/>
    <s v="INDUSTRIAS Y CONFECCIONES INDUCON L"/>
    <s v="Camisa dacron BLA brigada T mision"/>
    <s v="Camisa dacron BLA brigada T mision"/>
    <d v="2010-08-06T00:00:00"/>
    <d v="2010-08-12T00:00:00"/>
    <n v="188368"/>
    <s v="773"/>
    <x v="7"/>
    <x v="4"/>
    <x v="2"/>
    <x v="0"/>
    <x v="1"/>
  </r>
  <r>
    <n v="7735110119"/>
    <x v="12"/>
    <n v="48921470"/>
    <x v="25"/>
    <s v="SSRDVILLEGAS"/>
    <s v="MFLT"/>
    <s v="INDUSTRIAS Y CONFECCIONES INDUCON L"/>
    <s v="Camisa dacron blanca trabajador mision"/>
    <s v="Camisa dacron blanca trabajador mision"/>
    <d v="2010-08-06T00:00:00"/>
    <d v="2010-08-12T00:00:00"/>
    <n v="47092"/>
    <s v="773"/>
    <x v="7"/>
    <x v="4"/>
    <x v="2"/>
    <x v="0"/>
    <x v="1"/>
  </r>
  <r>
    <n v="7735110119"/>
    <x v="12"/>
    <n v="48921470"/>
    <x v="25"/>
    <s v="SSRDVILLEGAS"/>
    <s v="MFLT"/>
    <s v="INDUSTRIAS Y CONFECCIONES INDUCON L"/>
    <s v="Camisa dacron blanca trabajador mision"/>
    <s v="Camisa dacron blanca trabajador mision"/>
    <d v="2010-08-06T00:00:00"/>
    <d v="2010-08-12T00:00:00"/>
    <n v="965386"/>
    <s v="773"/>
    <x v="7"/>
    <x v="4"/>
    <x v="2"/>
    <x v="0"/>
    <x v="1"/>
  </r>
  <r>
    <n v="7735110119"/>
    <x v="12"/>
    <n v="48921470"/>
    <x v="25"/>
    <s v="SSRDVILLEGAS"/>
    <s v="MFLT"/>
    <s v="INDUSTRIAS Y CONFECCIONES INDUCON L"/>
    <s v="Pantalon dril blanco enresortado"/>
    <s v="Pantalon dril blanco enresortado"/>
    <d v="2010-08-06T00:00:00"/>
    <d v="2010-08-12T00:00:00"/>
    <n v="62320"/>
    <s v="773"/>
    <x v="7"/>
    <x v="4"/>
    <x v="2"/>
    <x v="0"/>
    <x v="1"/>
  </r>
  <r>
    <n v="7735110119"/>
    <x v="12"/>
    <n v="48921470"/>
    <x v="25"/>
    <s v="SSRDVILLEGAS"/>
    <s v="MFLT"/>
    <s v="INDUSTRIAS Y CONFECCIONES INDUCON L"/>
    <s v="Pantalon dril blanco enresortado"/>
    <s v="Pantalon dril blanco enresortado"/>
    <d v="2010-08-06T00:00:00"/>
    <d v="2010-08-12T00:00:00"/>
    <n v="1526840"/>
    <s v="773"/>
    <x v="7"/>
    <x v="4"/>
    <x v="2"/>
    <x v="0"/>
    <x v="1"/>
  </r>
  <r>
    <n v="7735110119"/>
    <x v="12"/>
    <n v="48921470"/>
    <x v="25"/>
    <s v="SSRDVILLEGAS"/>
    <s v="MFLT"/>
    <s v="INDUSTRIAS Y CONFECCIONES INDUCON L"/>
    <s v="Bata blanca dacron M/C logo LITO"/>
    <s v="Bata blanca dacron M/C logo LITO"/>
    <d v="2010-08-06T00:00:00"/>
    <d v="2010-08-12T00:00:00"/>
    <n v="60916"/>
    <s v="773"/>
    <x v="7"/>
    <x v="4"/>
    <x v="2"/>
    <x v="0"/>
    <x v="1"/>
  </r>
  <r>
    <n v="7735110119"/>
    <x v="12"/>
    <n v="48921470"/>
    <x v="25"/>
    <s v="SSRDVILLEGAS"/>
    <s v="MFLT"/>
    <s v="INDUSTRIAS Y CONFECCIONES INDUCON L"/>
    <s v="Bata M/C dacron BLA lider vivo azul LITO"/>
    <s v="Bata M/C dacron BLA lider vivo azul LITO"/>
    <d v="2010-08-06T00:00:00"/>
    <d v="2010-08-12T00:00:00"/>
    <n v="213206"/>
    <s v="773"/>
    <x v="7"/>
    <x v="4"/>
    <x v="2"/>
    <x v="0"/>
    <x v="1"/>
  </r>
  <r>
    <n v="7735110119"/>
    <x v="12"/>
    <n v="48921470"/>
    <x v="25"/>
    <s v="SSRDVILLEGAS"/>
    <s v="MFLT"/>
    <s v="INDUSTRIAS Y CONFECCIONES INDUCON L"/>
    <s v="Camisa dacron blanca logo LITO"/>
    <s v="Camisa dacron blanca logo LITO"/>
    <d v="2010-08-06T00:00:00"/>
    <d v="2010-08-12T00:00:00"/>
    <n v="395936"/>
    <s v="773"/>
    <x v="7"/>
    <x v="4"/>
    <x v="2"/>
    <x v="0"/>
    <x v="1"/>
  </r>
  <r>
    <n v="7735110119"/>
    <x v="12"/>
    <n v="48921470"/>
    <x v="25"/>
    <s v="SSRDVILLEGAS"/>
    <s v="MFLT"/>
    <s v="INDUSTRIAS Y CONFECCIONES INDUCON L"/>
    <s v="Pantalon dril blanco enresortado"/>
    <s v="Pantalon dril blanco enresortado"/>
    <d v="2010-08-06T00:00:00"/>
    <d v="2010-08-12T00:00:00"/>
    <n v="747840"/>
    <s v="773"/>
    <x v="7"/>
    <x v="4"/>
    <x v="2"/>
    <x v="0"/>
    <x v="1"/>
  </r>
  <r>
    <n v="7735110119"/>
    <x v="12"/>
    <n v="48921470"/>
    <x v="25"/>
    <s v="SSRDVILLEGAS"/>
    <s v="MFLT"/>
    <s v="INDUSTRIAS Y CONFECCIONES INDUCON L"/>
    <s v="Bata M/C dacron BLA lider vivo azul LITO"/>
    <s v="Bata M/C dacron BLA lider vivo azul LITO"/>
    <d v="2010-08-06T00:00:00"/>
    <d v="2010-08-12T00:00:00"/>
    <n v="45687"/>
    <s v="773"/>
    <x v="7"/>
    <x v="4"/>
    <x v="2"/>
    <x v="0"/>
    <x v="1"/>
  </r>
  <r>
    <n v="7735110119"/>
    <x v="12"/>
    <n v="48921470"/>
    <x v="25"/>
    <s v="SSRDVILLEGAS"/>
    <s v="MFLT"/>
    <s v="INDUSTRIAS Y CONFECCIONES INDUCON L"/>
    <s v="Pantalon dril blanco enresortado"/>
    <s v="Pantalon dril blanco enresortado"/>
    <d v="2010-08-06T00:00:00"/>
    <d v="2010-08-12T00:00:00"/>
    <n v="46740"/>
    <s v="773"/>
    <x v="7"/>
    <x v="4"/>
    <x v="2"/>
    <x v="0"/>
    <x v="1"/>
  </r>
  <r>
    <n v="7735116408"/>
    <x v="1"/>
    <n v="48921470"/>
    <x v="25"/>
    <s v="SSRDVILLEGAS"/>
    <s v="MFLT"/>
    <s v="COLOMBIA MOVIL S.A. E.S.P."/>
    <s v=""/>
    <s v=""/>
    <d v="2010-08-02T00:00:00"/>
    <d v="2010-08-12T00:00:00"/>
    <n v="798"/>
    <s v="773"/>
    <x v="7"/>
    <x v="4"/>
    <x v="1"/>
    <x v="0"/>
    <x v="0"/>
  </r>
  <r>
    <n v="7735116408"/>
    <x v="1"/>
    <n v="48921470"/>
    <x v="25"/>
    <s v="SSRDVILLEGAS"/>
    <s v="MFLT"/>
    <s v="TELEFONICA MOVILES COLOMBIA S.A."/>
    <s v=""/>
    <s v=""/>
    <d v="2010-08-02T00:00:00"/>
    <d v="2010-08-12T00:00:00"/>
    <n v="12690"/>
    <s v="773"/>
    <x v="7"/>
    <x v="4"/>
    <x v="1"/>
    <x v="0"/>
    <x v="0"/>
  </r>
  <r>
    <n v="7735116408"/>
    <x v="1"/>
    <n v="48921470"/>
    <x v="25"/>
    <s v="SSRDVILLEGAS"/>
    <s v="MFLT"/>
    <s v="COMUNICACION CELULAR S.A. COMCEL"/>
    <s v=""/>
    <s v=""/>
    <d v="2010-08-02T00:00:00"/>
    <d v="2010-08-12T00:00:00"/>
    <n v="7356"/>
    <s v="773"/>
    <x v="7"/>
    <x v="4"/>
    <x v="1"/>
    <x v="0"/>
    <x v="0"/>
  </r>
  <r>
    <n v="7735124713"/>
    <x v="35"/>
    <n v="48921470"/>
    <x v="25"/>
    <s v="SSRDVILLEGAS"/>
    <s v="MFLT"/>
    <s v="Provisión otras cta.pte.proveed prod. no inventar"/>
    <s v="Papel periodico X 500"/>
    <s v="Papel periodico X 500"/>
    <d v="2010-08-10T00:00:00"/>
    <d v="2010-08-12T00:00:00"/>
    <n v="0"/>
    <s v="773"/>
    <x v="7"/>
    <x v="4"/>
    <x v="5"/>
    <x v="0"/>
    <x v="1"/>
  </r>
  <r>
    <n v="7735124713"/>
    <x v="35"/>
    <n v="48921470"/>
    <x v="25"/>
    <s v="LTEAGUTIERRE"/>
    <s v="MFLT"/>
    <s v="Provisión otras cta.pte.proveed prod. no inventar"/>
    <s v="Papel periodico X 500"/>
    <s v="Papel periodico X 500"/>
    <d v="2010-08-10T00:00:00"/>
    <d v="2010-08-12T00:00:00"/>
    <n v="111720"/>
    <s v="773"/>
    <x v="7"/>
    <x v="4"/>
    <x v="5"/>
    <x v="0"/>
    <x v="1"/>
  </r>
  <r>
    <n v="7735110102"/>
    <x v="2"/>
    <n v="48921570"/>
    <x v="26"/>
    <s v="SSALLONDONO"/>
    <s v="MFLT"/>
    <s v="Obligación laboral, salarios por pagar"/>
    <s v=""/>
    <s v=""/>
    <d v="2010-08-12T00:00:00"/>
    <d v="2010-08-12T00:00:00"/>
    <n v="8463493"/>
    <s v="773"/>
    <x v="7"/>
    <x v="3"/>
    <x v="2"/>
    <x v="0"/>
    <x v="0"/>
  </r>
  <r>
    <n v="7735110103"/>
    <x v="39"/>
    <n v="48921570"/>
    <x v="26"/>
    <s v="SSALLONDONO"/>
    <s v="MFLT"/>
    <s v="Obligación laboral, salarios por pagar"/>
    <s v=""/>
    <s v=""/>
    <d v="2010-08-12T00:00:00"/>
    <d v="2010-08-12T00:00:00"/>
    <n v="288150"/>
    <s v="773"/>
    <x v="7"/>
    <x v="3"/>
    <x v="2"/>
    <x v="0"/>
    <x v="0"/>
  </r>
  <r>
    <n v="7735110104"/>
    <x v="3"/>
    <n v="48921570"/>
    <x v="26"/>
    <s v="SSALLONDONO"/>
    <s v="MFLT"/>
    <s v="Obligación laboral, salarios por pagar"/>
    <s v=""/>
    <s v=""/>
    <d v="2010-08-12T00:00:00"/>
    <d v="2010-08-12T00:00:00"/>
    <n v="723640"/>
    <s v="773"/>
    <x v="7"/>
    <x v="3"/>
    <x v="2"/>
    <x v="0"/>
    <x v="1"/>
  </r>
  <r>
    <n v="7735110108"/>
    <x v="4"/>
    <n v="48921570"/>
    <x v="26"/>
    <s v="SSALLONDONO"/>
    <s v="MFLT"/>
    <s v="Obligación laboral, salarios por pagar"/>
    <s v=""/>
    <s v=""/>
    <d v="2010-08-12T00:00:00"/>
    <d v="2010-08-12T00:00:00"/>
    <n v="606892"/>
    <s v="773"/>
    <x v="7"/>
    <x v="3"/>
    <x v="2"/>
    <x v="0"/>
    <x v="1"/>
  </r>
  <r>
    <n v="7735110110"/>
    <x v="5"/>
    <n v="48921570"/>
    <x v="26"/>
    <s v="SSALLONDONO"/>
    <s v="MFLT"/>
    <s v="Obligación laboral, salarios por pagar"/>
    <s v=""/>
    <s v=""/>
    <d v="2010-08-12T00:00:00"/>
    <d v="2010-08-12T00:00:00"/>
    <n v="506350"/>
    <s v="773"/>
    <x v="7"/>
    <x v="3"/>
    <x v="2"/>
    <x v="0"/>
    <x v="0"/>
  </r>
  <r>
    <n v="7735110119"/>
    <x v="12"/>
    <n v="48921570"/>
    <x v="26"/>
    <s v="SSRDVILLEGAS"/>
    <s v="MFLT"/>
    <s v="Provisión otras cta.pte.proveed prod. no inventar"/>
    <s v="Bata M/C dacron lider vivo azul T mision"/>
    <s v="Bata M/C dacron lider vivo azul T mision"/>
    <d v="2010-08-06T00:00:00"/>
    <d v="2010-08-12T00:00:00"/>
    <n v="0"/>
    <s v="773"/>
    <x v="7"/>
    <x v="3"/>
    <x v="2"/>
    <x v="0"/>
    <x v="1"/>
  </r>
  <r>
    <n v="7735110119"/>
    <x v="12"/>
    <n v="48921570"/>
    <x v="26"/>
    <s v="SSRDVILLEGAS"/>
    <s v="MFLT"/>
    <s v="Provisión otras cta.pte.proveed prod. no inventar"/>
    <s v="Camisa dacron BLA brigada T mision"/>
    <s v="Camisa dacron BLA brigada T mision"/>
    <d v="2010-08-06T00:00:00"/>
    <d v="2010-08-12T00:00:00"/>
    <n v="0"/>
    <s v="773"/>
    <x v="7"/>
    <x v="3"/>
    <x v="2"/>
    <x v="0"/>
    <x v="1"/>
  </r>
  <r>
    <n v="7735110119"/>
    <x v="12"/>
    <n v="48921570"/>
    <x v="26"/>
    <s v="SSRDVILLEGAS"/>
    <s v="MFLT"/>
    <s v="Provisión otras cta.pte.proveed prod. no inventar"/>
    <s v="Camisa dacron blanca trabajador mision"/>
    <s v="Camisa dacron blanca trabajador mision"/>
    <d v="2010-08-06T00:00:00"/>
    <d v="2010-08-12T00:00:00"/>
    <n v="0"/>
    <s v="773"/>
    <x v="7"/>
    <x v="3"/>
    <x v="2"/>
    <x v="0"/>
    <x v="1"/>
  </r>
  <r>
    <n v="7735110119"/>
    <x v="12"/>
    <n v="48921570"/>
    <x v="26"/>
    <s v="SSRDVILLEGAS"/>
    <s v="MFLT"/>
    <s v="Provisión otras cta.pte.proveed prod. no inventar"/>
    <s v="Delantal guitarra talla unica"/>
    <s v="Delantal guitarra talla unica"/>
    <d v="2010-08-06T00:00:00"/>
    <d v="2010-08-12T00:00:00"/>
    <n v="0"/>
    <s v="773"/>
    <x v="7"/>
    <x v="3"/>
    <x v="2"/>
    <x v="0"/>
    <x v="1"/>
  </r>
  <r>
    <n v="7735110119"/>
    <x v="12"/>
    <n v="48921570"/>
    <x v="26"/>
    <s v="SSRDVILLEGAS"/>
    <s v="MFLT"/>
    <s v="Provisión otras cta.pte.proveed prod. no inventar"/>
    <s v="Pantalon dril blanco enresortado"/>
    <s v="Pantalon dril blanco enresortado"/>
    <d v="2010-08-06T00:00:00"/>
    <d v="2010-08-12T00:00:00"/>
    <n v="0"/>
    <s v="773"/>
    <x v="7"/>
    <x v="3"/>
    <x v="2"/>
    <x v="0"/>
    <x v="1"/>
  </r>
  <r>
    <n v="7735110119"/>
    <x v="12"/>
    <n v="48921570"/>
    <x v="26"/>
    <s v="LTEAGUTIERRE"/>
    <s v="MFLT"/>
    <s v="Provisión otras cta.pte.proveed prod. no inventar"/>
    <s v="Bata M/C dacron lider vivo azul T mision"/>
    <s v="Bata M/C dacron lider vivo azul T mision"/>
    <d v="2010-08-06T00:00:00"/>
    <d v="2010-08-12T00:00:00"/>
    <n v="234064"/>
    <s v="773"/>
    <x v="7"/>
    <x v="3"/>
    <x v="2"/>
    <x v="0"/>
    <x v="1"/>
  </r>
  <r>
    <n v="7735110119"/>
    <x v="12"/>
    <n v="48921570"/>
    <x v="26"/>
    <s v="LTEAGUTIERRE"/>
    <s v="MFLT"/>
    <s v="Provisión otras cta.pte.proveed prod. no inventar"/>
    <s v="Camisa dacron BLA brigada T mision"/>
    <s v="Camisa dacron BLA brigada T mision"/>
    <d v="2010-08-06T00:00:00"/>
    <d v="2010-08-12T00:00:00"/>
    <n v="70638"/>
    <s v="773"/>
    <x v="7"/>
    <x v="3"/>
    <x v="2"/>
    <x v="0"/>
    <x v="1"/>
  </r>
  <r>
    <n v="7735110119"/>
    <x v="12"/>
    <n v="48921570"/>
    <x v="26"/>
    <s v="LTEAGUTIERRE"/>
    <s v="MFLT"/>
    <s v="Provisión otras cta.pte.proveed prod. no inventar"/>
    <s v="Camisa dacron blanca trabajador mision"/>
    <s v="Camisa dacron blanca trabajador mision"/>
    <d v="2010-08-06T00:00:00"/>
    <d v="2010-08-12T00:00:00"/>
    <n v="2495876"/>
    <s v="773"/>
    <x v="7"/>
    <x v="3"/>
    <x v="2"/>
    <x v="0"/>
    <x v="1"/>
  </r>
  <r>
    <n v="7735110119"/>
    <x v="12"/>
    <n v="48921570"/>
    <x v="26"/>
    <s v="LTEAGUTIERRE"/>
    <s v="MFLT"/>
    <s v="Provisión otras cta.pte.proveed prod. no inventar"/>
    <s v="Delantal guitarra talla unica"/>
    <s v="Delantal guitarra talla unica"/>
    <d v="2010-08-06T00:00:00"/>
    <d v="2010-08-12T00:00:00"/>
    <n v="1352274"/>
    <s v="773"/>
    <x v="7"/>
    <x v="3"/>
    <x v="2"/>
    <x v="0"/>
    <x v="1"/>
  </r>
  <r>
    <n v="7735110119"/>
    <x v="12"/>
    <n v="48921570"/>
    <x v="26"/>
    <s v="LTEAGUTIERRE"/>
    <s v="MFLT"/>
    <s v="Provisión otras cta.pte.proveed prod. no inventar"/>
    <s v="Pantalon dril blanco enresortado"/>
    <s v="Pantalon dril blanco enresortado"/>
    <d v="2010-08-06T00:00:00"/>
    <d v="2010-08-12T00:00:00"/>
    <n v="3801520"/>
    <s v="773"/>
    <x v="7"/>
    <x v="3"/>
    <x v="2"/>
    <x v="0"/>
    <x v="1"/>
  </r>
  <r>
    <n v="7735110119"/>
    <x v="12"/>
    <n v="48921570"/>
    <x v="26"/>
    <s v="SSRDVILLEGAS"/>
    <s v="MFLT"/>
    <s v="INDUSTRIAS Y CONFECCIONES INDUCON L"/>
    <s v="Camisa dacron BLA brigada T mision"/>
    <s v="Camisa dacron BLA brigada T mision"/>
    <d v="2010-08-06T00:00:00"/>
    <d v="2010-08-12T00:00:00"/>
    <n v="23546"/>
    <s v="773"/>
    <x v="7"/>
    <x v="3"/>
    <x v="2"/>
    <x v="0"/>
    <x v="1"/>
  </r>
  <r>
    <n v="7735110119"/>
    <x v="12"/>
    <n v="48921570"/>
    <x v="26"/>
    <s v="SSRDVILLEGAS"/>
    <s v="MFLT"/>
    <s v="INDUSTRIAS Y CONFECCIONES INDUCON L"/>
    <s v="Camisa dacron blanca trabajador mision"/>
    <s v="Camisa dacron blanca trabajador mision"/>
    <d v="2010-08-06T00:00:00"/>
    <d v="2010-08-12T00:00:00"/>
    <n v="282552"/>
    <s v="773"/>
    <x v="7"/>
    <x v="3"/>
    <x v="2"/>
    <x v="0"/>
    <x v="1"/>
  </r>
  <r>
    <n v="7735110119"/>
    <x v="12"/>
    <n v="48921570"/>
    <x v="26"/>
    <s v="SSRDVILLEGAS"/>
    <s v="MFLT"/>
    <s v="INDUSTRIAS Y CONFECCIONES INDUCON L"/>
    <s v="Pantalon dril blanco enresortado"/>
    <s v="Pantalon dril blanco enresortado"/>
    <d v="2010-08-06T00:00:00"/>
    <d v="2010-08-12T00:00:00"/>
    <n v="405080"/>
    <s v="773"/>
    <x v="7"/>
    <x v="3"/>
    <x v="2"/>
    <x v="0"/>
    <x v="1"/>
  </r>
  <r>
    <n v="7735110119"/>
    <x v="12"/>
    <n v="48921570"/>
    <x v="26"/>
    <s v="SSRDVILLEGAS"/>
    <s v="MFLT"/>
    <s v="INDUSTRIAS Y CONFECCIONES INDUCON L"/>
    <s v="Bata blanca dacron M/C logo LITO"/>
    <s v="Bata blanca dacron M/C logo LITO"/>
    <d v="2010-08-06T00:00:00"/>
    <d v="2010-08-12T00:00:00"/>
    <n v="60916"/>
    <s v="773"/>
    <x v="7"/>
    <x v="3"/>
    <x v="2"/>
    <x v="0"/>
    <x v="1"/>
  </r>
  <r>
    <n v="7735110119"/>
    <x v="12"/>
    <n v="48921570"/>
    <x v="26"/>
    <s v="SSRDVILLEGAS"/>
    <s v="MFLT"/>
    <s v="INDUSTRIAS Y CONFECCIONES INDUCON L"/>
    <s v="Bata M/C BLA lider brig. vivo azul LITO"/>
    <s v="Bata M/C BLA lider brig. vivo azul LITO"/>
    <d v="2010-08-06T00:00:00"/>
    <d v="2010-08-12T00:00:00"/>
    <n v="30458"/>
    <s v="773"/>
    <x v="7"/>
    <x v="3"/>
    <x v="2"/>
    <x v="0"/>
    <x v="1"/>
  </r>
  <r>
    <n v="7735110119"/>
    <x v="12"/>
    <n v="48921570"/>
    <x v="26"/>
    <s v="SSRDVILLEGAS"/>
    <s v="MFLT"/>
    <s v="INDUSTRIAS Y CONFECCIONES INDUCON L"/>
    <s v="Bata M/C dacron BLA lider vivo azul LITO"/>
    <s v="Bata M/C dacron BLA lider vivo azul LITO"/>
    <d v="2010-08-06T00:00:00"/>
    <d v="2010-08-12T00:00:00"/>
    <n v="304580"/>
    <s v="773"/>
    <x v="7"/>
    <x v="3"/>
    <x v="2"/>
    <x v="0"/>
    <x v="1"/>
  </r>
  <r>
    <n v="7735110119"/>
    <x v="12"/>
    <n v="48921570"/>
    <x v="26"/>
    <s v="SSRDVILLEGAS"/>
    <s v="MFLT"/>
    <s v="INDUSTRIAS Y CONFECCIONES INDUCON L"/>
    <s v="Camisa dacron BLA brigada logo LITO"/>
    <s v="Camisa dacron BLA brigada logo LITO"/>
    <d v="2010-08-06T00:00:00"/>
    <d v="2010-08-12T00:00:00"/>
    <n v="18560"/>
    <s v="773"/>
    <x v="7"/>
    <x v="3"/>
    <x v="2"/>
    <x v="0"/>
    <x v="1"/>
  </r>
  <r>
    <n v="7735110119"/>
    <x v="12"/>
    <n v="48921570"/>
    <x v="26"/>
    <s v="SSRDVILLEGAS"/>
    <s v="MFLT"/>
    <s v="INDUSTRIAS Y CONFECCIONES INDUCON L"/>
    <s v="Camisa dacron blanca logo LITO"/>
    <s v="Camisa dacron blanca logo LITO"/>
    <d v="2010-08-06T00:00:00"/>
    <d v="2010-08-12T00:00:00"/>
    <n v="123730"/>
    <s v="773"/>
    <x v="7"/>
    <x v="3"/>
    <x v="2"/>
    <x v="0"/>
    <x v="1"/>
  </r>
  <r>
    <n v="7735110119"/>
    <x v="12"/>
    <n v="48921570"/>
    <x v="26"/>
    <s v="SSRDVILLEGAS"/>
    <s v="MFLT"/>
    <s v="INDUSTRIAS Y CONFECCIONES INDUCON L"/>
    <s v="Pantalon dril blanco enresortado"/>
    <s v="Pantalon dril blanco enresortado"/>
    <d v="2010-08-06T00:00:00"/>
    <d v="2010-08-12T00:00:00"/>
    <n v="592040"/>
    <s v="773"/>
    <x v="7"/>
    <x v="3"/>
    <x v="2"/>
    <x v="0"/>
    <x v="1"/>
  </r>
  <r>
    <n v="7735110119"/>
    <x v="12"/>
    <n v="48921570"/>
    <x v="26"/>
    <s v="SSRDVILLEGAS"/>
    <s v="MFLT"/>
    <s v="INDUSTRIAS Y CONFECCIONES INDUCON L"/>
    <s v="Bata blanca dacron M/C logo LITO"/>
    <s v="Bata blanca dacron M/C logo LITO"/>
    <d v="2010-08-06T00:00:00"/>
    <d v="2010-08-12T00:00:00"/>
    <n v="26332"/>
    <s v="773"/>
    <x v="7"/>
    <x v="3"/>
    <x v="2"/>
    <x v="0"/>
    <x v="1"/>
  </r>
  <r>
    <n v="7735110119"/>
    <x v="12"/>
    <n v="48921570"/>
    <x v="26"/>
    <s v="SSRDVILLEGAS"/>
    <s v="MFLT"/>
    <s v="INDUSTRIAS Y CONFECCIONES INDUCON L"/>
    <s v="Pantalon dril blanco enresortado"/>
    <s v="Pantalon dril blanco enresortado"/>
    <d v="2010-08-06T00:00:00"/>
    <d v="2010-08-12T00:00:00"/>
    <n v="46740"/>
    <s v="773"/>
    <x v="7"/>
    <x v="3"/>
    <x v="2"/>
    <x v="0"/>
    <x v="1"/>
  </r>
  <r>
    <n v="7735113507"/>
    <x v="0"/>
    <n v="48921570"/>
    <x v="26"/>
    <s v="SSRDVILLEGAS"/>
    <s v="MFLT"/>
    <s v="HP FINANCIAL SERVICES LLC SUC.COLOM"/>
    <s v=""/>
    <s v=""/>
    <d v="2010-08-03T00:00:00"/>
    <d v="2010-08-12T00:00:00"/>
    <n v="27916"/>
    <s v="773"/>
    <x v="7"/>
    <x v="3"/>
    <x v="0"/>
    <x v="0"/>
    <x v="0"/>
  </r>
  <r>
    <n v="7735113507"/>
    <x v="0"/>
    <n v="48921570"/>
    <x v="26"/>
    <s v="SSRDVILLEGAS"/>
    <s v="MFLT"/>
    <s v="HP FINANCIAL SERVICES LLC SUC.COLOM"/>
    <s v=""/>
    <s v=""/>
    <d v="2010-08-03T00:00:00"/>
    <d v="2010-08-12T00:00:00"/>
    <n v="35928"/>
    <s v="773"/>
    <x v="7"/>
    <x v="3"/>
    <x v="0"/>
    <x v="0"/>
    <x v="0"/>
  </r>
  <r>
    <n v="7735116408"/>
    <x v="1"/>
    <n v="48921570"/>
    <x v="26"/>
    <s v="SSRDVILLEGAS"/>
    <s v="MFLT"/>
    <s v="COLOMBIA MOVIL S.A. E.S.P."/>
    <s v=""/>
    <s v=""/>
    <d v="2010-08-02T00:00:00"/>
    <d v="2010-08-12T00:00:00"/>
    <n v="9420"/>
    <s v="773"/>
    <x v="7"/>
    <x v="3"/>
    <x v="1"/>
    <x v="0"/>
    <x v="0"/>
  </r>
  <r>
    <n v="7735116408"/>
    <x v="1"/>
    <n v="48921570"/>
    <x v="26"/>
    <s v="SSRDVILLEGAS"/>
    <s v="MFLT"/>
    <s v="TELEFONICA MOVILES COLOMBIA S.A."/>
    <s v=""/>
    <s v=""/>
    <d v="2010-08-02T00:00:00"/>
    <d v="2010-08-12T00:00:00"/>
    <n v="10709"/>
    <s v="773"/>
    <x v="7"/>
    <x v="3"/>
    <x v="1"/>
    <x v="0"/>
    <x v="0"/>
  </r>
  <r>
    <n v="7735116408"/>
    <x v="1"/>
    <n v="48921570"/>
    <x v="26"/>
    <s v="SSRDVILLEGAS"/>
    <s v="MFLT"/>
    <s v="COMUNICACION CELULAR S.A. COMCEL"/>
    <s v=""/>
    <s v=""/>
    <d v="2010-08-02T00:00:00"/>
    <d v="2010-08-12T00:00:00"/>
    <n v="38"/>
    <s v="773"/>
    <x v="7"/>
    <x v="3"/>
    <x v="1"/>
    <x v="0"/>
    <x v="0"/>
  </r>
  <r>
    <n v="7735124012"/>
    <x v="24"/>
    <n v="48921570"/>
    <x v="26"/>
    <s v="LTGAVELASQUE"/>
    <s v="MFLT"/>
    <s v="Mat, rptos y accesorios, materiales y repuestos na"/>
    <s v="Cinta teflon 3/4 (p/calor)"/>
    <s v=""/>
    <d v="2010-08-12T00:00:00"/>
    <d v="2010-08-12T00:00:00"/>
    <n v="68000"/>
    <s v="773"/>
    <x v="7"/>
    <x v="3"/>
    <x v="6"/>
    <x v="0"/>
    <x v="2"/>
  </r>
  <r>
    <n v="7735124708"/>
    <x v="34"/>
    <n v="48921570"/>
    <x v="26"/>
    <s v="LTEAGUTIERRE"/>
    <s v="MFLT"/>
    <s v="Mat, rptos y accesorios, combustibles y lubricante"/>
    <s v="Alcohol_indust_95% X GLN"/>
    <s v=""/>
    <d v="2010-08-12T00:00:00"/>
    <d v="2010-08-12T00:00:00"/>
    <n v="22541"/>
    <s v="773"/>
    <x v="7"/>
    <x v="3"/>
    <x v="6"/>
    <x v="0"/>
    <x v="2"/>
  </r>
  <r>
    <n v="7735110102"/>
    <x v="2"/>
    <n v="48921670"/>
    <x v="27"/>
    <s v="SSALLONDONO"/>
    <s v="MFLT"/>
    <s v="Obligación laboral, salarios por pagar"/>
    <s v=""/>
    <s v=""/>
    <d v="2010-08-12T00:00:00"/>
    <d v="2010-08-12T00:00:00"/>
    <n v="3297262"/>
    <s v="773"/>
    <x v="7"/>
    <x v="5"/>
    <x v="2"/>
    <x v="0"/>
    <x v="0"/>
  </r>
  <r>
    <n v="7735110104"/>
    <x v="3"/>
    <n v="48921670"/>
    <x v="27"/>
    <s v="SSALLONDONO"/>
    <s v="MFLT"/>
    <s v="Obligación laboral, salarios por pagar"/>
    <s v=""/>
    <s v=""/>
    <d v="2010-08-12T00:00:00"/>
    <d v="2010-08-12T00:00:00"/>
    <n v="384632"/>
    <s v="773"/>
    <x v="7"/>
    <x v="5"/>
    <x v="2"/>
    <x v="0"/>
    <x v="1"/>
  </r>
  <r>
    <n v="7735110110"/>
    <x v="5"/>
    <n v="48921670"/>
    <x v="27"/>
    <s v="SSALLONDONO"/>
    <s v="MFLT"/>
    <s v="Obligación laboral, salarios por pagar"/>
    <s v=""/>
    <s v=""/>
    <d v="2010-08-12T00:00:00"/>
    <d v="2010-08-12T00:00:00"/>
    <n v="184500"/>
    <s v="773"/>
    <x v="7"/>
    <x v="5"/>
    <x v="2"/>
    <x v="0"/>
    <x v="0"/>
  </r>
  <r>
    <n v="7735110119"/>
    <x v="12"/>
    <n v="48921670"/>
    <x v="27"/>
    <s v="SSRDVILLEGAS"/>
    <s v="MFLT"/>
    <s v="INDUSTRIAS Y CONFECCIONES INDUCON L"/>
    <s v="Bata blanca dacron M/C logo LITO"/>
    <s v="Bata blanca dacron M/C logo LITO"/>
    <d v="2010-08-06T00:00:00"/>
    <d v="2010-08-12T00:00:00"/>
    <n v="30458"/>
    <s v="773"/>
    <x v="7"/>
    <x v="5"/>
    <x v="2"/>
    <x v="0"/>
    <x v="1"/>
  </r>
  <r>
    <n v="7735110119"/>
    <x v="12"/>
    <n v="48921670"/>
    <x v="27"/>
    <s v="SSRDVILLEGAS"/>
    <s v="MFLT"/>
    <s v="INDUSTRIAS Y CONFECCIONES INDUCON L"/>
    <s v="Bata M/C dacron BLA lider vivo azul LITO"/>
    <s v="Bata M/C dacron BLA lider vivo azul LITO"/>
    <d v="2010-08-06T00:00:00"/>
    <d v="2010-08-12T00:00:00"/>
    <n v="182748"/>
    <s v="773"/>
    <x v="7"/>
    <x v="5"/>
    <x v="2"/>
    <x v="0"/>
    <x v="1"/>
  </r>
  <r>
    <n v="7735110119"/>
    <x v="12"/>
    <n v="48921670"/>
    <x v="27"/>
    <s v="SSRDVILLEGAS"/>
    <s v="MFLT"/>
    <s v="INDUSTRIAS Y CONFECCIONES INDUCON L"/>
    <s v="Pantalon dril blanco enresortado"/>
    <s v="Pantalon dril blanco enresortado"/>
    <d v="2010-08-06T00:00:00"/>
    <d v="2010-08-12T00:00:00"/>
    <n v="218120"/>
    <s v="773"/>
    <x v="7"/>
    <x v="5"/>
    <x v="2"/>
    <x v="0"/>
    <x v="1"/>
  </r>
  <r>
    <n v="7735110102"/>
    <x v="2"/>
    <n v="48921770"/>
    <x v="28"/>
    <s v="SSALLONDONO"/>
    <s v="MFLT"/>
    <s v="Obligación laboral, salarios por pagar"/>
    <s v=""/>
    <s v=""/>
    <d v="2010-08-12T00:00:00"/>
    <d v="2010-08-12T00:00:00"/>
    <n v="1658788"/>
    <s v="773"/>
    <x v="7"/>
    <x v="5"/>
    <x v="2"/>
    <x v="0"/>
    <x v="0"/>
  </r>
  <r>
    <n v="7735110104"/>
    <x v="3"/>
    <n v="48921770"/>
    <x v="28"/>
    <s v="SSALLONDONO"/>
    <s v="MFLT"/>
    <s v="Obligación laboral, salarios por pagar"/>
    <s v=""/>
    <s v=""/>
    <d v="2010-08-12T00:00:00"/>
    <d v="2010-08-12T00:00:00"/>
    <n v="185317"/>
    <s v="773"/>
    <x v="7"/>
    <x v="5"/>
    <x v="2"/>
    <x v="0"/>
    <x v="1"/>
  </r>
  <r>
    <n v="7735110110"/>
    <x v="5"/>
    <n v="48921770"/>
    <x v="28"/>
    <s v="SSALLONDONO"/>
    <s v="MFLT"/>
    <s v="Obligación laboral, salarios por pagar"/>
    <s v=""/>
    <s v=""/>
    <d v="2010-08-12T00:00:00"/>
    <d v="2010-08-12T00:00:00"/>
    <n v="123000"/>
    <s v="773"/>
    <x v="7"/>
    <x v="5"/>
    <x v="2"/>
    <x v="0"/>
    <x v="0"/>
  </r>
  <r>
    <n v="7735110119"/>
    <x v="12"/>
    <n v="48921770"/>
    <x v="28"/>
    <s v="SSRDVILLEGAS"/>
    <s v="MFLT"/>
    <s v="INDUSTRIAS Y CONFECCIONES INDUCON L"/>
    <s v="Camisa dacron BLA brigada T mision"/>
    <s v="Camisa dacron BLA brigada T mision"/>
    <d v="2010-08-06T00:00:00"/>
    <d v="2010-08-12T00:00:00"/>
    <n v="23546"/>
    <s v="773"/>
    <x v="7"/>
    <x v="5"/>
    <x v="2"/>
    <x v="0"/>
    <x v="1"/>
  </r>
  <r>
    <n v="7735110119"/>
    <x v="12"/>
    <n v="48921770"/>
    <x v="28"/>
    <s v="SSRDVILLEGAS"/>
    <s v="MFLT"/>
    <s v="INDUSTRIAS Y CONFECCIONES INDUCON L"/>
    <s v="Camisa dacron blanca trabajador mision"/>
    <s v="Camisa dacron blanca trabajador mision"/>
    <d v="2010-08-06T00:00:00"/>
    <d v="2010-08-12T00:00:00"/>
    <n v="329644"/>
    <s v="773"/>
    <x v="7"/>
    <x v="5"/>
    <x v="2"/>
    <x v="0"/>
    <x v="1"/>
  </r>
  <r>
    <n v="7735110119"/>
    <x v="12"/>
    <n v="48921770"/>
    <x v="28"/>
    <s v="SSRDVILLEGAS"/>
    <s v="MFLT"/>
    <s v="INDUSTRIAS Y CONFECCIONES INDUCON L"/>
    <s v="Pantalon dril blanco enresortado"/>
    <s v="Pantalon dril blanco enresortado"/>
    <d v="2010-08-06T00:00:00"/>
    <d v="2010-08-12T00:00:00"/>
    <n v="467400"/>
    <s v="773"/>
    <x v="7"/>
    <x v="5"/>
    <x v="2"/>
    <x v="0"/>
    <x v="1"/>
  </r>
  <r>
    <n v="7735110119"/>
    <x v="12"/>
    <n v="48921770"/>
    <x v="28"/>
    <s v="SSRDVILLEGAS"/>
    <s v="MFLT"/>
    <s v="INDUSTRIAS Y CONFECCIONES INDUCON L"/>
    <s v="Bata M/C dacron BLA lider vivo azul LITO"/>
    <s v="Bata M/C dacron BLA lider vivo azul LITO"/>
    <d v="2010-08-06T00:00:00"/>
    <d v="2010-08-12T00:00:00"/>
    <n v="91374"/>
    <s v="773"/>
    <x v="7"/>
    <x v="5"/>
    <x v="2"/>
    <x v="0"/>
    <x v="1"/>
  </r>
  <r>
    <n v="7735110119"/>
    <x v="12"/>
    <n v="48921770"/>
    <x v="28"/>
    <s v="SSRDVILLEGAS"/>
    <s v="MFLT"/>
    <s v="INDUSTRIAS Y CONFECCIONES INDUCON L"/>
    <s v="Camisa dacron BLA brigada logo LITO"/>
    <s v="Camisa dacron BLA brigada logo LITO"/>
    <d v="2010-08-06T00:00:00"/>
    <d v="2010-08-12T00:00:00"/>
    <n v="18560"/>
    <s v="773"/>
    <x v="7"/>
    <x v="5"/>
    <x v="2"/>
    <x v="0"/>
    <x v="1"/>
  </r>
  <r>
    <n v="7735110119"/>
    <x v="12"/>
    <n v="48921770"/>
    <x v="28"/>
    <s v="SSRDVILLEGAS"/>
    <s v="MFLT"/>
    <s v="INDUSTRIAS Y CONFECCIONES INDUCON L"/>
    <s v="Camisa dacron blanca logo LITO"/>
    <s v="Camisa dacron blanca logo LITO"/>
    <d v="2010-08-06T00:00:00"/>
    <d v="2010-08-12T00:00:00"/>
    <n v="98984"/>
    <s v="773"/>
    <x v="7"/>
    <x v="5"/>
    <x v="2"/>
    <x v="0"/>
    <x v="1"/>
  </r>
  <r>
    <n v="7735110119"/>
    <x v="12"/>
    <n v="48921770"/>
    <x v="28"/>
    <s v="SSRDVILLEGAS"/>
    <s v="MFLT"/>
    <s v="INDUSTRIAS Y CONFECCIONES INDUCON L"/>
    <s v="Pantalon dril blanco enresortado"/>
    <s v="Pantalon dril blanco enresortado"/>
    <d v="2010-08-06T00:00:00"/>
    <d v="2010-08-12T00:00:00"/>
    <n v="249280"/>
    <s v="773"/>
    <x v="7"/>
    <x v="5"/>
    <x v="2"/>
    <x v="0"/>
    <x v="1"/>
  </r>
  <r>
    <n v="7735110102"/>
    <x v="2"/>
    <n v="48980070"/>
    <x v="34"/>
    <s v="SSALLONDONO"/>
    <s v="MFLT"/>
    <s v="Obligación laboral, salarios por pagar"/>
    <s v=""/>
    <s v=""/>
    <d v="2010-08-12T00:00:00"/>
    <d v="2010-08-12T00:00:00"/>
    <n v="5710974"/>
    <s v="773"/>
    <x v="7"/>
    <x v="11"/>
    <x v="2"/>
    <x v="0"/>
    <x v="0"/>
  </r>
  <r>
    <n v="7735110104"/>
    <x v="3"/>
    <n v="48980070"/>
    <x v="34"/>
    <s v="SSALLONDONO"/>
    <s v="MFLT"/>
    <s v="Obligación laboral, salarios por pagar"/>
    <s v=""/>
    <s v=""/>
    <d v="2010-08-12T00:00:00"/>
    <d v="2010-08-12T00:00:00"/>
    <n v="140306"/>
    <s v="773"/>
    <x v="7"/>
    <x v="11"/>
    <x v="2"/>
    <x v="0"/>
    <x v="1"/>
  </r>
  <r>
    <n v="7735110110"/>
    <x v="5"/>
    <n v="48980070"/>
    <x v="34"/>
    <s v="SSALLONDONO"/>
    <s v="MFLT"/>
    <s v="Obligación laboral, salarios por pagar"/>
    <s v=""/>
    <s v=""/>
    <d v="2010-08-12T00:00:00"/>
    <d v="2010-08-12T00:00:00"/>
    <n v="92250"/>
    <s v="773"/>
    <x v="7"/>
    <x v="11"/>
    <x v="2"/>
    <x v="0"/>
    <x v="0"/>
  </r>
  <r>
    <n v="7735110119"/>
    <x v="12"/>
    <n v="48980070"/>
    <x v="34"/>
    <s v="LTEAGUTIERRE"/>
    <s v="MFLT"/>
    <s v="Provisión otras cta.pte.proveed prod. no inventar"/>
    <s v="Bata M/C dacron brigada logo LITO"/>
    <s v="Bata M/C dacron brigada logo LITO"/>
    <d v="2010-08-06T00:00:00"/>
    <d v="2010-08-12T00:00:00"/>
    <n v="-45687"/>
    <s v="773"/>
    <x v="7"/>
    <x v="11"/>
    <x v="2"/>
    <x v="0"/>
    <x v="1"/>
  </r>
  <r>
    <n v="7735110119"/>
    <x v="12"/>
    <n v="48980070"/>
    <x v="34"/>
    <s v="LTEAGUTIERRE"/>
    <s v="MFLT"/>
    <s v="Provisión otras cta.pte.proveed prod. no inventar"/>
    <s v="Bata M/C dacron brigada logo LITO"/>
    <s v="Bata M/C dacron brigada logo LITO"/>
    <d v="2010-08-06T00:00:00"/>
    <d v="2010-08-12T00:00:00"/>
    <n v="-45687"/>
    <s v="773"/>
    <x v="7"/>
    <x v="11"/>
    <x v="2"/>
    <x v="0"/>
    <x v="1"/>
  </r>
  <r>
    <n v="7735110119"/>
    <x v="12"/>
    <n v="48980070"/>
    <x v="34"/>
    <s v="LTEAGUTIERRE"/>
    <s v="MFLT"/>
    <s v="Provisión otras cta.pte.proveed prod. no inventar"/>
    <s v="Bata M/C dacron brigada logo LITO"/>
    <s v="Bata M/C dacron brigada logo LITO"/>
    <d v="2010-08-06T00:00:00"/>
    <d v="2010-08-12T00:00:00"/>
    <n v="-45687"/>
    <s v="773"/>
    <x v="7"/>
    <x v="11"/>
    <x v="2"/>
    <x v="0"/>
    <x v="1"/>
  </r>
  <r>
    <n v="7735110119"/>
    <x v="12"/>
    <n v="48980070"/>
    <x v="34"/>
    <s v="SSRDVILLEGAS"/>
    <s v="MFLT"/>
    <s v="Provisión otras cta.pte.proveed prod. no inventar"/>
    <s v="Bata M/C dacron lider vivo azul T mision"/>
    <s v="Bata M/C dacron lider vivo azul T mision"/>
    <d v="2010-08-06T00:00:00"/>
    <d v="2010-08-12T00:00:00"/>
    <n v="0"/>
    <s v="773"/>
    <x v="7"/>
    <x v="11"/>
    <x v="2"/>
    <x v="0"/>
    <x v="1"/>
  </r>
  <r>
    <n v="7735110119"/>
    <x v="12"/>
    <n v="48980070"/>
    <x v="34"/>
    <s v="SSRDVILLEGAS"/>
    <s v="MFLT"/>
    <s v="Cto pdcion CIF,personal,dotacion y sum.al personal"/>
    <s v="Bata M/C dacron brigada logo LITO"/>
    <s v="Bata M/C dacron brigada logo LITO"/>
    <d v="2010-08-06T00:00:00"/>
    <d v="2010-08-12T00:00:00"/>
    <n v="0"/>
    <s v="773"/>
    <x v="7"/>
    <x v="11"/>
    <x v="2"/>
    <x v="0"/>
    <x v="1"/>
  </r>
  <r>
    <n v="7735110119"/>
    <x v="12"/>
    <n v="48980070"/>
    <x v="34"/>
    <s v="SSRDVILLEGAS"/>
    <s v="MFLT"/>
    <s v="Cto pdcion CIF,personal,dotacion y sum.al personal"/>
    <s v="Camisa dacron blanca logo LITO"/>
    <s v="Camisa dacron blanca logo LITO"/>
    <d v="2010-08-06T00:00:00"/>
    <d v="2010-08-12T00:00:00"/>
    <n v="0"/>
    <s v="773"/>
    <x v="7"/>
    <x v="11"/>
    <x v="2"/>
    <x v="0"/>
    <x v="1"/>
  </r>
  <r>
    <n v="7735110119"/>
    <x v="12"/>
    <n v="48980070"/>
    <x v="34"/>
    <s v="SSRDVILLEGAS"/>
    <s v="MFLT"/>
    <s v="Cto pdcion CIF,personal,dotacion y sum.al personal"/>
    <s v="Bata M/C dacron brigada logo LITO"/>
    <s v="Bata M/C dacron brigada logo LITO"/>
    <d v="2010-08-06T00:00:00"/>
    <d v="2010-08-12T00:00:00"/>
    <n v="0"/>
    <s v="773"/>
    <x v="7"/>
    <x v="11"/>
    <x v="2"/>
    <x v="0"/>
    <x v="1"/>
  </r>
  <r>
    <n v="7735110119"/>
    <x v="12"/>
    <n v="48980070"/>
    <x v="34"/>
    <s v="LTEAGUTIERRE"/>
    <s v="MFLT"/>
    <s v="Provisión otras cta.pte.proveed prod. no inventar"/>
    <s v="Bata M/C dacron brigada logo LITO"/>
    <s v="Bata M/C dacron brigada logo LITO"/>
    <d v="2010-08-06T00:00:00"/>
    <d v="2010-08-12T00:00:00"/>
    <n v="45687"/>
    <s v="773"/>
    <x v="7"/>
    <x v="11"/>
    <x v="2"/>
    <x v="0"/>
    <x v="1"/>
  </r>
  <r>
    <n v="7735110119"/>
    <x v="12"/>
    <n v="48980070"/>
    <x v="34"/>
    <s v="LTEAGUTIERRE"/>
    <s v="MFLT"/>
    <s v="Provisión otras cta.pte.proveed prod. no inventar"/>
    <s v="Bata M/C dacron lider vivo azul T mision"/>
    <s v="Bata M/C dacron lider vivo azul T mision"/>
    <d v="2010-08-06T00:00:00"/>
    <d v="2010-08-12T00:00:00"/>
    <n v="29258"/>
    <s v="773"/>
    <x v="7"/>
    <x v="11"/>
    <x v="2"/>
    <x v="0"/>
    <x v="1"/>
  </r>
  <r>
    <n v="7735110119"/>
    <x v="12"/>
    <n v="48980070"/>
    <x v="34"/>
    <s v="LTEAGUTIERRE"/>
    <s v="MFLT"/>
    <s v="Provisión otras cta.pte.proveed prod. no inventar"/>
    <s v="Bata M/C dacron brigada logo LITO"/>
    <s v="Bata M/C dacron brigada logo LITO"/>
    <d v="2010-08-06T00:00:00"/>
    <d v="2010-08-12T00:00:00"/>
    <n v="45687"/>
    <s v="773"/>
    <x v="7"/>
    <x v="11"/>
    <x v="2"/>
    <x v="0"/>
    <x v="1"/>
  </r>
  <r>
    <n v="7735110119"/>
    <x v="12"/>
    <n v="48980070"/>
    <x v="34"/>
    <s v="LTEAGUTIERRE"/>
    <s v="MFLT"/>
    <s v="Provisión otras cta.pte.proveed prod. no inventar"/>
    <s v="Bata M/C dacron brigada logo LITO"/>
    <s v="Bata M/C dacron brigada logo LITO"/>
    <d v="2010-08-06T00:00:00"/>
    <d v="2010-08-12T00:00:00"/>
    <n v="30458"/>
    <s v="773"/>
    <x v="7"/>
    <x v="11"/>
    <x v="2"/>
    <x v="0"/>
    <x v="1"/>
  </r>
  <r>
    <n v="7735110119"/>
    <x v="12"/>
    <n v="48980070"/>
    <x v="34"/>
    <s v="LTEAGUTIERRE"/>
    <s v="MFLT"/>
    <s v="Provisión otras cta.pte.proveed prod. no inventar"/>
    <s v="Camisa dacron blanca logo LITO"/>
    <s v="Camisa dacron blanca logo LITO"/>
    <d v="2010-08-06T00:00:00"/>
    <d v="2010-08-12T00:00:00"/>
    <n v="24746"/>
    <s v="773"/>
    <x v="7"/>
    <x v="11"/>
    <x v="2"/>
    <x v="0"/>
    <x v="1"/>
  </r>
  <r>
    <n v="7735110119"/>
    <x v="12"/>
    <n v="48980070"/>
    <x v="34"/>
    <s v="LTEAGUTIERRE"/>
    <s v="MFLT"/>
    <s v="Provisión otras cta.pte.proveed prod. no inventar"/>
    <s v="Bata M/C dacron brigada logo LITO"/>
    <s v="Bata M/C dacron brigada logo LITO"/>
    <d v="2010-08-06T00:00:00"/>
    <d v="2010-08-12T00:00:00"/>
    <n v="45687"/>
    <s v="773"/>
    <x v="7"/>
    <x v="11"/>
    <x v="2"/>
    <x v="0"/>
    <x v="1"/>
  </r>
  <r>
    <n v="7735110119"/>
    <x v="12"/>
    <n v="48980070"/>
    <x v="34"/>
    <s v="LTEAGUTIERRE"/>
    <s v="MFLT"/>
    <s v="Provisión otras cta.pte.proveed prod. no inventar"/>
    <s v="Bata M/C dacron brigada logo LITO"/>
    <s v="Bata M/C dacron brigada logo LITO"/>
    <d v="2010-08-06T00:00:00"/>
    <d v="2010-08-12T00:00:00"/>
    <n v="45687"/>
    <s v="773"/>
    <x v="7"/>
    <x v="11"/>
    <x v="2"/>
    <x v="0"/>
    <x v="1"/>
  </r>
  <r>
    <n v="7735110119"/>
    <x v="12"/>
    <n v="48980070"/>
    <x v="34"/>
    <s v="SSRDVILLEGAS"/>
    <s v="MFLT"/>
    <s v="INDUSTRIAS Y CONFECCIONES INDUCON L"/>
    <s v="Bata blanca dacron M/C logo LITO"/>
    <s v="Bata blanca dacron M/C logo LITO"/>
    <d v="2010-08-06T00:00:00"/>
    <d v="2010-08-12T00:00:00"/>
    <n v="182748"/>
    <s v="773"/>
    <x v="7"/>
    <x v="11"/>
    <x v="2"/>
    <x v="0"/>
    <x v="1"/>
  </r>
  <r>
    <n v="7735110119"/>
    <x v="12"/>
    <n v="48980070"/>
    <x v="34"/>
    <s v="SSRDVILLEGAS"/>
    <s v="MFLT"/>
    <s v="INDUSTRIAS Y CONFECCIONES INDUCON L"/>
    <s v="Bata blanca dacron M/L logo LITO"/>
    <s v="Bata blanca dacron M/L logo LITO"/>
    <d v="2010-08-06T00:00:00"/>
    <d v="2010-08-12T00:00:00"/>
    <n v="30458"/>
    <s v="773"/>
    <x v="7"/>
    <x v="11"/>
    <x v="2"/>
    <x v="0"/>
    <x v="1"/>
  </r>
  <r>
    <n v="7735110119"/>
    <x v="12"/>
    <n v="48980070"/>
    <x v="34"/>
    <s v="SSRDVILLEGAS"/>
    <s v="MFLT"/>
    <s v="INDUSTRIAS Y CONFECCIONES INDUCON L"/>
    <s v="Pantalon dril blanco enresortado"/>
    <s v="Pantalon dril blanco enresortado"/>
    <d v="2010-08-06T00:00:00"/>
    <d v="2010-08-12T00:00:00"/>
    <n v="218120"/>
    <s v="773"/>
    <x v="7"/>
    <x v="11"/>
    <x v="2"/>
    <x v="0"/>
    <x v="1"/>
  </r>
  <r>
    <n v="7735110119"/>
    <x v="12"/>
    <n v="48980070"/>
    <x v="34"/>
    <s v="SSRDVILLEGAS"/>
    <s v="MFLT"/>
    <s v="INDUSTRIAS Y CONFECCIONES INDUCON L"/>
    <s v="Pantalon dril blanco enresortado"/>
    <s v="Pantalon dril blanco enresortado"/>
    <d v="2010-08-06T00:00:00"/>
    <d v="2010-08-12T00:00:00"/>
    <n v="46740"/>
    <s v="773"/>
    <x v="7"/>
    <x v="11"/>
    <x v="2"/>
    <x v="0"/>
    <x v="1"/>
  </r>
  <r>
    <n v="7735113507"/>
    <x v="0"/>
    <n v="48980070"/>
    <x v="34"/>
    <s v="SSRDVILLEGAS"/>
    <s v="MFLT"/>
    <s v="HP FINANCIAL SERVICES LLC SUC.COLOM"/>
    <s v=""/>
    <s v=""/>
    <d v="2010-08-03T00:00:00"/>
    <d v="2010-08-12T00:00:00"/>
    <n v="27916"/>
    <s v="773"/>
    <x v="7"/>
    <x v="11"/>
    <x v="0"/>
    <x v="0"/>
    <x v="0"/>
  </r>
  <r>
    <n v="7735113507"/>
    <x v="0"/>
    <n v="48980070"/>
    <x v="34"/>
    <s v="SSRDVILLEGAS"/>
    <s v="MFLT"/>
    <s v="HP FINANCIAL SERVICES LLC SUC.COLOM"/>
    <s v=""/>
    <s v=""/>
    <d v="2010-08-03T00:00:00"/>
    <d v="2010-08-12T00:00:00"/>
    <n v="35928"/>
    <s v="773"/>
    <x v="7"/>
    <x v="11"/>
    <x v="0"/>
    <x v="0"/>
    <x v="0"/>
  </r>
  <r>
    <n v="7735116408"/>
    <x v="1"/>
    <n v="48980070"/>
    <x v="34"/>
    <s v="SSRDVILLEGAS"/>
    <s v="MFLT"/>
    <s v="TELEFONICA MOVILES COLOMBIA S.A."/>
    <s v=""/>
    <s v=""/>
    <d v="2010-08-02T00:00:00"/>
    <d v="2010-08-12T00:00:00"/>
    <n v="57"/>
    <s v="773"/>
    <x v="7"/>
    <x v="11"/>
    <x v="1"/>
    <x v="0"/>
    <x v="0"/>
  </r>
  <r>
    <n v="7735110102"/>
    <x v="2"/>
    <n v="48982070"/>
    <x v="36"/>
    <s v="SSALLONDONO"/>
    <s v="MFLT"/>
    <s v="Obligación laboral, salarios por pagar"/>
    <s v=""/>
    <s v=""/>
    <d v="2010-08-12T00:00:00"/>
    <d v="2010-08-12T00:00:00"/>
    <n v="768056"/>
    <s v="773"/>
    <x v="7"/>
    <x v="13"/>
    <x v="2"/>
    <x v="0"/>
    <x v="0"/>
  </r>
  <r>
    <n v="7735110103"/>
    <x v="39"/>
    <n v="48982070"/>
    <x v="36"/>
    <s v="SSALLONDONO"/>
    <s v="MFLT"/>
    <s v="Obligación laboral, salarios por pagar"/>
    <s v=""/>
    <s v=""/>
    <d v="2010-08-12T00:00:00"/>
    <d v="2010-08-12T00:00:00"/>
    <n v="193125"/>
    <s v="773"/>
    <x v="7"/>
    <x v="13"/>
    <x v="2"/>
    <x v="0"/>
    <x v="0"/>
  </r>
  <r>
    <n v="7735110119"/>
    <x v="12"/>
    <n v="48982070"/>
    <x v="36"/>
    <s v="SSRDVILLEGAS"/>
    <s v="MFLT"/>
    <s v="INDUSTRIAS Y CONFECCIONES INDUCON L"/>
    <s v="Bata blanca dacron M/C logo LITO"/>
    <s v="Bata blanca dacron M/C logo LITO"/>
    <d v="2010-08-06T00:00:00"/>
    <d v="2010-08-12T00:00:00"/>
    <n v="30458"/>
    <s v="773"/>
    <x v="7"/>
    <x v="13"/>
    <x v="2"/>
    <x v="0"/>
    <x v="1"/>
  </r>
  <r>
    <n v="7735116408"/>
    <x v="1"/>
    <n v="48982070"/>
    <x v="36"/>
    <s v="SSRDVILLEGAS"/>
    <s v="MFLT"/>
    <s v="COLOMBIA MOVIL S.A. E.S.P."/>
    <s v=""/>
    <s v=""/>
    <d v="2010-08-02T00:00:00"/>
    <d v="2010-08-12T00:00:00"/>
    <n v="4115"/>
    <s v="773"/>
    <x v="7"/>
    <x v="13"/>
    <x v="1"/>
    <x v="0"/>
    <x v="0"/>
  </r>
  <r>
    <n v="7735116408"/>
    <x v="1"/>
    <n v="48982070"/>
    <x v="36"/>
    <s v="SSRDVILLEGAS"/>
    <s v="MFLT"/>
    <s v="TELEFONICA MOVILES COLOMBIA S.A."/>
    <s v=""/>
    <s v=""/>
    <d v="2010-08-02T00:00:00"/>
    <d v="2010-08-12T00:00:00"/>
    <n v="851"/>
    <s v="773"/>
    <x v="7"/>
    <x v="13"/>
    <x v="1"/>
    <x v="0"/>
    <x v="0"/>
  </r>
  <r>
    <n v="7735116408"/>
    <x v="1"/>
    <n v="48982070"/>
    <x v="36"/>
    <s v="SSRDVILLEGAS"/>
    <s v="MFLT"/>
    <s v="COMUNICACION CELULAR S.A. COMCEL"/>
    <s v=""/>
    <s v=""/>
    <d v="2010-08-02T00:00:00"/>
    <d v="2010-08-12T00:00:00"/>
    <n v="592"/>
    <s v="773"/>
    <x v="7"/>
    <x v="13"/>
    <x v="1"/>
    <x v="0"/>
    <x v="0"/>
  </r>
  <r>
    <n v="7735110102"/>
    <x v="2"/>
    <n v="48984270"/>
    <x v="37"/>
    <s v="SSALLONDONO"/>
    <s v="MFLT"/>
    <s v="Obligación laboral, salarios por pagar"/>
    <s v=""/>
    <s v=""/>
    <d v="2010-08-12T00:00:00"/>
    <d v="2010-08-12T00:00:00"/>
    <n v="1758059"/>
    <s v="773"/>
    <x v="7"/>
    <x v="14"/>
    <x v="2"/>
    <x v="0"/>
    <x v="0"/>
  </r>
  <r>
    <n v="7735110119"/>
    <x v="12"/>
    <n v="48984270"/>
    <x v="37"/>
    <s v="SSRDVILLEGAS"/>
    <s v="MFLT"/>
    <s v="INDUSTRIAS Y CONFECCIONES INDUCON L"/>
    <s v="Bata blanca dacron M/L logo LITO"/>
    <s v="Bata blanca dacron M/L logo LITO"/>
    <d v="2010-08-06T00:00:00"/>
    <d v="2010-08-12T00:00:00"/>
    <n v="30458"/>
    <s v="773"/>
    <x v="7"/>
    <x v="14"/>
    <x v="2"/>
    <x v="0"/>
    <x v="1"/>
  </r>
  <r>
    <n v="7735116408"/>
    <x v="1"/>
    <n v="48984270"/>
    <x v="37"/>
    <s v="SSRDVILLEGAS"/>
    <s v="MFLT"/>
    <s v="TELEFONICA MOVILES COLOMBIA S.A."/>
    <s v=""/>
    <s v=""/>
    <d v="2010-08-02T00:00:00"/>
    <d v="2010-08-12T00:00:00"/>
    <n v="214"/>
    <s v="773"/>
    <x v="7"/>
    <x v="14"/>
    <x v="1"/>
    <x v="0"/>
    <x v="0"/>
  </r>
  <r>
    <n v="7735116408"/>
    <x v="1"/>
    <n v="48984270"/>
    <x v="37"/>
    <s v="SSRDVILLEGAS"/>
    <s v="MFLT"/>
    <s v="COMUNICACION CELULAR S.A. COMCEL"/>
    <s v=""/>
    <s v=""/>
    <d v="2010-08-02T00:00:00"/>
    <d v="2010-08-12T00:00:00"/>
    <n v="147"/>
    <s v="773"/>
    <x v="7"/>
    <x v="14"/>
    <x v="1"/>
    <x v="0"/>
    <x v="0"/>
  </r>
  <r>
    <n v="7735124713"/>
    <x v="35"/>
    <n v="48984270"/>
    <x v="37"/>
    <s v="LTGAVELASQUE"/>
    <s v="MFLT"/>
    <s v="Provisión otras cta.pte.proveed prod. no inventar"/>
    <s v="Cinta transferencia termica 110 MMx450 M"/>
    <s v="Cinta transferencia termica 110 MMx450 M"/>
    <d v="2010-08-12T00:00:00"/>
    <d v="2010-08-12T00:00:00"/>
    <n v="281978"/>
    <s v="773"/>
    <x v="7"/>
    <x v="14"/>
    <x v="5"/>
    <x v="0"/>
    <x v="1"/>
  </r>
  <r>
    <n v="7735110102"/>
    <x v="2"/>
    <n v="48986070"/>
    <x v="38"/>
    <s v="SSALLONDONO"/>
    <s v="MFLT"/>
    <s v="Obligación laboral, salarios por pagar"/>
    <s v=""/>
    <s v=""/>
    <d v="2010-08-12T00:00:00"/>
    <d v="2010-08-12T00:00:00"/>
    <n v="574239"/>
    <s v="773"/>
    <x v="7"/>
    <x v="15"/>
    <x v="2"/>
    <x v="0"/>
    <x v="0"/>
  </r>
  <r>
    <n v="7735110119"/>
    <x v="12"/>
    <n v="48986070"/>
    <x v="38"/>
    <s v="SSRDVILLEGAS"/>
    <s v="MFLT"/>
    <s v="INDUSTRIAS Y CONFECCIONES INDUCON L"/>
    <s v="Bata blanca dacron M/C logo LITO"/>
    <s v="Bata blanca dacron M/C logo LITO"/>
    <d v="2010-08-06T00:00:00"/>
    <d v="2010-08-12T00:00:00"/>
    <n v="30458"/>
    <s v="773"/>
    <x v="7"/>
    <x v="15"/>
    <x v="2"/>
    <x v="0"/>
    <x v="1"/>
  </r>
  <r>
    <n v="7735110119"/>
    <x v="12"/>
    <n v="48986070"/>
    <x v="38"/>
    <s v="SSRDVILLEGAS"/>
    <s v="MFLT"/>
    <s v="INDUSTRIAS Y CONFECCIONES INDUCON L"/>
    <s v="Pantalon dril blanco enresortado"/>
    <s v="Pantalon dril blanco enresortado"/>
    <d v="2010-08-06T00:00:00"/>
    <d v="2010-08-12T00:00:00"/>
    <n v="31160"/>
    <s v="773"/>
    <x v="7"/>
    <x v="15"/>
    <x v="2"/>
    <x v="0"/>
    <x v="1"/>
  </r>
  <r>
    <n v="7735110102"/>
    <x v="2"/>
    <n v="48988070"/>
    <x v="40"/>
    <s v="SSALLONDONO"/>
    <s v="MFLT"/>
    <s v="Obligación laboral, salarios por pagar"/>
    <s v=""/>
    <s v=""/>
    <d v="2010-08-12T00:00:00"/>
    <d v="2010-08-12T00:00:00"/>
    <n v="435488"/>
    <s v="773"/>
    <x v="7"/>
    <x v="17"/>
    <x v="2"/>
    <x v="0"/>
    <x v="0"/>
  </r>
  <r>
    <n v="7735110110"/>
    <x v="5"/>
    <n v="48988070"/>
    <x v="40"/>
    <s v="SSALLONDONO"/>
    <s v="MFLT"/>
    <s v="Obligación laboral, salarios por pagar"/>
    <s v=""/>
    <s v=""/>
    <d v="2010-08-12T00:00:00"/>
    <d v="2010-08-12T00:00:00"/>
    <n v="30750"/>
    <s v="773"/>
    <x v="7"/>
    <x v="17"/>
    <x v="2"/>
    <x v="0"/>
    <x v="0"/>
  </r>
  <r>
    <n v="7735110119"/>
    <x v="12"/>
    <n v="48988070"/>
    <x v="40"/>
    <s v="SSRDVILLEGAS"/>
    <s v="MFLT"/>
    <s v="INDUSTRIAS Y CONFECCIONES INDUCON L"/>
    <s v="Camisa dacron BLA brigada logo LITO"/>
    <s v="Camisa dacron BLA brigada logo LITO"/>
    <d v="2010-08-06T00:00:00"/>
    <d v="2010-08-12T00:00:00"/>
    <n v="18558"/>
    <s v="773"/>
    <x v="7"/>
    <x v="17"/>
    <x v="2"/>
    <x v="0"/>
    <x v="1"/>
  </r>
  <r>
    <n v="7735110119"/>
    <x v="12"/>
    <n v="48988070"/>
    <x v="40"/>
    <s v="SSRDVILLEGAS"/>
    <s v="MFLT"/>
    <s v="INDUSTRIAS Y CONFECCIONES INDUCON L"/>
    <s v="Pantalon dril blanco enresortado"/>
    <s v="Pantalon dril blanco enresortado"/>
    <d v="2010-08-06T00:00:00"/>
    <d v="2010-08-12T00:00:00"/>
    <n v="31160"/>
    <s v="773"/>
    <x v="7"/>
    <x v="17"/>
    <x v="2"/>
    <x v="0"/>
    <x v="1"/>
  </r>
  <r>
    <n v="7735116408"/>
    <x v="1"/>
    <n v="48988570"/>
    <x v="44"/>
    <s v="SSRDVILLEGAS"/>
    <s v="MFLT"/>
    <s v="COLOMBIA MOVIL S.A. E.S.P."/>
    <s v=""/>
    <s v=""/>
    <d v="2010-08-02T00:00:00"/>
    <d v="2010-08-12T00:00:00"/>
    <n v="1401"/>
    <s v="773"/>
    <x v="7"/>
    <x v="21"/>
    <x v="1"/>
    <x v="0"/>
    <x v="0"/>
  </r>
  <r>
    <n v="7735116408"/>
    <x v="1"/>
    <n v="48988570"/>
    <x v="44"/>
    <s v="SSRDVILLEGAS"/>
    <s v="MFLT"/>
    <s v="TELEFONICA MOVILES COLOMBIA S.A."/>
    <s v=""/>
    <s v=""/>
    <d v="2010-08-02T00:00:00"/>
    <d v="2010-08-12T00:00:00"/>
    <n v="16555"/>
    <s v="773"/>
    <x v="7"/>
    <x v="21"/>
    <x v="1"/>
    <x v="0"/>
    <x v="0"/>
  </r>
  <r>
    <n v="7735110102"/>
    <x v="2"/>
    <n v="48992070"/>
    <x v="45"/>
    <s v="SSALLONDONO"/>
    <s v="MFLT"/>
    <s v="Obligación laboral, salarios por pagar"/>
    <s v=""/>
    <s v=""/>
    <d v="2010-08-12T00:00:00"/>
    <d v="2010-08-12T00:00:00"/>
    <n v="3382954"/>
    <s v="773"/>
    <x v="7"/>
    <x v="22"/>
    <x v="2"/>
    <x v="0"/>
    <x v="0"/>
  </r>
  <r>
    <n v="7735110103"/>
    <x v="39"/>
    <n v="48992070"/>
    <x v="45"/>
    <s v="SSALLONDONO"/>
    <s v="MFLT"/>
    <s v="Obligación laboral, salarios por pagar"/>
    <s v=""/>
    <s v=""/>
    <d v="2010-08-12T00:00:00"/>
    <d v="2010-08-12T00:00:00"/>
    <n v="193125"/>
    <s v="773"/>
    <x v="7"/>
    <x v="22"/>
    <x v="2"/>
    <x v="0"/>
    <x v="0"/>
  </r>
  <r>
    <n v="7735110104"/>
    <x v="3"/>
    <n v="48992070"/>
    <x v="45"/>
    <s v="SSALLONDONO"/>
    <s v="MFLT"/>
    <s v="Obligación laboral, salarios por pagar"/>
    <s v=""/>
    <s v=""/>
    <d v="2010-08-12T00:00:00"/>
    <d v="2010-08-12T00:00:00"/>
    <n v="45270"/>
    <s v="773"/>
    <x v="7"/>
    <x v="22"/>
    <x v="2"/>
    <x v="0"/>
    <x v="1"/>
  </r>
  <r>
    <n v="7735110110"/>
    <x v="5"/>
    <n v="48992070"/>
    <x v="45"/>
    <s v="SSALLONDONO"/>
    <s v="MFLT"/>
    <s v="Obligación laboral, salarios por pagar"/>
    <s v=""/>
    <s v=""/>
    <d v="2010-08-12T00:00:00"/>
    <d v="2010-08-12T00:00:00"/>
    <n v="123000"/>
    <s v="773"/>
    <x v="7"/>
    <x v="22"/>
    <x v="2"/>
    <x v="0"/>
    <x v="0"/>
  </r>
  <r>
    <n v="7735110119"/>
    <x v="12"/>
    <n v="48992070"/>
    <x v="45"/>
    <s v="SSRDVILLEGAS"/>
    <s v="MFLT"/>
    <s v="Cto pdcion CIF,personal,dotacion y sum.al personal"/>
    <s v="Bata blanca dacron M/C logo LITO"/>
    <s v="Bata blanca dacron M/C logo LITO"/>
    <d v="2010-08-06T00:00:00"/>
    <d v="2010-08-12T00:00:00"/>
    <n v="0"/>
    <s v="773"/>
    <x v="7"/>
    <x v="22"/>
    <x v="2"/>
    <x v="0"/>
    <x v="1"/>
  </r>
  <r>
    <n v="7735110119"/>
    <x v="12"/>
    <n v="48992070"/>
    <x v="45"/>
    <s v="LTEAGUTIERRE"/>
    <s v="MFLT"/>
    <s v="Provisión otras cta.pte.proveed prod. no inventar"/>
    <s v="Bata blanca dacron M/C logo LITO"/>
    <s v="Bata blanca dacron M/C logo LITO"/>
    <d v="2010-08-06T00:00:00"/>
    <d v="2010-08-12T00:00:00"/>
    <n v="91374"/>
    <s v="773"/>
    <x v="7"/>
    <x v="22"/>
    <x v="2"/>
    <x v="0"/>
    <x v="1"/>
  </r>
  <r>
    <n v="7735110119"/>
    <x v="12"/>
    <n v="48992070"/>
    <x v="45"/>
    <s v="SSRDVILLEGAS"/>
    <s v="MFLT"/>
    <s v="INDUSTRIAS Y CONFECCIONES INDUCON L"/>
    <s v="Camisa dacron blanca trabajador mision"/>
    <s v="Camisa dacron blanca trabajador mision"/>
    <d v="2010-08-06T00:00:00"/>
    <d v="2010-08-12T00:00:00"/>
    <n v="23546"/>
    <s v="773"/>
    <x v="7"/>
    <x v="22"/>
    <x v="2"/>
    <x v="0"/>
    <x v="1"/>
  </r>
  <r>
    <n v="7735110119"/>
    <x v="12"/>
    <n v="48992070"/>
    <x v="45"/>
    <s v="SSRDVILLEGAS"/>
    <s v="MFLT"/>
    <s v="INDUSTRIAS Y CONFECCIONES INDUCON L"/>
    <s v="Pantalon dril blanco enresortado"/>
    <s v="Pantalon dril blanco enresortado"/>
    <d v="2010-08-06T00:00:00"/>
    <d v="2010-08-12T00:00:00"/>
    <n v="31160"/>
    <s v="773"/>
    <x v="7"/>
    <x v="22"/>
    <x v="2"/>
    <x v="0"/>
    <x v="1"/>
  </r>
  <r>
    <n v="7735110119"/>
    <x v="12"/>
    <n v="48992070"/>
    <x v="45"/>
    <s v="SSRDVILLEGAS"/>
    <s v="MFLT"/>
    <s v="INDUSTRIAS Y CONFECCIONES INDUCON L"/>
    <s v="Bata blanca dacron M/C logo LITO"/>
    <s v="Bata blanca dacron M/C logo LITO"/>
    <d v="2010-08-06T00:00:00"/>
    <d v="2010-08-12T00:00:00"/>
    <n v="30458"/>
    <s v="773"/>
    <x v="7"/>
    <x v="22"/>
    <x v="2"/>
    <x v="0"/>
    <x v="1"/>
  </r>
  <r>
    <n v="7735110119"/>
    <x v="12"/>
    <n v="48992070"/>
    <x v="45"/>
    <s v="SSRDVILLEGAS"/>
    <s v="MFLT"/>
    <s v="INDUSTRIAS Y CONFECCIONES INDUCON L"/>
    <s v="Bata blanca dacron M/C logo LITO"/>
    <s v="Bata blanca dacron M/C logo LITO"/>
    <d v="2010-08-06T00:00:00"/>
    <d v="2010-08-12T00:00:00"/>
    <n v="52664"/>
    <s v="773"/>
    <x v="7"/>
    <x v="22"/>
    <x v="2"/>
    <x v="0"/>
    <x v="1"/>
  </r>
  <r>
    <n v="7735110119"/>
    <x v="12"/>
    <n v="48992070"/>
    <x v="45"/>
    <s v="SSRDVILLEGAS"/>
    <s v="MFLT"/>
    <s v="INDUSTRIAS Y CONFECCIONES INDUCON L"/>
    <s v="Bata M/C dacron BLA lider vivo azul LITO"/>
    <s v="Bata M/C dacron BLA lider vivo azul LITO"/>
    <d v="2010-08-06T00:00:00"/>
    <d v="2010-08-12T00:00:00"/>
    <n v="137061"/>
    <s v="773"/>
    <x v="7"/>
    <x v="22"/>
    <x v="2"/>
    <x v="0"/>
    <x v="1"/>
  </r>
  <r>
    <n v="7735110119"/>
    <x v="12"/>
    <n v="48992070"/>
    <x v="45"/>
    <s v="SSRDVILLEGAS"/>
    <s v="MFLT"/>
    <s v="INDUSTRIAS Y CONFECCIONES INDUCON L"/>
    <s v="Pantalon dril blanco enresortado"/>
    <s v="Pantalon dril blanco enresortado"/>
    <d v="2010-08-06T00:00:00"/>
    <d v="2010-08-12T00:00:00"/>
    <n v="186960"/>
    <s v="773"/>
    <x v="7"/>
    <x v="22"/>
    <x v="2"/>
    <x v="0"/>
    <x v="1"/>
  </r>
  <r>
    <n v="7735113507"/>
    <x v="0"/>
    <n v="48992070"/>
    <x v="45"/>
    <s v="SSRDVILLEGAS"/>
    <s v="MFLT"/>
    <s v="HP FINANCIAL SERVICES LLC SUC.COLOM"/>
    <s v=""/>
    <s v=""/>
    <d v="2010-08-03T00:00:00"/>
    <d v="2010-08-12T00:00:00"/>
    <n v="27918"/>
    <s v="773"/>
    <x v="7"/>
    <x v="22"/>
    <x v="0"/>
    <x v="0"/>
    <x v="0"/>
  </r>
  <r>
    <n v="7735113507"/>
    <x v="0"/>
    <n v="48992070"/>
    <x v="45"/>
    <s v="SSRDVILLEGAS"/>
    <s v="MFLT"/>
    <s v="HP FINANCIAL SERVICES LLC SUC.COLOM"/>
    <s v=""/>
    <s v=""/>
    <d v="2010-08-03T00:00:00"/>
    <d v="2010-08-12T00:00:00"/>
    <n v="35927"/>
    <s v="773"/>
    <x v="7"/>
    <x v="22"/>
    <x v="0"/>
    <x v="0"/>
    <x v="0"/>
  </r>
  <r>
    <n v="7735116408"/>
    <x v="1"/>
    <n v="48992070"/>
    <x v="45"/>
    <s v="SSRDVILLEGAS"/>
    <s v="MFLT"/>
    <s v="COLOMBIA MOVIL S.A. E.S.P."/>
    <s v=""/>
    <s v=""/>
    <d v="2010-08-02T00:00:00"/>
    <d v="2010-08-12T00:00:00"/>
    <n v="4992"/>
    <s v="773"/>
    <x v="7"/>
    <x v="22"/>
    <x v="1"/>
    <x v="0"/>
    <x v="0"/>
  </r>
  <r>
    <n v="7735116408"/>
    <x v="1"/>
    <n v="48992070"/>
    <x v="45"/>
    <s v="SSRDVILLEGAS"/>
    <s v="MFLT"/>
    <s v="COMUNICACION CELULAR S.A. COMCEL"/>
    <s v=""/>
    <s v=""/>
    <d v="2010-08-02T00:00:00"/>
    <d v="2010-08-12T00:00:00"/>
    <n v="11371"/>
    <s v="773"/>
    <x v="7"/>
    <x v="22"/>
    <x v="1"/>
    <x v="0"/>
    <x v="0"/>
  </r>
  <r>
    <n v="7735110102"/>
    <x v="2"/>
    <n v="48992170"/>
    <x v="46"/>
    <s v="SSALLONDONO"/>
    <s v="MFLT"/>
    <s v="Obligación laboral, salarios por pagar"/>
    <s v=""/>
    <s v=""/>
    <d v="2010-08-12T00:00:00"/>
    <d v="2010-08-12T00:00:00"/>
    <n v="6309216"/>
    <s v="773"/>
    <x v="7"/>
    <x v="23"/>
    <x v="2"/>
    <x v="0"/>
    <x v="0"/>
  </r>
  <r>
    <n v="7735110104"/>
    <x v="3"/>
    <n v="48992170"/>
    <x v="46"/>
    <s v="SSALLONDONO"/>
    <s v="MFLT"/>
    <s v="Obligación laboral, salarios por pagar"/>
    <s v=""/>
    <s v=""/>
    <d v="2010-08-12T00:00:00"/>
    <d v="2010-08-12T00:00:00"/>
    <n v="529569"/>
    <s v="773"/>
    <x v="7"/>
    <x v="23"/>
    <x v="2"/>
    <x v="0"/>
    <x v="1"/>
  </r>
  <r>
    <n v="7735110110"/>
    <x v="5"/>
    <n v="48992170"/>
    <x v="46"/>
    <s v="SSALLONDONO"/>
    <s v="MFLT"/>
    <s v="Obligación laboral, salarios por pagar"/>
    <s v=""/>
    <s v=""/>
    <d v="2010-08-12T00:00:00"/>
    <d v="2010-08-12T00:00:00"/>
    <n v="369000"/>
    <s v="773"/>
    <x v="7"/>
    <x v="23"/>
    <x v="2"/>
    <x v="0"/>
    <x v="0"/>
  </r>
  <r>
    <n v="7735110119"/>
    <x v="12"/>
    <n v="48992170"/>
    <x v="46"/>
    <s v="SSRDVILLEGAS"/>
    <s v="MFLT"/>
    <s v="INDUSTRIAS Y CONFECCIONES INDUCON L"/>
    <s v="Camisa dacron blanca trabajador mision"/>
    <s v="Camisa dacron blanca trabajador mision"/>
    <d v="2010-08-06T00:00:00"/>
    <d v="2010-08-12T00:00:00"/>
    <n v="47092"/>
    <s v="773"/>
    <x v="7"/>
    <x v="23"/>
    <x v="2"/>
    <x v="0"/>
    <x v="1"/>
  </r>
  <r>
    <n v="7735110119"/>
    <x v="12"/>
    <n v="48992170"/>
    <x v="46"/>
    <s v="SSRDVILLEGAS"/>
    <s v="MFLT"/>
    <s v="INDUSTRIAS Y CONFECCIONES INDUCON L"/>
    <s v="Pantalon dril blanco enresortado"/>
    <s v="Pantalon dril blanco enresortado"/>
    <d v="2010-08-06T00:00:00"/>
    <d v="2010-08-12T00:00:00"/>
    <n v="62320"/>
    <s v="773"/>
    <x v="7"/>
    <x v="23"/>
    <x v="2"/>
    <x v="0"/>
    <x v="1"/>
  </r>
  <r>
    <n v="7735110119"/>
    <x v="12"/>
    <n v="48992170"/>
    <x v="46"/>
    <s v="SSRDVILLEGAS"/>
    <s v="MFLT"/>
    <s v="INDUSTRIAS Y CONFECCIONES INDUCON L"/>
    <s v="Camisa dacron BLA brigada logo LITO"/>
    <s v="Camisa dacron BLA brigada logo LITO"/>
    <d v="2010-08-06T00:00:00"/>
    <d v="2010-08-12T00:00:00"/>
    <n v="18560"/>
    <s v="773"/>
    <x v="7"/>
    <x v="23"/>
    <x v="2"/>
    <x v="0"/>
    <x v="1"/>
  </r>
  <r>
    <n v="7735110119"/>
    <x v="12"/>
    <n v="48992170"/>
    <x v="46"/>
    <s v="SSRDVILLEGAS"/>
    <s v="MFLT"/>
    <s v="INDUSTRIAS Y CONFECCIONES INDUCON L"/>
    <s v="Camisa dacron blanca logo LITO"/>
    <s v="Camisa dacron blanca logo LITO"/>
    <d v="2010-08-06T00:00:00"/>
    <d v="2010-08-12T00:00:00"/>
    <n v="49492"/>
    <s v="773"/>
    <x v="7"/>
    <x v="23"/>
    <x v="2"/>
    <x v="0"/>
    <x v="1"/>
  </r>
  <r>
    <n v="7735110119"/>
    <x v="12"/>
    <n v="48992170"/>
    <x v="46"/>
    <s v="SSRDVILLEGAS"/>
    <s v="MFLT"/>
    <s v="INDUSTRIAS Y CONFECCIONES INDUCON L"/>
    <s v="Pantalon dril blanco enresortado"/>
    <s v="Pantalon dril blanco enresortado"/>
    <d v="2010-08-06T00:00:00"/>
    <d v="2010-08-12T00:00:00"/>
    <n v="93480"/>
    <s v="773"/>
    <x v="7"/>
    <x v="23"/>
    <x v="2"/>
    <x v="0"/>
    <x v="1"/>
  </r>
  <r>
    <n v="7735110119"/>
    <x v="12"/>
    <n v="48992170"/>
    <x v="46"/>
    <s v="SSRDVILLEGAS"/>
    <s v="MFLT"/>
    <s v="INDUSTRIAS Y CONFECCIONES INDUCON L"/>
    <s v="Camisa dacron blanca logo LITO"/>
    <s v="Camisa dacron blanca logo LITO"/>
    <d v="2010-08-06T00:00:00"/>
    <d v="2010-08-12T00:00:00"/>
    <n v="371190"/>
    <s v="773"/>
    <x v="7"/>
    <x v="23"/>
    <x v="2"/>
    <x v="0"/>
    <x v="1"/>
  </r>
  <r>
    <n v="7735110119"/>
    <x v="12"/>
    <n v="48992170"/>
    <x v="46"/>
    <s v="SSRDVILLEGAS"/>
    <s v="MFLT"/>
    <s v="INDUSTRIAS Y CONFECCIONES INDUCON L"/>
    <s v="Pantalon dril blanco enresortado"/>
    <s v="Pantalon dril blanco enresortado"/>
    <d v="2010-08-06T00:00:00"/>
    <d v="2010-08-12T00:00:00"/>
    <n v="467400"/>
    <s v="773"/>
    <x v="7"/>
    <x v="23"/>
    <x v="2"/>
    <x v="0"/>
    <x v="1"/>
  </r>
  <r>
    <n v="7735124704"/>
    <x v="27"/>
    <n v="48705370"/>
    <x v="1"/>
    <s v="LTEAGUTIERRE"/>
    <s v="MFLT"/>
    <s v="Provisión otras cta.pte.proveed prod. no inventar"/>
    <s v="Pasta 105 x2.0r cartop.294 blca c/b"/>
    <s v="Pasta 105 x2.0r cartop.294 blca c/b"/>
    <d v="2010-08-12T00:00:00"/>
    <d v="2010-08-13T00:00:00"/>
    <n v="11142"/>
    <s v="773"/>
    <x v="7"/>
    <x v="1"/>
    <x v="5"/>
    <x v="0"/>
    <x v="0"/>
  </r>
  <r>
    <n v="7735124704"/>
    <x v="27"/>
    <n v="48705370"/>
    <x v="1"/>
    <s v="LTEAGUTIERRE"/>
    <s v="MFLT"/>
    <s v="Provisión otras cta.pte.proveed prod. no inventar"/>
    <s v="Pasta 105 x1.5d cartop.279 blca c/b"/>
    <s v="Pasta 105 x1.5d cartop.279 blca c/b"/>
    <d v="2010-08-12T00:00:00"/>
    <d v="2010-08-13T00:00:00"/>
    <n v="9792"/>
    <s v="773"/>
    <x v="7"/>
    <x v="1"/>
    <x v="5"/>
    <x v="0"/>
    <x v="0"/>
  </r>
  <r>
    <n v="7735124704"/>
    <x v="27"/>
    <n v="48705370"/>
    <x v="1"/>
    <s v="SSRDVILLEGAS"/>
    <s v="MFLT"/>
    <s v="MARION SA"/>
    <s v="Pasta 105 x2.0r cartop.294 blca c/b"/>
    <s v="Pasta 105 x2.0r cartop.294 blca c/b"/>
    <d v="2010-08-12T00:00:00"/>
    <d v="2010-08-13T00:00:00"/>
    <n v="0"/>
    <s v="773"/>
    <x v="7"/>
    <x v="1"/>
    <x v="5"/>
    <x v="0"/>
    <x v="0"/>
  </r>
  <r>
    <n v="7735124704"/>
    <x v="27"/>
    <n v="48705370"/>
    <x v="1"/>
    <s v="SSRDVILLEGAS"/>
    <s v="MFLT"/>
    <s v="MARION SA"/>
    <s v="Pasta 105 x1.5d cartop.279 blca c/b"/>
    <s v="Pasta 105 x1.5d cartop.279 blca c/b"/>
    <d v="2010-08-12T00:00:00"/>
    <d v="2010-08-13T00:00:00"/>
    <n v="0"/>
    <s v="773"/>
    <x v="7"/>
    <x v="1"/>
    <x v="5"/>
    <x v="0"/>
    <x v="0"/>
  </r>
  <r>
    <n v="7735124012"/>
    <x v="24"/>
    <n v="48710370"/>
    <x v="6"/>
    <s v="LTGAVELASQUE"/>
    <s v="MFLT"/>
    <s v="Mat, rptos y accesorios, materiales y repuestos na"/>
    <s v="Regla lubricadora 50 x 45cm"/>
    <s v=""/>
    <d v="2010-08-13T00:00:00"/>
    <d v="2010-08-13T00:00:00"/>
    <n v="50922"/>
    <s v="773"/>
    <x v="7"/>
    <x v="4"/>
    <x v="6"/>
    <x v="0"/>
    <x v="2"/>
  </r>
  <r>
    <n v="7735124704"/>
    <x v="27"/>
    <n v="48910270"/>
    <x v="23"/>
    <s v="LTEAGUTIERRE"/>
    <s v="MFLT"/>
    <s v="Provisión otras cta.pte.proveed prod. no inventar"/>
    <s v="Marcador borrable expo ngo"/>
    <s v="Marcador borrable expo ngo"/>
    <d v="2010-08-12T00:00:00"/>
    <d v="2010-08-13T00:00:00"/>
    <n v="3786"/>
    <s v="773"/>
    <x v="7"/>
    <x v="3"/>
    <x v="5"/>
    <x v="0"/>
    <x v="0"/>
  </r>
  <r>
    <n v="7735124704"/>
    <x v="27"/>
    <n v="48910270"/>
    <x v="23"/>
    <s v="LTEAGUTIERRE"/>
    <s v="MFLT"/>
    <s v="Provisión otras cta.pte.proveed prod. no inventar"/>
    <s v="Marcador indeleble sharpie ngo"/>
    <s v="Marcador indeleble sharpie ngo"/>
    <d v="2010-08-12T00:00:00"/>
    <d v="2010-08-13T00:00:00"/>
    <n v="4383"/>
    <s v="773"/>
    <x v="7"/>
    <x v="3"/>
    <x v="5"/>
    <x v="0"/>
    <x v="0"/>
  </r>
  <r>
    <n v="7735124704"/>
    <x v="27"/>
    <n v="48910270"/>
    <x v="23"/>
    <s v="LTEAGUTIERRE"/>
    <s v="MFLT"/>
    <s v="Provisión otras cta.pte.proveed prod. no inventar"/>
    <s v="Boligrafo kilom.retractil ngo"/>
    <s v="Boligrafo kilom.retractil ngo"/>
    <d v="2010-08-12T00:00:00"/>
    <d v="2010-08-13T00:00:00"/>
    <n v="3606"/>
    <s v="773"/>
    <x v="7"/>
    <x v="3"/>
    <x v="5"/>
    <x v="0"/>
    <x v="0"/>
  </r>
  <r>
    <n v="7735124704"/>
    <x v="27"/>
    <n v="48910270"/>
    <x v="23"/>
    <s v="LTEAGUTIERRE"/>
    <s v="MFLT"/>
    <s v="Provisión otras cta.pte.proveed prod. no inventar"/>
    <s v="Sobre gig.unibol 25x35"/>
    <s v="Sobre gig.unibol 25x35"/>
    <d v="2010-08-12T00:00:00"/>
    <d v="2010-08-13T00:00:00"/>
    <n v="740"/>
    <s v="773"/>
    <x v="7"/>
    <x v="3"/>
    <x v="5"/>
    <x v="0"/>
    <x v="0"/>
  </r>
  <r>
    <n v="7735124704"/>
    <x v="27"/>
    <n v="48910270"/>
    <x v="23"/>
    <s v="LTEAGUTIERRE"/>
    <s v="MFLT"/>
    <s v="Provisión otras cta.pte.proveed prod. no inventar"/>
    <s v="Calculadora casio hl 820lc d/bol x8dig"/>
    <s v="Calculadora casio hl 820lc d/bol x8dig"/>
    <d v="2010-08-12T00:00:00"/>
    <d v="2010-08-13T00:00:00"/>
    <n v="11750"/>
    <s v="773"/>
    <x v="7"/>
    <x v="3"/>
    <x v="5"/>
    <x v="0"/>
    <x v="0"/>
  </r>
  <r>
    <n v="7735124704"/>
    <x v="27"/>
    <n v="48910270"/>
    <x v="23"/>
    <s v="SSRDVILLEGAS"/>
    <s v="MFLT"/>
    <s v="MARION SA"/>
    <s v="Calculadora casio hl 820lc d/bol x8dig"/>
    <s v="Calculadora casio hl 820lc d/bol x8dig"/>
    <d v="2010-08-12T00:00:00"/>
    <d v="2010-08-13T00:00:00"/>
    <n v="0"/>
    <s v="773"/>
    <x v="7"/>
    <x v="3"/>
    <x v="5"/>
    <x v="0"/>
    <x v="0"/>
  </r>
  <r>
    <n v="7735116503"/>
    <x v="38"/>
    <n v="48921470"/>
    <x v="25"/>
    <s v="LTMAMEJIA"/>
    <s v="MFLT"/>
    <s v="Provisión otras cta.pte.proveed prod. Inventariab."/>
    <s v=""/>
    <s v="Mtto Relojes de Marcacion"/>
    <d v="2010-08-13T00:00:00"/>
    <d v="2010-08-13T00:00:00"/>
    <n v="82800"/>
    <s v="773"/>
    <x v="7"/>
    <x v="4"/>
    <x v="6"/>
    <x v="0"/>
    <x v="2"/>
  </r>
  <r>
    <n v="7735124704"/>
    <x v="27"/>
    <n v="48921470"/>
    <x v="25"/>
    <s v="LTEAGUTIERRE"/>
    <s v="MFLT"/>
    <s v="Provisión otras cta.pte.proveed prod. no inventar"/>
    <s v="Libro cid 100-e of.ray 200 fol"/>
    <s v="Libro cid 100-e of.ray 200 fol"/>
    <d v="2010-08-12T00:00:00"/>
    <d v="2010-08-13T00:00:00"/>
    <n v="36065"/>
    <s v="773"/>
    <x v="7"/>
    <x v="4"/>
    <x v="5"/>
    <x v="0"/>
    <x v="0"/>
  </r>
  <r>
    <n v="7735124704"/>
    <x v="27"/>
    <n v="48921470"/>
    <x v="25"/>
    <s v="LTEAGUTIERRE"/>
    <s v="MFLT"/>
    <s v="Provisión otras cta.pte.proveed prod. no inventar"/>
    <s v="Cuaderno argolla 85 econ.ray"/>
    <s v="Cuaderno argolla 85 econ.ray"/>
    <d v="2010-08-12T00:00:00"/>
    <d v="2010-08-13T00:00:00"/>
    <n v="3278"/>
    <s v="773"/>
    <x v="7"/>
    <x v="4"/>
    <x v="5"/>
    <x v="0"/>
    <x v="0"/>
  </r>
  <r>
    <n v="7735124704"/>
    <x v="27"/>
    <n v="48921470"/>
    <x v="25"/>
    <s v="LTEAGUTIERRE"/>
    <s v="MFLT"/>
    <s v="Provisión otras cta.pte.proveed prod. no inventar"/>
    <s v="Cuaderno argolla 105 econ.ray."/>
    <s v="Cuaderno argolla 105 econ.ray."/>
    <d v="2010-08-12T00:00:00"/>
    <d v="2010-08-13T00:00:00"/>
    <n v="4862"/>
    <s v="773"/>
    <x v="7"/>
    <x v="4"/>
    <x v="5"/>
    <x v="0"/>
    <x v="0"/>
  </r>
  <r>
    <n v="7735124704"/>
    <x v="27"/>
    <n v="48921470"/>
    <x v="25"/>
    <s v="LTEAGUTIERRE"/>
    <s v="MFLT"/>
    <s v="Provisión otras cta.pte.proveed prod. no inventar"/>
    <s v="Tabla legaj.of.plast.azul"/>
    <s v="Tabla legaj.of.plast.azul"/>
    <d v="2010-08-12T00:00:00"/>
    <d v="2010-08-13T00:00:00"/>
    <n v="13215"/>
    <s v="773"/>
    <x v="7"/>
    <x v="4"/>
    <x v="5"/>
    <x v="0"/>
    <x v="0"/>
  </r>
  <r>
    <n v="7735124704"/>
    <x v="27"/>
    <n v="48921470"/>
    <x v="25"/>
    <s v="LTEAGUTIERRE"/>
    <s v="MFLT"/>
    <s v="Provisión otras cta.pte.proveed prod. no inventar"/>
    <s v="Papel carta multip.x500 blco"/>
    <s v="Papel carta multip.x500 blco"/>
    <d v="2010-08-12T00:00:00"/>
    <d v="2010-08-13T00:00:00"/>
    <n v="6900"/>
    <s v="773"/>
    <x v="7"/>
    <x v="4"/>
    <x v="5"/>
    <x v="0"/>
    <x v="0"/>
  </r>
  <r>
    <n v="7735124704"/>
    <x v="27"/>
    <n v="48921470"/>
    <x v="25"/>
    <s v="LTEAGUTIERRE"/>
    <s v="MFLT"/>
    <s v="Provisión otras cta.pte.proveed prod. no inventar"/>
    <s v="Bolsillo carta polip.x1 beautone"/>
    <s v="Bolsillo carta polip.x1 beautone"/>
    <d v="2010-08-12T00:00:00"/>
    <d v="2010-08-13T00:00:00"/>
    <n v="50000"/>
    <s v="773"/>
    <x v="7"/>
    <x v="4"/>
    <x v="5"/>
    <x v="0"/>
    <x v="0"/>
  </r>
  <r>
    <n v="7735124704"/>
    <x v="27"/>
    <n v="48921470"/>
    <x v="25"/>
    <s v="LTEAGUTIERRE"/>
    <s v="MFLT"/>
    <s v="Provisión otras cta.pte.proveed prod. no inventar"/>
    <s v="Boligrafo allegro ngo"/>
    <s v="Boligrafo allegro ngo"/>
    <d v="2010-08-12T00:00:00"/>
    <d v="2010-08-13T00:00:00"/>
    <n v="7176"/>
    <s v="773"/>
    <x v="7"/>
    <x v="4"/>
    <x v="5"/>
    <x v="0"/>
    <x v="0"/>
  </r>
  <r>
    <n v="7735124704"/>
    <x v="27"/>
    <n v="48921470"/>
    <x v="25"/>
    <s v="LTEAGUTIERRE"/>
    <s v="MFLT"/>
    <s v="Provisión otras cta.pte.proveed prod. no inventar"/>
    <s v="Gancho legaj.norma caja x 20"/>
    <s v="Gancho legaj.norma caja x 20"/>
    <d v="2010-08-12T00:00:00"/>
    <d v="2010-08-13T00:00:00"/>
    <n v="3620"/>
    <s v="773"/>
    <x v="7"/>
    <x v="4"/>
    <x v="5"/>
    <x v="0"/>
    <x v="0"/>
  </r>
  <r>
    <n v="7735124704"/>
    <x v="27"/>
    <n v="48921470"/>
    <x v="25"/>
    <s v="LTEAGUTIERRE"/>
    <s v="MFLT"/>
    <s v="Provisión otras cta.pte.proveed prod. no inventar"/>
    <s v="Grapa   26x  6mm x5000 gema"/>
    <s v="Grapa   26x  6mm x5000 gema"/>
    <d v="2010-08-12T00:00:00"/>
    <d v="2010-08-13T00:00:00"/>
    <n v="2814"/>
    <s v="773"/>
    <x v="7"/>
    <x v="4"/>
    <x v="5"/>
    <x v="0"/>
    <x v="0"/>
  </r>
  <r>
    <n v="7735124704"/>
    <x v="27"/>
    <n v="48921470"/>
    <x v="25"/>
    <s v="LTEAGUTIERRE"/>
    <s v="MFLT"/>
    <s v="Provisión otras cta.pte.proveed prod. no inventar"/>
    <s v="Marcador perm.feltpen azul"/>
    <s v="Marcador perm.feltpen azul"/>
    <d v="2010-08-12T00:00:00"/>
    <d v="2010-08-13T00:00:00"/>
    <n v="3315"/>
    <s v="773"/>
    <x v="7"/>
    <x v="4"/>
    <x v="5"/>
    <x v="0"/>
    <x v="0"/>
  </r>
  <r>
    <n v="7735124704"/>
    <x v="27"/>
    <n v="48921470"/>
    <x v="25"/>
    <s v="LTEAGUTIERRE"/>
    <s v="MFLT"/>
    <s v="Provisión otras cta.pte.proveed prod. no inventar"/>
    <s v="Marcador perm.feltpen ngo"/>
    <s v="Marcador perm.feltpen ngo"/>
    <d v="2010-08-12T00:00:00"/>
    <d v="2010-08-13T00:00:00"/>
    <n v="3315"/>
    <s v="773"/>
    <x v="7"/>
    <x v="4"/>
    <x v="5"/>
    <x v="0"/>
    <x v="0"/>
  </r>
  <r>
    <n v="7735124704"/>
    <x v="27"/>
    <n v="48921470"/>
    <x v="25"/>
    <s v="LTEAGUTIERRE"/>
    <s v="MFLT"/>
    <s v="Provisión otras cta.pte.proveed prod. no inventar"/>
    <s v="Marcador perm.feltpen rjo"/>
    <s v="Marcador perm.feltpen rjo"/>
    <d v="2010-08-12T00:00:00"/>
    <d v="2010-08-13T00:00:00"/>
    <n v="3315"/>
    <s v="773"/>
    <x v="7"/>
    <x v="4"/>
    <x v="5"/>
    <x v="0"/>
    <x v="0"/>
  </r>
  <r>
    <n v="7735124704"/>
    <x v="27"/>
    <n v="48921470"/>
    <x v="25"/>
    <s v="LTEAGUTIERRE"/>
    <s v="MFLT"/>
    <s v="Provisión otras cta.pte.proveed prod. no inventar"/>
    <s v="Marcador perm.feltpen vde"/>
    <s v="Marcador perm.feltpen vde"/>
    <d v="2010-08-12T00:00:00"/>
    <d v="2010-08-13T00:00:00"/>
    <n v="3315"/>
    <s v="773"/>
    <x v="7"/>
    <x v="4"/>
    <x v="5"/>
    <x v="0"/>
    <x v="0"/>
  </r>
  <r>
    <n v="7735124704"/>
    <x v="27"/>
    <n v="48921470"/>
    <x v="25"/>
    <s v="SSRDVILLEGAS"/>
    <s v="MFLT"/>
    <s v="MARION SA"/>
    <s v="Libro cid 100-e of.ray 200 fol"/>
    <s v="Libro cid 100-e of.ray 200 fol"/>
    <d v="2010-08-12T00:00:00"/>
    <d v="2010-08-13T00:00:00"/>
    <n v="0"/>
    <s v="773"/>
    <x v="7"/>
    <x v="4"/>
    <x v="5"/>
    <x v="0"/>
    <x v="0"/>
  </r>
  <r>
    <n v="7735124704"/>
    <x v="27"/>
    <n v="48921470"/>
    <x v="25"/>
    <s v="SSRDVILLEGAS"/>
    <s v="MFLT"/>
    <s v="MARION SA"/>
    <s v="Cuaderno argolla 105 econ.ray."/>
    <s v="Cuaderno argolla 105 econ.ray."/>
    <d v="2010-08-12T00:00:00"/>
    <d v="2010-08-13T00:00:00"/>
    <n v="0"/>
    <s v="773"/>
    <x v="7"/>
    <x v="4"/>
    <x v="5"/>
    <x v="0"/>
    <x v="0"/>
  </r>
  <r>
    <n v="7735124704"/>
    <x v="27"/>
    <n v="48921470"/>
    <x v="25"/>
    <s v="SSRDVILLEGAS"/>
    <s v="MFLT"/>
    <s v="MARION SA"/>
    <s v="Tabla legaj.of.plast.azul"/>
    <s v="Tabla legaj.of.plast.azul"/>
    <d v="2010-08-12T00:00:00"/>
    <d v="2010-08-13T00:00:00"/>
    <n v="0"/>
    <s v="773"/>
    <x v="7"/>
    <x v="4"/>
    <x v="5"/>
    <x v="0"/>
    <x v="0"/>
  </r>
  <r>
    <n v="7735124704"/>
    <x v="27"/>
    <n v="48921470"/>
    <x v="25"/>
    <s v="SSRDVILLEGAS"/>
    <s v="MFLT"/>
    <s v="MARION SA"/>
    <s v="Papel carta multip.x500 blco"/>
    <s v="Papel carta multip.x500 blco"/>
    <d v="2010-08-12T00:00:00"/>
    <d v="2010-08-13T00:00:00"/>
    <n v="0"/>
    <s v="773"/>
    <x v="7"/>
    <x v="4"/>
    <x v="5"/>
    <x v="0"/>
    <x v="0"/>
  </r>
  <r>
    <n v="7735124704"/>
    <x v="27"/>
    <n v="48921470"/>
    <x v="25"/>
    <s v="SSRDVILLEGAS"/>
    <s v="MFLT"/>
    <s v="MARION SA"/>
    <s v="Bolsillo carta polip.x1 beautone"/>
    <s v="Bolsillo carta polip.x1 beautone"/>
    <d v="2010-08-12T00:00:00"/>
    <d v="2010-08-13T00:00:00"/>
    <n v="0"/>
    <s v="773"/>
    <x v="7"/>
    <x v="4"/>
    <x v="5"/>
    <x v="0"/>
    <x v="0"/>
  </r>
  <r>
    <n v="7735124704"/>
    <x v="27"/>
    <n v="48921470"/>
    <x v="25"/>
    <s v="SSRDVILLEGAS"/>
    <s v="MFLT"/>
    <s v="MARION SA"/>
    <s v="Boligrafo allegro ngo"/>
    <s v="Boligrafo allegro ngo"/>
    <d v="2010-08-12T00:00:00"/>
    <d v="2010-08-13T00:00:00"/>
    <n v="0"/>
    <s v="773"/>
    <x v="7"/>
    <x v="4"/>
    <x v="5"/>
    <x v="0"/>
    <x v="0"/>
  </r>
  <r>
    <n v="7735124704"/>
    <x v="27"/>
    <n v="48921470"/>
    <x v="25"/>
    <s v="SSRDVILLEGAS"/>
    <s v="MFLT"/>
    <s v="MARION SA"/>
    <s v="Grapa   26x  6mm x5000 gema"/>
    <s v="Grapa   26x  6mm x5000 gema"/>
    <d v="2010-08-12T00:00:00"/>
    <d v="2010-08-13T00:00:00"/>
    <n v="0"/>
    <s v="773"/>
    <x v="7"/>
    <x v="4"/>
    <x v="5"/>
    <x v="0"/>
    <x v="0"/>
  </r>
  <r>
    <n v="7735124713"/>
    <x v="35"/>
    <n v="48921470"/>
    <x v="25"/>
    <s v="SSRDVILLEGAS"/>
    <s v="MFLT"/>
    <s v="CINTAS ANDINAS DE COLOMBIA S.A."/>
    <s v="Cinta Transp.48 MMX100MM ANDINA"/>
    <s v="Cinta Transp.48 MMX100MM ANDINA"/>
    <d v="2010-08-12T00:00:00"/>
    <d v="2010-08-13T00:00:00"/>
    <n v="237600"/>
    <s v="773"/>
    <x v="7"/>
    <x v="4"/>
    <x v="5"/>
    <x v="0"/>
    <x v="1"/>
  </r>
  <r>
    <n v="7735124713"/>
    <x v="35"/>
    <n v="48921470"/>
    <x v="25"/>
    <s v="SSRDVILLEGAS"/>
    <s v="MFLT"/>
    <s v="CINTAS ANDINAS DE COLOMBIA S.A."/>
    <s v="Cinta enmascarar super max x 24"/>
    <s v="Cinta enmascarar super max x 24"/>
    <d v="2010-08-12T00:00:00"/>
    <d v="2010-08-13T00:00:00"/>
    <n v="78480"/>
    <s v="773"/>
    <x v="7"/>
    <x v="4"/>
    <x v="5"/>
    <x v="0"/>
    <x v="1"/>
  </r>
  <r>
    <n v="7735124713"/>
    <x v="35"/>
    <n v="48921470"/>
    <x v="25"/>
    <s v="SSRDVILLEGAS"/>
    <s v="MFLT"/>
    <s v="CINTAS ANDINAS DE COLOMBIA S.A."/>
    <s v="Cinta enmascarar super max x 24"/>
    <s v="Cinta enmascarar super max x 24"/>
    <d v="2010-08-12T00:00:00"/>
    <d v="2010-08-13T00:00:00"/>
    <n v="78480"/>
    <s v="773"/>
    <x v="7"/>
    <x v="4"/>
    <x v="5"/>
    <x v="0"/>
    <x v="1"/>
  </r>
  <r>
    <n v="7735116403"/>
    <x v="20"/>
    <n v="48921570"/>
    <x v="26"/>
    <s v="SSRDVILLEGAS"/>
    <s v="MFLT"/>
    <s v="AHORA S.A"/>
    <s v=""/>
    <s v=""/>
    <d v="2010-08-12T00:00:00"/>
    <d v="2010-08-13T00:00:00"/>
    <n v="8041935"/>
    <s v="773"/>
    <x v="7"/>
    <x v="3"/>
    <x v="3"/>
    <x v="0"/>
    <x v="1"/>
  </r>
  <r>
    <n v="7735116503"/>
    <x v="38"/>
    <n v="48921570"/>
    <x v="26"/>
    <s v="LTMAMEJIA"/>
    <s v="MFLT"/>
    <s v="Provisión otras cta.pte.proveed prod. Inventariab."/>
    <s v=""/>
    <s v="Mtto Relojes de Marcacion"/>
    <d v="2010-08-13T00:00:00"/>
    <d v="2010-08-13T00:00:00"/>
    <n v="82800"/>
    <s v="773"/>
    <x v="7"/>
    <x v="3"/>
    <x v="6"/>
    <x v="0"/>
    <x v="2"/>
  </r>
  <r>
    <n v="7735124704"/>
    <x v="27"/>
    <n v="48921570"/>
    <x v="26"/>
    <s v="LTEAGUTIERRE"/>
    <s v="MFLT"/>
    <s v="Provisión otras cta.pte.proveed prod. no inventar"/>
    <s v="Boligrafo kilom.retractil ngo"/>
    <s v="Boligrafo kilom.retractil ngo"/>
    <d v="2010-08-12T00:00:00"/>
    <d v="2010-08-13T00:00:00"/>
    <n v="14424"/>
    <s v="773"/>
    <x v="7"/>
    <x v="3"/>
    <x v="5"/>
    <x v="0"/>
    <x v="0"/>
  </r>
  <r>
    <n v="7735124704"/>
    <x v="27"/>
    <n v="48921570"/>
    <x v="26"/>
    <s v="LTEAGUTIERRE"/>
    <s v="MFLT"/>
    <s v="Provisión otras cta.pte.proveed prod. no inventar"/>
    <s v="Marcador perm.feltpen ngo"/>
    <s v="Marcador perm.feltpen ngo"/>
    <d v="2010-08-12T00:00:00"/>
    <d v="2010-08-13T00:00:00"/>
    <n v="13260"/>
    <s v="773"/>
    <x v="7"/>
    <x v="3"/>
    <x v="5"/>
    <x v="0"/>
    <x v="0"/>
  </r>
  <r>
    <n v="7735124704"/>
    <x v="27"/>
    <n v="48921570"/>
    <x v="26"/>
    <s v="LTEAGUTIERRE"/>
    <s v="MFLT"/>
    <s v="Provisión otras cta.pte.proveed prod. no inventar"/>
    <s v="Cuaderno"/>
    <s v="Cuaderno"/>
    <d v="2010-08-12T00:00:00"/>
    <d v="2010-08-13T00:00:00"/>
    <n v="12155"/>
    <s v="773"/>
    <x v="7"/>
    <x v="3"/>
    <x v="5"/>
    <x v="0"/>
    <x v="0"/>
  </r>
  <r>
    <n v="7735124704"/>
    <x v="27"/>
    <n v="48921570"/>
    <x v="26"/>
    <s v="LTEAGUTIERRE"/>
    <s v="MFLT"/>
    <s v="Provisión otras cta.pte.proveed prod. no inventar"/>
    <s v="Bolsillo carta polip.x1 beautone"/>
    <s v="Bolsillo carta polip.x1 beautone"/>
    <d v="2010-08-12T00:00:00"/>
    <d v="2010-08-13T00:00:00"/>
    <n v="20000"/>
    <s v="773"/>
    <x v="7"/>
    <x v="3"/>
    <x v="5"/>
    <x v="0"/>
    <x v="0"/>
  </r>
  <r>
    <n v="7735124704"/>
    <x v="27"/>
    <n v="48921570"/>
    <x v="26"/>
    <s v="LTEAGUTIERRE"/>
    <s v="MFLT"/>
    <s v="Provisión otras cta.pte.proveed prod. no inventar"/>
    <s v="Tabla legaj.of.plast.azul"/>
    <s v="Tabla legaj.of.plast.azul"/>
    <d v="2010-08-12T00:00:00"/>
    <d v="2010-08-13T00:00:00"/>
    <n v="5286"/>
    <s v="773"/>
    <x v="7"/>
    <x v="3"/>
    <x v="5"/>
    <x v="0"/>
    <x v="0"/>
  </r>
  <r>
    <n v="7735124704"/>
    <x v="27"/>
    <n v="48921570"/>
    <x v="26"/>
    <s v="LTEAGUTIERRE"/>
    <s v="MFLT"/>
    <s v="Provisión otras cta.pte.proveed prod. no inventar"/>
    <s v="Papel carta multip.x500 blco"/>
    <s v="Papel carta multip.x500 blco"/>
    <d v="2010-08-12T00:00:00"/>
    <d v="2010-08-13T00:00:00"/>
    <n v="13800"/>
    <s v="773"/>
    <x v="7"/>
    <x v="3"/>
    <x v="5"/>
    <x v="0"/>
    <x v="0"/>
  </r>
  <r>
    <n v="7735124704"/>
    <x v="27"/>
    <n v="48921570"/>
    <x v="26"/>
    <s v="LTEAGUTIERRE"/>
    <s v="MFLT"/>
    <s v="Provisión otras cta.pte.proveed prod. no inventar"/>
    <s v="Separador carta x5 blco"/>
    <s v="Separador carta x5 blco"/>
    <d v="2010-08-12T00:00:00"/>
    <d v="2010-08-13T00:00:00"/>
    <n v="10580"/>
    <s v="773"/>
    <x v="7"/>
    <x v="3"/>
    <x v="5"/>
    <x v="0"/>
    <x v="0"/>
  </r>
  <r>
    <n v="7735124704"/>
    <x v="27"/>
    <n v="48921570"/>
    <x v="26"/>
    <s v="LTEAGUTIERRE"/>
    <s v="MFLT"/>
    <s v="Provisión otras cta.pte.proveed prod. no inventar"/>
    <s v="Pasta 105 x3.0r cartop.322 ngo c/b-gig."/>
    <s v="Pasta 105 x3.0r cartop.322 ngo c/b-gig."/>
    <d v="2010-08-12T00:00:00"/>
    <d v="2010-08-13T00:00:00"/>
    <n v="44676"/>
    <s v="773"/>
    <x v="7"/>
    <x v="3"/>
    <x v="5"/>
    <x v="0"/>
    <x v="0"/>
  </r>
  <r>
    <n v="7735124704"/>
    <x v="27"/>
    <n v="48921570"/>
    <x v="26"/>
    <s v="LTEAGUTIERRE"/>
    <s v="MFLT"/>
    <s v="Provisión otras cta.pte.proveed prod. no inventar"/>
    <s v="Tinta p/imp.hp 1400 c9351 ngo"/>
    <s v="Tinta p/imp.hp 1400 c9351 ngo"/>
    <d v="2010-08-12T00:00:00"/>
    <d v="2010-08-13T00:00:00"/>
    <n v="65334"/>
    <s v="773"/>
    <x v="7"/>
    <x v="3"/>
    <x v="5"/>
    <x v="0"/>
    <x v="0"/>
  </r>
  <r>
    <n v="7735124704"/>
    <x v="27"/>
    <n v="48921570"/>
    <x v="26"/>
    <s v="LTEAGUTIERRE"/>
    <s v="MFLT"/>
    <s v="Provisión otras cta.pte.proveed prod. no inventar"/>
    <s v="Tinta p/imp.hp 1400 c9352 col."/>
    <s v="Tinta p/imp.hp 1400 c9352 col."/>
    <d v="2010-08-12T00:00:00"/>
    <d v="2010-08-13T00:00:00"/>
    <n v="76534"/>
    <s v="773"/>
    <x v="7"/>
    <x v="3"/>
    <x v="5"/>
    <x v="0"/>
    <x v="0"/>
  </r>
  <r>
    <n v="7735124704"/>
    <x v="27"/>
    <n v="48921570"/>
    <x v="26"/>
    <s v="SSRDVILLEGAS"/>
    <s v="MFLT"/>
    <s v="MARION SA"/>
    <s v="Boligrafo kilom.retractil ngo"/>
    <s v="Boligrafo kilom.retractil ngo"/>
    <d v="2010-08-12T00:00:00"/>
    <d v="2010-08-13T00:00:00"/>
    <n v="0"/>
    <s v="773"/>
    <x v="7"/>
    <x v="3"/>
    <x v="5"/>
    <x v="0"/>
    <x v="0"/>
  </r>
  <r>
    <n v="7735124704"/>
    <x v="27"/>
    <n v="48921570"/>
    <x v="26"/>
    <s v="SSRDVILLEGAS"/>
    <s v="MFLT"/>
    <s v="MARION SA"/>
    <s v="Marcador perm.feltpen ngo"/>
    <s v="Marcador perm.feltpen ngo"/>
    <d v="2010-08-12T00:00:00"/>
    <d v="2010-08-13T00:00:00"/>
    <n v="0"/>
    <s v="773"/>
    <x v="7"/>
    <x v="3"/>
    <x v="5"/>
    <x v="0"/>
    <x v="0"/>
  </r>
  <r>
    <n v="7735124704"/>
    <x v="27"/>
    <n v="48921570"/>
    <x v="26"/>
    <s v="SSRDVILLEGAS"/>
    <s v="MFLT"/>
    <s v="MARION SA"/>
    <s v="Cuaderno"/>
    <s v="Cuaderno"/>
    <d v="2010-08-12T00:00:00"/>
    <d v="2010-08-13T00:00:00"/>
    <n v="0"/>
    <s v="773"/>
    <x v="7"/>
    <x v="3"/>
    <x v="5"/>
    <x v="0"/>
    <x v="0"/>
  </r>
  <r>
    <n v="7735124704"/>
    <x v="27"/>
    <n v="48921570"/>
    <x v="26"/>
    <s v="SSRDVILLEGAS"/>
    <s v="MFLT"/>
    <s v="MARION SA"/>
    <s v="Bolsillo carta polip.x1 beautone"/>
    <s v="Bolsillo carta polip.x1 beautone"/>
    <d v="2010-08-12T00:00:00"/>
    <d v="2010-08-13T00:00:00"/>
    <n v="0"/>
    <s v="773"/>
    <x v="7"/>
    <x v="3"/>
    <x v="5"/>
    <x v="0"/>
    <x v="0"/>
  </r>
  <r>
    <n v="7735124704"/>
    <x v="27"/>
    <n v="48921570"/>
    <x v="26"/>
    <s v="SSRDVILLEGAS"/>
    <s v="MFLT"/>
    <s v="MARION SA"/>
    <s v="Papel carta multip.x500 blco"/>
    <s v="Papel carta multip.x500 blco"/>
    <d v="2010-08-12T00:00:00"/>
    <d v="2010-08-13T00:00:00"/>
    <n v="0"/>
    <s v="773"/>
    <x v="7"/>
    <x v="3"/>
    <x v="5"/>
    <x v="0"/>
    <x v="0"/>
  </r>
  <r>
    <n v="7735124704"/>
    <x v="27"/>
    <n v="48921570"/>
    <x v="26"/>
    <s v="SSRDVILLEGAS"/>
    <s v="MFLT"/>
    <s v="MARION SA"/>
    <s v="Separador carta x5 blco"/>
    <s v="Separador carta x5 blco"/>
    <d v="2010-08-12T00:00:00"/>
    <d v="2010-08-13T00:00:00"/>
    <n v="0"/>
    <s v="773"/>
    <x v="7"/>
    <x v="3"/>
    <x v="5"/>
    <x v="0"/>
    <x v="0"/>
  </r>
  <r>
    <n v="7735124704"/>
    <x v="27"/>
    <n v="48921570"/>
    <x v="26"/>
    <s v="SSRDVILLEGAS"/>
    <s v="MFLT"/>
    <s v="MARION SA"/>
    <s v="Pasta 105 x3.0r cartop.322 ngo c/b-gig."/>
    <s v="Pasta 105 x3.0r cartop.322 ngo c/b-gig."/>
    <d v="2010-08-12T00:00:00"/>
    <d v="2010-08-13T00:00:00"/>
    <n v="0"/>
    <s v="773"/>
    <x v="7"/>
    <x v="3"/>
    <x v="5"/>
    <x v="0"/>
    <x v="0"/>
  </r>
  <r>
    <n v="7735124704"/>
    <x v="27"/>
    <n v="48921570"/>
    <x v="26"/>
    <s v="SSRDVILLEGAS"/>
    <s v="MFLT"/>
    <s v="MARION SA"/>
    <s v="Tinta p/imp.hp 1400 c9351 ngo"/>
    <s v="Tinta p/imp.hp 1400 c9351 ngo"/>
    <d v="2010-08-12T00:00:00"/>
    <d v="2010-08-13T00:00:00"/>
    <n v="0"/>
    <s v="773"/>
    <x v="7"/>
    <x v="3"/>
    <x v="5"/>
    <x v="0"/>
    <x v="0"/>
  </r>
  <r>
    <n v="7735124704"/>
    <x v="27"/>
    <n v="48921570"/>
    <x v="26"/>
    <s v="SSRDVILLEGAS"/>
    <s v="MFLT"/>
    <s v="MARION SA"/>
    <s v="Tinta p/imp.hp 1400 c9352 col."/>
    <s v="Tinta p/imp.hp 1400 c9352 col."/>
    <d v="2010-08-12T00:00:00"/>
    <d v="2010-08-13T00:00:00"/>
    <n v="0"/>
    <s v="773"/>
    <x v="7"/>
    <x v="3"/>
    <x v="5"/>
    <x v="0"/>
    <x v="0"/>
  </r>
  <r>
    <n v="7735124708"/>
    <x v="34"/>
    <n v="48921570"/>
    <x v="26"/>
    <s v="LTGAVELASQUE"/>
    <s v="MFLT"/>
    <s v="Mat, rptos y accesorios, combustibles y lubricante"/>
    <s v="Lavador_planchas CPC Plate cleaner X L"/>
    <s v=""/>
    <d v="2010-08-13T00:00:00"/>
    <d v="2010-08-13T00:00:00"/>
    <n v="117654"/>
    <s v="773"/>
    <x v="7"/>
    <x v="3"/>
    <x v="6"/>
    <x v="0"/>
    <x v="2"/>
  </r>
  <r>
    <n v="7735124708"/>
    <x v="34"/>
    <n v="48921570"/>
    <x v="26"/>
    <s v="LTGAVELASQUE"/>
    <s v="MFLT"/>
    <s v=""/>
    <s v="Solucion fuente opti_print1 X GLN"/>
    <s v=""/>
    <d v="2010-08-13T00:00:00"/>
    <d v="2010-08-13T00:00:00"/>
    <n v="0"/>
    <s v="773"/>
    <x v="7"/>
    <x v="3"/>
    <x v="6"/>
    <x v="0"/>
    <x v="2"/>
  </r>
  <r>
    <n v="7735124713"/>
    <x v="35"/>
    <n v="48921570"/>
    <x v="26"/>
    <s v="LTEAGUTIERRE"/>
    <s v="MFLT"/>
    <s v="Provisión otras cta.pte.proveed prod. no inventar"/>
    <s v="Hilo polipropileno 4MM"/>
    <s v="Hilo polipropileno 4MM"/>
    <d v="2010-08-13T00:00:00"/>
    <d v="2010-08-13T00:00:00"/>
    <n v="294000"/>
    <s v="773"/>
    <x v="7"/>
    <x v="3"/>
    <x v="5"/>
    <x v="0"/>
    <x v="1"/>
  </r>
  <r>
    <n v="7735124713"/>
    <x v="35"/>
    <n v="48921570"/>
    <x v="26"/>
    <s v="LTEAGUTIERRE"/>
    <s v="MFLT"/>
    <s v="Provisión otras cta.pte.proveed prod. no inventar"/>
    <s v="Cinta transparente  24 MM x 100 M import"/>
    <s v="Cinta transparente  24 MM x 100 M import"/>
    <d v="2010-08-12T00:00:00"/>
    <d v="2010-08-13T00:00:00"/>
    <n v="266400"/>
    <s v="773"/>
    <x v="7"/>
    <x v="3"/>
    <x v="5"/>
    <x v="0"/>
    <x v="1"/>
  </r>
  <r>
    <n v="7735124713"/>
    <x v="35"/>
    <n v="48921570"/>
    <x v="26"/>
    <s v="LTEAGUTIERRE"/>
    <s v="MFLT"/>
    <s v="Provisión otras cta.pte.proveed prod. no inventar"/>
    <s v="Cinta transparente S/I 48mm x 1000 M"/>
    <s v="Cinta transparente S/I 48mm x 1000 M"/>
    <d v="2010-08-12T00:00:00"/>
    <d v="2010-08-13T00:00:00"/>
    <n v="396000"/>
    <s v="773"/>
    <x v="7"/>
    <x v="3"/>
    <x v="5"/>
    <x v="0"/>
    <x v="1"/>
  </r>
  <r>
    <n v="7735124713"/>
    <x v="35"/>
    <n v="48921570"/>
    <x v="26"/>
    <s v="SSRDVILLEGAS"/>
    <s v="MFLT"/>
    <s v="CINTAS ANDINAS DE COLOMBIA S.A."/>
    <s v="Cinta Transp.48 MMX100MM ANDINA"/>
    <s v="Cinta Transp.48 MMX100MM ANDINA"/>
    <d v="2010-08-12T00:00:00"/>
    <d v="2010-08-13T00:00:00"/>
    <n v="237600"/>
    <s v="773"/>
    <x v="7"/>
    <x v="3"/>
    <x v="5"/>
    <x v="0"/>
    <x v="1"/>
  </r>
  <r>
    <n v="7735124713"/>
    <x v="35"/>
    <n v="48921570"/>
    <x v="26"/>
    <s v="SSRDVILLEGAS"/>
    <s v="MFLT"/>
    <s v="CINTAS ANDINAS DE COLOMBIA S.A."/>
    <s v="Cinta transparente  24 MM x 100 M import"/>
    <s v="Cinta transparente  24 MM x 100 M import"/>
    <d v="2010-08-12T00:00:00"/>
    <d v="2010-08-13T00:00:00"/>
    <n v="0"/>
    <s v="773"/>
    <x v="7"/>
    <x v="3"/>
    <x v="5"/>
    <x v="0"/>
    <x v="1"/>
  </r>
  <r>
    <n v="7735124713"/>
    <x v="35"/>
    <n v="48921570"/>
    <x v="26"/>
    <s v="SSRDVILLEGAS"/>
    <s v="MFLT"/>
    <s v="CINTAS ANDINAS DE COLOMBIA S.A."/>
    <s v="Cinta enmascarar super max x 24"/>
    <s v="Cinta enmascarar super max x 24"/>
    <d v="2010-08-12T00:00:00"/>
    <d v="2010-08-13T00:00:00"/>
    <n v="78480"/>
    <s v="773"/>
    <x v="7"/>
    <x v="3"/>
    <x v="5"/>
    <x v="0"/>
    <x v="1"/>
  </r>
  <r>
    <n v="7735124713"/>
    <x v="35"/>
    <n v="48921570"/>
    <x v="26"/>
    <s v="SSRDVILLEGAS"/>
    <s v="MFLT"/>
    <s v="CINTAS ANDINAS DE COLOMBIA S.A."/>
    <s v="Cinta transparente S/I 48mm x 1000 M"/>
    <s v="Cinta transparente S/I 48mm x 1000 M"/>
    <d v="2010-08-12T00:00:00"/>
    <d v="2010-08-13T00:00:00"/>
    <n v="0"/>
    <s v="773"/>
    <x v="7"/>
    <x v="3"/>
    <x v="5"/>
    <x v="0"/>
    <x v="1"/>
  </r>
  <r>
    <n v="7735124713"/>
    <x v="35"/>
    <n v="48921570"/>
    <x v="26"/>
    <s v="SSRDVILLEGAS"/>
    <s v="MFLT"/>
    <s v="CINTAS ANDINAS DE COLOMBIA S.A."/>
    <s v="Cinta enmascarar super max x 24"/>
    <s v="Cinta enmascarar super max x 24"/>
    <d v="2010-08-12T00:00:00"/>
    <d v="2010-08-13T00:00:00"/>
    <n v="78480"/>
    <s v="773"/>
    <x v="7"/>
    <x v="3"/>
    <x v="5"/>
    <x v="0"/>
    <x v="1"/>
  </r>
  <r>
    <n v="7735116403"/>
    <x v="20"/>
    <n v="48980070"/>
    <x v="34"/>
    <s v="SSRDVILLEGAS"/>
    <s v="MFLT"/>
    <s v="AHORA S.A"/>
    <s v=""/>
    <s v=""/>
    <d v="2010-08-12T00:00:00"/>
    <d v="2010-08-13T00:00:00"/>
    <n v="412948"/>
    <s v="773"/>
    <x v="7"/>
    <x v="11"/>
    <x v="3"/>
    <x v="0"/>
    <x v="1"/>
  </r>
  <r>
    <n v="7735124704"/>
    <x v="27"/>
    <n v="48980070"/>
    <x v="34"/>
    <s v="LTEAGUTIERRE"/>
    <s v="MFLT"/>
    <s v="Provisión otras cta.pte.proveed prod. no inventar"/>
    <s v="Boligrafo kilom.retractil ngo"/>
    <s v="Boligrafo kilom.retractil ngo"/>
    <d v="2010-08-12T00:00:00"/>
    <d v="2010-08-13T00:00:00"/>
    <n v="1803"/>
    <s v="773"/>
    <x v="7"/>
    <x v="11"/>
    <x v="5"/>
    <x v="0"/>
    <x v="0"/>
  </r>
  <r>
    <n v="7735124704"/>
    <x v="27"/>
    <n v="48980070"/>
    <x v="34"/>
    <s v="LTEAGUTIERRE"/>
    <s v="MFLT"/>
    <s v="Provisión otras cta.pte.proveed prod. no inventar"/>
    <s v="Libro cid 100-e of.ray 200 fol"/>
    <s v="Libro cid 100-e of.ray 200 fol"/>
    <d v="2010-08-12T00:00:00"/>
    <d v="2010-08-13T00:00:00"/>
    <n v="21639"/>
    <s v="773"/>
    <x v="7"/>
    <x v="11"/>
    <x v="5"/>
    <x v="0"/>
    <x v="0"/>
  </r>
  <r>
    <n v="7735124704"/>
    <x v="27"/>
    <n v="48980070"/>
    <x v="34"/>
    <s v="LTEAGUTIERRE"/>
    <s v="MFLT"/>
    <s v="Provisión otras cta.pte.proveed prod. no inventar"/>
    <s v="Cuaderno"/>
    <s v="Cuaderno"/>
    <d v="2010-08-12T00:00:00"/>
    <d v="2010-08-13T00:00:00"/>
    <n v="2431"/>
    <s v="773"/>
    <x v="7"/>
    <x v="11"/>
    <x v="5"/>
    <x v="0"/>
    <x v="0"/>
  </r>
  <r>
    <n v="7735124704"/>
    <x v="27"/>
    <n v="48980070"/>
    <x v="34"/>
    <s v="LTEAGUTIERRE"/>
    <s v="MFLT"/>
    <s v="Provisión otras cta.pte.proveed prod. no inventar"/>
    <s v="Cuaderno argolla 105 econ.ray."/>
    <s v="Cuaderno argolla 105 econ.ray."/>
    <d v="2010-08-12T00:00:00"/>
    <d v="2010-08-13T00:00:00"/>
    <n v="2431"/>
    <s v="773"/>
    <x v="7"/>
    <x v="11"/>
    <x v="5"/>
    <x v="0"/>
    <x v="0"/>
  </r>
  <r>
    <n v="7735124704"/>
    <x v="27"/>
    <n v="48980070"/>
    <x v="34"/>
    <s v="LTEAGUTIERRE"/>
    <s v="MFLT"/>
    <s v="Provisión otras cta.pte.proveed prod. no inventar"/>
    <s v="Marcador borrable expo ngo"/>
    <s v="Marcador borrable expo ngo"/>
    <d v="2010-08-12T00:00:00"/>
    <d v="2010-08-13T00:00:00"/>
    <n v="1893"/>
    <s v="773"/>
    <x v="7"/>
    <x v="11"/>
    <x v="5"/>
    <x v="0"/>
    <x v="0"/>
  </r>
  <r>
    <n v="7735124704"/>
    <x v="27"/>
    <n v="48980070"/>
    <x v="34"/>
    <s v="LTEAGUTIERRE"/>
    <s v="MFLT"/>
    <s v="Provisión otras cta.pte.proveed prod. no inventar"/>
    <s v="Boligrafo kilom.retractil azul"/>
    <s v="Boligrafo kilom.retractil azul"/>
    <d v="2010-08-12T00:00:00"/>
    <d v="2010-08-13T00:00:00"/>
    <n v="614"/>
    <s v="773"/>
    <x v="7"/>
    <x v="11"/>
    <x v="5"/>
    <x v="0"/>
    <x v="0"/>
  </r>
  <r>
    <n v="7735124704"/>
    <x v="27"/>
    <n v="48980070"/>
    <x v="34"/>
    <s v="LTEAGUTIERRE"/>
    <s v="MFLT"/>
    <s v="Provisión otras cta.pte.proveed prod. no inventar"/>
    <s v="Tapete p/mouse aidata c/descansamuneca"/>
    <s v="Tapete p/mouse aidata c/descansamuneca"/>
    <d v="2010-08-12T00:00:00"/>
    <d v="2010-08-13T00:00:00"/>
    <n v="57603"/>
    <s v="773"/>
    <x v="7"/>
    <x v="11"/>
    <x v="5"/>
    <x v="0"/>
    <x v="0"/>
  </r>
  <r>
    <n v="7735124704"/>
    <x v="27"/>
    <n v="48980070"/>
    <x v="34"/>
    <s v="SSRDVILLEGAS"/>
    <s v="MFLT"/>
    <s v="MARION SA"/>
    <s v="Boligrafo kilom.retractil ngo"/>
    <s v="Boligrafo kilom.retractil ngo"/>
    <d v="2010-08-12T00:00:00"/>
    <d v="2010-08-13T00:00:00"/>
    <n v="0"/>
    <s v="773"/>
    <x v="7"/>
    <x v="11"/>
    <x v="5"/>
    <x v="0"/>
    <x v="0"/>
  </r>
  <r>
    <n v="7735124704"/>
    <x v="27"/>
    <n v="48980070"/>
    <x v="34"/>
    <s v="SSRDVILLEGAS"/>
    <s v="MFLT"/>
    <s v="MARION SA"/>
    <s v="Libro cid 100-e of.ray 200 fol"/>
    <s v="Libro cid 100-e of.ray 200 fol"/>
    <d v="2010-08-12T00:00:00"/>
    <d v="2010-08-13T00:00:00"/>
    <n v="0"/>
    <s v="773"/>
    <x v="7"/>
    <x v="11"/>
    <x v="5"/>
    <x v="0"/>
    <x v="0"/>
  </r>
  <r>
    <n v="7735124704"/>
    <x v="27"/>
    <n v="48980070"/>
    <x v="34"/>
    <s v="SSRDVILLEGAS"/>
    <s v="MFLT"/>
    <s v="MARION SA"/>
    <s v="Marcador borrable expo ngo"/>
    <s v="Marcador borrable expo ngo"/>
    <d v="2010-08-12T00:00:00"/>
    <d v="2010-08-13T00:00:00"/>
    <n v="0"/>
    <s v="773"/>
    <x v="7"/>
    <x v="11"/>
    <x v="5"/>
    <x v="0"/>
    <x v="0"/>
  </r>
  <r>
    <n v="7735124704"/>
    <x v="27"/>
    <n v="48980070"/>
    <x v="34"/>
    <s v="SSRDVILLEGAS"/>
    <s v="MFLT"/>
    <s v="MARION SA"/>
    <s v="Tapete p/mouse aidata c/descansamuneca"/>
    <s v="Tapete p/mouse aidata c/descansamuneca"/>
    <d v="2010-08-12T00:00:00"/>
    <d v="2010-08-13T00:00:00"/>
    <n v="0"/>
    <s v="773"/>
    <x v="7"/>
    <x v="11"/>
    <x v="5"/>
    <x v="0"/>
    <x v="0"/>
  </r>
  <r>
    <n v="7735124704"/>
    <x v="27"/>
    <n v="48982070"/>
    <x v="36"/>
    <s v="LTEAGUTIERRE"/>
    <s v="MFLT"/>
    <s v="Provisión otras cta.pte.proveed prod. no inventar"/>
    <s v="Tinta p/imp.hp 1400 c9351 ngo"/>
    <s v="Tinta p/imp.hp 1400 c9351 ngo"/>
    <d v="2010-08-12T00:00:00"/>
    <d v="2010-08-13T00:00:00"/>
    <n v="32667"/>
    <s v="773"/>
    <x v="7"/>
    <x v="13"/>
    <x v="5"/>
    <x v="0"/>
    <x v="0"/>
  </r>
  <r>
    <n v="7735124704"/>
    <x v="27"/>
    <n v="48982070"/>
    <x v="36"/>
    <s v="LTEAGUTIERRE"/>
    <s v="MFLT"/>
    <s v="Provisión otras cta.pte.proveed prod. no inventar"/>
    <s v="Boligrafo kilom.retractil ngo"/>
    <s v="Boligrafo kilom.retractil ngo"/>
    <d v="2010-08-12T00:00:00"/>
    <d v="2010-08-13T00:00:00"/>
    <n v="1202"/>
    <s v="773"/>
    <x v="7"/>
    <x v="13"/>
    <x v="5"/>
    <x v="0"/>
    <x v="0"/>
  </r>
  <r>
    <n v="7735124704"/>
    <x v="27"/>
    <n v="48982070"/>
    <x v="36"/>
    <s v="LTEAGUTIERRE"/>
    <s v="MFLT"/>
    <s v="Provisión otras cta.pte.proveed prod. no inventar"/>
    <s v="Lapiz ngo #2 stabilo"/>
    <s v="Lapiz ngo #2 stabilo"/>
    <d v="2010-08-12T00:00:00"/>
    <d v="2010-08-13T00:00:00"/>
    <n v="1149"/>
    <s v="773"/>
    <x v="7"/>
    <x v="13"/>
    <x v="5"/>
    <x v="0"/>
    <x v="0"/>
  </r>
  <r>
    <n v="7735124704"/>
    <x v="27"/>
    <n v="48982070"/>
    <x v="36"/>
    <s v="LTEAGUTIERRE"/>
    <s v="MFLT"/>
    <s v="Provisión otras cta.pte.proveed prod. no inventar"/>
    <s v="Papel carta multip.x500 blco"/>
    <s v="Papel carta multip.x500 blco"/>
    <d v="2010-08-12T00:00:00"/>
    <d v="2010-08-13T00:00:00"/>
    <n v="6900"/>
    <s v="773"/>
    <x v="7"/>
    <x v="13"/>
    <x v="5"/>
    <x v="0"/>
    <x v="0"/>
  </r>
  <r>
    <n v="7735124704"/>
    <x v="27"/>
    <n v="48982070"/>
    <x v="36"/>
    <s v="LTEAGUTIERRE"/>
    <s v="MFLT"/>
    <s v="Provisión otras cta.pte.proveed prod. no inventar"/>
    <s v="Plumigrafo stabilo 88 microp.rsdo"/>
    <s v="Plumigrafo stabilo 88 microp.rsdo"/>
    <d v="2010-08-12T00:00:00"/>
    <d v="2010-08-13T00:00:00"/>
    <n v="1233"/>
    <s v="773"/>
    <x v="7"/>
    <x v="13"/>
    <x v="5"/>
    <x v="0"/>
    <x v="0"/>
  </r>
  <r>
    <n v="7735124704"/>
    <x v="27"/>
    <n v="48982070"/>
    <x v="36"/>
    <s v="SSRDVILLEGAS"/>
    <s v="MFLT"/>
    <s v="MARION SA"/>
    <s v="Lapiz ngo #2 stabilo"/>
    <s v="Lapiz ngo #2 stabilo"/>
    <d v="2010-08-12T00:00:00"/>
    <d v="2010-08-13T00:00:00"/>
    <n v="0"/>
    <s v="773"/>
    <x v="7"/>
    <x v="13"/>
    <x v="5"/>
    <x v="0"/>
    <x v="0"/>
  </r>
  <r>
    <n v="7735124704"/>
    <x v="27"/>
    <n v="48982070"/>
    <x v="36"/>
    <s v="SSRDVILLEGAS"/>
    <s v="MFLT"/>
    <s v="MARION SA"/>
    <s v="Papel carta multip.x500 blco"/>
    <s v="Papel carta multip.x500 blco"/>
    <d v="2010-08-12T00:00:00"/>
    <d v="2010-08-13T00:00:00"/>
    <n v="0"/>
    <s v="773"/>
    <x v="7"/>
    <x v="13"/>
    <x v="5"/>
    <x v="0"/>
    <x v="0"/>
  </r>
  <r>
    <n v="7735124704"/>
    <x v="27"/>
    <n v="48982070"/>
    <x v="36"/>
    <s v="SSRDVILLEGAS"/>
    <s v="MFLT"/>
    <s v="MARION SA"/>
    <s v="Tinta p/imp.hp 1400 c9351 ngo"/>
    <s v="Tinta p/imp.hp 1400 c9351 ngo"/>
    <d v="2010-08-12T00:00:00"/>
    <d v="2010-08-13T00:00:00"/>
    <n v="0"/>
    <s v="773"/>
    <x v="7"/>
    <x v="13"/>
    <x v="5"/>
    <x v="0"/>
    <x v="0"/>
  </r>
  <r>
    <n v="7735124704"/>
    <x v="27"/>
    <n v="48988070"/>
    <x v="40"/>
    <s v="LTEAGUTIERRE"/>
    <s v="MFLT"/>
    <s v="Provisión otras cta.pte.proveed prod. no inventar"/>
    <s v="Bolsillo carta polip.x1 beautone"/>
    <s v="Bolsillo carta polip.x1 beautone"/>
    <d v="2010-08-12T00:00:00"/>
    <d v="2010-08-13T00:00:00"/>
    <n v="2000"/>
    <s v="773"/>
    <x v="7"/>
    <x v="17"/>
    <x v="5"/>
    <x v="0"/>
    <x v="0"/>
  </r>
  <r>
    <n v="7735124704"/>
    <x v="27"/>
    <n v="48988070"/>
    <x v="40"/>
    <s v="LTEAGUTIERRE"/>
    <s v="MFLT"/>
    <s v="Provisión otras cta.pte.proveed prod. no inventar"/>
    <s v="Resaltador d/bols.bic brite vde"/>
    <s v="Resaltador d/bols.bic brite vde"/>
    <d v="2010-08-12T00:00:00"/>
    <d v="2010-08-13T00:00:00"/>
    <n v="897"/>
    <s v="773"/>
    <x v="7"/>
    <x v="17"/>
    <x v="5"/>
    <x v="0"/>
    <x v="0"/>
  </r>
  <r>
    <n v="7735124704"/>
    <x v="27"/>
    <n v="48988070"/>
    <x v="40"/>
    <s v="LTEAGUTIERRE"/>
    <s v="MFLT"/>
    <s v="Provisión otras cta.pte.proveed prod. no inventar"/>
    <s v="Tarjetero cartop.374 de 22x24cmx320 tarj"/>
    <s v="Tarjetero cartop.374 de 22x24cmx320 tarj"/>
    <d v="2010-08-12T00:00:00"/>
    <d v="2010-08-13T00:00:00"/>
    <n v="7500"/>
    <s v="773"/>
    <x v="7"/>
    <x v="17"/>
    <x v="5"/>
    <x v="0"/>
    <x v="0"/>
  </r>
  <r>
    <n v="7735124704"/>
    <x v="27"/>
    <n v="48988070"/>
    <x v="40"/>
    <s v="SSRDVILLEGAS"/>
    <s v="MFLT"/>
    <s v="MARION SA"/>
    <s v="Bolsillo carta polip.x1 beautone"/>
    <s v="Bolsillo carta polip.x1 beautone"/>
    <d v="2010-08-12T00:00:00"/>
    <d v="2010-08-13T00:00:00"/>
    <n v="0"/>
    <s v="773"/>
    <x v="7"/>
    <x v="17"/>
    <x v="5"/>
    <x v="0"/>
    <x v="0"/>
  </r>
  <r>
    <n v="7735124704"/>
    <x v="27"/>
    <n v="48988070"/>
    <x v="40"/>
    <s v="SSRDVILLEGAS"/>
    <s v="MFLT"/>
    <s v="MARION SA"/>
    <s v="Resaltador d/bols.bic brite vde"/>
    <s v="Resaltador d/bols.bic brite vde"/>
    <d v="2010-08-12T00:00:00"/>
    <d v="2010-08-13T00:00:00"/>
    <n v="0"/>
    <s v="773"/>
    <x v="7"/>
    <x v="17"/>
    <x v="5"/>
    <x v="0"/>
    <x v="0"/>
  </r>
  <r>
    <n v="7735124704"/>
    <x v="27"/>
    <n v="48988070"/>
    <x v="40"/>
    <s v="SSRDVILLEGAS"/>
    <s v="MFLT"/>
    <s v="MARION SA"/>
    <s v="Tarjetero cartop.374 de 22x24cmx320 tarj"/>
    <s v="Tarjetero cartop.374 de 22x24cmx320 tarj"/>
    <d v="2010-08-12T00:00:00"/>
    <d v="2010-08-13T00:00:00"/>
    <n v="0"/>
    <s v="773"/>
    <x v="7"/>
    <x v="17"/>
    <x v="5"/>
    <x v="0"/>
    <x v="0"/>
  </r>
  <r>
    <n v="7735124704"/>
    <x v="27"/>
    <n v="48988570"/>
    <x v="44"/>
    <s v="LTEAGUTIERRE"/>
    <s v="MFLT"/>
    <s v="Provisión otras cta.pte.proveed prod. no inventar"/>
    <s v="Corrector liq.paper"/>
    <s v="Corrector liq.paper"/>
    <d v="2010-08-12T00:00:00"/>
    <d v="2010-08-13T00:00:00"/>
    <n v="2928"/>
    <s v="773"/>
    <x v="7"/>
    <x v="21"/>
    <x v="5"/>
    <x v="0"/>
    <x v="0"/>
  </r>
  <r>
    <n v="7735124704"/>
    <x v="27"/>
    <n v="48988570"/>
    <x v="44"/>
    <s v="LTEAGUTIERRE"/>
    <s v="MFLT"/>
    <s v="Provisión otras cta.pte.proveed prod. no inventar"/>
    <s v="Block carta c/r x80hj fabrifolder"/>
    <s v="Block carta c/r x80hj fabrifolder"/>
    <d v="2010-08-12T00:00:00"/>
    <d v="2010-08-13T00:00:00"/>
    <n v="1530"/>
    <s v="773"/>
    <x v="7"/>
    <x v="21"/>
    <x v="5"/>
    <x v="0"/>
    <x v="0"/>
  </r>
  <r>
    <n v="7735124704"/>
    <x v="27"/>
    <n v="48988570"/>
    <x v="44"/>
    <s v="LTEAGUTIERRE"/>
    <s v="MFLT"/>
    <s v="Provisión otras cta.pte.proveed prod. no inventar"/>
    <s v="Legajador az carta papier azul"/>
    <s v="Legajador az carta papier azul"/>
    <d v="2010-08-12T00:00:00"/>
    <d v="2010-08-13T00:00:00"/>
    <n v="3200"/>
    <s v="773"/>
    <x v="7"/>
    <x v="21"/>
    <x v="5"/>
    <x v="0"/>
    <x v="0"/>
  </r>
  <r>
    <n v="7735124704"/>
    <x v="27"/>
    <n v="48988570"/>
    <x v="44"/>
    <s v="LTEAGUTIERRE"/>
    <s v="MFLT"/>
    <s v="Provisión otras cta.pte.proveed prod. no inventar"/>
    <s v="Portaminas 0.5 faber poly ice/tri"/>
    <s v="Portaminas 0.5 faber poly ice/tri"/>
    <d v="2010-08-12T00:00:00"/>
    <d v="2010-08-13T00:00:00"/>
    <n v="1825"/>
    <s v="773"/>
    <x v="7"/>
    <x v="21"/>
    <x v="5"/>
    <x v="0"/>
    <x v="0"/>
  </r>
  <r>
    <n v="7735124704"/>
    <x v="27"/>
    <n v="48988570"/>
    <x v="44"/>
    <s v="SSRDVILLEGAS"/>
    <s v="MFLT"/>
    <s v="MARION SA"/>
    <s v="Boligrafo kilom.retractil ngo"/>
    <s v="Boligrafo kilom.retractil ngo"/>
    <d v="2010-08-12T00:00:00"/>
    <d v="2010-08-13T00:00:00"/>
    <n v="4808"/>
    <s v="773"/>
    <x v="7"/>
    <x v="21"/>
    <x v="5"/>
    <x v="0"/>
    <x v="0"/>
  </r>
  <r>
    <n v="7735124704"/>
    <x v="27"/>
    <n v="48988570"/>
    <x v="44"/>
    <s v="SSRDVILLEGAS"/>
    <s v="MFLT"/>
    <s v="MARION SA"/>
    <s v="Resaltador d/bols.bic brite amllo"/>
    <s v="Resaltador d/bols.bic brite amllo"/>
    <d v="2010-08-12T00:00:00"/>
    <d v="2010-08-13T00:00:00"/>
    <n v="2691"/>
    <s v="773"/>
    <x v="7"/>
    <x v="21"/>
    <x v="5"/>
    <x v="0"/>
    <x v="0"/>
  </r>
  <r>
    <n v="7735124704"/>
    <x v="27"/>
    <n v="48988570"/>
    <x v="44"/>
    <s v="SSRDVILLEGAS"/>
    <s v="MFLT"/>
    <s v="MARION SA"/>
    <s v="Cuaderno argolla 85 econ.cuad"/>
    <s v="Cuaderno argolla 85 econ.cuad"/>
    <d v="2010-08-12T00:00:00"/>
    <d v="2010-08-13T00:00:00"/>
    <n v="1639"/>
    <s v="773"/>
    <x v="7"/>
    <x v="21"/>
    <x v="5"/>
    <x v="0"/>
    <x v="0"/>
  </r>
  <r>
    <n v="7735124704"/>
    <x v="27"/>
    <n v="48988570"/>
    <x v="44"/>
    <s v="SSRDVILLEGAS"/>
    <s v="MFLT"/>
    <s v="MARION SA"/>
    <s v="Block carta c/r x80hj fabrifolder"/>
    <s v="Block carta c/r x80hj fabrifolder"/>
    <d v="2010-08-12T00:00:00"/>
    <d v="2010-08-13T00:00:00"/>
    <n v="0"/>
    <s v="773"/>
    <x v="7"/>
    <x v="21"/>
    <x v="5"/>
    <x v="0"/>
    <x v="0"/>
  </r>
  <r>
    <n v="7735124701"/>
    <x v="26"/>
    <n v="48921370"/>
    <x v="24"/>
    <s v="SSRDVILLEGAS"/>
    <s v="MFLT"/>
    <s v="EMPAQUETADURAS Y EMPAQUES S.A."/>
    <s v="Limpion Wypall"/>
    <s v="Limpion Wypall"/>
    <d v="2010-08-13T00:00:00"/>
    <d v="2010-08-14T00:00:00"/>
    <n v="440800"/>
    <s v="773"/>
    <x v="7"/>
    <x v="4"/>
    <x v="5"/>
    <x v="0"/>
    <x v="0"/>
  </r>
  <r>
    <n v="7735124713"/>
    <x v="35"/>
    <n v="48921370"/>
    <x v="24"/>
    <s v="SSRDVILLEGAS"/>
    <s v="MFLT"/>
    <s v="BYCSA S.A"/>
    <s v="Strech 44CMx457M x .6"/>
    <s v="Strech 44CMx457M x .6"/>
    <d v="2010-08-12T00:00:00"/>
    <d v="2010-08-14T00:00:00"/>
    <n v="165000"/>
    <s v="773"/>
    <x v="7"/>
    <x v="4"/>
    <x v="5"/>
    <x v="0"/>
    <x v="1"/>
  </r>
  <r>
    <n v="7735124701"/>
    <x v="26"/>
    <n v="48921470"/>
    <x v="25"/>
    <s v="SSRDVILLEGAS"/>
    <s v="MFLT"/>
    <s v="EMPAQUETADURAS Y EMPAQUES S.A."/>
    <s v="Limpion Wypall"/>
    <s v="Limpion Wypall"/>
    <d v="2010-08-13T00:00:00"/>
    <d v="2010-08-14T00:00:00"/>
    <n v="110200"/>
    <s v="773"/>
    <x v="7"/>
    <x v="4"/>
    <x v="5"/>
    <x v="0"/>
    <x v="0"/>
  </r>
  <r>
    <n v="7735124713"/>
    <x v="35"/>
    <n v="48921470"/>
    <x v="25"/>
    <s v="SSRDVILLEGAS"/>
    <s v="MFLT"/>
    <s v="BYCSA S.A"/>
    <s v="Strech 44CMx457M x .6"/>
    <s v="Strech 44CMx457M x .6"/>
    <d v="2010-08-12T00:00:00"/>
    <d v="2010-08-14T00:00:00"/>
    <n v="660000"/>
    <s v="773"/>
    <x v="7"/>
    <x v="4"/>
    <x v="5"/>
    <x v="0"/>
    <x v="1"/>
  </r>
  <r>
    <n v="7735124701"/>
    <x v="26"/>
    <n v="48921570"/>
    <x v="26"/>
    <s v="SSRDVILLEGAS"/>
    <s v="MFLT"/>
    <s v="EMPAQUETADURAS Y EMPAQUES S.A."/>
    <s v="Limpion Wypall"/>
    <s v="Limpion Wypall"/>
    <d v="2010-08-13T00:00:00"/>
    <d v="2010-08-14T00:00:00"/>
    <n v="110200"/>
    <s v="773"/>
    <x v="7"/>
    <x v="3"/>
    <x v="5"/>
    <x v="0"/>
    <x v="0"/>
  </r>
  <r>
    <n v="7735124713"/>
    <x v="35"/>
    <n v="48921570"/>
    <x v="26"/>
    <s v="SSRDVILLEGAS"/>
    <s v="MFLT"/>
    <s v="BYCSA S.A"/>
    <s v="Strech 44CMx457M x .6"/>
    <s v="Strech 44CMx457M x .6"/>
    <d v="2010-08-12T00:00:00"/>
    <d v="2010-08-14T00:00:00"/>
    <n v="165000"/>
    <s v="773"/>
    <x v="7"/>
    <x v="3"/>
    <x v="5"/>
    <x v="0"/>
    <x v="1"/>
  </r>
  <r>
    <n v="7735124703"/>
    <x v="22"/>
    <n v="48980070"/>
    <x v="34"/>
    <s v="LTGAVELASQUE"/>
    <s v="MFLT"/>
    <s v="Provisión otras cta.pte.proveed prod. no inventar"/>
    <s v="Form lito 118 Aspiraciones preventivas"/>
    <s v="Form lito 118 Aspiraciones preventivas"/>
    <d v="2010-08-13T00:00:00"/>
    <d v="2010-08-14T00:00:00"/>
    <n v="126000"/>
    <s v="773"/>
    <x v="7"/>
    <x v="11"/>
    <x v="5"/>
    <x v="0"/>
    <x v="0"/>
  </r>
  <r>
    <n v="7735124703"/>
    <x v="22"/>
    <n v="48980070"/>
    <x v="34"/>
    <s v="SSRDVILLEGAS"/>
    <s v="MFLT"/>
    <s v="LITOGRAFIA TECNIFORMAS S.A."/>
    <s v="Form lito 118 Aspiraciones preventivas"/>
    <s v="Form lito 118 Aspiraciones preventivas"/>
    <d v="2010-08-13T00:00:00"/>
    <d v="2010-08-14T00:00:00"/>
    <n v="0"/>
    <s v="773"/>
    <x v="7"/>
    <x v="11"/>
    <x v="5"/>
    <x v="0"/>
    <x v="0"/>
  </r>
  <r>
    <n v="7735110119"/>
    <x v="12"/>
    <n v="48986070"/>
    <x v="38"/>
    <s v="LTGAVELASQUE"/>
    <s v="MFLT"/>
    <s v="Provisión otras cta.pte.proveed prod. no inventar"/>
    <s v="Cartucho para gases y vapores seg.indust"/>
    <s v="Cartucho para gases y vapores seg.indust"/>
    <d v="2010-08-13T00:00:00"/>
    <d v="2010-08-14T00:00:00"/>
    <n v="47184"/>
    <s v="773"/>
    <x v="7"/>
    <x v="15"/>
    <x v="2"/>
    <x v="0"/>
    <x v="1"/>
  </r>
  <r>
    <n v="7735110119"/>
    <x v="12"/>
    <n v="48986070"/>
    <x v="38"/>
    <s v="SSRDVILLEGAS"/>
    <s v="MFLT"/>
    <s v="EMPAQUETADURAS Y EMPAQUES S.A."/>
    <s v="Cartucho para gases y vapores seg.indust"/>
    <s v="Cartucho para gases y vapores seg.indust"/>
    <d v="2010-08-13T00:00:00"/>
    <d v="2010-08-14T00:00:00"/>
    <n v="0"/>
    <s v="773"/>
    <x v="7"/>
    <x v="15"/>
    <x v="2"/>
    <x v="0"/>
    <x v="1"/>
  </r>
  <r>
    <n v="7735113507"/>
    <x v="0"/>
    <n v="48910270"/>
    <x v="23"/>
    <s v="SSRDVILLEGAS"/>
    <s v="MFLT"/>
    <s v="LEASING BANCOLOMBIA SA"/>
    <s v=""/>
    <s v=""/>
    <d v="2010-08-17T00:00:00"/>
    <d v="2010-08-17T00:00:00"/>
    <n v="1145"/>
    <s v="773"/>
    <x v="7"/>
    <x v="3"/>
    <x v="0"/>
    <x v="0"/>
    <x v="0"/>
  </r>
  <r>
    <n v="7735113507"/>
    <x v="0"/>
    <n v="48910270"/>
    <x v="23"/>
    <s v="SSRDVILLEGAS"/>
    <s v="MFLT"/>
    <s v="LEASING BANCOLOMBIA SA"/>
    <s v=""/>
    <s v=""/>
    <d v="2010-08-17T00:00:00"/>
    <d v="2010-08-17T00:00:00"/>
    <n v="1145"/>
    <s v="773"/>
    <x v="7"/>
    <x v="3"/>
    <x v="0"/>
    <x v="0"/>
    <x v="0"/>
  </r>
  <r>
    <n v="7735110119"/>
    <x v="12"/>
    <n v="48921370"/>
    <x v="24"/>
    <s v="SSRDVILLEGAS"/>
    <s v="MFLT"/>
    <s v="PALACIO DE GONZALEZ HONORATA DE JES"/>
    <s v="Delantal en dril blanco"/>
    <s v="Delantal en dril blanco"/>
    <d v="2010-08-17T00:00:00"/>
    <d v="2010-08-17T00:00:00"/>
    <n v="120000"/>
    <s v="773"/>
    <x v="7"/>
    <x v="4"/>
    <x v="2"/>
    <x v="0"/>
    <x v="1"/>
  </r>
  <r>
    <n v="7735116874"/>
    <x v="33"/>
    <n v="48921370"/>
    <x v="24"/>
    <s v="SSRDVILLEGAS"/>
    <s v="MFLT"/>
    <s v="Provisión otras cta.pte.proveed prod. Inventariab."/>
    <s v=""/>
    <s v="Servicio de Preprensa"/>
    <d v="2010-08-05T00:00:00"/>
    <d v="2010-08-17T00:00:00"/>
    <n v="0"/>
    <s v="773"/>
    <x v="7"/>
    <x v="4"/>
    <x v="5"/>
    <x v="0"/>
    <x v="1"/>
  </r>
  <r>
    <n v="7735116874"/>
    <x v="33"/>
    <n v="48921370"/>
    <x v="24"/>
    <s v="SSRDVILLEGAS"/>
    <s v="MFLT"/>
    <s v="Provisión otras cta.pte.proveed prod. Inventariab."/>
    <s v=""/>
    <s v="Servicio de Preprensa"/>
    <d v="2010-08-02T00:00:00"/>
    <d v="2010-08-17T00:00:00"/>
    <n v="0"/>
    <s v="773"/>
    <x v="7"/>
    <x v="4"/>
    <x v="5"/>
    <x v="0"/>
    <x v="1"/>
  </r>
  <r>
    <n v="7735124703"/>
    <x v="22"/>
    <n v="48921370"/>
    <x v="24"/>
    <s v="LTEAGUTIERRE"/>
    <s v="MFLT"/>
    <s v="Provisión otras cta.pte.proveed prod. no inventar"/>
    <s v="Form lito 37 Certif. conf. litografia"/>
    <s v="Form lito 37 Certif. conf. litografia"/>
    <d v="2010-08-17T00:00:00"/>
    <d v="2010-08-17T00:00:00"/>
    <n v="-306000"/>
    <s v="773"/>
    <x v="7"/>
    <x v="4"/>
    <x v="5"/>
    <x v="0"/>
    <x v="0"/>
  </r>
  <r>
    <n v="7735124703"/>
    <x v="22"/>
    <n v="48921370"/>
    <x v="24"/>
    <s v="LTEAGUTIERRE"/>
    <s v="MFLT"/>
    <s v="Provisión otras cta.pte.proveed prod. no inventar"/>
    <s v="Form lito 37 Certif. conf. litografia"/>
    <s v="Form lito 37 Certif. conf. litografia"/>
    <d v="2010-08-17T00:00:00"/>
    <d v="2010-08-17T00:00:00"/>
    <n v="306000"/>
    <s v="773"/>
    <x v="7"/>
    <x v="4"/>
    <x v="5"/>
    <x v="0"/>
    <x v="0"/>
  </r>
  <r>
    <n v="7735124708"/>
    <x v="34"/>
    <n v="48921370"/>
    <x v="24"/>
    <s v="LTGAVELASQUE"/>
    <s v="MFLT"/>
    <s v="Mat, rptos y accesorios, combustibles y lubricante"/>
    <s v="Alcohol_indust_95% X GLN"/>
    <s v=""/>
    <d v="2010-08-17T00:00:00"/>
    <d v="2010-08-17T00:00:00"/>
    <n v="11271"/>
    <s v="773"/>
    <x v="7"/>
    <x v="4"/>
    <x v="6"/>
    <x v="0"/>
    <x v="2"/>
  </r>
  <r>
    <n v="7735124708"/>
    <x v="34"/>
    <n v="48921370"/>
    <x v="24"/>
    <s v="LTEAGUTIERRE"/>
    <s v="MFLT"/>
    <s v="Mat, rptos y accesorios, combustibles y lubricante"/>
    <s v="Ajustador_21209_pintuco X GLN"/>
    <s v=""/>
    <d v="2010-08-17T00:00:00"/>
    <d v="2010-08-17T00:00:00"/>
    <n v="767960"/>
    <s v="773"/>
    <x v="7"/>
    <x v="4"/>
    <x v="6"/>
    <x v="0"/>
    <x v="2"/>
  </r>
  <r>
    <n v="7735110119"/>
    <x v="12"/>
    <n v="48921470"/>
    <x v="25"/>
    <s v="SSRDVILLEGAS"/>
    <s v="MFLT"/>
    <s v="PALACIO DE GONZALEZ HONORATA DE JES"/>
    <s v="Delantal en dril blanco"/>
    <s v="Delantal en dril blanco"/>
    <d v="2010-08-17T00:00:00"/>
    <d v="2010-08-17T00:00:00"/>
    <n v="90000"/>
    <s v="773"/>
    <x v="7"/>
    <x v="4"/>
    <x v="2"/>
    <x v="0"/>
    <x v="1"/>
  </r>
  <r>
    <n v="7735110119"/>
    <x v="12"/>
    <n v="48921570"/>
    <x v="26"/>
    <s v="SSRDVILLEGAS"/>
    <s v="MFLT"/>
    <s v="PALACIO DE GONZALEZ HONORATA DE JES"/>
    <s v="Delantal en dril blanco"/>
    <s v="Delantal en dril blanco"/>
    <d v="2010-08-17T00:00:00"/>
    <d v="2010-08-17T00:00:00"/>
    <n v="90000"/>
    <s v="773"/>
    <x v="7"/>
    <x v="3"/>
    <x v="2"/>
    <x v="0"/>
    <x v="1"/>
  </r>
  <r>
    <n v="7735124703"/>
    <x v="22"/>
    <n v="48921570"/>
    <x v="26"/>
    <s v="LTEAGUTIERRE"/>
    <s v="MFLT"/>
    <s v="Provisión otras cta.pte.proveed prod. no inventar"/>
    <s v="Block estibador"/>
    <s v="Block estibador"/>
    <d v="2010-08-17T00:00:00"/>
    <d v="2010-08-17T00:00:00"/>
    <n v="-97500"/>
    <s v="773"/>
    <x v="7"/>
    <x v="3"/>
    <x v="5"/>
    <x v="0"/>
    <x v="0"/>
  </r>
  <r>
    <n v="7735124703"/>
    <x v="22"/>
    <n v="48921570"/>
    <x v="26"/>
    <s v="LTEAGUTIERRE"/>
    <s v="MFLT"/>
    <s v="Provisión otras cta.pte.proveed prod. no inventar"/>
    <s v="Block estibador"/>
    <s v="Block estibador"/>
    <d v="2010-08-17T00:00:00"/>
    <d v="2010-08-17T00:00:00"/>
    <n v="97500"/>
    <s v="773"/>
    <x v="7"/>
    <x v="3"/>
    <x v="5"/>
    <x v="0"/>
    <x v="0"/>
  </r>
  <r>
    <n v="7735113507"/>
    <x v="0"/>
    <n v="48980070"/>
    <x v="34"/>
    <s v="SSRDVILLEGAS"/>
    <s v="MFLT"/>
    <s v="LEASING BANCOLOMBIA SA"/>
    <s v=""/>
    <s v=""/>
    <d v="2010-08-17T00:00:00"/>
    <d v="2010-08-17T00:00:00"/>
    <n v="1145"/>
    <s v="773"/>
    <x v="7"/>
    <x v="11"/>
    <x v="0"/>
    <x v="0"/>
    <x v="0"/>
  </r>
  <r>
    <n v="7735124703"/>
    <x v="22"/>
    <n v="48986070"/>
    <x v="38"/>
    <s v="LTEAGUTIERRE"/>
    <s v="MFLT"/>
    <s v="Provisión otras cta.pte.proveed prod. no inventar"/>
    <s v="Form lito 124 control de extintores"/>
    <s v="Form lito 124 control de extintores"/>
    <d v="2010-08-17T00:00:00"/>
    <d v="2010-08-17T00:00:00"/>
    <n v="180000"/>
    <s v="773"/>
    <x v="7"/>
    <x v="15"/>
    <x v="5"/>
    <x v="0"/>
    <x v="0"/>
  </r>
  <r>
    <n v="7735113507"/>
    <x v="0"/>
    <n v="48992070"/>
    <x v="45"/>
    <s v="SSRDVILLEGAS"/>
    <s v="MFLT"/>
    <s v="LEASING BANCOLOMBIA SA"/>
    <s v=""/>
    <s v=""/>
    <d v="2010-08-17T00:00:00"/>
    <d v="2010-08-17T00:00:00"/>
    <n v="1145"/>
    <s v="773"/>
    <x v="7"/>
    <x v="22"/>
    <x v="0"/>
    <x v="0"/>
    <x v="0"/>
  </r>
  <r>
    <n v="7735116403"/>
    <x v="20"/>
    <n v="48705670"/>
    <x v="2"/>
    <s v="SSRDVILLEGAS"/>
    <s v="MFLT"/>
    <s v="SOMOS SUMINISTRO TEMPORAL S.A."/>
    <s v=""/>
    <s v=""/>
    <d v="2010-08-13T00:00:00"/>
    <d v="2010-08-18T00:00:00"/>
    <n v="1479567"/>
    <s v="773"/>
    <x v="7"/>
    <x v="2"/>
    <x v="3"/>
    <x v="0"/>
    <x v="1"/>
  </r>
  <r>
    <n v="7735116403"/>
    <x v="20"/>
    <n v="48910270"/>
    <x v="23"/>
    <s v="SSRDVILLEGAS"/>
    <s v="MFLT"/>
    <s v="SOMOS SUMINISTRO TEMPORAL S.A."/>
    <s v=""/>
    <s v=""/>
    <d v="2010-08-13T00:00:00"/>
    <d v="2010-08-18T00:00:00"/>
    <n v="3626597"/>
    <s v="773"/>
    <x v="7"/>
    <x v="3"/>
    <x v="3"/>
    <x v="0"/>
    <x v="1"/>
  </r>
  <r>
    <n v="7735124507"/>
    <x v="70"/>
    <n v="48910270"/>
    <x v="23"/>
    <s v="SSRDVILLEGAS"/>
    <s v="MFLT"/>
    <s v="Provisión otras cta.pte.proveed prod. no inventar"/>
    <s v="Accesorio, rpto mantto eq computo 16%"/>
    <s v="Accesorio, rpto mantto eq computo 16%"/>
    <d v="2010-08-06T00:00:00"/>
    <d v="2010-08-18T00:00:00"/>
    <n v="0"/>
    <s v="773"/>
    <x v="7"/>
    <x v="3"/>
    <x v="5"/>
    <x v="0"/>
    <x v="0"/>
  </r>
  <r>
    <n v="7735124507"/>
    <x v="70"/>
    <n v="48910270"/>
    <x v="23"/>
    <s v="LTEAGUTIERRE"/>
    <s v="MFLT"/>
    <s v="Provisión otras cta.pte.proveed prod. no inventar"/>
    <s v="Accesorio, rpto mantto eq computo 16%"/>
    <s v="Accesorio, rpto mantto eq computo 16%"/>
    <d v="2010-08-06T00:00:00"/>
    <d v="2010-08-18T00:00:00"/>
    <n v="36370"/>
    <s v="773"/>
    <x v="7"/>
    <x v="3"/>
    <x v="5"/>
    <x v="0"/>
    <x v="0"/>
  </r>
  <r>
    <n v="7735116411"/>
    <x v="28"/>
    <n v="48921370"/>
    <x v="24"/>
    <s v="LTMAMEJIA"/>
    <s v="MFLT"/>
    <s v="Provisión otras cta.pte.proveed prod. Inventariab."/>
    <s v=""/>
    <s v="Servicio de Montacargas"/>
    <d v="2010-08-18T00:00:00"/>
    <d v="2010-08-18T00:00:00"/>
    <n v="1761120"/>
    <s v="773"/>
    <x v="7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08-18T00:00:00"/>
    <d v="2010-08-18T00:00:00"/>
    <n v="984400"/>
    <s v="773"/>
    <x v="7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08-18T00:00:00"/>
    <d v="2010-08-18T00:00:00"/>
    <n v="50224"/>
    <s v="773"/>
    <x v="7"/>
    <x v="4"/>
    <x v="7"/>
    <x v="0"/>
    <x v="1"/>
  </r>
  <r>
    <n v="7735124703"/>
    <x v="22"/>
    <n v="48921370"/>
    <x v="24"/>
    <s v="LTEAGUTIERRE"/>
    <s v="MFLT"/>
    <s v="Provisión otras cta.pte.proveed prod. no inventar"/>
    <s v="Form lito 37 Certif. conf. litografia"/>
    <s v="Form lito 37 Certif. conf. litografia"/>
    <d v="2010-08-17T00:00:00"/>
    <d v="2010-08-18T00:00:00"/>
    <n v="306000"/>
    <s v="773"/>
    <x v="7"/>
    <x v="4"/>
    <x v="5"/>
    <x v="0"/>
    <x v="0"/>
  </r>
  <r>
    <n v="7735124708"/>
    <x v="34"/>
    <n v="48921370"/>
    <x v="24"/>
    <s v="LTEAGUTIERRE"/>
    <s v="MFLT"/>
    <s v="Mat, rptos y accesorios, combustibles y lubricante"/>
    <s v="Ajustador_21209_pintuco X GLN"/>
    <s v=""/>
    <d v="2010-08-18T00:00:00"/>
    <d v="2010-08-18T00:00:00"/>
    <n v="767960"/>
    <s v="773"/>
    <x v="7"/>
    <x v="4"/>
    <x v="6"/>
    <x v="0"/>
    <x v="2"/>
  </r>
  <r>
    <n v="7735116403"/>
    <x v="20"/>
    <n v="48921470"/>
    <x v="25"/>
    <s v="SSRDVILLEGAS"/>
    <s v="MFLT"/>
    <s v="SOMOS SUMINISTRO TEMPORAL S.A."/>
    <s v=""/>
    <s v=""/>
    <d v="2010-08-13T00:00:00"/>
    <d v="2010-08-18T00:00:00"/>
    <n v="280461"/>
    <s v="773"/>
    <x v="7"/>
    <x v="4"/>
    <x v="3"/>
    <x v="0"/>
    <x v="1"/>
  </r>
  <r>
    <n v="7735124012"/>
    <x v="24"/>
    <n v="48921470"/>
    <x v="25"/>
    <s v="SSRDVILLEGAS"/>
    <s v="MFLT"/>
    <s v="Provisión otras cta.pte.proveed prod. Inventariab."/>
    <s v="Molleton sintetico x 12cm_diametro"/>
    <s v="Molleton sintetico x 12cm_diametro"/>
    <d v="2010-08-13T00:00:00"/>
    <d v="2010-08-18T00:00:00"/>
    <n v="0"/>
    <s v="773"/>
    <x v="7"/>
    <x v="4"/>
    <x v="6"/>
    <x v="0"/>
    <x v="2"/>
  </r>
  <r>
    <n v="7735124012"/>
    <x v="24"/>
    <n v="48921470"/>
    <x v="25"/>
    <s v="LTEAGUTIERRE"/>
    <s v="MFLT"/>
    <s v="Provisión otras cta.pte.proveed prod. Inventariab."/>
    <s v="Molleton sintetico x 12cm_diametro"/>
    <s v="Molleton sintetico x 12cm_diametro"/>
    <d v="2010-08-13T00:00:00"/>
    <d v="2010-08-18T00:00:00"/>
    <n v="43643"/>
    <s v="773"/>
    <x v="7"/>
    <x v="4"/>
    <x v="6"/>
    <x v="0"/>
    <x v="2"/>
  </r>
  <r>
    <n v="7735124703"/>
    <x v="22"/>
    <n v="48921470"/>
    <x v="25"/>
    <s v="LTEAGUTIERRE"/>
    <s v="MFLT"/>
    <s v="Provisión otras cta.pte.proveed prod. no inventar"/>
    <s v="Form lito 41 Producto terminado"/>
    <s v="Form lito 41 Producto terminado"/>
    <d v="2010-08-17T00:00:00"/>
    <d v="2010-08-18T00:00:00"/>
    <n v="99220"/>
    <s v="773"/>
    <x v="7"/>
    <x v="4"/>
    <x v="5"/>
    <x v="0"/>
    <x v="0"/>
  </r>
  <r>
    <n v="7735124703"/>
    <x v="22"/>
    <n v="48921570"/>
    <x v="26"/>
    <s v="LTEAGUTIERRE"/>
    <s v="MFLT"/>
    <s v="Provisión otras cta.pte.proveed prod. no inventar"/>
    <s v="Block estibador"/>
    <s v="Block estibador"/>
    <d v="2010-08-17T00:00:00"/>
    <d v="2010-08-18T00:00:00"/>
    <n v="-97500"/>
    <s v="773"/>
    <x v="7"/>
    <x v="3"/>
    <x v="5"/>
    <x v="0"/>
    <x v="0"/>
  </r>
  <r>
    <n v="7735124703"/>
    <x v="22"/>
    <n v="48921570"/>
    <x v="26"/>
    <s v="LTEAGUTIERRE"/>
    <s v="MFLT"/>
    <s v="Provisión otras cta.pte.proveed prod. no inventar"/>
    <s v="Block estibador"/>
    <s v="Block estibador"/>
    <d v="2010-08-17T00:00:00"/>
    <d v="2010-08-18T00:00:00"/>
    <n v="97500"/>
    <s v="773"/>
    <x v="7"/>
    <x v="3"/>
    <x v="5"/>
    <x v="0"/>
    <x v="0"/>
  </r>
  <r>
    <n v="7735116403"/>
    <x v="20"/>
    <n v="48921770"/>
    <x v="28"/>
    <s v="SSRDVILLEGAS"/>
    <s v="MFLT"/>
    <s v="SOMOS SUMINISTRO TEMPORAL S.A."/>
    <s v=""/>
    <s v=""/>
    <d v="2010-08-13T00:00:00"/>
    <d v="2010-08-18T00:00:00"/>
    <n v="1269144"/>
    <s v="773"/>
    <x v="7"/>
    <x v="5"/>
    <x v="3"/>
    <x v="0"/>
    <x v="1"/>
  </r>
  <r>
    <n v="7735116407"/>
    <x v="44"/>
    <n v="48970070"/>
    <x v="29"/>
    <s v="SSRDVILLEGAS"/>
    <s v="MFLT"/>
    <s v="EMPRESAS PUBLICAS DE MEDELLIN E.S.P"/>
    <s v=""/>
    <s v=""/>
    <d v="2010-08-18T00:00:00"/>
    <d v="2010-08-18T00:00:00"/>
    <n v="-31310147"/>
    <s v="773"/>
    <x v="7"/>
    <x v="6"/>
    <x v="1"/>
    <x v="0"/>
    <x v="2"/>
  </r>
  <r>
    <n v="7735116407"/>
    <x v="44"/>
    <n v="48970070"/>
    <x v="29"/>
    <s v="SSRDVILLEGAS"/>
    <s v="MFLT"/>
    <s v="EMPRESAS PUBLICAS DE MEDELLIN E.S.P"/>
    <s v=""/>
    <s v=""/>
    <d v="2010-08-18T00:00:00"/>
    <d v="2010-08-18T00:00:00"/>
    <n v="31310147"/>
    <s v="773"/>
    <x v="7"/>
    <x v="6"/>
    <x v="1"/>
    <x v="0"/>
    <x v="2"/>
  </r>
  <r>
    <n v="7735116412"/>
    <x v="46"/>
    <n v="48970370"/>
    <x v="31"/>
    <s v="SSRDVILLEGAS"/>
    <s v="MFLT"/>
    <s v="EMPRESAS PUBLICAS DE MEDELLIN E.S.P"/>
    <s v=""/>
    <s v=""/>
    <d v="2010-08-18T00:00:00"/>
    <d v="2010-08-18T00:00:00"/>
    <n v="41200994"/>
    <s v="773"/>
    <x v="7"/>
    <x v="8"/>
    <x v="1"/>
    <x v="0"/>
    <x v="2"/>
  </r>
  <r>
    <n v="7735124704"/>
    <x v="27"/>
    <n v="48980070"/>
    <x v="34"/>
    <s v="LTEAGUTIERRE"/>
    <s v="MFLT"/>
    <s v="Provisión otras cta.pte.proveed prod. no inventar"/>
    <s v="Tablero poliestileno"/>
    <s v="Tablero poliestileno"/>
    <d v="2010-08-18T00:00:00"/>
    <d v="2010-08-18T00:00:00"/>
    <n v="68900"/>
    <s v="773"/>
    <x v="7"/>
    <x v="11"/>
    <x v="5"/>
    <x v="0"/>
    <x v="0"/>
  </r>
  <r>
    <n v="7735110119"/>
    <x v="12"/>
    <n v="48986070"/>
    <x v="38"/>
    <s v="LTEAGUTIERRE"/>
    <s v="MFLT"/>
    <s v="Provisión otras cta.pte.proveed prod. no inventar"/>
    <s v="Guante vaqueta  reforzado seg ind"/>
    <s v="Guante vaqueta  reforzado seg ind"/>
    <d v="2010-08-18T00:00:00"/>
    <d v="2010-08-18T00:00:00"/>
    <n v="510000"/>
    <s v="773"/>
    <x v="7"/>
    <x v="15"/>
    <x v="2"/>
    <x v="0"/>
    <x v="1"/>
  </r>
  <r>
    <n v="7735110119"/>
    <x v="12"/>
    <n v="48986070"/>
    <x v="38"/>
    <s v="LTEAGUTIERRE"/>
    <s v="MFLT"/>
    <s v="Provisión otras cta.pte.proveed prod. no inventar"/>
    <s v="Guante power flex t 7 seg indus"/>
    <s v="Guante power flex t 7 seg indus"/>
    <d v="2010-08-18T00:00:00"/>
    <d v="2010-08-18T00:00:00"/>
    <n v="570000"/>
    <s v="773"/>
    <x v="7"/>
    <x v="15"/>
    <x v="2"/>
    <x v="0"/>
    <x v="1"/>
  </r>
  <r>
    <n v="7735125756"/>
    <x v="76"/>
    <n v="48988070"/>
    <x v="40"/>
    <s v="LTMCRAGA"/>
    <s v="MFLT"/>
    <s v="Provisión otras cta.pte.proveed prod. no inventar"/>
    <s v="Gasto representacion obsequio evento 0%"/>
    <s v="Gasto representacion obsequio evento 0%"/>
    <d v="2010-08-11T00:00:00"/>
    <d v="2010-08-18T00:00:00"/>
    <n v="-7000"/>
    <s v="773"/>
    <x v="7"/>
    <x v="17"/>
    <x v="2"/>
    <x v="0"/>
    <x v="1"/>
  </r>
  <r>
    <n v="7735125756"/>
    <x v="76"/>
    <n v="48988070"/>
    <x v="40"/>
    <s v="LTMCRAGA"/>
    <s v="MFLT"/>
    <s v="Provisión otras cta.pte.proveed prod. no inventar"/>
    <s v="Gasto representacion obsequio evento16%"/>
    <s v="Gasto representacion obsequio evento16%"/>
    <d v="2010-08-11T00:00:00"/>
    <d v="2010-08-18T00:00:00"/>
    <n v="-101780"/>
    <s v="773"/>
    <x v="7"/>
    <x v="17"/>
    <x v="2"/>
    <x v="0"/>
    <x v="1"/>
  </r>
  <r>
    <n v="7735125756"/>
    <x v="76"/>
    <n v="48988070"/>
    <x v="40"/>
    <s v="LTMCRAGA"/>
    <s v="MFLT"/>
    <s v="Provisión otras cta.pte.proveed prod. no inventar"/>
    <s v="Gasto representacion obsequio evento 0%"/>
    <s v="Gasto representacion obsequio evento 0%"/>
    <d v="2010-08-11T00:00:00"/>
    <d v="2010-08-18T00:00:00"/>
    <n v="7000"/>
    <s v="773"/>
    <x v="7"/>
    <x v="17"/>
    <x v="2"/>
    <x v="0"/>
    <x v="1"/>
  </r>
  <r>
    <n v="7735125756"/>
    <x v="76"/>
    <n v="48988070"/>
    <x v="40"/>
    <s v="LTMCRAGA"/>
    <s v="MFLT"/>
    <s v="Provisión otras cta.pte.proveed prod. no inventar"/>
    <s v="Gasto representacion obsequio evento16%"/>
    <s v="Gasto representacion obsequio evento16%"/>
    <d v="2010-08-11T00:00:00"/>
    <d v="2010-08-18T00:00:00"/>
    <n v="101780"/>
    <s v="773"/>
    <x v="7"/>
    <x v="17"/>
    <x v="2"/>
    <x v="0"/>
    <x v="1"/>
  </r>
  <r>
    <n v="7735125756"/>
    <x v="76"/>
    <n v="48988070"/>
    <x v="40"/>
    <s v="LTMCRAGA"/>
    <s v="MFLT"/>
    <s v="Provisión otras cta.pte.proveed prod. no inventar"/>
    <s v="Gasto representacion obsequio evento 0%"/>
    <s v="Gasto representacion obsequio evento 0%"/>
    <d v="2010-08-11T00:00:00"/>
    <d v="2010-08-18T00:00:00"/>
    <n v="7000"/>
    <s v="773"/>
    <x v="7"/>
    <x v="17"/>
    <x v="2"/>
    <x v="0"/>
    <x v="1"/>
  </r>
  <r>
    <n v="7735125756"/>
    <x v="76"/>
    <n v="48988070"/>
    <x v="40"/>
    <s v="LTMCRAGA"/>
    <s v="MFLT"/>
    <s v="Provisión otras cta.pte.proveed prod. no inventar"/>
    <s v="Gasto representacion obsequio evento16%"/>
    <s v="Gasto representacion obsequio evento16%"/>
    <d v="2010-08-11T00:00:00"/>
    <d v="2010-08-18T00:00:00"/>
    <n v="87741"/>
    <s v="773"/>
    <x v="7"/>
    <x v="17"/>
    <x v="2"/>
    <x v="0"/>
    <x v="1"/>
  </r>
  <r>
    <n v="7735125756"/>
    <x v="76"/>
    <n v="48988070"/>
    <x v="40"/>
    <s v="SSRDVILLEGAS"/>
    <s v="MFLT"/>
    <s v="ALMACENES EXITO S.A."/>
    <s v="Gasto representacion obsequio evento16%"/>
    <s v="Gasto representacion obsequio evento16%"/>
    <d v="2010-08-11T00:00:00"/>
    <d v="2010-08-18T00:00:00"/>
    <n v="0"/>
    <s v="773"/>
    <x v="7"/>
    <x v="17"/>
    <x v="2"/>
    <x v="0"/>
    <x v="1"/>
  </r>
  <r>
    <n v="7735116403"/>
    <x v="20"/>
    <n v="48992070"/>
    <x v="45"/>
    <s v="SSRDVILLEGAS"/>
    <s v="MFLT"/>
    <s v="SOMOS SUMINISTRO TEMPORAL S.A."/>
    <s v=""/>
    <s v=""/>
    <d v="2010-08-13T00:00:00"/>
    <d v="2010-08-18T00:00:00"/>
    <n v="255174"/>
    <s v="773"/>
    <x v="7"/>
    <x v="22"/>
    <x v="3"/>
    <x v="0"/>
    <x v="1"/>
  </r>
  <r>
    <n v="7735116403"/>
    <x v="20"/>
    <n v="48992170"/>
    <x v="46"/>
    <s v="SSRDVILLEGAS"/>
    <s v="MFLT"/>
    <s v="SOMOS SUMINISTRO TEMPORAL S.A."/>
    <s v=""/>
    <s v=""/>
    <d v="2010-08-13T00:00:00"/>
    <d v="2010-08-18T00:00:00"/>
    <n v="918396"/>
    <s v="773"/>
    <x v="7"/>
    <x v="23"/>
    <x v="3"/>
    <x v="0"/>
    <x v="1"/>
  </r>
  <r>
    <n v="7735124703"/>
    <x v="22"/>
    <n v="48910270"/>
    <x v="23"/>
    <s v="SSRDVILLEGAS"/>
    <s v="MFLT"/>
    <s v="Provisión otras cta.pte.proveed prod. no inventar"/>
    <s v="Nota credito troquelada 5 1/2"/>
    <s v="Nota credito troquelada 5 1/2"/>
    <d v="2010-08-18T00:00:00"/>
    <d v="2010-08-19T00:00:00"/>
    <n v="0"/>
    <s v="773"/>
    <x v="7"/>
    <x v="3"/>
    <x v="5"/>
    <x v="0"/>
    <x v="0"/>
  </r>
  <r>
    <n v="7735124703"/>
    <x v="22"/>
    <n v="48910270"/>
    <x v="23"/>
    <s v="LTGAVELASQUE"/>
    <s v="MFLT"/>
    <s v="Provisión otras cta.pte.proveed prod. no inventar"/>
    <s v="Nota credito troquelada 5 1/2"/>
    <s v="Nota credito troquelada 5 1/2"/>
    <d v="2010-08-18T00:00:00"/>
    <d v="2010-08-19T00:00:00"/>
    <n v="24000"/>
    <s v="773"/>
    <x v="7"/>
    <x v="3"/>
    <x v="5"/>
    <x v="0"/>
    <x v="0"/>
  </r>
  <r>
    <n v="7735110119"/>
    <x v="12"/>
    <n v="48921370"/>
    <x v="24"/>
    <s v="LTGAVELASQUE"/>
    <s v="MFLT"/>
    <s v="Provisión otras cta.pte.proveed prod. no inventar"/>
    <s v="Linterna seguridad industrial"/>
    <s v="Linterna seguridad industrial"/>
    <d v="2010-08-19T00:00:00"/>
    <d v="2010-08-19T00:00:00"/>
    <n v="57800"/>
    <s v="773"/>
    <x v="7"/>
    <x v="4"/>
    <x v="2"/>
    <x v="0"/>
    <x v="1"/>
  </r>
  <r>
    <n v="7735110119"/>
    <x v="12"/>
    <n v="48921370"/>
    <x v="24"/>
    <s v="SSRDVILLEGAS"/>
    <s v="MFLT"/>
    <s v="DEDERLE DE COSSIO BLANCA NINFA"/>
    <s v="Redecilla para el cabello color Bca"/>
    <s v="Redecilla para el cabello color Bca"/>
    <d v="2010-08-19T00:00:00"/>
    <d v="2010-08-19T00:00:00"/>
    <n v="155000"/>
    <s v="773"/>
    <x v="7"/>
    <x v="4"/>
    <x v="2"/>
    <x v="0"/>
    <x v="1"/>
  </r>
  <r>
    <n v="7735110119"/>
    <x v="12"/>
    <n v="48921370"/>
    <x v="24"/>
    <s v="SSRDVILLEGAS"/>
    <s v="MFLT"/>
    <s v="DEDERLE DE COSSIO BLANCA NINFA"/>
    <s v="Redecilla para cabello azul dotacion"/>
    <s v="Redecilla para cabello azul dotacion"/>
    <d v="2010-08-19T00:00:00"/>
    <d v="2010-08-19T00:00:00"/>
    <n v="155000"/>
    <s v="773"/>
    <x v="7"/>
    <x v="4"/>
    <x v="2"/>
    <x v="0"/>
    <x v="1"/>
  </r>
  <r>
    <n v="7735110119"/>
    <x v="12"/>
    <n v="48921370"/>
    <x v="24"/>
    <s v="SSRDVILLEGAS"/>
    <s v="MFLT"/>
    <s v="DEDERLE DE COSSIO BLANCA NINFA"/>
    <s v="Redecilla para cabello amarillo dotacion"/>
    <s v="Redecilla para cabello amarillo dotacion"/>
    <d v="2010-08-19T00:00:00"/>
    <d v="2010-08-19T00:00:00"/>
    <n v="155000"/>
    <s v="773"/>
    <x v="7"/>
    <x v="4"/>
    <x v="2"/>
    <x v="0"/>
    <x v="1"/>
  </r>
  <r>
    <n v="7735124703"/>
    <x v="22"/>
    <n v="48921370"/>
    <x v="24"/>
    <s v="SSRDVILLEGAS"/>
    <s v="MFLT"/>
    <s v="Provisión otras cta.pte.proveed prod. no inventar"/>
    <s v="Form lito 37 Certif. conf. litografia"/>
    <s v="Form lito 37 Certif. conf. litografia"/>
    <d v="2010-08-17T00:00:00"/>
    <d v="2010-08-19T00:00:00"/>
    <n v="0"/>
    <s v="773"/>
    <x v="7"/>
    <x v="4"/>
    <x v="5"/>
    <x v="0"/>
    <x v="0"/>
  </r>
  <r>
    <n v="7735110119"/>
    <x v="12"/>
    <n v="48921470"/>
    <x v="25"/>
    <s v="SSRDVILLEGAS"/>
    <s v="MFLT"/>
    <s v="DEDERLE DE COSSIO BLANCA NINFA"/>
    <s v="Redecilla para el cabello color Bca"/>
    <s v="Redecilla para el cabello color Bca"/>
    <d v="2010-08-19T00:00:00"/>
    <d v="2010-08-19T00:00:00"/>
    <n v="155000"/>
    <s v="773"/>
    <x v="7"/>
    <x v="4"/>
    <x v="2"/>
    <x v="0"/>
    <x v="1"/>
  </r>
  <r>
    <n v="7735110119"/>
    <x v="12"/>
    <n v="48921470"/>
    <x v="25"/>
    <s v="SSRDVILLEGAS"/>
    <s v="MFLT"/>
    <s v="DEDERLE DE COSSIO BLANCA NINFA"/>
    <s v="Redecilla para cabello azul dotacion"/>
    <s v="Redecilla para cabello azul dotacion"/>
    <d v="2010-08-19T00:00:00"/>
    <d v="2010-08-19T00:00:00"/>
    <n v="155000"/>
    <s v="773"/>
    <x v="7"/>
    <x v="4"/>
    <x v="2"/>
    <x v="0"/>
    <x v="1"/>
  </r>
  <r>
    <n v="7735110119"/>
    <x v="12"/>
    <n v="48921470"/>
    <x v="25"/>
    <s v="SSRDVILLEGAS"/>
    <s v="MFLT"/>
    <s v="DEDERLE DE COSSIO BLANCA NINFA"/>
    <s v="Redecilla para cabello amarillo dotacion"/>
    <s v="Redecilla para cabello amarillo dotacion"/>
    <d v="2010-08-19T00:00:00"/>
    <d v="2010-08-19T00:00:00"/>
    <n v="155000"/>
    <s v="773"/>
    <x v="7"/>
    <x v="4"/>
    <x v="2"/>
    <x v="0"/>
    <x v="1"/>
  </r>
  <r>
    <n v="7735124703"/>
    <x v="22"/>
    <n v="48921470"/>
    <x v="25"/>
    <s v="SSRDVILLEGAS"/>
    <s v="MFLT"/>
    <s v="Provisión otras cta.pte.proveed prod. no inventar"/>
    <s v="Form lito 41 Producto terminado"/>
    <s v="Form lito 41 Producto terminado"/>
    <d v="2010-08-17T00:00:00"/>
    <d v="2010-08-19T00:00:00"/>
    <n v="0"/>
    <s v="773"/>
    <x v="7"/>
    <x v="4"/>
    <x v="5"/>
    <x v="0"/>
    <x v="0"/>
  </r>
  <r>
    <n v="7735110119"/>
    <x v="12"/>
    <n v="48921570"/>
    <x v="26"/>
    <s v="SSRDVILLEGAS"/>
    <s v="MFLT"/>
    <s v="DEDERLE DE COSSIO BLANCA NINFA"/>
    <s v="Redecilla para el cabello color Bca"/>
    <s v="Redecilla para el cabello color Bca"/>
    <d v="2010-08-19T00:00:00"/>
    <d v="2010-08-19T00:00:00"/>
    <n v="465000"/>
    <s v="773"/>
    <x v="7"/>
    <x v="3"/>
    <x v="2"/>
    <x v="0"/>
    <x v="1"/>
  </r>
  <r>
    <n v="7735110119"/>
    <x v="12"/>
    <n v="48921570"/>
    <x v="26"/>
    <s v="SSRDVILLEGAS"/>
    <s v="MFLT"/>
    <s v="DEDERLE DE COSSIO BLANCA NINFA"/>
    <s v="Redecilla para cabello azul dotacion"/>
    <s v="Redecilla para cabello azul dotacion"/>
    <d v="2010-08-19T00:00:00"/>
    <d v="2010-08-19T00:00:00"/>
    <n v="465000"/>
    <s v="773"/>
    <x v="7"/>
    <x v="3"/>
    <x v="2"/>
    <x v="0"/>
    <x v="1"/>
  </r>
  <r>
    <n v="7735110119"/>
    <x v="12"/>
    <n v="48921570"/>
    <x v="26"/>
    <s v="SSRDVILLEGAS"/>
    <s v="MFLT"/>
    <s v="DEDERLE DE COSSIO BLANCA NINFA"/>
    <s v="Redecilla para cabello amarillo dotacion"/>
    <s v="Redecilla para cabello amarillo dotacion"/>
    <d v="2010-08-19T00:00:00"/>
    <d v="2010-08-19T00:00:00"/>
    <n v="465000"/>
    <s v="773"/>
    <x v="7"/>
    <x v="3"/>
    <x v="2"/>
    <x v="0"/>
    <x v="1"/>
  </r>
  <r>
    <n v="7735124703"/>
    <x v="22"/>
    <n v="48921570"/>
    <x v="26"/>
    <s v="SSRDVILLEGAS"/>
    <s v="MFLT"/>
    <s v="Provisión otras cta.pte.proveed prod. no inventar"/>
    <s v="Block estibador"/>
    <s v="Block estibador"/>
    <d v="2010-08-17T00:00:00"/>
    <d v="2010-08-19T00:00:00"/>
    <n v="0"/>
    <s v="773"/>
    <x v="7"/>
    <x v="3"/>
    <x v="5"/>
    <x v="0"/>
    <x v="0"/>
  </r>
  <r>
    <n v="7735124703"/>
    <x v="22"/>
    <n v="48921570"/>
    <x v="26"/>
    <s v="LTEAGUTIERRE"/>
    <s v="MFLT"/>
    <s v="Provisión otras cta.pte.proveed prod. no inventar"/>
    <s v="Block estibador"/>
    <s v="Block estibador"/>
    <d v="2010-08-17T00:00:00"/>
    <d v="2010-08-19T00:00:00"/>
    <n v="90000"/>
    <s v="773"/>
    <x v="7"/>
    <x v="3"/>
    <x v="5"/>
    <x v="0"/>
    <x v="0"/>
  </r>
  <r>
    <n v="7735110119"/>
    <x v="12"/>
    <n v="48921670"/>
    <x v="27"/>
    <s v="SSRDVILLEGAS"/>
    <s v="MFLT"/>
    <s v="DEDERLE DE COSSIO BLANCA NINFA"/>
    <s v="Redecilla para el cabello color Bca"/>
    <s v="Redecilla para el cabello color Bca"/>
    <d v="2010-08-19T00:00:00"/>
    <d v="2010-08-19T00:00:00"/>
    <n v="465000"/>
    <s v="773"/>
    <x v="7"/>
    <x v="5"/>
    <x v="2"/>
    <x v="0"/>
    <x v="1"/>
  </r>
  <r>
    <n v="7735110119"/>
    <x v="12"/>
    <n v="48921670"/>
    <x v="27"/>
    <s v="SSRDVILLEGAS"/>
    <s v="MFLT"/>
    <s v="DEDERLE DE COSSIO BLANCA NINFA"/>
    <s v="Redecilla para cabello azul dotacion"/>
    <s v="Redecilla para cabello azul dotacion"/>
    <d v="2010-08-19T00:00:00"/>
    <d v="2010-08-19T00:00:00"/>
    <n v="465000"/>
    <s v="773"/>
    <x v="7"/>
    <x v="5"/>
    <x v="2"/>
    <x v="0"/>
    <x v="1"/>
  </r>
  <r>
    <n v="7735110119"/>
    <x v="12"/>
    <n v="48921670"/>
    <x v="27"/>
    <s v="SSRDVILLEGAS"/>
    <s v="MFLT"/>
    <s v="DEDERLE DE COSSIO BLANCA NINFA"/>
    <s v="Redecilla para cabello amarillo dotacion"/>
    <s v="Redecilla para cabello amarillo dotacion"/>
    <d v="2010-08-19T00:00:00"/>
    <d v="2010-08-19T00:00:00"/>
    <n v="465000"/>
    <s v="773"/>
    <x v="7"/>
    <x v="5"/>
    <x v="2"/>
    <x v="0"/>
    <x v="1"/>
  </r>
  <r>
    <n v="7735124709"/>
    <x v="58"/>
    <n v="48984270"/>
    <x v="37"/>
    <s v="SSRDVILLEGAS"/>
    <s v="MFLT"/>
    <s v="Provisión otras cta.pte.proveed prod. no inventar"/>
    <s v="Disolvente 16-8535q"/>
    <s v="Disolvente 16-8535q"/>
    <d v="2010-08-18T00:00:00"/>
    <d v="2010-08-19T00:00:00"/>
    <n v="0"/>
    <s v="773"/>
    <x v="7"/>
    <x v="14"/>
    <x v="5"/>
    <x v="0"/>
    <x v="1"/>
  </r>
  <r>
    <n v="7735124709"/>
    <x v="58"/>
    <n v="48984270"/>
    <x v="37"/>
    <s v="LTGAVELASQUE"/>
    <s v="MFLT"/>
    <s v="Provisión otras cta.pte.proveed prod. no inventar"/>
    <s v="Disolvente 16-8535q"/>
    <s v="Disolvente 16-8535q"/>
    <d v="2010-08-18T00:00:00"/>
    <d v="2010-08-19T00:00:00"/>
    <n v="452403"/>
    <s v="773"/>
    <x v="7"/>
    <x v="14"/>
    <x v="5"/>
    <x v="0"/>
    <x v="1"/>
  </r>
  <r>
    <n v="7735124719"/>
    <x v="42"/>
    <n v="48986070"/>
    <x v="38"/>
    <s v="LTEAGUTIERRE"/>
    <s v="MFLT"/>
    <s v="Provisión otras cta.pte.proveed prod. no inventar"/>
    <s v="Volante comunicaciones internas 16%"/>
    <s v="Volante comunicaciones internas 16%"/>
    <d v="2010-08-19T00:00:00"/>
    <d v="2010-08-19T00:00:00"/>
    <n v="15000"/>
    <s v="773"/>
    <x v="7"/>
    <x v="15"/>
    <x v="5"/>
    <x v="0"/>
    <x v="0"/>
  </r>
  <r>
    <n v="7735116411"/>
    <x v="28"/>
    <n v="48705770"/>
    <x v="3"/>
    <s v="LTJFLOPEZ"/>
    <s v="MFLT"/>
    <s v="Provisión otras cta.pte.proveed prod. Inventariab."/>
    <s v=""/>
    <s v="Servicio de transporte"/>
    <d v="2010-08-20T00:00:00"/>
    <d v="2010-08-20T00:00:00"/>
    <n v="190850"/>
    <s v="773"/>
    <x v="7"/>
    <x v="3"/>
    <x v="7"/>
    <x v="0"/>
    <x v="1"/>
  </r>
  <r>
    <n v="7735124012"/>
    <x v="24"/>
    <n v="48710070"/>
    <x v="4"/>
    <s v="LTEAGUTIERRE"/>
    <s v="MFLT"/>
    <s v="Mat, rptos y accesorios, materiales y repuestos na"/>
    <s v="Chupa grande de caucho"/>
    <s v=""/>
    <d v="2010-08-20T00:00:00"/>
    <d v="2010-08-20T00:00:00"/>
    <n v="12000"/>
    <s v="773"/>
    <x v="7"/>
    <x v="4"/>
    <x v="6"/>
    <x v="0"/>
    <x v="2"/>
  </r>
  <r>
    <n v="7735124012"/>
    <x v="24"/>
    <n v="48710070"/>
    <x v="4"/>
    <s v="LTEAGUTIERRE"/>
    <s v="MFLT"/>
    <s v="Mat, rptos y accesorios, materiales y repuestos na"/>
    <s v="Chupa pequenas de caucho"/>
    <s v=""/>
    <d v="2010-08-20T00:00:00"/>
    <d v="2010-08-20T00:00:00"/>
    <n v="11936"/>
    <s v="773"/>
    <x v="7"/>
    <x v="4"/>
    <x v="6"/>
    <x v="0"/>
    <x v="2"/>
  </r>
  <r>
    <n v="7735116411"/>
    <x v="28"/>
    <n v="48910570"/>
    <x v="283"/>
    <s v="LTJFLOPEZ"/>
    <s v="MFLT"/>
    <s v="Provisión otras cta.pte.proveed prod. Inventariab."/>
    <s v=""/>
    <s v="Servicio de transporte"/>
    <d v="2010-08-20T00:00:00"/>
    <d v="2010-08-20T00:00:00"/>
    <n v="241992"/>
    <s v="773"/>
    <x v="7"/>
    <x v="4"/>
    <x v="7"/>
    <x v="0"/>
    <x v="1"/>
  </r>
  <r>
    <n v="7735116874"/>
    <x v="33"/>
    <n v="48921370"/>
    <x v="24"/>
    <s v="LTJFLOPEZ"/>
    <s v="MFLT"/>
    <s v="Provisión otras cta.pte.proveed prod. Inventariab."/>
    <s v=""/>
    <s v="Servicio de Preprensa"/>
    <d v="2010-08-20T00:00:00"/>
    <d v="2010-08-20T00:00:00"/>
    <n v="1956412"/>
    <s v="773"/>
    <x v="7"/>
    <x v="4"/>
    <x v="5"/>
    <x v="0"/>
    <x v="1"/>
  </r>
  <r>
    <n v="7735116874"/>
    <x v="33"/>
    <n v="48921370"/>
    <x v="24"/>
    <s v="LTJFLOPEZ"/>
    <s v="MFLT"/>
    <s v="Provisión otras cta.pte.proveed prod. Inventariab."/>
    <s v=""/>
    <s v="Servicio de Preprensa"/>
    <d v="2010-08-20T00:00:00"/>
    <d v="2010-08-20T00:00:00"/>
    <n v="605880"/>
    <s v="773"/>
    <x v="7"/>
    <x v="4"/>
    <x v="5"/>
    <x v="0"/>
    <x v="1"/>
  </r>
  <r>
    <n v="7735124701"/>
    <x v="26"/>
    <n v="48921370"/>
    <x v="24"/>
    <s v="SSRDVILLEGAS"/>
    <s v="MFLT"/>
    <s v="EMPAQUETADURAS Y EMPAQUES S.A."/>
    <s v="Limpion Wypall"/>
    <s v="Limpion Wypall"/>
    <d v="2010-08-19T00:00:00"/>
    <d v="2010-08-20T00:00:00"/>
    <n v="495900"/>
    <s v="773"/>
    <x v="7"/>
    <x v="4"/>
    <x v="5"/>
    <x v="0"/>
    <x v="0"/>
  </r>
  <r>
    <n v="7735124713"/>
    <x v="35"/>
    <n v="48921370"/>
    <x v="24"/>
    <s v="SSRDVILLEGAS"/>
    <s v="MFLT"/>
    <s v="BYCSA S.A"/>
    <s v="Strech 44CMx457M x .6"/>
    <s v="Strech 44CMx457M x .6"/>
    <d v="2010-08-19T00:00:00"/>
    <d v="2010-08-20T00:00:00"/>
    <n v="82500"/>
    <s v="773"/>
    <x v="7"/>
    <x v="4"/>
    <x v="5"/>
    <x v="0"/>
    <x v="1"/>
  </r>
  <r>
    <n v="7735110119"/>
    <x v="12"/>
    <n v="48921470"/>
    <x v="25"/>
    <s v="SSRDVILLEGAS"/>
    <s v="MFLT"/>
    <s v="INDUSTRIAS Y CONFECCIONES INDUCON L"/>
    <s v="Camisa dacron BLA brigada T mision"/>
    <s v="Camisa dacron BLA brigada T mision"/>
    <d v="2010-08-20T00:00:00"/>
    <d v="2010-08-20T00:00:00"/>
    <n v="176595"/>
    <s v="773"/>
    <x v="7"/>
    <x v="4"/>
    <x v="2"/>
    <x v="0"/>
    <x v="1"/>
  </r>
  <r>
    <n v="7735110119"/>
    <x v="12"/>
    <n v="48921470"/>
    <x v="25"/>
    <s v="SSRDVILLEGAS"/>
    <s v="MFLT"/>
    <s v="INDUSTRIAS Y CONFECCIONES INDUCON L"/>
    <s v="Pantalon dril blanco enresortado"/>
    <s v="Pantalon dril blanco enresortado"/>
    <d v="2010-08-20T00:00:00"/>
    <d v="2010-08-20T00:00:00"/>
    <n v="233700"/>
    <s v="773"/>
    <x v="7"/>
    <x v="4"/>
    <x v="2"/>
    <x v="0"/>
    <x v="1"/>
  </r>
  <r>
    <n v="7735124701"/>
    <x v="26"/>
    <n v="48921470"/>
    <x v="25"/>
    <s v="SSRDVILLEGAS"/>
    <s v="MFLT"/>
    <s v="EMPAQUETADURAS Y EMPAQUES S.A."/>
    <s v="Limpion Wypall"/>
    <s v="Limpion Wypall"/>
    <d v="2010-08-19T00:00:00"/>
    <d v="2010-08-20T00:00:00"/>
    <n v="110200"/>
    <s v="773"/>
    <x v="7"/>
    <x v="4"/>
    <x v="5"/>
    <x v="0"/>
    <x v="0"/>
  </r>
  <r>
    <n v="7735124703"/>
    <x v="22"/>
    <n v="48921470"/>
    <x v="25"/>
    <s v="LTGAVELASQUE"/>
    <s v="MFLT"/>
    <s v="Provisión otras cta.pte.proveed prod. no inventar"/>
    <s v="Form lito 35 Certif conformidad ensamble"/>
    <s v="Form lito 35 Certif conformidad ensamble"/>
    <d v="2010-08-20T00:00:00"/>
    <d v="2010-08-20T00:00:00"/>
    <n v="312000"/>
    <s v="773"/>
    <x v="7"/>
    <x v="4"/>
    <x v="5"/>
    <x v="0"/>
    <x v="0"/>
  </r>
  <r>
    <n v="7735124703"/>
    <x v="22"/>
    <n v="48921470"/>
    <x v="25"/>
    <s v="LTGAVELASQUE"/>
    <s v="MFLT"/>
    <s v="Provisión otras cta.pte.proveed prod. no inventar"/>
    <s v="Form lito 35 Certif conformidad ensamble"/>
    <s v="Form lito 35 Certif conformidad ensamble"/>
    <d v="2010-08-20T00:00:00"/>
    <d v="2010-08-20T00:00:00"/>
    <n v="10400"/>
    <s v="773"/>
    <x v="7"/>
    <x v="4"/>
    <x v="5"/>
    <x v="0"/>
    <x v="0"/>
  </r>
  <r>
    <n v="7735124713"/>
    <x v="35"/>
    <n v="48921470"/>
    <x v="25"/>
    <s v="SSRDVILLEGAS"/>
    <s v="MFLT"/>
    <s v="BYCSA S.A"/>
    <s v="Strech 44CMx457M x .6"/>
    <s v="Strech 44CMx457M x .6"/>
    <d v="2010-08-19T00:00:00"/>
    <d v="2010-08-20T00:00:00"/>
    <n v="825000"/>
    <s v="773"/>
    <x v="7"/>
    <x v="4"/>
    <x v="5"/>
    <x v="0"/>
    <x v="1"/>
  </r>
  <r>
    <n v="7735124701"/>
    <x v="26"/>
    <n v="48921570"/>
    <x v="26"/>
    <s v="SSRDVILLEGAS"/>
    <s v="MFLT"/>
    <s v="EMPAQUETADURAS Y EMPAQUES S.A."/>
    <s v="Limpion Wypall"/>
    <s v="Limpion Wypall"/>
    <d v="2010-08-19T00:00:00"/>
    <d v="2010-08-20T00:00:00"/>
    <n v="55100"/>
    <s v="773"/>
    <x v="7"/>
    <x v="3"/>
    <x v="5"/>
    <x v="0"/>
    <x v="0"/>
  </r>
  <r>
    <n v="7735124703"/>
    <x v="22"/>
    <n v="48921570"/>
    <x v="26"/>
    <s v="LTGAVELASQUE"/>
    <s v="MFLT"/>
    <s v="Provisión otras cta.pte.proveed prod. no inventar"/>
    <s v="Form lito 17 Control de hermeticidad"/>
    <s v="Form lito 17 Control de hermeticidad"/>
    <d v="2010-08-20T00:00:00"/>
    <d v="2010-08-20T00:00:00"/>
    <n v="45000"/>
    <s v="773"/>
    <x v="7"/>
    <x v="3"/>
    <x v="5"/>
    <x v="0"/>
    <x v="0"/>
  </r>
  <r>
    <n v="7735124703"/>
    <x v="22"/>
    <n v="48921570"/>
    <x v="26"/>
    <s v="LTGAVELASQUE"/>
    <s v="MFLT"/>
    <s v="Provisión otras cta.pte.proveed prod. no inventar"/>
    <s v="Form lito 17 Control de hermeticidad"/>
    <s v="Form lito 17 Control de hermeticidad"/>
    <d v="2010-08-20T00:00:00"/>
    <d v="2010-08-20T00:00:00"/>
    <n v="9000"/>
    <s v="773"/>
    <x v="7"/>
    <x v="3"/>
    <x v="5"/>
    <x v="0"/>
    <x v="0"/>
  </r>
  <r>
    <n v="7735124713"/>
    <x v="35"/>
    <n v="48921570"/>
    <x v="26"/>
    <s v="SSRDVILLEGAS"/>
    <s v="MFLT"/>
    <s v="BYCSA S.A"/>
    <s v="Strech 44CMx457M x .6"/>
    <s v="Strech 44CMx457M x .6"/>
    <d v="2010-08-19T00:00:00"/>
    <d v="2010-08-20T00:00:00"/>
    <n v="82500"/>
    <s v="773"/>
    <x v="7"/>
    <x v="3"/>
    <x v="5"/>
    <x v="0"/>
    <x v="1"/>
  </r>
  <r>
    <n v="7735110119"/>
    <x v="12"/>
    <n v="48921770"/>
    <x v="28"/>
    <s v="SSRDVILLEGAS"/>
    <s v="MFLT"/>
    <s v="INDUSTRIAS Y CONFECCIONES INDUCON L"/>
    <s v="Camisa dacron BLA brigada T mision"/>
    <s v="Camisa dacron BLA brigada T mision"/>
    <d v="2010-08-20T00:00:00"/>
    <d v="2010-08-20T00:00:00"/>
    <n v="70638"/>
    <s v="773"/>
    <x v="7"/>
    <x v="5"/>
    <x v="2"/>
    <x v="0"/>
    <x v="1"/>
  </r>
  <r>
    <n v="7735110119"/>
    <x v="12"/>
    <n v="48921770"/>
    <x v="28"/>
    <s v="SSRDVILLEGAS"/>
    <s v="MFLT"/>
    <s v="INDUSTRIAS Y CONFECCIONES INDUCON L"/>
    <s v="Pantalon dril blanco enresortado"/>
    <s v="Pantalon dril blanco enresortado"/>
    <d v="2010-08-20T00:00:00"/>
    <d v="2010-08-20T00:00:00"/>
    <n v="93480"/>
    <s v="773"/>
    <x v="7"/>
    <x v="5"/>
    <x v="2"/>
    <x v="0"/>
    <x v="1"/>
  </r>
  <r>
    <n v="7735110119"/>
    <x v="12"/>
    <n v="48986070"/>
    <x v="38"/>
    <s v="LTGAVELASQUE"/>
    <s v="MFLT"/>
    <s v="Provisión otras cta.pte.proveed prod. no inventar"/>
    <s v="Mascarilla 3m REF. 8577"/>
    <s v="Mascarilla 3m REF. 8577"/>
    <d v="2010-08-19T00:00:00"/>
    <d v="2010-08-20T00:00:00"/>
    <n v="201690"/>
    <s v="773"/>
    <x v="7"/>
    <x v="15"/>
    <x v="2"/>
    <x v="0"/>
    <x v="1"/>
  </r>
  <r>
    <n v="7735110119"/>
    <x v="12"/>
    <n v="48986070"/>
    <x v="38"/>
    <s v="SSRDVILLEGAS"/>
    <s v="MFLT"/>
    <s v="EMPAQUETADURAS Y EMPAQUES S.A."/>
    <s v="Mascarilla 3m REF. 8577"/>
    <s v="Mascarilla 3m REF. 8577"/>
    <d v="2010-08-19T00:00:00"/>
    <d v="2010-08-20T00:00:00"/>
    <n v="0"/>
    <s v="773"/>
    <x v="7"/>
    <x v="15"/>
    <x v="2"/>
    <x v="0"/>
    <x v="1"/>
  </r>
  <r>
    <n v="7735124503"/>
    <x v="41"/>
    <n v="48711970"/>
    <x v="14"/>
    <s v="SSBLMORENO"/>
    <s v="MFLT"/>
    <s v="Gastos pagados por anticipado, impuesto predial"/>
    <s v=""/>
    <s v=""/>
    <d v="2010-08-21T00:00:00"/>
    <d v="2010-08-21T00:00:00"/>
    <n v="3773333"/>
    <s v="773"/>
    <x v="7"/>
    <x v="4"/>
    <x v="6"/>
    <x v="0"/>
    <x v="2"/>
  </r>
  <r>
    <n v="7735124708"/>
    <x v="34"/>
    <n v="48921370"/>
    <x v="24"/>
    <s v="LTGAVELASQUE"/>
    <s v="MFLT"/>
    <s v="Mat, rptos y accesorios, combustibles y lubricante"/>
    <s v="Wash a_230 X GLN"/>
    <s v=""/>
    <d v="2010-08-21T00:00:00"/>
    <d v="2010-08-21T00:00:00"/>
    <n v="1438071"/>
    <s v="773"/>
    <x v="7"/>
    <x v="4"/>
    <x v="6"/>
    <x v="0"/>
    <x v="2"/>
  </r>
  <r>
    <n v="7735124708"/>
    <x v="34"/>
    <n v="48921370"/>
    <x v="24"/>
    <s v="LTGAVELASQUE"/>
    <s v="MFLT"/>
    <s v="Mat, rptos y accesorios, combustibles y lubricante"/>
    <s v="Lavador_planchas CPC Plate cleaner X L"/>
    <s v=""/>
    <d v="2010-08-21T00:00:00"/>
    <d v="2010-08-21T00:00:00"/>
    <n v="117654"/>
    <s v="773"/>
    <x v="7"/>
    <x v="4"/>
    <x v="6"/>
    <x v="0"/>
    <x v="2"/>
  </r>
  <r>
    <n v="7735124708"/>
    <x v="34"/>
    <n v="48921370"/>
    <x v="24"/>
    <s v="LTGAVELASQUE"/>
    <s v="MFLT"/>
    <s v="Mat, rptos y accesorios, combustibles y lubricante"/>
    <s v="Goma protec_planchas X GLN"/>
    <s v=""/>
    <d v="2010-08-21T00:00:00"/>
    <d v="2010-08-21T00:00:00"/>
    <n v="65000"/>
    <s v="773"/>
    <x v="7"/>
    <x v="4"/>
    <x v="6"/>
    <x v="0"/>
    <x v="2"/>
  </r>
  <r>
    <n v="7735124708"/>
    <x v="34"/>
    <n v="48921570"/>
    <x v="26"/>
    <s v="LTEAGUTIERRE"/>
    <s v="MFLT"/>
    <s v="Mat, rptos y accesorios, combustibles y lubricante"/>
    <s v="Alcohol_indust_95% X GLN"/>
    <s v=""/>
    <d v="2010-08-21T00:00:00"/>
    <d v="2010-08-21T00:00:00"/>
    <n v="11270"/>
    <s v="773"/>
    <x v="7"/>
    <x v="3"/>
    <x v="6"/>
    <x v="0"/>
    <x v="2"/>
  </r>
  <r>
    <n v="7735112203"/>
    <x v="62"/>
    <n v="48984270"/>
    <x v="37"/>
    <s v="SSBLMORENO"/>
    <s v="MFLT"/>
    <s v="Gastos pagados por anticipado, impuesto predial"/>
    <s v=""/>
    <s v=""/>
    <d v="2010-08-21T00:00:00"/>
    <d v="2010-08-21T00:00:00"/>
    <n v="2599790"/>
    <s v="773"/>
    <x v="7"/>
    <x v="14"/>
    <x v="9"/>
    <x v="0"/>
    <x v="0"/>
  </r>
  <r>
    <n v="7735115356"/>
    <x v="65"/>
    <n v="48988470"/>
    <x v="43"/>
    <s v="SSBLMORENO"/>
    <s v="MFLT"/>
    <s v="Gastos pagados por anticipado seguros"/>
    <s v=""/>
    <s v=""/>
    <d v="2010-08-21T00:00:00"/>
    <d v="2010-08-21T00:00:00"/>
    <n v="3651791"/>
    <s v="773"/>
    <x v="7"/>
    <x v="20"/>
    <x v="10"/>
    <x v="0"/>
    <x v="0"/>
  </r>
  <r>
    <n v="7735115360"/>
    <x v="66"/>
    <n v="48988470"/>
    <x v="43"/>
    <s v="SSBLMORENO"/>
    <s v="MFLT"/>
    <s v="Gastos pagados por anticipado seguros"/>
    <s v=""/>
    <s v=""/>
    <d v="2010-08-21T00:00:00"/>
    <d v="2010-08-21T00:00:00"/>
    <n v="123280"/>
    <s v="773"/>
    <x v="7"/>
    <x v="20"/>
    <x v="10"/>
    <x v="0"/>
    <x v="0"/>
  </r>
  <r>
    <n v="7735115380"/>
    <x v="82"/>
    <n v="48988470"/>
    <x v="43"/>
    <s v="SSBLMORENO"/>
    <s v="MFLT"/>
    <s v="Gastos pagados por anticipado seguros"/>
    <s v=""/>
    <s v=""/>
    <d v="2010-08-21T00:00:00"/>
    <d v="2010-08-21T00:00:00"/>
    <n v="125954"/>
    <s v="773"/>
    <x v="7"/>
    <x v="20"/>
    <x v="10"/>
    <x v="0"/>
    <x v="0"/>
  </r>
  <r>
    <n v="7735124012"/>
    <x v="24"/>
    <n v="48710370"/>
    <x v="6"/>
    <s v="LTEAGUTIERRE"/>
    <s v="MFLT"/>
    <s v="Mat, rptos y accesorios, materiales y repuestos na"/>
    <s v="Regla lubricadora 50 x 45cm"/>
    <s v=""/>
    <d v="2010-08-23T00:00:00"/>
    <d v="2010-08-23T00:00:00"/>
    <n v="16974"/>
    <s v="773"/>
    <x v="7"/>
    <x v="4"/>
    <x v="6"/>
    <x v="0"/>
    <x v="2"/>
  </r>
  <r>
    <n v="7735116409"/>
    <x v="59"/>
    <n v="48910270"/>
    <x v="23"/>
    <s v="SSRDVILLEGAS"/>
    <s v="MFLT"/>
    <s v="Provisión otras cta.pte.proveed prod. Inventariab."/>
    <s v=""/>
    <s v="Servicio de Mensajería"/>
    <d v="2010-08-01T00:00:00"/>
    <d v="2010-08-23T00:00:00"/>
    <n v="0"/>
    <s v="773"/>
    <x v="7"/>
    <x v="3"/>
    <x v="5"/>
    <x v="0"/>
    <x v="0"/>
  </r>
  <r>
    <n v="7735116409"/>
    <x v="59"/>
    <n v="48910270"/>
    <x v="23"/>
    <s v="LTNJRODRIGUE"/>
    <s v="MFLT"/>
    <s v="Provisión otras cta.pte.proveed prod. Inventariab."/>
    <s v=""/>
    <s v="Servicio de Mensajería"/>
    <d v="2010-08-23T00:00:00"/>
    <d v="2010-08-23T00:00:00"/>
    <n v="8000"/>
    <s v="773"/>
    <x v="7"/>
    <x v="3"/>
    <x v="5"/>
    <x v="0"/>
    <x v="0"/>
  </r>
  <r>
    <n v="7735116874"/>
    <x v="33"/>
    <n v="48921370"/>
    <x v="24"/>
    <s v="SSRDVILLEGAS"/>
    <s v="MFLT"/>
    <s v="Provisión otras cta.pte.proveed prod. Inventariab."/>
    <s v=""/>
    <s v="Servicio de Preprensa"/>
    <d v="2010-08-14T00:00:00"/>
    <d v="2010-08-23T00:00:00"/>
    <n v="0"/>
    <s v="773"/>
    <x v="7"/>
    <x v="4"/>
    <x v="5"/>
    <x v="0"/>
    <x v="1"/>
  </r>
  <r>
    <n v="7735116874"/>
    <x v="33"/>
    <n v="48921370"/>
    <x v="24"/>
    <s v="SSRDVILLEGAS"/>
    <s v="MFLT"/>
    <s v="AXIO PREPRENSA S.A."/>
    <s v=""/>
    <s v="Servicio de Preprensa"/>
    <d v="2010-08-19T00:00:00"/>
    <d v="2010-08-23T00:00:00"/>
    <n v="0"/>
    <s v="773"/>
    <x v="7"/>
    <x v="4"/>
    <x v="5"/>
    <x v="0"/>
    <x v="1"/>
  </r>
  <r>
    <n v="7735124708"/>
    <x v="34"/>
    <n v="48921570"/>
    <x v="26"/>
    <s v="LTGAVELASQUE"/>
    <s v="MFLT"/>
    <s v="Mat, rptos y accesorios, combustibles y lubricante"/>
    <s v="Alcohol_indust_95% X GLN"/>
    <s v=""/>
    <d v="2010-08-23T00:00:00"/>
    <d v="2010-08-23T00:00:00"/>
    <n v="33812"/>
    <s v="773"/>
    <x v="7"/>
    <x v="3"/>
    <x v="6"/>
    <x v="0"/>
    <x v="2"/>
  </r>
  <r>
    <n v="7735116120"/>
    <x v="29"/>
    <n v="48980070"/>
    <x v="34"/>
    <s v="LTRCMAZO"/>
    <s v="MFLT"/>
    <s v="Provisión otras cta.pte.proveed prod. Inventariab."/>
    <s v=""/>
    <s v="Almuerzo"/>
    <d v="2010-08-23T00:00:00"/>
    <d v="2010-08-23T00:00:00"/>
    <n v="79600"/>
    <s v="773"/>
    <x v="7"/>
    <x v="11"/>
    <x v="5"/>
    <x v="0"/>
    <x v="0"/>
  </r>
  <r>
    <n v="7735116120"/>
    <x v="29"/>
    <n v="48980070"/>
    <x v="34"/>
    <s v="LTRCMAZO"/>
    <s v="MFLT"/>
    <s v="Provisión otras cta.pte.proveed prod. Inventariab."/>
    <s v=""/>
    <s v="Almuerzo"/>
    <d v="2010-08-23T00:00:00"/>
    <d v="2010-08-23T00:00:00"/>
    <n v="71600"/>
    <s v="773"/>
    <x v="7"/>
    <x v="11"/>
    <x v="5"/>
    <x v="0"/>
    <x v="0"/>
  </r>
  <r>
    <n v="7735116120"/>
    <x v="29"/>
    <n v="48980070"/>
    <x v="34"/>
    <s v="SSRDVILLEGAS"/>
    <s v="MFLT"/>
    <s v="HENAO CARO LUIS FERNANDO"/>
    <s v=""/>
    <s v="Almuerzo"/>
    <d v="2010-08-09T00:00:00"/>
    <d v="2010-08-23T00:00:00"/>
    <n v="0"/>
    <s v="773"/>
    <x v="7"/>
    <x v="11"/>
    <x v="5"/>
    <x v="0"/>
    <x v="0"/>
  </r>
  <r>
    <n v="7735116409"/>
    <x v="59"/>
    <n v="48980070"/>
    <x v="34"/>
    <s v="SSRDVILLEGAS"/>
    <s v="MFLT"/>
    <s v="Provisión otras cta.pte.proveed prod. Inventariab."/>
    <s v=""/>
    <s v="Servicio de Mensajería"/>
    <d v="2010-08-01T00:00:00"/>
    <d v="2010-08-23T00:00:00"/>
    <n v="0"/>
    <s v="773"/>
    <x v="7"/>
    <x v="11"/>
    <x v="5"/>
    <x v="0"/>
    <x v="0"/>
  </r>
  <r>
    <n v="7735116409"/>
    <x v="59"/>
    <n v="48980070"/>
    <x v="34"/>
    <s v="LTNJRODRIGUE"/>
    <s v="MFLT"/>
    <s v="Provisión otras cta.pte.proveed prod. Inventariab."/>
    <s v=""/>
    <s v="Servicio de Mensajería"/>
    <d v="2010-08-23T00:00:00"/>
    <d v="2010-08-23T00:00:00"/>
    <n v="8000"/>
    <s v="773"/>
    <x v="7"/>
    <x v="11"/>
    <x v="5"/>
    <x v="0"/>
    <x v="0"/>
  </r>
  <r>
    <n v="7735124701"/>
    <x v="26"/>
    <n v="48980070"/>
    <x v="34"/>
    <s v="LTGAVELASQUE"/>
    <s v="MFLT"/>
    <s v="Provisión otras cta.pte.proveed prod. no inventar"/>
    <s v="Caneca plastica Elem Aseo"/>
    <s v="Caneca plastica Elem Aseo"/>
    <d v="2010-08-20T00:00:00"/>
    <d v="2010-08-23T00:00:00"/>
    <n v="92000"/>
    <s v="773"/>
    <x v="7"/>
    <x v="11"/>
    <x v="5"/>
    <x v="0"/>
    <x v="0"/>
  </r>
  <r>
    <n v="7735124701"/>
    <x v="26"/>
    <n v="48980070"/>
    <x v="34"/>
    <s v="SSRDVILLEGAS"/>
    <s v="MFLT"/>
    <s v="INDUSTRIAS METALURGICAS UNIDAS S.A."/>
    <s v="Caneca plastica Elem Aseo"/>
    <s v="Caneca plastica Elem Aseo"/>
    <d v="2010-08-20T00:00:00"/>
    <d v="2010-08-23T00:00:00"/>
    <n v="0"/>
    <s v="773"/>
    <x v="7"/>
    <x v="11"/>
    <x v="5"/>
    <x v="0"/>
    <x v="0"/>
  </r>
  <r>
    <n v="7735116401"/>
    <x v="52"/>
    <n v="48988270"/>
    <x v="42"/>
    <s v="LTRCMAZO"/>
    <s v="MFLT"/>
    <s v="Provisión otras cta.pte.proveed prod. Inventariab."/>
    <s v=""/>
    <s v="Control de Plagas"/>
    <d v="2010-08-23T00:00:00"/>
    <d v="2010-08-23T00:00:00"/>
    <n v="50100"/>
    <s v="773"/>
    <x v="7"/>
    <x v="19"/>
    <x v="5"/>
    <x v="0"/>
    <x v="0"/>
  </r>
  <r>
    <n v="7735116401"/>
    <x v="52"/>
    <n v="48988270"/>
    <x v="42"/>
    <s v="LTRCMAZO"/>
    <s v="MFLT"/>
    <s v="Provisión otras cta.pte.proveed prod. Inventariab."/>
    <s v=""/>
    <s v="Control de Plagas"/>
    <d v="2010-08-23T00:00:00"/>
    <d v="2010-08-23T00:00:00"/>
    <n v="91000"/>
    <s v="773"/>
    <x v="7"/>
    <x v="19"/>
    <x v="5"/>
    <x v="0"/>
    <x v="0"/>
  </r>
  <r>
    <n v="7735116401"/>
    <x v="52"/>
    <n v="48988270"/>
    <x v="42"/>
    <s v="LTRCMAZO"/>
    <s v="MFLT"/>
    <s v="Provisión otras cta.pte.proveed prod. Inventariab."/>
    <s v=""/>
    <s v="Control de Plagas"/>
    <d v="2010-08-23T00:00:00"/>
    <d v="2010-08-23T00:00:00"/>
    <n v="21690"/>
    <s v="773"/>
    <x v="7"/>
    <x v="19"/>
    <x v="5"/>
    <x v="0"/>
    <x v="0"/>
  </r>
  <r>
    <n v="7735116418"/>
    <x v="53"/>
    <n v="48988270"/>
    <x v="42"/>
    <s v="LTRCMAZO"/>
    <s v="MFLT"/>
    <s v="Provisión otras cta.pte.proveed prod. Inventariab."/>
    <s v=""/>
    <s v="Control de Plagas"/>
    <d v="2010-08-23T00:00:00"/>
    <d v="2010-08-23T00:00:00"/>
    <n v="47010"/>
    <s v="773"/>
    <x v="7"/>
    <x v="19"/>
    <x v="5"/>
    <x v="0"/>
    <x v="0"/>
  </r>
  <r>
    <n v="7735124012"/>
    <x v="24"/>
    <n v="48992170"/>
    <x v="46"/>
    <s v="LTGAVELASQUE"/>
    <s v="MFLT"/>
    <s v="Mat, rptos y accesorios, materiales y repuestos na"/>
    <s v="Pegante xl 1 gln"/>
    <s v=""/>
    <d v="2010-08-23T00:00:00"/>
    <d v="2010-08-23T00:00:00"/>
    <n v="27000"/>
    <s v="773"/>
    <x v="7"/>
    <x v="23"/>
    <x v="6"/>
    <x v="0"/>
    <x v="2"/>
  </r>
  <r>
    <n v="7735116409"/>
    <x v="59"/>
    <n v="48992370"/>
    <x v="47"/>
    <s v="SSRDVILLEGAS"/>
    <s v="MFLT"/>
    <s v="Provisión otras cta.pte.proveed prod. Inventariab."/>
    <s v=""/>
    <s v="Servicio de Mensajería"/>
    <d v="2010-08-01T00:00:00"/>
    <d v="2010-08-23T00:00:00"/>
    <n v="0"/>
    <s v="773"/>
    <x v="7"/>
    <x v="24"/>
    <x v="5"/>
    <x v="0"/>
    <x v="0"/>
  </r>
  <r>
    <n v="7735116409"/>
    <x v="59"/>
    <n v="48992370"/>
    <x v="47"/>
    <s v="LTNJRODRIGUE"/>
    <s v="MFLT"/>
    <s v="Provisión otras cta.pte.proveed prod. Inventariab."/>
    <s v=""/>
    <s v="Servicio de Mensajería"/>
    <d v="2010-08-23T00:00:00"/>
    <d v="2010-08-23T00:00:00"/>
    <n v="16000"/>
    <s v="773"/>
    <x v="7"/>
    <x v="24"/>
    <x v="5"/>
    <x v="0"/>
    <x v="0"/>
  </r>
  <r>
    <n v="7735116403"/>
    <x v="20"/>
    <n v="48705670"/>
    <x v="2"/>
    <s v="SSRDVILLEGAS"/>
    <s v="MFLT"/>
    <s v="SOMOS SUMINISTRO TEMPORAL S.A."/>
    <s v=""/>
    <s v=""/>
    <d v="2010-08-19T00:00:00"/>
    <d v="2010-08-24T00:00:00"/>
    <n v="1465462"/>
    <s v="773"/>
    <x v="7"/>
    <x v="2"/>
    <x v="3"/>
    <x v="0"/>
    <x v="1"/>
  </r>
  <r>
    <n v="7735124012"/>
    <x v="24"/>
    <n v="48710370"/>
    <x v="6"/>
    <s v="LTEAGUTIERRE"/>
    <s v="MFLT"/>
    <s v="Mat, rptos y accesorios, materiales y repuestos na"/>
    <s v="Regla lubricadora 50 x 45cm"/>
    <s v=""/>
    <d v="2010-08-24T00:00:00"/>
    <d v="2010-08-24T00:00:00"/>
    <n v="25461"/>
    <s v="773"/>
    <x v="7"/>
    <x v="4"/>
    <x v="6"/>
    <x v="0"/>
    <x v="2"/>
  </r>
  <r>
    <n v="7735116403"/>
    <x v="20"/>
    <n v="48910270"/>
    <x v="23"/>
    <s v="SSRDVILLEGAS"/>
    <s v="MFLT"/>
    <s v="SOMOS SUMINISTRO TEMPORAL S.A."/>
    <s v=""/>
    <s v=""/>
    <d v="2010-08-19T00:00:00"/>
    <d v="2010-08-24T00:00:00"/>
    <n v="3418643"/>
    <s v="773"/>
    <x v="7"/>
    <x v="3"/>
    <x v="3"/>
    <x v="0"/>
    <x v="1"/>
  </r>
  <r>
    <n v="7735116411"/>
    <x v="28"/>
    <n v="48921370"/>
    <x v="24"/>
    <s v="SSRDVILLEGAS"/>
    <s v="MFLT"/>
    <s v="Provisión otras cta.pte.proveed prod. Inventariab."/>
    <s v=""/>
    <s v="Servicio de Montacargas"/>
    <d v="2010-08-17T00:00:00"/>
    <d v="2010-08-24T00:00:00"/>
    <n v="0"/>
    <s v="773"/>
    <x v="7"/>
    <x v="4"/>
    <x v="7"/>
    <x v="0"/>
    <x v="1"/>
  </r>
  <r>
    <n v="7735116411"/>
    <x v="28"/>
    <n v="48921370"/>
    <x v="24"/>
    <s v="SSRDVILLEGAS"/>
    <s v="MFLT"/>
    <s v="Provisión otras cta.pte.proveed prod. Inventariab."/>
    <s v=""/>
    <s v="Servicio de Montacargas"/>
    <d v="2010-08-17T00:00:00"/>
    <d v="2010-08-24T00:00:00"/>
    <n v="0"/>
    <s v="773"/>
    <x v="7"/>
    <x v="4"/>
    <x v="7"/>
    <x v="0"/>
    <x v="1"/>
  </r>
  <r>
    <n v="7735116411"/>
    <x v="28"/>
    <n v="48921370"/>
    <x v="24"/>
    <s v="SSRDVILLEGAS"/>
    <s v="MFLT"/>
    <s v="Provisión otras cta.pte.proveed prod. Inventariab."/>
    <s v=""/>
    <s v="Servicio de Montacargas"/>
    <d v="2010-08-17T00:00:00"/>
    <d v="2010-08-24T00:00:00"/>
    <n v="0"/>
    <s v="773"/>
    <x v="7"/>
    <x v="4"/>
    <x v="7"/>
    <x v="0"/>
    <x v="1"/>
  </r>
  <r>
    <n v="7735116874"/>
    <x v="33"/>
    <n v="48921370"/>
    <x v="24"/>
    <s v="LTJFLOPEZ"/>
    <s v="MFLT"/>
    <s v="Provisión otras cta.pte.proveed prod. Inventariab."/>
    <s v=""/>
    <s v="Servicio de Preprensa"/>
    <d v="2010-08-24T00:00:00"/>
    <d v="2010-08-24T00:00:00"/>
    <n v="65000"/>
    <s v="773"/>
    <x v="7"/>
    <x v="4"/>
    <x v="5"/>
    <x v="0"/>
    <x v="1"/>
  </r>
  <r>
    <n v="7735116403"/>
    <x v="20"/>
    <n v="48921470"/>
    <x v="25"/>
    <s v="SSRDVILLEGAS"/>
    <s v="MFLT"/>
    <s v="SOMOS SUMINISTRO TEMPORAL S.A."/>
    <s v=""/>
    <s v=""/>
    <d v="2010-08-19T00:00:00"/>
    <d v="2010-08-24T00:00:00"/>
    <n v="313644"/>
    <s v="773"/>
    <x v="7"/>
    <x v="4"/>
    <x v="3"/>
    <x v="0"/>
    <x v="1"/>
  </r>
  <r>
    <n v="7735116403"/>
    <x v="20"/>
    <n v="48921570"/>
    <x v="26"/>
    <s v="SSRDVILLEGAS"/>
    <s v="MFLT"/>
    <s v="AHORA S.A"/>
    <s v=""/>
    <s v=""/>
    <d v="2010-08-19T00:00:00"/>
    <d v="2010-08-24T00:00:00"/>
    <n v="8647251"/>
    <s v="773"/>
    <x v="7"/>
    <x v="3"/>
    <x v="3"/>
    <x v="0"/>
    <x v="1"/>
  </r>
  <r>
    <n v="7735110119"/>
    <x v="12"/>
    <n v="48921670"/>
    <x v="27"/>
    <s v="SSRDVILLEGAS"/>
    <s v="MFLT"/>
    <s v="Provisión otras cta.pte.proveed prod. no inventar"/>
    <s v="Camisa dacron blanca trabajador mision"/>
    <s v="Camisa dacron blanca trabajador mision"/>
    <d v="2010-08-21T00:00:00"/>
    <d v="2010-08-24T00:00:00"/>
    <n v="0"/>
    <s v="773"/>
    <x v="7"/>
    <x v="5"/>
    <x v="2"/>
    <x v="0"/>
    <x v="1"/>
  </r>
  <r>
    <n v="7735110119"/>
    <x v="12"/>
    <n v="48921670"/>
    <x v="27"/>
    <s v="SSRDVILLEGAS"/>
    <s v="MFLT"/>
    <s v="Provisión otras cta.pte.proveed prod. no inventar"/>
    <s v="Delantal guitarra talla unica"/>
    <s v="Delantal guitarra talla unica"/>
    <d v="2010-08-21T00:00:00"/>
    <d v="2010-08-24T00:00:00"/>
    <n v="0"/>
    <s v="773"/>
    <x v="7"/>
    <x v="5"/>
    <x v="2"/>
    <x v="0"/>
    <x v="1"/>
  </r>
  <r>
    <n v="7735110119"/>
    <x v="12"/>
    <n v="48921670"/>
    <x v="27"/>
    <s v="SSRDVILLEGAS"/>
    <s v="MFLT"/>
    <s v="Provisión otras cta.pte.proveed prod. no inventar"/>
    <s v="Pantalon dril blanco enresortado"/>
    <s v="Pantalon dril blanco enresortado"/>
    <d v="2010-08-21T00:00:00"/>
    <d v="2010-08-24T00:00:00"/>
    <n v="0"/>
    <s v="773"/>
    <x v="7"/>
    <x v="5"/>
    <x v="2"/>
    <x v="0"/>
    <x v="1"/>
  </r>
  <r>
    <n v="7735110119"/>
    <x v="12"/>
    <n v="48921670"/>
    <x v="27"/>
    <s v="LTEAGUTIERRE"/>
    <s v="MFLT"/>
    <s v="Provisión otras cta.pte.proveed prod. no inventar"/>
    <s v="Camisa dacron blanca trabajador mision"/>
    <s v="Camisa dacron blanca trabajador mision"/>
    <d v="2010-08-21T00:00:00"/>
    <d v="2010-08-24T00:00:00"/>
    <n v="6428058"/>
    <s v="773"/>
    <x v="7"/>
    <x v="5"/>
    <x v="2"/>
    <x v="0"/>
    <x v="1"/>
  </r>
  <r>
    <n v="7735110119"/>
    <x v="12"/>
    <n v="48921670"/>
    <x v="27"/>
    <s v="LTEAGUTIERRE"/>
    <s v="MFLT"/>
    <s v="Provisión otras cta.pte.proveed prod. no inventar"/>
    <s v="Delantal guitarra talla unica"/>
    <s v="Delantal guitarra talla unica"/>
    <d v="2010-08-21T00:00:00"/>
    <d v="2010-08-24T00:00:00"/>
    <n v="2827482"/>
    <s v="773"/>
    <x v="7"/>
    <x v="5"/>
    <x v="2"/>
    <x v="0"/>
    <x v="1"/>
  </r>
  <r>
    <n v="7735110119"/>
    <x v="12"/>
    <n v="48921670"/>
    <x v="27"/>
    <s v="LTEAGUTIERRE"/>
    <s v="MFLT"/>
    <s v="Provisión otras cta.pte.proveed prod. no inventar"/>
    <s v="Pantalon dril blanco enresortado"/>
    <s v="Pantalon dril blanco enresortado"/>
    <d v="2010-08-21T00:00:00"/>
    <d v="2010-08-24T00:00:00"/>
    <n v="8506680"/>
    <s v="773"/>
    <x v="7"/>
    <x v="5"/>
    <x v="2"/>
    <x v="0"/>
    <x v="1"/>
  </r>
  <r>
    <n v="7735116403"/>
    <x v="20"/>
    <n v="48921770"/>
    <x v="28"/>
    <s v="SSRDVILLEGAS"/>
    <s v="MFLT"/>
    <s v="SOMOS SUMINISTRO TEMPORAL S.A."/>
    <s v=""/>
    <s v=""/>
    <d v="2010-08-19T00:00:00"/>
    <d v="2010-08-24T00:00:00"/>
    <n v="1341033"/>
    <s v="773"/>
    <x v="7"/>
    <x v="5"/>
    <x v="3"/>
    <x v="0"/>
    <x v="1"/>
  </r>
  <r>
    <n v="7735116120"/>
    <x v="29"/>
    <n v="48980070"/>
    <x v="34"/>
    <s v="SSRDVILLEGAS"/>
    <s v="MFLT"/>
    <s v="HENAO CARO LUIS FERNANDO"/>
    <s v=""/>
    <s v="Almuerzo"/>
    <d v="2010-08-10T00:00:00"/>
    <d v="2010-08-24T00:00:00"/>
    <n v="0"/>
    <s v="773"/>
    <x v="7"/>
    <x v="11"/>
    <x v="5"/>
    <x v="0"/>
    <x v="0"/>
  </r>
  <r>
    <n v="7735116120"/>
    <x v="29"/>
    <n v="48980070"/>
    <x v="34"/>
    <s v="LTRCMAZO"/>
    <s v="MFLT"/>
    <s v="Provisión otras cta.pte.proveed prod. Inventariab."/>
    <s v=""/>
    <s v="Refrigerio"/>
    <d v="2010-08-24T00:00:00"/>
    <d v="2010-08-24T00:00:00"/>
    <n v="8400"/>
    <s v="773"/>
    <x v="7"/>
    <x v="11"/>
    <x v="5"/>
    <x v="0"/>
    <x v="0"/>
  </r>
  <r>
    <n v="7735116403"/>
    <x v="20"/>
    <n v="48980070"/>
    <x v="34"/>
    <s v="SSRDVILLEGAS"/>
    <s v="MFLT"/>
    <s v="AHORA S.A"/>
    <s v=""/>
    <s v=""/>
    <d v="2010-08-19T00:00:00"/>
    <d v="2010-08-24T00:00:00"/>
    <n v="334181"/>
    <s v="773"/>
    <x v="7"/>
    <x v="11"/>
    <x v="3"/>
    <x v="0"/>
    <x v="1"/>
  </r>
  <r>
    <n v="7735124709"/>
    <x v="58"/>
    <n v="48984270"/>
    <x v="37"/>
    <s v="LTEAGUTIERRE"/>
    <s v="MFLT"/>
    <s v="Provisión otras cta.pte.proveed prod. no inventar"/>
    <s v="Tinta videojet 16-8530q x0.95litros"/>
    <s v="Tinta videojet 16-8530q x0.95litros"/>
    <d v="2010-08-24T00:00:00"/>
    <d v="2010-08-24T00:00:00"/>
    <n v="1143081"/>
    <s v="773"/>
    <x v="7"/>
    <x v="14"/>
    <x v="5"/>
    <x v="0"/>
    <x v="1"/>
  </r>
  <r>
    <n v="7735110119"/>
    <x v="12"/>
    <n v="48986070"/>
    <x v="38"/>
    <s v="LTGAVELASQUE"/>
    <s v="MFLT"/>
    <s v="Provisión otras cta.pte.proveed prod. no inventar"/>
    <s v="Manga en dril enrresortada"/>
    <s v="Manga en dril enrresortada"/>
    <d v="2010-08-24T00:00:00"/>
    <d v="2010-08-24T00:00:00"/>
    <n v="150000"/>
    <s v="773"/>
    <x v="7"/>
    <x v="15"/>
    <x v="2"/>
    <x v="0"/>
    <x v="1"/>
  </r>
  <r>
    <n v="7735116402"/>
    <x v="56"/>
    <n v="48988570"/>
    <x v="44"/>
    <s v="SSRDVILLEGAS"/>
    <s v="MFLT"/>
    <s v="Provisión otras cta.pte.proveed prod. Inventariab."/>
    <s v=""/>
    <s v="Servicio de Vigilancia"/>
    <d v="2010-08-12T00:00:00"/>
    <d v="2010-08-24T00:00:00"/>
    <n v="0"/>
    <s v="773"/>
    <x v="7"/>
    <x v="21"/>
    <x v="5"/>
    <x v="0"/>
    <x v="0"/>
  </r>
  <r>
    <n v="7735116402"/>
    <x v="56"/>
    <n v="48988570"/>
    <x v="44"/>
    <s v="SSRDVILLEGAS"/>
    <s v="MFLT"/>
    <s v="Provisión otras cta.pte.proveed prod. Inventariab."/>
    <s v=""/>
    <s v="Servicio de Vigilancia"/>
    <d v="2010-08-10T00:00:00"/>
    <d v="2010-08-24T00:00:00"/>
    <n v="0"/>
    <s v="773"/>
    <x v="7"/>
    <x v="21"/>
    <x v="5"/>
    <x v="0"/>
    <x v="0"/>
  </r>
  <r>
    <n v="7735116402"/>
    <x v="56"/>
    <n v="48988570"/>
    <x v="44"/>
    <s v="LTNJRODRIGUE"/>
    <s v="MFLT"/>
    <s v="Provisión otras cta.pte.proveed prod. Inventariab."/>
    <s v=""/>
    <s v="Servicio de Vigilancia"/>
    <d v="2010-08-24T00:00:00"/>
    <d v="2010-08-24T00:00:00"/>
    <n v="1660132"/>
    <s v="773"/>
    <x v="7"/>
    <x v="21"/>
    <x v="5"/>
    <x v="0"/>
    <x v="0"/>
  </r>
  <r>
    <n v="7735116402"/>
    <x v="56"/>
    <n v="48988570"/>
    <x v="44"/>
    <s v="LTNJRODRIGUE"/>
    <s v="MFLT"/>
    <s v="Provisión otras cta.pte.proveed prod. Inventariab."/>
    <s v=""/>
    <s v="Servicio de Vigilancia"/>
    <d v="2010-08-24T00:00:00"/>
    <d v="2010-08-24T00:00:00"/>
    <n v="11746482"/>
    <s v="773"/>
    <x v="7"/>
    <x v="21"/>
    <x v="5"/>
    <x v="0"/>
    <x v="0"/>
  </r>
  <r>
    <n v="7735116403"/>
    <x v="20"/>
    <n v="48992070"/>
    <x v="45"/>
    <s v="SSRDVILLEGAS"/>
    <s v="MFLT"/>
    <s v="SOMOS SUMINISTRO TEMPORAL S.A."/>
    <s v=""/>
    <s v=""/>
    <d v="2010-08-19T00:00:00"/>
    <d v="2010-08-24T00:00:00"/>
    <n v="255174"/>
    <s v="773"/>
    <x v="7"/>
    <x v="22"/>
    <x v="3"/>
    <x v="0"/>
    <x v="1"/>
  </r>
  <r>
    <n v="7735116403"/>
    <x v="20"/>
    <n v="48992170"/>
    <x v="46"/>
    <s v="SSRDVILLEGAS"/>
    <s v="MFLT"/>
    <s v="SOMOS SUMINISTRO TEMPORAL S.A."/>
    <s v=""/>
    <s v=""/>
    <d v="2010-08-19T00:00:00"/>
    <d v="2010-08-24T00:00:00"/>
    <n v="1151774"/>
    <s v="773"/>
    <x v="7"/>
    <x v="23"/>
    <x v="3"/>
    <x v="0"/>
    <x v="1"/>
  </r>
  <r>
    <n v="7735116408"/>
    <x v="1"/>
    <n v="48700170"/>
    <x v="0"/>
    <s v="SSRDVILLEGAS"/>
    <s v="MFLT"/>
    <s v="EPM TELECOMUNICACIONES S.A."/>
    <s v=""/>
    <s v=""/>
    <d v="2010-08-12T00:00:00"/>
    <d v="2010-08-25T00:00:00"/>
    <n v="4456"/>
    <s v="773"/>
    <x v="7"/>
    <x v="0"/>
    <x v="1"/>
    <x v="0"/>
    <x v="0"/>
  </r>
  <r>
    <n v="7735116408"/>
    <x v="1"/>
    <n v="48700170"/>
    <x v="0"/>
    <s v="SSRDVILLEGAS"/>
    <s v="MFLT"/>
    <s v="EPM TELECOMUNICACIONES S.A."/>
    <s v=""/>
    <s v=""/>
    <d v="2010-08-12T00:00:00"/>
    <d v="2010-08-25T00:00:00"/>
    <n v="1859"/>
    <s v="773"/>
    <x v="7"/>
    <x v="0"/>
    <x v="1"/>
    <x v="0"/>
    <x v="0"/>
  </r>
  <r>
    <n v="7735116408"/>
    <x v="1"/>
    <n v="48700170"/>
    <x v="0"/>
    <s v="SSRDVILLEGAS"/>
    <s v="MFLT"/>
    <s v="EPM TELECOMUNICACIONES S.A."/>
    <s v=""/>
    <s v=""/>
    <d v="2010-08-12T00:00:00"/>
    <d v="2010-08-25T00:00:00"/>
    <n v="2126"/>
    <s v="773"/>
    <x v="7"/>
    <x v="0"/>
    <x v="1"/>
    <x v="0"/>
    <x v="0"/>
  </r>
  <r>
    <n v="7735110102"/>
    <x v="2"/>
    <n v="48705370"/>
    <x v="1"/>
    <s v="SSALLONDONO"/>
    <s v="MFLT"/>
    <s v="Obligación laboral, salarios por pagar"/>
    <s v=""/>
    <s v=""/>
    <d v="2010-08-25T00:00:00"/>
    <d v="2010-08-25T00:00:00"/>
    <n v="1758060"/>
    <s v="773"/>
    <x v="7"/>
    <x v="1"/>
    <x v="2"/>
    <x v="0"/>
    <x v="0"/>
  </r>
  <r>
    <n v="7735110110"/>
    <x v="5"/>
    <n v="48705370"/>
    <x v="1"/>
    <s v="SSALLONDONO"/>
    <s v="MFLT"/>
    <s v="Obligación laboral, salarios por pagar"/>
    <s v=""/>
    <s v=""/>
    <d v="2010-08-25T00:00:00"/>
    <d v="2010-08-25T00:00:00"/>
    <n v="92250"/>
    <s v="773"/>
    <x v="7"/>
    <x v="1"/>
    <x v="2"/>
    <x v="0"/>
    <x v="0"/>
  </r>
  <r>
    <n v="7735116408"/>
    <x v="1"/>
    <n v="48705370"/>
    <x v="1"/>
    <s v="SSRDVILLEGAS"/>
    <s v="MFLT"/>
    <s v="EPM TELECOMUNICACIONES S.A."/>
    <s v=""/>
    <s v=""/>
    <d v="2010-08-12T00:00:00"/>
    <d v="2010-08-25T00:00:00"/>
    <n v="1160"/>
    <s v="773"/>
    <x v="7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08-12T00:00:00"/>
    <d v="2010-08-25T00:00:00"/>
    <n v="451"/>
    <s v="773"/>
    <x v="7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08-12T00:00:00"/>
    <d v="2010-08-25T00:00:00"/>
    <n v="1256"/>
    <s v="773"/>
    <x v="7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08-12T00:00:00"/>
    <d v="2010-08-25T00:00:00"/>
    <n v="452"/>
    <s v="773"/>
    <x v="7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08-12T00:00:00"/>
    <d v="2010-08-25T00:00:00"/>
    <n v="7224"/>
    <s v="773"/>
    <x v="7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08-12T00:00:00"/>
    <d v="2010-08-25T00:00:00"/>
    <n v="2704"/>
    <s v="773"/>
    <x v="7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08-12T00:00:00"/>
    <d v="2010-08-25T00:00:00"/>
    <n v="1056"/>
    <s v="773"/>
    <x v="7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08-12T00:00:00"/>
    <d v="2010-08-25T00:00:00"/>
    <n v="450"/>
    <s v="773"/>
    <x v="7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08-12T00:00:00"/>
    <d v="2010-08-25T00:00:00"/>
    <n v="1836"/>
    <s v="773"/>
    <x v="7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08-12T00:00:00"/>
    <d v="2010-08-25T00:00:00"/>
    <n v="897"/>
    <s v="773"/>
    <x v="7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08-12T00:00:00"/>
    <d v="2010-08-25T00:00:00"/>
    <n v="67630"/>
    <s v="773"/>
    <x v="7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08-12T00:00:00"/>
    <d v="2010-08-25T00:00:00"/>
    <n v="1054"/>
    <s v="773"/>
    <x v="7"/>
    <x v="1"/>
    <x v="1"/>
    <x v="0"/>
    <x v="0"/>
  </r>
  <r>
    <n v="7735110102"/>
    <x v="2"/>
    <n v="48705670"/>
    <x v="2"/>
    <s v="SSALLONDONO"/>
    <s v="MFLT"/>
    <s v="Obligación laboral, salarios por pagar"/>
    <s v=""/>
    <s v=""/>
    <d v="2010-08-25T00:00:00"/>
    <d v="2010-08-25T00:00:00"/>
    <n v="1489805"/>
    <s v="773"/>
    <x v="7"/>
    <x v="2"/>
    <x v="2"/>
    <x v="0"/>
    <x v="0"/>
  </r>
  <r>
    <n v="7735110104"/>
    <x v="3"/>
    <n v="48705670"/>
    <x v="2"/>
    <s v="SSALLONDONO"/>
    <s v="MFLT"/>
    <s v="Obligación laboral, salarios por pagar"/>
    <s v=""/>
    <s v=""/>
    <d v="2010-08-25T00:00:00"/>
    <d v="2010-08-25T00:00:00"/>
    <n v="125202"/>
    <s v="773"/>
    <x v="7"/>
    <x v="2"/>
    <x v="2"/>
    <x v="0"/>
    <x v="1"/>
  </r>
  <r>
    <n v="7735110110"/>
    <x v="5"/>
    <n v="48705670"/>
    <x v="2"/>
    <s v="SSALLONDONO"/>
    <s v="MFLT"/>
    <s v="Obligación laboral, salarios por pagar"/>
    <s v=""/>
    <s v=""/>
    <d v="2010-08-25T00:00:00"/>
    <d v="2010-08-25T00:00:00"/>
    <n v="123000"/>
    <s v="773"/>
    <x v="7"/>
    <x v="2"/>
    <x v="2"/>
    <x v="0"/>
    <x v="0"/>
  </r>
  <r>
    <n v="7735116408"/>
    <x v="1"/>
    <n v="48705670"/>
    <x v="2"/>
    <s v="SSRDVILLEGAS"/>
    <s v="MFLT"/>
    <s v="EPM TELECOMUNICACIONES S.A."/>
    <s v=""/>
    <s v=""/>
    <d v="2010-08-12T00:00:00"/>
    <d v="2010-08-25T00:00:00"/>
    <n v="3482"/>
    <s v="773"/>
    <x v="7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08-12T00:00:00"/>
    <d v="2010-08-25T00:00:00"/>
    <n v="1353"/>
    <s v="773"/>
    <x v="7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08-12T00:00:00"/>
    <d v="2010-08-25T00:00:00"/>
    <n v="3769"/>
    <s v="773"/>
    <x v="7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08-12T00:00:00"/>
    <d v="2010-08-25T00:00:00"/>
    <n v="1355"/>
    <s v="773"/>
    <x v="7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08-12T00:00:00"/>
    <d v="2010-08-25T00:00:00"/>
    <n v="21672"/>
    <s v="773"/>
    <x v="7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08-12T00:00:00"/>
    <d v="2010-08-25T00:00:00"/>
    <n v="8111"/>
    <s v="773"/>
    <x v="7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08-12T00:00:00"/>
    <d v="2010-08-25T00:00:00"/>
    <n v="3169"/>
    <s v="773"/>
    <x v="7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08-12T00:00:00"/>
    <d v="2010-08-25T00:00:00"/>
    <n v="1350"/>
    <s v="773"/>
    <x v="7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08-12T00:00:00"/>
    <d v="2010-08-25T00:00:00"/>
    <n v="5509"/>
    <s v="773"/>
    <x v="7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08-12T00:00:00"/>
    <d v="2010-08-25T00:00:00"/>
    <n v="2692"/>
    <s v="773"/>
    <x v="7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08-12T00:00:00"/>
    <d v="2010-08-25T00:00:00"/>
    <n v="202891"/>
    <s v="773"/>
    <x v="7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08-12T00:00:00"/>
    <d v="2010-08-25T00:00:00"/>
    <n v="3161"/>
    <s v="773"/>
    <x v="7"/>
    <x v="2"/>
    <x v="1"/>
    <x v="0"/>
    <x v="0"/>
  </r>
  <r>
    <n v="7735116507"/>
    <x v="47"/>
    <n v="48705670"/>
    <x v="2"/>
    <s v="SSRDVILLEGAS"/>
    <s v="MFLT"/>
    <s v="COMPUNET SA"/>
    <s v=""/>
    <s v=""/>
    <d v="2010-08-11T00:00:00"/>
    <d v="2010-08-25T00:00:00"/>
    <n v="202243"/>
    <s v="773"/>
    <x v="7"/>
    <x v="2"/>
    <x v="5"/>
    <x v="0"/>
    <x v="0"/>
  </r>
  <r>
    <n v="7735110102"/>
    <x v="2"/>
    <n v="48910270"/>
    <x v="23"/>
    <s v="SSALLONDONO"/>
    <s v="MFLT"/>
    <s v="Obligación laboral, salarios por pagar"/>
    <s v=""/>
    <s v=""/>
    <d v="2010-08-25T00:00:00"/>
    <d v="2010-08-25T00:00:00"/>
    <n v="1154802"/>
    <s v="773"/>
    <x v="7"/>
    <x v="3"/>
    <x v="2"/>
    <x v="0"/>
    <x v="0"/>
  </r>
  <r>
    <n v="7735110110"/>
    <x v="5"/>
    <n v="48910270"/>
    <x v="23"/>
    <s v="SSALLONDONO"/>
    <s v="MFLT"/>
    <s v="Obligación laboral, salarios por pagar"/>
    <s v=""/>
    <s v=""/>
    <d v="2010-08-25T00:00:00"/>
    <d v="2010-08-25T00:00:00"/>
    <n v="92250"/>
    <s v="773"/>
    <x v="7"/>
    <x v="3"/>
    <x v="2"/>
    <x v="0"/>
    <x v="0"/>
  </r>
  <r>
    <n v="7735116408"/>
    <x v="1"/>
    <n v="48910270"/>
    <x v="23"/>
    <s v="SSRDVILLEGAS"/>
    <s v="MFLT"/>
    <s v="EPM TELECOMUNICACIONES S.A."/>
    <s v=""/>
    <s v=""/>
    <d v="2010-08-12T00:00:00"/>
    <d v="2010-08-25T00:00:00"/>
    <n v="1160"/>
    <s v="773"/>
    <x v="7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08-12T00:00:00"/>
    <d v="2010-08-25T00:00:00"/>
    <n v="451"/>
    <s v="773"/>
    <x v="7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08-12T00:00:00"/>
    <d v="2010-08-25T00:00:00"/>
    <n v="1256"/>
    <s v="773"/>
    <x v="7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08-12T00:00:00"/>
    <d v="2010-08-25T00:00:00"/>
    <n v="452"/>
    <s v="773"/>
    <x v="7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08-12T00:00:00"/>
    <d v="2010-08-25T00:00:00"/>
    <n v="7224"/>
    <s v="773"/>
    <x v="7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08-12T00:00:00"/>
    <d v="2010-08-25T00:00:00"/>
    <n v="2704"/>
    <s v="773"/>
    <x v="7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08-12T00:00:00"/>
    <d v="2010-08-25T00:00:00"/>
    <n v="1056"/>
    <s v="773"/>
    <x v="7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08-12T00:00:00"/>
    <d v="2010-08-25T00:00:00"/>
    <n v="450"/>
    <s v="773"/>
    <x v="7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08-12T00:00:00"/>
    <d v="2010-08-25T00:00:00"/>
    <n v="1836"/>
    <s v="773"/>
    <x v="7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08-12T00:00:00"/>
    <d v="2010-08-25T00:00:00"/>
    <n v="897"/>
    <s v="773"/>
    <x v="7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08-12T00:00:00"/>
    <d v="2010-08-25T00:00:00"/>
    <n v="67630"/>
    <s v="773"/>
    <x v="7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08-12T00:00:00"/>
    <d v="2010-08-25T00:00:00"/>
    <n v="1054"/>
    <s v="773"/>
    <x v="7"/>
    <x v="3"/>
    <x v="1"/>
    <x v="0"/>
    <x v="0"/>
  </r>
  <r>
    <n v="7735116507"/>
    <x v="47"/>
    <n v="48910270"/>
    <x v="23"/>
    <s v="SSRDVILLEGAS"/>
    <s v="MFLT"/>
    <s v="COMPUNET SA"/>
    <s v=""/>
    <s v=""/>
    <d v="2010-08-11T00:00:00"/>
    <d v="2010-08-25T00:00:00"/>
    <n v="226509"/>
    <s v="773"/>
    <x v="7"/>
    <x v="3"/>
    <x v="5"/>
    <x v="0"/>
    <x v="0"/>
  </r>
  <r>
    <n v="7735110102"/>
    <x v="2"/>
    <n v="48921370"/>
    <x v="24"/>
    <s v="SSALLONDONO"/>
    <s v="MFLT"/>
    <s v="Obligación laboral, salarios por pagar"/>
    <s v=""/>
    <s v=""/>
    <d v="2010-08-25T00:00:00"/>
    <d v="2010-08-25T00:00:00"/>
    <n v="850185"/>
    <s v="773"/>
    <x v="7"/>
    <x v="4"/>
    <x v="2"/>
    <x v="0"/>
    <x v="0"/>
  </r>
  <r>
    <n v="7735110110"/>
    <x v="5"/>
    <n v="48921370"/>
    <x v="24"/>
    <s v="SSALLONDONO"/>
    <s v="MFLT"/>
    <s v="Obligación laboral, salarios por pagar"/>
    <s v=""/>
    <s v=""/>
    <d v="2010-08-25T00:00:00"/>
    <d v="2010-08-25T00:00:00"/>
    <n v="61500"/>
    <s v="773"/>
    <x v="7"/>
    <x v="4"/>
    <x v="2"/>
    <x v="0"/>
    <x v="0"/>
  </r>
  <r>
    <n v="7735110102"/>
    <x v="2"/>
    <n v="48921470"/>
    <x v="25"/>
    <s v="SSALLONDONO"/>
    <s v="MFLT"/>
    <s v="Obligación laboral, salarios por pagar"/>
    <s v=""/>
    <s v=""/>
    <d v="2010-08-25T00:00:00"/>
    <d v="2010-08-25T00:00:00"/>
    <n v="4363489"/>
    <s v="773"/>
    <x v="7"/>
    <x v="4"/>
    <x v="2"/>
    <x v="0"/>
    <x v="0"/>
  </r>
  <r>
    <n v="7735110104"/>
    <x v="3"/>
    <n v="48921470"/>
    <x v="25"/>
    <s v="SSALLONDONO"/>
    <s v="MFLT"/>
    <s v="Obligación laboral, salarios por pagar"/>
    <s v=""/>
    <s v=""/>
    <d v="2010-08-25T00:00:00"/>
    <d v="2010-08-25T00:00:00"/>
    <n v="198365"/>
    <s v="773"/>
    <x v="7"/>
    <x v="4"/>
    <x v="2"/>
    <x v="0"/>
    <x v="1"/>
  </r>
  <r>
    <n v="7735110108"/>
    <x v="4"/>
    <n v="48921470"/>
    <x v="25"/>
    <s v="SSALLONDONO"/>
    <s v="MFLT"/>
    <s v="Obligación laboral, salarios por pagar"/>
    <s v=""/>
    <s v=""/>
    <d v="2010-08-25T00:00:00"/>
    <d v="2010-08-25T00:00:00"/>
    <n v="216666"/>
    <s v="773"/>
    <x v="7"/>
    <x v="4"/>
    <x v="2"/>
    <x v="0"/>
    <x v="1"/>
  </r>
  <r>
    <n v="7735110110"/>
    <x v="5"/>
    <n v="48921470"/>
    <x v="25"/>
    <s v="SSALLONDONO"/>
    <s v="MFLT"/>
    <s v="Obligación laboral, salarios por pagar"/>
    <s v=""/>
    <s v=""/>
    <d v="2010-08-25T00:00:00"/>
    <d v="2010-08-25T00:00:00"/>
    <n v="215250"/>
    <s v="773"/>
    <x v="7"/>
    <x v="4"/>
    <x v="2"/>
    <x v="0"/>
    <x v="0"/>
  </r>
  <r>
    <n v="7735116408"/>
    <x v="1"/>
    <n v="48921470"/>
    <x v="25"/>
    <s v="SSRDVILLEGAS"/>
    <s v="MFLT"/>
    <s v="EPM TELECOMUNICACIONES S.A."/>
    <s v=""/>
    <s v=""/>
    <d v="2010-08-12T00:00:00"/>
    <d v="2010-08-25T00:00:00"/>
    <n v="1160"/>
    <s v="773"/>
    <x v="7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08-12T00:00:00"/>
    <d v="2010-08-25T00:00:00"/>
    <n v="451"/>
    <s v="773"/>
    <x v="7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08-12T00:00:00"/>
    <d v="2010-08-25T00:00:00"/>
    <n v="16204"/>
    <s v="773"/>
    <x v="7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08-12T00:00:00"/>
    <d v="2010-08-25T00:00:00"/>
    <n v="6761"/>
    <s v="773"/>
    <x v="7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08-12T00:00:00"/>
    <d v="2010-08-25T00:00:00"/>
    <n v="7730"/>
    <s v="773"/>
    <x v="7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08-12T00:00:00"/>
    <d v="2010-08-25T00:00:00"/>
    <n v="1256"/>
    <s v="773"/>
    <x v="7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08-12T00:00:00"/>
    <d v="2010-08-25T00:00:00"/>
    <n v="452"/>
    <s v="773"/>
    <x v="7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08-12T00:00:00"/>
    <d v="2010-08-25T00:00:00"/>
    <n v="7224"/>
    <s v="773"/>
    <x v="7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08-12T00:00:00"/>
    <d v="2010-08-25T00:00:00"/>
    <n v="2704"/>
    <s v="773"/>
    <x v="7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08-12T00:00:00"/>
    <d v="2010-08-25T00:00:00"/>
    <n v="1056"/>
    <s v="773"/>
    <x v="7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08-12T00:00:00"/>
    <d v="2010-08-25T00:00:00"/>
    <n v="450"/>
    <s v="773"/>
    <x v="7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08-12T00:00:00"/>
    <d v="2010-08-25T00:00:00"/>
    <n v="1836"/>
    <s v="773"/>
    <x v="7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08-12T00:00:00"/>
    <d v="2010-08-25T00:00:00"/>
    <n v="897"/>
    <s v="773"/>
    <x v="7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08-12T00:00:00"/>
    <d v="2010-08-25T00:00:00"/>
    <n v="67630"/>
    <s v="773"/>
    <x v="7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08-12T00:00:00"/>
    <d v="2010-08-25T00:00:00"/>
    <n v="1054"/>
    <s v="773"/>
    <x v="7"/>
    <x v="4"/>
    <x v="1"/>
    <x v="0"/>
    <x v="0"/>
  </r>
  <r>
    <n v="7735110102"/>
    <x v="2"/>
    <n v="48921570"/>
    <x v="26"/>
    <s v="SSALLONDONO"/>
    <s v="MFLT"/>
    <s v="Obligación laboral, salarios por pagar"/>
    <s v=""/>
    <s v=""/>
    <d v="2010-08-25T00:00:00"/>
    <d v="2010-08-25T00:00:00"/>
    <n v="9044069"/>
    <s v="773"/>
    <x v="7"/>
    <x v="3"/>
    <x v="2"/>
    <x v="0"/>
    <x v="0"/>
  </r>
  <r>
    <n v="7735110103"/>
    <x v="39"/>
    <n v="48921570"/>
    <x v="26"/>
    <s v="SSALLONDONO"/>
    <s v="MFLT"/>
    <s v="Obligación laboral, salarios por pagar"/>
    <s v=""/>
    <s v=""/>
    <d v="2010-08-25T00:00:00"/>
    <d v="2010-08-25T00:00:00"/>
    <n v="288150"/>
    <s v="773"/>
    <x v="7"/>
    <x v="3"/>
    <x v="2"/>
    <x v="0"/>
    <x v="0"/>
  </r>
  <r>
    <n v="7735110104"/>
    <x v="3"/>
    <n v="48921570"/>
    <x v="26"/>
    <s v="SSALLONDONO"/>
    <s v="MFLT"/>
    <s v="Obligación laboral, salarios por pagar"/>
    <s v=""/>
    <s v=""/>
    <d v="2010-08-25T00:00:00"/>
    <d v="2010-08-25T00:00:00"/>
    <n v="1020013"/>
    <s v="773"/>
    <x v="7"/>
    <x v="3"/>
    <x v="2"/>
    <x v="0"/>
    <x v="1"/>
  </r>
  <r>
    <n v="7735110108"/>
    <x v="4"/>
    <n v="48921570"/>
    <x v="26"/>
    <s v="SSALLONDONO"/>
    <s v="MFLT"/>
    <s v="Obligación laboral, salarios por pagar"/>
    <s v=""/>
    <s v=""/>
    <d v="2010-08-25T00:00:00"/>
    <d v="2010-08-25T00:00:00"/>
    <n v="392200"/>
    <s v="773"/>
    <x v="7"/>
    <x v="3"/>
    <x v="2"/>
    <x v="0"/>
    <x v="1"/>
  </r>
  <r>
    <n v="7735110110"/>
    <x v="5"/>
    <n v="48921570"/>
    <x v="26"/>
    <s v="SSALLONDONO"/>
    <s v="MFLT"/>
    <s v="Obligación laboral, salarios por pagar"/>
    <s v=""/>
    <s v=""/>
    <d v="2010-08-25T00:00:00"/>
    <d v="2010-08-25T00:00:00"/>
    <n v="549400"/>
    <s v="773"/>
    <x v="7"/>
    <x v="3"/>
    <x v="2"/>
    <x v="0"/>
    <x v="0"/>
  </r>
  <r>
    <n v="7735116408"/>
    <x v="1"/>
    <n v="48921570"/>
    <x v="26"/>
    <s v="SSRDVILLEGAS"/>
    <s v="MFLT"/>
    <s v="EPM TELECOMUNICACIONES S.A."/>
    <s v=""/>
    <s v=""/>
    <d v="2010-08-12T00:00:00"/>
    <d v="2010-08-25T00:00:00"/>
    <n v="3482"/>
    <s v="773"/>
    <x v="7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08-12T00:00:00"/>
    <d v="2010-08-25T00:00:00"/>
    <n v="1353"/>
    <s v="773"/>
    <x v="7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08-12T00:00:00"/>
    <d v="2010-08-25T00:00:00"/>
    <n v="3769"/>
    <s v="773"/>
    <x v="7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08-12T00:00:00"/>
    <d v="2010-08-25T00:00:00"/>
    <n v="1355"/>
    <s v="773"/>
    <x v="7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08-12T00:00:00"/>
    <d v="2010-08-25T00:00:00"/>
    <n v="21672"/>
    <s v="773"/>
    <x v="7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08-12T00:00:00"/>
    <d v="2010-08-25T00:00:00"/>
    <n v="8111"/>
    <s v="773"/>
    <x v="7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08-12T00:00:00"/>
    <d v="2010-08-25T00:00:00"/>
    <n v="3169"/>
    <s v="773"/>
    <x v="7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08-12T00:00:00"/>
    <d v="2010-08-25T00:00:00"/>
    <n v="1350"/>
    <s v="773"/>
    <x v="7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08-12T00:00:00"/>
    <d v="2010-08-25T00:00:00"/>
    <n v="5509"/>
    <s v="773"/>
    <x v="7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08-12T00:00:00"/>
    <d v="2010-08-25T00:00:00"/>
    <n v="2692"/>
    <s v="773"/>
    <x v="7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08-12T00:00:00"/>
    <d v="2010-08-25T00:00:00"/>
    <n v="202891"/>
    <s v="773"/>
    <x v="7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08-12T00:00:00"/>
    <d v="2010-08-25T00:00:00"/>
    <n v="3161"/>
    <s v="773"/>
    <x v="7"/>
    <x v="3"/>
    <x v="1"/>
    <x v="0"/>
    <x v="0"/>
  </r>
  <r>
    <n v="7735110102"/>
    <x v="2"/>
    <n v="48921670"/>
    <x v="27"/>
    <s v="SSALLONDONO"/>
    <s v="MFLT"/>
    <s v="Obligación laboral, salarios por pagar"/>
    <s v=""/>
    <s v=""/>
    <d v="2010-08-25T00:00:00"/>
    <d v="2010-08-25T00:00:00"/>
    <n v="3297262"/>
    <s v="773"/>
    <x v="7"/>
    <x v="5"/>
    <x v="2"/>
    <x v="0"/>
    <x v="0"/>
  </r>
  <r>
    <n v="7735110104"/>
    <x v="3"/>
    <n v="48921670"/>
    <x v="27"/>
    <s v="SSALLONDONO"/>
    <s v="MFLT"/>
    <s v="Obligación laboral, salarios por pagar"/>
    <s v=""/>
    <s v=""/>
    <d v="2010-08-25T00:00:00"/>
    <d v="2010-08-25T00:00:00"/>
    <n v="358022"/>
    <s v="773"/>
    <x v="7"/>
    <x v="5"/>
    <x v="2"/>
    <x v="0"/>
    <x v="1"/>
  </r>
  <r>
    <n v="7735110110"/>
    <x v="5"/>
    <n v="48921670"/>
    <x v="27"/>
    <s v="SSALLONDONO"/>
    <s v="MFLT"/>
    <s v="Obligación laboral, salarios por pagar"/>
    <s v=""/>
    <s v=""/>
    <d v="2010-08-25T00:00:00"/>
    <d v="2010-08-25T00:00:00"/>
    <n v="184500"/>
    <s v="773"/>
    <x v="7"/>
    <x v="5"/>
    <x v="2"/>
    <x v="0"/>
    <x v="0"/>
  </r>
  <r>
    <n v="7735110102"/>
    <x v="2"/>
    <n v="48921770"/>
    <x v="28"/>
    <s v="SSALLONDONO"/>
    <s v="MFLT"/>
    <s v="Obligación laboral, salarios por pagar"/>
    <s v=""/>
    <s v=""/>
    <d v="2010-08-25T00:00:00"/>
    <d v="2010-08-25T00:00:00"/>
    <n v="1244091"/>
    <s v="773"/>
    <x v="7"/>
    <x v="5"/>
    <x v="2"/>
    <x v="0"/>
    <x v="0"/>
  </r>
  <r>
    <n v="7735110104"/>
    <x v="3"/>
    <n v="48921770"/>
    <x v="28"/>
    <s v="SSALLONDONO"/>
    <s v="MFLT"/>
    <s v="Obligación laboral, salarios por pagar"/>
    <s v=""/>
    <s v=""/>
    <d v="2010-08-25T00:00:00"/>
    <d v="2010-08-25T00:00:00"/>
    <n v="25919"/>
    <s v="773"/>
    <x v="7"/>
    <x v="5"/>
    <x v="2"/>
    <x v="0"/>
    <x v="1"/>
  </r>
  <r>
    <n v="7735110110"/>
    <x v="5"/>
    <n v="48921770"/>
    <x v="28"/>
    <s v="SSALLONDONO"/>
    <s v="MFLT"/>
    <s v="Obligación laboral, salarios por pagar"/>
    <s v=""/>
    <s v=""/>
    <d v="2010-08-25T00:00:00"/>
    <d v="2010-08-25T00:00:00"/>
    <n v="92250"/>
    <s v="773"/>
    <x v="7"/>
    <x v="5"/>
    <x v="2"/>
    <x v="0"/>
    <x v="0"/>
  </r>
  <r>
    <n v="7735110102"/>
    <x v="2"/>
    <n v="48980070"/>
    <x v="34"/>
    <s v="SSALLONDONO"/>
    <s v="MFLT"/>
    <s v="Obligación laboral, salarios por pagar"/>
    <s v=""/>
    <s v=""/>
    <d v="2010-08-25T00:00:00"/>
    <d v="2010-08-25T00:00:00"/>
    <n v="5586963"/>
    <s v="773"/>
    <x v="7"/>
    <x v="11"/>
    <x v="2"/>
    <x v="0"/>
    <x v="0"/>
  </r>
  <r>
    <n v="7735110104"/>
    <x v="3"/>
    <n v="48980070"/>
    <x v="34"/>
    <s v="SSALLONDONO"/>
    <s v="MFLT"/>
    <s v="Obligación laboral, salarios por pagar"/>
    <s v=""/>
    <s v=""/>
    <d v="2010-08-25T00:00:00"/>
    <d v="2010-08-25T00:00:00"/>
    <n v="292706"/>
    <s v="773"/>
    <x v="7"/>
    <x v="11"/>
    <x v="2"/>
    <x v="0"/>
    <x v="1"/>
  </r>
  <r>
    <n v="7735110108"/>
    <x v="4"/>
    <n v="48980070"/>
    <x v="34"/>
    <s v="SSALLONDONO"/>
    <s v="MFLT"/>
    <s v="Obligación laboral, salarios por pagar"/>
    <s v=""/>
    <s v=""/>
    <d v="2010-08-25T00:00:00"/>
    <d v="2010-08-25T00:00:00"/>
    <n v="221000"/>
    <s v="773"/>
    <x v="7"/>
    <x v="11"/>
    <x v="2"/>
    <x v="0"/>
    <x v="1"/>
  </r>
  <r>
    <n v="7735110110"/>
    <x v="5"/>
    <n v="48980070"/>
    <x v="34"/>
    <s v="SSALLONDONO"/>
    <s v="MFLT"/>
    <s v="Obligación laboral, salarios por pagar"/>
    <s v=""/>
    <s v=""/>
    <d v="2010-08-25T00:00:00"/>
    <d v="2010-08-25T00:00:00"/>
    <n v="61500"/>
    <s v="773"/>
    <x v="7"/>
    <x v="11"/>
    <x v="2"/>
    <x v="0"/>
    <x v="0"/>
  </r>
  <r>
    <n v="7735111156"/>
    <x v="30"/>
    <n v="48980070"/>
    <x v="34"/>
    <s v="LTRCMAZO"/>
    <s v="MFLT"/>
    <s v="Provisión otras cta.pte.proveed prod. Inventariab."/>
    <s v=""/>
    <s v="Auditoria de recerificación calidad SGS"/>
    <d v="2010-08-25T00:00:00"/>
    <d v="2010-08-25T00:00:00"/>
    <n v="6825000"/>
    <s v="773"/>
    <x v="7"/>
    <x v="11"/>
    <x v="8"/>
    <x v="0"/>
    <x v="0"/>
  </r>
  <r>
    <n v="7735116408"/>
    <x v="1"/>
    <n v="48980070"/>
    <x v="34"/>
    <s v="SSRDVILLEGAS"/>
    <s v="MFLT"/>
    <s v="EPM TELECOMUNICACIONES S.A."/>
    <s v=""/>
    <s v=""/>
    <d v="2010-08-12T00:00:00"/>
    <d v="2010-08-25T00:00:00"/>
    <n v="1160"/>
    <s v="773"/>
    <x v="7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08-12T00:00:00"/>
    <d v="2010-08-25T00:00:00"/>
    <n v="451"/>
    <s v="773"/>
    <x v="7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08-12T00:00:00"/>
    <d v="2010-08-25T00:00:00"/>
    <n v="1256"/>
    <s v="773"/>
    <x v="7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08-12T00:00:00"/>
    <d v="2010-08-25T00:00:00"/>
    <n v="452"/>
    <s v="773"/>
    <x v="7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08-12T00:00:00"/>
    <d v="2010-08-25T00:00:00"/>
    <n v="7224"/>
    <s v="773"/>
    <x v="7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08-12T00:00:00"/>
    <d v="2010-08-25T00:00:00"/>
    <n v="2704"/>
    <s v="773"/>
    <x v="7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08-12T00:00:00"/>
    <d v="2010-08-25T00:00:00"/>
    <n v="1056"/>
    <s v="773"/>
    <x v="7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08-12T00:00:00"/>
    <d v="2010-08-25T00:00:00"/>
    <n v="450"/>
    <s v="773"/>
    <x v="7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08-12T00:00:00"/>
    <d v="2010-08-25T00:00:00"/>
    <n v="1836"/>
    <s v="773"/>
    <x v="7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08-12T00:00:00"/>
    <d v="2010-08-25T00:00:00"/>
    <n v="897"/>
    <s v="773"/>
    <x v="7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08-12T00:00:00"/>
    <d v="2010-08-25T00:00:00"/>
    <n v="67630"/>
    <s v="773"/>
    <x v="7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08-12T00:00:00"/>
    <d v="2010-08-25T00:00:00"/>
    <n v="1054"/>
    <s v="773"/>
    <x v="7"/>
    <x v="11"/>
    <x v="1"/>
    <x v="0"/>
    <x v="0"/>
  </r>
  <r>
    <n v="7735111156"/>
    <x v="30"/>
    <n v="48980170"/>
    <x v="35"/>
    <s v="LTRCMAZO"/>
    <s v="MFLT"/>
    <s v="Provisión otras cta.pte.proveed prod. Inventariab."/>
    <s v=""/>
    <s v="Servicio de Laboratorio FROTIS"/>
    <d v="2010-08-25T00:00:00"/>
    <d v="2010-08-25T00:00:00"/>
    <n v="159000"/>
    <s v="773"/>
    <x v="7"/>
    <x v="12"/>
    <x v="8"/>
    <x v="0"/>
    <x v="0"/>
  </r>
  <r>
    <n v="7735111156"/>
    <x v="30"/>
    <n v="48980170"/>
    <x v="35"/>
    <s v="LTRCMAZO"/>
    <s v="MFLT"/>
    <s v="Provisión otras cta.pte.proveed prod. Inventariab."/>
    <s v=""/>
    <s v="Servicio de Laboratorio FROTIS"/>
    <d v="2010-08-25T00:00:00"/>
    <d v="2010-08-25T00:00:00"/>
    <n v="31800"/>
    <s v="773"/>
    <x v="7"/>
    <x v="12"/>
    <x v="8"/>
    <x v="0"/>
    <x v="0"/>
  </r>
  <r>
    <n v="7735111156"/>
    <x v="30"/>
    <n v="48980170"/>
    <x v="35"/>
    <s v="LTRCMAZO"/>
    <s v="MFLT"/>
    <s v="Provisión otras cta.pte.proveed prod. Inventariab."/>
    <s v=""/>
    <s v="Servicio de Laboratorio FROTIS"/>
    <d v="2010-08-25T00:00:00"/>
    <d v="2010-08-25T00:00:00"/>
    <n v="25200"/>
    <s v="773"/>
    <x v="7"/>
    <x v="12"/>
    <x v="8"/>
    <x v="0"/>
    <x v="0"/>
  </r>
  <r>
    <n v="7735110102"/>
    <x v="2"/>
    <n v="48982070"/>
    <x v="36"/>
    <s v="SSALLONDONO"/>
    <s v="MFLT"/>
    <s v="Obligación laboral, salarios por pagar"/>
    <s v=""/>
    <s v=""/>
    <d v="2010-08-25T00:00:00"/>
    <d v="2010-08-25T00:00:00"/>
    <n v="768056"/>
    <s v="773"/>
    <x v="7"/>
    <x v="13"/>
    <x v="2"/>
    <x v="0"/>
    <x v="0"/>
  </r>
  <r>
    <n v="7735110103"/>
    <x v="39"/>
    <n v="48982070"/>
    <x v="36"/>
    <s v="SSALLONDONO"/>
    <s v="MFLT"/>
    <s v="Obligación laboral, salarios por pagar"/>
    <s v=""/>
    <s v=""/>
    <d v="2010-08-25T00:00:00"/>
    <d v="2010-08-25T00:00:00"/>
    <n v="193125"/>
    <s v="773"/>
    <x v="7"/>
    <x v="13"/>
    <x v="2"/>
    <x v="0"/>
    <x v="0"/>
  </r>
  <r>
    <n v="7735116408"/>
    <x v="1"/>
    <n v="48982070"/>
    <x v="36"/>
    <s v="SSRDVILLEGAS"/>
    <s v="MFLT"/>
    <s v="EPM TELECOMUNICACIONES S.A."/>
    <s v=""/>
    <s v=""/>
    <d v="2010-08-12T00:00:00"/>
    <d v="2010-08-25T00:00:00"/>
    <n v="1160"/>
    <s v="773"/>
    <x v="7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08-12T00:00:00"/>
    <d v="2010-08-25T00:00:00"/>
    <n v="451"/>
    <s v="773"/>
    <x v="7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08-12T00:00:00"/>
    <d v="2010-08-25T00:00:00"/>
    <n v="1256"/>
    <s v="773"/>
    <x v="7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08-12T00:00:00"/>
    <d v="2010-08-25T00:00:00"/>
    <n v="452"/>
    <s v="773"/>
    <x v="7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08-12T00:00:00"/>
    <d v="2010-08-25T00:00:00"/>
    <n v="7224"/>
    <s v="773"/>
    <x v="7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08-12T00:00:00"/>
    <d v="2010-08-25T00:00:00"/>
    <n v="2704"/>
    <s v="773"/>
    <x v="7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08-12T00:00:00"/>
    <d v="2010-08-25T00:00:00"/>
    <n v="1056"/>
    <s v="773"/>
    <x v="7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08-12T00:00:00"/>
    <d v="2010-08-25T00:00:00"/>
    <n v="450"/>
    <s v="773"/>
    <x v="7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08-12T00:00:00"/>
    <d v="2010-08-25T00:00:00"/>
    <n v="1836"/>
    <s v="773"/>
    <x v="7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08-12T00:00:00"/>
    <d v="2010-08-25T00:00:00"/>
    <n v="897"/>
    <s v="773"/>
    <x v="7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08-12T00:00:00"/>
    <d v="2010-08-25T00:00:00"/>
    <n v="67630"/>
    <s v="773"/>
    <x v="7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08-12T00:00:00"/>
    <d v="2010-08-25T00:00:00"/>
    <n v="1054"/>
    <s v="773"/>
    <x v="7"/>
    <x v="13"/>
    <x v="1"/>
    <x v="0"/>
    <x v="0"/>
  </r>
  <r>
    <n v="7735110102"/>
    <x v="2"/>
    <n v="48984270"/>
    <x v="37"/>
    <s v="SSALLONDONO"/>
    <s v="MFLT"/>
    <s v="Obligación laboral, salarios por pagar"/>
    <s v=""/>
    <s v=""/>
    <d v="2010-08-25T00:00:00"/>
    <d v="2010-08-25T00:00:00"/>
    <n v="1758059"/>
    <s v="773"/>
    <x v="7"/>
    <x v="14"/>
    <x v="2"/>
    <x v="0"/>
    <x v="0"/>
  </r>
  <r>
    <n v="7735116408"/>
    <x v="1"/>
    <n v="48984270"/>
    <x v="37"/>
    <s v="SSRDVILLEGAS"/>
    <s v="MFLT"/>
    <s v="EPM TELECOMUNICACIONES S.A."/>
    <s v=""/>
    <s v=""/>
    <d v="2010-08-12T00:00:00"/>
    <d v="2010-08-25T00:00:00"/>
    <n v="1160"/>
    <s v="773"/>
    <x v="7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08-12T00:00:00"/>
    <d v="2010-08-25T00:00:00"/>
    <n v="451"/>
    <s v="773"/>
    <x v="7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08-12T00:00:00"/>
    <d v="2010-08-25T00:00:00"/>
    <n v="1256"/>
    <s v="773"/>
    <x v="7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08-12T00:00:00"/>
    <d v="2010-08-25T00:00:00"/>
    <n v="452"/>
    <s v="773"/>
    <x v="7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08-12T00:00:00"/>
    <d v="2010-08-25T00:00:00"/>
    <n v="7224"/>
    <s v="773"/>
    <x v="7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08-12T00:00:00"/>
    <d v="2010-08-25T00:00:00"/>
    <n v="2704"/>
    <s v="773"/>
    <x v="7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08-12T00:00:00"/>
    <d v="2010-08-25T00:00:00"/>
    <n v="1056"/>
    <s v="773"/>
    <x v="7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08-12T00:00:00"/>
    <d v="2010-08-25T00:00:00"/>
    <n v="450"/>
    <s v="773"/>
    <x v="7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08-12T00:00:00"/>
    <d v="2010-08-25T00:00:00"/>
    <n v="1836"/>
    <s v="773"/>
    <x v="7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08-12T00:00:00"/>
    <d v="2010-08-25T00:00:00"/>
    <n v="897"/>
    <s v="773"/>
    <x v="7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08-12T00:00:00"/>
    <d v="2010-08-25T00:00:00"/>
    <n v="67630"/>
    <s v="773"/>
    <x v="7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08-12T00:00:00"/>
    <d v="2010-08-25T00:00:00"/>
    <n v="1054"/>
    <s v="773"/>
    <x v="7"/>
    <x v="14"/>
    <x v="1"/>
    <x v="0"/>
    <x v="0"/>
  </r>
  <r>
    <n v="7735116432"/>
    <x v="32"/>
    <n v="48984270"/>
    <x v="37"/>
    <s v="LTJFLOPEZ"/>
    <s v="MFLT"/>
    <s v="Provisión otras cta.pte.proveed prod. Inventariab."/>
    <s v=""/>
    <s v="Alquiler estibas"/>
    <d v="2010-08-25T00:00:00"/>
    <d v="2010-08-25T00:00:00"/>
    <n v="186200"/>
    <s v="773"/>
    <x v="7"/>
    <x v="14"/>
    <x v="5"/>
    <x v="0"/>
    <x v="0"/>
  </r>
  <r>
    <n v="7735110102"/>
    <x v="2"/>
    <n v="48986070"/>
    <x v="38"/>
    <s v="SSALLONDONO"/>
    <s v="MFLT"/>
    <s v="Obligación laboral, salarios por pagar"/>
    <s v=""/>
    <s v=""/>
    <d v="2010-08-25T00:00:00"/>
    <d v="2010-08-25T00:00:00"/>
    <n v="574239"/>
    <s v="773"/>
    <x v="7"/>
    <x v="15"/>
    <x v="2"/>
    <x v="0"/>
    <x v="0"/>
  </r>
  <r>
    <n v="7735110119"/>
    <x v="12"/>
    <n v="48986070"/>
    <x v="38"/>
    <s v="LTEAGUTIERRE"/>
    <s v="MFLT"/>
    <s v="Provisión otras cta.pte.proveed prod. no inventar"/>
    <s v="Guantes Hyflex seguridad industrial"/>
    <s v="Guantes Hyflex seguridad industrial"/>
    <d v="2010-08-25T00:00:00"/>
    <d v="2010-08-25T00:00:00"/>
    <n v="571800"/>
    <s v="773"/>
    <x v="7"/>
    <x v="15"/>
    <x v="2"/>
    <x v="0"/>
    <x v="1"/>
  </r>
  <r>
    <n v="7735110119"/>
    <x v="12"/>
    <n v="48986070"/>
    <x v="38"/>
    <s v="LTEAGUTIERRE"/>
    <s v="MFLT"/>
    <s v="Provisión otras cta.pte.proveed prod. no inventar"/>
    <s v="Guante nitrilo mapa 13 pul t. 8 seg indu"/>
    <s v="Guante nitrilo mapa 13 pul t. 8 seg indu"/>
    <d v="2010-08-25T00:00:00"/>
    <d v="2010-08-25T00:00:00"/>
    <n v="330000"/>
    <s v="773"/>
    <x v="7"/>
    <x v="15"/>
    <x v="2"/>
    <x v="0"/>
    <x v="1"/>
  </r>
  <r>
    <n v="7735116408"/>
    <x v="1"/>
    <n v="48986070"/>
    <x v="38"/>
    <s v="SSRDVILLEGAS"/>
    <s v="MFLT"/>
    <s v="EPM TELECOMUNICACIONES S.A."/>
    <s v=""/>
    <s v=""/>
    <d v="2010-08-12T00:00:00"/>
    <d v="2010-08-25T00:00:00"/>
    <n v="4256"/>
    <s v="773"/>
    <x v="7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08-12T00:00:00"/>
    <d v="2010-08-25T00:00:00"/>
    <n v="1654"/>
    <s v="773"/>
    <x v="7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08-12T00:00:00"/>
    <d v="2010-08-25T00:00:00"/>
    <n v="1216"/>
    <s v="773"/>
    <x v="7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08-12T00:00:00"/>
    <d v="2010-08-25T00:00:00"/>
    <n v="507"/>
    <s v="773"/>
    <x v="7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08-12T00:00:00"/>
    <d v="2010-08-25T00:00:00"/>
    <n v="580"/>
    <s v="773"/>
    <x v="7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08-12T00:00:00"/>
    <d v="2010-08-25T00:00:00"/>
    <n v="4606"/>
    <s v="773"/>
    <x v="7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08-12T00:00:00"/>
    <d v="2010-08-25T00:00:00"/>
    <n v="1657"/>
    <s v="773"/>
    <x v="7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08-12T00:00:00"/>
    <d v="2010-08-25T00:00:00"/>
    <n v="26488"/>
    <s v="773"/>
    <x v="7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08-12T00:00:00"/>
    <d v="2010-08-25T00:00:00"/>
    <n v="9914"/>
    <s v="773"/>
    <x v="7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08-12T00:00:00"/>
    <d v="2010-08-25T00:00:00"/>
    <n v="3873"/>
    <s v="773"/>
    <x v="7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08-12T00:00:00"/>
    <d v="2010-08-25T00:00:00"/>
    <n v="1650"/>
    <s v="773"/>
    <x v="7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08-12T00:00:00"/>
    <d v="2010-08-25T00:00:00"/>
    <n v="6734"/>
    <s v="773"/>
    <x v="7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08-12T00:00:00"/>
    <d v="2010-08-25T00:00:00"/>
    <n v="3290"/>
    <s v="773"/>
    <x v="7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08-12T00:00:00"/>
    <d v="2010-08-25T00:00:00"/>
    <n v="247978"/>
    <s v="773"/>
    <x v="7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08-12T00:00:00"/>
    <d v="2010-08-25T00:00:00"/>
    <n v="3864"/>
    <s v="773"/>
    <x v="7"/>
    <x v="15"/>
    <x v="1"/>
    <x v="0"/>
    <x v="0"/>
  </r>
  <r>
    <n v="7735110102"/>
    <x v="2"/>
    <n v="48988070"/>
    <x v="40"/>
    <s v="SSALLONDONO"/>
    <s v="MFLT"/>
    <s v="Obligación laboral, salarios por pagar"/>
    <s v=""/>
    <s v=""/>
    <d v="2010-08-25T00:00:00"/>
    <d v="2010-08-25T00:00:00"/>
    <n v="435488"/>
    <s v="773"/>
    <x v="7"/>
    <x v="17"/>
    <x v="2"/>
    <x v="0"/>
    <x v="0"/>
  </r>
  <r>
    <n v="7735110110"/>
    <x v="5"/>
    <n v="48988070"/>
    <x v="40"/>
    <s v="SSALLONDONO"/>
    <s v="MFLT"/>
    <s v="Obligación laboral, salarios por pagar"/>
    <s v=""/>
    <s v=""/>
    <d v="2010-08-25T00:00:00"/>
    <d v="2010-08-25T00:00:00"/>
    <n v="30750"/>
    <s v="773"/>
    <x v="7"/>
    <x v="17"/>
    <x v="2"/>
    <x v="0"/>
    <x v="0"/>
  </r>
  <r>
    <n v="7735116408"/>
    <x v="1"/>
    <n v="48988070"/>
    <x v="40"/>
    <s v="SSRDVILLEGAS"/>
    <s v="MFLT"/>
    <s v="EPM TELECOMUNICACIONES S.A."/>
    <s v=""/>
    <s v=""/>
    <d v="2010-08-12T00:00:00"/>
    <d v="2010-08-25T00:00:00"/>
    <n v="1160"/>
    <s v="773"/>
    <x v="7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08-12T00:00:00"/>
    <d v="2010-08-25T00:00:00"/>
    <n v="451"/>
    <s v="773"/>
    <x v="7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08-12T00:00:00"/>
    <d v="2010-08-25T00:00:00"/>
    <n v="1256"/>
    <s v="773"/>
    <x v="7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08-12T00:00:00"/>
    <d v="2010-08-25T00:00:00"/>
    <n v="452"/>
    <s v="773"/>
    <x v="7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08-12T00:00:00"/>
    <d v="2010-08-25T00:00:00"/>
    <n v="7224"/>
    <s v="773"/>
    <x v="7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08-12T00:00:00"/>
    <d v="2010-08-25T00:00:00"/>
    <n v="2704"/>
    <s v="773"/>
    <x v="7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08-12T00:00:00"/>
    <d v="2010-08-25T00:00:00"/>
    <n v="1056"/>
    <s v="773"/>
    <x v="7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08-12T00:00:00"/>
    <d v="2010-08-25T00:00:00"/>
    <n v="450"/>
    <s v="773"/>
    <x v="7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08-12T00:00:00"/>
    <d v="2010-08-25T00:00:00"/>
    <n v="1836"/>
    <s v="773"/>
    <x v="7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08-12T00:00:00"/>
    <d v="2010-08-25T00:00:00"/>
    <n v="897"/>
    <s v="773"/>
    <x v="7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08-12T00:00:00"/>
    <d v="2010-08-25T00:00:00"/>
    <n v="67630"/>
    <s v="773"/>
    <x v="7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08-12T00:00:00"/>
    <d v="2010-08-25T00:00:00"/>
    <n v="1054"/>
    <s v="773"/>
    <x v="7"/>
    <x v="17"/>
    <x v="1"/>
    <x v="0"/>
    <x v="0"/>
  </r>
  <r>
    <n v="7735116401"/>
    <x v="52"/>
    <n v="48988270"/>
    <x v="42"/>
    <s v="SSRDVILLEGAS"/>
    <s v="MFLT"/>
    <s v="SALAZAR VELEZ MARGARITA MARIA"/>
    <s v=""/>
    <s v="Control de Plagas"/>
    <d v="2010-08-19T00:00:00"/>
    <d v="2010-08-25T00:00:00"/>
    <n v="0"/>
    <s v="773"/>
    <x v="7"/>
    <x v="19"/>
    <x v="5"/>
    <x v="0"/>
    <x v="0"/>
  </r>
  <r>
    <n v="7735116401"/>
    <x v="52"/>
    <n v="48988270"/>
    <x v="42"/>
    <s v="SSRDVILLEGAS"/>
    <s v="MFLT"/>
    <s v="SALAZAR VELEZ MARGARITA MARIA"/>
    <s v=""/>
    <s v="Control de Plagas"/>
    <d v="2010-08-19T00:00:00"/>
    <d v="2010-08-25T00:00:00"/>
    <n v="0"/>
    <s v="773"/>
    <x v="7"/>
    <x v="19"/>
    <x v="5"/>
    <x v="0"/>
    <x v="0"/>
  </r>
  <r>
    <n v="7735116401"/>
    <x v="52"/>
    <n v="48988270"/>
    <x v="42"/>
    <s v="SSRDVILLEGAS"/>
    <s v="MFLT"/>
    <s v="SALAZAR VELEZ MARGARITA MARIA"/>
    <s v=""/>
    <s v="Control de Plagas"/>
    <d v="2010-08-19T00:00:00"/>
    <d v="2010-08-25T00:00:00"/>
    <n v="0"/>
    <s v="773"/>
    <x v="7"/>
    <x v="19"/>
    <x v="5"/>
    <x v="0"/>
    <x v="0"/>
  </r>
  <r>
    <n v="7735116408"/>
    <x v="1"/>
    <n v="48988270"/>
    <x v="42"/>
    <s v="SSRDVILLEGAS"/>
    <s v="MFLT"/>
    <s v="EPM TELECOMUNICACIONES S.A."/>
    <s v=""/>
    <s v=""/>
    <d v="2010-08-12T00:00:00"/>
    <d v="2010-08-25T00:00:00"/>
    <n v="1160"/>
    <s v="773"/>
    <x v="7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08-12T00:00:00"/>
    <d v="2010-08-25T00:00:00"/>
    <n v="451"/>
    <s v="773"/>
    <x v="7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08-12T00:00:00"/>
    <d v="2010-08-25T00:00:00"/>
    <n v="1256"/>
    <s v="773"/>
    <x v="7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08-12T00:00:00"/>
    <d v="2010-08-25T00:00:00"/>
    <n v="452"/>
    <s v="773"/>
    <x v="7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08-12T00:00:00"/>
    <d v="2010-08-25T00:00:00"/>
    <n v="7224"/>
    <s v="773"/>
    <x v="7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08-12T00:00:00"/>
    <d v="2010-08-25T00:00:00"/>
    <n v="2704"/>
    <s v="773"/>
    <x v="7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08-12T00:00:00"/>
    <d v="2010-08-25T00:00:00"/>
    <n v="1056"/>
    <s v="773"/>
    <x v="7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08-12T00:00:00"/>
    <d v="2010-08-25T00:00:00"/>
    <n v="450"/>
    <s v="773"/>
    <x v="7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08-12T00:00:00"/>
    <d v="2010-08-25T00:00:00"/>
    <n v="1836"/>
    <s v="773"/>
    <x v="7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08-12T00:00:00"/>
    <d v="2010-08-25T00:00:00"/>
    <n v="897"/>
    <s v="773"/>
    <x v="7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08-12T00:00:00"/>
    <d v="2010-08-25T00:00:00"/>
    <n v="67630"/>
    <s v="773"/>
    <x v="7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08-12T00:00:00"/>
    <d v="2010-08-25T00:00:00"/>
    <n v="1054"/>
    <s v="773"/>
    <x v="7"/>
    <x v="19"/>
    <x v="1"/>
    <x v="0"/>
    <x v="0"/>
  </r>
  <r>
    <n v="7735116418"/>
    <x v="53"/>
    <n v="48988270"/>
    <x v="42"/>
    <s v="SSRDVILLEGAS"/>
    <s v="MFLT"/>
    <s v="SALAZAR VELEZ MARGARITA MARIA"/>
    <s v=""/>
    <s v="Control de Plagas"/>
    <d v="2010-08-19T00:00:00"/>
    <d v="2010-08-25T00:00:00"/>
    <n v="0"/>
    <s v="773"/>
    <x v="7"/>
    <x v="19"/>
    <x v="5"/>
    <x v="0"/>
    <x v="0"/>
  </r>
  <r>
    <n v="7735116408"/>
    <x v="1"/>
    <n v="48988570"/>
    <x v="44"/>
    <s v="SSRDVILLEGAS"/>
    <s v="MFLT"/>
    <s v="EPM TELECOMUNICACIONES S.A."/>
    <s v=""/>
    <s v=""/>
    <d v="2010-08-12T00:00:00"/>
    <d v="2010-08-25T00:00:00"/>
    <n v="3482"/>
    <s v="773"/>
    <x v="7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08-12T00:00:00"/>
    <d v="2010-08-25T00:00:00"/>
    <n v="1353"/>
    <s v="773"/>
    <x v="7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08-12T00:00:00"/>
    <d v="2010-08-25T00:00:00"/>
    <n v="3769"/>
    <s v="773"/>
    <x v="7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08-12T00:00:00"/>
    <d v="2010-08-25T00:00:00"/>
    <n v="1355"/>
    <s v="773"/>
    <x v="7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08-12T00:00:00"/>
    <d v="2010-08-25T00:00:00"/>
    <n v="21672"/>
    <s v="773"/>
    <x v="7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08-12T00:00:00"/>
    <d v="2010-08-25T00:00:00"/>
    <n v="8111"/>
    <s v="773"/>
    <x v="7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08-12T00:00:00"/>
    <d v="2010-08-25T00:00:00"/>
    <n v="3169"/>
    <s v="773"/>
    <x v="7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08-12T00:00:00"/>
    <d v="2010-08-25T00:00:00"/>
    <n v="1350"/>
    <s v="773"/>
    <x v="7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08-12T00:00:00"/>
    <d v="2010-08-25T00:00:00"/>
    <n v="5509"/>
    <s v="773"/>
    <x v="7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08-12T00:00:00"/>
    <d v="2010-08-25T00:00:00"/>
    <n v="2699"/>
    <s v="773"/>
    <x v="7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08-12T00:00:00"/>
    <d v="2010-08-25T00:00:00"/>
    <n v="202891"/>
    <s v="773"/>
    <x v="7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08-12T00:00:00"/>
    <d v="2010-08-25T00:00:00"/>
    <n v="3162"/>
    <s v="773"/>
    <x v="7"/>
    <x v="21"/>
    <x v="1"/>
    <x v="0"/>
    <x v="0"/>
  </r>
  <r>
    <n v="7735110102"/>
    <x v="2"/>
    <n v="48992070"/>
    <x v="45"/>
    <s v="SSALLONDONO"/>
    <s v="MFLT"/>
    <s v="Obligación laboral, salarios por pagar"/>
    <s v=""/>
    <s v=""/>
    <d v="2010-08-25T00:00:00"/>
    <d v="2010-08-25T00:00:00"/>
    <n v="3382954"/>
    <s v="773"/>
    <x v="7"/>
    <x v="22"/>
    <x v="2"/>
    <x v="0"/>
    <x v="0"/>
  </r>
  <r>
    <n v="7735110103"/>
    <x v="39"/>
    <n v="48992070"/>
    <x v="45"/>
    <s v="SSALLONDONO"/>
    <s v="MFLT"/>
    <s v="Obligación laboral, salarios por pagar"/>
    <s v=""/>
    <s v=""/>
    <d v="2010-08-25T00:00:00"/>
    <d v="2010-08-25T00:00:00"/>
    <n v="261792"/>
    <s v="773"/>
    <x v="7"/>
    <x v="22"/>
    <x v="2"/>
    <x v="0"/>
    <x v="0"/>
  </r>
  <r>
    <n v="7735110104"/>
    <x v="3"/>
    <n v="48992070"/>
    <x v="45"/>
    <s v="SSALLONDONO"/>
    <s v="MFLT"/>
    <s v="Obligación laboral, salarios por pagar"/>
    <s v=""/>
    <s v=""/>
    <d v="2010-08-25T00:00:00"/>
    <d v="2010-08-25T00:00:00"/>
    <n v="316694"/>
    <s v="773"/>
    <x v="7"/>
    <x v="22"/>
    <x v="2"/>
    <x v="0"/>
    <x v="1"/>
  </r>
  <r>
    <n v="7735110110"/>
    <x v="5"/>
    <n v="48992070"/>
    <x v="45"/>
    <s v="SSALLONDONO"/>
    <s v="MFLT"/>
    <s v="Obligación laboral, salarios por pagar"/>
    <s v=""/>
    <s v=""/>
    <d v="2010-08-25T00:00:00"/>
    <d v="2010-08-25T00:00:00"/>
    <n v="123000"/>
    <s v="773"/>
    <x v="7"/>
    <x v="22"/>
    <x v="2"/>
    <x v="0"/>
    <x v="0"/>
  </r>
  <r>
    <n v="7735116408"/>
    <x v="1"/>
    <n v="48992070"/>
    <x v="45"/>
    <s v="SSRDVILLEGAS"/>
    <s v="MFLT"/>
    <s v="EPM TELECOMUNICACIONES S.A."/>
    <s v=""/>
    <s v=""/>
    <d v="2010-08-12T00:00:00"/>
    <d v="2010-08-25T00:00:00"/>
    <n v="1160"/>
    <s v="773"/>
    <x v="7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08-12T00:00:00"/>
    <d v="2010-08-25T00:00:00"/>
    <n v="456"/>
    <s v="773"/>
    <x v="7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08-12T00:00:00"/>
    <d v="2010-08-25T00:00:00"/>
    <n v="4456"/>
    <s v="773"/>
    <x v="7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08-12T00:00:00"/>
    <d v="2010-08-25T00:00:00"/>
    <n v="1859"/>
    <s v="773"/>
    <x v="7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08-12T00:00:00"/>
    <d v="2010-08-25T00:00:00"/>
    <n v="2127"/>
    <s v="773"/>
    <x v="7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08-12T00:00:00"/>
    <d v="2010-08-25T00:00:00"/>
    <n v="1256"/>
    <s v="773"/>
    <x v="7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08-12T00:00:00"/>
    <d v="2010-08-25T00:00:00"/>
    <n v="451"/>
    <s v="773"/>
    <x v="7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08-12T00:00:00"/>
    <d v="2010-08-25T00:00:00"/>
    <n v="7224"/>
    <s v="773"/>
    <x v="7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08-12T00:00:00"/>
    <d v="2010-08-25T00:00:00"/>
    <n v="2704"/>
    <s v="773"/>
    <x v="7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08-12T00:00:00"/>
    <d v="2010-08-25T00:00:00"/>
    <n v="1056"/>
    <s v="773"/>
    <x v="7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08-12T00:00:00"/>
    <d v="2010-08-25T00:00:00"/>
    <n v="454"/>
    <s v="773"/>
    <x v="7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08-12T00:00:00"/>
    <d v="2010-08-25T00:00:00"/>
    <n v="1836"/>
    <s v="773"/>
    <x v="7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08-12T00:00:00"/>
    <d v="2010-08-25T00:00:00"/>
    <n v="897"/>
    <s v="773"/>
    <x v="7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08-12T00:00:00"/>
    <d v="2010-08-25T00:00:00"/>
    <n v="67630"/>
    <s v="773"/>
    <x v="7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08-12T00:00:00"/>
    <d v="2010-08-25T00:00:00"/>
    <n v="1055"/>
    <s v="773"/>
    <x v="7"/>
    <x v="22"/>
    <x v="1"/>
    <x v="0"/>
    <x v="0"/>
  </r>
  <r>
    <n v="7735110102"/>
    <x v="2"/>
    <n v="48992170"/>
    <x v="46"/>
    <s v="SSALLONDONO"/>
    <s v="MFLT"/>
    <s v="Obligación laboral, salarios por pagar"/>
    <s v=""/>
    <s v=""/>
    <d v="2010-08-25T00:00:00"/>
    <d v="2010-08-25T00:00:00"/>
    <n v="6309216"/>
    <s v="773"/>
    <x v="7"/>
    <x v="23"/>
    <x v="2"/>
    <x v="0"/>
    <x v="0"/>
  </r>
  <r>
    <n v="7735110104"/>
    <x v="3"/>
    <n v="48992170"/>
    <x v="46"/>
    <s v="SSALLONDONO"/>
    <s v="MFLT"/>
    <s v="Obligación laboral, salarios por pagar"/>
    <s v=""/>
    <s v=""/>
    <d v="2010-08-25T00:00:00"/>
    <d v="2010-08-25T00:00:00"/>
    <n v="1112991"/>
    <s v="773"/>
    <x v="7"/>
    <x v="23"/>
    <x v="2"/>
    <x v="0"/>
    <x v="1"/>
  </r>
  <r>
    <n v="7735110110"/>
    <x v="5"/>
    <n v="48992170"/>
    <x v="46"/>
    <s v="SSALLONDONO"/>
    <s v="MFLT"/>
    <s v="Obligación laboral, salarios por pagar"/>
    <s v=""/>
    <s v=""/>
    <d v="2010-08-25T00:00:00"/>
    <d v="2010-08-25T00:00:00"/>
    <n v="369000"/>
    <s v="773"/>
    <x v="7"/>
    <x v="23"/>
    <x v="2"/>
    <x v="0"/>
    <x v="0"/>
  </r>
  <r>
    <n v="7735110111"/>
    <x v="6"/>
    <n v="48705370"/>
    <x v="1"/>
    <s v="SSALLONDONO"/>
    <s v="MFLT"/>
    <s v="Provisión oblig. laboral, cesantías aprop."/>
    <s v=""/>
    <s v=""/>
    <d v="2010-08-26T00:00:00"/>
    <d v="2010-08-26T00:00:00"/>
    <n v="342540"/>
    <s v="773"/>
    <x v="7"/>
    <x v="1"/>
    <x v="2"/>
    <x v="0"/>
    <x v="0"/>
  </r>
  <r>
    <n v="7735110112"/>
    <x v="7"/>
    <n v="48705370"/>
    <x v="1"/>
    <s v="SSALLONDONO"/>
    <s v="MFLT"/>
    <s v="Provisión oblig. laboral, cesantías aprop."/>
    <s v=""/>
    <s v=""/>
    <d v="2010-08-26T00:00:00"/>
    <d v="2010-08-26T00:00:00"/>
    <n v="72113"/>
    <s v="773"/>
    <x v="7"/>
    <x v="1"/>
    <x v="2"/>
    <x v="0"/>
    <x v="0"/>
  </r>
  <r>
    <n v="7735110113"/>
    <x v="8"/>
    <n v="48705370"/>
    <x v="1"/>
    <s v="SSALLONDONO"/>
    <s v="MFLT"/>
    <s v="Provisión oblig. laboral, cesantías aprop."/>
    <s v=""/>
    <s v=""/>
    <d v="2010-08-26T00:00:00"/>
    <d v="2010-08-26T00:00:00"/>
    <n v="306482"/>
    <s v="773"/>
    <x v="7"/>
    <x v="1"/>
    <x v="2"/>
    <x v="0"/>
    <x v="0"/>
  </r>
  <r>
    <n v="7735110114"/>
    <x v="9"/>
    <n v="48705370"/>
    <x v="1"/>
    <s v="SSALLONDONO"/>
    <s v="MFLT"/>
    <s v="Provisión oblig. laboral, cesantías aprop."/>
    <s v=""/>
    <s v=""/>
    <d v="2010-08-26T00:00:00"/>
    <d v="2010-08-26T00:00:00"/>
    <n v="162255"/>
    <s v="773"/>
    <x v="7"/>
    <x v="1"/>
    <x v="2"/>
    <x v="0"/>
    <x v="0"/>
  </r>
  <r>
    <n v="7735110116"/>
    <x v="10"/>
    <n v="48705370"/>
    <x v="1"/>
    <s v="SSALLONDONO"/>
    <s v="MFLT"/>
    <s v="Provisión oblig. laboral, cesantías aprop."/>
    <s v=""/>
    <s v=""/>
    <d v="2010-08-26T00:00:00"/>
    <d v="2010-08-26T00:00:00"/>
    <n v="324510"/>
    <s v="773"/>
    <x v="7"/>
    <x v="1"/>
    <x v="2"/>
    <x v="0"/>
    <x v="0"/>
  </r>
  <r>
    <n v="7735110119"/>
    <x v="12"/>
    <n v="48705370"/>
    <x v="1"/>
    <s v="SSRDVILLEGAS"/>
    <s v="MFLT"/>
    <s v="C.I.UNIFORMES IND.ROPA Y CALZADO QU"/>
    <s v="Bota BLA seguridad QUINLOP"/>
    <s v="Bota BLA seguridad QUINLOP"/>
    <d v="2010-08-26T00:00:00"/>
    <d v="2010-08-26T00:00:00"/>
    <n v="151560"/>
    <s v="773"/>
    <x v="7"/>
    <x v="1"/>
    <x v="2"/>
    <x v="0"/>
    <x v="1"/>
  </r>
  <r>
    <n v="7735110124"/>
    <x v="13"/>
    <n v="48705370"/>
    <x v="1"/>
    <s v="SSALLONDONO"/>
    <s v="MFLT"/>
    <s v="Provisión oblig. laboral, cesantías aprop."/>
    <s v=""/>
    <s v=""/>
    <d v="2010-08-26T00:00:00"/>
    <d v="2010-08-26T00:00:00"/>
    <n v="37498"/>
    <s v="773"/>
    <x v="7"/>
    <x v="1"/>
    <x v="2"/>
    <x v="0"/>
    <x v="0"/>
  </r>
  <r>
    <n v="7735110127"/>
    <x v="14"/>
    <n v="48705370"/>
    <x v="1"/>
    <s v="SSALLONDONO"/>
    <s v="MFLT"/>
    <s v="Retención y aport de nomina seguridad social"/>
    <s v=""/>
    <s v=""/>
    <d v="2010-08-26T00:00:00"/>
    <d v="2010-08-26T00:00:00"/>
    <n v="101100"/>
    <s v="773"/>
    <x v="7"/>
    <x v="1"/>
    <x v="2"/>
    <x v="0"/>
    <x v="0"/>
  </r>
  <r>
    <n v="7735110128"/>
    <x v="15"/>
    <n v="48705370"/>
    <x v="1"/>
    <s v="SSALLONDONO"/>
    <s v="MFLT"/>
    <s v="Retención y aport de nomina seguridad social"/>
    <s v=""/>
    <s v=""/>
    <d v="2010-08-26T00:00:00"/>
    <d v="2010-08-26T00:00:00"/>
    <n v="-137667"/>
    <s v="773"/>
    <x v="7"/>
    <x v="1"/>
    <x v="2"/>
    <x v="0"/>
    <x v="0"/>
  </r>
  <r>
    <n v="7735110128"/>
    <x v="15"/>
    <n v="48705370"/>
    <x v="1"/>
    <s v="SSALLONDONO"/>
    <s v="MFLT"/>
    <s v="Retención y aport de nomina seguridad social"/>
    <s v=""/>
    <s v=""/>
    <d v="2010-08-26T00:00:00"/>
    <d v="2010-08-26T00:00:00"/>
    <n v="430000"/>
    <s v="773"/>
    <x v="7"/>
    <x v="1"/>
    <x v="2"/>
    <x v="0"/>
    <x v="0"/>
  </r>
  <r>
    <n v="7735110129"/>
    <x v="16"/>
    <n v="48705370"/>
    <x v="1"/>
    <s v="SSALLONDONO"/>
    <s v="MFLT"/>
    <s v="Retención y aport de nomina seguridad social"/>
    <s v=""/>
    <s v=""/>
    <d v="2010-08-26T00:00:00"/>
    <d v="2010-08-26T00:00:00"/>
    <n v="-137667"/>
    <s v="773"/>
    <x v="7"/>
    <x v="1"/>
    <x v="2"/>
    <x v="0"/>
    <x v="0"/>
  </r>
  <r>
    <n v="7735110129"/>
    <x v="16"/>
    <n v="48705370"/>
    <x v="1"/>
    <s v="SSALLONDONO"/>
    <s v="MFLT"/>
    <s v="Retención y aport de nomina seguridad social"/>
    <s v=""/>
    <s v=""/>
    <d v="2010-08-26T00:00:00"/>
    <d v="2010-08-26T00:00:00"/>
    <n v="550600"/>
    <s v="773"/>
    <x v="7"/>
    <x v="1"/>
    <x v="2"/>
    <x v="0"/>
    <x v="0"/>
  </r>
  <r>
    <n v="7735110131"/>
    <x v="17"/>
    <n v="48705370"/>
    <x v="1"/>
    <s v="SSALLONDONO"/>
    <s v="MFLT"/>
    <s v="Retención y aport de nomina seguridad social"/>
    <s v=""/>
    <s v=""/>
    <d v="2010-08-26T00:00:00"/>
    <d v="2010-08-26T00:00:00"/>
    <n v="131700"/>
    <s v="773"/>
    <x v="7"/>
    <x v="1"/>
    <x v="2"/>
    <x v="0"/>
    <x v="0"/>
  </r>
  <r>
    <n v="7735110133"/>
    <x v="18"/>
    <n v="48705370"/>
    <x v="1"/>
    <s v="SSALLONDONO"/>
    <s v="MFLT"/>
    <s v="Retención y aport de nomina seguridad social"/>
    <s v=""/>
    <s v=""/>
    <d v="2010-08-26T00:00:00"/>
    <d v="2010-08-26T00:00:00"/>
    <n v="98810"/>
    <s v="773"/>
    <x v="7"/>
    <x v="1"/>
    <x v="2"/>
    <x v="0"/>
    <x v="0"/>
  </r>
  <r>
    <n v="7735110134"/>
    <x v="19"/>
    <n v="48705370"/>
    <x v="1"/>
    <s v="SSALLONDONO"/>
    <s v="MFLT"/>
    <s v="Retención y aport de nomina seguridad social"/>
    <s v=""/>
    <s v=""/>
    <d v="2010-08-26T00:00:00"/>
    <d v="2010-08-26T00:00:00"/>
    <n v="65840"/>
    <s v="773"/>
    <x v="7"/>
    <x v="1"/>
    <x v="2"/>
    <x v="0"/>
    <x v="0"/>
  </r>
  <r>
    <n v="7735110111"/>
    <x v="6"/>
    <n v="48705670"/>
    <x v="2"/>
    <s v="SSALLONDONO"/>
    <s v="MFLT"/>
    <s v="Provisión oblig. laboral, cesantías aprop."/>
    <s v=""/>
    <s v=""/>
    <d v="2010-08-26T00:00:00"/>
    <d v="2010-08-26T00:00:00"/>
    <n v="331313"/>
    <s v="773"/>
    <x v="7"/>
    <x v="2"/>
    <x v="2"/>
    <x v="0"/>
    <x v="0"/>
  </r>
  <r>
    <n v="7735110112"/>
    <x v="7"/>
    <n v="48705670"/>
    <x v="2"/>
    <s v="SSALLONDONO"/>
    <s v="MFLT"/>
    <s v="Provisión oblig. laboral, cesantías aprop."/>
    <s v=""/>
    <s v=""/>
    <d v="2010-08-26T00:00:00"/>
    <d v="2010-08-26T00:00:00"/>
    <n v="69750"/>
    <s v="773"/>
    <x v="7"/>
    <x v="2"/>
    <x v="2"/>
    <x v="0"/>
    <x v="0"/>
  </r>
  <r>
    <n v="7735110113"/>
    <x v="8"/>
    <n v="48705670"/>
    <x v="2"/>
    <s v="SSALLONDONO"/>
    <s v="MFLT"/>
    <s v="Provisión oblig. laboral, cesantías aprop."/>
    <s v=""/>
    <s v=""/>
    <d v="2010-08-26T00:00:00"/>
    <d v="2010-08-26T00:00:00"/>
    <n v="296438"/>
    <s v="773"/>
    <x v="7"/>
    <x v="2"/>
    <x v="2"/>
    <x v="0"/>
    <x v="0"/>
  </r>
  <r>
    <n v="7735110114"/>
    <x v="9"/>
    <n v="48705670"/>
    <x v="2"/>
    <s v="SSALLONDONO"/>
    <s v="MFLT"/>
    <s v="Provisión oblig. laboral, cesantías aprop."/>
    <s v=""/>
    <s v=""/>
    <d v="2010-08-26T00:00:00"/>
    <d v="2010-08-26T00:00:00"/>
    <n v="156938"/>
    <s v="773"/>
    <x v="7"/>
    <x v="2"/>
    <x v="2"/>
    <x v="0"/>
    <x v="0"/>
  </r>
  <r>
    <n v="7735110116"/>
    <x v="10"/>
    <n v="48705670"/>
    <x v="2"/>
    <s v="SSALLONDONO"/>
    <s v="MFLT"/>
    <s v="Provisión oblig. laboral, cesantías aprop."/>
    <s v=""/>
    <s v=""/>
    <d v="2010-08-26T00:00:00"/>
    <d v="2010-08-26T00:00:00"/>
    <n v="313876"/>
    <s v="773"/>
    <x v="7"/>
    <x v="2"/>
    <x v="2"/>
    <x v="0"/>
    <x v="0"/>
  </r>
  <r>
    <n v="7735110119"/>
    <x v="12"/>
    <n v="48705670"/>
    <x v="2"/>
    <s v="SSRDVILLEGAS"/>
    <s v="MFLT"/>
    <s v="C.I.UNIFORMES IND.ROPA Y CALZADO QU"/>
    <s v="Bota BLA seguridad QUINLOP"/>
    <s v="Bota BLA seguridad QUINLOP"/>
    <d v="2010-08-26T00:00:00"/>
    <d v="2010-08-26T00:00:00"/>
    <n v="151560"/>
    <s v="773"/>
    <x v="7"/>
    <x v="2"/>
    <x v="2"/>
    <x v="0"/>
    <x v="1"/>
  </r>
  <r>
    <n v="7735110124"/>
    <x v="13"/>
    <n v="48705670"/>
    <x v="2"/>
    <s v="SSALLONDONO"/>
    <s v="MFLT"/>
    <s v="Provisión oblig. laboral, cesantías aprop."/>
    <s v=""/>
    <s v=""/>
    <d v="2010-08-26T00:00:00"/>
    <d v="2010-08-26T00:00:00"/>
    <n v="36270"/>
    <s v="773"/>
    <x v="7"/>
    <x v="2"/>
    <x v="2"/>
    <x v="0"/>
    <x v="0"/>
  </r>
  <r>
    <n v="7735110127"/>
    <x v="14"/>
    <n v="48705670"/>
    <x v="2"/>
    <s v="SSALLONDONO"/>
    <s v="MFLT"/>
    <s v="Retención y aport de nomina seguridad social"/>
    <s v=""/>
    <s v=""/>
    <d v="2010-08-26T00:00:00"/>
    <d v="2010-08-26T00:00:00"/>
    <n v="33900"/>
    <s v="773"/>
    <x v="7"/>
    <x v="2"/>
    <x v="2"/>
    <x v="0"/>
    <x v="0"/>
  </r>
  <r>
    <n v="7735110128"/>
    <x v="15"/>
    <n v="48705670"/>
    <x v="2"/>
    <s v="SSALLONDONO"/>
    <s v="MFLT"/>
    <s v="Retención y aport de nomina seguridad social"/>
    <s v=""/>
    <s v=""/>
    <d v="2010-08-26T00:00:00"/>
    <d v="2010-08-26T00:00:00"/>
    <n v="-129660"/>
    <s v="773"/>
    <x v="7"/>
    <x v="2"/>
    <x v="2"/>
    <x v="0"/>
    <x v="0"/>
  </r>
  <r>
    <n v="7735110128"/>
    <x v="15"/>
    <n v="48705670"/>
    <x v="2"/>
    <s v="SSALLONDONO"/>
    <s v="MFLT"/>
    <s v="Retención y aport de nomina seguridad social"/>
    <s v=""/>
    <s v=""/>
    <d v="2010-08-26T00:00:00"/>
    <d v="2010-08-26T00:00:00"/>
    <n v="405200"/>
    <s v="773"/>
    <x v="7"/>
    <x v="2"/>
    <x v="2"/>
    <x v="0"/>
    <x v="0"/>
  </r>
  <r>
    <n v="7735110129"/>
    <x v="16"/>
    <n v="48705670"/>
    <x v="2"/>
    <s v="SSALLONDONO"/>
    <s v="MFLT"/>
    <s v="Retención y aport de nomina seguridad social"/>
    <s v=""/>
    <s v=""/>
    <d v="2010-08-26T00:00:00"/>
    <d v="2010-08-26T00:00:00"/>
    <n v="-129660"/>
    <s v="773"/>
    <x v="7"/>
    <x v="2"/>
    <x v="2"/>
    <x v="0"/>
    <x v="0"/>
  </r>
  <r>
    <n v="7735110129"/>
    <x v="16"/>
    <n v="48705670"/>
    <x v="2"/>
    <s v="SSALLONDONO"/>
    <s v="MFLT"/>
    <s v="Retención y aport de nomina seguridad social"/>
    <s v=""/>
    <s v=""/>
    <d v="2010-08-26T00:00:00"/>
    <d v="2010-08-26T00:00:00"/>
    <n v="518700"/>
    <s v="773"/>
    <x v="7"/>
    <x v="2"/>
    <x v="2"/>
    <x v="0"/>
    <x v="0"/>
  </r>
  <r>
    <n v="7735110131"/>
    <x v="17"/>
    <n v="48705670"/>
    <x v="2"/>
    <s v="SSALLONDONO"/>
    <s v="MFLT"/>
    <s v="Retención y aport de nomina seguridad social"/>
    <s v=""/>
    <s v=""/>
    <d v="2010-08-26T00:00:00"/>
    <d v="2010-08-26T00:00:00"/>
    <n v="129700"/>
    <s v="773"/>
    <x v="7"/>
    <x v="2"/>
    <x v="2"/>
    <x v="0"/>
    <x v="0"/>
  </r>
  <r>
    <n v="7735110133"/>
    <x v="18"/>
    <n v="48705670"/>
    <x v="2"/>
    <s v="SSALLONDONO"/>
    <s v="MFLT"/>
    <s v="Retención y aport de nomina seguridad social"/>
    <s v=""/>
    <s v=""/>
    <d v="2010-08-26T00:00:00"/>
    <d v="2010-08-26T00:00:00"/>
    <n v="97300"/>
    <s v="773"/>
    <x v="7"/>
    <x v="2"/>
    <x v="2"/>
    <x v="0"/>
    <x v="0"/>
  </r>
  <r>
    <n v="7735110134"/>
    <x v="19"/>
    <n v="48705670"/>
    <x v="2"/>
    <s v="SSALLONDONO"/>
    <s v="MFLT"/>
    <s v="Retención y aport de nomina seguridad social"/>
    <s v=""/>
    <s v=""/>
    <d v="2010-08-26T00:00:00"/>
    <d v="2010-08-26T00:00:00"/>
    <n v="64800"/>
    <s v="773"/>
    <x v="7"/>
    <x v="2"/>
    <x v="2"/>
    <x v="0"/>
    <x v="0"/>
  </r>
  <r>
    <n v="7735116411"/>
    <x v="28"/>
    <n v="48705770"/>
    <x v="3"/>
    <s v="LTJFLOPEZ"/>
    <s v="MFLT"/>
    <s v="Provisión otras cta.pte.proveed prod. Inventariab."/>
    <s v=""/>
    <s v="Servicio de transporte"/>
    <d v="2010-08-26T00:00:00"/>
    <d v="2010-08-26T00:00:00"/>
    <n v="85200"/>
    <s v="773"/>
    <x v="7"/>
    <x v="3"/>
    <x v="7"/>
    <x v="0"/>
    <x v="1"/>
  </r>
  <r>
    <n v="7735116411"/>
    <x v="28"/>
    <n v="48705770"/>
    <x v="3"/>
    <s v="SSRDVILLEGAS"/>
    <s v="MFLT"/>
    <s v="COOPERATIVA DE TRANSPORTADORES"/>
    <s v=""/>
    <s v="Servicio de transporte"/>
    <d v="2010-08-25T00:00:00"/>
    <d v="2010-08-26T00:00:00"/>
    <n v="0"/>
    <s v="773"/>
    <x v="7"/>
    <x v="3"/>
    <x v="7"/>
    <x v="0"/>
    <x v="1"/>
  </r>
  <r>
    <n v="7735124012"/>
    <x v="24"/>
    <n v="48710370"/>
    <x v="6"/>
    <s v="LTEAGUTIERRE"/>
    <s v="MFLT"/>
    <s v="Mat, rptos y accesorios, materiales y repuestos na"/>
    <s v="Regla lubricadora 20 x 300mm"/>
    <s v=""/>
    <d v="2010-08-26T00:00:00"/>
    <d v="2010-08-26T00:00:00"/>
    <n v="16000"/>
    <s v="773"/>
    <x v="7"/>
    <x v="4"/>
    <x v="6"/>
    <x v="0"/>
    <x v="2"/>
  </r>
  <r>
    <n v="7735110111"/>
    <x v="6"/>
    <n v="48910270"/>
    <x v="23"/>
    <s v="SSALLONDONO"/>
    <s v="MFLT"/>
    <s v="Provisión oblig. laboral, cesantías aprop."/>
    <s v=""/>
    <s v=""/>
    <d v="2010-08-26T00:00:00"/>
    <d v="2010-08-26T00:00:00"/>
    <n v="236940"/>
    <s v="773"/>
    <x v="7"/>
    <x v="3"/>
    <x v="2"/>
    <x v="0"/>
    <x v="0"/>
  </r>
  <r>
    <n v="7735110112"/>
    <x v="7"/>
    <n v="48910270"/>
    <x v="23"/>
    <s v="SSALLONDONO"/>
    <s v="MFLT"/>
    <s v="Provisión oblig. laboral, cesantías aprop."/>
    <s v=""/>
    <s v=""/>
    <d v="2010-08-26T00:00:00"/>
    <d v="2010-08-26T00:00:00"/>
    <n v="49882"/>
    <s v="773"/>
    <x v="7"/>
    <x v="3"/>
    <x v="2"/>
    <x v="0"/>
    <x v="0"/>
  </r>
  <r>
    <n v="7735110113"/>
    <x v="8"/>
    <n v="48910270"/>
    <x v="23"/>
    <s v="SSALLONDONO"/>
    <s v="MFLT"/>
    <s v="Provisión oblig. laboral, cesantías aprop."/>
    <s v=""/>
    <s v=""/>
    <d v="2010-08-26T00:00:00"/>
    <d v="2010-08-26T00:00:00"/>
    <n v="211999"/>
    <s v="773"/>
    <x v="7"/>
    <x v="3"/>
    <x v="2"/>
    <x v="0"/>
    <x v="0"/>
  </r>
  <r>
    <n v="7735110114"/>
    <x v="9"/>
    <n v="48910270"/>
    <x v="23"/>
    <s v="SSALLONDONO"/>
    <s v="MFLT"/>
    <s v="Provisión oblig. laboral, cesantías aprop."/>
    <s v=""/>
    <s v=""/>
    <d v="2010-08-26T00:00:00"/>
    <d v="2010-08-26T00:00:00"/>
    <n v="112234"/>
    <s v="773"/>
    <x v="7"/>
    <x v="3"/>
    <x v="2"/>
    <x v="0"/>
    <x v="0"/>
  </r>
  <r>
    <n v="7735110116"/>
    <x v="10"/>
    <n v="48910270"/>
    <x v="23"/>
    <s v="SSALLONDONO"/>
    <s v="MFLT"/>
    <s v="Provisión oblig. laboral, cesantías aprop."/>
    <s v=""/>
    <s v=""/>
    <d v="2010-08-26T00:00:00"/>
    <d v="2010-08-26T00:00:00"/>
    <n v="224468"/>
    <s v="773"/>
    <x v="7"/>
    <x v="3"/>
    <x v="2"/>
    <x v="0"/>
    <x v="0"/>
  </r>
  <r>
    <n v="7735110119"/>
    <x v="12"/>
    <n v="48910270"/>
    <x v="23"/>
    <s v="SSRDVILLEGAS"/>
    <s v="MFLT"/>
    <s v="C.I.UNIFORMES IND.ROPA Y CALZADO QU"/>
    <s v="Bota BLA seguridad QUINLOP"/>
    <s v="Bota BLA seguridad QUINLOP"/>
    <d v="2010-08-26T00:00:00"/>
    <d v="2010-08-26T00:00:00"/>
    <n v="113670"/>
    <s v="773"/>
    <x v="7"/>
    <x v="3"/>
    <x v="2"/>
    <x v="0"/>
    <x v="1"/>
  </r>
  <r>
    <n v="7735110124"/>
    <x v="13"/>
    <n v="48910270"/>
    <x v="23"/>
    <s v="SSALLONDONO"/>
    <s v="MFLT"/>
    <s v="Provisión oblig. laboral, cesantías aprop."/>
    <s v=""/>
    <s v=""/>
    <d v="2010-08-26T00:00:00"/>
    <d v="2010-08-26T00:00:00"/>
    <n v="25939"/>
    <s v="773"/>
    <x v="7"/>
    <x v="3"/>
    <x v="2"/>
    <x v="0"/>
    <x v="0"/>
  </r>
  <r>
    <n v="7735110127"/>
    <x v="14"/>
    <n v="48910270"/>
    <x v="23"/>
    <s v="SSALLONDONO"/>
    <s v="MFLT"/>
    <s v="Retención y aport de nomina seguridad social"/>
    <s v=""/>
    <s v=""/>
    <d v="2010-08-26T00:00:00"/>
    <d v="2010-08-26T00:00:00"/>
    <n v="76000"/>
    <s v="773"/>
    <x v="7"/>
    <x v="3"/>
    <x v="2"/>
    <x v="0"/>
    <x v="0"/>
  </r>
  <r>
    <n v="7735110128"/>
    <x v="15"/>
    <n v="48910270"/>
    <x v="23"/>
    <s v="SSALLONDONO"/>
    <s v="MFLT"/>
    <s v="Retención y aport de nomina seguridad social"/>
    <s v=""/>
    <s v=""/>
    <d v="2010-08-26T00:00:00"/>
    <d v="2010-08-26T00:00:00"/>
    <n v="-92384"/>
    <s v="773"/>
    <x v="7"/>
    <x v="3"/>
    <x v="2"/>
    <x v="0"/>
    <x v="0"/>
  </r>
  <r>
    <n v="7735110128"/>
    <x v="15"/>
    <n v="48910270"/>
    <x v="23"/>
    <s v="SSALLONDONO"/>
    <s v="MFLT"/>
    <s v="Retención y aport de nomina seguridad social"/>
    <s v=""/>
    <s v=""/>
    <d v="2010-08-26T00:00:00"/>
    <d v="2010-08-26T00:00:00"/>
    <n v="288600"/>
    <s v="773"/>
    <x v="7"/>
    <x v="3"/>
    <x v="2"/>
    <x v="0"/>
    <x v="0"/>
  </r>
  <r>
    <n v="7735110129"/>
    <x v="16"/>
    <n v="48910270"/>
    <x v="23"/>
    <s v="SSALLONDONO"/>
    <s v="MFLT"/>
    <s v="Retención y aport de nomina seguridad social"/>
    <s v=""/>
    <s v=""/>
    <d v="2010-08-26T00:00:00"/>
    <d v="2010-08-26T00:00:00"/>
    <n v="-92384"/>
    <s v="773"/>
    <x v="7"/>
    <x v="3"/>
    <x v="2"/>
    <x v="0"/>
    <x v="0"/>
  </r>
  <r>
    <n v="7735110129"/>
    <x v="16"/>
    <n v="48910270"/>
    <x v="23"/>
    <s v="SSALLONDONO"/>
    <s v="MFLT"/>
    <s v="Retención y aport de nomina seguridad social"/>
    <s v=""/>
    <s v=""/>
    <d v="2010-08-26T00:00:00"/>
    <d v="2010-08-26T00:00:00"/>
    <n v="369400"/>
    <s v="773"/>
    <x v="7"/>
    <x v="3"/>
    <x v="2"/>
    <x v="0"/>
    <x v="0"/>
  </r>
  <r>
    <n v="7735110131"/>
    <x v="17"/>
    <n v="48910270"/>
    <x v="23"/>
    <s v="SSALLONDONO"/>
    <s v="MFLT"/>
    <s v="Retención y aport de nomina seguridad social"/>
    <s v=""/>
    <s v=""/>
    <d v="2010-08-26T00:00:00"/>
    <d v="2010-08-26T00:00:00"/>
    <n v="92400"/>
    <s v="773"/>
    <x v="7"/>
    <x v="3"/>
    <x v="2"/>
    <x v="0"/>
    <x v="0"/>
  </r>
  <r>
    <n v="7735110133"/>
    <x v="18"/>
    <n v="48910270"/>
    <x v="23"/>
    <s v="SSALLONDONO"/>
    <s v="MFLT"/>
    <s v="Retención y aport de nomina seguridad social"/>
    <s v=""/>
    <s v=""/>
    <d v="2010-08-26T00:00:00"/>
    <d v="2010-08-26T00:00:00"/>
    <n v="69300"/>
    <s v="773"/>
    <x v="7"/>
    <x v="3"/>
    <x v="2"/>
    <x v="0"/>
    <x v="0"/>
  </r>
  <r>
    <n v="7735110134"/>
    <x v="19"/>
    <n v="48910270"/>
    <x v="23"/>
    <s v="SSALLONDONO"/>
    <s v="MFLT"/>
    <s v="Retención y aport de nomina seguridad social"/>
    <s v=""/>
    <s v=""/>
    <d v="2010-08-26T00:00:00"/>
    <d v="2010-08-26T00:00:00"/>
    <n v="46200"/>
    <s v="773"/>
    <x v="7"/>
    <x v="3"/>
    <x v="2"/>
    <x v="0"/>
    <x v="0"/>
  </r>
  <r>
    <n v="7735110111"/>
    <x v="6"/>
    <n v="48921370"/>
    <x v="24"/>
    <s v="SSALLONDONO"/>
    <s v="MFLT"/>
    <s v="Provisión oblig. laboral, cesantías aprop."/>
    <s v=""/>
    <s v=""/>
    <d v="2010-08-26T00:00:00"/>
    <d v="2010-08-26T00:00:00"/>
    <n v="178268"/>
    <s v="773"/>
    <x v="7"/>
    <x v="4"/>
    <x v="2"/>
    <x v="0"/>
    <x v="0"/>
  </r>
  <r>
    <n v="7735110112"/>
    <x v="7"/>
    <n v="48921370"/>
    <x v="24"/>
    <s v="SSALLONDONO"/>
    <s v="MFLT"/>
    <s v="Provisión oblig. laboral, cesantías aprop."/>
    <s v=""/>
    <s v=""/>
    <d v="2010-08-26T00:00:00"/>
    <d v="2010-08-26T00:00:00"/>
    <n v="37530"/>
    <s v="773"/>
    <x v="7"/>
    <x v="4"/>
    <x v="2"/>
    <x v="0"/>
    <x v="0"/>
  </r>
  <r>
    <n v="7735110113"/>
    <x v="8"/>
    <n v="48921370"/>
    <x v="24"/>
    <s v="SSALLONDONO"/>
    <s v="MFLT"/>
    <s v="Provisión oblig. laboral, cesantías aprop."/>
    <s v=""/>
    <s v=""/>
    <d v="2010-08-26T00:00:00"/>
    <d v="2010-08-26T00:00:00"/>
    <n v="159503"/>
    <s v="773"/>
    <x v="7"/>
    <x v="4"/>
    <x v="2"/>
    <x v="0"/>
    <x v="0"/>
  </r>
  <r>
    <n v="7735110114"/>
    <x v="9"/>
    <n v="48921370"/>
    <x v="24"/>
    <s v="SSALLONDONO"/>
    <s v="MFLT"/>
    <s v="Provisión oblig. laboral, cesantías aprop."/>
    <s v=""/>
    <s v=""/>
    <d v="2010-08-26T00:00:00"/>
    <d v="2010-08-26T00:00:00"/>
    <n v="84443"/>
    <s v="773"/>
    <x v="7"/>
    <x v="4"/>
    <x v="2"/>
    <x v="0"/>
    <x v="0"/>
  </r>
  <r>
    <n v="7735110116"/>
    <x v="10"/>
    <n v="48921370"/>
    <x v="24"/>
    <s v="SSALLONDONO"/>
    <s v="MFLT"/>
    <s v="Provisión oblig. laboral, cesantías aprop."/>
    <s v=""/>
    <s v=""/>
    <d v="2010-08-26T00:00:00"/>
    <d v="2010-08-26T00:00:00"/>
    <n v="168886"/>
    <s v="773"/>
    <x v="7"/>
    <x v="4"/>
    <x v="2"/>
    <x v="0"/>
    <x v="0"/>
  </r>
  <r>
    <n v="7735110119"/>
    <x v="12"/>
    <n v="48921370"/>
    <x v="24"/>
    <s v="SSRDVILLEGAS"/>
    <s v="MFLT"/>
    <s v="C.I.UNIFORMES IND.ROPA Y CALZADO QU"/>
    <s v="Bota BLA seguridad QUINLOP"/>
    <s v="Bota BLA seguridad QUINLOP"/>
    <d v="2010-08-26T00:00:00"/>
    <d v="2010-08-26T00:00:00"/>
    <n v="1098810"/>
    <s v="773"/>
    <x v="7"/>
    <x v="4"/>
    <x v="2"/>
    <x v="0"/>
    <x v="1"/>
  </r>
  <r>
    <n v="7735110124"/>
    <x v="13"/>
    <n v="48921370"/>
    <x v="24"/>
    <s v="SSALLONDONO"/>
    <s v="MFLT"/>
    <s v="Provisión oblig. laboral, cesantías aprop."/>
    <s v=""/>
    <s v=""/>
    <d v="2010-08-26T00:00:00"/>
    <d v="2010-08-26T00:00:00"/>
    <n v="19516"/>
    <s v="773"/>
    <x v="7"/>
    <x v="4"/>
    <x v="2"/>
    <x v="0"/>
    <x v="0"/>
  </r>
  <r>
    <n v="7735110127"/>
    <x v="14"/>
    <n v="48921370"/>
    <x v="24"/>
    <s v="SSALLONDONO"/>
    <s v="MFLT"/>
    <s v="Retención y aport de nomina seguridad social"/>
    <s v=""/>
    <s v=""/>
    <d v="2010-08-26T00:00:00"/>
    <d v="2010-08-26T00:00:00"/>
    <n v="76300"/>
    <s v="773"/>
    <x v="7"/>
    <x v="4"/>
    <x v="2"/>
    <x v="0"/>
    <x v="0"/>
  </r>
  <r>
    <n v="7735110128"/>
    <x v="15"/>
    <n v="48921370"/>
    <x v="24"/>
    <s v="SSALLONDONO"/>
    <s v="MFLT"/>
    <s v="Retención y aport de nomina seguridad social"/>
    <s v=""/>
    <s v=""/>
    <d v="2010-08-26T00:00:00"/>
    <d v="2010-08-26T00:00:00"/>
    <n v="-70141"/>
    <s v="773"/>
    <x v="7"/>
    <x v="4"/>
    <x v="2"/>
    <x v="0"/>
    <x v="0"/>
  </r>
  <r>
    <n v="7735110128"/>
    <x v="15"/>
    <n v="48921370"/>
    <x v="24"/>
    <s v="SSALLONDONO"/>
    <s v="MFLT"/>
    <s v="Retención y aport de nomina seguridad social"/>
    <s v=""/>
    <s v=""/>
    <d v="2010-08-26T00:00:00"/>
    <d v="2010-08-26T00:00:00"/>
    <n v="219100"/>
    <s v="773"/>
    <x v="7"/>
    <x v="4"/>
    <x v="2"/>
    <x v="0"/>
    <x v="0"/>
  </r>
  <r>
    <n v="7735110129"/>
    <x v="16"/>
    <n v="48921370"/>
    <x v="24"/>
    <s v="SSALLONDONO"/>
    <s v="MFLT"/>
    <s v="Retención y aport de nomina seguridad social"/>
    <s v=""/>
    <s v=""/>
    <d v="2010-08-26T00:00:00"/>
    <d v="2010-08-26T00:00:00"/>
    <n v="-70141"/>
    <s v="773"/>
    <x v="7"/>
    <x v="4"/>
    <x v="2"/>
    <x v="0"/>
    <x v="0"/>
  </r>
  <r>
    <n v="7735110129"/>
    <x v="16"/>
    <n v="48921370"/>
    <x v="24"/>
    <s v="SSALLONDONO"/>
    <s v="MFLT"/>
    <s v="Retención y aport de nomina seguridad social"/>
    <s v=""/>
    <s v=""/>
    <d v="2010-08-26T00:00:00"/>
    <d v="2010-08-26T00:00:00"/>
    <n v="280500"/>
    <s v="773"/>
    <x v="7"/>
    <x v="4"/>
    <x v="2"/>
    <x v="0"/>
    <x v="0"/>
  </r>
  <r>
    <n v="7735110131"/>
    <x v="17"/>
    <n v="48921370"/>
    <x v="24"/>
    <s v="SSALLONDONO"/>
    <s v="MFLT"/>
    <s v="Retención y aport de nomina seguridad social"/>
    <s v=""/>
    <s v=""/>
    <d v="2010-08-26T00:00:00"/>
    <d v="2010-08-26T00:00:00"/>
    <n v="70100"/>
    <s v="773"/>
    <x v="7"/>
    <x v="4"/>
    <x v="2"/>
    <x v="0"/>
    <x v="0"/>
  </r>
  <r>
    <n v="7735110133"/>
    <x v="18"/>
    <n v="48921370"/>
    <x v="24"/>
    <s v="SSALLONDONO"/>
    <s v="MFLT"/>
    <s v="Retención y aport de nomina seguridad social"/>
    <s v=""/>
    <s v=""/>
    <d v="2010-08-26T00:00:00"/>
    <d v="2010-08-26T00:00:00"/>
    <n v="52500"/>
    <s v="773"/>
    <x v="7"/>
    <x v="4"/>
    <x v="2"/>
    <x v="0"/>
    <x v="0"/>
  </r>
  <r>
    <n v="7735110134"/>
    <x v="19"/>
    <n v="48921370"/>
    <x v="24"/>
    <s v="SSALLONDONO"/>
    <s v="MFLT"/>
    <s v="Retención y aport de nomina seguridad social"/>
    <s v=""/>
    <s v=""/>
    <d v="2010-08-26T00:00:00"/>
    <d v="2010-08-26T00:00:00"/>
    <n v="35100"/>
    <s v="773"/>
    <x v="7"/>
    <x v="4"/>
    <x v="2"/>
    <x v="0"/>
    <x v="0"/>
  </r>
  <r>
    <n v="7735116411"/>
    <x v="28"/>
    <n v="48921370"/>
    <x v="24"/>
    <s v="LTMAMEJIA"/>
    <s v="MFLT"/>
    <s v="Provisión otras cta.pte.proveed prod. Inventariab."/>
    <s v=""/>
    <s v="Servicio de Montacargas"/>
    <d v="2010-08-26T00:00:00"/>
    <d v="2010-08-26T00:00:00"/>
    <n v="1467600"/>
    <s v="773"/>
    <x v="7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08-26T00:00:00"/>
    <d v="2010-08-26T00:00:00"/>
    <n v="813200"/>
    <s v="773"/>
    <x v="7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08-26T00:00:00"/>
    <d v="2010-08-26T00:00:00"/>
    <n v="251120"/>
    <s v="773"/>
    <x v="7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08-26T00:00:00"/>
    <d v="2010-08-26T00:00:00"/>
    <n v="376000"/>
    <s v="773"/>
    <x v="7"/>
    <x v="4"/>
    <x v="7"/>
    <x v="0"/>
    <x v="1"/>
  </r>
  <r>
    <n v="7735116411"/>
    <x v="28"/>
    <n v="48921370"/>
    <x v="24"/>
    <s v="SSRDVILLEGAS"/>
    <s v="MFLT"/>
    <s v="CARGAR S.A."/>
    <s v=""/>
    <s v="Servicio de Montacargas"/>
    <d v="2010-08-25T00:00:00"/>
    <d v="2010-08-26T00:00:00"/>
    <n v="0"/>
    <s v="773"/>
    <x v="7"/>
    <x v="4"/>
    <x v="7"/>
    <x v="0"/>
    <x v="1"/>
  </r>
  <r>
    <n v="7735116411"/>
    <x v="28"/>
    <n v="48921370"/>
    <x v="24"/>
    <s v="SSRDVILLEGAS"/>
    <s v="MFLT"/>
    <s v="CARGAR S.A."/>
    <s v=""/>
    <s v="Servicio de Montacargas"/>
    <d v="2010-08-25T00:00:00"/>
    <d v="2010-08-26T00:00:00"/>
    <n v="0"/>
    <s v="773"/>
    <x v="7"/>
    <x v="4"/>
    <x v="7"/>
    <x v="0"/>
    <x v="1"/>
  </r>
  <r>
    <n v="7735116411"/>
    <x v="28"/>
    <n v="48921370"/>
    <x v="24"/>
    <s v="SSRDVILLEGAS"/>
    <s v="MFLT"/>
    <s v="CARGAR S.A."/>
    <s v=""/>
    <s v="Servicio de Montacargas"/>
    <d v="2010-08-25T00:00:00"/>
    <d v="2010-08-26T00:00:00"/>
    <n v="0"/>
    <s v="773"/>
    <x v="7"/>
    <x v="4"/>
    <x v="7"/>
    <x v="0"/>
    <x v="1"/>
  </r>
  <r>
    <n v="7735116411"/>
    <x v="28"/>
    <n v="48921370"/>
    <x v="24"/>
    <s v="SSRDVILLEGAS"/>
    <s v="MFLT"/>
    <s v="CARGAR S.A."/>
    <s v=""/>
    <s v="Servicio de Montacargas"/>
    <d v="2010-08-25T00:00:00"/>
    <d v="2010-08-26T00:00:00"/>
    <n v="0"/>
    <s v="773"/>
    <x v="7"/>
    <x v="4"/>
    <x v="7"/>
    <x v="0"/>
    <x v="1"/>
  </r>
  <r>
    <n v="7735116874"/>
    <x v="33"/>
    <n v="48921370"/>
    <x v="24"/>
    <s v="SSRDVILLEGAS"/>
    <s v="MFLT"/>
    <s v="Provisión otras cta.pte.proveed prod. Inventariab."/>
    <s v=""/>
    <s v="Servicio de Preprensa"/>
    <d v="2010-08-20T00:00:00"/>
    <d v="2010-08-26T00:00:00"/>
    <n v="0"/>
    <s v="773"/>
    <x v="7"/>
    <x v="4"/>
    <x v="5"/>
    <x v="0"/>
    <x v="1"/>
  </r>
  <r>
    <n v="7735110111"/>
    <x v="6"/>
    <n v="48921470"/>
    <x v="25"/>
    <s v="SSALLONDONO"/>
    <s v="MFLT"/>
    <s v="Provisión oblig. laboral, cesantías aprop."/>
    <s v=""/>
    <s v=""/>
    <d v="2010-08-26T00:00:00"/>
    <d v="2010-08-26T00:00:00"/>
    <n v="935116"/>
    <s v="773"/>
    <x v="7"/>
    <x v="4"/>
    <x v="2"/>
    <x v="0"/>
    <x v="0"/>
  </r>
  <r>
    <n v="7735110112"/>
    <x v="7"/>
    <n v="48921470"/>
    <x v="25"/>
    <s v="SSALLONDONO"/>
    <s v="MFLT"/>
    <s v="Provisión oblig. laboral, cesantías aprop."/>
    <s v=""/>
    <s v=""/>
    <d v="2010-08-26T00:00:00"/>
    <d v="2010-08-26T00:00:00"/>
    <n v="196866"/>
    <s v="773"/>
    <x v="7"/>
    <x v="4"/>
    <x v="2"/>
    <x v="0"/>
    <x v="0"/>
  </r>
  <r>
    <n v="7735110113"/>
    <x v="8"/>
    <n v="48921470"/>
    <x v="25"/>
    <s v="SSALLONDONO"/>
    <s v="MFLT"/>
    <s v="Provisión oblig. laboral, cesantías aprop."/>
    <s v=""/>
    <s v=""/>
    <d v="2010-08-26T00:00:00"/>
    <d v="2010-08-26T00:00:00"/>
    <n v="836681"/>
    <s v="773"/>
    <x v="7"/>
    <x v="4"/>
    <x v="2"/>
    <x v="0"/>
    <x v="0"/>
  </r>
  <r>
    <n v="7735110114"/>
    <x v="9"/>
    <n v="48921470"/>
    <x v="25"/>
    <s v="SSALLONDONO"/>
    <s v="MFLT"/>
    <s v="Provisión oblig. laboral, cesantías aprop."/>
    <s v=""/>
    <s v=""/>
    <d v="2010-08-26T00:00:00"/>
    <d v="2010-08-26T00:00:00"/>
    <n v="442949"/>
    <s v="773"/>
    <x v="7"/>
    <x v="4"/>
    <x v="2"/>
    <x v="0"/>
    <x v="0"/>
  </r>
  <r>
    <n v="7735110116"/>
    <x v="10"/>
    <n v="48921470"/>
    <x v="25"/>
    <s v="SSALLONDONO"/>
    <s v="MFLT"/>
    <s v="Provisión oblig. laboral, cesantías aprop."/>
    <s v=""/>
    <s v=""/>
    <d v="2010-08-26T00:00:00"/>
    <d v="2010-08-26T00:00:00"/>
    <n v="885898"/>
    <s v="773"/>
    <x v="7"/>
    <x v="4"/>
    <x v="2"/>
    <x v="0"/>
    <x v="0"/>
  </r>
  <r>
    <n v="7735110119"/>
    <x v="12"/>
    <n v="48921470"/>
    <x v="25"/>
    <s v="SSRDVILLEGAS"/>
    <s v="MFLT"/>
    <s v="C.I.UNIFORMES IND.ROPA Y CALZADO QU"/>
    <s v="Bota BLA seguridad QUINLOP"/>
    <s v="Bota BLA seguridad QUINLOP"/>
    <d v="2010-08-26T00:00:00"/>
    <d v="2010-08-26T00:00:00"/>
    <n v="341010"/>
    <s v="773"/>
    <x v="7"/>
    <x v="4"/>
    <x v="2"/>
    <x v="0"/>
    <x v="1"/>
  </r>
  <r>
    <n v="7735110124"/>
    <x v="13"/>
    <n v="48921470"/>
    <x v="25"/>
    <s v="SSALLONDONO"/>
    <s v="MFLT"/>
    <s v="Provisión oblig. laboral, cesantías aprop."/>
    <s v=""/>
    <s v=""/>
    <d v="2010-08-26T00:00:00"/>
    <d v="2010-08-26T00:00:00"/>
    <n v="102370"/>
    <s v="773"/>
    <x v="7"/>
    <x v="4"/>
    <x v="2"/>
    <x v="0"/>
    <x v="0"/>
  </r>
  <r>
    <n v="7735110127"/>
    <x v="14"/>
    <n v="48921470"/>
    <x v="25"/>
    <s v="SSALLONDONO"/>
    <s v="MFLT"/>
    <s v="Retención y aport de nomina seguridad social"/>
    <s v=""/>
    <s v=""/>
    <d v="2010-08-26T00:00:00"/>
    <d v="2010-08-26T00:00:00"/>
    <n v="398800"/>
    <s v="773"/>
    <x v="7"/>
    <x v="4"/>
    <x v="2"/>
    <x v="0"/>
    <x v="0"/>
  </r>
  <r>
    <n v="7735110128"/>
    <x v="15"/>
    <n v="48921470"/>
    <x v="25"/>
    <s v="SSALLONDONO"/>
    <s v="MFLT"/>
    <s v="Retención y aport de nomina seguridad social"/>
    <s v=""/>
    <s v=""/>
    <d v="2010-08-26T00:00:00"/>
    <d v="2010-08-26T00:00:00"/>
    <n v="-377984"/>
    <s v="773"/>
    <x v="7"/>
    <x v="4"/>
    <x v="2"/>
    <x v="0"/>
    <x v="0"/>
  </r>
  <r>
    <n v="7735110128"/>
    <x v="15"/>
    <n v="48921470"/>
    <x v="25"/>
    <s v="SSALLONDONO"/>
    <s v="MFLT"/>
    <s v="Retención y aport de nomina seguridad social"/>
    <s v=""/>
    <s v=""/>
    <d v="2010-08-26T00:00:00"/>
    <d v="2010-08-26T00:00:00"/>
    <n v="1181100"/>
    <s v="773"/>
    <x v="7"/>
    <x v="4"/>
    <x v="2"/>
    <x v="0"/>
    <x v="0"/>
  </r>
  <r>
    <n v="7735110129"/>
    <x v="16"/>
    <n v="48921470"/>
    <x v="25"/>
    <s v="SSALLONDONO"/>
    <s v="MFLT"/>
    <s v="Retención y aport de nomina seguridad social"/>
    <s v=""/>
    <s v=""/>
    <d v="2010-08-26T00:00:00"/>
    <d v="2010-08-26T00:00:00"/>
    <n v="-377984"/>
    <s v="773"/>
    <x v="7"/>
    <x v="4"/>
    <x v="2"/>
    <x v="0"/>
    <x v="0"/>
  </r>
  <r>
    <n v="7735110129"/>
    <x v="16"/>
    <n v="48921470"/>
    <x v="25"/>
    <s v="SSALLONDONO"/>
    <s v="MFLT"/>
    <s v="Retención y aport de nomina seguridad social"/>
    <s v=""/>
    <s v=""/>
    <d v="2010-08-26T00:00:00"/>
    <d v="2010-08-26T00:00:00"/>
    <n v="1512000"/>
    <s v="773"/>
    <x v="7"/>
    <x v="4"/>
    <x v="2"/>
    <x v="0"/>
    <x v="0"/>
  </r>
  <r>
    <n v="7735110131"/>
    <x v="17"/>
    <n v="48921470"/>
    <x v="25"/>
    <s v="SSALLONDONO"/>
    <s v="MFLT"/>
    <s v="Retención y aport de nomina seguridad social"/>
    <s v=""/>
    <s v=""/>
    <d v="2010-08-26T00:00:00"/>
    <d v="2010-08-26T00:00:00"/>
    <n v="366720"/>
    <s v="773"/>
    <x v="7"/>
    <x v="4"/>
    <x v="2"/>
    <x v="0"/>
    <x v="0"/>
  </r>
  <r>
    <n v="7735110133"/>
    <x v="18"/>
    <n v="48921470"/>
    <x v="25"/>
    <s v="SSALLONDONO"/>
    <s v="MFLT"/>
    <s v="Retención y aport de nomina seguridad social"/>
    <s v=""/>
    <s v=""/>
    <d v="2010-08-26T00:00:00"/>
    <d v="2010-08-26T00:00:00"/>
    <n v="275040"/>
    <s v="773"/>
    <x v="7"/>
    <x v="4"/>
    <x v="2"/>
    <x v="0"/>
    <x v="0"/>
  </r>
  <r>
    <n v="7735110134"/>
    <x v="19"/>
    <n v="48921470"/>
    <x v="25"/>
    <s v="SSALLONDONO"/>
    <s v="MFLT"/>
    <s v="Retención y aport de nomina seguridad social"/>
    <s v=""/>
    <s v=""/>
    <d v="2010-08-26T00:00:00"/>
    <d v="2010-08-26T00:00:00"/>
    <n v="183300"/>
    <s v="773"/>
    <x v="7"/>
    <x v="4"/>
    <x v="2"/>
    <x v="0"/>
    <x v="0"/>
  </r>
  <r>
    <n v="7735116432"/>
    <x v="32"/>
    <n v="48921470"/>
    <x v="25"/>
    <s v="LTMAMEJIA"/>
    <s v="MFLT"/>
    <s v="Provisión otras cta.pte.proveed prod. Inventariab."/>
    <s v=""/>
    <s v="REPROCESO"/>
    <d v="2010-08-26T00:00:00"/>
    <d v="2010-08-26T00:00:00"/>
    <n v="-6933030"/>
    <s v="773"/>
    <x v="7"/>
    <x v="4"/>
    <x v="5"/>
    <x v="0"/>
    <x v="0"/>
  </r>
  <r>
    <n v="7735116432"/>
    <x v="32"/>
    <n v="48921470"/>
    <x v="25"/>
    <s v="LTMAMEJIA"/>
    <s v="MFLT"/>
    <s v="Provisión otras cta.pte.proveed prod. Inventariab."/>
    <s v=""/>
    <s v="REPROCESO"/>
    <d v="2010-08-26T00:00:00"/>
    <d v="2010-08-26T00:00:00"/>
    <n v="6933030"/>
    <s v="773"/>
    <x v="7"/>
    <x v="4"/>
    <x v="5"/>
    <x v="0"/>
    <x v="0"/>
  </r>
  <r>
    <n v="7735110109"/>
    <x v="84"/>
    <n v="48921570"/>
    <x v="26"/>
    <s v="SSALLONDONO"/>
    <s v="MFLT"/>
    <s v="Retención y aport de nomina seguridad social"/>
    <s v=""/>
    <s v=""/>
    <d v="2010-08-26T00:00:00"/>
    <d v="2010-08-26T00:00:00"/>
    <n v="-72502"/>
    <s v="773"/>
    <x v="7"/>
    <x v="3"/>
    <x v="2"/>
    <x v="0"/>
    <x v="1"/>
  </r>
  <r>
    <n v="7735110109"/>
    <x v="84"/>
    <n v="48921570"/>
    <x v="26"/>
    <s v="SSALLONDONO"/>
    <s v="MFLT"/>
    <s v="Retención y aport de nomina seguridad social"/>
    <s v=""/>
    <s v=""/>
    <d v="2010-08-26T00:00:00"/>
    <d v="2010-08-26T00:00:00"/>
    <n v="-37655"/>
    <s v="773"/>
    <x v="7"/>
    <x v="3"/>
    <x v="2"/>
    <x v="0"/>
    <x v="1"/>
  </r>
  <r>
    <n v="7735110111"/>
    <x v="6"/>
    <n v="48921570"/>
    <x v="26"/>
    <s v="SSALLONDONO"/>
    <s v="MFLT"/>
    <s v="Provisión oblig. laboral, cesantías aprop."/>
    <s v=""/>
    <s v=""/>
    <d v="2010-08-26T00:00:00"/>
    <d v="2010-08-26T00:00:00"/>
    <n v="2070974"/>
    <s v="773"/>
    <x v="7"/>
    <x v="3"/>
    <x v="2"/>
    <x v="0"/>
    <x v="0"/>
  </r>
  <r>
    <n v="7735110112"/>
    <x v="7"/>
    <n v="48921570"/>
    <x v="26"/>
    <s v="SSALLONDONO"/>
    <s v="MFLT"/>
    <s v="Provisión oblig. laboral, cesantías aprop."/>
    <s v=""/>
    <s v=""/>
    <d v="2010-08-26T00:00:00"/>
    <d v="2010-08-26T00:00:00"/>
    <n v="435996"/>
    <s v="773"/>
    <x v="7"/>
    <x v="3"/>
    <x v="2"/>
    <x v="0"/>
    <x v="0"/>
  </r>
  <r>
    <n v="7735110113"/>
    <x v="8"/>
    <n v="48921570"/>
    <x v="26"/>
    <s v="SSALLONDONO"/>
    <s v="MFLT"/>
    <s v="Provisión oblig. laboral, cesantías aprop."/>
    <s v=""/>
    <s v=""/>
    <d v="2010-08-26T00:00:00"/>
    <d v="2010-08-26T00:00:00"/>
    <n v="1852976"/>
    <s v="773"/>
    <x v="7"/>
    <x v="3"/>
    <x v="2"/>
    <x v="0"/>
    <x v="0"/>
  </r>
  <r>
    <n v="7735110114"/>
    <x v="9"/>
    <n v="48921570"/>
    <x v="26"/>
    <s v="SSALLONDONO"/>
    <s v="MFLT"/>
    <s v="Provisión oblig. laboral, cesantías aprop."/>
    <s v=""/>
    <s v=""/>
    <d v="2010-08-26T00:00:00"/>
    <d v="2010-08-26T00:00:00"/>
    <n v="980988"/>
    <s v="773"/>
    <x v="7"/>
    <x v="3"/>
    <x v="2"/>
    <x v="0"/>
    <x v="0"/>
  </r>
  <r>
    <n v="7735110116"/>
    <x v="10"/>
    <n v="48921570"/>
    <x v="26"/>
    <s v="SSALLONDONO"/>
    <s v="MFLT"/>
    <s v="Provisión oblig. laboral, cesantías aprop."/>
    <s v=""/>
    <s v=""/>
    <d v="2010-08-26T00:00:00"/>
    <d v="2010-08-26T00:00:00"/>
    <n v="1961976"/>
    <s v="773"/>
    <x v="7"/>
    <x v="3"/>
    <x v="2"/>
    <x v="0"/>
    <x v="0"/>
  </r>
  <r>
    <n v="7735110119"/>
    <x v="12"/>
    <n v="48921570"/>
    <x v="26"/>
    <s v="SSRDVILLEGAS"/>
    <s v="MFLT"/>
    <s v="C.I.UNIFORMES IND.ROPA Y CALZADO QU"/>
    <s v="Bota BLA seguridad QUINLOP"/>
    <s v="Bota BLA seguridad QUINLOP"/>
    <d v="2010-08-26T00:00:00"/>
    <d v="2010-08-26T00:00:00"/>
    <n v="492570"/>
    <s v="773"/>
    <x v="7"/>
    <x v="3"/>
    <x v="2"/>
    <x v="0"/>
    <x v="1"/>
  </r>
  <r>
    <n v="7735110124"/>
    <x v="13"/>
    <n v="48921570"/>
    <x v="26"/>
    <s v="SSALLONDONO"/>
    <s v="MFLT"/>
    <s v="Provisión oblig. laboral, cesantías aprop."/>
    <s v=""/>
    <s v=""/>
    <d v="2010-08-26T00:00:00"/>
    <d v="2010-08-26T00:00:00"/>
    <n v="226719"/>
    <s v="773"/>
    <x v="7"/>
    <x v="3"/>
    <x v="2"/>
    <x v="0"/>
    <x v="0"/>
  </r>
  <r>
    <n v="7735110127"/>
    <x v="14"/>
    <n v="48921570"/>
    <x v="26"/>
    <s v="SSALLONDONO"/>
    <s v="MFLT"/>
    <s v="Retención y aport de nomina seguridad social"/>
    <s v=""/>
    <s v=""/>
    <d v="2010-08-26T00:00:00"/>
    <d v="2010-08-26T00:00:00"/>
    <n v="446100"/>
    <s v="773"/>
    <x v="7"/>
    <x v="3"/>
    <x v="2"/>
    <x v="0"/>
    <x v="0"/>
  </r>
  <r>
    <n v="7735110128"/>
    <x v="15"/>
    <n v="48921570"/>
    <x v="26"/>
    <s v="SSALLONDONO"/>
    <s v="MFLT"/>
    <s v="Retención y aport de nomina seguridad social"/>
    <s v=""/>
    <s v=""/>
    <d v="2010-08-26T00:00:00"/>
    <d v="2010-08-26T00:00:00"/>
    <n v="-828528"/>
    <s v="773"/>
    <x v="7"/>
    <x v="3"/>
    <x v="2"/>
    <x v="0"/>
    <x v="0"/>
  </r>
  <r>
    <n v="7735110128"/>
    <x v="15"/>
    <n v="48921570"/>
    <x v="26"/>
    <s v="SSALLONDONO"/>
    <s v="MFLT"/>
    <s v="Retención y aport de nomina seguridad social"/>
    <s v=""/>
    <s v=""/>
    <d v="2010-08-26T00:00:00"/>
    <d v="2010-08-26T00:00:00"/>
    <n v="2584300"/>
    <s v="773"/>
    <x v="7"/>
    <x v="3"/>
    <x v="2"/>
    <x v="0"/>
    <x v="0"/>
  </r>
  <r>
    <n v="7735110129"/>
    <x v="16"/>
    <n v="48921570"/>
    <x v="26"/>
    <s v="SSALLONDONO"/>
    <s v="MFLT"/>
    <s v="Retención y aport de nomina seguridad social"/>
    <s v=""/>
    <s v=""/>
    <d v="2010-08-26T00:00:00"/>
    <d v="2010-08-26T00:00:00"/>
    <n v="-828528"/>
    <s v="773"/>
    <x v="7"/>
    <x v="3"/>
    <x v="2"/>
    <x v="0"/>
    <x v="0"/>
  </r>
  <r>
    <n v="7735110129"/>
    <x v="16"/>
    <n v="48921570"/>
    <x v="26"/>
    <s v="SSALLONDONO"/>
    <s v="MFLT"/>
    <s v="Retención y aport de nomina seguridad social"/>
    <s v=""/>
    <s v=""/>
    <d v="2010-08-26T00:00:00"/>
    <d v="2010-08-26T00:00:00"/>
    <n v="3308400"/>
    <s v="773"/>
    <x v="7"/>
    <x v="3"/>
    <x v="2"/>
    <x v="0"/>
    <x v="0"/>
  </r>
  <r>
    <n v="7735110131"/>
    <x v="17"/>
    <n v="48921570"/>
    <x v="26"/>
    <s v="SSALLONDONO"/>
    <s v="MFLT"/>
    <s v="Retención y aport de nomina seguridad social"/>
    <s v=""/>
    <s v=""/>
    <d v="2010-08-26T00:00:00"/>
    <d v="2010-08-26T00:00:00"/>
    <n v="788600"/>
    <s v="773"/>
    <x v="7"/>
    <x v="3"/>
    <x v="2"/>
    <x v="0"/>
    <x v="0"/>
  </r>
  <r>
    <n v="7735110132"/>
    <x v="40"/>
    <n v="48921570"/>
    <x v="26"/>
    <s v="SSALLONDONO"/>
    <s v="MFLT"/>
    <s v="Retención y aport de nomina seguridad social"/>
    <s v=""/>
    <s v=""/>
    <d v="2010-08-26T00:00:00"/>
    <d v="2010-08-26T00:00:00"/>
    <n v="72000"/>
    <s v="773"/>
    <x v="7"/>
    <x v="3"/>
    <x v="2"/>
    <x v="0"/>
    <x v="0"/>
  </r>
  <r>
    <n v="7735110133"/>
    <x v="18"/>
    <n v="48921570"/>
    <x v="26"/>
    <s v="SSALLONDONO"/>
    <s v="MFLT"/>
    <s v="Retención y aport de nomina seguridad social"/>
    <s v=""/>
    <s v=""/>
    <d v="2010-08-26T00:00:00"/>
    <d v="2010-08-26T00:00:00"/>
    <n v="591320"/>
    <s v="773"/>
    <x v="7"/>
    <x v="3"/>
    <x v="2"/>
    <x v="0"/>
    <x v="0"/>
  </r>
  <r>
    <n v="7735110134"/>
    <x v="19"/>
    <n v="48921570"/>
    <x v="26"/>
    <s v="SSALLONDONO"/>
    <s v="MFLT"/>
    <s v="Retención y aport de nomina seguridad social"/>
    <s v=""/>
    <s v=""/>
    <d v="2010-08-26T00:00:00"/>
    <d v="2010-08-26T00:00:00"/>
    <n v="394300"/>
    <s v="773"/>
    <x v="7"/>
    <x v="3"/>
    <x v="2"/>
    <x v="0"/>
    <x v="0"/>
  </r>
  <r>
    <n v="7735116403"/>
    <x v="20"/>
    <n v="48921570"/>
    <x v="26"/>
    <s v="SSRDVILLEGAS"/>
    <s v="MFLT"/>
    <s v="AHORA S.A"/>
    <s v=""/>
    <s v=""/>
    <d v="2010-08-19T00:00:00"/>
    <d v="2010-08-26T00:00:00"/>
    <n v="24209"/>
    <s v="773"/>
    <x v="7"/>
    <x v="3"/>
    <x v="3"/>
    <x v="0"/>
    <x v="1"/>
  </r>
  <r>
    <n v="7735116403"/>
    <x v="20"/>
    <n v="48921570"/>
    <x v="26"/>
    <s v="SSRDVILLEGAS"/>
    <s v="MFLT"/>
    <s v="AHORA S.A"/>
    <s v=""/>
    <s v=""/>
    <d v="2010-08-26T00:00:00"/>
    <d v="2010-08-26T00:00:00"/>
    <n v="8439429"/>
    <s v="773"/>
    <x v="7"/>
    <x v="3"/>
    <x v="3"/>
    <x v="0"/>
    <x v="1"/>
  </r>
  <r>
    <n v="7735110111"/>
    <x v="6"/>
    <n v="48921670"/>
    <x v="27"/>
    <s v="SSALLONDONO"/>
    <s v="MFLT"/>
    <s v="Provisión oblig. laboral, cesantías aprop."/>
    <s v=""/>
    <s v=""/>
    <d v="2010-08-26T00:00:00"/>
    <d v="2010-08-26T00:00:00"/>
    <n v="732087"/>
    <s v="773"/>
    <x v="7"/>
    <x v="5"/>
    <x v="2"/>
    <x v="0"/>
    <x v="0"/>
  </r>
  <r>
    <n v="7735110112"/>
    <x v="7"/>
    <n v="48921670"/>
    <x v="27"/>
    <s v="SSALLONDONO"/>
    <s v="MFLT"/>
    <s v="Provisión oblig. laboral, cesantías aprop."/>
    <s v=""/>
    <s v=""/>
    <d v="2010-08-26T00:00:00"/>
    <d v="2010-08-26T00:00:00"/>
    <n v="154123"/>
    <s v="773"/>
    <x v="7"/>
    <x v="5"/>
    <x v="2"/>
    <x v="0"/>
    <x v="0"/>
  </r>
  <r>
    <n v="7735110113"/>
    <x v="8"/>
    <n v="48921670"/>
    <x v="27"/>
    <s v="SSALLONDONO"/>
    <s v="MFLT"/>
    <s v="Provisión oblig. laboral, cesantías aprop."/>
    <s v=""/>
    <s v=""/>
    <d v="2010-08-26T00:00:00"/>
    <d v="2010-08-26T00:00:00"/>
    <n v="655026"/>
    <s v="773"/>
    <x v="7"/>
    <x v="5"/>
    <x v="2"/>
    <x v="0"/>
    <x v="0"/>
  </r>
  <r>
    <n v="7735110114"/>
    <x v="9"/>
    <n v="48921670"/>
    <x v="27"/>
    <s v="SSALLONDONO"/>
    <s v="MFLT"/>
    <s v="Provisión oblig. laboral, cesantías aprop."/>
    <s v=""/>
    <s v=""/>
    <d v="2010-08-26T00:00:00"/>
    <d v="2010-08-26T00:00:00"/>
    <n v="346778"/>
    <s v="773"/>
    <x v="7"/>
    <x v="5"/>
    <x v="2"/>
    <x v="0"/>
    <x v="0"/>
  </r>
  <r>
    <n v="7735110116"/>
    <x v="10"/>
    <n v="48921670"/>
    <x v="27"/>
    <s v="SSALLONDONO"/>
    <s v="MFLT"/>
    <s v="Provisión oblig. laboral, cesantías aprop."/>
    <s v=""/>
    <s v=""/>
    <d v="2010-08-26T00:00:00"/>
    <d v="2010-08-26T00:00:00"/>
    <n v="693556"/>
    <s v="773"/>
    <x v="7"/>
    <x v="5"/>
    <x v="2"/>
    <x v="0"/>
    <x v="0"/>
  </r>
  <r>
    <n v="7735110119"/>
    <x v="12"/>
    <n v="48921670"/>
    <x v="27"/>
    <s v="SSRDVILLEGAS"/>
    <s v="MFLT"/>
    <s v="C.I.UNIFORMES IND.ROPA Y CALZADO QU"/>
    <s v="Bota BLA seguridad QUINLOP"/>
    <s v="Bota BLA seguridad QUINLOP"/>
    <d v="2010-08-26T00:00:00"/>
    <d v="2010-08-26T00:00:00"/>
    <n v="227340"/>
    <s v="773"/>
    <x v="7"/>
    <x v="5"/>
    <x v="2"/>
    <x v="0"/>
    <x v="1"/>
  </r>
  <r>
    <n v="7735110124"/>
    <x v="13"/>
    <n v="48921670"/>
    <x v="27"/>
    <s v="SSALLONDONO"/>
    <s v="MFLT"/>
    <s v="Provisión oblig. laboral, cesantías aprop."/>
    <s v=""/>
    <s v=""/>
    <d v="2010-08-26T00:00:00"/>
    <d v="2010-08-26T00:00:00"/>
    <n v="80145"/>
    <s v="773"/>
    <x v="7"/>
    <x v="5"/>
    <x v="2"/>
    <x v="0"/>
    <x v="0"/>
  </r>
  <r>
    <n v="7735110127"/>
    <x v="14"/>
    <n v="48921670"/>
    <x v="27"/>
    <s v="SSALLONDONO"/>
    <s v="MFLT"/>
    <s v="Retención y aport de nomina seguridad social"/>
    <s v=""/>
    <s v=""/>
    <d v="2010-08-26T00:00:00"/>
    <d v="2010-08-26T00:00:00"/>
    <n v="129900"/>
    <s v="773"/>
    <x v="7"/>
    <x v="5"/>
    <x v="2"/>
    <x v="0"/>
    <x v="0"/>
  </r>
  <r>
    <n v="7735110128"/>
    <x v="15"/>
    <n v="48921670"/>
    <x v="27"/>
    <s v="SSALLONDONO"/>
    <s v="MFLT"/>
    <s v="Retención y aport de nomina seguridad social"/>
    <s v=""/>
    <s v=""/>
    <d v="2010-08-26T00:00:00"/>
    <d v="2010-08-26T00:00:00"/>
    <n v="-293488"/>
    <s v="773"/>
    <x v="7"/>
    <x v="5"/>
    <x v="2"/>
    <x v="0"/>
    <x v="0"/>
  </r>
  <r>
    <n v="7735110128"/>
    <x v="15"/>
    <n v="48921670"/>
    <x v="27"/>
    <s v="SSALLONDONO"/>
    <s v="MFLT"/>
    <s v="Retención y aport de nomina seguridad social"/>
    <s v=""/>
    <s v=""/>
    <d v="2010-08-26T00:00:00"/>
    <d v="2010-08-26T00:00:00"/>
    <n v="916700"/>
    <s v="773"/>
    <x v="7"/>
    <x v="5"/>
    <x v="2"/>
    <x v="0"/>
    <x v="0"/>
  </r>
  <r>
    <n v="7735110129"/>
    <x v="16"/>
    <n v="48921670"/>
    <x v="27"/>
    <s v="SSALLONDONO"/>
    <s v="MFLT"/>
    <s v="Retención y aport de nomina seguridad social"/>
    <s v=""/>
    <s v=""/>
    <d v="2010-08-26T00:00:00"/>
    <d v="2010-08-26T00:00:00"/>
    <n v="-293488"/>
    <s v="773"/>
    <x v="7"/>
    <x v="5"/>
    <x v="2"/>
    <x v="0"/>
    <x v="0"/>
  </r>
  <r>
    <n v="7735110129"/>
    <x v="16"/>
    <n v="48921670"/>
    <x v="27"/>
    <s v="SSALLONDONO"/>
    <s v="MFLT"/>
    <s v="Retención y aport de nomina seguridad social"/>
    <s v=""/>
    <s v=""/>
    <d v="2010-08-26T00:00:00"/>
    <d v="2010-08-26T00:00:00"/>
    <n v="1173500"/>
    <s v="773"/>
    <x v="7"/>
    <x v="5"/>
    <x v="2"/>
    <x v="0"/>
    <x v="0"/>
  </r>
  <r>
    <n v="7735110131"/>
    <x v="17"/>
    <n v="48921670"/>
    <x v="27"/>
    <s v="SSALLONDONO"/>
    <s v="MFLT"/>
    <s v="Retención y aport de nomina seguridad social"/>
    <s v=""/>
    <s v=""/>
    <d v="2010-08-26T00:00:00"/>
    <d v="2010-08-26T00:00:00"/>
    <n v="293500"/>
    <s v="773"/>
    <x v="7"/>
    <x v="5"/>
    <x v="2"/>
    <x v="0"/>
    <x v="0"/>
  </r>
  <r>
    <n v="7735110133"/>
    <x v="18"/>
    <n v="48921670"/>
    <x v="27"/>
    <s v="SSALLONDONO"/>
    <s v="MFLT"/>
    <s v="Retención y aport de nomina seguridad social"/>
    <s v=""/>
    <s v=""/>
    <d v="2010-08-26T00:00:00"/>
    <d v="2010-08-26T00:00:00"/>
    <n v="220200"/>
    <s v="773"/>
    <x v="7"/>
    <x v="5"/>
    <x v="2"/>
    <x v="0"/>
    <x v="0"/>
  </r>
  <r>
    <n v="7735110134"/>
    <x v="19"/>
    <n v="48921670"/>
    <x v="27"/>
    <s v="SSALLONDONO"/>
    <s v="MFLT"/>
    <s v="Retención y aport de nomina seguridad social"/>
    <s v=""/>
    <s v=""/>
    <d v="2010-08-26T00:00:00"/>
    <d v="2010-08-26T00:00:00"/>
    <n v="146600"/>
    <s v="773"/>
    <x v="7"/>
    <x v="5"/>
    <x v="2"/>
    <x v="0"/>
    <x v="0"/>
  </r>
  <r>
    <n v="7735110111"/>
    <x v="6"/>
    <n v="48921770"/>
    <x v="28"/>
    <s v="SSALLONDONO"/>
    <s v="MFLT"/>
    <s v="Provisión oblig. laboral, cesantías aprop."/>
    <s v=""/>
    <s v=""/>
    <d v="2010-08-26T00:00:00"/>
    <d v="2010-08-26T00:00:00"/>
    <n v="269392"/>
    <s v="773"/>
    <x v="7"/>
    <x v="5"/>
    <x v="2"/>
    <x v="0"/>
    <x v="0"/>
  </r>
  <r>
    <n v="7735110112"/>
    <x v="7"/>
    <n v="48921770"/>
    <x v="28"/>
    <s v="SSALLONDONO"/>
    <s v="MFLT"/>
    <s v="Provisión oblig. laboral, cesantías aprop."/>
    <s v=""/>
    <s v=""/>
    <d v="2010-08-26T00:00:00"/>
    <d v="2010-08-26T00:00:00"/>
    <n v="56714"/>
    <s v="773"/>
    <x v="7"/>
    <x v="5"/>
    <x v="2"/>
    <x v="0"/>
    <x v="0"/>
  </r>
  <r>
    <n v="7735110113"/>
    <x v="8"/>
    <n v="48921770"/>
    <x v="28"/>
    <s v="SSALLONDONO"/>
    <s v="MFLT"/>
    <s v="Provisión oblig. laboral, cesantías aprop."/>
    <s v=""/>
    <s v=""/>
    <d v="2010-08-26T00:00:00"/>
    <d v="2010-08-26T00:00:00"/>
    <n v="241036"/>
    <s v="773"/>
    <x v="7"/>
    <x v="5"/>
    <x v="2"/>
    <x v="0"/>
    <x v="0"/>
  </r>
  <r>
    <n v="7735110114"/>
    <x v="9"/>
    <n v="48921770"/>
    <x v="28"/>
    <s v="SSALLONDONO"/>
    <s v="MFLT"/>
    <s v="Provisión oblig. laboral, cesantías aprop."/>
    <s v=""/>
    <s v=""/>
    <d v="2010-08-26T00:00:00"/>
    <d v="2010-08-26T00:00:00"/>
    <n v="127606"/>
    <s v="773"/>
    <x v="7"/>
    <x v="5"/>
    <x v="2"/>
    <x v="0"/>
    <x v="0"/>
  </r>
  <r>
    <n v="7735110116"/>
    <x v="10"/>
    <n v="48921770"/>
    <x v="28"/>
    <s v="SSALLONDONO"/>
    <s v="MFLT"/>
    <s v="Provisión oblig. laboral, cesantías aprop."/>
    <s v=""/>
    <s v=""/>
    <d v="2010-08-26T00:00:00"/>
    <d v="2010-08-26T00:00:00"/>
    <n v="255212"/>
    <s v="773"/>
    <x v="7"/>
    <x v="5"/>
    <x v="2"/>
    <x v="0"/>
    <x v="0"/>
  </r>
  <r>
    <n v="7735110119"/>
    <x v="12"/>
    <n v="48921770"/>
    <x v="28"/>
    <s v="SSRDVILLEGAS"/>
    <s v="MFLT"/>
    <s v="C.I.UNIFORMES IND.ROPA Y CALZADO QU"/>
    <s v="Bota BLA seguridad QUINLOP"/>
    <s v="Bota BLA seguridad QUINLOP"/>
    <d v="2010-08-26T00:00:00"/>
    <d v="2010-08-26T00:00:00"/>
    <n v="75780"/>
    <s v="773"/>
    <x v="7"/>
    <x v="5"/>
    <x v="2"/>
    <x v="0"/>
    <x v="1"/>
  </r>
  <r>
    <n v="7735110124"/>
    <x v="13"/>
    <n v="48921770"/>
    <x v="28"/>
    <s v="SSALLONDONO"/>
    <s v="MFLT"/>
    <s v="Provisión oblig. laboral, cesantías aprop."/>
    <s v=""/>
    <s v=""/>
    <d v="2010-08-26T00:00:00"/>
    <d v="2010-08-26T00:00:00"/>
    <n v="29492"/>
    <s v="773"/>
    <x v="7"/>
    <x v="5"/>
    <x v="2"/>
    <x v="0"/>
    <x v="0"/>
  </r>
  <r>
    <n v="7735110127"/>
    <x v="14"/>
    <n v="48921770"/>
    <x v="28"/>
    <s v="SSALLONDONO"/>
    <s v="MFLT"/>
    <s v="Retención y aport de nomina seguridad social"/>
    <s v=""/>
    <s v=""/>
    <d v="2010-08-26T00:00:00"/>
    <d v="2010-08-26T00:00:00"/>
    <n v="27700"/>
    <s v="773"/>
    <x v="7"/>
    <x v="5"/>
    <x v="2"/>
    <x v="0"/>
    <x v="0"/>
  </r>
  <r>
    <n v="7735110128"/>
    <x v="15"/>
    <n v="48921770"/>
    <x v="28"/>
    <s v="SSALLONDONO"/>
    <s v="MFLT"/>
    <s v="Retención y aport de nomina seguridad social"/>
    <s v=""/>
    <s v=""/>
    <d v="2010-08-26T00:00:00"/>
    <d v="2010-08-26T00:00:00"/>
    <n v="-106048"/>
    <s v="773"/>
    <x v="7"/>
    <x v="5"/>
    <x v="2"/>
    <x v="0"/>
    <x v="0"/>
  </r>
  <r>
    <n v="7735110128"/>
    <x v="15"/>
    <n v="48921770"/>
    <x v="28"/>
    <s v="SSALLONDONO"/>
    <s v="MFLT"/>
    <s v="Retención y aport de nomina seguridad social"/>
    <s v=""/>
    <s v=""/>
    <d v="2010-08-26T00:00:00"/>
    <d v="2010-08-26T00:00:00"/>
    <n v="331300"/>
    <s v="773"/>
    <x v="7"/>
    <x v="5"/>
    <x v="2"/>
    <x v="0"/>
    <x v="0"/>
  </r>
  <r>
    <n v="7735110129"/>
    <x v="16"/>
    <n v="48921770"/>
    <x v="28"/>
    <s v="SSALLONDONO"/>
    <s v="MFLT"/>
    <s v="Retención y aport de nomina seguridad social"/>
    <s v=""/>
    <s v=""/>
    <d v="2010-08-26T00:00:00"/>
    <d v="2010-08-26T00:00:00"/>
    <n v="-106048"/>
    <s v="773"/>
    <x v="7"/>
    <x v="5"/>
    <x v="2"/>
    <x v="0"/>
    <x v="0"/>
  </r>
  <r>
    <n v="7735110129"/>
    <x v="16"/>
    <n v="48921770"/>
    <x v="28"/>
    <s v="SSALLONDONO"/>
    <s v="MFLT"/>
    <s v="Retención y aport de nomina seguridad social"/>
    <s v=""/>
    <s v=""/>
    <d v="2010-08-26T00:00:00"/>
    <d v="2010-08-26T00:00:00"/>
    <n v="424100"/>
    <s v="773"/>
    <x v="7"/>
    <x v="5"/>
    <x v="2"/>
    <x v="0"/>
    <x v="0"/>
  </r>
  <r>
    <n v="7735110131"/>
    <x v="17"/>
    <n v="48921770"/>
    <x v="28"/>
    <s v="SSALLONDONO"/>
    <s v="MFLT"/>
    <s v="Retención y aport de nomina seguridad social"/>
    <s v=""/>
    <s v=""/>
    <d v="2010-08-26T00:00:00"/>
    <d v="2010-08-26T00:00:00"/>
    <n v="106100"/>
    <s v="773"/>
    <x v="7"/>
    <x v="5"/>
    <x v="2"/>
    <x v="0"/>
    <x v="0"/>
  </r>
  <r>
    <n v="7735110133"/>
    <x v="18"/>
    <n v="48921770"/>
    <x v="28"/>
    <s v="SSALLONDONO"/>
    <s v="MFLT"/>
    <s v="Retención y aport de nomina seguridad social"/>
    <s v=""/>
    <s v=""/>
    <d v="2010-08-26T00:00:00"/>
    <d v="2010-08-26T00:00:00"/>
    <n v="79600"/>
    <s v="773"/>
    <x v="7"/>
    <x v="5"/>
    <x v="2"/>
    <x v="0"/>
    <x v="0"/>
  </r>
  <r>
    <n v="7735110134"/>
    <x v="19"/>
    <n v="48921770"/>
    <x v="28"/>
    <s v="SSALLONDONO"/>
    <s v="MFLT"/>
    <s v="Retención y aport de nomina seguridad social"/>
    <s v=""/>
    <s v=""/>
    <d v="2010-08-26T00:00:00"/>
    <d v="2010-08-26T00:00:00"/>
    <n v="53000"/>
    <s v="773"/>
    <x v="7"/>
    <x v="5"/>
    <x v="2"/>
    <x v="0"/>
    <x v="0"/>
  </r>
  <r>
    <n v="7735116407"/>
    <x v="44"/>
    <n v="48970070"/>
    <x v="29"/>
    <s v="SSRDVILLEGAS"/>
    <s v="MFLT"/>
    <s v="EMPRESAS PUBLICAS DE MEDELLIN E.S.P"/>
    <s v=""/>
    <s v=""/>
    <d v="2010-08-18T00:00:00"/>
    <d v="2010-08-26T00:00:00"/>
    <n v="32310147"/>
    <s v="773"/>
    <x v="7"/>
    <x v="6"/>
    <x v="1"/>
    <x v="0"/>
    <x v="2"/>
  </r>
  <r>
    <n v="7735110111"/>
    <x v="6"/>
    <n v="48980070"/>
    <x v="34"/>
    <s v="SSALLONDONO"/>
    <s v="MFLT"/>
    <s v="Provisión oblig. laboral, cesantías aprop."/>
    <s v=""/>
    <s v=""/>
    <d v="2010-08-26T00:00:00"/>
    <d v="2010-08-26T00:00:00"/>
    <n v="1150041"/>
    <s v="773"/>
    <x v="7"/>
    <x v="11"/>
    <x v="2"/>
    <x v="0"/>
    <x v="0"/>
  </r>
  <r>
    <n v="7735110112"/>
    <x v="7"/>
    <n v="48980070"/>
    <x v="34"/>
    <s v="SSALLONDONO"/>
    <s v="MFLT"/>
    <s v="Provisión oblig. laboral, cesantías aprop."/>
    <s v=""/>
    <s v=""/>
    <d v="2010-08-26T00:00:00"/>
    <d v="2010-08-26T00:00:00"/>
    <n v="242115"/>
    <s v="773"/>
    <x v="7"/>
    <x v="11"/>
    <x v="2"/>
    <x v="0"/>
    <x v="0"/>
  </r>
  <r>
    <n v="7735110113"/>
    <x v="8"/>
    <n v="48980070"/>
    <x v="34"/>
    <s v="SSALLONDONO"/>
    <s v="MFLT"/>
    <s v="Provisión oblig. laboral, cesantías aprop."/>
    <s v=""/>
    <s v=""/>
    <d v="2010-08-26T00:00:00"/>
    <d v="2010-08-26T00:00:00"/>
    <n v="1028985"/>
    <s v="773"/>
    <x v="7"/>
    <x v="11"/>
    <x v="2"/>
    <x v="0"/>
    <x v="0"/>
  </r>
  <r>
    <n v="7735110114"/>
    <x v="9"/>
    <n v="48980070"/>
    <x v="34"/>
    <s v="SSALLONDONO"/>
    <s v="MFLT"/>
    <s v="Provisión oblig. laboral, cesantías aprop."/>
    <s v=""/>
    <s v=""/>
    <d v="2010-08-26T00:00:00"/>
    <d v="2010-08-26T00:00:00"/>
    <n v="544756"/>
    <s v="773"/>
    <x v="7"/>
    <x v="11"/>
    <x v="2"/>
    <x v="0"/>
    <x v="0"/>
  </r>
  <r>
    <n v="7735110116"/>
    <x v="10"/>
    <n v="48980070"/>
    <x v="34"/>
    <s v="SSALLONDONO"/>
    <s v="MFLT"/>
    <s v="Provisión oblig. laboral, cesantías aprop."/>
    <s v=""/>
    <s v=""/>
    <d v="2010-08-26T00:00:00"/>
    <d v="2010-08-26T00:00:00"/>
    <n v="1089512"/>
    <s v="773"/>
    <x v="7"/>
    <x v="11"/>
    <x v="2"/>
    <x v="0"/>
    <x v="0"/>
  </r>
  <r>
    <n v="7735110119"/>
    <x v="12"/>
    <n v="48980070"/>
    <x v="34"/>
    <s v="SSRDVILLEGAS"/>
    <s v="MFLT"/>
    <s v="C.I.UNIFORMES IND.ROPA Y CALZADO QU"/>
    <s v="Bota BLA seguridad QUINLOP"/>
    <s v="Bota BLA seguridad QUINLOP"/>
    <d v="2010-08-26T00:00:00"/>
    <d v="2010-08-26T00:00:00"/>
    <n v="303120"/>
    <s v="773"/>
    <x v="7"/>
    <x v="11"/>
    <x v="2"/>
    <x v="0"/>
    <x v="1"/>
  </r>
  <r>
    <n v="7735110124"/>
    <x v="13"/>
    <n v="48980070"/>
    <x v="34"/>
    <s v="SSALLONDONO"/>
    <s v="MFLT"/>
    <s v="Provisión oblig. laboral, cesantías aprop."/>
    <s v=""/>
    <s v=""/>
    <d v="2010-08-26T00:00:00"/>
    <d v="2010-08-26T00:00:00"/>
    <n v="125899"/>
    <s v="773"/>
    <x v="7"/>
    <x v="11"/>
    <x v="2"/>
    <x v="0"/>
    <x v="0"/>
  </r>
  <r>
    <n v="7735110127"/>
    <x v="14"/>
    <n v="48980070"/>
    <x v="34"/>
    <s v="SSALLONDONO"/>
    <s v="MFLT"/>
    <s v="Retención y aport de nomina seguridad social"/>
    <s v=""/>
    <s v=""/>
    <d v="2010-08-26T00:00:00"/>
    <d v="2010-08-26T00:00:00"/>
    <n v="161200"/>
    <s v="773"/>
    <x v="7"/>
    <x v="11"/>
    <x v="2"/>
    <x v="0"/>
    <x v="0"/>
  </r>
  <r>
    <n v="7735110128"/>
    <x v="15"/>
    <n v="48980070"/>
    <x v="34"/>
    <s v="SSALLONDONO"/>
    <s v="MFLT"/>
    <s v="Retención y aport de nomina seguridad social"/>
    <s v=""/>
    <s v=""/>
    <d v="2010-08-26T00:00:00"/>
    <d v="2010-08-26T00:00:00"/>
    <n v="-478078"/>
    <s v="773"/>
    <x v="7"/>
    <x v="11"/>
    <x v="2"/>
    <x v="0"/>
    <x v="0"/>
  </r>
  <r>
    <n v="7735110128"/>
    <x v="15"/>
    <n v="48980070"/>
    <x v="34"/>
    <s v="SSALLONDONO"/>
    <s v="MFLT"/>
    <s v="Retención y aport de nomina seguridad social"/>
    <s v=""/>
    <s v=""/>
    <d v="2010-08-26T00:00:00"/>
    <d v="2010-08-26T00:00:00"/>
    <n v="1494000"/>
    <s v="773"/>
    <x v="7"/>
    <x v="11"/>
    <x v="2"/>
    <x v="0"/>
    <x v="0"/>
  </r>
  <r>
    <n v="7735110129"/>
    <x v="16"/>
    <n v="48980070"/>
    <x v="34"/>
    <s v="SSALLONDONO"/>
    <s v="MFLT"/>
    <s v="Retención y aport de nomina seguridad social"/>
    <s v=""/>
    <s v=""/>
    <d v="2010-08-26T00:00:00"/>
    <d v="2010-08-26T00:00:00"/>
    <n v="-507379"/>
    <s v="773"/>
    <x v="7"/>
    <x v="11"/>
    <x v="2"/>
    <x v="0"/>
    <x v="0"/>
  </r>
  <r>
    <n v="7735110129"/>
    <x v="16"/>
    <n v="48980070"/>
    <x v="34"/>
    <s v="SSALLONDONO"/>
    <s v="MFLT"/>
    <s v="Retención y aport de nomina seguridad social"/>
    <s v=""/>
    <s v=""/>
    <d v="2010-08-26T00:00:00"/>
    <d v="2010-08-26T00:00:00"/>
    <n v="1941600"/>
    <s v="773"/>
    <x v="7"/>
    <x v="11"/>
    <x v="2"/>
    <x v="0"/>
    <x v="0"/>
  </r>
  <r>
    <n v="7735110131"/>
    <x v="17"/>
    <n v="48980070"/>
    <x v="34"/>
    <s v="SSALLONDONO"/>
    <s v="MFLT"/>
    <s v="Retención y aport de nomina seguridad social"/>
    <s v=""/>
    <s v=""/>
    <d v="2010-08-26T00:00:00"/>
    <d v="2010-08-26T00:00:00"/>
    <n v="469300"/>
    <s v="773"/>
    <x v="7"/>
    <x v="11"/>
    <x v="2"/>
    <x v="0"/>
    <x v="0"/>
  </r>
  <r>
    <n v="7735110133"/>
    <x v="18"/>
    <n v="48980070"/>
    <x v="34"/>
    <s v="SSALLONDONO"/>
    <s v="MFLT"/>
    <s v="Retención y aport de nomina seguridad social"/>
    <s v=""/>
    <s v=""/>
    <d v="2010-08-26T00:00:00"/>
    <d v="2010-08-26T00:00:00"/>
    <n v="351800"/>
    <s v="773"/>
    <x v="7"/>
    <x v="11"/>
    <x v="2"/>
    <x v="0"/>
    <x v="0"/>
  </r>
  <r>
    <n v="7735110134"/>
    <x v="19"/>
    <n v="48980070"/>
    <x v="34"/>
    <s v="SSALLONDONO"/>
    <s v="MFLT"/>
    <s v="Retención y aport de nomina seguridad social"/>
    <s v=""/>
    <s v=""/>
    <d v="2010-08-26T00:00:00"/>
    <d v="2010-08-26T00:00:00"/>
    <n v="234500"/>
    <s v="773"/>
    <x v="7"/>
    <x v="11"/>
    <x v="2"/>
    <x v="0"/>
    <x v="0"/>
  </r>
  <r>
    <n v="7735111156"/>
    <x v="30"/>
    <n v="48980070"/>
    <x v="34"/>
    <s v="SSRDVILLEGAS"/>
    <s v="MFLT"/>
    <s v="SGS COLOMBIA S.A."/>
    <s v=""/>
    <s v="Auditoria de recerificación calidad SGS"/>
    <d v="2010-08-18T00:00:00"/>
    <d v="2010-08-26T00:00:00"/>
    <n v="0"/>
    <s v="773"/>
    <x v="7"/>
    <x v="11"/>
    <x v="8"/>
    <x v="0"/>
    <x v="0"/>
  </r>
  <r>
    <n v="7735116403"/>
    <x v="20"/>
    <n v="48980070"/>
    <x v="34"/>
    <s v="SSRDVILLEGAS"/>
    <s v="MFLT"/>
    <s v="AHORA S.A"/>
    <s v=""/>
    <s v=""/>
    <d v="2010-08-26T00:00:00"/>
    <d v="2010-08-26T00:00:00"/>
    <n v="412948"/>
    <s v="773"/>
    <x v="7"/>
    <x v="11"/>
    <x v="3"/>
    <x v="0"/>
    <x v="1"/>
  </r>
  <r>
    <n v="7735124719"/>
    <x v="42"/>
    <n v="48980070"/>
    <x v="34"/>
    <s v="LTEAGUTIERRE"/>
    <s v="MFLT"/>
    <s v="Provisión otras cta.pte.proveed prod. no inventar"/>
    <s v="Volante comunicaciones internas 16%"/>
    <s v="Volante comunicaciones internas 16%"/>
    <d v="2010-08-24T00:00:00"/>
    <d v="2010-08-26T00:00:00"/>
    <n v="6000"/>
    <s v="773"/>
    <x v="7"/>
    <x v="11"/>
    <x v="5"/>
    <x v="0"/>
    <x v="0"/>
  </r>
  <r>
    <n v="7735124719"/>
    <x v="42"/>
    <n v="48980070"/>
    <x v="34"/>
    <s v="SSRDVILLEGAS"/>
    <s v="MFLT"/>
    <s v="GONZALEZ RUIZ OSCAR"/>
    <s v="Volante comunicaciones internas 16%"/>
    <s v="Volante comunicaciones internas 16%"/>
    <d v="2010-08-24T00:00:00"/>
    <d v="2010-08-26T00:00:00"/>
    <n v="0"/>
    <s v="773"/>
    <x v="7"/>
    <x v="11"/>
    <x v="5"/>
    <x v="0"/>
    <x v="0"/>
  </r>
  <r>
    <n v="7735111156"/>
    <x v="30"/>
    <n v="48980170"/>
    <x v="35"/>
    <s v="SSRDVILLEGAS"/>
    <s v="MFLT"/>
    <s v="Provisión otras cta.pte.proveed prod. Inventariab."/>
    <s v=""/>
    <s v="Servicio de Laboratorio FROTIS"/>
    <d v="2010-08-23T00:00:00"/>
    <d v="2010-08-26T00:00:00"/>
    <n v="0"/>
    <s v="773"/>
    <x v="7"/>
    <x v="12"/>
    <x v="8"/>
    <x v="0"/>
    <x v="0"/>
  </r>
  <r>
    <n v="7735111156"/>
    <x v="30"/>
    <n v="48980170"/>
    <x v="35"/>
    <s v="SSRDVILLEGAS"/>
    <s v="MFLT"/>
    <s v="Provisión otras cta.pte.proveed prod. Inventariab."/>
    <s v=""/>
    <s v="Servicio de Laboratorio FROTIS"/>
    <d v="2010-08-23T00:00:00"/>
    <d v="2010-08-26T00:00:00"/>
    <n v="0"/>
    <s v="773"/>
    <x v="7"/>
    <x v="12"/>
    <x v="8"/>
    <x v="0"/>
    <x v="0"/>
  </r>
  <r>
    <n v="7735111156"/>
    <x v="30"/>
    <n v="48980170"/>
    <x v="35"/>
    <s v="SSRDVILLEGAS"/>
    <s v="MFLT"/>
    <s v="Provisión otras cta.pte.proveed prod. Inventariab."/>
    <s v=""/>
    <s v="Servicio de Laboratorio FROTIS"/>
    <d v="2010-08-23T00:00:00"/>
    <d v="2010-08-26T00:00:00"/>
    <n v="0"/>
    <s v="773"/>
    <x v="7"/>
    <x v="12"/>
    <x v="8"/>
    <x v="0"/>
    <x v="0"/>
  </r>
  <r>
    <n v="7735110109"/>
    <x v="84"/>
    <n v="48982070"/>
    <x v="36"/>
    <s v="SSALLONDONO"/>
    <s v="MFLT"/>
    <s v="Retención y aport de nomina seguridad social"/>
    <s v=""/>
    <s v=""/>
    <d v="2010-08-26T00:00:00"/>
    <d v="2010-08-26T00:00:00"/>
    <n v="-85833"/>
    <s v="773"/>
    <x v="7"/>
    <x v="13"/>
    <x v="2"/>
    <x v="0"/>
    <x v="1"/>
  </r>
  <r>
    <n v="7735110111"/>
    <x v="6"/>
    <n v="48982070"/>
    <x v="36"/>
    <s v="SSALLONDONO"/>
    <s v="MFLT"/>
    <s v="Provisión oblig. laboral, cesantías aprop."/>
    <s v=""/>
    <s v=""/>
    <d v="2010-08-26T00:00:00"/>
    <d v="2010-08-26T00:00:00"/>
    <n v="145931"/>
    <s v="773"/>
    <x v="7"/>
    <x v="13"/>
    <x v="2"/>
    <x v="0"/>
    <x v="0"/>
  </r>
  <r>
    <n v="7735110112"/>
    <x v="7"/>
    <n v="48982070"/>
    <x v="36"/>
    <s v="SSALLONDONO"/>
    <s v="MFLT"/>
    <s v="Provisión oblig. laboral, cesantías aprop."/>
    <s v=""/>
    <s v=""/>
    <d v="2010-08-26T00:00:00"/>
    <d v="2010-08-26T00:00:00"/>
    <n v="30722"/>
    <s v="773"/>
    <x v="7"/>
    <x v="13"/>
    <x v="2"/>
    <x v="0"/>
    <x v="0"/>
  </r>
  <r>
    <n v="7735110113"/>
    <x v="8"/>
    <n v="48982070"/>
    <x v="36"/>
    <s v="SSALLONDONO"/>
    <s v="MFLT"/>
    <s v="Provisión oblig. laboral, cesantías aprop."/>
    <s v=""/>
    <s v=""/>
    <d v="2010-08-26T00:00:00"/>
    <d v="2010-08-26T00:00:00"/>
    <n v="130570"/>
    <s v="773"/>
    <x v="7"/>
    <x v="13"/>
    <x v="2"/>
    <x v="0"/>
    <x v="0"/>
  </r>
  <r>
    <n v="7735110114"/>
    <x v="9"/>
    <n v="48982070"/>
    <x v="36"/>
    <s v="SSALLONDONO"/>
    <s v="MFLT"/>
    <s v="Provisión oblig. laboral, cesantías aprop."/>
    <s v=""/>
    <s v=""/>
    <d v="2010-08-26T00:00:00"/>
    <d v="2010-08-26T00:00:00"/>
    <n v="69125"/>
    <s v="773"/>
    <x v="7"/>
    <x v="13"/>
    <x v="2"/>
    <x v="0"/>
    <x v="0"/>
  </r>
  <r>
    <n v="7735110116"/>
    <x v="10"/>
    <n v="48982070"/>
    <x v="36"/>
    <s v="SSALLONDONO"/>
    <s v="MFLT"/>
    <s v="Provisión oblig. laboral, cesantías aprop."/>
    <s v=""/>
    <s v=""/>
    <d v="2010-08-26T00:00:00"/>
    <d v="2010-08-26T00:00:00"/>
    <n v="138250"/>
    <s v="773"/>
    <x v="7"/>
    <x v="13"/>
    <x v="2"/>
    <x v="0"/>
    <x v="0"/>
  </r>
  <r>
    <n v="7735110124"/>
    <x v="13"/>
    <n v="48982070"/>
    <x v="36"/>
    <s v="SSALLONDONO"/>
    <s v="MFLT"/>
    <s v="Provisión oblig. laboral, cesantías aprop."/>
    <s v=""/>
    <s v=""/>
    <d v="2010-08-26T00:00:00"/>
    <d v="2010-08-26T00:00:00"/>
    <n v="15976"/>
    <s v="773"/>
    <x v="7"/>
    <x v="13"/>
    <x v="2"/>
    <x v="0"/>
    <x v="0"/>
  </r>
  <r>
    <n v="7735110127"/>
    <x v="14"/>
    <n v="48982070"/>
    <x v="36"/>
    <s v="SSALLONDONO"/>
    <s v="MFLT"/>
    <s v="Retención y aport de nomina seguridad social"/>
    <s v=""/>
    <s v=""/>
    <d v="2010-08-26T00:00:00"/>
    <d v="2010-08-26T00:00:00"/>
    <n v="13400"/>
    <s v="773"/>
    <x v="7"/>
    <x v="13"/>
    <x v="2"/>
    <x v="0"/>
    <x v="0"/>
  </r>
  <r>
    <n v="7735110128"/>
    <x v="15"/>
    <n v="48982070"/>
    <x v="36"/>
    <s v="SSALLONDONO"/>
    <s v="MFLT"/>
    <s v="Retención y aport de nomina seguridad social"/>
    <s v=""/>
    <s v=""/>
    <d v="2010-08-26T00:00:00"/>
    <d v="2010-08-26T00:00:00"/>
    <n v="-61444"/>
    <s v="773"/>
    <x v="7"/>
    <x v="13"/>
    <x v="2"/>
    <x v="0"/>
    <x v="0"/>
  </r>
  <r>
    <n v="7735110128"/>
    <x v="15"/>
    <n v="48982070"/>
    <x v="36"/>
    <s v="SSALLONDONO"/>
    <s v="MFLT"/>
    <s v="Retención y aport de nomina seguridad social"/>
    <s v=""/>
    <s v=""/>
    <d v="2010-08-26T00:00:00"/>
    <d v="2010-08-26T00:00:00"/>
    <n v="192000"/>
    <s v="773"/>
    <x v="7"/>
    <x v="13"/>
    <x v="2"/>
    <x v="0"/>
    <x v="0"/>
  </r>
  <r>
    <n v="7735110129"/>
    <x v="16"/>
    <n v="48982070"/>
    <x v="36"/>
    <s v="SSALLONDONO"/>
    <s v="MFLT"/>
    <s v="Retención y aport de nomina seguridad social"/>
    <s v=""/>
    <s v=""/>
    <d v="2010-08-26T00:00:00"/>
    <d v="2010-08-26T00:00:00"/>
    <n v="-61444"/>
    <s v="773"/>
    <x v="7"/>
    <x v="13"/>
    <x v="2"/>
    <x v="0"/>
    <x v="0"/>
  </r>
  <r>
    <n v="7735110129"/>
    <x v="16"/>
    <n v="48982070"/>
    <x v="36"/>
    <s v="SSALLONDONO"/>
    <s v="MFLT"/>
    <s v="Retención y aport de nomina seguridad social"/>
    <s v=""/>
    <s v=""/>
    <d v="2010-08-26T00:00:00"/>
    <d v="2010-08-26T00:00:00"/>
    <n v="245800"/>
    <s v="773"/>
    <x v="7"/>
    <x v="13"/>
    <x v="2"/>
    <x v="0"/>
    <x v="0"/>
  </r>
  <r>
    <n v="7735110131"/>
    <x v="17"/>
    <n v="48982070"/>
    <x v="36"/>
    <s v="SSALLONDONO"/>
    <s v="MFLT"/>
    <s v="Retención y aport de nomina seguridad social"/>
    <s v=""/>
    <s v=""/>
    <d v="2010-08-26T00:00:00"/>
    <d v="2010-08-26T00:00:00"/>
    <n v="61400"/>
    <s v="773"/>
    <x v="7"/>
    <x v="13"/>
    <x v="2"/>
    <x v="0"/>
    <x v="0"/>
  </r>
  <r>
    <n v="7735110132"/>
    <x v="40"/>
    <n v="48982070"/>
    <x v="36"/>
    <s v="SSALLONDONO"/>
    <s v="MFLT"/>
    <s v="Retención y aport de nomina seguridad social"/>
    <s v=""/>
    <s v=""/>
    <d v="2010-08-26T00:00:00"/>
    <d v="2010-08-26T00:00:00"/>
    <n v="64400"/>
    <s v="773"/>
    <x v="7"/>
    <x v="13"/>
    <x v="2"/>
    <x v="0"/>
    <x v="0"/>
  </r>
  <r>
    <n v="7735110133"/>
    <x v="18"/>
    <n v="48982070"/>
    <x v="36"/>
    <s v="SSALLONDONO"/>
    <s v="MFLT"/>
    <s v="Retención y aport de nomina seguridad social"/>
    <s v=""/>
    <s v=""/>
    <d v="2010-08-26T00:00:00"/>
    <d v="2010-08-26T00:00:00"/>
    <n v="46100"/>
    <s v="773"/>
    <x v="7"/>
    <x v="13"/>
    <x v="2"/>
    <x v="0"/>
    <x v="0"/>
  </r>
  <r>
    <n v="7735110134"/>
    <x v="19"/>
    <n v="48982070"/>
    <x v="36"/>
    <s v="SSALLONDONO"/>
    <s v="MFLT"/>
    <s v="Retención y aport de nomina seguridad social"/>
    <s v=""/>
    <s v=""/>
    <d v="2010-08-26T00:00:00"/>
    <d v="2010-08-26T00:00:00"/>
    <n v="30700"/>
    <s v="773"/>
    <x v="7"/>
    <x v="13"/>
    <x v="2"/>
    <x v="0"/>
    <x v="0"/>
  </r>
  <r>
    <n v="7735110111"/>
    <x v="6"/>
    <n v="48984270"/>
    <x v="37"/>
    <s v="SSALLONDONO"/>
    <s v="MFLT"/>
    <s v="Provisión oblig. laboral, cesantías aprop."/>
    <s v=""/>
    <s v=""/>
    <d v="2010-08-26T00:00:00"/>
    <d v="2010-08-26T00:00:00"/>
    <n v="334031"/>
    <s v="773"/>
    <x v="7"/>
    <x v="14"/>
    <x v="2"/>
    <x v="0"/>
    <x v="0"/>
  </r>
  <r>
    <n v="7735110112"/>
    <x v="7"/>
    <n v="48984270"/>
    <x v="37"/>
    <s v="SSALLONDONO"/>
    <s v="MFLT"/>
    <s v="Provisión oblig. laboral, cesantías aprop."/>
    <s v=""/>
    <s v=""/>
    <d v="2010-08-26T00:00:00"/>
    <d v="2010-08-26T00:00:00"/>
    <n v="70322"/>
    <s v="773"/>
    <x v="7"/>
    <x v="14"/>
    <x v="2"/>
    <x v="0"/>
    <x v="0"/>
  </r>
  <r>
    <n v="7735110113"/>
    <x v="8"/>
    <n v="48984270"/>
    <x v="37"/>
    <s v="SSALLONDONO"/>
    <s v="MFLT"/>
    <s v="Provisión oblig. laboral, cesantías aprop."/>
    <s v=""/>
    <s v=""/>
    <d v="2010-08-26T00:00:00"/>
    <d v="2010-08-26T00:00:00"/>
    <n v="298870"/>
    <s v="773"/>
    <x v="7"/>
    <x v="14"/>
    <x v="2"/>
    <x v="0"/>
    <x v="0"/>
  </r>
  <r>
    <n v="7735110114"/>
    <x v="9"/>
    <n v="48984270"/>
    <x v="37"/>
    <s v="SSALLONDONO"/>
    <s v="MFLT"/>
    <s v="Provisión oblig. laboral, cesantías aprop."/>
    <s v=""/>
    <s v=""/>
    <d v="2010-08-26T00:00:00"/>
    <d v="2010-08-26T00:00:00"/>
    <n v="158225"/>
    <s v="773"/>
    <x v="7"/>
    <x v="14"/>
    <x v="2"/>
    <x v="0"/>
    <x v="0"/>
  </r>
  <r>
    <n v="7735110116"/>
    <x v="10"/>
    <n v="48984270"/>
    <x v="37"/>
    <s v="SSALLONDONO"/>
    <s v="MFLT"/>
    <s v="Provisión oblig. laboral, cesantías aprop."/>
    <s v=""/>
    <s v=""/>
    <d v="2010-08-26T00:00:00"/>
    <d v="2010-08-26T00:00:00"/>
    <n v="316450"/>
    <s v="773"/>
    <x v="7"/>
    <x v="14"/>
    <x v="2"/>
    <x v="0"/>
    <x v="0"/>
  </r>
  <r>
    <n v="7735110124"/>
    <x v="13"/>
    <n v="48984270"/>
    <x v="37"/>
    <s v="SSALLONDONO"/>
    <s v="MFLT"/>
    <s v="Provisión oblig. laboral, cesantías aprop."/>
    <s v=""/>
    <s v=""/>
    <d v="2010-08-26T00:00:00"/>
    <d v="2010-08-26T00:00:00"/>
    <n v="36568"/>
    <s v="773"/>
    <x v="7"/>
    <x v="14"/>
    <x v="2"/>
    <x v="0"/>
    <x v="0"/>
  </r>
  <r>
    <n v="7735110127"/>
    <x v="14"/>
    <n v="48984270"/>
    <x v="37"/>
    <s v="SSALLONDONO"/>
    <s v="MFLT"/>
    <s v="Retención y aport de nomina seguridad social"/>
    <s v=""/>
    <s v=""/>
    <d v="2010-08-26T00:00:00"/>
    <d v="2010-08-26T00:00:00"/>
    <n v="152900"/>
    <s v="773"/>
    <x v="7"/>
    <x v="14"/>
    <x v="2"/>
    <x v="0"/>
    <x v="0"/>
  </r>
  <r>
    <n v="7735110128"/>
    <x v="15"/>
    <n v="48984270"/>
    <x v="37"/>
    <s v="SSALLONDONO"/>
    <s v="MFLT"/>
    <s v="Retención y aport de nomina seguridad social"/>
    <s v=""/>
    <s v=""/>
    <d v="2010-08-26T00:00:00"/>
    <d v="2010-08-26T00:00:00"/>
    <n v="-140645"/>
    <s v="773"/>
    <x v="7"/>
    <x v="14"/>
    <x v="2"/>
    <x v="0"/>
    <x v="0"/>
  </r>
  <r>
    <n v="7735110128"/>
    <x v="15"/>
    <n v="48984270"/>
    <x v="37"/>
    <s v="SSALLONDONO"/>
    <s v="MFLT"/>
    <s v="Retención y aport de nomina seguridad social"/>
    <s v=""/>
    <s v=""/>
    <d v="2010-08-26T00:00:00"/>
    <d v="2010-08-26T00:00:00"/>
    <n v="439500"/>
    <s v="773"/>
    <x v="7"/>
    <x v="14"/>
    <x v="2"/>
    <x v="0"/>
    <x v="0"/>
  </r>
  <r>
    <n v="7735110129"/>
    <x v="16"/>
    <n v="48984270"/>
    <x v="37"/>
    <s v="SSALLONDONO"/>
    <s v="MFLT"/>
    <s v="Retención y aport de nomina seguridad social"/>
    <s v=""/>
    <s v=""/>
    <d v="2010-08-26T00:00:00"/>
    <d v="2010-08-26T00:00:00"/>
    <n v="-175806"/>
    <s v="773"/>
    <x v="7"/>
    <x v="14"/>
    <x v="2"/>
    <x v="0"/>
    <x v="0"/>
  </r>
  <r>
    <n v="7735110129"/>
    <x v="16"/>
    <n v="48984270"/>
    <x v="37"/>
    <s v="SSALLONDONO"/>
    <s v="MFLT"/>
    <s v="Retención y aport de nomina seguridad social"/>
    <s v=""/>
    <s v=""/>
    <d v="2010-08-26T00:00:00"/>
    <d v="2010-08-26T00:00:00"/>
    <n v="597800"/>
    <s v="773"/>
    <x v="7"/>
    <x v="14"/>
    <x v="2"/>
    <x v="0"/>
    <x v="0"/>
  </r>
  <r>
    <n v="7735110131"/>
    <x v="17"/>
    <n v="48984270"/>
    <x v="37"/>
    <s v="SSALLONDONO"/>
    <s v="MFLT"/>
    <s v="Retención y aport de nomina seguridad social"/>
    <s v=""/>
    <s v=""/>
    <d v="2010-08-26T00:00:00"/>
    <d v="2010-08-26T00:00:00"/>
    <n v="140600"/>
    <s v="773"/>
    <x v="7"/>
    <x v="14"/>
    <x v="2"/>
    <x v="0"/>
    <x v="0"/>
  </r>
  <r>
    <n v="7735110133"/>
    <x v="18"/>
    <n v="48984270"/>
    <x v="37"/>
    <s v="SSALLONDONO"/>
    <s v="MFLT"/>
    <s v="Retención y aport de nomina seguridad social"/>
    <s v=""/>
    <s v=""/>
    <d v="2010-08-26T00:00:00"/>
    <d v="2010-08-26T00:00:00"/>
    <n v="105500"/>
    <s v="773"/>
    <x v="7"/>
    <x v="14"/>
    <x v="2"/>
    <x v="0"/>
    <x v="0"/>
  </r>
  <r>
    <n v="7735110134"/>
    <x v="19"/>
    <n v="48984270"/>
    <x v="37"/>
    <s v="SSALLONDONO"/>
    <s v="MFLT"/>
    <s v="Retención y aport de nomina seguridad social"/>
    <s v=""/>
    <s v=""/>
    <d v="2010-08-26T00:00:00"/>
    <d v="2010-08-26T00:00:00"/>
    <n v="70300"/>
    <s v="773"/>
    <x v="7"/>
    <x v="14"/>
    <x v="2"/>
    <x v="0"/>
    <x v="0"/>
  </r>
  <r>
    <n v="7735113504"/>
    <x v="49"/>
    <n v="48984270"/>
    <x v="37"/>
    <s v="LTJFLOPEZ"/>
    <s v="MFLT"/>
    <s v="Provisión otras cta.pte.proveed prod. Inventariab."/>
    <s v=""/>
    <s v="Alquiler estibas"/>
    <d v="2010-08-26T00:00:00"/>
    <d v="2010-08-26T00:00:00"/>
    <n v="2445480"/>
    <s v="773"/>
    <x v="7"/>
    <x v="14"/>
    <x v="0"/>
    <x v="0"/>
    <x v="0"/>
  </r>
  <r>
    <n v="7735113504"/>
    <x v="49"/>
    <n v="48984270"/>
    <x v="37"/>
    <s v="SSRDVILLEGAS"/>
    <s v="MFLT"/>
    <s v="ABC LOGISTICA LIMITADA"/>
    <s v=""/>
    <s v="Alquiler estibas"/>
    <d v="2010-08-25T00:00:00"/>
    <d v="2010-08-26T00:00:00"/>
    <n v="0"/>
    <s v="773"/>
    <x v="7"/>
    <x v="14"/>
    <x v="0"/>
    <x v="0"/>
    <x v="0"/>
  </r>
  <r>
    <n v="7735124713"/>
    <x v="35"/>
    <n v="48984270"/>
    <x v="37"/>
    <s v="LTGAVELASQUE"/>
    <s v="MFLT"/>
    <s v="Provisión otras cta.pte.proveed prod. no inventar"/>
    <s v="Cinta transparente S/I 48mm x 1000 M"/>
    <s v="Cinta transparente S/I 48mm x 1000 M"/>
    <d v="2010-08-25T00:00:00"/>
    <d v="2010-08-26T00:00:00"/>
    <n v="396000"/>
    <s v="773"/>
    <x v="7"/>
    <x v="14"/>
    <x v="5"/>
    <x v="0"/>
    <x v="1"/>
  </r>
  <r>
    <n v="7735124713"/>
    <x v="35"/>
    <n v="48984270"/>
    <x v="37"/>
    <s v="LTEAGUTIERRE"/>
    <s v="MFLT"/>
    <s v="Provisión otras cta.pte.proveed prod. no inventar"/>
    <s v="Cinta transferencia termica 110 MMx450 M"/>
    <s v="Cinta transferencia termica 110 MMx450 M"/>
    <d v="2010-08-26T00:00:00"/>
    <d v="2010-08-26T00:00:00"/>
    <n v="236638"/>
    <s v="773"/>
    <x v="7"/>
    <x v="14"/>
    <x v="5"/>
    <x v="0"/>
    <x v="1"/>
  </r>
  <r>
    <n v="7735124713"/>
    <x v="35"/>
    <n v="48984270"/>
    <x v="37"/>
    <s v="LTEAGUTIERRE"/>
    <s v="MFLT"/>
    <s v="Provisión otras cta.pte.proveed prod. no inventar"/>
    <s v="Cinta transferencia termica 110 MMx450 M"/>
    <s v="Cinta transferencia termica 110 MMx450 M"/>
    <d v="2010-08-26T00:00:00"/>
    <d v="2010-08-26T00:00:00"/>
    <n v="47328"/>
    <s v="773"/>
    <x v="7"/>
    <x v="14"/>
    <x v="5"/>
    <x v="0"/>
    <x v="1"/>
  </r>
  <r>
    <n v="7735124713"/>
    <x v="35"/>
    <n v="48984270"/>
    <x v="37"/>
    <s v="SSRDVILLEGAS"/>
    <s v="MFLT"/>
    <s v="CINTAS ANDINAS DE COLOMBIA S.A."/>
    <s v="Cinta transparente S/I 48mm x 1000 M"/>
    <s v="Cinta transparente S/I 48mm x 1000 M"/>
    <d v="2010-08-25T00:00:00"/>
    <d v="2010-08-26T00:00:00"/>
    <n v="0"/>
    <s v="773"/>
    <x v="7"/>
    <x v="14"/>
    <x v="5"/>
    <x v="0"/>
    <x v="1"/>
  </r>
  <r>
    <n v="7735110111"/>
    <x v="6"/>
    <n v="48986070"/>
    <x v="38"/>
    <s v="SSALLONDONO"/>
    <s v="MFLT"/>
    <s v="Provisión oblig. laboral, cesantías aprop."/>
    <s v=""/>
    <s v=""/>
    <d v="2010-08-26T00:00:00"/>
    <d v="2010-08-26T00:00:00"/>
    <n v="109105"/>
    <s v="773"/>
    <x v="7"/>
    <x v="15"/>
    <x v="2"/>
    <x v="0"/>
    <x v="0"/>
  </r>
  <r>
    <n v="7735110112"/>
    <x v="7"/>
    <n v="48986070"/>
    <x v="38"/>
    <s v="SSALLONDONO"/>
    <s v="MFLT"/>
    <s v="Provisión oblig. laboral, cesantías aprop."/>
    <s v=""/>
    <s v=""/>
    <d v="2010-08-26T00:00:00"/>
    <d v="2010-08-26T00:00:00"/>
    <n v="22970"/>
    <s v="773"/>
    <x v="7"/>
    <x v="15"/>
    <x v="2"/>
    <x v="0"/>
    <x v="0"/>
  </r>
  <r>
    <n v="7735110113"/>
    <x v="8"/>
    <n v="48986070"/>
    <x v="38"/>
    <s v="SSALLONDONO"/>
    <s v="MFLT"/>
    <s v="Provisión oblig. laboral, cesantías aprop."/>
    <s v=""/>
    <s v=""/>
    <d v="2010-08-26T00:00:00"/>
    <d v="2010-08-26T00:00:00"/>
    <n v="97621"/>
    <s v="773"/>
    <x v="7"/>
    <x v="15"/>
    <x v="2"/>
    <x v="0"/>
    <x v="0"/>
  </r>
  <r>
    <n v="7735110114"/>
    <x v="9"/>
    <n v="48986070"/>
    <x v="38"/>
    <s v="SSALLONDONO"/>
    <s v="MFLT"/>
    <s v="Provisión oblig. laboral, cesantías aprop."/>
    <s v=""/>
    <s v=""/>
    <d v="2010-08-26T00:00:00"/>
    <d v="2010-08-26T00:00:00"/>
    <n v="51682"/>
    <s v="773"/>
    <x v="7"/>
    <x v="15"/>
    <x v="2"/>
    <x v="0"/>
    <x v="0"/>
  </r>
  <r>
    <n v="7735110116"/>
    <x v="10"/>
    <n v="48986070"/>
    <x v="38"/>
    <s v="SSALLONDONO"/>
    <s v="MFLT"/>
    <s v="Provisión oblig. laboral, cesantías aprop."/>
    <s v=""/>
    <s v=""/>
    <d v="2010-08-26T00:00:00"/>
    <d v="2010-08-26T00:00:00"/>
    <n v="103364"/>
    <s v="773"/>
    <x v="7"/>
    <x v="15"/>
    <x v="2"/>
    <x v="0"/>
    <x v="0"/>
  </r>
  <r>
    <n v="7735110119"/>
    <x v="12"/>
    <n v="48986070"/>
    <x v="38"/>
    <s v="LTGAVELASQUE"/>
    <s v="MFLT"/>
    <s v="Provisión otras cta.pte.proveed prod. no inventar"/>
    <s v="Guante lycra blanco seg indus"/>
    <s v="Guante lycra blanco seg indus"/>
    <d v="2010-08-26T00:00:00"/>
    <d v="2010-08-26T00:00:00"/>
    <n v="84000"/>
    <s v="773"/>
    <x v="7"/>
    <x v="15"/>
    <x v="2"/>
    <x v="0"/>
    <x v="1"/>
  </r>
  <r>
    <n v="7735110119"/>
    <x v="12"/>
    <n v="48986070"/>
    <x v="38"/>
    <s v="LTGAVELASQUE"/>
    <s v="MFLT"/>
    <s v="Provisión otras cta.pte.proveed prod. no inventar"/>
    <s v="Guante power flex talla 8 seg industrial"/>
    <s v="Guante power flex talla 8 seg industrial"/>
    <d v="2010-08-26T00:00:00"/>
    <d v="2010-08-26T00:00:00"/>
    <n v="342000"/>
    <s v="773"/>
    <x v="7"/>
    <x v="15"/>
    <x v="2"/>
    <x v="0"/>
    <x v="1"/>
  </r>
  <r>
    <n v="7735110119"/>
    <x v="12"/>
    <n v="48986070"/>
    <x v="38"/>
    <s v="LTGAVELASQUE"/>
    <s v="MFLT"/>
    <s v="Provisión otras cta.pte.proveed prod. no inventar"/>
    <s v="Guante power flex talla 9 Seg Industrial"/>
    <s v="Guante power flex talla 9 Seg Industrial"/>
    <d v="2010-08-26T00:00:00"/>
    <d v="2010-08-26T00:00:00"/>
    <n v="342000"/>
    <s v="773"/>
    <x v="7"/>
    <x v="15"/>
    <x v="2"/>
    <x v="0"/>
    <x v="1"/>
  </r>
  <r>
    <n v="7735110119"/>
    <x v="12"/>
    <n v="48986070"/>
    <x v="38"/>
    <s v="SSRDVILLEGAS"/>
    <s v="MFLT"/>
    <s v="C.I.UNIFORMES IND.ROPA Y CALZADO QU"/>
    <s v="Bota BLA seguridad QUINLOP"/>
    <s v="Bota BLA seguridad QUINLOP"/>
    <d v="2010-08-26T00:00:00"/>
    <d v="2010-08-26T00:00:00"/>
    <n v="37890"/>
    <s v="773"/>
    <x v="7"/>
    <x v="15"/>
    <x v="2"/>
    <x v="0"/>
    <x v="1"/>
  </r>
  <r>
    <n v="7735110124"/>
    <x v="13"/>
    <n v="48986070"/>
    <x v="38"/>
    <s v="SSALLONDONO"/>
    <s v="MFLT"/>
    <s v="Provisión oblig. laboral, cesantías aprop."/>
    <s v=""/>
    <s v=""/>
    <d v="2010-08-26T00:00:00"/>
    <d v="2010-08-26T00:00:00"/>
    <n v="11944"/>
    <s v="773"/>
    <x v="7"/>
    <x v="15"/>
    <x v="2"/>
    <x v="0"/>
    <x v="0"/>
  </r>
  <r>
    <n v="7735110127"/>
    <x v="14"/>
    <n v="48986070"/>
    <x v="38"/>
    <s v="SSALLONDONO"/>
    <s v="MFLT"/>
    <s v="Retención y aport de nomina seguridad social"/>
    <s v=""/>
    <s v=""/>
    <d v="2010-08-26T00:00:00"/>
    <d v="2010-08-26T00:00:00"/>
    <n v="6000"/>
    <s v="773"/>
    <x v="7"/>
    <x v="15"/>
    <x v="2"/>
    <x v="0"/>
    <x v="0"/>
  </r>
  <r>
    <n v="7735110128"/>
    <x v="15"/>
    <n v="48986070"/>
    <x v="38"/>
    <s v="SSALLONDONO"/>
    <s v="MFLT"/>
    <s v="Retención y aport de nomina seguridad social"/>
    <s v=""/>
    <s v=""/>
    <d v="2010-08-26T00:00:00"/>
    <d v="2010-08-26T00:00:00"/>
    <n v="-45939"/>
    <s v="773"/>
    <x v="7"/>
    <x v="15"/>
    <x v="2"/>
    <x v="0"/>
    <x v="0"/>
  </r>
  <r>
    <n v="7735110128"/>
    <x v="15"/>
    <n v="48986070"/>
    <x v="38"/>
    <s v="SSALLONDONO"/>
    <s v="MFLT"/>
    <s v="Retención y aport de nomina seguridad social"/>
    <s v=""/>
    <s v=""/>
    <d v="2010-08-26T00:00:00"/>
    <d v="2010-08-26T00:00:00"/>
    <n v="143500"/>
    <s v="773"/>
    <x v="7"/>
    <x v="15"/>
    <x v="2"/>
    <x v="0"/>
    <x v="0"/>
  </r>
  <r>
    <n v="7735110129"/>
    <x v="16"/>
    <n v="48986070"/>
    <x v="38"/>
    <s v="SSALLONDONO"/>
    <s v="MFLT"/>
    <s v="Retención y aport de nomina seguridad social"/>
    <s v=""/>
    <s v=""/>
    <d v="2010-08-26T00:00:00"/>
    <d v="2010-08-26T00:00:00"/>
    <n v="-45939"/>
    <s v="773"/>
    <x v="7"/>
    <x v="15"/>
    <x v="2"/>
    <x v="0"/>
    <x v="0"/>
  </r>
  <r>
    <n v="7735110129"/>
    <x v="16"/>
    <n v="48986070"/>
    <x v="38"/>
    <s v="SSALLONDONO"/>
    <s v="MFLT"/>
    <s v="Retención y aport de nomina seguridad social"/>
    <s v=""/>
    <s v=""/>
    <d v="2010-08-26T00:00:00"/>
    <d v="2010-08-26T00:00:00"/>
    <n v="183700"/>
    <s v="773"/>
    <x v="7"/>
    <x v="15"/>
    <x v="2"/>
    <x v="0"/>
    <x v="0"/>
  </r>
  <r>
    <n v="7735110131"/>
    <x v="17"/>
    <n v="48986070"/>
    <x v="38"/>
    <s v="SSALLONDONO"/>
    <s v="MFLT"/>
    <s v="Retención y aport de nomina seguridad social"/>
    <s v=""/>
    <s v=""/>
    <d v="2010-08-26T00:00:00"/>
    <d v="2010-08-26T00:00:00"/>
    <n v="45900"/>
    <s v="773"/>
    <x v="7"/>
    <x v="15"/>
    <x v="2"/>
    <x v="0"/>
    <x v="0"/>
  </r>
  <r>
    <n v="7735110133"/>
    <x v="18"/>
    <n v="48986070"/>
    <x v="38"/>
    <s v="SSALLONDONO"/>
    <s v="MFLT"/>
    <s v="Retención y aport de nomina seguridad social"/>
    <s v=""/>
    <s v=""/>
    <d v="2010-08-26T00:00:00"/>
    <d v="2010-08-26T00:00:00"/>
    <n v="34400"/>
    <s v="773"/>
    <x v="7"/>
    <x v="15"/>
    <x v="2"/>
    <x v="0"/>
    <x v="0"/>
  </r>
  <r>
    <n v="7735110134"/>
    <x v="19"/>
    <n v="48986070"/>
    <x v="38"/>
    <s v="SSALLONDONO"/>
    <s v="MFLT"/>
    <s v="Retención y aport de nomina seguridad social"/>
    <s v=""/>
    <s v=""/>
    <d v="2010-08-26T00:00:00"/>
    <d v="2010-08-26T00:00:00"/>
    <n v="23000"/>
    <s v="773"/>
    <x v="7"/>
    <x v="15"/>
    <x v="2"/>
    <x v="0"/>
    <x v="0"/>
  </r>
  <r>
    <n v="7735124719"/>
    <x v="42"/>
    <n v="48986070"/>
    <x v="38"/>
    <s v="LTEAGUTIERRE"/>
    <s v="MFLT"/>
    <s v="Provisión otras cta.pte.proveed prod. no inventar"/>
    <s v="Volante comunicaciones internas 16%"/>
    <s v="Volante comunicaciones internas 16%"/>
    <d v="2010-08-26T00:00:00"/>
    <d v="2010-08-26T00:00:00"/>
    <n v="12600"/>
    <s v="773"/>
    <x v="7"/>
    <x v="15"/>
    <x v="5"/>
    <x v="0"/>
    <x v="0"/>
  </r>
  <r>
    <n v="7735110111"/>
    <x v="6"/>
    <n v="48988070"/>
    <x v="40"/>
    <s v="SSALLONDONO"/>
    <s v="MFLT"/>
    <s v="Provisión oblig. laboral, cesantías aprop."/>
    <s v=""/>
    <s v=""/>
    <d v="2010-08-26T00:00:00"/>
    <d v="2010-08-26T00:00:00"/>
    <n v="88585"/>
    <s v="773"/>
    <x v="7"/>
    <x v="17"/>
    <x v="2"/>
    <x v="0"/>
    <x v="0"/>
  </r>
  <r>
    <n v="7735110112"/>
    <x v="7"/>
    <n v="48988070"/>
    <x v="40"/>
    <s v="SSALLONDONO"/>
    <s v="MFLT"/>
    <s v="Provisión oblig. laboral, cesantías aprop."/>
    <s v=""/>
    <s v=""/>
    <d v="2010-08-26T00:00:00"/>
    <d v="2010-08-26T00:00:00"/>
    <n v="18650"/>
    <s v="773"/>
    <x v="7"/>
    <x v="17"/>
    <x v="2"/>
    <x v="0"/>
    <x v="0"/>
  </r>
  <r>
    <n v="7735110113"/>
    <x v="8"/>
    <n v="48988070"/>
    <x v="40"/>
    <s v="SSALLONDONO"/>
    <s v="MFLT"/>
    <s v="Provisión oblig. laboral, cesantías aprop."/>
    <s v=""/>
    <s v=""/>
    <d v="2010-08-26T00:00:00"/>
    <d v="2010-08-26T00:00:00"/>
    <n v="79260"/>
    <s v="773"/>
    <x v="7"/>
    <x v="17"/>
    <x v="2"/>
    <x v="0"/>
    <x v="0"/>
  </r>
  <r>
    <n v="7735110114"/>
    <x v="9"/>
    <n v="48988070"/>
    <x v="40"/>
    <s v="SSALLONDONO"/>
    <s v="MFLT"/>
    <s v="Provisión oblig. laboral, cesantías aprop."/>
    <s v=""/>
    <s v=""/>
    <d v="2010-08-26T00:00:00"/>
    <d v="2010-08-26T00:00:00"/>
    <n v="41961"/>
    <s v="773"/>
    <x v="7"/>
    <x v="17"/>
    <x v="2"/>
    <x v="0"/>
    <x v="0"/>
  </r>
  <r>
    <n v="7735110116"/>
    <x v="10"/>
    <n v="48988070"/>
    <x v="40"/>
    <s v="SSALLONDONO"/>
    <s v="MFLT"/>
    <s v="Provisión oblig. laboral, cesantías aprop."/>
    <s v=""/>
    <s v=""/>
    <d v="2010-08-26T00:00:00"/>
    <d v="2010-08-26T00:00:00"/>
    <n v="83922"/>
    <s v="773"/>
    <x v="7"/>
    <x v="17"/>
    <x v="2"/>
    <x v="0"/>
    <x v="0"/>
  </r>
  <r>
    <n v="7735110119"/>
    <x v="12"/>
    <n v="48988070"/>
    <x v="40"/>
    <s v="SSRDVILLEGAS"/>
    <s v="MFLT"/>
    <s v="C.I.UNIFORMES IND.ROPA Y CALZADO QU"/>
    <s v="Bota BLA seguridad QUINLOP"/>
    <s v="Bota BLA seguridad QUINLOP"/>
    <d v="2010-08-26T00:00:00"/>
    <d v="2010-08-26T00:00:00"/>
    <n v="37890"/>
    <s v="773"/>
    <x v="7"/>
    <x v="17"/>
    <x v="2"/>
    <x v="0"/>
    <x v="1"/>
  </r>
  <r>
    <n v="7735110124"/>
    <x v="13"/>
    <n v="48988070"/>
    <x v="40"/>
    <s v="SSALLONDONO"/>
    <s v="MFLT"/>
    <s v="Provisión oblig. laboral, cesantías aprop."/>
    <s v=""/>
    <s v=""/>
    <d v="2010-08-26T00:00:00"/>
    <d v="2010-08-26T00:00:00"/>
    <n v="9698"/>
    <s v="773"/>
    <x v="7"/>
    <x v="17"/>
    <x v="2"/>
    <x v="0"/>
    <x v="0"/>
  </r>
  <r>
    <n v="7735110127"/>
    <x v="14"/>
    <n v="48988070"/>
    <x v="40"/>
    <s v="SSALLONDONO"/>
    <s v="MFLT"/>
    <s v="Retención y aport de nomina seguridad social"/>
    <s v=""/>
    <s v=""/>
    <d v="2010-08-26T00:00:00"/>
    <d v="2010-08-26T00:00:00"/>
    <n v="37900"/>
    <s v="773"/>
    <x v="7"/>
    <x v="17"/>
    <x v="2"/>
    <x v="0"/>
    <x v="0"/>
  </r>
  <r>
    <n v="7735110128"/>
    <x v="15"/>
    <n v="48988070"/>
    <x v="40"/>
    <s v="SSALLONDONO"/>
    <s v="MFLT"/>
    <s v="Retención y aport de nomina seguridad social"/>
    <s v=""/>
    <s v=""/>
    <d v="2010-08-26T00:00:00"/>
    <d v="2010-08-26T00:00:00"/>
    <n v="-34839"/>
    <s v="773"/>
    <x v="7"/>
    <x v="17"/>
    <x v="2"/>
    <x v="0"/>
    <x v="0"/>
  </r>
  <r>
    <n v="7735110128"/>
    <x v="15"/>
    <n v="48988070"/>
    <x v="40"/>
    <s v="SSALLONDONO"/>
    <s v="MFLT"/>
    <s v="Retención y aport de nomina seguridad social"/>
    <s v=""/>
    <s v=""/>
    <d v="2010-08-26T00:00:00"/>
    <d v="2010-08-26T00:00:00"/>
    <n v="108900"/>
    <s v="773"/>
    <x v="7"/>
    <x v="17"/>
    <x v="2"/>
    <x v="0"/>
    <x v="0"/>
  </r>
  <r>
    <n v="7735110129"/>
    <x v="16"/>
    <n v="48988070"/>
    <x v="40"/>
    <s v="SSALLONDONO"/>
    <s v="MFLT"/>
    <s v="Retención y aport de nomina seguridad social"/>
    <s v=""/>
    <s v=""/>
    <d v="2010-08-26T00:00:00"/>
    <d v="2010-08-26T00:00:00"/>
    <n v="-34839"/>
    <s v="773"/>
    <x v="7"/>
    <x v="17"/>
    <x v="2"/>
    <x v="0"/>
    <x v="0"/>
  </r>
  <r>
    <n v="7735110129"/>
    <x v="16"/>
    <n v="48988070"/>
    <x v="40"/>
    <s v="SSALLONDONO"/>
    <s v="MFLT"/>
    <s v="Retención y aport de nomina seguridad social"/>
    <s v=""/>
    <s v=""/>
    <d v="2010-08-26T00:00:00"/>
    <d v="2010-08-26T00:00:00"/>
    <n v="139400"/>
    <s v="773"/>
    <x v="7"/>
    <x v="17"/>
    <x v="2"/>
    <x v="0"/>
    <x v="0"/>
  </r>
  <r>
    <n v="7735110131"/>
    <x v="17"/>
    <n v="48988070"/>
    <x v="40"/>
    <s v="SSALLONDONO"/>
    <s v="MFLT"/>
    <s v="Retención y aport de nomina seguridad social"/>
    <s v=""/>
    <s v=""/>
    <d v="2010-08-26T00:00:00"/>
    <d v="2010-08-26T00:00:00"/>
    <n v="34800"/>
    <s v="773"/>
    <x v="7"/>
    <x v="17"/>
    <x v="2"/>
    <x v="0"/>
    <x v="0"/>
  </r>
  <r>
    <n v="7735110133"/>
    <x v="18"/>
    <n v="48988070"/>
    <x v="40"/>
    <s v="SSALLONDONO"/>
    <s v="MFLT"/>
    <s v="Retención y aport de nomina seguridad social"/>
    <s v=""/>
    <s v=""/>
    <d v="2010-08-26T00:00:00"/>
    <d v="2010-08-26T00:00:00"/>
    <n v="26100"/>
    <s v="773"/>
    <x v="7"/>
    <x v="17"/>
    <x v="2"/>
    <x v="0"/>
    <x v="0"/>
  </r>
  <r>
    <n v="7735110134"/>
    <x v="19"/>
    <n v="48988070"/>
    <x v="40"/>
    <s v="SSALLONDONO"/>
    <s v="MFLT"/>
    <s v="Retención y aport de nomina seguridad social"/>
    <s v=""/>
    <s v=""/>
    <d v="2010-08-26T00:00:00"/>
    <d v="2010-08-26T00:00:00"/>
    <n v="17400"/>
    <s v="773"/>
    <x v="7"/>
    <x v="17"/>
    <x v="2"/>
    <x v="0"/>
    <x v="0"/>
  </r>
  <r>
    <n v="7735116401"/>
    <x v="52"/>
    <n v="48988270"/>
    <x v="42"/>
    <s v="LTRCMAZO"/>
    <s v="MFLT"/>
    <s v="Provisión otras cta.pte.proveed prod. Inventariab."/>
    <s v=""/>
    <s v="SERVICIO DE LIMPIEZA"/>
    <d v="2010-08-26T00:00:00"/>
    <d v="2010-08-26T00:00:00"/>
    <n v="-10425630"/>
    <s v="773"/>
    <x v="7"/>
    <x v="19"/>
    <x v="5"/>
    <x v="0"/>
    <x v="0"/>
  </r>
  <r>
    <n v="7735116401"/>
    <x v="52"/>
    <n v="48988270"/>
    <x v="42"/>
    <s v="LTRCMAZO"/>
    <s v="MFLT"/>
    <s v="Provisión otras cta.pte.proveed prod. Inventariab."/>
    <s v=""/>
    <s v="SERVICIO DE LIMPIEZA"/>
    <d v="2010-08-26T00:00:00"/>
    <d v="2010-08-26T00:00:00"/>
    <n v="26452878"/>
    <s v="773"/>
    <x v="7"/>
    <x v="19"/>
    <x v="5"/>
    <x v="0"/>
    <x v="0"/>
  </r>
  <r>
    <n v="7735116401"/>
    <x v="52"/>
    <n v="48988270"/>
    <x v="42"/>
    <s v="LTRCMAZO"/>
    <s v="MFLT"/>
    <s v="Provisión otras cta.pte.proveed prod. Inventariab."/>
    <s v=""/>
    <s v="SERVICIO DE LIMPIEZA"/>
    <d v="2010-08-26T00:00:00"/>
    <d v="2010-08-26T00:00:00"/>
    <n v="10425630"/>
    <s v="773"/>
    <x v="7"/>
    <x v="19"/>
    <x v="5"/>
    <x v="0"/>
    <x v="0"/>
  </r>
  <r>
    <n v="7735116401"/>
    <x v="52"/>
    <n v="48988270"/>
    <x v="42"/>
    <s v="SSRDVILLEGAS"/>
    <s v="MFLT"/>
    <s v="COOPERATIVA DE TRABAJO ASOCIADO REC"/>
    <s v=""/>
    <s v="SERVICIO DE LIMPIEZA"/>
    <d v="2010-08-24T00:00:00"/>
    <d v="2010-08-26T00:00:00"/>
    <n v="0"/>
    <s v="773"/>
    <x v="7"/>
    <x v="19"/>
    <x v="5"/>
    <x v="0"/>
    <x v="0"/>
  </r>
  <r>
    <n v="7735116401"/>
    <x v="52"/>
    <n v="48988270"/>
    <x v="42"/>
    <s v="LTRCMAZO"/>
    <s v="MFLT"/>
    <s v="Provisión otras cta.pte.proveed prod. Inventariab."/>
    <s v=""/>
    <s v="SERVICIO DE LIMPIEZA"/>
    <d v="2010-08-26T00:00:00"/>
    <d v="2010-08-26T00:00:00"/>
    <n v="10245630"/>
    <s v="773"/>
    <x v="7"/>
    <x v="19"/>
    <x v="5"/>
    <x v="0"/>
    <x v="0"/>
  </r>
  <r>
    <n v="7735110111"/>
    <x v="6"/>
    <n v="48992070"/>
    <x v="45"/>
    <s v="SSALLONDONO"/>
    <s v="MFLT"/>
    <s v="Provisión oblig. laboral, cesantías aprop."/>
    <s v=""/>
    <s v=""/>
    <d v="2010-08-26T00:00:00"/>
    <d v="2010-08-26T00:00:00"/>
    <n v="700518"/>
    <s v="773"/>
    <x v="7"/>
    <x v="22"/>
    <x v="2"/>
    <x v="0"/>
    <x v="0"/>
  </r>
  <r>
    <n v="7735110112"/>
    <x v="7"/>
    <n v="48992070"/>
    <x v="45"/>
    <s v="SSALLONDONO"/>
    <s v="MFLT"/>
    <s v="Provisión oblig. laboral, cesantías aprop."/>
    <s v=""/>
    <s v=""/>
    <d v="2010-08-26T00:00:00"/>
    <d v="2010-08-26T00:00:00"/>
    <n v="147478"/>
    <s v="773"/>
    <x v="7"/>
    <x v="22"/>
    <x v="2"/>
    <x v="0"/>
    <x v="0"/>
  </r>
  <r>
    <n v="7735110113"/>
    <x v="8"/>
    <n v="48992070"/>
    <x v="45"/>
    <s v="SSALLONDONO"/>
    <s v="MFLT"/>
    <s v="Provisión oblig. laboral, cesantías aprop."/>
    <s v=""/>
    <s v=""/>
    <d v="2010-08-26T00:00:00"/>
    <d v="2010-08-26T00:00:00"/>
    <n v="626780"/>
    <s v="773"/>
    <x v="7"/>
    <x v="22"/>
    <x v="2"/>
    <x v="0"/>
    <x v="0"/>
  </r>
  <r>
    <n v="7735110114"/>
    <x v="9"/>
    <n v="48992070"/>
    <x v="45"/>
    <s v="SSALLONDONO"/>
    <s v="MFLT"/>
    <s v="Provisión oblig. laboral, cesantías aprop."/>
    <s v=""/>
    <s v=""/>
    <d v="2010-08-26T00:00:00"/>
    <d v="2010-08-26T00:00:00"/>
    <n v="331826"/>
    <s v="773"/>
    <x v="7"/>
    <x v="22"/>
    <x v="2"/>
    <x v="0"/>
    <x v="0"/>
  </r>
  <r>
    <n v="7735110116"/>
    <x v="10"/>
    <n v="48992070"/>
    <x v="45"/>
    <s v="SSALLONDONO"/>
    <s v="MFLT"/>
    <s v="Provisión oblig. laboral, cesantías aprop."/>
    <s v=""/>
    <s v=""/>
    <d v="2010-08-26T00:00:00"/>
    <d v="2010-08-26T00:00:00"/>
    <n v="663652"/>
    <s v="773"/>
    <x v="7"/>
    <x v="22"/>
    <x v="2"/>
    <x v="0"/>
    <x v="0"/>
  </r>
  <r>
    <n v="7735110119"/>
    <x v="12"/>
    <n v="48992070"/>
    <x v="45"/>
    <s v="SSRDVILLEGAS"/>
    <s v="MFLT"/>
    <s v="C.I.UNIFORMES IND.ROPA Y CALZADO QU"/>
    <s v="Bota BLA seguridad QUINLOP"/>
    <s v="Bota BLA seguridad QUINLOP"/>
    <d v="2010-08-26T00:00:00"/>
    <d v="2010-08-26T00:00:00"/>
    <n v="151560"/>
    <s v="773"/>
    <x v="7"/>
    <x v="22"/>
    <x v="2"/>
    <x v="0"/>
    <x v="1"/>
  </r>
  <r>
    <n v="7735110124"/>
    <x v="13"/>
    <n v="48992070"/>
    <x v="45"/>
    <s v="SSALLONDONO"/>
    <s v="MFLT"/>
    <s v="Provisión oblig. laboral, cesantías aprop."/>
    <s v=""/>
    <s v=""/>
    <d v="2010-08-26T00:00:00"/>
    <d v="2010-08-26T00:00:00"/>
    <n v="76690"/>
    <s v="773"/>
    <x v="7"/>
    <x v="22"/>
    <x v="2"/>
    <x v="0"/>
    <x v="0"/>
  </r>
  <r>
    <n v="7735110127"/>
    <x v="14"/>
    <n v="48992070"/>
    <x v="45"/>
    <s v="SSALLONDONO"/>
    <s v="MFLT"/>
    <s v="Retención y aport de nomina seguridad social"/>
    <s v=""/>
    <s v=""/>
    <d v="2010-08-26T00:00:00"/>
    <d v="2010-08-26T00:00:00"/>
    <n v="231502"/>
    <s v="773"/>
    <x v="7"/>
    <x v="22"/>
    <x v="2"/>
    <x v="0"/>
    <x v="0"/>
  </r>
  <r>
    <n v="7735110128"/>
    <x v="15"/>
    <n v="48992070"/>
    <x v="45"/>
    <s v="SSALLONDONO"/>
    <s v="MFLT"/>
    <s v="Retención y aport de nomina seguridad social"/>
    <s v=""/>
    <s v=""/>
    <d v="2010-08-26T00:00:00"/>
    <d v="2010-08-26T00:00:00"/>
    <n v="-285114"/>
    <s v="773"/>
    <x v="7"/>
    <x v="22"/>
    <x v="2"/>
    <x v="0"/>
    <x v="0"/>
  </r>
  <r>
    <n v="7735110128"/>
    <x v="15"/>
    <n v="48992070"/>
    <x v="45"/>
    <s v="SSALLONDONO"/>
    <s v="MFLT"/>
    <s v="Retención y aport de nomina seguridad social"/>
    <s v=""/>
    <s v=""/>
    <d v="2010-08-26T00:00:00"/>
    <d v="2010-08-26T00:00:00"/>
    <n v="891000"/>
    <s v="773"/>
    <x v="7"/>
    <x v="22"/>
    <x v="2"/>
    <x v="0"/>
    <x v="0"/>
  </r>
  <r>
    <n v="7735110129"/>
    <x v="16"/>
    <n v="48992070"/>
    <x v="45"/>
    <s v="SSALLONDONO"/>
    <s v="MFLT"/>
    <s v="Retención y aport de nomina seguridad social"/>
    <s v=""/>
    <s v=""/>
    <d v="2010-08-26T00:00:00"/>
    <d v="2010-08-26T00:00:00"/>
    <n v="-285114"/>
    <s v="773"/>
    <x v="7"/>
    <x v="22"/>
    <x v="2"/>
    <x v="0"/>
    <x v="0"/>
  </r>
  <r>
    <n v="7735110129"/>
    <x v="16"/>
    <n v="48992070"/>
    <x v="45"/>
    <s v="SSALLONDONO"/>
    <s v="MFLT"/>
    <s v="Retención y aport de nomina seguridad social"/>
    <s v=""/>
    <s v=""/>
    <d v="2010-08-26T00:00:00"/>
    <d v="2010-08-26T00:00:00"/>
    <n v="1140400"/>
    <s v="773"/>
    <x v="7"/>
    <x v="22"/>
    <x v="2"/>
    <x v="0"/>
    <x v="0"/>
  </r>
  <r>
    <n v="7735110131"/>
    <x v="17"/>
    <n v="48992070"/>
    <x v="45"/>
    <s v="SSALLONDONO"/>
    <s v="MFLT"/>
    <s v="Retención y aport de nomina seguridad social"/>
    <s v=""/>
    <s v=""/>
    <d v="2010-08-26T00:00:00"/>
    <d v="2010-08-26T00:00:00"/>
    <n v="285200"/>
    <s v="773"/>
    <x v="7"/>
    <x v="22"/>
    <x v="2"/>
    <x v="0"/>
    <x v="0"/>
  </r>
  <r>
    <n v="7735110132"/>
    <x v="40"/>
    <n v="48992070"/>
    <x v="45"/>
    <s v="SSALLONDONO"/>
    <s v="MFLT"/>
    <s v="Retención y aport de nomina seguridad social"/>
    <s v=""/>
    <s v=""/>
    <d v="2010-08-26T00:00:00"/>
    <d v="2010-08-26T00:00:00"/>
    <n v="81600"/>
    <s v="773"/>
    <x v="7"/>
    <x v="22"/>
    <x v="2"/>
    <x v="0"/>
    <x v="0"/>
  </r>
  <r>
    <n v="7735110133"/>
    <x v="18"/>
    <n v="48992070"/>
    <x v="45"/>
    <s v="SSALLONDONO"/>
    <s v="MFLT"/>
    <s v="Retención y aport de nomina seguridad social"/>
    <s v=""/>
    <s v=""/>
    <d v="2010-08-26T00:00:00"/>
    <d v="2010-08-26T00:00:00"/>
    <n v="213800"/>
    <s v="773"/>
    <x v="7"/>
    <x v="22"/>
    <x v="2"/>
    <x v="0"/>
    <x v="0"/>
  </r>
  <r>
    <n v="7735110134"/>
    <x v="19"/>
    <n v="48992070"/>
    <x v="45"/>
    <s v="SSALLONDONO"/>
    <s v="MFLT"/>
    <s v="Retención y aport de nomina seguridad social"/>
    <s v=""/>
    <s v=""/>
    <d v="2010-08-26T00:00:00"/>
    <d v="2010-08-26T00:00:00"/>
    <n v="142700"/>
    <s v="773"/>
    <x v="7"/>
    <x v="22"/>
    <x v="2"/>
    <x v="0"/>
    <x v="0"/>
  </r>
  <r>
    <n v="7735110111"/>
    <x v="6"/>
    <n v="48992170"/>
    <x v="46"/>
    <s v="SSALLONDONO"/>
    <s v="MFLT"/>
    <s v="Provisión oblig. laboral, cesantías aprop."/>
    <s v=""/>
    <s v=""/>
    <d v="2010-08-26T00:00:00"/>
    <d v="2010-08-26T00:00:00"/>
    <n v="1424904"/>
    <s v="773"/>
    <x v="7"/>
    <x v="23"/>
    <x v="2"/>
    <x v="0"/>
    <x v="0"/>
  </r>
  <r>
    <n v="7735110112"/>
    <x v="7"/>
    <n v="48992170"/>
    <x v="46"/>
    <s v="SSALLONDONO"/>
    <s v="MFLT"/>
    <s v="Provisión oblig. laboral, cesantías aprop."/>
    <s v=""/>
    <s v=""/>
    <d v="2010-08-26T00:00:00"/>
    <d v="2010-08-26T00:00:00"/>
    <n v="299979"/>
    <s v="773"/>
    <x v="7"/>
    <x v="23"/>
    <x v="2"/>
    <x v="0"/>
    <x v="0"/>
  </r>
  <r>
    <n v="7735110113"/>
    <x v="8"/>
    <n v="48992170"/>
    <x v="46"/>
    <s v="SSALLONDONO"/>
    <s v="MFLT"/>
    <s v="Provisión oblig. laboral, cesantías aprop."/>
    <s v=""/>
    <s v=""/>
    <d v="2010-08-26T00:00:00"/>
    <d v="2010-08-26T00:00:00"/>
    <n v="1274915"/>
    <s v="773"/>
    <x v="7"/>
    <x v="23"/>
    <x v="2"/>
    <x v="0"/>
    <x v="0"/>
  </r>
  <r>
    <n v="7735110114"/>
    <x v="9"/>
    <n v="48992170"/>
    <x v="46"/>
    <s v="SSALLONDONO"/>
    <s v="MFLT"/>
    <s v="Provisión oblig. laboral, cesantías aprop."/>
    <s v=""/>
    <s v=""/>
    <d v="2010-08-26T00:00:00"/>
    <d v="2010-08-26T00:00:00"/>
    <n v="674954"/>
    <s v="773"/>
    <x v="7"/>
    <x v="23"/>
    <x v="2"/>
    <x v="0"/>
    <x v="0"/>
  </r>
  <r>
    <n v="7735110116"/>
    <x v="10"/>
    <n v="48992170"/>
    <x v="46"/>
    <s v="SSALLONDONO"/>
    <s v="MFLT"/>
    <s v="Provisión oblig. laboral, cesantías aprop."/>
    <s v=""/>
    <s v=""/>
    <d v="2010-08-26T00:00:00"/>
    <d v="2010-08-26T00:00:00"/>
    <n v="1349908"/>
    <s v="773"/>
    <x v="7"/>
    <x v="23"/>
    <x v="2"/>
    <x v="0"/>
    <x v="0"/>
  </r>
  <r>
    <n v="7735110119"/>
    <x v="12"/>
    <n v="48992170"/>
    <x v="46"/>
    <s v="SSRDVILLEGAS"/>
    <s v="MFLT"/>
    <s v="C.I.UNIFORMES IND.ROPA Y CALZADO QU"/>
    <s v="Bota BLA seguridad QUINLOP"/>
    <s v="Bota BLA seguridad QUINLOP"/>
    <d v="2010-08-26T00:00:00"/>
    <d v="2010-08-26T00:00:00"/>
    <n v="492570"/>
    <s v="773"/>
    <x v="7"/>
    <x v="23"/>
    <x v="2"/>
    <x v="0"/>
    <x v="1"/>
  </r>
  <r>
    <n v="7735110124"/>
    <x v="13"/>
    <n v="48992170"/>
    <x v="46"/>
    <s v="SSALLONDONO"/>
    <s v="MFLT"/>
    <s v="Provisión oblig. laboral, cesantías aprop."/>
    <s v=""/>
    <s v=""/>
    <d v="2010-08-26T00:00:00"/>
    <d v="2010-08-26T00:00:00"/>
    <n v="155990"/>
    <s v="773"/>
    <x v="7"/>
    <x v="23"/>
    <x v="2"/>
    <x v="0"/>
    <x v="0"/>
  </r>
  <r>
    <n v="7735110127"/>
    <x v="14"/>
    <n v="48992170"/>
    <x v="46"/>
    <s v="SSALLONDONO"/>
    <s v="MFLT"/>
    <s v="Retención y aport de nomina seguridad social"/>
    <s v=""/>
    <s v=""/>
    <d v="2010-08-26T00:00:00"/>
    <d v="2010-08-26T00:00:00"/>
    <n v="620500"/>
    <s v="773"/>
    <x v="7"/>
    <x v="23"/>
    <x v="2"/>
    <x v="0"/>
    <x v="0"/>
  </r>
  <r>
    <n v="7735110128"/>
    <x v="15"/>
    <n v="48992170"/>
    <x v="46"/>
    <s v="SSALLONDONO"/>
    <s v="MFLT"/>
    <s v="Retención y aport de nomina seguridad social"/>
    <s v=""/>
    <s v=""/>
    <d v="2010-08-26T00:00:00"/>
    <d v="2010-08-26T00:00:00"/>
    <n v="-570439"/>
    <s v="773"/>
    <x v="7"/>
    <x v="23"/>
    <x v="2"/>
    <x v="0"/>
    <x v="0"/>
  </r>
  <r>
    <n v="7735110128"/>
    <x v="15"/>
    <n v="48992170"/>
    <x v="46"/>
    <s v="SSALLONDONO"/>
    <s v="MFLT"/>
    <s v="Retención y aport de nomina seguridad social"/>
    <s v=""/>
    <s v=""/>
    <d v="2010-08-26T00:00:00"/>
    <d v="2010-08-26T00:00:00"/>
    <n v="1782600"/>
    <s v="773"/>
    <x v="7"/>
    <x v="23"/>
    <x v="2"/>
    <x v="0"/>
    <x v="0"/>
  </r>
  <r>
    <n v="7735110129"/>
    <x v="16"/>
    <n v="48992170"/>
    <x v="46"/>
    <s v="SSALLONDONO"/>
    <s v="MFLT"/>
    <s v="Retención y aport de nomina seguridad social"/>
    <s v=""/>
    <s v=""/>
    <d v="2010-08-26T00:00:00"/>
    <d v="2010-08-26T00:00:00"/>
    <n v="-570439"/>
    <s v="773"/>
    <x v="7"/>
    <x v="23"/>
    <x v="2"/>
    <x v="0"/>
    <x v="0"/>
  </r>
  <r>
    <n v="7735110129"/>
    <x v="16"/>
    <n v="48992170"/>
    <x v="46"/>
    <s v="SSALLONDONO"/>
    <s v="MFLT"/>
    <s v="Retención y aport de nomina seguridad social"/>
    <s v=""/>
    <s v=""/>
    <d v="2010-08-26T00:00:00"/>
    <d v="2010-08-26T00:00:00"/>
    <n v="2282100"/>
    <s v="773"/>
    <x v="7"/>
    <x v="23"/>
    <x v="2"/>
    <x v="0"/>
    <x v="0"/>
  </r>
  <r>
    <n v="7735110131"/>
    <x v="17"/>
    <n v="48992170"/>
    <x v="46"/>
    <s v="SSALLONDONO"/>
    <s v="MFLT"/>
    <s v="Retención y aport de nomina seguridad social"/>
    <s v=""/>
    <s v=""/>
    <d v="2010-08-26T00:00:00"/>
    <d v="2010-08-26T00:00:00"/>
    <n v="570500"/>
    <s v="773"/>
    <x v="7"/>
    <x v="23"/>
    <x v="2"/>
    <x v="0"/>
    <x v="0"/>
  </r>
  <r>
    <n v="7735110133"/>
    <x v="18"/>
    <n v="48992170"/>
    <x v="46"/>
    <s v="SSALLONDONO"/>
    <s v="MFLT"/>
    <s v="Retención y aport de nomina seguridad social"/>
    <s v=""/>
    <s v=""/>
    <d v="2010-08-26T00:00:00"/>
    <d v="2010-08-26T00:00:00"/>
    <n v="427800"/>
    <s v="773"/>
    <x v="7"/>
    <x v="23"/>
    <x v="2"/>
    <x v="0"/>
    <x v="0"/>
  </r>
  <r>
    <n v="7735110134"/>
    <x v="19"/>
    <n v="48992170"/>
    <x v="46"/>
    <s v="SSALLONDONO"/>
    <s v="MFLT"/>
    <s v="Retención y aport de nomina seguridad social"/>
    <s v=""/>
    <s v=""/>
    <d v="2010-08-26T00:00:00"/>
    <d v="2010-08-26T00:00:00"/>
    <n v="285400"/>
    <s v="773"/>
    <x v="7"/>
    <x v="23"/>
    <x v="2"/>
    <x v="0"/>
    <x v="0"/>
  </r>
  <r>
    <n v="7735124554"/>
    <x v="60"/>
    <n v="48992170"/>
    <x v="46"/>
    <s v="LTEAGUTIERRE"/>
    <s v="MFLT"/>
    <s v="Provisión otras cta.pte.proveed prod. no inventar"/>
    <s v="Pinzas de punta n°8"/>
    <s v="Pinzas de punta n°8"/>
    <d v="2010-08-26T00:00:00"/>
    <d v="2010-08-26T00:00:00"/>
    <n v="16900"/>
    <s v="773"/>
    <x v="7"/>
    <x v="23"/>
    <x v="6"/>
    <x v="0"/>
    <x v="2"/>
  </r>
  <r>
    <n v="7735124554"/>
    <x v="60"/>
    <n v="48992170"/>
    <x v="46"/>
    <s v="LTEAGUTIERRE"/>
    <s v="MFLT"/>
    <s v="Provisión otras cta.pte.proveed prod. no inventar"/>
    <s v="Juego llaves exagonas en pulgadas"/>
    <s v="Juego llaves exagonas en pulgadas"/>
    <d v="2010-08-26T00:00:00"/>
    <d v="2010-08-26T00:00:00"/>
    <n v="21900"/>
    <s v="773"/>
    <x v="7"/>
    <x v="23"/>
    <x v="6"/>
    <x v="0"/>
    <x v="2"/>
  </r>
  <r>
    <n v="7735124554"/>
    <x v="60"/>
    <n v="48992170"/>
    <x v="46"/>
    <s v="LTEAGUTIERRE"/>
    <s v="MFLT"/>
    <s v="Provisión otras cta.pte.proveed prod. no inventar"/>
    <s v="Juego llaves bristol tipo bola 1.5-10mm"/>
    <s v="Juego llaves bristol tipo bola 1.5-10mm"/>
    <d v="2010-08-26T00:00:00"/>
    <d v="2010-08-26T00:00:00"/>
    <n v="21900"/>
    <s v="773"/>
    <x v="7"/>
    <x v="23"/>
    <x v="6"/>
    <x v="0"/>
    <x v="2"/>
  </r>
  <r>
    <n v="7735125759"/>
    <x v="43"/>
    <n v="48700170"/>
    <x v="0"/>
    <s v="SSRDVILLEGAS"/>
    <s v="MFLT"/>
    <s v="Provisión otras cta.pte.proveed prod. Inventariab."/>
    <s v=""/>
    <s v="Servicio Transporte por vale"/>
    <d v="2010-07-27T00:00:00"/>
    <d v="2010-08-27T00:00:00"/>
    <n v="0"/>
    <s v="773"/>
    <x v="7"/>
    <x v="0"/>
    <x v="5"/>
    <x v="0"/>
    <x v="0"/>
  </r>
  <r>
    <n v="7735125759"/>
    <x v="43"/>
    <n v="48700170"/>
    <x v="0"/>
    <s v="SSRDVILLEGAS"/>
    <s v="MFLT"/>
    <s v="Provisión otras cta.pte.proveed prod. Inventariab."/>
    <s v=""/>
    <s v="Servicio Transporte por vale"/>
    <d v="2010-07-27T00:00:00"/>
    <d v="2010-08-27T00:00:00"/>
    <n v="0"/>
    <s v="773"/>
    <x v="7"/>
    <x v="0"/>
    <x v="5"/>
    <x v="0"/>
    <x v="0"/>
  </r>
  <r>
    <n v="7735125759"/>
    <x v="43"/>
    <n v="48700170"/>
    <x v="0"/>
    <s v="LTNJRODRIGUE"/>
    <s v="MFLT"/>
    <s v="Provisión otras cta.pte.proveed prod. Inventariab."/>
    <s v=""/>
    <s v="Servicio Transporte por vale"/>
    <d v="2010-08-27T00:00:00"/>
    <d v="2010-08-27T00:00:00"/>
    <n v="10934"/>
    <s v="773"/>
    <x v="7"/>
    <x v="0"/>
    <x v="5"/>
    <x v="0"/>
    <x v="0"/>
  </r>
  <r>
    <n v="7735125759"/>
    <x v="43"/>
    <n v="48700170"/>
    <x v="0"/>
    <s v="LTNJRODRIGUE"/>
    <s v="MFLT"/>
    <s v="Provisión otras cta.pte.proveed prod. Inventariab."/>
    <s v=""/>
    <s v="Servicio Transporte por vale"/>
    <d v="2010-08-27T00:00:00"/>
    <d v="2010-08-27T00:00:00"/>
    <n v="1093"/>
    <s v="773"/>
    <x v="7"/>
    <x v="0"/>
    <x v="5"/>
    <x v="0"/>
    <x v="0"/>
  </r>
  <r>
    <n v="7735116874"/>
    <x v="33"/>
    <n v="48921370"/>
    <x v="24"/>
    <s v="SSRDVILLEGAS"/>
    <s v="MFLT"/>
    <s v="Provisión otras cta.pte.proveed prod. Inventariab."/>
    <s v=""/>
    <s v="Servicio de Preprensa"/>
    <d v="2010-08-25T00:00:00"/>
    <d v="2010-08-27T00:00:00"/>
    <n v="0"/>
    <s v="773"/>
    <x v="7"/>
    <x v="4"/>
    <x v="5"/>
    <x v="0"/>
    <x v="1"/>
  </r>
  <r>
    <n v="7735116874"/>
    <x v="33"/>
    <n v="48921370"/>
    <x v="24"/>
    <s v="LTJFLOPEZ"/>
    <s v="MFLT"/>
    <s v="Provisión otras cta.pte.proveed prod. Inventariab."/>
    <s v=""/>
    <s v="Servicio de Preprensa"/>
    <d v="2010-08-27T00:00:00"/>
    <d v="2010-08-27T00:00:00"/>
    <n v="201000"/>
    <s v="773"/>
    <x v="7"/>
    <x v="4"/>
    <x v="5"/>
    <x v="0"/>
    <x v="1"/>
  </r>
  <r>
    <n v="7735124701"/>
    <x v="26"/>
    <n v="48921370"/>
    <x v="24"/>
    <s v="SSRDVILLEGAS"/>
    <s v="MFLT"/>
    <s v="EMPAQUETADURAS Y EMPAQUES S.A."/>
    <s v="Limpion Wypall"/>
    <s v="Limpion Wypall"/>
    <d v="2010-08-26T00:00:00"/>
    <d v="2010-08-27T00:00:00"/>
    <n v="440800"/>
    <s v="773"/>
    <x v="7"/>
    <x v="4"/>
    <x v="5"/>
    <x v="0"/>
    <x v="0"/>
  </r>
  <r>
    <n v="7735124703"/>
    <x v="22"/>
    <n v="48921370"/>
    <x v="24"/>
    <s v="SSRDVILLEGAS"/>
    <s v="MFLT"/>
    <s v="Provisión otras cta.pte.proveed prod. Inventariab."/>
    <s v=""/>
    <s v="Servicio de Fotocopias"/>
    <d v="2010-08-23T00:00:00"/>
    <d v="2010-08-27T00:00:00"/>
    <n v="0"/>
    <s v="773"/>
    <x v="7"/>
    <x v="4"/>
    <x v="5"/>
    <x v="0"/>
    <x v="0"/>
  </r>
  <r>
    <n v="7735124703"/>
    <x v="22"/>
    <n v="48921370"/>
    <x v="24"/>
    <s v="LTNJRODRIGUE"/>
    <s v="MFLT"/>
    <s v="Provisión otras cta.pte.proveed prod. Inventariab."/>
    <s v=""/>
    <s v="Servicio de Fotocopias"/>
    <d v="2010-08-27T00:00:00"/>
    <d v="2010-08-27T00:00:00"/>
    <n v="6554"/>
    <s v="773"/>
    <x v="7"/>
    <x v="4"/>
    <x v="5"/>
    <x v="0"/>
    <x v="0"/>
  </r>
  <r>
    <n v="7735124708"/>
    <x v="34"/>
    <n v="48921370"/>
    <x v="24"/>
    <s v="LTEAGUTIERRE"/>
    <s v="MFLT"/>
    <s v="Mat, rptos y accesorios, combustibles y lubricante"/>
    <s v="Ajustador_21209_pintuco X GLN"/>
    <s v=""/>
    <d v="2010-08-27T00:00:00"/>
    <d v="2010-08-27T00:00:00"/>
    <n v="767960"/>
    <s v="773"/>
    <x v="7"/>
    <x v="4"/>
    <x v="6"/>
    <x v="0"/>
    <x v="2"/>
  </r>
  <r>
    <n v="7735116432"/>
    <x v="32"/>
    <n v="48921470"/>
    <x v="25"/>
    <s v="SSRDVILLEGAS"/>
    <s v="MFLT"/>
    <s v="Provisión otras cta.pte.proveed prod. Inventariab."/>
    <s v=""/>
    <s v="Papelería Uno A"/>
    <d v="2010-08-26T00:00:00"/>
    <d v="2010-08-27T00:00:00"/>
    <n v="0"/>
    <s v="773"/>
    <x v="7"/>
    <x v="4"/>
    <x v="5"/>
    <x v="0"/>
    <x v="0"/>
  </r>
  <r>
    <n v="7735116432"/>
    <x v="32"/>
    <n v="48921470"/>
    <x v="25"/>
    <s v="SSGAVILLAMIL"/>
    <s v="MFLT"/>
    <s v="Gto admon,suminist.varios,papeleria y fotocopias"/>
    <s v=""/>
    <s v=""/>
    <d v="2010-08-27T00:00:00"/>
    <d v="2010-08-27T00:00:00"/>
    <n v="-24543"/>
    <s v="773"/>
    <x v="7"/>
    <x v="4"/>
    <x v="5"/>
    <x v="0"/>
    <x v="0"/>
  </r>
  <r>
    <n v="7735116432"/>
    <x v="32"/>
    <n v="48921470"/>
    <x v="25"/>
    <s v="LTNJRODRIGUE"/>
    <s v="MFLT"/>
    <s v="Provisión otras cta.pte.proveed prod. Inventariab."/>
    <s v=""/>
    <s v="Papelería Uno A"/>
    <d v="2010-08-27T00:00:00"/>
    <d v="2010-08-27T00:00:00"/>
    <n v="24543"/>
    <s v="773"/>
    <x v="7"/>
    <x v="4"/>
    <x v="5"/>
    <x v="0"/>
    <x v="0"/>
  </r>
  <r>
    <n v="7735124701"/>
    <x v="26"/>
    <n v="48921470"/>
    <x v="25"/>
    <s v="SSRDVILLEGAS"/>
    <s v="MFLT"/>
    <s v="EMPAQUETADURAS Y EMPAQUES S.A."/>
    <s v="Limpion Wypall"/>
    <s v="Limpion Wypall"/>
    <d v="2010-08-26T00:00:00"/>
    <d v="2010-08-27T00:00:00"/>
    <n v="110200"/>
    <s v="773"/>
    <x v="7"/>
    <x v="4"/>
    <x v="5"/>
    <x v="0"/>
    <x v="0"/>
  </r>
  <r>
    <n v="7735124703"/>
    <x v="22"/>
    <n v="48921470"/>
    <x v="25"/>
    <s v="SSRDVILLEGAS"/>
    <s v="MFLT"/>
    <s v="Provisión otras cta.pte.proveed prod. Inventariab."/>
    <s v=""/>
    <s v="Servicio de Fotocopias"/>
    <d v="2010-08-23T00:00:00"/>
    <d v="2010-08-27T00:00:00"/>
    <n v="0"/>
    <s v="773"/>
    <x v="7"/>
    <x v="4"/>
    <x v="5"/>
    <x v="0"/>
    <x v="0"/>
  </r>
  <r>
    <n v="7735124703"/>
    <x v="22"/>
    <n v="48921470"/>
    <x v="25"/>
    <s v="LTNJRODRIGUE"/>
    <s v="MFLT"/>
    <s v="Provisión otras cta.pte.proveed prod. Inventariab."/>
    <s v=""/>
    <s v="Servicio de Fotocopias"/>
    <d v="2010-08-27T00:00:00"/>
    <d v="2010-08-27T00:00:00"/>
    <n v="17478"/>
    <s v="773"/>
    <x v="7"/>
    <x v="4"/>
    <x v="5"/>
    <x v="0"/>
    <x v="0"/>
  </r>
  <r>
    <n v="7735124703"/>
    <x v="22"/>
    <n v="48921470"/>
    <x v="25"/>
    <s v="SSGAVILLAMIL"/>
    <s v="MFLT"/>
    <s v="Gto admon,servicios,otros servicios"/>
    <s v=""/>
    <s v=""/>
    <d v="2010-08-27T00:00:00"/>
    <d v="2010-08-27T00:00:00"/>
    <n v="24543"/>
    <s v="773"/>
    <x v="7"/>
    <x v="4"/>
    <x v="5"/>
    <x v="0"/>
    <x v="0"/>
  </r>
  <r>
    <n v="7735124701"/>
    <x v="26"/>
    <n v="48921570"/>
    <x v="26"/>
    <s v="SSRDVILLEGAS"/>
    <s v="MFLT"/>
    <s v="EMPAQUETADURAS Y EMPAQUES S.A."/>
    <s v="Limpion Wypall"/>
    <s v="Limpion Wypall"/>
    <d v="2010-08-26T00:00:00"/>
    <d v="2010-08-27T00:00:00"/>
    <n v="110200"/>
    <s v="773"/>
    <x v="7"/>
    <x v="3"/>
    <x v="5"/>
    <x v="0"/>
    <x v="0"/>
  </r>
  <r>
    <n v="7735124703"/>
    <x v="22"/>
    <n v="48921570"/>
    <x v="26"/>
    <s v="SSRDVILLEGAS"/>
    <s v="MFLT"/>
    <s v="Provisión otras cta.pte.proveed prod. Inventariab."/>
    <s v=""/>
    <s v="Servicio de Fotocopias"/>
    <d v="2010-08-23T00:00:00"/>
    <d v="2010-08-27T00:00:00"/>
    <n v="0"/>
    <s v="773"/>
    <x v="7"/>
    <x v="3"/>
    <x v="5"/>
    <x v="0"/>
    <x v="0"/>
  </r>
  <r>
    <n v="7735124703"/>
    <x v="22"/>
    <n v="48921570"/>
    <x v="26"/>
    <s v="LTNJRODRIGUE"/>
    <s v="MFLT"/>
    <s v="Provisión otras cta.pte.proveed prod. Inventariab."/>
    <s v=""/>
    <s v="Servicio de Fotocopias"/>
    <d v="2010-08-27T00:00:00"/>
    <d v="2010-08-27T00:00:00"/>
    <n v="78651"/>
    <s v="773"/>
    <x v="7"/>
    <x v="3"/>
    <x v="5"/>
    <x v="0"/>
    <x v="0"/>
  </r>
  <r>
    <n v="7735124709"/>
    <x v="58"/>
    <n v="48921570"/>
    <x v="26"/>
    <s v="LTEAGUTIERRE"/>
    <s v="MFLT"/>
    <s v="Provisión otras cta.pte.proveed prod. no inventar"/>
    <s v="Solucion limpieza 16-3402q tinta industr"/>
    <s v="Solucion limpieza 16-3402q tinta industr"/>
    <d v="2010-08-27T00:00:00"/>
    <d v="2010-08-27T00:00:00"/>
    <n v="350190"/>
    <s v="773"/>
    <x v="7"/>
    <x v="3"/>
    <x v="5"/>
    <x v="0"/>
    <x v="1"/>
  </r>
  <r>
    <n v="7735124709"/>
    <x v="58"/>
    <n v="48921570"/>
    <x v="26"/>
    <s v="SSRDVILLEGAS"/>
    <s v="MFLT"/>
    <s v="MAPER S.A."/>
    <s v="Solucion limpieza 16-3402q tinta industr"/>
    <s v="Solucion limpieza 16-3402q tinta industr"/>
    <d v="2010-08-27T00:00:00"/>
    <d v="2010-08-27T00:00:00"/>
    <n v="1"/>
    <s v="773"/>
    <x v="7"/>
    <x v="3"/>
    <x v="5"/>
    <x v="0"/>
    <x v="1"/>
  </r>
  <r>
    <n v="7735125759"/>
    <x v="43"/>
    <n v="48921570"/>
    <x v="26"/>
    <s v="SSRDVILLEGAS"/>
    <s v="MFLT"/>
    <s v="Provisión otras cta.pte.proveed prod. Inventariab."/>
    <s v=""/>
    <s v="Servicio Transporte por vale"/>
    <d v="2010-07-27T00:00:00"/>
    <d v="2010-08-27T00:00:00"/>
    <n v="0"/>
    <s v="773"/>
    <x v="7"/>
    <x v="3"/>
    <x v="5"/>
    <x v="0"/>
    <x v="0"/>
  </r>
  <r>
    <n v="7735125759"/>
    <x v="43"/>
    <n v="48921570"/>
    <x v="26"/>
    <s v="SSRDVILLEGAS"/>
    <s v="MFLT"/>
    <s v="Provisión otras cta.pte.proveed prod. Inventariab."/>
    <s v=""/>
    <s v="Servicio Transporte por vale"/>
    <d v="2010-07-27T00:00:00"/>
    <d v="2010-08-27T00:00:00"/>
    <n v="0"/>
    <s v="773"/>
    <x v="7"/>
    <x v="3"/>
    <x v="5"/>
    <x v="0"/>
    <x v="0"/>
  </r>
  <r>
    <n v="7735125759"/>
    <x v="43"/>
    <n v="48921570"/>
    <x v="26"/>
    <s v="LTNJRODRIGUE"/>
    <s v="MFLT"/>
    <s v="Provisión otras cta.pte.proveed prod. Inventariab."/>
    <s v=""/>
    <s v="Servicio Transporte por vale"/>
    <d v="2010-08-27T00:00:00"/>
    <d v="2010-08-27T00:00:00"/>
    <n v="18223"/>
    <s v="773"/>
    <x v="7"/>
    <x v="3"/>
    <x v="5"/>
    <x v="0"/>
    <x v="0"/>
  </r>
  <r>
    <n v="7735125759"/>
    <x v="43"/>
    <n v="48921570"/>
    <x v="26"/>
    <s v="LTNJRODRIGUE"/>
    <s v="MFLT"/>
    <s v="Provisión otras cta.pte.proveed prod. Inventariab."/>
    <s v=""/>
    <s v="Servicio Transporte por vale"/>
    <d v="2010-08-27T00:00:00"/>
    <d v="2010-08-27T00:00:00"/>
    <n v="1822"/>
    <s v="773"/>
    <x v="7"/>
    <x v="3"/>
    <x v="5"/>
    <x v="0"/>
    <x v="0"/>
  </r>
  <r>
    <n v="7735125759"/>
    <x v="43"/>
    <n v="48921670"/>
    <x v="27"/>
    <s v="SSRDVILLEGAS"/>
    <s v="MFLT"/>
    <s v="Provisión otras cta.pte.proveed prod. Inventariab."/>
    <s v=""/>
    <s v="Servicio Transporte por vale"/>
    <d v="2010-07-27T00:00:00"/>
    <d v="2010-08-27T00:00:00"/>
    <n v="0"/>
    <s v="773"/>
    <x v="7"/>
    <x v="5"/>
    <x v="5"/>
    <x v="0"/>
    <x v="0"/>
  </r>
  <r>
    <n v="7735125759"/>
    <x v="43"/>
    <n v="48921670"/>
    <x v="27"/>
    <s v="SSRDVILLEGAS"/>
    <s v="MFLT"/>
    <s v="Provisión otras cta.pte.proveed prod. Inventariab."/>
    <s v=""/>
    <s v="Servicio Transporte por vale"/>
    <d v="2010-07-27T00:00:00"/>
    <d v="2010-08-27T00:00:00"/>
    <n v="0"/>
    <s v="773"/>
    <x v="7"/>
    <x v="5"/>
    <x v="5"/>
    <x v="0"/>
    <x v="0"/>
  </r>
  <r>
    <n v="7735125759"/>
    <x v="43"/>
    <n v="48921670"/>
    <x v="27"/>
    <s v="LTNJRODRIGUE"/>
    <s v="MFLT"/>
    <s v="Provisión otras cta.pte.proveed prod. Inventariab."/>
    <s v=""/>
    <s v="Servicio Transporte por vale"/>
    <d v="2010-08-27T00:00:00"/>
    <d v="2010-08-27T00:00:00"/>
    <n v="87465"/>
    <s v="773"/>
    <x v="7"/>
    <x v="5"/>
    <x v="5"/>
    <x v="0"/>
    <x v="0"/>
  </r>
  <r>
    <n v="7735125759"/>
    <x v="43"/>
    <n v="48921670"/>
    <x v="27"/>
    <s v="LTNJRODRIGUE"/>
    <s v="MFLT"/>
    <s v="Provisión otras cta.pte.proveed prod. Inventariab."/>
    <s v=""/>
    <s v="Servicio Transporte por vale"/>
    <d v="2010-08-27T00:00:00"/>
    <d v="2010-08-27T00:00:00"/>
    <n v="8747"/>
    <s v="773"/>
    <x v="7"/>
    <x v="5"/>
    <x v="5"/>
    <x v="0"/>
    <x v="0"/>
  </r>
  <r>
    <n v="7735116120"/>
    <x v="29"/>
    <n v="48980070"/>
    <x v="34"/>
    <s v="SSRDVILLEGAS"/>
    <s v="MFLT"/>
    <s v="Provisión otras cta.pte.proveed prod. Inventariab."/>
    <s v=""/>
    <s v="Refrigerio"/>
    <d v="2010-08-09T00:00:00"/>
    <d v="2010-08-27T00:00:00"/>
    <n v="0"/>
    <s v="773"/>
    <x v="7"/>
    <x v="11"/>
    <x v="5"/>
    <x v="0"/>
    <x v="0"/>
  </r>
  <r>
    <n v="7735124703"/>
    <x v="22"/>
    <n v="48986070"/>
    <x v="38"/>
    <s v="SSRDVILLEGAS"/>
    <s v="MFLT"/>
    <s v="Provisión otras cta.pte.proveed prod. Inventariab."/>
    <s v=""/>
    <s v="Servicio de Fotocopias"/>
    <d v="2010-08-23T00:00:00"/>
    <d v="2010-08-27T00:00:00"/>
    <n v="0"/>
    <s v="773"/>
    <x v="7"/>
    <x v="15"/>
    <x v="5"/>
    <x v="0"/>
    <x v="0"/>
  </r>
  <r>
    <n v="7735124703"/>
    <x v="22"/>
    <n v="48986070"/>
    <x v="38"/>
    <s v="LTNJRODRIGUE"/>
    <s v="MFLT"/>
    <s v="Provisión otras cta.pte.proveed prod. Inventariab."/>
    <s v=""/>
    <s v="Servicio de Fotocopias"/>
    <d v="2010-08-27T00:00:00"/>
    <d v="2010-08-27T00:00:00"/>
    <n v="10924"/>
    <s v="773"/>
    <x v="7"/>
    <x v="15"/>
    <x v="5"/>
    <x v="0"/>
    <x v="0"/>
  </r>
  <r>
    <n v="7735125759"/>
    <x v="43"/>
    <n v="48986070"/>
    <x v="38"/>
    <s v="SSRDVILLEGAS"/>
    <s v="MFLT"/>
    <s v="Provisión otras cta.pte.proveed prod. Inventariab."/>
    <s v=""/>
    <s v="Servicio Transporte por vale"/>
    <d v="2010-07-27T00:00:00"/>
    <d v="2010-08-27T00:00:00"/>
    <n v="0"/>
    <s v="773"/>
    <x v="7"/>
    <x v="15"/>
    <x v="5"/>
    <x v="0"/>
    <x v="0"/>
  </r>
  <r>
    <n v="7735125759"/>
    <x v="43"/>
    <n v="48986070"/>
    <x v="38"/>
    <s v="SSRDVILLEGAS"/>
    <s v="MFLT"/>
    <s v="Provisión otras cta.pte.proveed prod. Inventariab."/>
    <s v=""/>
    <s v="Servicio Transporte por vale"/>
    <d v="2010-07-27T00:00:00"/>
    <d v="2010-08-27T00:00:00"/>
    <n v="0"/>
    <s v="773"/>
    <x v="7"/>
    <x v="15"/>
    <x v="5"/>
    <x v="0"/>
    <x v="0"/>
  </r>
  <r>
    <n v="7735125759"/>
    <x v="43"/>
    <n v="48986070"/>
    <x v="38"/>
    <s v="LTNJRODRIGUE"/>
    <s v="MFLT"/>
    <s v="Provisión otras cta.pte.proveed prod. Inventariab."/>
    <s v=""/>
    <s v="Servicio Transporte por vale"/>
    <d v="2010-08-27T00:00:00"/>
    <d v="2010-08-27T00:00:00"/>
    <n v="36445"/>
    <s v="773"/>
    <x v="7"/>
    <x v="15"/>
    <x v="5"/>
    <x v="0"/>
    <x v="0"/>
  </r>
  <r>
    <n v="7735125759"/>
    <x v="43"/>
    <n v="48986070"/>
    <x v="38"/>
    <s v="LTNJRODRIGUE"/>
    <s v="MFLT"/>
    <s v="Provisión otras cta.pte.proveed prod. Inventariab."/>
    <s v=""/>
    <s v="Servicio Transporte por vale"/>
    <d v="2010-08-27T00:00:00"/>
    <d v="2010-08-27T00:00:00"/>
    <n v="3645"/>
    <s v="773"/>
    <x v="7"/>
    <x v="15"/>
    <x v="5"/>
    <x v="0"/>
    <x v="0"/>
  </r>
  <r>
    <n v="7735125759"/>
    <x v="43"/>
    <n v="48988070"/>
    <x v="40"/>
    <s v="SSRDVILLEGAS"/>
    <s v="MFLT"/>
    <s v="Provisión otras cta.pte.proveed prod. Inventariab."/>
    <s v=""/>
    <s v="Servicio Transporte por vale"/>
    <d v="2010-07-27T00:00:00"/>
    <d v="2010-08-27T00:00:00"/>
    <n v="0"/>
    <s v="773"/>
    <x v="7"/>
    <x v="17"/>
    <x v="5"/>
    <x v="0"/>
    <x v="0"/>
  </r>
  <r>
    <n v="7735125759"/>
    <x v="43"/>
    <n v="48988070"/>
    <x v="40"/>
    <s v="SSRDVILLEGAS"/>
    <s v="MFLT"/>
    <s v="Provisión otras cta.pte.proveed prod. Inventariab."/>
    <s v=""/>
    <s v="Servicio Transporte por vale"/>
    <d v="2010-07-27T00:00:00"/>
    <d v="2010-08-27T00:00:00"/>
    <n v="0"/>
    <s v="773"/>
    <x v="7"/>
    <x v="17"/>
    <x v="5"/>
    <x v="0"/>
    <x v="0"/>
  </r>
  <r>
    <n v="7735125759"/>
    <x v="43"/>
    <n v="48988070"/>
    <x v="40"/>
    <s v="LTNJRODRIGUE"/>
    <s v="MFLT"/>
    <s v="Provisión otras cta.pte.proveed prod. Inventariab."/>
    <s v=""/>
    <s v="Servicio Transporte por vale"/>
    <d v="2010-08-27T00:00:00"/>
    <d v="2010-08-27T00:00:00"/>
    <n v="29156"/>
    <s v="773"/>
    <x v="7"/>
    <x v="17"/>
    <x v="5"/>
    <x v="0"/>
    <x v="0"/>
  </r>
  <r>
    <n v="7735125759"/>
    <x v="43"/>
    <n v="48988070"/>
    <x v="40"/>
    <s v="LTNJRODRIGUE"/>
    <s v="MFLT"/>
    <s v="Provisión otras cta.pte.proveed prod. Inventariab."/>
    <s v=""/>
    <s v="Servicio Transporte por vale"/>
    <d v="2010-08-27T00:00:00"/>
    <d v="2010-08-27T00:00:00"/>
    <n v="2916"/>
    <s v="773"/>
    <x v="7"/>
    <x v="17"/>
    <x v="5"/>
    <x v="0"/>
    <x v="0"/>
  </r>
  <r>
    <n v="7735116401"/>
    <x v="52"/>
    <n v="48988270"/>
    <x v="42"/>
    <s v="SSRDVILLEGAS"/>
    <s v="MFLT"/>
    <s v="COOPERATIVA DE TRABAJO ASOCIADO REC"/>
    <s v=""/>
    <s v="SERVICIO DE LIMPIEZA"/>
    <d v="2010-08-24T00:00:00"/>
    <d v="2010-08-27T00:00:00"/>
    <n v="0"/>
    <s v="773"/>
    <x v="7"/>
    <x v="19"/>
    <x v="5"/>
    <x v="0"/>
    <x v="0"/>
  </r>
  <r>
    <n v="7735124703"/>
    <x v="22"/>
    <n v="48988270"/>
    <x v="42"/>
    <s v="SSRDVILLEGAS"/>
    <s v="MFLT"/>
    <s v="Provisión otras cta.pte.proveed prod. Inventariab."/>
    <s v=""/>
    <s v="Servicio de Fotocopias"/>
    <d v="2010-08-23T00:00:00"/>
    <d v="2010-08-27T00:00:00"/>
    <n v="0"/>
    <s v="773"/>
    <x v="7"/>
    <x v="19"/>
    <x v="5"/>
    <x v="0"/>
    <x v="0"/>
  </r>
  <r>
    <n v="7735124703"/>
    <x v="22"/>
    <n v="48988270"/>
    <x v="42"/>
    <s v="LTNJRODRIGUE"/>
    <s v="MFLT"/>
    <s v="Provisión otras cta.pte.proveed prod. Inventariab."/>
    <s v=""/>
    <s v="Servicio de Fotocopias"/>
    <d v="2010-08-27T00:00:00"/>
    <d v="2010-08-27T00:00:00"/>
    <n v="13109"/>
    <s v="773"/>
    <x v="7"/>
    <x v="19"/>
    <x v="5"/>
    <x v="0"/>
    <x v="0"/>
  </r>
  <r>
    <n v="7735124717"/>
    <x v="64"/>
    <n v="48988270"/>
    <x v="42"/>
    <s v="SSRDVILLEGAS"/>
    <s v="MFLT"/>
    <s v="Provisión otras cta.pte.proveed prod. no inventar"/>
    <s v="Trampas adhesivas ratas"/>
    <s v="Trampas adhesivas ratas"/>
    <d v="2010-08-26T00:00:00"/>
    <d v="2010-08-27T00:00:00"/>
    <n v="0"/>
    <s v="773"/>
    <x v="7"/>
    <x v="19"/>
    <x v="5"/>
    <x v="0"/>
    <x v="0"/>
  </r>
  <r>
    <n v="7735124717"/>
    <x v="64"/>
    <n v="48988270"/>
    <x v="42"/>
    <s v="LTGAVELASQUE"/>
    <s v="MFLT"/>
    <s v="Provisión otras cta.pte.proveed prod. no inventar"/>
    <s v="Trampas adhesivas ratas"/>
    <s v="Trampas adhesivas ratas"/>
    <d v="2010-08-26T00:00:00"/>
    <d v="2010-08-27T00:00:00"/>
    <n v="459360"/>
    <s v="773"/>
    <x v="7"/>
    <x v="19"/>
    <x v="5"/>
    <x v="0"/>
    <x v="0"/>
  </r>
  <r>
    <n v="7735125759"/>
    <x v="43"/>
    <n v="48992070"/>
    <x v="45"/>
    <s v="SSRDVILLEGAS"/>
    <s v="MFLT"/>
    <s v="Provisión otras cta.pte.proveed prod. Inventariab."/>
    <s v=""/>
    <s v="Servicio Transporte por vale"/>
    <d v="2010-07-27T00:00:00"/>
    <d v="2010-08-27T00:00:00"/>
    <n v="0"/>
    <s v="773"/>
    <x v="7"/>
    <x v="22"/>
    <x v="5"/>
    <x v="0"/>
    <x v="0"/>
  </r>
  <r>
    <n v="7735125759"/>
    <x v="43"/>
    <n v="48992070"/>
    <x v="45"/>
    <s v="SSRDVILLEGAS"/>
    <s v="MFLT"/>
    <s v="Provisión otras cta.pte.proveed prod. Inventariab."/>
    <s v=""/>
    <s v="Servicio Transporte por vale"/>
    <d v="2010-07-27T00:00:00"/>
    <d v="2010-08-27T00:00:00"/>
    <n v="0"/>
    <s v="773"/>
    <x v="7"/>
    <x v="22"/>
    <x v="5"/>
    <x v="0"/>
    <x v="0"/>
  </r>
  <r>
    <n v="7735125759"/>
    <x v="43"/>
    <n v="48992070"/>
    <x v="45"/>
    <s v="LTNJRODRIGUE"/>
    <s v="MFLT"/>
    <s v="Provisión otras cta.pte.proveed prod. Inventariab."/>
    <s v=""/>
    <s v="Servicio Transporte por vale"/>
    <d v="2010-08-27T00:00:00"/>
    <d v="2010-08-27T00:00:00"/>
    <n v="18223"/>
    <s v="773"/>
    <x v="7"/>
    <x v="22"/>
    <x v="5"/>
    <x v="0"/>
    <x v="0"/>
  </r>
  <r>
    <n v="7735125759"/>
    <x v="43"/>
    <n v="48992070"/>
    <x v="45"/>
    <s v="LTNJRODRIGUE"/>
    <s v="MFLT"/>
    <s v="Provisión otras cta.pte.proveed prod. Inventariab."/>
    <s v=""/>
    <s v="Servicio Transporte por vale"/>
    <d v="2010-08-27T00:00:00"/>
    <d v="2010-08-27T00:00:00"/>
    <n v="1822"/>
    <s v="773"/>
    <x v="7"/>
    <x v="22"/>
    <x v="5"/>
    <x v="0"/>
    <x v="0"/>
  </r>
  <r>
    <n v="7735125759"/>
    <x v="43"/>
    <n v="48992370"/>
    <x v="47"/>
    <s v="SSRDVILLEGAS"/>
    <s v="MFLT"/>
    <s v="Provisión otras cta.pte.proveed prod. Inventariab."/>
    <s v=""/>
    <s v="Servicio Transporte por vale"/>
    <d v="2010-07-27T00:00:00"/>
    <d v="2010-08-27T00:00:00"/>
    <n v="0"/>
    <s v="773"/>
    <x v="7"/>
    <x v="24"/>
    <x v="5"/>
    <x v="0"/>
    <x v="0"/>
  </r>
  <r>
    <n v="7735125759"/>
    <x v="43"/>
    <n v="48992370"/>
    <x v="47"/>
    <s v="SSRDVILLEGAS"/>
    <s v="MFLT"/>
    <s v="Provisión otras cta.pte.proveed prod. Inventariab."/>
    <s v=""/>
    <s v="Servicio Transporte por vale"/>
    <d v="2010-07-27T00:00:00"/>
    <d v="2010-08-27T00:00:00"/>
    <n v="0"/>
    <s v="773"/>
    <x v="7"/>
    <x v="24"/>
    <x v="5"/>
    <x v="0"/>
    <x v="0"/>
  </r>
  <r>
    <n v="7735125759"/>
    <x v="43"/>
    <n v="48992370"/>
    <x v="47"/>
    <s v="LTNJRODRIGUE"/>
    <s v="MFLT"/>
    <s v="Provisión otras cta.pte.proveed prod. Inventariab."/>
    <s v=""/>
    <s v="Servicio Transporte por vale"/>
    <d v="2010-08-27T00:00:00"/>
    <d v="2010-08-27T00:00:00"/>
    <n v="25512"/>
    <s v="773"/>
    <x v="7"/>
    <x v="24"/>
    <x v="5"/>
    <x v="0"/>
    <x v="0"/>
  </r>
  <r>
    <n v="7735125759"/>
    <x v="43"/>
    <n v="48992370"/>
    <x v="47"/>
    <s v="LTNJRODRIGUE"/>
    <s v="MFLT"/>
    <s v="Provisión otras cta.pte.proveed prod. Inventariab."/>
    <s v=""/>
    <s v="Servicio Transporte por vale"/>
    <d v="2010-08-27T00:00:00"/>
    <d v="2010-08-27T00:00:00"/>
    <n v="2551"/>
    <s v="773"/>
    <x v="7"/>
    <x v="24"/>
    <x v="5"/>
    <x v="0"/>
    <x v="0"/>
  </r>
  <r>
    <n v="7735124708"/>
    <x v="34"/>
    <n v="48710370"/>
    <x v="6"/>
    <s v="LTGAVELASQUE"/>
    <s v="MFLT"/>
    <s v="Mat, rptos y accesorios, combustibles y lubricante"/>
    <s v="Aceite mineral polar c18 x  GLN"/>
    <s v=""/>
    <d v="2010-08-28T00:00:00"/>
    <d v="2010-08-28T00:00:00"/>
    <n v="156000"/>
    <s v="773"/>
    <x v="7"/>
    <x v="4"/>
    <x v="6"/>
    <x v="0"/>
    <x v="2"/>
  </r>
  <r>
    <n v="7735124708"/>
    <x v="34"/>
    <n v="48921370"/>
    <x v="24"/>
    <s v="LTGAVELASQUE"/>
    <s v="MFLT"/>
    <s v="Mat, rptos y accesorios, combustibles y lubricante"/>
    <s v="Wash a_230 X GLN"/>
    <s v=""/>
    <d v="2010-08-28T00:00:00"/>
    <d v="2010-08-28T00:00:00"/>
    <n v="1438071"/>
    <s v="773"/>
    <x v="7"/>
    <x v="4"/>
    <x v="6"/>
    <x v="0"/>
    <x v="2"/>
  </r>
  <r>
    <n v="7735124708"/>
    <x v="34"/>
    <n v="48921370"/>
    <x v="24"/>
    <s v="LTGAVELASQUE"/>
    <s v="MFLT"/>
    <s v="Mat, rptos y accesorios, combustibles y lubricante"/>
    <s v="Ajustador_21209_pintuco X GLN"/>
    <s v=""/>
    <d v="2010-08-28T00:00:00"/>
    <d v="2010-08-28T00:00:00"/>
    <n v="767960"/>
    <s v="773"/>
    <x v="7"/>
    <x v="4"/>
    <x v="6"/>
    <x v="0"/>
    <x v="2"/>
  </r>
  <r>
    <n v="7735110105"/>
    <x v="63"/>
    <n v="48986070"/>
    <x v="38"/>
    <s v="LTEAGUTIERRE"/>
    <s v="MFLT"/>
    <s v="Provisión otras cta.pte.proveed prod. no inventar"/>
    <s v="Atención Colaborador Pacto Colectivo 0%"/>
    <s v="Atención Colaborador Pacto Colectivo 0%"/>
    <d v="2010-08-28T00:00:00"/>
    <d v="2010-08-28T00:00:00"/>
    <n v="150000"/>
    <s v="773"/>
    <x v="7"/>
    <x v="15"/>
    <x v="2"/>
    <x v="0"/>
    <x v="1"/>
  </r>
  <r>
    <n v="7735124708"/>
    <x v="34"/>
    <n v="48921370"/>
    <x v="24"/>
    <s v="LTGAVELASQUE"/>
    <s v="MFLT"/>
    <s v="Mat, rptos y accesorios, combustibles y lubricante"/>
    <s v="Revelador positivo universal"/>
    <s v=""/>
    <d v="2010-08-30T00:00:00"/>
    <d v="2010-08-30T00:00:00"/>
    <n v="24524"/>
    <s v="773"/>
    <x v="7"/>
    <x v="4"/>
    <x v="6"/>
    <x v="0"/>
    <x v="2"/>
  </r>
  <r>
    <n v="7735124704"/>
    <x v="27"/>
    <n v="48921470"/>
    <x v="25"/>
    <s v="LTNASANCHEZ"/>
    <s v="MFLT"/>
    <s v="Caja menor RgMedellin"/>
    <s v=""/>
    <s v=""/>
    <d v="2010-08-30T00:00:00"/>
    <d v="2010-08-30T00:00:00"/>
    <n v="7500"/>
    <s v="773"/>
    <x v="7"/>
    <x v="4"/>
    <x v="5"/>
    <x v="0"/>
    <x v="0"/>
  </r>
  <r>
    <n v="7735116406"/>
    <x v="45"/>
    <n v="48970270"/>
    <x v="30"/>
    <s v="SSRDVILLEGAS"/>
    <s v="MFLT"/>
    <s v="EMPRESAS PUBLICAS DE MEDELLIN E.S.P"/>
    <s v=""/>
    <s v=""/>
    <d v="2010-07-30T00:00:00"/>
    <d v="2010-08-30T00:00:00"/>
    <n v="280673"/>
    <s v="773"/>
    <x v="7"/>
    <x v="7"/>
    <x v="1"/>
    <x v="0"/>
    <x v="0"/>
  </r>
  <r>
    <n v="7735116406"/>
    <x v="45"/>
    <n v="48970270"/>
    <x v="30"/>
    <s v="SSRDVILLEGAS"/>
    <s v="MFLT"/>
    <s v="EMPRESAS PUBLICAS DE MEDELLIN E.S.P"/>
    <s v=""/>
    <s v=""/>
    <d v="2010-07-30T00:00:00"/>
    <d v="2010-08-30T00:00:00"/>
    <n v="403592"/>
    <s v="773"/>
    <x v="7"/>
    <x v="7"/>
    <x v="1"/>
    <x v="0"/>
    <x v="0"/>
  </r>
  <r>
    <n v="7735116406"/>
    <x v="45"/>
    <n v="48970270"/>
    <x v="30"/>
    <s v="SSRDVILLEGAS"/>
    <s v="MFLT"/>
    <s v="EMPRESAS PUBLICAS DE MEDELLIN E.S.P"/>
    <s v=""/>
    <s v=""/>
    <d v="2010-08-28T00:00:00"/>
    <d v="2010-08-30T00:00:00"/>
    <n v="117596"/>
    <s v="773"/>
    <x v="7"/>
    <x v="7"/>
    <x v="1"/>
    <x v="0"/>
    <x v="0"/>
  </r>
  <r>
    <n v="7735116406"/>
    <x v="45"/>
    <n v="48970270"/>
    <x v="30"/>
    <s v="SSRDVILLEGAS"/>
    <s v="MFLT"/>
    <s v="EMPRESAS PUBLICAS DE MEDELLIN E.S.P"/>
    <s v=""/>
    <s v=""/>
    <d v="2010-08-28T00:00:00"/>
    <d v="2010-08-30T00:00:00"/>
    <n v="521429"/>
    <s v="773"/>
    <x v="7"/>
    <x v="7"/>
    <x v="1"/>
    <x v="0"/>
    <x v="0"/>
  </r>
  <r>
    <n v="7735112206"/>
    <x v="48"/>
    <n v="48984270"/>
    <x v="37"/>
    <s v="SSJMGONZALEZ"/>
    <s v="MFLT"/>
    <s v="Iva proporcional prorrateo"/>
    <s v=""/>
    <s v=""/>
    <d v="2010-08-30T00:00:00"/>
    <d v="2010-08-30T00:00:00"/>
    <n v="6300000"/>
    <s v="773"/>
    <x v="7"/>
    <x v="14"/>
    <x v="9"/>
    <x v="0"/>
    <x v="1"/>
  </r>
  <r>
    <n v="7735116120"/>
    <x v="29"/>
    <n v="48984270"/>
    <x v="37"/>
    <s v="LTNASANCHEZ"/>
    <s v="MFLT"/>
    <s v="Caja menor RgMedellin"/>
    <s v=""/>
    <s v=""/>
    <d v="2010-08-30T00:00:00"/>
    <d v="2010-08-30T00:00:00"/>
    <n v="19350"/>
    <s v="773"/>
    <x v="7"/>
    <x v="14"/>
    <x v="5"/>
    <x v="0"/>
    <x v="0"/>
  </r>
  <r>
    <n v="7735116120"/>
    <x v="29"/>
    <n v="48984270"/>
    <x v="37"/>
    <s v="LTNASANCHEZ"/>
    <s v="MFLT"/>
    <s v="Caja menor RgMedellin"/>
    <s v=""/>
    <s v=""/>
    <d v="2010-08-30T00:00:00"/>
    <d v="2010-08-30T00:00:00"/>
    <n v="38300"/>
    <s v="773"/>
    <x v="7"/>
    <x v="14"/>
    <x v="5"/>
    <x v="0"/>
    <x v="0"/>
  </r>
  <r>
    <n v="7735124704"/>
    <x v="27"/>
    <n v="48986070"/>
    <x v="38"/>
    <s v="LTNASANCHEZ"/>
    <s v="MFLT"/>
    <s v="Caja menor RgMedellin"/>
    <s v=""/>
    <s v=""/>
    <d v="2010-08-30T00:00:00"/>
    <d v="2010-08-30T00:00:00"/>
    <n v="76500"/>
    <s v="773"/>
    <x v="7"/>
    <x v="15"/>
    <x v="5"/>
    <x v="0"/>
    <x v="0"/>
  </r>
  <r>
    <n v="7735125759"/>
    <x v="43"/>
    <n v="48986070"/>
    <x v="38"/>
    <s v="LTNASANCHEZ"/>
    <s v="MFLT"/>
    <s v="Caja menor RgMedellin"/>
    <s v=""/>
    <s v=""/>
    <d v="2010-08-30T00:00:00"/>
    <d v="2010-08-30T00:00:00"/>
    <n v="9000"/>
    <s v="773"/>
    <x v="7"/>
    <x v="15"/>
    <x v="5"/>
    <x v="0"/>
    <x v="0"/>
  </r>
  <r>
    <n v="7735124702"/>
    <x v="51"/>
    <n v="48986170"/>
    <x v="39"/>
    <s v="LTNASANCHEZ"/>
    <s v="MFLT"/>
    <s v="Caja menor RgMedellin"/>
    <s v=""/>
    <s v=""/>
    <d v="2010-08-30T00:00:00"/>
    <d v="2010-08-30T00:00:00"/>
    <n v="18000"/>
    <s v="773"/>
    <x v="7"/>
    <x v="16"/>
    <x v="5"/>
    <x v="0"/>
    <x v="0"/>
  </r>
  <r>
    <n v="7735116120"/>
    <x v="29"/>
    <n v="48992170"/>
    <x v="46"/>
    <s v="LTNASANCHEZ"/>
    <s v="MFLT"/>
    <s v="Caja menor RgMedellin"/>
    <s v=""/>
    <s v=""/>
    <d v="2010-08-30T00:00:00"/>
    <d v="2010-08-30T00:00:00"/>
    <n v="53200"/>
    <s v="773"/>
    <x v="7"/>
    <x v="23"/>
    <x v="5"/>
    <x v="0"/>
    <x v="0"/>
  </r>
  <r>
    <n v="7735116408"/>
    <x v="1"/>
    <n v="48705370"/>
    <x v="1"/>
    <s v="SSRDVILLEGAS"/>
    <s v="MFLT"/>
    <s v="COLOMBIA MOVIL S.A. E.S.P."/>
    <s v=""/>
    <s v=""/>
    <d v="2010-08-02T00:00:00"/>
    <d v="2010-08-31T00:00:00"/>
    <n v="-45058"/>
    <s v="773"/>
    <x v="7"/>
    <x v="1"/>
    <x v="1"/>
    <x v="0"/>
    <x v="0"/>
  </r>
  <r>
    <n v="7735116408"/>
    <x v="1"/>
    <n v="48705370"/>
    <x v="1"/>
    <s v="SSRDVILLEGAS"/>
    <s v="MFLT"/>
    <s v="COLOMBIA MOVIL S.A. E.S.P."/>
    <s v=""/>
    <s v=""/>
    <d v="2010-08-02T00:00:00"/>
    <d v="2010-08-31T00:00:00"/>
    <n v="43325"/>
    <s v="773"/>
    <x v="7"/>
    <x v="1"/>
    <x v="1"/>
    <x v="0"/>
    <x v="0"/>
  </r>
  <r>
    <n v="7735116408"/>
    <x v="1"/>
    <n v="48705370"/>
    <x v="1"/>
    <s v="SSRDVILLEGAS"/>
    <s v="MFLT"/>
    <s v="COLOMBIA MOVIL S.A. E.S.P."/>
    <s v=""/>
    <s v=""/>
    <d v="2010-08-31T00:00:00"/>
    <d v="2010-08-31T00:00:00"/>
    <n v="71"/>
    <s v="773"/>
    <x v="7"/>
    <x v="1"/>
    <x v="1"/>
    <x v="0"/>
    <x v="0"/>
  </r>
  <r>
    <n v="7735122502"/>
    <x v="21"/>
    <n v="48705370"/>
    <x v="1"/>
    <s v="SSRMSALAZAR"/>
    <s v="MFLT"/>
    <s v="Dep. acum. maquinaria y equipo operativos"/>
    <s v=""/>
    <s v=""/>
    <d v="2010-08-31T00:00:00"/>
    <d v="2010-08-31T00:00:00"/>
    <n v="7989"/>
    <s v="773"/>
    <x v="7"/>
    <x v="1"/>
    <x v="4"/>
    <x v="0"/>
    <x v="0"/>
  </r>
  <r>
    <n v="7735122502"/>
    <x v="21"/>
    <n v="48705370"/>
    <x v="1"/>
    <s v="SSRMSALAZAR"/>
    <s v="MFLT"/>
    <s v="Dep. acum. construcción y edif. operativos"/>
    <s v=""/>
    <s v=""/>
    <d v="2010-08-31T00:00:00"/>
    <d v="2010-08-31T00:00:00"/>
    <n v="9144"/>
    <s v="773"/>
    <x v="7"/>
    <x v="1"/>
    <x v="4"/>
    <x v="0"/>
    <x v="0"/>
  </r>
  <r>
    <n v="7735122503"/>
    <x v="23"/>
    <n v="48705670"/>
    <x v="2"/>
    <s v="SSRMSALAZAR"/>
    <s v="MFLT"/>
    <s v="Dep. acum. maquinaria y equipo operativos"/>
    <s v=""/>
    <s v=""/>
    <d v="2010-08-31T00:00:00"/>
    <d v="2010-08-31T00:00:00"/>
    <n v="229834"/>
    <s v="773"/>
    <x v="7"/>
    <x v="2"/>
    <x v="4"/>
    <x v="0"/>
    <x v="2"/>
  </r>
  <r>
    <n v="7735122503"/>
    <x v="23"/>
    <n v="48705670"/>
    <x v="2"/>
    <s v="SSRMSALAZAR"/>
    <s v="MFLT"/>
    <s v="Dep. acum. construcción y edif. operativos"/>
    <s v=""/>
    <s v=""/>
    <d v="2010-08-31T00:00:00"/>
    <d v="2010-08-31T00:00:00"/>
    <n v="850"/>
    <s v="773"/>
    <x v="7"/>
    <x v="2"/>
    <x v="4"/>
    <x v="0"/>
    <x v="2"/>
  </r>
  <r>
    <n v="7735122503"/>
    <x v="23"/>
    <n v="48710070"/>
    <x v="4"/>
    <s v="SSRMSALAZAR"/>
    <s v="MFLT"/>
    <s v="Dep. acum. maquinaria y equipo operativos"/>
    <s v=""/>
    <s v=""/>
    <d v="2010-08-31T00:00:00"/>
    <d v="2010-08-31T00:00:00"/>
    <n v="176929"/>
    <s v="773"/>
    <x v="7"/>
    <x v="4"/>
    <x v="4"/>
    <x v="0"/>
    <x v="2"/>
  </r>
  <r>
    <n v="7735122503"/>
    <x v="23"/>
    <n v="48710070"/>
    <x v="4"/>
    <s v="SSRMSALAZAR"/>
    <s v="MFLT"/>
    <s v="Dep. acum. construcción y edif. operativos"/>
    <s v=""/>
    <s v=""/>
    <d v="2010-08-31T00:00:00"/>
    <d v="2010-08-31T00:00:00"/>
    <n v="37639"/>
    <s v="773"/>
    <x v="7"/>
    <x v="4"/>
    <x v="4"/>
    <x v="0"/>
    <x v="2"/>
  </r>
  <r>
    <n v="7735122503"/>
    <x v="23"/>
    <n v="48710170"/>
    <x v="5"/>
    <s v="SSRMSALAZAR"/>
    <s v="MFLT"/>
    <s v="Dep. acum. maquinaria y equipo operativos"/>
    <s v=""/>
    <s v=""/>
    <d v="2010-08-31T00:00:00"/>
    <d v="2010-08-31T00:00:00"/>
    <n v="241431"/>
    <s v="773"/>
    <x v="7"/>
    <x v="4"/>
    <x v="4"/>
    <x v="0"/>
    <x v="2"/>
  </r>
  <r>
    <n v="7735122503"/>
    <x v="23"/>
    <n v="48710170"/>
    <x v="5"/>
    <s v="SSRMSALAZAR"/>
    <s v="MFLT"/>
    <s v="Dep. acum. construcción y edif. operativos"/>
    <s v=""/>
    <s v=""/>
    <d v="2010-08-31T00:00:00"/>
    <d v="2010-08-31T00:00:00"/>
    <n v="53349"/>
    <s v="773"/>
    <x v="7"/>
    <x v="4"/>
    <x v="4"/>
    <x v="0"/>
    <x v="2"/>
  </r>
  <r>
    <n v="7735122503"/>
    <x v="23"/>
    <n v="48710370"/>
    <x v="6"/>
    <s v="SSRMSALAZAR"/>
    <s v="MFLT"/>
    <s v="Dep. acum. maquinaria y equipo operativos"/>
    <s v=""/>
    <s v=""/>
    <d v="2010-08-31T00:00:00"/>
    <d v="2010-08-31T00:00:00"/>
    <n v="528746"/>
    <s v="773"/>
    <x v="7"/>
    <x v="4"/>
    <x v="4"/>
    <x v="0"/>
    <x v="2"/>
  </r>
  <r>
    <n v="7735122503"/>
    <x v="23"/>
    <n v="48710370"/>
    <x v="6"/>
    <s v="SSRMSALAZAR"/>
    <s v="MFLT"/>
    <s v="Dep. acum. construcción y edif. operativos"/>
    <s v=""/>
    <s v=""/>
    <d v="2010-08-31T00:00:00"/>
    <d v="2010-08-31T00:00:00"/>
    <n v="89142"/>
    <s v="773"/>
    <x v="7"/>
    <x v="4"/>
    <x v="4"/>
    <x v="0"/>
    <x v="2"/>
  </r>
  <r>
    <n v="7735122503"/>
    <x v="23"/>
    <n v="48710470"/>
    <x v="7"/>
    <s v="SSRMSALAZAR"/>
    <s v="MFLT"/>
    <s v="Dep. acum. maquinaria y equipo operativos"/>
    <s v=""/>
    <s v=""/>
    <d v="2010-08-31T00:00:00"/>
    <d v="2010-08-31T00:00:00"/>
    <n v="44832"/>
    <s v="773"/>
    <x v="7"/>
    <x v="4"/>
    <x v="4"/>
    <x v="0"/>
    <x v="2"/>
  </r>
  <r>
    <n v="7735122503"/>
    <x v="23"/>
    <n v="48710470"/>
    <x v="7"/>
    <s v="SSRMSALAZAR"/>
    <s v="MFLT"/>
    <s v="Dep. acum. construcción y edif. operativos"/>
    <s v=""/>
    <s v=""/>
    <d v="2010-08-31T00:00:00"/>
    <d v="2010-08-31T00:00:00"/>
    <n v="10340"/>
    <s v="773"/>
    <x v="7"/>
    <x v="4"/>
    <x v="4"/>
    <x v="0"/>
    <x v="2"/>
  </r>
  <r>
    <n v="7735122503"/>
    <x v="23"/>
    <n v="48710570"/>
    <x v="8"/>
    <s v="SSRMSALAZAR"/>
    <s v="MFLT"/>
    <s v="Dep. acum. maquinaria y equipo operativos"/>
    <s v=""/>
    <s v=""/>
    <d v="2010-08-31T00:00:00"/>
    <d v="2010-08-31T00:00:00"/>
    <n v="55047"/>
    <s v="773"/>
    <x v="7"/>
    <x v="4"/>
    <x v="4"/>
    <x v="0"/>
    <x v="2"/>
  </r>
  <r>
    <n v="7735122503"/>
    <x v="23"/>
    <n v="48710570"/>
    <x v="8"/>
    <s v="SSRMSALAZAR"/>
    <s v="MFLT"/>
    <s v="Dep. acum. construcción y edif. operativos"/>
    <s v=""/>
    <s v=""/>
    <d v="2010-08-31T00:00:00"/>
    <d v="2010-08-31T00:00:00"/>
    <n v="1919"/>
    <s v="773"/>
    <x v="7"/>
    <x v="4"/>
    <x v="4"/>
    <x v="0"/>
    <x v="2"/>
  </r>
  <r>
    <n v="7735122503"/>
    <x v="23"/>
    <n v="48710670"/>
    <x v="9"/>
    <s v="SSRMSALAZAR"/>
    <s v="MFLT"/>
    <s v="Dep. acum. maquinaria y equipo operativos"/>
    <s v=""/>
    <s v=""/>
    <d v="2010-08-31T00:00:00"/>
    <d v="2010-08-31T00:00:00"/>
    <n v="30422"/>
    <s v="773"/>
    <x v="7"/>
    <x v="4"/>
    <x v="4"/>
    <x v="0"/>
    <x v="2"/>
  </r>
  <r>
    <n v="7735122503"/>
    <x v="23"/>
    <n v="48710670"/>
    <x v="9"/>
    <s v="SSRMSALAZAR"/>
    <s v="MFLT"/>
    <s v="Dep. acum. construcción y edif. operativos"/>
    <s v=""/>
    <s v=""/>
    <d v="2010-08-31T00:00:00"/>
    <d v="2010-08-31T00:00:00"/>
    <n v="7343"/>
    <s v="773"/>
    <x v="7"/>
    <x v="4"/>
    <x v="4"/>
    <x v="0"/>
    <x v="2"/>
  </r>
  <r>
    <n v="7735122503"/>
    <x v="23"/>
    <n v="48710770"/>
    <x v="10"/>
    <s v="SSRMSALAZAR"/>
    <s v="MFLT"/>
    <s v="Dep. acum. maquinaria y equipo operativos"/>
    <s v=""/>
    <s v=""/>
    <d v="2010-08-31T00:00:00"/>
    <d v="2010-08-31T00:00:00"/>
    <n v="17065"/>
    <s v="773"/>
    <x v="7"/>
    <x v="4"/>
    <x v="4"/>
    <x v="0"/>
    <x v="2"/>
  </r>
  <r>
    <n v="7735122503"/>
    <x v="23"/>
    <n v="48710770"/>
    <x v="10"/>
    <s v="SSRMSALAZAR"/>
    <s v="MFLT"/>
    <s v="Dep. acum. construcción y edif. operativos"/>
    <s v=""/>
    <s v=""/>
    <d v="2010-08-31T00:00:00"/>
    <d v="2010-08-31T00:00:00"/>
    <n v="3392"/>
    <s v="773"/>
    <x v="7"/>
    <x v="4"/>
    <x v="4"/>
    <x v="0"/>
    <x v="2"/>
  </r>
  <r>
    <n v="7735122503"/>
    <x v="23"/>
    <n v="48710870"/>
    <x v="280"/>
    <s v="SSRMSALAZAR"/>
    <s v="MFLT"/>
    <s v="Dep. acum. maquinaria y equipo operativos"/>
    <s v=""/>
    <s v=""/>
    <d v="2010-08-31T00:00:00"/>
    <d v="2010-08-31T00:00:00"/>
    <n v="38356"/>
    <s v="773"/>
    <x v="7"/>
    <x v="4"/>
    <x v="4"/>
    <x v="0"/>
    <x v="2"/>
  </r>
  <r>
    <n v="7735122503"/>
    <x v="23"/>
    <n v="48710870"/>
    <x v="280"/>
    <s v="SSRMSALAZAR"/>
    <s v="MFLT"/>
    <s v="Dep. acum. construcción y edif. operativos"/>
    <s v=""/>
    <s v=""/>
    <d v="2010-08-31T00:00:00"/>
    <d v="2010-08-31T00:00:00"/>
    <n v="11046"/>
    <s v="773"/>
    <x v="7"/>
    <x v="4"/>
    <x v="4"/>
    <x v="0"/>
    <x v="2"/>
  </r>
  <r>
    <n v="7735122503"/>
    <x v="23"/>
    <n v="48710970"/>
    <x v="113"/>
    <s v="SSRMSALAZAR"/>
    <s v="MFLT"/>
    <s v="Dep. acum. maquinaria y equipo operativos"/>
    <s v=""/>
    <s v=""/>
    <d v="2010-08-31T00:00:00"/>
    <d v="2010-08-31T00:00:00"/>
    <n v="17026"/>
    <s v="773"/>
    <x v="7"/>
    <x v="4"/>
    <x v="4"/>
    <x v="0"/>
    <x v="2"/>
  </r>
  <r>
    <n v="7735122503"/>
    <x v="23"/>
    <n v="48711070"/>
    <x v="11"/>
    <s v="SSRMSALAZAR"/>
    <s v="MFLT"/>
    <s v="Dep. acum. maquinaria y equipo operativos"/>
    <s v=""/>
    <s v=""/>
    <d v="2010-08-31T00:00:00"/>
    <d v="2010-08-31T00:00:00"/>
    <n v="174825"/>
    <s v="773"/>
    <x v="7"/>
    <x v="4"/>
    <x v="4"/>
    <x v="0"/>
    <x v="2"/>
  </r>
  <r>
    <n v="7735122503"/>
    <x v="23"/>
    <n v="48711070"/>
    <x v="11"/>
    <s v="SSRMSALAZAR"/>
    <s v="MFLT"/>
    <s v="Dep. acum. construcción y edif. operativos"/>
    <s v=""/>
    <s v=""/>
    <d v="2010-08-31T00:00:00"/>
    <d v="2010-08-31T00:00:00"/>
    <n v="38640"/>
    <s v="773"/>
    <x v="7"/>
    <x v="4"/>
    <x v="4"/>
    <x v="0"/>
    <x v="2"/>
  </r>
  <r>
    <n v="7735122503"/>
    <x v="23"/>
    <n v="48711270"/>
    <x v="281"/>
    <s v="SSRMSALAZAR"/>
    <s v="MFLT"/>
    <s v="Dep. acum. maquinaria y equipo operativos"/>
    <s v=""/>
    <s v=""/>
    <d v="2010-08-31T00:00:00"/>
    <d v="2010-08-31T00:00:00"/>
    <n v="20762"/>
    <s v="773"/>
    <x v="7"/>
    <x v="4"/>
    <x v="4"/>
    <x v="0"/>
    <x v="2"/>
  </r>
  <r>
    <n v="7735122503"/>
    <x v="23"/>
    <n v="48711270"/>
    <x v="281"/>
    <s v="SSRMSALAZAR"/>
    <s v="MFLT"/>
    <s v="Dep. acum. construcción y edif. operativos"/>
    <s v=""/>
    <s v=""/>
    <d v="2010-08-31T00:00:00"/>
    <d v="2010-08-31T00:00:00"/>
    <n v="6936"/>
    <s v="773"/>
    <x v="7"/>
    <x v="4"/>
    <x v="4"/>
    <x v="0"/>
    <x v="2"/>
  </r>
  <r>
    <n v="7735122503"/>
    <x v="23"/>
    <n v="48711470"/>
    <x v="13"/>
    <s v="SSRMSALAZAR"/>
    <s v="MFLT"/>
    <s v="Dep. acum. maquinaria y equipo operativos"/>
    <s v=""/>
    <s v=""/>
    <d v="2010-08-31T00:00:00"/>
    <d v="2010-08-31T00:00:00"/>
    <n v="20017"/>
    <s v="773"/>
    <x v="7"/>
    <x v="4"/>
    <x v="4"/>
    <x v="0"/>
    <x v="2"/>
  </r>
  <r>
    <n v="7735122503"/>
    <x v="23"/>
    <n v="48711470"/>
    <x v="13"/>
    <s v="SSRMSALAZAR"/>
    <s v="MFLT"/>
    <s v="Dep. acum. construcción y edif. operativos"/>
    <s v=""/>
    <s v=""/>
    <d v="2010-08-31T00:00:00"/>
    <d v="2010-08-31T00:00:00"/>
    <n v="5740"/>
    <s v="773"/>
    <x v="7"/>
    <x v="4"/>
    <x v="4"/>
    <x v="0"/>
    <x v="2"/>
  </r>
  <r>
    <n v="7735122503"/>
    <x v="23"/>
    <n v="48711970"/>
    <x v="14"/>
    <s v="SSRMSALAZAR"/>
    <s v="MFLT"/>
    <s v="Dep. acum. maquinaria y equipo operativos"/>
    <s v=""/>
    <s v=""/>
    <d v="2010-08-31T00:00:00"/>
    <d v="2010-08-31T00:00:00"/>
    <n v="41505"/>
    <s v="773"/>
    <x v="7"/>
    <x v="4"/>
    <x v="4"/>
    <x v="0"/>
    <x v="2"/>
  </r>
  <r>
    <n v="7735122503"/>
    <x v="23"/>
    <n v="48711970"/>
    <x v="14"/>
    <s v="SSRMSALAZAR"/>
    <s v="MFLT"/>
    <s v="Dep. acum. construcción y edif. operativos"/>
    <s v=""/>
    <s v=""/>
    <d v="2010-08-31T00:00:00"/>
    <d v="2010-08-31T00:00:00"/>
    <n v="483"/>
    <s v="773"/>
    <x v="7"/>
    <x v="4"/>
    <x v="4"/>
    <x v="0"/>
    <x v="2"/>
  </r>
  <r>
    <n v="7735122503"/>
    <x v="23"/>
    <n v="48712170"/>
    <x v="384"/>
    <s v="SSRMSALAZAR"/>
    <s v="MFLT"/>
    <s v="Dep. acum. maquinaria y equipo operativos"/>
    <s v=""/>
    <s v=""/>
    <d v="2010-08-31T00:00:00"/>
    <d v="2010-08-31T00:00:00"/>
    <n v="16137"/>
    <s v="773"/>
    <x v="7"/>
    <x v="4"/>
    <x v="4"/>
    <x v="0"/>
    <x v="2"/>
  </r>
  <r>
    <n v="7735122503"/>
    <x v="23"/>
    <n v="48712170"/>
    <x v="384"/>
    <s v="SSRMSALAZAR"/>
    <s v="MFLT"/>
    <s v="Dep. acum. construcción y edif. operativos"/>
    <s v=""/>
    <s v=""/>
    <d v="2010-08-31T00:00:00"/>
    <d v="2010-08-31T00:00:00"/>
    <n v="114"/>
    <s v="773"/>
    <x v="7"/>
    <x v="4"/>
    <x v="4"/>
    <x v="0"/>
    <x v="2"/>
  </r>
  <r>
    <n v="7735122503"/>
    <x v="23"/>
    <n v="48712270"/>
    <x v="15"/>
    <s v="SSRMSALAZAR"/>
    <s v="MFLT"/>
    <s v="Dep. acum. maquinaria y equipo operativos"/>
    <s v=""/>
    <s v=""/>
    <d v="2010-08-31T00:00:00"/>
    <d v="2010-08-31T00:00:00"/>
    <n v="7686"/>
    <s v="773"/>
    <x v="7"/>
    <x v="3"/>
    <x v="4"/>
    <x v="0"/>
    <x v="2"/>
  </r>
  <r>
    <n v="7735122503"/>
    <x v="23"/>
    <n v="48712270"/>
    <x v="15"/>
    <s v="SSRMSALAZAR"/>
    <s v="MFLT"/>
    <s v="Dep. acum. construcción y edif. operativos"/>
    <s v=""/>
    <s v=""/>
    <d v="2010-08-31T00:00:00"/>
    <d v="2010-08-31T00:00:00"/>
    <n v="3319"/>
    <s v="773"/>
    <x v="7"/>
    <x v="3"/>
    <x v="4"/>
    <x v="0"/>
    <x v="2"/>
  </r>
  <r>
    <n v="7735122503"/>
    <x v="23"/>
    <n v="48712370"/>
    <x v="16"/>
    <s v="SSRMSALAZAR"/>
    <s v="MFLT"/>
    <s v="Dep. acum. maquinaria y equipo operativos"/>
    <s v=""/>
    <s v=""/>
    <d v="2010-08-31T00:00:00"/>
    <d v="2010-08-31T00:00:00"/>
    <n v="50658"/>
    <s v="773"/>
    <x v="7"/>
    <x v="3"/>
    <x v="4"/>
    <x v="0"/>
    <x v="2"/>
  </r>
  <r>
    <n v="7735122503"/>
    <x v="23"/>
    <n v="48712370"/>
    <x v="16"/>
    <s v="SSRMSALAZAR"/>
    <s v="MFLT"/>
    <s v="Dep. acum. construcción y edif. operativos"/>
    <s v=""/>
    <s v=""/>
    <d v="2010-08-31T00:00:00"/>
    <d v="2010-08-31T00:00:00"/>
    <n v="14307"/>
    <s v="773"/>
    <x v="7"/>
    <x v="3"/>
    <x v="4"/>
    <x v="0"/>
    <x v="2"/>
  </r>
  <r>
    <n v="7735122503"/>
    <x v="23"/>
    <n v="48712470"/>
    <x v="17"/>
    <s v="SSRMSALAZAR"/>
    <s v="MFLT"/>
    <s v="Dep. acum. maquinaria y equipo operativos"/>
    <s v=""/>
    <s v=""/>
    <d v="2010-08-31T00:00:00"/>
    <d v="2010-08-31T00:00:00"/>
    <n v="32844"/>
    <s v="773"/>
    <x v="7"/>
    <x v="3"/>
    <x v="4"/>
    <x v="0"/>
    <x v="2"/>
  </r>
  <r>
    <n v="7735122503"/>
    <x v="23"/>
    <n v="48712570"/>
    <x v="18"/>
    <s v="SSRMSALAZAR"/>
    <s v="MFLT"/>
    <s v="Dep. acum. maquinaria y equipo operativos"/>
    <s v=""/>
    <s v=""/>
    <d v="2010-08-31T00:00:00"/>
    <d v="2010-08-31T00:00:00"/>
    <n v="407"/>
    <s v="773"/>
    <x v="7"/>
    <x v="3"/>
    <x v="4"/>
    <x v="0"/>
    <x v="2"/>
  </r>
  <r>
    <n v="7735122503"/>
    <x v="23"/>
    <n v="48712570"/>
    <x v="18"/>
    <s v="SSRMSALAZAR"/>
    <s v="MFLT"/>
    <s v="Dep. acum. construcción y edif. operativos"/>
    <s v=""/>
    <s v=""/>
    <d v="2010-08-31T00:00:00"/>
    <d v="2010-08-31T00:00:00"/>
    <n v="165"/>
    <s v="773"/>
    <x v="7"/>
    <x v="3"/>
    <x v="4"/>
    <x v="0"/>
    <x v="2"/>
  </r>
  <r>
    <n v="7735122503"/>
    <x v="23"/>
    <n v="48712670"/>
    <x v="19"/>
    <s v="SSRMSALAZAR"/>
    <s v="MFLT"/>
    <s v="Dep. acum. maquinaria y equipo operativos"/>
    <s v=""/>
    <s v=""/>
    <d v="2010-08-31T00:00:00"/>
    <d v="2010-08-31T00:00:00"/>
    <n v="134540"/>
    <s v="773"/>
    <x v="7"/>
    <x v="3"/>
    <x v="4"/>
    <x v="0"/>
    <x v="2"/>
  </r>
  <r>
    <n v="7735122503"/>
    <x v="23"/>
    <n v="48712670"/>
    <x v="19"/>
    <s v="SSRMSALAZAR"/>
    <s v="MFLT"/>
    <s v="Dep. acum. construcción y edif. operativos"/>
    <s v=""/>
    <s v=""/>
    <d v="2010-08-31T00:00:00"/>
    <d v="2010-08-31T00:00:00"/>
    <n v="26579"/>
    <s v="773"/>
    <x v="7"/>
    <x v="3"/>
    <x v="4"/>
    <x v="0"/>
    <x v="2"/>
  </r>
  <r>
    <n v="7735122503"/>
    <x v="23"/>
    <n v="48712870"/>
    <x v="20"/>
    <s v="SSRMSALAZAR"/>
    <s v="MFLT"/>
    <s v="Dep. acum. maquinaria y equipo operativos"/>
    <s v=""/>
    <s v=""/>
    <d v="2010-08-31T00:00:00"/>
    <d v="2010-08-31T00:00:00"/>
    <n v="13828"/>
    <s v="773"/>
    <x v="7"/>
    <x v="4"/>
    <x v="4"/>
    <x v="0"/>
    <x v="2"/>
  </r>
  <r>
    <n v="7735122503"/>
    <x v="23"/>
    <n v="48712870"/>
    <x v="20"/>
    <s v="SSRMSALAZAR"/>
    <s v="MFLT"/>
    <s v="Dep. acum. construcción y edif. operativos"/>
    <s v=""/>
    <s v=""/>
    <d v="2010-08-31T00:00:00"/>
    <d v="2010-08-31T00:00:00"/>
    <n v="1427"/>
    <s v="773"/>
    <x v="7"/>
    <x v="4"/>
    <x v="4"/>
    <x v="0"/>
    <x v="2"/>
  </r>
  <r>
    <n v="7735122503"/>
    <x v="23"/>
    <n v="48713270"/>
    <x v="21"/>
    <s v="SSRMSALAZAR"/>
    <s v="MFLT"/>
    <s v="Dep. acum. maquinaria y equipo operativos"/>
    <s v=""/>
    <s v=""/>
    <d v="2010-08-31T00:00:00"/>
    <d v="2010-08-31T00:00:00"/>
    <n v="102216"/>
    <s v="773"/>
    <x v="7"/>
    <x v="4"/>
    <x v="4"/>
    <x v="0"/>
    <x v="2"/>
  </r>
  <r>
    <n v="7735122503"/>
    <x v="23"/>
    <n v="48910270"/>
    <x v="23"/>
    <s v="SSRMSALAZAR"/>
    <s v="MFLT"/>
    <s v="Dep. acum. maquinaria y equipo operativos"/>
    <s v=""/>
    <s v=""/>
    <d v="2010-08-31T00:00:00"/>
    <d v="2010-08-31T00:00:00"/>
    <n v="228517"/>
    <s v="773"/>
    <x v="7"/>
    <x v="3"/>
    <x v="4"/>
    <x v="0"/>
    <x v="2"/>
  </r>
  <r>
    <n v="7735122503"/>
    <x v="23"/>
    <n v="48921370"/>
    <x v="24"/>
    <s v="SSRMSALAZAR"/>
    <s v="MFLT"/>
    <s v="Dep. acum. maquinaria y equipo operativos"/>
    <s v=""/>
    <s v=""/>
    <d v="2010-08-31T00:00:00"/>
    <d v="2010-08-31T00:00:00"/>
    <n v="2535424"/>
    <s v="773"/>
    <x v="7"/>
    <x v="4"/>
    <x v="4"/>
    <x v="0"/>
    <x v="2"/>
  </r>
  <r>
    <n v="7735122503"/>
    <x v="23"/>
    <n v="48921370"/>
    <x v="24"/>
    <s v="SSRMSALAZAR"/>
    <s v="MFLT"/>
    <s v="Dep. acum. construcción y edif. operativos"/>
    <s v=""/>
    <s v=""/>
    <d v="2010-08-31T00:00:00"/>
    <d v="2010-08-31T00:00:00"/>
    <n v="581394"/>
    <s v="773"/>
    <x v="7"/>
    <x v="4"/>
    <x v="4"/>
    <x v="0"/>
    <x v="2"/>
  </r>
  <r>
    <n v="7735116408"/>
    <x v="1"/>
    <n v="48921470"/>
    <x v="25"/>
    <s v="SSRDVILLEGAS"/>
    <s v="MFLT"/>
    <s v="COLOMBIA MOVIL S.A. E.S.P."/>
    <s v=""/>
    <s v=""/>
    <d v="2010-08-31T00:00:00"/>
    <d v="2010-08-31T00:00:00"/>
    <n v="7241"/>
    <s v="773"/>
    <x v="7"/>
    <x v="4"/>
    <x v="1"/>
    <x v="0"/>
    <x v="0"/>
  </r>
  <r>
    <n v="7735116432"/>
    <x v="32"/>
    <n v="48921470"/>
    <x v="25"/>
    <s v="SSRDVILLEGAS"/>
    <s v="MFLT"/>
    <s v="Provisión otras cta.pte.proveed prod. Inventariab."/>
    <s v=""/>
    <s v="REPROCESO"/>
    <d v="2010-08-20T00:00:00"/>
    <d v="2010-08-31T00:00:00"/>
    <n v="-17559"/>
    <s v="773"/>
    <x v="7"/>
    <x v="4"/>
    <x v="5"/>
    <x v="0"/>
    <x v="0"/>
  </r>
  <r>
    <n v="7735116432"/>
    <x v="32"/>
    <n v="48921470"/>
    <x v="25"/>
    <s v="LTMAMEJIA"/>
    <s v="MFLT"/>
    <s v="Provisión otras cta.pte.proveed prod. Inventariab."/>
    <s v=""/>
    <s v="REPROCESO"/>
    <d v="2010-08-31T00:00:00"/>
    <d v="2010-08-31T00:00:00"/>
    <n v="6946170"/>
    <s v="773"/>
    <x v="7"/>
    <x v="4"/>
    <x v="5"/>
    <x v="0"/>
    <x v="0"/>
  </r>
  <r>
    <n v="7735122502"/>
    <x v="21"/>
    <n v="48921470"/>
    <x v="25"/>
    <s v="SSRMSALAZAR"/>
    <s v="MFLT"/>
    <s v="Dep. acum. maquinaria y equipo operativos"/>
    <s v=""/>
    <s v=""/>
    <d v="2010-08-31T00:00:00"/>
    <d v="2010-08-31T00:00:00"/>
    <n v="2595398"/>
    <s v="773"/>
    <x v="7"/>
    <x v="4"/>
    <x v="4"/>
    <x v="0"/>
    <x v="0"/>
  </r>
  <r>
    <n v="7735122502"/>
    <x v="21"/>
    <n v="48921470"/>
    <x v="25"/>
    <s v="SSRMSALAZAR"/>
    <s v="MFLT"/>
    <s v="Dep. acum. construcción y edif. operativos"/>
    <s v=""/>
    <s v=""/>
    <d v="2010-08-31T00:00:00"/>
    <d v="2010-08-31T00:00:00"/>
    <n v="4800880"/>
    <s v="773"/>
    <x v="7"/>
    <x v="4"/>
    <x v="4"/>
    <x v="0"/>
    <x v="0"/>
  </r>
  <r>
    <n v="7735122503"/>
    <x v="23"/>
    <n v="48921470"/>
    <x v="25"/>
    <s v="SSRMSALAZAR"/>
    <s v="MFLT"/>
    <s v="Dep. acum. maquinaria y equipo operativos"/>
    <s v=""/>
    <s v=""/>
    <d v="2010-08-31T00:00:00"/>
    <d v="2010-08-31T00:00:00"/>
    <n v="111588"/>
    <s v="773"/>
    <x v="7"/>
    <x v="4"/>
    <x v="4"/>
    <x v="0"/>
    <x v="2"/>
  </r>
  <r>
    <n v="7735122503"/>
    <x v="23"/>
    <n v="48921470"/>
    <x v="25"/>
    <s v="SSRMSALAZAR"/>
    <s v="MFLT"/>
    <s v="Dep. acum. construcción y edif. operativos"/>
    <s v=""/>
    <s v=""/>
    <d v="2010-08-31T00:00:00"/>
    <d v="2010-08-31T00:00:00"/>
    <n v="28756"/>
    <s v="773"/>
    <x v="7"/>
    <x v="4"/>
    <x v="4"/>
    <x v="0"/>
    <x v="2"/>
  </r>
  <r>
    <n v="7735111156"/>
    <x v="30"/>
    <n v="48921570"/>
    <x v="26"/>
    <s v="LTDAMUNETON"/>
    <s v="MFLT"/>
    <s v=""/>
    <s v=""/>
    <s v=""/>
    <d v="2010-08-30T00:00:00"/>
    <d v="2010-08-31T00:00:00"/>
    <n v="306798"/>
    <s v="773"/>
    <x v="7"/>
    <x v="3"/>
    <x v="8"/>
    <x v="0"/>
    <x v="0"/>
  </r>
  <r>
    <n v="7735116408"/>
    <x v="1"/>
    <n v="48921570"/>
    <x v="26"/>
    <s v="SSRDVILLEGAS"/>
    <s v="MFLT"/>
    <s v="COLOMBIA MOVIL S.A. E.S.P."/>
    <s v=""/>
    <s v=""/>
    <d v="2010-08-31T00:00:00"/>
    <d v="2010-08-31T00:00:00"/>
    <n v="6111"/>
    <s v="773"/>
    <x v="7"/>
    <x v="3"/>
    <x v="1"/>
    <x v="0"/>
    <x v="0"/>
  </r>
  <r>
    <n v="7735116502"/>
    <x v="37"/>
    <n v="48921570"/>
    <x v="26"/>
    <s v="LTDAMUNETON"/>
    <s v="MFLT"/>
    <s v=""/>
    <s v=""/>
    <s v=""/>
    <d v="2010-08-30T00:00:00"/>
    <d v="2010-08-31T00:00:00"/>
    <n v="5859978"/>
    <s v="773"/>
    <x v="7"/>
    <x v="3"/>
    <x v="6"/>
    <x v="0"/>
    <x v="0"/>
  </r>
  <r>
    <n v="7735122503"/>
    <x v="23"/>
    <n v="48921570"/>
    <x v="26"/>
    <s v="SSRMSALAZAR"/>
    <s v="MFLT"/>
    <s v="Dep. acum. maquinaria y equipo operativos"/>
    <s v=""/>
    <s v=""/>
    <d v="2010-08-31T00:00:00"/>
    <d v="2010-08-31T00:00:00"/>
    <n v="2083505"/>
    <s v="773"/>
    <x v="7"/>
    <x v="3"/>
    <x v="4"/>
    <x v="0"/>
    <x v="2"/>
  </r>
  <r>
    <n v="7735122503"/>
    <x v="23"/>
    <n v="48921570"/>
    <x v="26"/>
    <s v="SSRMSALAZAR"/>
    <s v="MFLT"/>
    <s v="Dep. acum. construcción y edif. operativos"/>
    <s v=""/>
    <s v=""/>
    <d v="2010-08-31T00:00:00"/>
    <d v="2010-08-31T00:00:00"/>
    <n v="246784"/>
    <s v="773"/>
    <x v="7"/>
    <x v="3"/>
    <x v="4"/>
    <x v="0"/>
    <x v="2"/>
  </r>
  <r>
    <n v="7735124708"/>
    <x v="34"/>
    <n v="48921570"/>
    <x v="26"/>
    <s v="LTGAVELASQUE"/>
    <s v="MFLT"/>
    <s v="Mat, rptos y accesorios, combustibles y lubricante"/>
    <s v="Alcohol_indust_95% X GLN"/>
    <s v=""/>
    <d v="2010-08-31T00:00:00"/>
    <d v="2010-08-31T00:00:00"/>
    <n v="22541"/>
    <s v="773"/>
    <x v="7"/>
    <x v="3"/>
    <x v="6"/>
    <x v="0"/>
    <x v="2"/>
  </r>
  <r>
    <n v="7735122503"/>
    <x v="23"/>
    <n v="48970070"/>
    <x v="29"/>
    <s v="SSRMSALAZAR"/>
    <s v="MFLT"/>
    <s v="Dep. acum. maquinaria y equipo operativos"/>
    <s v=""/>
    <s v=""/>
    <d v="2010-08-31T00:00:00"/>
    <d v="2010-08-31T00:00:00"/>
    <n v="752167"/>
    <s v="773"/>
    <x v="7"/>
    <x v="6"/>
    <x v="4"/>
    <x v="0"/>
    <x v="2"/>
  </r>
  <r>
    <n v="7735122503"/>
    <x v="23"/>
    <n v="48970070"/>
    <x v="29"/>
    <s v="SSRMSALAZAR"/>
    <s v="MFLT"/>
    <s v="Dep. acum. construcción y edif. operativos"/>
    <s v=""/>
    <s v=""/>
    <d v="2010-08-31T00:00:00"/>
    <d v="2010-08-31T00:00:00"/>
    <n v="196749"/>
    <s v="773"/>
    <x v="7"/>
    <x v="6"/>
    <x v="4"/>
    <x v="0"/>
    <x v="2"/>
  </r>
  <r>
    <n v="7735122503"/>
    <x v="23"/>
    <n v="48970370"/>
    <x v="31"/>
    <s v="SSRMSALAZAR"/>
    <s v="MFLT"/>
    <s v="Dep. acum. maquinaria y equipo operativos"/>
    <s v=""/>
    <s v=""/>
    <d v="2010-08-31T00:00:00"/>
    <d v="2010-08-31T00:00:00"/>
    <n v="994281"/>
    <s v="773"/>
    <x v="7"/>
    <x v="8"/>
    <x v="4"/>
    <x v="0"/>
    <x v="2"/>
  </r>
  <r>
    <n v="7735122503"/>
    <x v="23"/>
    <n v="48970370"/>
    <x v="31"/>
    <s v="SSRMSALAZAR"/>
    <s v="MFLT"/>
    <s v="Dep. acum. construcción y edif. operativos"/>
    <s v=""/>
    <s v=""/>
    <d v="2010-08-31T00:00:00"/>
    <d v="2010-08-31T00:00:00"/>
    <n v="314113"/>
    <s v="773"/>
    <x v="7"/>
    <x v="8"/>
    <x v="4"/>
    <x v="0"/>
    <x v="2"/>
  </r>
  <r>
    <n v="7735122503"/>
    <x v="23"/>
    <n v="48970470"/>
    <x v="32"/>
    <s v="SSRMSALAZAR"/>
    <s v="MFLT"/>
    <s v="Dep. acum. maquinaria y equipo operativos"/>
    <s v=""/>
    <s v=""/>
    <d v="2010-08-31T00:00:00"/>
    <d v="2010-08-31T00:00:00"/>
    <n v="162669"/>
    <s v="773"/>
    <x v="7"/>
    <x v="9"/>
    <x v="4"/>
    <x v="0"/>
    <x v="2"/>
  </r>
  <r>
    <n v="7735122503"/>
    <x v="23"/>
    <n v="48970470"/>
    <x v="32"/>
    <s v="SSRMSALAZAR"/>
    <s v="MFLT"/>
    <s v="Dep. acum. construcción y edif. operativos"/>
    <s v=""/>
    <s v=""/>
    <d v="2010-08-31T00:00:00"/>
    <d v="2010-08-31T00:00:00"/>
    <n v="1179"/>
    <s v="773"/>
    <x v="7"/>
    <x v="9"/>
    <x v="4"/>
    <x v="0"/>
    <x v="2"/>
  </r>
  <r>
    <n v="7735122503"/>
    <x v="23"/>
    <n v="48970570"/>
    <x v="33"/>
    <s v="SSRMSALAZAR"/>
    <s v="MFLT"/>
    <s v="Dep. acum. maquinaria y equipo operativos"/>
    <s v=""/>
    <s v=""/>
    <d v="2010-08-31T00:00:00"/>
    <d v="2010-08-31T00:00:00"/>
    <n v="1580699"/>
    <s v="773"/>
    <x v="7"/>
    <x v="10"/>
    <x v="4"/>
    <x v="0"/>
    <x v="2"/>
  </r>
  <r>
    <n v="7735116408"/>
    <x v="1"/>
    <n v="48982070"/>
    <x v="36"/>
    <s v="SSRDVILLEGAS"/>
    <s v="MFLT"/>
    <s v="COLOMBIA MOVIL S.A. E.S.P."/>
    <s v=""/>
    <s v=""/>
    <d v="2010-08-31T00:00:00"/>
    <d v="2010-08-31T00:00:00"/>
    <n v="32"/>
    <s v="773"/>
    <x v="7"/>
    <x v="13"/>
    <x v="1"/>
    <x v="0"/>
    <x v="0"/>
  </r>
  <r>
    <n v="7735116408"/>
    <x v="1"/>
    <n v="48984270"/>
    <x v="37"/>
    <s v="SSRDVILLEGAS"/>
    <s v="MFLT"/>
    <s v="COLOMBIA MOVIL S.A. E.S.P."/>
    <s v=""/>
    <s v=""/>
    <d v="2010-08-31T00:00:00"/>
    <d v="2010-08-31T00:00:00"/>
    <n v="488"/>
    <s v="773"/>
    <x v="7"/>
    <x v="14"/>
    <x v="1"/>
    <x v="0"/>
    <x v="0"/>
  </r>
  <r>
    <n v="7735122502"/>
    <x v="21"/>
    <n v="48984270"/>
    <x v="37"/>
    <s v="SSRMSALAZAR"/>
    <s v="MFLT"/>
    <s v="Dep. acum. maquinaria y equipo operativos"/>
    <s v=""/>
    <s v=""/>
    <d v="2010-08-31T00:00:00"/>
    <d v="2010-08-31T00:00:00"/>
    <n v="626679"/>
    <s v="773"/>
    <x v="7"/>
    <x v="14"/>
    <x v="4"/>
    <x v="0"/>
    <x v="0"/>
  </r>
  <r>
    <n v="7735122502"/>
    <x v="21"/>
    <n v="48984270"/>
    <x v="37"/>
    <s v="SSRMSALAZAR"/>
    <s v="MFLT"/>
    <s v="Dep. acum. construcción y edif. operativos"/>
    <s v=""/>
    <s v=""/>
    <d v="2010-08-31T00:00:00"/>
    <d v="2010-08-31T00:00:00"/>
    <n v="818470"/>
    <s v="773"/>
    <x v="7"/>
    <x v="14"/>
    <x v="4"/>
    <x v="0"/>
    <x v="0"/>
  </r>
  <r>
    <n v="7735122503"/>
    <x v="23"/>
    <n v="48984270"/>
    <x v="37"/>
    <s v="SSRMSALAZAR"/>
    <s v="MFLT"/>
    <s v="Dep. acum. maquinaria y equipo operativos"/>
    <s v=""/>
    <s v=""/>
    <d v="2010-08-31T00:00:00"/>
    <d v="2010-08-31T00:00:00"/>
    <n v="257116"/>
    <s v="773"/>
    <x v="7"/>
    <x v="14"/>
    <x v="4"/>
    <x v="0"/>
    <x v="2"/>
  </r>
  <r>
    <n v="7735122503"/>
    <x v="23"/>
    <n v="48984270"/>
    <x v="37"/>
    <s v="SSRMSALAZAR"/>
    <s v="MFLT"/>
    <s v="Dep. acum. construcción y edif. operativos"/>
    <s v=""/>
    <s v=""/>
    <d v="2010-08-31T00:00:00"/>
    <d v="2010-08-31T00:00:00"/>
    <n v="78710"/>
    <s v="773"/>
    <x v="7"/>
    <x v="14"/>
    <x v="4"/>
    <x v="0"/>
    <x v="2"/>
  </r>
  <r>
    <n v="7735122502"/>
    <x v="21"/>
    <n v="48988070"/>
    <x v="40"/>
    <s v="SSRMSALAZAR"/>
    <s v="MFLT"/>
    <s v="Dep. acum. maquinaria y equipo operativos"/>
    <s v=""/>
    <s v=""/>
    <d v="2010-08-31T00:00:00"/>
    <d v="2010-08-31T00:00:00"/>
    <n v="1063347"/>
    <s v="773"/>
    <x v="7"/>
    <x v="17"/>
    <x v="4"/>
    <x v="0"/>
    <x v="0"/>
  </r>
  <r>
    <n v="7735122502"/>
    <x v="21"/>
    <n v="48988070"/>
    <x v="40"/>
    <s v="SSRMSALAZAR"/>
    <s v="MFLT"/>
    <s v="Dep. acum. construcción y edif. operativos"/>
    <s v=""/>
    <s v=""/>
    <d v="2010-08-31T00:00:00"/>
    <d v="2010-08-31T00:00:00"/>
    <n v="33477"/>
    <s v="773"/>
    <x v="7"/>
    <x v="17"/>
    <x v="4"/>
    <x v="0"/>
    <x v="0"/>
  </r>
  <r>
    <n v="7735111156"/>
    <x v="30"/>
    <n v="48988170"/>
    <x v="41"/>
    <s v="LTDAMUNETON"/>
    <s v="MFLT"/>
    <s v=""/>
    <s v=""/>
    <s v=""/>
    <d v="2010-08-30T00:00:00"/>
    <d v="2010-08-31T00:00:00"/>
    <n v="36490"/>
    <s v="773"/>
    <x v="7"/>
    <x v="18"/>
    <x v="8"/>
    <x v="0"/>
    <x v="0"/>
  </r>
  <r>
    <n v="7735111156"/>
    <x v="30"/>
    <n v="48988170"/>
    <x v="41"/>
    <s v="LTDAMUNETON"/>
    <s v="MFLT"/>
    <s v=""/>
    <s v=""/>
    <s v=""/>
    <d v="2010-08-30T00:00:00"/>
    <d v="2010-08-31T00:00:00"/>
    <n v="71305"/>
    <s v="773"/>
    <x v="7"/>
    <x v="18"/>
    <x v="8"/>
    <x v="0"/>
    <x v="0"/>
  </r>
  <r>
    <n v="7735116502"/>
    <x v="37"/>
    <n v="48988170"/>
    <x v="41"/>
    <s v="LTDAMUNETON"/>
    <s v="MFLT"/>
    <s v=""/>
    <s v=""/>
    <s v=""/>
    <d v="2010-08-30T00:00:00"/>
    <d v="2010-08-31T00:00:00"/>
    <n v="701915"/>
    <s v="773"/>
    <x v="7"/>
    <x v="18"/>
    <x v="6"/>
    <x v="0"/>
    <x v="0"/>
  </r>
  <r>
    <n v="7735116502"/>
    <x v="37"/>
    <n v="48988170"/>
    <x v="41"/>
    <s v="LTDAMUNETON"/>
    <s v="MFLT"/>
    <s v=""/>
    <s v=""/>
    <s v=""/>
    <d v="2010-08-30T00:00:00"/>
    <d v="2010-08-31T00:00:00"/>
    <n v="1356998"/>
    <s v="773"/>
    <x v="7"/>
    <x v="18"/>
    <x v="6"/>
    <x v="0"/>
    <x v="0"/>
  </r>
  <r>
    <n v="7735116408"/>
    <x v="1"/>
    <n v="48988570"/>
    <x v="44"/>
    <s v="SSRDVILLEGAS"/>
    <s v="MFLT"/>
    <s v="COLOMBIA MOVIL S.A. E.S.P."/>
    <s v=""/>
    <s v=""/>
    <d v="2010-08-31T00:00:00"/>
    <d v="2010-08-31T00:00:00"/>
    <n v="121"/>
    <s v="773"/>
    <x v="7"/>
    <x v="21"/>
    <x v="1"/>
    <x v="0"/>
    <x v="0"/>
  </r>
  <r>
    <n v="7735116408"/>
    <x v="1"/>
    <n v="48992070"/>
    <x v="45"/>
    <s v="SSRDVILLEGAS"/>
    <s v="MFLT"/>
    <s v="COLOMBIA MOVIL S.A. E.S.P."/>
    <s v=""/>
    <s v=""/>
    <d v="2010-08-31T00:00:00"/>
    <d v="2010-08-31T00:00:00"/>
    <n v="9448"/>
    <s v="773"/>
    <x v="7"/>
    <x v="22"/>
    <x v="1"/>
    <x v="0"/>
    <x v="0"/>
  </r>
  <r>
    <n v="7735122503"/>
    <x v="23"/>
    <n v="48992170"/>
    <x v="46"/>
    <s v="SSRMSALAZAR"/>
    <s v="MFLT"/>
    <s v="Dep. acum. maquinaria y equipo operativos"/>
    <s v=""/>
    <s v=""/>
    <d v="2010-08-31T00:00:00"/>
    <d v="2010-08-31T00:00:00"/>
    <n v="27250"/>
    <s v="773"/>
    <x v="7"/>
    <x v="23"/>
    <x v="4"/>
    <x v="0"/>
    <x v="2"/>
  </r>
  <r>
    <n v="7735122503"/>
    <x v="23"/>
    <n v="48992170"/>
    <x v="46"/>
    <s v="SSRMSALAZAR"/>
    <s v="MFLT"/>
    <s v="Dep. acum. construcción y edif. operativos"/>
    <s v=""/>
    <s v=""/>
    <d v="2010-08-31T00:00:00"/>
    <d v="2010-08-31T00:00:00"/>
    <n v="11426"/>
    <s v="773"/>
    <x v="7"/>
    <x v="23"/>
    <x v="4"/>
    <x v="0"/>
    <x v="2"/>
  </r>
  <r>
    <n v="7735122503"/>
    <x v="23"/>
    <n v="48992370"/>
    <x v="47"/>
    <s v="SSRMSALAZAR"/>
    <s v="MFLT"/>
    <s v="Dep. acum. maquinaria y equipo operativos"/>
    <s v=""/>
    <s v=""/>
    <d v="2010-08-31T00:00:00"/>
    <d v="2010-08-31T00:00:00"/>
    <n v="93924"/>
    <s v="773"/>
    <x v="7"/>
    <x v="24"/>
    <x v="4"/>
    <x v="0"/>
    <x v="2"/>
  </r>
  <r>
    <n v="7735122503"/>
    <x v="23"/>
    <n v="48992370"/>
    <x v="47"/>
    <s v="SSRMSALAZAR"/>
    <s v="MFLT"/>
    <s v="Dep. acum. construcción y edif. operativos"/>
    <s v=""/>
    <s v=""/>
    <d v="2010-08-31T00:00:00"/>
    <d v="2010-08-31T00:00:00"/>
    <n v="15400"/>
    <s v="773"/>
    <x v="7"/>
    <x v="24"/>
    <x v="4"/>
    <x v="0"/>
    <x v="2"/>
  </r>
  <r>
    <n v="7735122503"/>
    <x v="23"/>
    <n v="48992570"/>
    <x v="48"/>
    <s v="SSRMSALAZAR"/>
    <s v="MFLT"/>
    <s v="Dep. acum. maquinaria y equipo operativos"/>
    <s v=""/>
    <s v=""/>
    <d v="2010-08-31T00:00:00"/>
    <d v="2010-08-31T00:00:00"/>
    <n v="114887"/>
    <s v="773"/>
    <x v="7"/>
    <x v="25"/>
    <x v="4"/>
    <x v="0"/>
    <x v="2"/>
  </r>
  <r>
    <n v="7735122503"/>
    <x v="23"/>
    <n v="48992570"/>
    <x v="48"/>
    <s v="SSRMSALAZAR"/>
    <s v="MFLT"/>
    <s v="Dep. acum. construcción y edif. operativos"/>
    <s v=""/>
    <s v=""/>
    <d v="2010-08-31T00:00:00"/>
    <d v="2010-08-31T00:00:00"/>
    <n v="11454"/>
    <s v="773"/>
    <x v="7"/>
    <x v="25"/>
    <x v="4"/>
    <x v="0"/>
    <x v="2"/>
  </r>
  <r>
    <n v="7735116503"/>
    <x v="38"/>
    <n v="100157633"/>
    <x v="299"/>
    <s v="LTMAMEJIA"/>
    <s v="MFLT"/>
    <m/>
    <m/>
    <m/>
    <s v="04.08.2010"/>
    <s v="04.08.2010"/>
    <n v="192000"/>
    <m/>
    <x v="7"/>
    <x v="3"/>
    <x v="6"/>
    <x v="0"/>
    <x v="2"/>
  </r>
  <r>
    <n v="7735116503"/>
    <x v="38"/>
    <n v="100157633"/>
    <x v="299"/>
    <s v="LTMAMEJIA"/>
    <s v="MFLT"/>
    <m/>
    <m/>
    <m/>
    <s v="04.08.2010"/>
    <s v="04.08.2010"/>
    <n v="12000"/>
    <m/>
    <x v="7"/>
    <x v="3"/>
    <x v="6"/>
    <x v="0"/>
    <x v="2"/>
  </r>
  <r>
    <n v="7735116503"/>
    <x v="38"/>
    <n v="100157633"/>
    <x v="299"/>
    <s v="LTMAMEJIA"/>
    <s v="MFLT"/>
    <m/>
    <m/>
    <m/>
    <s v="04.08.2010"/>
    <s v="04.08.2010"/>
    <n v="116000"/>
    <m/>
    <x v="7"/>
    <x v="3"/>
    <x v="6"/>
    <x v="0"/>
    <x v="2"/>
  </r>
  <r>
    <n v="7735116503"/>
    <x v="38"/>
    <n v="100157633"/>
    <x v="299"/>
    <s v="SSRDVILLEGAS"/>
    <s v="MFLT"/>
    <m/>
    <m/>
    <m/>
    <s v="03.08.2010"/>
    <s v="05.08.2010"/>
    <n v="0"/>
    <m/>
    <x v="7"/>
    <x v="3"/>
    <x v="6"/>
    <x v="0"/>
    <x v="2"/>
  </r>
  <r>
    <n v="7735116503"/>
    <x v="38"/>
    <n v="100157633"/>
    <x v="299"/>
    <s v="SSRDVILLEGAS"/>
    <s v="MFLT"/>
    <m/>
    <m/>
    <m/>
    <s v="03.08.2010"/>
    <s v="05.08.2010"/>
    <n v="0"/>
    <m/>
    <x v="7"/>
    <x v="3"/>
    <x v="6"/>
    <x v="0"/>
    <x v="2"/>
  </r>
  <r>
    <n v="7735116503"/>
    <x v="38"/>
    <n v="100157633"/>
    <x v="299"/>
    <s v="SSRDVILLEGAS"/>
    <s v="MFLT"/>
    <m/>
    <m/>
    <m/>
    <s v="03.08.2010"/>
    <s v="05.08.2010"/>
    <n v="0"/>
    <m/>
    <x v="7"/>
    <x v="3"/>
    <x v="6"/>
    <x v="0"/>
    <x v="2"/>
  </r>
  <r>
    <n v="7735116503"/>
    <x v="38"/>
    <n v="100163635"/>
    <x v="381"/>
    <s v="LTMAMEJIA"/>
    <s v="MFLT"/>
    <m/>
    <m/>
    <m/>
    <s v="10.08.2010"/>
    <s v="10.08.2010"/>
    <n v="1125000"/>
    <m/>
    <x v="7"/>
    <x v="4"/>
    <x v="6"/>
    <x v="0"/>
    <x v="2"/>
  </r>
  <r>
    <n v="7735116503"/>
    <x v="38"/>
    <n v="100172407"/>
    <x v="346"/>
    <s v="SSRDVILLEGAS"/>
    <s v="MFLT"/>
    <m/>
    <m/>
    <m/>
    <s v="09.08.2010"/>
    <s v="12.08.2010"/>
    <n v="0"/>
    <m/>
    <x v="7"/>
    <x v="4"/>
    <x v="6"/>
    <x v="0"/>
    <x v="2"/>
  </r>
  <r>
    <n v="7735116503"/>
    <x v="38"/>
    <n v="100172407"/>
    <x v="346"/>
    <s v="LTMAMEJIA"/>
    <s v="MFLT"/>
    <m/>
    <m/>
    <m/>
    <s v="12.08.2010"/>
    <s v="12.08.2010"/>
    <n v="200000"/>
    <m/>
    <x v="7"/>
    <x v="4"/>
    <x v="6"/>
    <x v="0"/>
    <x v="2"/>
  </r>
  <r>
    <n v="7735116503"/>
    <x v="38"/>
    <n v="100172410"/>
    <x v="347"/>
    <s v="SSRDVILLEGAS"/>
    <s v="MFLT"/>
    <m/>
    <m/>
    <m/>
    <s v="09.08.2010"/>
    <s v="12.08.2010"/>
    <n v="0"/>
    <m/>
    <x v="7"/>
    <x v="4"/>
    <x v="6"/>
    <x v="0"/>
    <x v="2"/>
  </r>
  <r>
    <n v="7735116503"/>
    <x v="38"/>
    <n v="100172410"/>
    <x v="347"/>
    <s v="LTMAMEJIA"/>
    <s v="MFLT"/>
    <m/>
    <m/>
    <m/>
    <s v="12.08.2010"/>
    <s v="12.08.2010"/>
    <n v="200000"/>
    <m/>
    <x v="7"/>
    <x v="4"/>
    <x v="6"/>
    <x v="0"/>
    <x v="2"/>
  </r>
  <r>
    <n v="7735116503"/>
    <x v="38"/>
    <n v="100185004"/>
    <x v="385"/>
    <s v="SSRDVILLEGAS"/>
    <s v="MFLT"/>
    <m/>
    <m/>
    <m/>
    <s v="05.08.2010"/>
    <s v="12.08.2010"/>
    <n v="0"/>
    <m/>
    <x v="7"/>
    <x v="26"/>
    <x v="6"/>
    <x v="0"/>
    <x v="2"/>
  </r>
  <r>
    <n v="7735116503"/>
    <x v="38"/>
    <n v="100185004"/>
    <x v="385"/>
    <s v="SSRDVILLEGAS"/>
    <s v="MFLT"/>
    <m/>
    <m/>
    <m/>
    <s v="05.08.2010"/>
    <s v="12.08.2010"/>
    <n v="0"/>
    <m/>
    <x v="7"/>
    <x v="26"/>
    <x v="6"/>
    <x v="0"/>
    <x v="2"/>
  </r>
  <r>
    <n v="7735116503"/>
    <x v="38"/>
    <n v="100185004"/>
    <x v="385"/>
    <s v="SSRDVILLEGAS"/>
    <s v="MFLT"/>
    <m/>
    <m/>
    <m/>
    <s v="05.08.2010"/>
    <s v="12.08.2010"/>
    <n v="0"/>
    <m/>
    <x v="7"/>
    <x v="26"/>
    <x v="6"/>
    <x v="0"/>
    <x v="2"/>
  </r>
  <r>
    <n v="7735116503"/>
    <x v="38"/>
    <n v="100185004"/>
    <x v="385"/>
    <s v="SSRDVILLEGAS"/>
    <s v="MFLT"/>
    <m/>
    <m/>
    <m/>
    <s v="05.08.2010"/>
    <s v="12.08.2010"/>
    <n v="0"/>
    <m/>
    <x v="7"/>
    <x v="26"/>
    <x v="6"/>
    <x v="0"/>
    <x v="2"/>
  </r>
  <r>
    <n v="7735116503"/>
    <x v="38"/>
    <n v="100185004"/>
    <x v="385"/>
    <s v="SSRDVILLEGAS"/>
    <s v="MFLT"/>
    <m/>
    <m/>
    <m/>
    <s v="05.08.2010"/>
    <s v="12.08.2010"/>
    <n v="0"/>
    <m/>
    <x v="7"/>
    <x v="26"/>
    <x v="6"/>
    <x v="0"/>
    <x v="2"/>
  </r>
  <r>
    <n v="7735116503"/>
    <x v="38"/>
    <n v="100185004"/>
    <x v="385"/>
    <s v="SSRDVILLEGAS"/>
    <s v="MFLT"/>
    <m/>
    <m/>
    <m/>
    <s v="05.08.2010"/>
    <s v="12.08.2010"/>
    <n v="0"/>
    <m/>
    <x v="7"/>
    <x v="26"/>
    <x v="6"/>
    <x v="0"/>
    <x v="2"/>
  </r>
  <r>
    <n v="7735116503"/>
    <x v="38"/>
    <n v="100185004"/>
    <x v="385"/>
    <s v="LTMAMEJIA"/>
    <s v="MFLT"/>
    <m/>
    <m/>
    <m/>
    <s v="10.08.2010"/>
    <s v="10.08.2010"/>
    <n v="71000"/>
    <m/>
    <x v="7"/>
    <x v="26"/>
    <x v="6"/>
    <x v="0"/>
    <x v="2"/>
  </r>
  <r>
    <n v="7735116503"/>
    <x v="38"/>
    <n v="100185004"/>
    <x v="385"/>
    <s v="LTMAMEJIA"/>
    <s v="MFLT"/>
    <m/>
    <m/>
    <m/>
    <s v="10.08.2010"/>
    <s v="10.08.2010"/>
    <n v="89900"/>
    <m/>
    <x v="7"/>
    <x v="26"/>
    <x v="6"/>
    <x v="0"/>
    <x v="2"/>
  </r>
  <r>
    <n v="7735116503"/>
    <x v="38"/>
    <n v="100185004"/>
    <x v="385"/>
    <s v="LTMAMEJIA"/>
    <s v="MFLT"/>
    <m/>
    <m/>
    <m/>
    <s v="10.08.2010"/>
    <s v="10.08.2010"/>
    <n v="68900"/>
    <m/>
    <x v="7"/>
    <x v="26"/>
    <x v="6"/>
    <x v="0"/>
    <x v="2"/>
  </r>
  <r>
    <n v="7735116503"/>
    <x v="38"/>
    <n v="100185004"/>
    <x v="385"/>
    <s v="LTMAMEJIA"/>
    <s v="MFLT"/>
    <m/>
    <m/>
    <m/>
    <s v="10.08.2010"/>
    <s v="10.08.2010"/>
    <n v="229600"/>
    <m/>
    <x v="7"/>
    <x v="26"/>
    <x v="6"/>
    <x v="0"/>
    <x v="2"/>
  </r>
  <r>
    <n v="7735116503"/>
    <x v="38"/>
    <n v="100185004"/>
    <x v="385"/>
    <s v="LTMAMEJIA"/>
    <s v="MFLT"/>
    <m/>
    <m/>
    <m/>
    <s v="10.08.2010"/>
    <s v="10.08.2010"/>
    <n v="232400"/>
    <m/>
    <x v="7"/>
    <x v="26"/>
    <x v="6"/>
    <x v="0"/>
    <x v="2"/>
  </r>
  <r>
    <n v="7735116503"/>
    <x v="38"/>
    <n v="100185004"/>
    <x v="385"/>
    <s v="LTMAMEJIA"/>
    <s v="MFLT"/>
    <m/>
    <m/>
    <m/>
    <s v="10.08.2010"/>
    <s v="10.08.2010"/>
    <n v="80000"/>
    <m/>
    <x v="7"/>
    <x v="26"/>
    <x v="6"/>
    <x v="0"/>
    <x v="2"/>
  </r>
  <r>
    <n v="7735116503"/>
    <x v="38"/>
    <n v="100185332"/>
    <x v="201"/>
    <s v="SSRDVILLEGAS"/>
    <s v="MFLT"/>
    <m/>
    <m/>
    <m/>
    <s v="06.08.2010"/>
    <s v="12.08.2010"/>
    <n v="0"/>
    <m/>
    <x v="7"/>
    <x v="26"/>
    <x v="6"/>
    <x v="0"/>
    <x v="2"/>
  </r>
  <r>
    <n v="7735116503"/>
    <x v="38"/>
    <n v="100185332"/>
    <x v="201"/>
    <s v="LTMAMEJIA"/>
    <s v="MFLT"/>
    <m/>
    <m/>
    <m/>
    <s v="12.08.2010"/>
    <s v="12.08.2010"/>
    <n v="460000"/>
    <m/>
    <x v="7"/>
    <x v="26"/>
    <x v="6"/>
    <x v="0"/>
    <x v="2"/>
  </r>
  <r>
    <n v="7735116503"/>
    <x v="38"/>
    <n v="100185901"/>
    <x v="386"/>
    <s v="SSRDVILLEGAS"/>
    <s v="MFLT"/>
    <m/>
    <m/>
    <m/>
    <s v="04.08.2010"/>
    <s v="10.08.2010"/>
    <n v="0"/>
    <m/>
    <x v="7"/>
    <x v="26"/>
    <x v="6"/>
    <x v="0"/>
    <x v="2"/>
  </r>
  <r>
    <n v="7735116503"/>
    <x v="38"/>
    <n v="100185901"/>
    <x v="386"/>
    <s v="LTMAMEJIA"/>
    <s v="MFLT"/>
    <m/>
    <m/>
    <m/>
    <s v="10.08.2010"/>
    <s v="10.08.2010"/>
    <n v="210000"/>
    <m/>
    <x v="7"/>
    <x v="26"/>
    <x v="6"/>
    <x v="0"/>
    <x v="2"/>
  </r>
  <r>
    <n v="7735116503"/>
    <x v="38"/>
    <n v="100186363"/>
    <x v="387"/>
    <s v="SSRDVILLEGAS"/>
    <s v="MFLT"/>
    <m/>
    <m/>
    <m/>
    <s v="02.08.2010"/>
    <s v="05.08.2010"/>
    <n v="0"/>
    <m/>
    <x v="7"/>
    <x v="4"/>
    <x v="6"/>
    <x v="0"/>
    <x v="2"/>
  </r>
  <r>
    <n v="7735116503"/>
    <x v="38"/>
    <n v="100186363"/>
    <x v="387"/>
    <s v="LTMAMEJIA"/>
    <s v="MFLT"/>
    <m/>
    <m/>
    <m/>
    <s v="04.08.2010"/>
    <s v="04.08.2010"/>
    <n v="450000"/>
    <m/>
    <x v="7"/>
    <x v="4"/>
    <x v="6"/>
    <x v="0"/>
    <x v="2"/>
  </r>
  <r>
    <n v="7735116503"/>
    <x v="38"/>
    <n v="100186364"/>
    <x v="388"/>
    <s v="SSRDVILLEGAS"/>
    <s v="MFLT"/>
    <m/>
    <m/>
    <m/>
    <s v="02.08.2010"/>
    <s v="05.08.2010"/>
    <n v="0"/>
    <m/>
    <x v="7"/>
    <x v="4"/>
    <x v="6"/>
    <x v="0"/>
    <x v="2"/>
  </r>
  <r>
    <n v="7735116503"/>
    <x v="38"/>
    <n v="100186364"/>
    <x v="388"/>
    <s v="LTMAMEJIA"/>
    <s v="MFLT"/>
    <m/>
    <m/>
    <m/>
    <s v="04.08.2010"/>
    <s v="04.08.2010"/>
    <n v="750000"/>
    <m/>
    <x v="7"/>
    <x v="4"/>
    <x v="6"/>
    <x v="0"/>
    <x v="2"/>
  </r>
  <r>
    <n v="7735116503"/>
    <x v="38"/>
    <n v="100186366"/>
    <x v="389"/>
    <s v="SSRDVILLEGAS"/>
    <s v="MFLT"/>
    <m/>
    <m/>
    <m/>
    <s v="01.08.2010"/>
    <s v="05.08.2010"/>
    <n v="0"/>
    <m/>
    <x v="7"/>
    <x v="26"/>
    <x v="6"/>
    <x v="0"/>
    <x v="2"/>
  </r>
  <r>
    <n v="7735116503"/>
    <x v="38"/>
    <n v="100186366"/>
    <x v="389"/>
    <s v="LTMAMEJIA"/>
    <s v="MFLT"/>
    <m/>
    <m/>
    <m/>
    <s v="04.08.2010"/>
    <s v="04.08.2010"/>
    <n v="1050000"/>
    <m/>
    <x v="7"/>
    <x v="26"/>
    <x v="6"/>
    <x v="0"/>
    <x v="2"/>
  </r>
  <r>
    <n v="7735116503"/>
    <x v="38"/>
    <n v="100187621"/>
    <x v="390"/>
    <s v="LTMAMEJIA"/>
    <s v="MFLT"/>
    <m/>
    <m/>
    <m/>
    <s v="25.08.2010"/>
    <s v="25.08.2010"/>
    <n v="1600000"/>
    <m/>
    <x v="7"/>
    <x v="4"/>
    <x v="6"/>
    <x v="0"/>
    <x v="2"/>
  </r>
  <r>
    <n v="7735116503"/>
    <x v="38"/>
    <n v="100187621"/>
    <x v="390"/>
    <s v="SSRDVILLEGAS"/>
    <s v="MFLT"/>
    <m/>
    <m/>
    <m/>
    <s v="24.08.2010"/>
    <s v="26.08.2010"/>
    <n v="0"/>
    <m/>
    <x v="7"/>
    <x v="4"/>
    <x v="6"/>
    <x v="0"/>
    <x v="2"/>
  </r>
  <r>
    <n v="7735116503"/>
    <x v="38"/>
    <n v="100188836"/>
    <x v="77"/>
    <s v="SSRDVILLEGAS"/>
    <s v="MFLT"/>
    <m/>
    <m/>
    <m/>
    <s v="23.08.2010"/>
    <s v="25.08.2010"/>
    <n v="0"/>
    <m/>
    <x v="7"/>
    <x v="3"/>
    <x v="6"/>
    <x v="0"/>
    <x v="2"/>
  </r>
  <r>
    <n v="7735116503"/>
    <x v="38"/>
    <n v="100188836"/>
    <x v="77"/>
    <s v="LTMAMEJIA"/>
    <s v="MFLT"/>
    <m/>
    <m/>
    <m/>
    <s v="24.08.2010"/>
    <s v="24.08.2010"/>
    <n v="266000"/>
    <m/>
    <x v="7"/>
    <x v="3"/>
    <x v="6"/>
    <x v="0"/>
    <x v="2"/>
  </r>
  <r>
    <n v="7735116503"/>
    <x v="38"/>
    <n v="100190096"/>
    <x v="391"/>
    <s v="SSRDVILLEGAS"/>
    <s v="MFLT"/>
    <m/>
    <m/>
    <m/>
    <s v="09.08.2010"/>
    <s v="12.08.2010"/>
    <n v="0"/>
    <m/>
    <x v="7"/>
    <x v="4"/>
    <x v="6"/>
    <x v="0"/>
    <x v="2"/>
  </r>
  <r>
    <n v="7735116503"/>
    <x v="38"/>
    <n v="100190096"/>
    <x v="391"/>
    <s v="LTMAMEJIA"/>
    <s v="MFLT"/>
    <m/>
    <m/>
    <m/>
    <s v="12.08.2010"/>
    <s v="12.08.2010"/>
    <n v="230000"/>
    <m/>
    <x v="7"/>
    <x v="4"/>
    <x v="6"/>
    <x v="0"/>
    <x v="2"/>
  </r>
  <r>
    <n v="7735116503"/>
    <x v="38"/>
    <n v="100190166"/>
    <x v="392"/>
    <s v="LTMAMEJIA"/>
    <s v="MFLT"/>
    <m/>
    <m/>
    <m/>
    <s v="13.08.2010"/>
    <s v="13.08.2010"/>
    <n v="250000"/>
    <m/>
    <x v="7"/>
    <x v="4"/>
    <x v="6"/>
    <x v="0"/>
    <x v="2"/>
  </r>
  <r>
    <n v="7735116503"/>
    <x v="38"/>
    <n v="100190166"/>
    <x v="392"/>
    <s v="SSRDVILLEGAS"/>
    <s v="MFLT"/>
    <m/>
    <m/>
    <m/>
    <s v="12.08.2010"/>
    <s v="18.08.2010"/>
    <n v="0"/>
    <m/>
    <x v="7"/>
    <x v="4"/>
    <x v="6"/>
    <x v="0"/>
    <x v="2"/>
  </r>
  <r>
    <n v="7735116503"/>
    <x v="38"/>
    <n v="100190202"/>
    <x v="393"/>
    <s v="LTMAMEJIA"/>
    <s v="MFLT"/>
    <m/>
    <m/>
    <m/>
    <s v="25.08.2010"/>
    <s v="25.08.2010"/>
    <n v="230000"/>
    <m/>
    <x v="7"/>
    <x v="4"/>
    <x v="6"/>
    <x v="0"/>
    <x v="2"/>
  </r>
  <r>
    <n v="7735116503"/>
    <x v="38"/>
    <n v="100190234"/>
    <x v="394"/>
    <s v="SSRDVILLEGAS"/>
    <s v="MFLT"/>
    <m/>
    <m/>
    <m/>
    <s v="06.08.2010"/>
    <s v="12.08.2010"/>
    <n v="0"/>
    <m/>
    <x v="7"/>
    <x v="4"/>
    <x v="6"/>
    <x v="0"/>
    <x v="2"/>
  </r>
  <r>
    <n v="7735116503"/>
    <x v="38"/>
    <n v="100190234"/>
    <x v="394"/>
    <s v="LTMAMEJIA"/>
    <s v="MFLT"/>
    <m/>
    <m/>
    <m/>
    <s v="11.08.2010"/>
    <s v="11.08.2010"/>
    <n v="340000"/>
    <m/>
    <x v="7"/>
    <x v="4"/>
    <x v="6"/>
    <x v="0"/>
    <x v="2"/>
  </r>
  <r>
    <n v="7735116503"/>
    <x v="38"/>
    <n v="100190450"/>
    <x v="395"/>
    <s v="SSRDVILLEGAS"/>
    <s v="MFLT"/>
    <m/>
    <m/>
    <m/>
    <s v="20.08.2010"/>
    <s v="26.08.2010"/>
    <n v="0"/>
    <m/>
    <x v="7"/>
    <x v="26"/>
    <x v="6"/>
    <x v="0"/>
    <x v="2"/>
  </r>
  <r>
    <n v="7735116503"/>
    <x v="38"/>
    <n v="100190450"/>
    <x v="395"/>
    <s v="SSRDVILLEGAS"/>
    <s v="MFLT"/>
    <m/>
    <m/>
    <m/>
    <s v="20.08.2010"/>
    <s v="26.08.2010"/>
    <n v="0"/>
    <m/>
    <x v="7"/>
    <x v="26"/>
    <x v="6"/>
    <x v="0"/>
    <x v="2"/>
  </r>
  <r>
    <n v="7735116503"/>
    <x v="38"/>
    <n v="100190450"/>
    <x v="395"/>
    <s v="SSRDVILLEGAS"/>
    <s v="MFLT"/>
    <m/>
    <m/>
    <m/>
    <s v="20.08.2010"/>
    <s v="26.08.2010"/>
    <n v="0"/>
    <m/>
    <x v="7"/>
    <x v="26"/>
    <x v="6"/>
    <x v="0"/>
    <x v="2"/>
  </r>
  <r>
    <n v="7735116503"/>
    <x v="38"/>
    <n v="100190450"/>
    <x v="395"/>
    <s v="SSRDVILLEGAS"/>
    <s v="MFLT"/>
    <m/>
    <m/>
    <m/>
    <s v="20.08.2010"/>
    <s v="26.08.2010"/>
    <n v="0"/>
    <m/>
    <x v="7"/>
    <x v="26"/>
    <x v="6"/>
    <x v="0"/>
    <x v="2"/>
  </r>
  <r>
    <n v="7735116503"/>
    <x v="38"/>
    <n v="100190450"/>
    <x v="395"/>
    <s v="SSRDVILLEGAS"/>
    <s v="MFLT"/>
    <m/>
    <m/>
    <m/>
    <s v="20.08.2010"/>
    <s v="26.08.2010"/>
    <n v="0"/>
    <m/>
    <x v="7"/>
    <x v="26"/>
    <x v="6"/>
    <x v="0"/>
    <x v="2"/>
  </r>
  <r>
    <n v="7735116503"/>
    <x v="38"/>
    <n v="100190450"/>
    <x v="395"/>
    <s v="SSRDVILLEGAS"/>
    <s v="MFLT"/>
    <m/>
    <m/>
    <m/>
    <s v="20.08.2010"/>
    <s v="26.08.2010"/>
    <n v="0"/>
    <m/>
    <x v="7"/>
    <x v="26"/>
    <x v="6"/>
    <x v="0"/>
    <x v="2"/>
  </r>
  <r>
    <n v="7735116503"/>
    <x v="38"/>
    <n v="100190450"/>
    <x v="395"/>
    <s v="LTMAMEJIA"/>
    <s v="MFLT"/>
    <m/>
    <m/>
    <m/>
    <s v="25.08.2010"/>
    <s v="25.08.2010"/>
    <n v="55776"/>
    <m/>
    <x v="7"/>
    <x v="26"/>
    <x v="6"/>
    <x v="0"/>
    <x v="2"/>
  </r>
  <r>
    <n v="7735116503"/>
    <x v="38"/>
    <n v="100190450"/>
    <x v="395"/>
    <s v="LTMAMEJIA"/>
    <s v="MFLT"/>
    <m/>
    <m/>
    <m/>
    <s v="25.08.2010"/>
    <s v="25.08.2010"/>
    <n v="60600"/>
    <m/>
    <x v="7"/>
    <x v="26"/>
    <x v="6"/>
    <x v="0"/>
    <x v="2"/>
  </r>
  <r>
    <n v="7735116503"/>
    <x v="38"/>
    <n v="100190450"/>
    <x v="395"/>
    <s v="LTMAMEJIA"/>
    <s v="MFLT"/>
    <m/>
    <m/>
    <m/>
    <s v="25.08.2010"/>
    <s v="25.08.2010"/>
    <n v="263104"/>
    <m/>
    <x v="7"/>
    <x v="26"/>
    <x v="6"/>
    <x v="0"/>
    <x v="2"/>
  </r>
  <r>
    <n v="7735116503"/>
    <x v="38"/>
    <n v="100190450"/>
    <x v="395"/>
    <s v="LTMAMEJIA"/>
    <s v="MFLT"/>
    <m/>
    <m/>
    <m/>
    <s v="25.08.2010"/>
    <s v="25.08.2010"/>
    <n v="125062"/>
    <m/>
    <x v="7"/>
    <x v="26"/>
    <x v="6"/>
    <x v="0"/>
    <x v="2"/>
  </r>
  <r>
    <n v="7735116503"/>
    <x v="38"/>
    <n v="100190450"/>
    <x v="395"/>
    <s v="LTMAMEJIA"/>
    <s v="MFLT"/>
    <m/>
    <m/>
    <m/>
    <s v="25.08.2010"/>
    <s v="25.08.2010"/>
    <n v="187624"/>
    <m/>
    <x v="7"/>
    <x v="26"/>
    <x v="6"/>
    <x v="0"/>
    <x v="2"/>
  </r>
  <r>
    <n v="7735116503"/>
    <x v="38"/>
    <n v="100190450"/>
    <x v="395"/>
    <s v="LTMAMEJIA"/>
    <s v="MFLT"/>
    <m/>
    <m/>
    <m/>
    <s v="25.08.2010"/>
    <s v="25.08.2010"/>
    <n v="376371"/>
    <m/>
    <x v="7"/>
    <x v="26"/>
    <x v="6"/>
    <x v="0"/>
    <x v="2"/>
  </r>
  <r>
    <n v="7735116503"/>
    <x v="38"/>
    <n v="100192233"/>
    <x v="396"/>
    <s v="LTMAMEJIA"/>
    <s v="MFLT"/>
    <m/>
    <m/>
    <m/>
    <s v="25.08.2010"/>
    <s v="25.08.2010"/>
    <n v="350000"/>
    <m/>
    <x v="7"/>
    <x v="4"/>
    <x v="6"/>
    <x v="0"/>
    <x v="2"/>
  </r>
  <r>
    <n v="7735116503"/>
    <x v="38"/>
    <n v="100192233"/>
    <x v="396"/>
    <s v="SSRDVILLEGAS"/>
    <s v="MFLT"/>
    <m/>
    <m/>
    <m/>
    <s v="23.08.2010"/>
    <s v="27.08.2010"/>
    <n v="230000"/>
    <m/>
    <x v="7"/>
    <x v="4"/>
    <x v="6"/>
    <x v="0"/>
    <x v="2"/>
  </r>
  <r>
    <n v="7735116503"/>
    <x v="38"/>
    <n v="100197343"/>
    <x v="397"/>
    <s v="SSRDVILLEGAS"/>
    <s v="MFLT"/>
    <m/>
    <m/>
    <m/>
    <s v="26.08.2010"/>
    <s v="27.08.2010"/>
    <n v="0"/>
    <m/>
    <x v="7"/>
    <x v="4"/>
    <x v="6"/>
    <x v="0"/>
    <x v="2"/>
  </r>
  <r>
    <n v="7735116503"/>
    <x v="38"/>
    <n v="100197343"/>
    <x v="397"/>
    <s v="LTMAMEJIA"/>
    <s v="MFLT"/>
    <m/>
    <m/>
    <m/>
    <s v="27.08.2010"/>
    <s v="27.08.2010"/>
    <n v="230000"/>
    <m/>
    <x v="7"/>
    <x v="4"/>
    <x v="6"/>
    <x v="0"/>
    <x v="2"/>
  </r>
  <r>
    <n v="7735116503"/>
    <x v="38"/>
    <n v="100197349"/>
    <x v="398"/>
    <s v="SSRDVILLEGAS"/>
    <s v="MFLT"/>
    <m/>
    <m/>
    <m/>
    <s v="26.08.2010"/>
    <s v="27.08.2010"/>
    <n v="0"/>
    <m/>
    <x v="7"/>
    <x v="4"/>
    <x v="6"/>
    <x v="0"/>
    <x v="2"/>
  </r>
  <r>
    <n v="7735116503"/>
    <x v="38"/>
    <n v="100197349"/>
    <x v="398"/>
    <s v="LTMAMEJIA"/>
    <s v="MFLT"/>
    <m/>
    <m/>
    <m/>
    <s v="27.08.2010"/>
    <s v="27.08.2010"/>
    <n v="230000"/>
    <m/>
    <x v="7"/>
    <x v="4"/>
    <x v="6"/>
    <x v="0"/>
    <x v="2"/>
  </r>
  <r>
    <n v="7735124012"/>
    <x v="24"/>
    <n v="100143760"/>
    <x v="242"/>
    <s v="LTMCRAGA"/>
    <s v="MFLT"/>
    <m/>
    <m/>
    <m/>
    <s v="28.08.2010"/>
    <s v="28.08.2010"/>
    <n v="122765"/>
    <m/>
    <x v="7"/>
    <x v="3"/>
    <x v="6"/>
    <x v="0"/>
    <x v="2"/>
  </r>
  <r>
    <n v="7735124012"/>
    <x v="24"/>
    <n v="100143760"/>
    <x v="242"/>
    <s v="LTMCRAGA"/>
    <s v="MFLT"/>
    <m/>
    <m/>
    <m/>
    <s v="28.08.2010"/>
    <s v="28.08.2010"/>
    <n v="58019"/>
    <m/>
    <x v="7"/>
    <x v="3"/>
    <x v="6"/>
    <x v="0"/>
    <x v="2"/>
  </r>
  <r>
    <n v="7735124012"/>
    <x v="24"/>
    <n v="100143760"/>
    <x v="242"/>
    <s v="LTMCRAGA"/>
    <s v="MFLT"/>
    <m/>
    <m/>
    <m/>
    <s v="28.08.2010"/>
    <s v="28.08.2010"/>
    <n v="76511"/>
    <m/>
    <x v="7"/>
    <x v="3"/>
    <x v="6"/>
    <x v="0"/>
    <x v="2"/>
  </r>
  <r>
    <n v="7735124012"/>
    <x v="24"/>
    <n v="100161418"/>
    <x v="399"/>
    <s v="LTEAGUTIERRE"/>
    <s v="MFLT"/>
    <m/>
    <m/>
    <m/>
    <s v="03.08.2010"/>
    <s v="03.08.2010"/>
    <n v="2074189"/>
    <m/>
    <x v="7"/>
    <x v="4"/>
    <x v="6"/>
    <x v="0"/>
    <x v="2"/>
  </r>
  <r>
    <n v="7735124012"/>
    <x v="24"/>
    <n v="100161418"/>
    <x v="399"/>
    <s v="LTEAGUTIERRE"/>
    <s v="MFLT"/>
    <m/>
    <m/>
    <m/>
    <s v="11.08.2010"/>
    <s v="11.08.2010"/>
    <n v="138711"/>
    <m/>
    <x v="7"/>
    <x v="4"/>
    <x v="6"/>
    <x v="0"/>
    <x v="2"/>
  </r>
  <r>
    <n v="7735124012"/>
    <x v="24"/>
    <n v="100161418"/>
    <x v="399"/>
    <s v="SSRDVILLEGAS"/>
    <s v="MFLT"/>
    <m/>
    <m/>
    <m/>
    <s v="10.08.2010"/>
    <s v="12.08.2010"/>
    <n v="0"/>
    <m/>
    <x v="7"/>
    <x v="4"/>
    <x v="6"/>
    <x v="0"/>
    <x v="2"/>
  </r>
  <r>
    <n v="7735124012"/>
    <x v="24"/>
    <n v="100161418"/>
    <x v="399"/>
    <s v="LTEAGUTIERRE"/>
    <s v="MFLT"/>
    <m/>
    <m/>
    <m/>
    <s v="09.08.2010"/>
    <s v="17.08.2010"/>
    <n v="-36067"/>
    <m/>
    <x v="7"/>
    <x v="4"/>
    <x v="6"/>
    <x v="0"/>
    <x v="2"/>
  </r>
  <r>
    <n v="7735124012"/>
    <x v="24"/>
    <n v="100161418"/>
    <x v="399"/>
    <s v="LTEAGUTIERRE"/>
    <s v="MFLT"/>
    <m/>
    <m/>
    <m/>
    <s v="09.08.2010"/>
    <s v="17.08.2010"/>
    <n v="36067"/>
    <m/>
    <x v="7"/>
    <x v="4"/>
    <x v="6"/>
    <x v="0"/>
    <x v="2"/>
  </r>
  <r>
    <n v="7735124012"/>
    <x v="24"/>
    <n v="100161418"/>
    <x v="399"/>
    <s v="LTEAGUTIERRE"/>
    <s v="MFLT"/>
    <m/>
    <m/>
    <m/>
    <s v="09.08.2010"/>
    <s v="17.08.2010"/>
    <n v="36067"/>
    <m/>
    <x v="7"/>
    <x v="4"/>
    <x v="6"/>
    <x v="0"/>
    <x v="2"/>
  </r>
  <r>
    <n v="7735124012"/>
    <x v="24"/>
    <n v="100161418"/>
    <x v="399"/>
    <s v="SSRDVILLEGAS"/>
    <s v="MFLT"/>
    <m/>
    <m/>
    <m/>
    <s v="09.08.2010"/>
    <s v="17.08.2010"/>
    <n v="0"/>
    <m/>
    <x v="7"/>
    <x v="4"/>
    <x v="6"/>
    <x v="0"/>
    <x v="2"/>
  </r>
  <r>
    <n v="7735124012"/>
    <x v="24"/>
    <n v="100161418"/>
    <x v="399"/>
    <s v="LTEAGUTIERRE"/>
    <s v="MFLT"/>
    <m/>
    <m/>
    <m/>
    <s v="09.08.2010"/>
    <s v="17.08.2010"/>
    <n v="-4417"/>
    <m/>
    <x v="7"/>
    <x v="4"/>
    <x v="6"/>
    <x v="0"/>
    <x v="2"/>
  </r>
  <r>
    <n v="7735124012"/>
    <x v="24"/>
    <n v="100161418"/>
    <x v="399"/>
    <s v="LTEAGUTIERRE"/>
    <s v="MFLT"/>
    <m/>
    <m/>
    <m/>
    <s v="09.08.2010"/>
    <s v="17.08.2010"/>
    <n v="4417"/>
    <m/>
    <x v="7"/>
    <x v="4"/>
    <x v="6"/>
    <x v="0"/>
    <x v="2"/>
  </r>
  <r>
    <n v="7735124012"/>
    <x v="24"/>
    <n v="100161418"/>
    <x v="399"/>
    <s v="LTEAGUTIERRE"/>
    <s v="MFLT"/>
    <m/>
    <m/>
    <m/>
    <s v="09.08.2010"/>
    <s v="17.08.2010"/>
    <n v="4417"/>
    <m/>
    <x v="7"/>
    <x v="4"/>
    <x v="6"/>
    <x v="0"/>
    <x v="2"/>
  </r>
  <r>
    <n v="7735124012"/>
    <x v="24"/>
    <n v="100161418"/>
    <x v="399"/>
    <s v="SSRDVILLEGAS"/>
    <s v="MFLT"/>
    <m/>
    <m/>
    <m/>
    <s v="09.08.2010"/>
    <s v="17.08.2010"/>
    <n v="0"/>
    <m/>
    <x v="7"/>
    <x v="4"/>
    <x v="6"/>
    <x v="0"/>
    <x v="2"/>
  </r>
  <r>
    <n v="7735124012"/>
    <x v="24"/>
    <n v="100162374"/>
    <x v="360"/>
    <s v="LTGAVELASQUE"/>
    <s v="MFLT"/>
    <m/>
    <m/>
    <m/>
    <s v="06.08.2010"/>
    <s v="06.08.2010"/>
    <n v="3000"/>
    <m/>
    <x v="7"/>
    <x v="4"/>
    <x v="6"/>
    <x v="0"/>
    <x v="2"/>
  </r>
  <r>
    <n v="7735124012"/>
    <x v="24"/>
    <n v="100162374"/>
    <x v="360"/>
    <s v="LTGAVELASQUE"/>
    <s v="MFLT"/>
    <m/>
    <m/>
    <m/>
    <s v="26.08.2010"/>
    <s v="26.08.2010"/>
    <n v="127751"/>
    <m/>
    <x v="7"/>
    <x v="4"/>
    <x v="6"/>
    <x v="0"/>
    <x v="2"/>
  </r>
  <r>
    <n v="7735124012"/>
    <x v="24"/>
    <n v="100163635"/>
    <x v="381"/>
    <s v="LTGAVELASQUE"/>
    <s v="MFLT"/>
    <m/>
    <m/>
    <m/>
    <s v="20.08.2010"/>
    <s v="20.08.2010"/>
    <n v="1440"/>
    <m/>
    <x v="7"/>
    <x v="4"/>
    <x v="6"/>
    <x v="0"/>
    <x v="2"/>
  </r>
  <r>
    <n v="7735124012"/>
    <x v="24"/>
    <n v="100175327"/>
    <x v="350"/>
    <s v="LTMCRAGA"/>
    <s v="MFLT"/>
    <m/>
    <m/>
    <m/>
    <s v="17.08.2010"/>
    <s v="17.08.2010"/>
    <n v="720"/>
    <m/>
    <x v="7"/>
    <x v="4"/>
    <x v="6"/>
    <x v="0"/>
    <x v="2"/>
  </r>
  <r>
    <n v="7735124012"/>
    <x v="24"/>
    <n v="100175327"/>
    <x v="350"/>
    <s v="LTGAVELASQUE"/>
    <s v="MFLT"/>
    <m/>
    <m/>
    <m/>
    <s v="02.08.2010"/>
    <s v="04.08.2010"/>
    <n v="-130200"/>
    <m/>
    <x v="7"/>
    <x v="4"/>
    <x v="6"/>
    <x v="0"/>
    <x v="2"/>
  </r>
  <r>
    <n v="7735124012"/>
    <x v="24"/>
    <n v="100175327"/>
    <x v="350"/>
    <s v="SSRDVILLEGAS"/>
    <s v="MFLT"/>
    <m/>
    <m/>
    <m/>
    <s v="02.08.2010"/>
    <s v="04.08.2010"/>
    <n v="0"/>
    <m/>
    <x v="7"/>
    <x v="4"/>
    <x v="6"/>
    <x v="0"/>
    <x v="2"/>
  </r>
  <r>
    <n v="7735124012"/>
    <x v="24"/>
    <n v="100175327"/>
    <x v="350"/>
    <s v="LTGAVELASQUE"/>
    <s v="MFLT"/>
    <m/>
    <m/>
    <m/>
    <s v="02.08.2010"/>
    <s v="04.08.2010"/>
    <n v="130200"/>
    <m/>
    <x v="7"/>
    <x v="4"/>
    <x v="6"/>
    <x v="0"/>
    <x v="2"/>
  </r>
  <r>
    <n v="7735124012"/>
    <x v="24"/>
    <n v="100175327"/>
    <x v="350"/>
    <s v="LTEAGUTIERRE"/>
    <s v="MFLT"/>
    <m/>
    <m/>
    <m/>
    <s v="02.08.2010"/>
    <s v="04.08.2010"/>
    <n v="104160"/>
    <m/>
    <x v="7"/>
    <x v="4"/>
    <x v="6"/>
    <x v="0"/>
    <x v="2"/>
  </r>
  <r>
    <n v="7735124012"/>
    <x v="24"/>
    <n v="100178577"/>
    <x v="368"/>
    <s v="SSRDVILLEGAS"/>
    <s v="MFLT"/>
    <m/>
    <m/>
    <m/>
    <s v="13.08.2010"/>
    <s v="18.08.2010"/>
    <n v="0"/>
    <m/>
    <x v="7"/>
    <x v="4"/>
    <x v="6"/>
    <x v="0"/>
    <x v="2"/>
  </r>
  <r>
    <n v="7735124012"/>
    <x v="24"/>
    <n v="100178577"/>
    <x v="368"/>
    <s v="LTEAGUTIERRE"/>
    <s v="MFLT"/>
    <m/>
    <m/>
    <m/>
    <s v="13.08.2010"/>
    <s v="18.08.2010"/>
    <n v="16000"/>
    <m/>
    <x v="7"/>
    <x v="4"/>
    <x v="6"/>
    <x v="0"/>
    <x v="2"/>
  </r>
  <r>
    <n v="7735124012"/>
    <x v="24"/>
    <n v="100181035"/>
    <x v="400"/>
    <s v="LTEAGUTIERRE"/>
    <s v="MFLT"/>
    <m/>
    <m/>
    <m/>
    <s v="04.08.2010"/>
    <s v="04.08.2010"/>
    <n v="2250"/>
    <m/>
    <x v="7"/>
    <x v="4"/>
    <x v="6"/>
    <x v="0"/>
    <x v="2"/>
  </r>
  <r>
    <n v="7735124012"/>
    <x v="24"/>
    <n v="100181035"/>
    <x v="400"/>
    <s v="LTEAGUTIERRE"/>
    <s v="MFLT"/>
    <m/>
    <m/>
    <m/>
    <s v="04.08.2010"/>
    <s v="04.08.2010"/>
    <n v="2250"/>
    <m/>
    <x v="7"/>
    <x v="4"/>
    <x v="6"/>
    <x v="0"/>
    <x v="2"/>
  </r>
  <r>
    <n v="7735124012"/>
    <x v="24"/>
    <n v="100181035"/>
    <x v="400"/>
    <s v="LTEAGUTIERRE"/>
    <s v="MFLT"/>
    <m/>
    <m/>
    <m/>
    <s v="04.08.2010"/>
    <s v="04.08.2010"/>
    <n v="1888"/>
    <m/>
    <x v="7"/>
    <x v="4"/>
    <x v="6"/>
    <x v="0"/>
    <x v="2"/>
  </r>
  <r>
    <n v="7735124012"/>
    <x v="24"/>
    <n v="100181495"/>
    <x v="372"/>
    <s v="LTGAVELASQUE"/>
    <s v="MFLT"/>
    <m/>
    <m/>
    <m/>
    <s v="19.08.2010"/>
    <s v="19.08.2010"/>
    <n v="750"/>
    <m/>
    <x v="7"/>
    <x v="4"/>
    <x v="6"/>
    <x v="0"/>
    <x v="2"/>
  </r>
  <r>
    <n v="7735124012"/>
    <x v="24"/>
    <n v="100181495"/>
    <x v="372"/>
    <s v="LTGAVELASQUE"/>
    <s v="MFLT"/>
    <m/>
    <m/>
    <m/>
    <s v="19.08.2010"/>
    <s v="19.08.2010"/>
    <n v="630"/>
    <m/>
    <x v="7"/>
    <x v="4"/>
    <x v="6"/>
    <x v="0"/>
    <x v="2"/>
  </r>
  <r>
    <n v="7735124012"/>
    <x v="24"/>
    <n v="100181495"/>
    <x v="372"/>
    <s v="LTGAVELASQUE"/>
    <s v="MFLT"/>
    <m/>
    <m/>
    <m/>
    <s v="19.08.2010"/>
    <s v="19.08.2010"/>
    <n v="720"/>
    <m/>
    <x v="7"/>
    <x v="4"/>
    <x v="6"/>
    <x v="0"/>
    <x v="2"/>
  </r>
  <r>
    <n v="7735124012"/>
    <x v="24"/>
    <n v="100181495"/>
    <x v="372"/>
    <s v="LTGAVELASQUE"/>
    <s v="MFLT"/>
    <m/>
    <m/>
    <m/>
    <s v="02.08.2010"/>
    <s v="02.08.2010"/>
    <n v="760000"/>
    <m/>
    <x v="7"/>
    <x v="4"/>
    <x v="6"/>
    <x v="0"/>
    <x v="2"/>
  </r>
  <r>
    <n v="7735124012"/>
    <x v="24"/>
    <n v="100181760"/>
    <x v="401"/>
    <s v="LTGAVELASQUE"/>
    <s v="MFLT"/>
    <m/>
    <m/>
    <m/>
    <s v="10.08.2010"/>
    <s v="10.08.2010"/>
    <n v="3000"/>
    <m/>
    <x v="7"/>
    <x v="26"/>
    <x v="6"/>
    <x v="0"/>
    <x v="2"/>
  </r>
  <r>
    <n v="7735124012"/>
    <x v="24"/>
    <n v="100182508"/>
    <x v="402"/>
    <s v="SSRDVILLEGAS"/>
    <s v="MFLT"/>
    <m/>
    <m/>
    <m/>
    <s v="02.08.2010"/>
    <s v="04.08.2010"/>
    <n v="0"/>
    <m/>
    <x v="7"/>
    <x v="4"/>
    <x v="6"/>
    <x v="0"/>
    <x v="2"/>
  </r>
  <r>
    <n v="7735124012"/>
    <x v="24"/>
    <n v="100182508"/>
    <x v="402"/>
    <s v="LTGAVELASQUE"/>
    <s v="MFLT"/>
    <m/>
    <m/>
    <m/>
    <s v="02.08.2010"/>
    <s v="04.08.2010"/>
    <n v="95625"/>
    <m/>
    <x v="7"/>
    <x v="4"/>
    <x v="6"/>
    <x v="0"/>
    <x v="2"/>
  </r>
  <r>
    <n v="7735124012"/>
    <x v="24"/>
    <n v="100182884"/>
    <x v="403"/>
    <s v="LTEAGUTIERRE"/>
    <s v="MFLT"/>
    <m/>
    <m/>
    <m/>
    <s v="09.08.2010"/>
    <s v="09.08.2010"/>
    <n v="2500"/>
    <m/>
    <x v="7"/>
    <x v="3"/>
    <x v="6"/>
    <x v="0"/>
    <x v="2"/>
  </r>
  <r>
    <n v="7735124012"/>
    <x v="24"/>
    <n v="100182884"/>
    <x v="403"/>
    <s v="SSRDVILLEGAS"/>
    <s v="MFLT"/>
    <m/>
    <m/>
    <m/>
    <s v="02.08.2010"/>
    <s v="03.08.2010"/>
    <n v="0"/>
    <m/>
    <x v="7"/>
    <x v="3"/>
    <x v="6"/>
    <x v="0"/>
    <x v="2"/>
  </r>
  <r>
    <n v="7735124012"/>
    <x v="24"/>
    <n v="100182884"/>
    <x v="403"/>
    <s v="LTGAVELASQUE"/>
    <s v="MFLT"/>
    <m/>
    <m/>
    <m/>
    <s v="02.08.2010"/>
    <s v="03.08.2010"/>
    <n v="1353"/>
    <m/>
    <x v="7"/>
    <x v="3"/>
    <x v="6"/>
    <x v="0"/>
    <x v="2"/>
  </r>
  <r>
    <n v="7735124012"/>
    <x v="24"/>
    <n v="100182888"/>
    <x v="375"/>
    <s v="LTGAVELASQUE"/>
    <s v="MFLT"/>
    <m/>
    <m/>
    <m/>
    <s v="05.08.2010"/>
    <s v="05.08.2010"/>
    <n v="489"/>
    <m/>
    <x v="7"/>
    <x v="3"/>
    <x v="6"/>
    <x v="0"/>
    <x v="2"/>
  </r>
  <r>
    <n v="7735124012"/>
    <x v="24"/>
    <n v="100184469"/>
    <x v="377"/>
    <s v="LTEAGUTIERRE"/>
    <s v="MFLT"/>
    <m/>
    <m/>
    <m/>
    <s v="02.08.2010"/>
    <s v="02.08.2010"/>
    <n v="14700"/>
    <m/>
    <x v="7"/>
    <x v="4"/>
    <x v="6"/>
    <x v="0"/>
    <x v="2"/>
  </r>
  <r>
    <n v="7735124012"/>
    <x v="24"/>
    <n v="100184539"/>
    <x v="404"/>
    <s v="LTGAVELASQUE"/>
    <s v="MFLT"/>
    <m/>
    <m/>
    <m/>
    <s v="04.08.2010"/>
    <s v="04.08.2010"/>
    <n v="420000"/>
    <m/>
    <x v="7"/>
    <x v="3"/>
    <x v="6"/>
    <x v="0"/>
    <x v="2"/>
  </r>
  <r>
    <n v="7735124012"/>
    <x v="24"/>
    <n v="100184539"/>
    <x v="404"/>
    <s v="LTEAGUTIERRE"/>
    <s v="MFLT"/>
    <m/>
    <m/>
    <m/>
    <s v="11.08.2010"/>
    <s v="11.08.2010"/>
    <n v="2500"/>
    <m/>
    <x v="7"/>
    <x v="3"/>
    <x v="6"/>
    <x v="0"/>
    <x v="2"/>
  </r>
  <r>
    <n v="7735124012"/>
    <x v="24"/>
    <n v="100185989"/>
    <x v="405"/>
    <s v="SSRDVILLEGAS"/>
    <s v="MFLT"/>
    <m/>
    <m/>
    <m/>
    <s v="02.08.2010"/>
    <s v="04.08.2010"/>
    <n v="0"/>
    <m/>
    <x v="7"/>
    <x v="4"/>
    <x v="6"/>
    <x v="0"/>
    <x v="2"/>
  </r>
  <r>
    <n v="7735124012"/>
    <x v="24"/>
    <n v="100185989"/>
    <x v="405"/>
    <s v="LTEAGUTIERRE"/>
    <s v="MFLT"/>
    <m/>
    <m/>
    <m/>
    <s v="02.08.2010"/>
    <s v="04.08.2010"/>
    <n v="414000"/>
    <m/>
    <x v="7"/>
    <x v="4"/>
    <x v="6"/>
    <x v="0"/>
    <x v="2"/>
  </r>
  <r>
    <n v="7735124012"/>
    <x v="24"/>
    <n v="100186221"/>
    <x v="379"/>
    <s v="SSRDVILLEGAS"/>
    <s v="MFLT"/>
    <m/>
    <m/>
    <m/>
    <s v="02.08.2010"/>
    <s v="03.08.2010"/>
    <n v="0"/>
    <m/>
    <x v="7"/>
    <x v="4"/>
    <x v="6"/>
    <x v="0"/>
    <x v="2"/>
  </r>
  <r>
    <n v="7735124012"/>
    <x v="24"/>
    <n v="100186221"/>
    <x v="379"/>
    <s v="LTGAVELASQUE"/>
    <s v="MFLT"/>
    <m/>
    <m/>
    <m/>
    <s v="02.08.2010"/>
    <s v="03.08.2010"/>
    <n v="103980"/>
    <m/>
    <x v="7"/>
    <x v="4"/>
    <x v="6"/>
    <x v="0"/>
    <x v="2"/>
  </r>
  <r>
    <n v="7735124012"/>
    <x v="24"/>
    <n v="100186221"/>
    <x v="379"/>
    <s v="SSRDVILLEGAS"/>
    <s v="MFLT"/>
    <m/>
    <m/>
    <m/>
    <s v="02.08.2010"/>
    <s v="03.08.2010"/>
    <n v="0"/>
    <m/>
    <x v="7"/>
    <x v="4"/>
    <x v="6"/>
    <x v="0"/>
    <x v="2"/>
  </r>
  <r>
    <n v="7735124012"/>
    <x v="24"/>
    <n v="100186221"/>
    <x v="379"/>
    <s v="LTGAVELASQUE"/>
    <s v="MFLT"/>
    <m/>
    <m/>
    <m/>
    <s v="02.08.2010"/>
    <s v="03.08.2010"/>
    <n v="145059"/>
    <m/>
    <x v="7"/>
    <x v="4"/>
    <x v="6"/>
    <x v="0"/>
    <x v="2"/>
  </r>
  <r>
    <n v="7735124012"/>
    <x v="24"/>
    <n v="100186362"/>
    <x v="406"/>
    <s v="LTEAGUTIERRE"/>
    <s v="MFLT"/>
    <m/>
    <m/>
    <m/>
    <s v="02.08.2010"/>
    <s v="02.08.2010"/>
    <n v="340000"/>
    <m/>
    <x v="7"/>
    <x v="4"/>
    <x v="6"/>
    <x v="0"/>
    <x v="2"/>
  </r>
  <r>
    <n v="7735124012"/>
    <x v="24"/>
    <n v="100186370"/>
    <x v="407"/>
    <s v="LTEAGUTIERRE"/>
    <s v="MFLT"/>
    <m/>
    <m/>
    <m/>
    <s v="06.08.2010"/>
    <s v="06.08.2010"/>
    <n v="350000"/>
    <m/>
    <x v="7"/>
    <x v="4"/>
    <x v="6"/>
    <x v="0"/>
    <x v="2"/>
  </r>
  <r>
    <n v="7735124012"/>
    <x v="24"/>
    <n v="100186829"/>
    <x v="408"/>
    <s v="LTGAVELASQUE"/>
    <s v="MFLT"/>
    <m/>
    <m/>
    <m/>
    <s v="06.08.2010"/>
    <s v="06.08.2010"/>
    <n v="750"/>
    <m/>
    <x v="7"/>
    <x v="4"/>
    <x v="6"/>
    <x v="0"/>
    <x v="2"/>
  </r>
  <r>
    <n v="7735124012"/>
    <x v="24"/>
    <n v="100186829"/>
    <x v="408"/>
    <s v="LTGAVELASQUE"/>
    <s v="MFLT"/>
    <m/>
    <m/>
    <m/>
    <s v="06.08.2010"/>
    <s v="06.08.2010"/>
    <n v="750"/>
    <m/>
    <x v="7"/>
    <x v="4"/>
    <x v="6"/>
    <x v="0"/>
    <x v="2"/>
  </r>
  <r>
    <n v="7735124012"/>
    <x v="24"/>
    <n v="100186829"/>
    <x v="408"/>
    <s v="LTGAVELASQUE"/>
    <s v="MFLT"/>
    <m/>
    <m/>
    <m/>
    <s v="06.08.2010"/>
    <s v="06.08.2010"/>
    <n v="630"/>
    <m/>
    <x v="7"/>
    <x v="4"/>
    <x v="6"/>
    <x v="0"/>
    <x v="2"/>
  </r>
  <r>
    <n v="7735124012"/>
    <x v="24"/>
    <n v="100186829"/>
    <x v="408"/>
    <s v="LTGAVELASQUE"/>
    <s v="MFLT"/>
    <m/>
    <m/>
    <m/>
    <s v="06.08.2010"/>
    <s v="06.08.2010"/>
    <n v="720"/>
    <m/>
    <x v="7"/>
    <x v="4"/>
    <x v="6"/>
    <x v="0"/>
    <x v="2"/>
  </r>
  <r>
    <n v="7735124012"/>
    <x v="24"/>
    <n v="100186829"/>
    <x v="408"/>
    <s v="SSRDVILLEGAS"/>
    <s v="MFLT"/>
    <m/>
    <m/>
    <m/>
    <s v="02.08.2010"/>
    <s v="03.08.2010"/>
    <n v="0"/>
    <m/>
    <x v="7"/>
    <x v="4"/>
    <x v="6"/>
    <x v="0"/>
    <x v="2"/>
  </r>
  <r>
    <n v="7735124012"/>
    <x v="24"/>
    <n v="100186829"/>
    <x v="408"/>
    <s v="LTGAVELASQUE"/>
    <s v="MFLT"/>
    <m/>
    <m/>
    <m/>
    <s v="02.08.2010"/>
    <s v="03.08.2010"/>
    <n v="299960"/>
    <m/>
    <x v="7"/>
    <x v="4"/>
    <x v="6"/>
    <x v="0"/>
    <x v="2"/>
  </r>
  <r>
    <n v="7735124012"/>
    <x v="24"/>
    <n v="100187631"/>
    <x v="409"/>
    <s v="SSRDVILLEGAS"/>
    <s v="MFLT"/>
    <m/>
    <m/>
    <m/>
    <s v="02.08.2010"/>
    <s v="03.08.2010"/>
    <n v="0"/>
    <m/>
    <x v="7"/>
    <x v="26"/>
    <x v="6"/>
    <x v="0"/>
    <x v="2"/>
  </r>
  <r>
    <n v="7735124012"/>
    <x v="24"/>
    <n v="100187631"/>
    <x v="409"/>
    <s v="LTGAVELASQUE"/>
    <s v="MFLT"/>
    <m/>
    <m/>
    <m/>
    <s v="02.08.2010"/>
    <s v="03.08.2010"/>
    <n v="9831"/>
    <m/>
    <x v="7"/>
    <x v="26"/>
    <x v="6"/>
    <x v="0"/>
    <x v="2"/>
  </r>
  <r>
    <n v="7735124012"/>
    <x v="24"/>
    <n v="100187980"/>
    <x v="410"/>
    <s v="LTGAVELASQUE"/>
    <s v="MFLT"/>
    <m/>
    <m/>
    <m/>
    <s v="18.08.2010"/>
    <s v="18.08.2010"/>
    <n v="2995"/>
    <m/>
    <x v="7"/>
    <x v="4"/>
    <x v="6"/>
    <x v="0"/>
    <x v="2"/>
  </r>
  <r>
    <n v="7735124012"/>
    <x v="24"/>
    <n v="100188419"/>
    <x v="411"/>
    <s v="LTGAVELASQUE"/>
    <s v="MFLT"/>
    <m/>
    <m/>
    <m/>
    <s v="02.08.2010"/>
    <s v="02.08.2010"/>
    <n v="222560"/>
    <m/>
    <x v="7"/>
    <x v="4"/>
    <x v="6"/>
    <x v="0"/>
    <x v="2"/>
  </r>
  <r>
    <n v="7735124012"/>
    <x v="24"/>
    <n v="100188419"/>
    <x v="411"/>
    <s v="LTMCRAGA"/>
    <s v="MFLT"/>
    <m/>
    <m/>
    <m/>
    <s v="05.08.2010"/>
    <s v="05.08.2010"/>
    <n v="3000"/>
    <m/>
    <x v="7"/>
    <x v="4"/>
    <x v="6"/>
    <x v="0"/>
    <x v="2"/>
  </r>
  <r>
    <n v="7735124012"/>
    <x v="24"/>
    <n v="100188887"/>
    <x v="412"/>
    <s v="LTGAVELASQUE"/>
    <s v="MFLT"/>
    <m/>
    <m/>
    <m/>
    <s v="14.08.2010"/>
    <s v="14.08.2010"/>
    <n v="42900"/>
    <m/>
    <x v="7"/>
    <x v="4"/>
    <x v="6"/>
    <x v="0"/>
    <x v="2"/>
  </r>
  <r>
    <n v="7735124012"/>
    <x v="24"/>
    <n v="100188887"/>
    <x v="412"/>
    <s v="LTEAGUTIERRE"/>
    <s v="MFLT"/>
    <m/>
    <m/>
    <m/>
    <s v="04.08.2010"/>
    <s v="04.08.2010"/>
    <n v="240000"/>
    <m/>
    <x v="7"/>
    <x v="4"/>
    <x v="6"/>
    <x v="0"/>
    <x v="2"/>
  </r>
  <r>
    <n v="7735124012"/>
    <x v="24"/>
    <n v="100188887"/>
    <x v="412"/>
    <s v="SSRDVILLEGAS"/>
    <s v="MFLT"/>
    <m/>
    <m/>
    <m/>
    <s v="06.08.2010"/>
    <s v="10.08.2010"/>
    <n v="0"/>
    <m/>
    <x v="7"/>
    <x v="4"/>
    <x v="6"/>
    <x v="0"/>
    <x v="2"/>
  </r>
  <r>
    <n v="7735124012"/>
    <x v="24"/>
    <n v="100188887"/>
    <x v="412"/>
    <s v="LTEAGUTIERRE"/>
    <s v="MFLT"/>
    <m/>
    <m/>
    <m/>
    <s v="06.08.2010"/>
    <s v="10.08.2010"/>
    <n v="271948"/>
    <m/>
    <x v="7"/>
    <x v="4"/>
    <x v="6"/>
    <x v="0"/>
    <x v="2"/>
  </r>
  <r>
    <n v="7735124012"/>
    <x v="24"/>
    <n v="100189551"/>
    <x v="413"/>
    <s v="LTMCRAGA"/>
    <s v="MFLT"/>
    <m/>
    <m/>
    <m/>
    <s v="13.08.2010"/>
    <s v="13.08.2010"/>
    <n v="3000"/>
    <m/>
    <x v="7"/>
    <x v="4"/>
    <x v="6"/>
    <x v="0"/>
    <x v="2"/>
  </r>
  <r>
    <n v="7735124012"/>
    <x v="24"/>
    <n v="100189551"/>
    <x v="413"/>
    <s v="LTGAVELASQUE"/>
    <s v="MFLT"/>
    <m/>
    <m/>
    <m/>
    <s v="10.08.2010"/>
    <s v="10.08.2010"/>
    <n v="10536"/>
    <m/>
    <x v="7"/>
    <x v="4"/>
    <x v="6"/>
    <x v="0"/>
    <x v="2"/>
  </r>
  <r>
    <n v="7735124012"/>
    <x v="24"/>
    <n v="100189551"/>
    <x v="413"/>
    <s v="LTMCRAGA"/>
    <s v="MFLT"/>
    <m/>
    <m/>
    <m/>
    <s v="13.08.2010"/>
    <s v="13.08.2010"/>
    <n v="7024"/>
    <m/>
    <x v="7"/>
    <x v="4"/>
    <x v="6"/>
    <x v="0"/>
    <x v="2"/>
  </r>
  <r>
    <n v="7735124012"/>
    <x v="24"/>
    <n v="100189551"/>
    <x v="413"/>
    <s v="SSRDVILLEGAS"/>
    <s v="MFLT"/>
    <m/>
    <m/>
    <m/>
    <s v="04.08.2010"/>
    <s v="06.08.2010"/>
    <n v="0"/>
    <m/>
    <x v="7"/>
    <x v="4"/>
    <x v="6"/>
    <x v="0"/>
    <x v="2"/>
  </r>
  <r>
    <n v="7735124012"/>
    <x v="24"/>
    <n v="100189551"/>
    <x v="413"/>
    <s v="LTGAVELASQUE"/>
    <s v="MFLT"/>
    <m/>
    <m/>
    <m/>
    <s v="04.08.2010"/>
    <s v="06.08.2010"/>
    <n v="180000"/>
    <m/>
    <x v="7"/>
    <x v="4"/>
    <x v="6"/>
    <x v="0"/>
    <x v="2"/>
  </r>
  <r>
    <n v="7735124012"/>
    <x v="24"/>
    <n v="100189551"/>
    <x v="413"/>
    <s v="LTMCRAGA"/>
    <s v="MFLT"/>
    <m/>
    <m/>
    <m/>
    <s v="12.08.2010"/>
    <s v="12.08.2010"/>
    <n v="2500"/>
    <m/>
    <x v="7"/>
    <x v="4"/>
    <x v="6"/>
    <x v="0"/>
    <x v="2"/>
  </r>
  <r>
    <n v="7735124012"/>
    <x v="24"/>
    <n v="100189551"/>
    <x v="413"/>
    <s v="LTMCRAGA"/>
    <s v="MFLT"/>
    <m/>
    <m/>
    <m/>
    <s v="12.08.2010"/>
    <s v="12.08.2010"/>
    <n v="12150"/>
    <m/>
    <x v="7"/>
    <x v="4"/>
    <x v="6"/>
    <x v="0"/>
    <x v="2"/>
  </r>
  <r>
    <n v="7735124012"/>
    <x v="24"/>
    <n v="100190234"/>
    <x v="394"/>
    <s v="LTGAVELASQUE"/>
    <s v="MFLT"/>
    <m/>
    <m/>
    <m/>
    <s v="09.08.2010"/>
    <s v="09.08.2010"/>
    <n v="2250"/>
    <m/>
    <x v="7"/>
    <x v="4"/>
    <x v="6"/>
    <x v="0"/>
    <x v="2"/>
  </r>
  <r>
    <n v="7735124012"/>
    <x v="24"/>
    <n v="100190234"/>
    <x v="394"/>
    <s v="LTGAVELASQUE"/>
    <s v="MFLT"/>
    <m/>
    <m/>
    <m/>
    <s v="09.08.2010"/>
    <s v="09.08.2010"/>
    <n v="1888"/>
    <m/>
    <x v="7"/>
    <x v="4"/>
    <x v="6"/>
    <x v="0"/>
    <x v="2"/>
  </r>
  <r>
    <n v="7735124012"/>
    <x v="24"/>
    <n v="100190234"/>
    <x v="394"/>
    <s v="LTMCRAGA"/>
    <s v="MFLT"/>
    <m/>
    <m/>
    <m/>
    <s v="17.08.2010"/>
    <s v="17.08.2010"/>
    <n v="947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-2700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-2700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2700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2700"/>
    <m/>
    <x v="7"/>
    <x v="4"/>
    <x v="6"/>
    <x v="0"/>
    <x v="2"/>
  </r>
  <r>
    <n v="7735124012"/>
    <x v="24"/>
    <n v="100191745"/>
    <x v="414"/>
    <s v="LTEAGUTIERRE"/>
    <s v="MFLT"/>
    <m/>
    <m/>
    <m/>
    <s v="17.08.2010"/>
    <s v="17.08.2010"/>
    <n v="2700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-1296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-1296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1296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1296"/>
    <m/>
    <x v="7"/>
    <x v="4"/>
    <x v="6"/>
    <x v="0"/>
    <x v="2"/>
  </r>
  <r>
    <n v="7735124012"/>
    <x v="24"/>
    <n v="100191745"/>
    <x v="414"/>
    <s v="LTEAGUTIERRE"/>
    <s v="MFLT"/>
    <m/>
    <m/>
    <m/>
    <s v="17.08.2010"/>
    <s v="17.08.2010"/>
    <n v="1296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-17640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-17640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17640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17640"/>
    <m/>
    <x v="7"/>
    <x v="4"/>
    <x v="6"/>
    <x v="0"/>
    <x v="2"/>
  </r>
  <r>
    <n v="7735124012"/>
    <x v="24"/>
    <n v="100191745"/>
    <x v="414"/>
    <s v="LTEAGUTIERRE"/>
    <s v="MFLT"/>
    <m/>
    <m/>
    <m/>
    <s v="17.08.2010"/>
    <s v="17.08.2010"/>
    <n v="17640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-7728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-7728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7728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7728"/>
    <m/>
    <x v="7"/>
    <x v="4"/>
    <x v="6"/>
    <x v="0"/>
    <x v="2"/>
  </r>
  <r>
    <n v="7735124012"/>
    <x v="24"/>
    <n v="100191745"/>
    <x v="414"/>
    <s v="LTEAGUTIERRE"/>
    <s v="MFLT"/>
    <m/>
    <m/>
    <m/>
    <s v="17.08.2010"/>
    <s v="17.08.2010"/>
    <n v="7728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-25440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-25440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25440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25440"/>
    <m/>
    <x v="7"/>
    <x v="4"/>
    <x v="6"/>
    <x v="0"/>
    <x v="2"/>
  </r>
  <r>
    <n v="7735124012"/>
    <x v="24"/>
    <n v="100191745"/>
    <x v="414"/>
    <s v="LTEAGUTIERRE"/>
    <s v="MFLT"/>
    <m/>
    <m/>
    <m/>
    <s v="17.08.2010"/>
    <s v="17.08.2010"/>
    <n v="25440"/>
    <m/>
    <x v="7"/>
    <x v="4"/>
    <x v="6"/>
    <x v="0"/>
    <x v="2"/>
  </r>
  <r>
    <n v="7735124012"/>
    <x v="24"/>
    <n v="100191745"/>
    <x v="414"/>
    <s v="LTEAGUTIERRE"/>
    <s v="MFLT"/>
    <m/>
    <m/>
    <m/>
    <s v="17.08.2010"/>
    <s v="17.08.2010"/>
    <n v="-50148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50148"/>
    <m/>
    <x v="7"/>
    <x v="4"/>
    <x v="6"/>
    <x v="0"/>
    <x v="2"/>
  </r>
  <r>
    <n v="7735124012"/>
    <x v="24"/>
    <n v="100191745"/>
    <x v="414"/>
    <s v="LTEAGUTIERRE"/>
    <s v="MFLT"/>
    <m/>
    <m/>
    <m/>
    <s v="17.08.2010"/>
    <s v="17.08.2010"/>
    <n v="50148"/>
    <m/>
    <x v="7"/>
    <x v="4"/>
    <x v="6"/>
    <x v="0"/>
    <x v="2"/>
  </r>
  <r>
    <n v="7735124012"/>
    <x v="24"/>
    <n v="100191745"/>
    <x v="414"/>
    <s v="LTEAGUTIERRE"/>
    <s v="MFLT"/>
    <m/>
    <m/>
    <m/>
    <s v="17.08.2010"/>
    <s v="17.08.2010"/>
    <n v="91584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-10824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-10824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10824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10824"/>
    <m/>
    <x v="7"/>
    <x v="4"/>
    <x v="6"/>
    <x v="0"/>
    <x v="2"/>
  </r>
  <r>
    <n v="7735124012"/>
    <x v="24"/>
    <n v="100191745"/>
    <x v="414"/>
    <s v="LTEAGUTIERRE"/>
    <s v="MFLT"/>
    <m/>
    <m/>
    <m/>
    <s v="17.08.2010"/>
    <s v="17.08.2010"/>
    <n v="10824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-16776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-16776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16776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16776"/>
    <m/>
    <x v="7"/>
    <x v="4"/>
    <x v="6"/>
    <x v="0"/>
    <x v="2"/>
  </r>
  <r>
    <n v="7735124012"/>
    <x v="24"/>
    <n v="100191745"/>
    <x v="414"/>
    <s v="LTEAGUTIERRE"/>
    <s v="MFLT"/>
    <m/>
    <m/>
    <m/>
    <s v="17.08.2010"/>
    <s v="17.08.2010"/>
    <n v="16776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-10008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-10008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10008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10008"/>
    <m/>
    <x v="7"/>
    <x v="4"/>
    <x v="6"/>
    <x v="0"/>
    <x v="2"/>
  </r>
  <r>
    <n v="7735124012"/>
    <x v="24"/>
    <n v="100191745"/>
    <x v="414"/>
    <s v="LTEAGUTIERRE"/>
    <s v="MFLT"/>
    <m/>
    <m/>
    <m/>
    <s v="17.08.2010"/>
    <s v="17.08.2010"/>
    <n v="10008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-31008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-31008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31008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31008"/>
    <m/>
    <x v="7"/>
    <x v="4"/>
    <x v="6"/>
    <x v="0"/>
    <x v="2"/>
  </r>
  <r>
    <n v="7735124012"/>
    <x v="24"/>
    <n v="100191745"/>
    <x v="414"/>
    <s v="LTEAGUTIERRE"/>
    <s v="MFLT"/>
    <m/>
    <m/>
    <m/>
    <s v="17.08.2010"/>
    <s v="17.08.2010"/>
    <n v="31008"/>
    <m/>
    <x v="7"/>
    <x v="4"/>
    <x v="6"/>
    <x v="0"/>
    <x v="2"/>
  </r>
  <r>
    <n v="7735124012"/>
    <x v="24"/>
    <n v="100191745"/>
    <x v="414"/>
    <s v="LTEAGUTIERRE"/>
    <s v="MFLT"/>
    <m/>
    <m/>
    <m/>
    <s v="17.08.2010"/>
    <s v="17.08.2010"/>
    <n v="66708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-22800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-22800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22800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22800"/>
    <m/>
    <x v="7"/>
    <x v="4"/>
    <x v="6"/>
    <x v="0"/>
    <x v="2"/>
  </r>
  <r>
    <n v="7735124012"/>
    <x v="24"/>
    <n v="100191745"/>
    <x v="414"/>
    <s v="LTEAGUTIERRE"/>
    <s v="MFLT"/>
    <m/>
    <m/>
    <m/>
    <s v="17.08.2010"/>
    <s v="17.08.2010"/>
    <n v="22800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-9456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-9456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9456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9456"/>
    <m/>
    <x v="7"/>
    <x v="4"/>
    <x v="6"/>
    <x v="0"/>
    <x v="2"/>
  </r>
  <r>
    <n v="7735124012"/>
    <x v="24"/>
    <n v="100191745"/>
    <x v="414"/>
    <s v="LTEAGUTIERRE"/>
    <s v="MFLT"/>
    <m/>
    <m/>
    <m/>
    <s v="17.08.2010"/>
    <s v="17.08.2010"/>
    <n v="9456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-10056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-10056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10056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10056"/>
    <m/>
    <x v="7"/>
    <x v="4"/>
    <x v="6"/>
    <x v="0"/>
    <x v="2"/>
  </r>
  <r>
    <n v="7735124012"/>
    <x v="24"/>
    <n v="100191745"/>
    <x v="414"/>
    <s v="LTEAGUTIERRE"/>
    <s v="MFLT"/>
    <m/>
    <m/>
    <m/>
    <s v="17.08.2010"/>
    <s v="17.08.2010"/>
    <n v="10056"/>
    <m/>
    <x v="7"/>
    <x v="4"/>
    <x v="6"/>
    <x v="0"/>
    <x v="2"/>
  </r>
  <r>
    <n v="7735124012"/>
    <x v="24"/>
    <n v="100191745"/>
    <x v="414"/>
    <s v="LTEAGUTIERRE"/>
    <s v="MFLT"/>
    <m/>
    <m/>
    <m/>
    <s v="17.08.2010"/>
    <s v="17.08.2010"/>
    <n v="-20832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20832"/>
    <m/>
    <x v="7"/>
    <x v="4"/>
    <x v="6"/>
    <x v="0"/>
    <x v="2"/>
  </r>
  <r>
    <n v="7735124012"/>
    <x v="24"/>
    <n v="100191745"/>
    <x v="414"/>
    <s v="LTEAGUTIERRE"/>
    <s v="MFLT"/>
    <m/>
    <m/>
    <m/>
    <s v="17.08.2010"/>
    <s v="17.08.2010"/>
    <n v="20832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-24888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-24888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24888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24888"/>
    <m/>
    <x v="7"/>
    <x v="4"/>
    <x v="6"/>
    <x v="0"/>
    <x v="2"/>
  </r>
  <r>
    <n v="7735124012"/>
    <x v="24"/>
    <n v="100191745"/>
    <x v="414"/>
    <s v="LTEAGUTIERRE"/>
    <s v="MFLT"/>
    <m/>
    <m/>
    <m/>
    <s v="17.08.2010"/>
    <s v="17.08.2010"/>
    <n v="24888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-1368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-1368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1368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1368"/>
    <m/>
    <x v="7"/>
    <x v="4"/>
    <x v="6"/>
    <x v="0"/>
    <x v="2"/>
  </r>
  <r>
    <n v="7735124012"/>
    <x v="24"/>
    <n v="100191745"/>
    <x v="414"/>
    <s v="LTEAGUTIERRE"/>
    <s v="MFLT"/>
    <m/>
    <m/>
    <m/>
    <s v="17.08.2010"/>
    <s v="17.08.2010"/>
    <n v="1368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-22416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-22416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22416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22416"/>
    <m/>
    <x v="7"/>
    <x v="4"/>
    <x v="6"/>
    <x v="0"/>
    <x v="2"/>
  </r>
  <r>
    <n v="7735124012"/>
    <x v="24"/>
    <n v="100191745"/>
    <x v="414"/>
    <s v="LTEAGUTIERRE"/>
    <s v="MFLT"/>
    <m/>
    <m/>
    <m/>
    <s v="17.08.2010"/>
    <s v="17.08.2010"/>
    <n v="22416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-52656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-52656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-52656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-52656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52656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52656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52656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52656"/>
    <m/>
    <x v="7"/>
    <x v="4"/>
    <x v="6"/>
    <x v="0"/>
    <x v="2"/>
  </r>
  <r>
    <n v="7735124012"/>
    <x v="24"/>
    <n v="100191745"/>
    <x v="414"/>
    <s v="LTEAGUTIERRE"/>
    <s v="MFLT"/>
    <m/>
    <m/>
    <m/>
    <s v="17.08.2010"/>
    <s v="17.08.2010"/>
    <n v="52656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-42336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-42336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42336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42336"/>
    <m/>
    <x v="7"/>
    <x v="4"/>
    <x v="6"/>
    <x v="0"/>
    <x v="2"/>
  </r>
  <r>
    <n v="7735124012"/>
    <x v="24"/>
    <n v="100191745"/>
    <x v="414"/>
    <s v="LTEAGUTIERRE"/>
    <s v="MFLT"/>
    <m/>
    <m/>
    <m/>
    <s v="17.08.2010"/>
    <s v="17.08.2010"/>
    <n v="42336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-19008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-19008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19008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19008"/>
    <m/>
    <x v="7"/>
    <x v="4"/>
    <x v="6"/>
    <x v="0"/>
    <x v="2"/>
  </r>
  <r>
    <n v="7735124012"/>
    <x v="24"/>
    <n v="100191745"/>
    <x v="414"/>
    <s v="LTEAGUTIERRE"/>
    <s v="MFLT"/>
    <m/>
    <m/>
    <m/>
    <s v="17.08.2010"/>
    <s v="17.08.2010"/>
    <n v="19008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-12600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-12600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12600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12600"/>
    <m/>
    <x v="7"/>
    <x v="4"/>
    <x v="6"/>
    <x v="0"/>
    <x v="2"/>
  </r>
  <r>
    <n v="7735124012"/>
    <x v="24"/>
    <n v="100191745"/>
    <x v="414"/>
    <s v="LTEAGUTIERRE"/>
    <s v="MFLT"/>
    <m/>
    <m/>
    <m/>
    <s v="17.08.2010"/>
    <s v="17.08.2010"/>
    <n v="12600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-19560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-19560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19560"/>
    <m/>
    <x v="7"/>
    <x v="4"/>
    <x v="6"/>
    <x v="0"/>
    <x v="2"/>
  </r>
  <r>
    <n v="7735124012"/>
    <x v="24"/>
    <n v="100191745"/>
    <x v="414"/>
    <s v="LTGAVELASQUE"/>
    <s v="MFLT"/>
    <m/>
    <m/>
    <m/>
    <s v="17.08.2010"/>
    <s v="17.08.2010"/>
    <n v="19560"/>
    <m/>
    <x v="7"/>
    <x v="4"/>
    <x v="6"/>
    <x v="0"/>
    <x v="2"/>
  </r>
  <r>
    <n v="7735124012"/>
    <x v="24"/>
    <n v="100191745"/>
    <x v="414"/>
    <s v="LTEAGUTIERRE"/>
    <s v="MFLT"/>
    <m/>
    <m/>
    <m/>
    <s v="17.08.2010"/>
    <s v="17.08.2010"/>
    <n v="19560"/>
    <m/>
    <x v="7"/>
    <x v="4"/>
    <x v="6"/>
    <x v="0"/>
    <x v="2"/>
  </r>
  <r>
    <n v="7735124012"/>
    <x v="24"/>
    <n v="100192258"/>
    <x v="415"/>
    <s v="LTEAGUTIERRE"/>
    <s v="MFLT"/>
    <m/>
    <m/>
    <m/>
    <s v="23.08.2010"/>
    <s v="23.08.2010"/>
    <n v="5400"/>
    <m/>
    <x v="7"/>
    <x v="4"/>
    <x v="6"/>
    <x v="0"/>
    <x v="2"/>
  </r>
  <r>
    <n v="7735124012"/>
    <x v="24"/>
    <n v="100192455"/>
    <x v="416"/>
    <s v="LTGAVELASQUE"/>
    <s v="MFLT"/>
    <m/>
    <m/>
    <m/>
    <s v="10.08.2010"/>
    <s v="10.08.2010"/>
    <n v="7364"/>
    <m/>
    <x v="7"/>
    <x v="4"/>
    <x v="6"/>
    <x v="0"/>
    <x v="2"/>
  </r>
  <r>
    <n v="7735124012"/>
    <x v="24"/>
    <n v="100194190"/>
    <x v="417"/>
    <s v="LTEAGUTIERRE"/>
    <s v="MFLT"/>
    <m/>
    <m/>
    <m/>
    <s v="20.08.2010"/>
    <s v="20.08.2010"/>
    <n v="82300"/>
    <m/>
    <x v="7"/>
    <x v="4"/>
    <x v="6"/>
    <x v="0"/>
    <x v="2"/>
  </r>
  <r>
    <n v="7735124012"/>
    <x v="24"/>
    <n v="100194190"/>
    <x v="417"/>
    <s v="LTEAGUTIERRE"/>
    <s v="MFLT"/>
    <m/>
    <m/>
    <m/>
    <s v="24.08.2010"/>
    <s v="26.08.2010"/>
    <n v="350800"/>
    <m/>
    <x v="7"/>
    <x v="4"/>
    <x v="6"/>
    <x v="0"/>
    <x v="2"/>
  </r>
  <r>
    <n v="7735124012"/>
    <x v="24"/>
    <n v="100194190"/>
    <x v="417"/>
    <s v="SSRDVILLEGAS"/>
    <s v="MFLT"/>
    <m/>
    <m/>
    <m/>
    <s v="24.08.2010"/>
    <s v="26.08.2010"/>
    <n v="0"/>
    <m/>
    <x v="7"/>
    <x v="4"/>
    <x v="6"/>
    <x v="0"/>
    <x v="2"/>
  </r>
  <r>
    <n v="7735124012"/>
    <x v="24"/>
    <n v="100194203"/>
    <x v="418"/>
    <s v="LTGAVELASQUE"/>
    <s v="MFLT"/>
    <m/>
    <m/>
    <m/>
    <s v="30.08.2010"/>
    <s v="30.08.2010"/>
    <n v="2500"/>
    <m/>
    <x v="7"/>
    <x v="4"/>
    <x v="6"/>
    <x v="0"/>
    <x v="2"/>
  </r>
  <r>
    <n v="7735124012"/>
    <x v="24"/>
    <n v="100194203"/>
    <x v="418"/>
    <s v="LTEAGUTIERRE"/>
    <s v="MFLT"/>
    <m/>
    <m/>
    <m/>
    <s v="24.08.2010"/>
    <s v="26.08.2010"/>
    <n v="350800"/>
    <m/>
    <x v="7"/>
    <x v="4"/>
    <x v="6"/>
    <x v="0"/>
    <x v="2"/>
  </r>
  <r>
    <n v="7735124012"/>
    <x v="24"/>
    <n v="100194203"/>
    <x v="418"/>
    <s v="SSRDVILLEGAS"/>
    <s v="MFLT"/>
    <m/>
    <m/>
    <m/>
    <s v="24.08.2010"/>
    <s v="26.08.2010"/>
    <n v="0"/>
    <m/>
    <x v="7"/>
    <x v="4"/>
    <x v="6"/>
    <x v="0"/>
    <x v="2"/>
  </r>
  <r>
    <n v="7735124012"/>
    <x v="24"/>
    <n v="100194216"/>
    <x v="419"/>
    <s v="LTGAVELASQUE"/>
    <s v="MFLT"/>
    <m/>
    <m/>
    <m/>
    <s v="19.08.2010"/>
    <s v="19.08.2010"/>
    <n v="756"/>
    <m/>
    <x v="7"/>
    <x v="4"/>
    <x v="6"/>
    <x v="0"/>
    <x v="2"/>
  </r>
  <r>
    <n v="7735124012"/>
    <x v="24"/>
    <n v="100194216"/>
    <x v="419"/>
    <s v="LTMCRAGA"/>
    <s v="MFLT"/>
    <m/>
    <m/>
    <m/>
    <s v="27.08.2010"/>
    <s v="27.08.2010"/>
    <n v="756"/>
    <m/>
    <x v="7"/>
    <x v="4"/>
    <x v="6"/>
    <x v="0"/>
    <x v="2"/>
  </r>
  <r>
    <n v="7735124012"/>
    <x v="24"/>
    <n v="100194216"/>
    <x v="419"/>
    <s v="LTGAVELASQUE"/>
    <s v="MFLT"/>
    <m/>
    <m/>
    <m/>
    <s v="19.08.2010"/>
    <s v="19.08.2010"/>
    <n v="947"/>
    <m/>
    <x v="7"/>
    <x v="4"/>
    <x v="6"/>
    <x v="0"/>
    <x v="2"/>
  </r>
  <r>
    <n v="7735124012"/>
    <x v="24"/>
    <n v="100194216"/>
    <x v="419"/>
    <s v="LTEAGUTIERRE"/>
    <s v="MFLT"/>
    <m/>
    <m/>
    <m/>
    <s v="24.08.2010"/>
    <s v="26.08.2010"/>
    <n v="350800"/>
    <m/>
    <x v="7"/>
    <x v="4"/>
    <x v="6"/>
    <x v="0"/>
    <x v="2"/>
  </r>
  <r>
    <n v="7735124012"/>
    <x v="24"/>
    <n v="100194216"/>
    <x v="419"/>
    <s v="SSRDVILLEGAS"/>
    <s v="MFLT"/>
    <m/>
    <m/>
    <m/>
    <s v="24.08.2010"/>
    <s v="26.08.2010"/>
    <n v="0"/>
    <m/>
    <x v="7"/>
    <x v="4"/>
    <x v="6"/>
    <x v="0"/>
    <x v="2"/>
  </r>
  <r>
    <n v="7735124012"/>
    <x v="24"/>
    <n v="100194216"/>
    <x v="419"/>
    <s v="LTEAGUTIERRE"/>
    <s v="MFLT"/>
    <m/>
    <m/>
    <m/>
    <s v="24.08.2010"/>
    <s v="26.08.2010"/>
    <n v="414000"/>
    <m/>
    <x v="7"/>
    <x v="4"/>
    <x v="6"/>
    <x v="0"/>
    <x v="2"/>
  </r>
  <r>
    <n v="7735124012"/>
    <x v="24"/>
    <n v="100194216"/>
    <x v="419"/>
    <s v="SSRDVILLEGAS"/>
    <s v="MFLT"/>
    <m/>
    <m/>
    <m/>
    <s v="24.08.2010"/>
    <s v="26.08.2010"/>
    <n v="0"/>
    <m/>
    <x v="7"/>
    <x v="4"/>
    <x v="6"/>
    <x v="0"/>
    <x v="2"/>
  </r>
  <r>
    <n v="7735124012"/>
    <x v="24"/>
    <n v="100194216"/>
    <x v="419"/>
    <s v="LTEAGUTIERRE"/>
    <s v="MFLT"/>
    <m/>
    <m/>
    <m/>
    <s v="26.08.2010"/>
    <s v="26.08.2010"/>
    <n v="400000"/>
    <m/>
    <x v="7"/>
    <x v="4"/>
    <x v="6"/>
    <x v="0"/>
    <x v="2"/>
  </r>
  <r>
    <n v="7735124012"/>
    <x v="24"/>
    <n v="100194216"/>
    <x v="419"/>
    <s v="LTEAGUTIERRE"/>
    <s v="MFLT"/>
    <m/>
    <m/>
    <m/>
    <s v="26.08.2010"/>
    <s v="26.08.2010"/>
    <n v="150000"/>
    <m/>
    <x v="7"/>
    <x v="4"/>
    <x v="6"/>
    <x v="0"/>
    <x v="2"/>
  </r>
  <r>
    <n v="7735124012"/>
    <x v="24"/>
    <n v="100194463"/>
    <x v="420"/>
    <s v="LTEAGUTIERRE"/>
    <s v="MFLT"/>
    <m/>
    <m/>
    <m/>
    <s v="12.08.2010"/>
    <s v="12.08.2010"/>
    <n v="7750"/>
    <m/>
    <x v="7"/>
    <x v="4"/>
    <x v="6"/>
    <x v="0"/>
    <x v="2"/>
  </r>
  <r>
    <n v="7735124012"/>
    <x v="24"/>
    <n v="100194473"/>
    <x v="421"/>
    <s v="LTEAGUTIERRE"/>
    <s v="MFLT"/>
    <m/>
    <m/>
    <m/>
    <s v="12.08.2010"/>
    <s v="12.08.2010"/>
    <n v="5640"/>
    <m/>
    <x v="7"/>
    <x v="4"/>
    <x v="6"/>
    <x v="0"/>
    <x v="2"/>
  </r>
  <r>
    <n v="7735124012"/>
    <x v="24"/>
    <n v="100194492"/>
    <x v="422"/>
    <s v="LTGAVELASQUE"/>
    <s v="MFLT"/>
    <m/>
    <m/>
    <m/>
    <s v="20.08.2010"/>
    <s v="20.08.2010"/>
    <n v="2500"/>
    <m/>
    <x v="7"/>
    <x v="4"/>
    <x v="6"/>
    <x v="0"/>
    <x v="2"/>
  </r>
  <r>
    <n v="7735124012"/>
    <x v="24"/>
    <n v="100194492"/>
    <x v="422"/>
    <s v="LTEAGUTIERRE"/>
    <s v="MFLT"/>
    <m/>
    <m/>
    <m/>
    <s v="24.08.2010"/>
    <s v="24.08.2010"/>
    <n v="576000"/>
    <m/>
    <x v="7"/>
    <x v="4"/>
    <x v="6"/>
    <x v="0"/>
    <x v="2"/>
  </r>
  <r>
    <n v="7735124012"/>
    <x v="24"/>
    <n v="100194787"/>
    <x v="423"/>
    <s v="SSRDVILLEGAS"/>
    <s v="MFLT"/>
    <m/>
    <m/>
    <m/>
    <s v="23.08.2010"/>
    <s v="24.08.2010"/>
    <n v="0"/>
    <m/>
    <x v="7"/>
    <x v="4"/>
    <x v="6"/>
    <x v="0"/>
    <x v="2"/>
  </r>
  <r>
    <n v="7735124012"/>
    <x v="24"/>
    <n v="100194787"/>
    <x v="423"/>
    <s v="LTGAVELASQUE"/>
    <s v="MFLT"/>
    <m/>
    <m/>
    <m/>
    <s v="23.08.2010"/>
    <s v="24.08.2010"/>
    <n v="85635"/>
    <m/>
    <x v="7"/>
    <x v="4"/>
    <x v="6"/>
    <x v="0"/>
    <x v="2"/>
  </r>
  <r>
    <n v="7735124012"/>
    <x v="24"/>
    <n v="100194787"/>
    <x v="423"/>
    <s v="SSRDVILLEGAS"/>
    <s v="MFLT"/>
    <m/>
    <m/>
    <m/>
    <s v="23.08.2010"/>
    <s v="24.08.2010"/>
    <n v="0"/>
    <m/>
    <x v="7"/>
    <x v="4"/>
    <x v="6"/>
    <x v="0"/>
    <x v="2"/>
  </r>
  <r>
    <n v="7735124012"/>
    <x v="24"/>
    <n v="100194787"/>
    <x v="423"/>
    <s v="LTGAVELASQUE"/>
    <s v="MFLT"/>
    <m/>
    <m/>
    <m/>
    <s v="23.08.2010"/>
    <s v="24.08.2010"/>
    <n v="64185"/>
    <m/>
    <x v="7"/>
    <x v="4"/>
    <x v="6"/>
    <x v="0"/>
    <x v="2"/>
  </r>
  <r>
    <n v="7735124012"/>
    <x v="24"/>
    <n v="100194988"/>
    <x v="424"/>
    <s v="LTEAGUTIERRE"/>
    <s v="MFLT"/>
    <m/>
    <m/>
    <m/>
    <s v="25.08.2010"/>
    <s v="25.08.2010"/>
    <n v="112087"/>
    <m/>
    <x v="7"/>
    <x v="3"/>
    <x v="6"/>
    <x v="0"/>
    <x v="2"/>
  </r>
  <r>
    <n v="7735124012"/>
    <x v="24"/>
    <n v="100194988"/>
    <x v="424"/>
    <s v="LTEAGUTIERRE"/>
    <s v="MFLT"/>
    <m/>
    <m/>
    <m/>
    <s v="25.08.2010"/>
    <s v="25.08.2010"/>
    <n v="29900"/>
    <m/>
    <x v="7"/>
    <x v="3"/>
    <x v="6"/>
    <x v="0"/>
    <x v="2"/>
  </r>
  <r>
    <n v="7735124012"/>
    <x v="24"/>
    <n v="100194988"/>
    <x v="424"/>
    <s v="LTEAGUTIERRE"/>
    <s v="MFLT"/>
    <m/>
    <m/>
    <m/>
    <s v="25.08.2010"/>
    <s v="25.08.2010"/>
    <n v="27404"/>
    <m/>
    <x v="7"/>
    <x v="3"/>
    <x v="6"/>
    <x v="0"/>
    <x v="2"/>
  </r>
  <r>
    <n v="7735124012"/>
    <x v="24"/>
    <n v="100194988"/>
    <x v="424"/>
    <s v="LTEAGUTIERRE"/>
    <s v="MFLT"/>
    <m/>
    <m/>
    <m/>
    <s v="25.08.2010"/>
    <s v="25.08.2010"/>
    <n v="27404"/>
    <m/>
    <x v="7"/>
    <x v="3"/>
    <x v="6"/>
    <x v="0"/>
    <x v="2"/>
  </r>
  <r>
    <n v="7735124012"/>
    <x v="24"/>
    <n v="100194988"/>
    <x v="424"/>
    <s v="LTGAVELASQUE"/>
    <s v="MFLT"/>
    <m/>
    <m/>
    <m/>
    <s v="19.08.2010"/>
    <s v="19.08.2010"/>
    <n v="635000"/>
    <m/>
    <x v="7"/>
    <x v="3"/>
    <x v="6"/>
    <x v="0"/>
    <x v="2"/>
  </r>
  <r>
    <n v="7735124012"/>
    <x v="24"/>
    <n v="100195132"/>
    <x v="425"/>
    <s v="SSRDVILLEGAS"/>
    <s v="MFLT"/>
    <m/>
    <m/>
    <m/>
    <s v="18.08.2010"/>
    <s v="19.08.2010"/>
    <n v="0"/>
    <m/>
    <x v="7"/>
    <x v="3"/>
    <x v="6"/>
    <x v="0"/>
    <x v="2"/>
  </r>
  <r>
    <n v="7735124012"/>
    <x v="24"/>
    <n v="100195132"/>
    <x v="425"/>
    <s v="LTGAVELASQUE"/>
    <s v="MFLT"/>
    <m/>
    <m/>
    <m/>
    <s v="18.08.2010"/>
    <s v="19.08.2010"/>
    <n v="299960"/>
    <m/>
    <x v="7"/>
    <x v="3"/>
    <x v="6"/>
    <x v="0"/>
    <x v="2"/>
  </r>
  <r>
    <n v="7735124012"/>
    <x v="24"/>
    <n v="100195556"/>
    <x v="426"/>
    <s v="LTEAGUTIERRE"/>
    <s v="MFLT"/>
    <m/>
    <m/>
    <m/>
    <s v="18.08.2010"/>
    <s v="18.08.2010"/>
    <n v="3000"/>
    <m/>
    <x v="7"/>
    <x v="4"/>
    <x v="6"/>
    <x v="0"/>
    <x v="2"/>
  </r>
  <r>
    <n v="7735124012"/>
    <x v="24"/>
    <n v="100195556"/>
    <x v="426"/>
    <s v="LTEAGUTIERRE"/>
    <s v="MFLT"/>
    <m/>
    <m/>
    <m/>
    <s v="18.08.2010"/>
    <s v="18.08.2010"/>
    <n v="12150"/>
    <m/>
    <x v="7"/>
    <x v="4"/>
    <x v="6"/>
    <x v="0"/>
    <x v="2"/>
  </r>
  <r>
    <n v="7735124012"/>
    <x v="24"/>
    <n v="100195556"/>
    <x v="426"/>
    <s v="LTGAVELASQUE"/>
    <s v="MFLT"/>
    <m/>
    <m/>
    <m/>
    <s v="18.08.2010"/>
    <s v="18.08.2010"/>
    <n v="2680"/>
    <m/>
    <x v="7"/>
    <x v="4"/>
    <x v="6"/>
    <x v="0"/>
    <x v="2"/>
  </r>
  <r>
    <n v="7735124012"/>
    <x v="24"/>
    <n v="100195556"/>
    <x v="426"/>
    <s v="LTGAVELASQUE"/>
    <s v="MFLT"/>
    <m/>
    <m/>
    <m/>
    <s v="18.08.2010"/>
    <s v="18.08.2010"/>
    <n v="1860"/>
    <m/>
    <x v="7"/>
    <x v="4"/>
    <x v="6"/>
    <x v="0"/>
    <x v="2"/>
  </r>
  <r>
    <n v="7735124012"/>
    <x v="24"/>
    <n v="100195556"/>
    <x v="426"/>
    <s v="LTEAGUTIERRE"/>
    <s v="MFLT"/>
    <m/>
    <m/>
    <m/>
    <s v="17.08.2010"/>
    <s v="17.08.2010"/>
    <n v="978"/>
    <m/>
    <x v="7"/>
    <x v="4"/>
    <x v="6"/>
    <x v="0"/>
    <x v="2"/>
  </r>
  <r>
    <n v="7735124012"/>
    <x v="24"/>
    <n v="100195556"/>
    <x v="426"/>
    <s v="LTGAVELASQUE"/>
    <s v="MFLT"/>
    <m/>
    <m/>
    <m/>
    <s v="18.08.2010"/>
    <s v="18.08.2010"/>
    <n v="35300"/>
    <m/>
    <x v="7"/>
    <x v="4"/>
    <x v="6"/>
    <x v="0"/>
    <x v="2"/>
  </r>
  <r>
    <n v="7735124012"/>
    <x v="24"/>
    <n v="100195556"/>
    <x v="426"/>
    <s v="LTGAVELASQUE"/>
    <s v="MFLT"/>
    <m/>
    <m/>
    <m/>
    <s v="18.08.2010"/>
    <s v="18.08.2010"/>
    <n v="19250"/>
    <m/>
    <x v="7"/>
    <x v="4"/>
    <x v="6"/>
    <x v="0"/>
    <x v="2"/>
  </r>
  <r>
    <n v="7735124012"/>
    <x v="24"/>
    <n v="100195556"/>
    <x v="426"/>
    <s v="LTGAVELASQUE"/>
    <s v="MFLT"/>
    <m/>
    <m/>
    <m/>
    <s v="18.08.2010"/>
    <s v="18.08.2010"/>
    <n v="6000"/>
    <m/>
    <x v="7"/>
    <x v="4"/>
    <x v="6"/>
    <x v="0"/>
    <x v="2"/>
  </r>
  <r>
    <n v="7735124012"/>
    <x v="24"/>
    <n v="100195556"/>
    <x v="426"/>
    <s v="LTGAVELASQUE"/>
    <s v="MFLT"/>
    <m/>
    <m/>
    <m/>
    <s v="18.08.2010"/>
    <s v="18.08.2010"/>
    <n v="2000"/>
    <m/>
    <x v="7"/>
    <x v="4"/>
    <x v="6"/>
    <x v="0"/>
    <x v="2"/>
  </r>
  <r>
    <n v="7735124012"/>
    <x v="24"/>
    <n v="100195556"/>
    <x v="426"/>
    <s v="LTGAVELASQUE"/>
    <s v="MFLT"/>
    <m/>
    <m/>
    <m/>
    <s v="18.08.2010"/>
    <s v="18.08.2010"/>
    <n v="21824"/>
    <m/>
    <x v="7"/>
    <x v="4"/>
    <x v="6"/>
    <x v="0"/>
    <x v="2"/>
  </r>
  <r>
    <n v="7735124012"/>
    <x v="24"/>
    <n v="100195556"/>
    <x v="426"/>
    <s v="SSRDVILLEGAS"/>
    <s v="MFLT"/>
    <m/>
    <m/>
    <m/>
    <s v="17.08.2010"/>
    <s v="18.08.2010"/>
    <n v="0"/>
    <m/>
    <x v="7"/>
    <x v="4"/>
    <x v="6"/>
    <x v="0"/>
    <x v="2"/>
  </r>
  <r>
    <n v="7735124012"/>
    <x v="24"/>
    <n v="100195556"/>
    <x v="426"/>
    <s v="LTGAVELASQUE"/>
    <s v="MFLT"/>
    <m/>
    <m/>
    <m/>
    <s v="17.08.2010"/>
    <s v="18.08.2010"/>
    <n v="65280"/>
    <m/>
    <x v="7"/>
    <x v="4"/>
    <x v="6"/>
    <x v="0"/>
    <x v="2"/>
  </r>
  <r>
    <n v="7735124012"/>
    <x v="24"/>
    <n v="100195556"/>
    <x v="426"/>
    <s v="SSRDVILLEGAS"/>
    <s v="MFLT"/>
    <m/>
    <m/>
    <m/>
    <s v="17.08.2010"/>
    <s v="18.08.2010"/>
    <n v="0"/>
    <m/>
    <x v="7"/>
    <x v="4"/>
    <x v="6"/>
    <x v="0"/>
    <x v="2"/>
  </r>
  <r>
    <n v="7735124012"/>
    <x v="24"/>
    <n v="100195556"/>
    <x v="426"/>
    <s v="LTGAVELASQUE"/>
    <s v="MFLT"/>
    <m/>
    <m/>
    <m/>
    <s v="17.08.2010"/>
    <s v="18.08.2010"/>
    <n v="51040"/>
    <m/>
    <x v="7"/>
    <x v="4"/>
    <x v="6"/>
    <x v="0"/>
    <x v="2"/>
  </r>
  <r>
    <n v="7735124012"/>
    <x v="24"/>
    <n v="100195556"/>
    <x v="426"/>
    <s v="LTGAVELASQUE"/>
    <s v="MFLT"/>
    <m/>
    <m/>
    <m/>
    <s v="20.08.2010"/>
    <s v="23.08.2010"/>
    <n v="1371406"/>
    <m/>
    <x v="7"/>
    <x v="4"/>
    <x v="6"/>
    <x v="0"/>
    <x v="2"/>
  </r>
  <r>
    <n v="7735124012"/>
    <x v="24"/>
    <n v="100195556"/>
    <x v="426"/>
    <s v="SSRDVILLEGAS"/>
    <s v="MFLT"/>
    <m/>
    <m/>
    <m/>
    <s v="20.08.2010"/>
    <s v="23.08.2010"/>
    <n v="0"/>
    <m/>
    <x v="7"/>
    <x v="4"/>
    <x v="6"/>
    <x v="0"/>
    <x v="2"/>
  </r>
  <r>
    <n v="7735124012"/>
    <x v="24"/>
    <n v="100195560"/>
    <x v="427"/>
    <s v="LTEAGUTIERRE"/>
    <s v="MFLT"/>
    <m/>
    <m/>
    <m/>
    <s v="27.08.2010"/>
    <s v="27.08.2010"/>
    <n v="40000"/>
    <m/>
    <x v="7"/>
    <x v="4"/>
    <x v="6"/>
    <x v="0"/>
    <x v="2"/>
  </r>
  <r>
    <n v="7735124012"/>
    <x v="24"/>
    <n v="100195562"/>
    <x v="428"/>
    <s v="LTGAVELASQUE"/>
    <s v="MFLT"/>
    <m/>
    <m/>
    <m/>
    <s v="25.08.2010"/>
    <s v="25.08.2010"/>
    <n v="3000"/>
    <m/>
    <x v="7"/>
    <x v="4"/>
    <x v="6"/>
    <x v="0"/>
    <x v="2"/>
  </r>
  <r>
    <n v="7735124012"/>
    <x v="24"/>
    <n v="100195562"/>
    <x v="428"/>
    <s v="LTEAGUTIERRE"/>
    <s v="MFLT"/>
    <m/>
    <m/>
    <m/>
    <s v="26.08.2010"/>
    <s v="26.08.2010"/>
    <n v="11600"/>
    <m/>
    <x v="7"/>
    <x v="4"/>
    <x v="6"/>
    <x v="0"/>
    <x v="2"/>
  </r>
  <r>
    <n v="7735124012"/>
    <x v="24"/>
    <n v="100195564"/>
    <x v="429"/>
    <s v="LTGAVELASQUE"/>
    <s v="MFLT"/>
    <m/>
    <m/>
    <m/>
    <s v="24.08.2010"/>
    <s v="24.08.2010"/>
    <n v="500000"/>
    <m/>
    <x v="7"/>
    <x v="4"/>
    <x v="6"/>
    <x v="0"/>
    <x v="2"/>
  </r>
  <r>
    <n v="7735124012"/>
    <x v="24"/>
    <n v="100195880"/>
    <x v="430"/>
    <s v="LTEAGUTIERRE"/>
    <s v="MFLT"/>
    <m/>
    <m/>
    <m/>
    <s v="18.08.2010"/>
    <s v="18.08.2010"/>
    <n v="55000"/>
    <m/>
    <x v="7"/>
    <x v="26"/>
    <x v="6"/>
    <x v="0"/>
    <x v="2"/>
  </r>
  <r>
    <n v="7735124012"/>
    <x v="24"/>
    <n v="100196757"/>
    <x v="431"/>
    <s v="LTEAGUTIERRE"/>
    <s v="MFLT"/>
    <m/>
    <m/>
    <m/>
    <s v="26.08.2010"/>
    <s v="26.08.2010"/>
    <n v="350000"/>
    <m/>
    <x v="7"/>
    <x v="4"/>
    <x v="6"/>
    <x v="0"/>
    <x v="2"/>
  </r>
  <r>
    <n v="7735124012"/>
    <x v="24"/>
    <n v="100196758"/>
    <x v="432"/>
    <s v="LTEAGUTIERRE"/>
    <s v="MFLT"/>
    <m/>
    <m/>
    <m/>
    <s v="26.08.2010"/>
    <s v="26.08.2010"/>
    <n v="350000"/>
    <m/>
    <x v="7"/>
    <x v="4"/>
    <x v="6"/>
    <x v="0"/>
    <x v="2"/>
  </r>
  <r>
    <n v="7735124012"/>
    <x v="24"/>
    <n v="100196760"/>
    <x v="433"/>
    <s v="LTEAGUTIERRE"/>
    <s v="MFLT"/>
    <m/>
    <m/>
    <m/>
    <s v="26.08.2010"/>
    <s v="26.08.2010"/>
    <n v="250000"/>
    <m/>
    <x v="7"/>
    <x v="4"/>
    <x v="6"/>
    <x v="0"/>
    <x v="2"/>
  </r>
  <r>
    <n v="7735124012"/>
    <x v="24"/>
    <n v="100196818"/>
    <x v="434"/>
    <s v="LTGAVELASQUE"/>
    <s v="MFLT"/>
    <m/>
    <m/>
    <m/>
    <s v="23.08.2010"/>
    <s v="23.08.2010"/>
    <n v="14250"/>
    <m/>
    <x v="7"/>
    <x v="26"/>
    <x v="6"/>
    <x v="0"/>
    <x v="2"/>
  </r>
  <r>
    <n v="7735124012"/>
    <x v="24"/>
    <n v="100196925"/>
    <x v="435"/>
    <s v="LTMCRAGA"/>
    <s v="MFLT"/>
    <m/>
    <m/>
    <m/>
    <s v="21.08.2010"/>
    <s v="21.08.2010"/>
    <n v="750"/>
    <m/>
    <x v="7"/>
    <x v="4"/>
    <x v="6"/>
    <x v="0"/>
    <x v="2"/>
  </r>
  <r>
    <n v="7735124012"/>
    <x v="24"/>
    <n v="100196925"/>
    <x v="435"/>
    <s v="LTEAGUTIERRE"/>
    <s v="MFLT"/>
    <m/>
    <m/>
    <m/>
    <s v="23.08.2010"/>
    <s v="23.08.2010"/>
    <n v="160000"/>
    <m/>
    <x v="7"/>
    <x v="4"/>
    <x v="6"/>
    <x v="0"/>
    <x v="2"/>
  </r>
  <r>
    <n v="7735124012"/>
    <x v="24"/>
    <n v="100196925"/>
    <x v="435"/>
    <s v="LTEAGUTIERRE"/>
    <s v="MFLT"/>
    <m/>
    <m/>
    <m/>
    <s v="19.08.2010"/>
    <s v="25.08.2010"/>
    <n v="60440"/>
    <m/>
    <x v="7"/>
    <x v="4"/>
    <x v="6"/>
    <x v="0"/>
    <x v="2"/>
  </r>
  <r>
    <n v="7735124012"/>
    <x v="24"/>
    <n v="100196925"/>
    <x v="435"/>
    <s v="SSRDVILLEGAS"/>
    <s v="MFLT"/>
    <m/>
    <m/>
    <m/>
    <s v="19.08.2010"/>
    <s v="25.08.2010"/>
    <n v="0"/>
    <m/>
    <x v="7"/>
    <x v="4"/>
    <x v="6"/>
    <x v="0"/>
    <x v="2"/>
  </r>
  <r>
    <n v="7735124012"/>
    <x v="24"/>
    <n v="100197648"/>
    <x v="436"/>
    <s v="LTEAGUTIERRE"/>
    <s v="MFLT"/>
    <m/>
    <m/>
    <m/>
    <s v="26.08.2010"/>
    <s v="26.08.2010"/>
    <n v="250000"/>
    <m/>
    <x v="7"/>
    <x v="4"/>
    <x v="6"/>
    <x v="0"/>
    <x v="2"/>
  </r>
  <r>
    <n v="7735124012"/>
    <x v="24"/>
    <n v="100197649"/>
    <x v="437"/>
    <s v="LTGAVELASQUE"/>
    <s v="MFLT"/>
    <m/>
    <m/>
    <m/>
    <s v="25.08.2010"/>
    <s v="25.08.2010"/>
    <n v="222768"/>
    <m/>
    <x v="7"/>
    <x v="4"/>
    <x v="6"/>
    <x v="0"/>
    <x v="2"/>
  </r>
  <r>
    <n v="7735124012"/>
    <x v="24"/>
    <n v="100197649"/>
    <x v="437"/>
    <s v="LTEAGUTIERRE"/>
    <s v="MFLT"/>
    <m/>
    <m/>
    <m/>
    <s v="26.08.2010"/>
    <s v="26.08.2010"/>
    <n v="250000"/>
    <m/>
    <x v="7"/>
    <x v="4"/>
    <x v="6"/>
    <x v="0"/>
    <x v="2"/>
  </r>
  <r>
    <n v="7735124012"/>
    <x v="24"/>
    <n v="100197943"/>
    <x v="438"/>
    <s v="LTEAGUTIERRE"/>
    <s v="MFLT"/>
    <m/>
    <m/>
    <m/>
    <s v="25.08.2010"/>
    <s v="25.08.2010"/>
    <n v="192000"/>
    <m/>
    <x v="7"/>
    <x v="4"/>
    <x v="6"/>
    <x v="0"/>
    <x v="2"/>
  </r>
  <r>
    <n v="7735124012"/>
    <x v="24"/>
    <n v="100197949"/>
    <x v="439"/>
    <s v="LTEAGUTIERRE"/>
    <s v="MFLT"/>
    <m/>
    <m/>
    <m/>
    <s v="25.08.2010"/>
    <s v="25.08.2010"/>
    <n v="32500"/>
    <m/>
    <x v="7"/>
    <x v="4"/>
    <x v="6"/>
    <x v="0"/>
    <x v="2"/>
  </r>
  <r>
    <n v="7735124012"/>
    <x v="24"/>
    <n v="100197949"/>
    <x v="439"/>
    <s v="LTEAGUTIERRE"/>
    <s v="MFLT"/>
    <m/>
    <m/>
    <m/>
    <s v="25.08.2010"/>
    <s v="25.08.2010"/>
    <n v="32500"/>
    <m/>
    <x v="7"/>
    <x v="4"/>
    <x v="6"/>
    <x v="0"/>
    <x v="2"/>
  </r>
  <r>
    <n v="7735124012"/>
    <x v="24"/>
    <n v="100197952"/>
    <x v="439"/>
    <s v="LTEAGUTIERRE"/>
    <s v="MFLT"/>
    <m/>
    <m/>
    <m/>
    <s v="24.08.2010"/>
    <s v="27.08.2010"/>
    <n v="22800"/>
    <m/>
    <x v="7"/>
    <x v="4"/>
    <x v="6"/>
    <x v="0"/>
    <x v="2"/>
  </r>
  <r>
    <n v="7735124012"/>
    <x v="24"/>
    <n v="100197952"/>
    <x v="439"/>
    <s v="SSRDVILLEGAS"/>
    <s v="MFLT"/>
    <m/>
    <m/>
    <m/>
    <s v="24.08.2010"/>
    <s v="27.08.2010"/>
    <n v="0"/>
    <m/>
    <x v="7"/>
    <x v="4"/>
    <x v="6"/>
    <x v="0"/>
    <x v="2"/>
  </r>
  <r>
    <n v="7735124012"/>
    <x v="24"/>
    <n v="100198030"/>
    <x v="440"/>
    <s v="LTMCRAGA"/>
    <s v="MFLT"/>
    <m/>
    <m/>
    <m/>
    <s v="28.08.2010"/>
    <s v="28.08.2010"/>
    <n v="720"/>
    <m/>
    <x v="7"/>
    <x v="4"/>
    <x v="6"/>
    <x v="0"/>
    <x v="2"/>
  </r>
  <r>
    <n v="7735124012"/>
    <x v="24"/>
    <n v="100198030"/>
    <x v="440"/>
    <s v="LTMCRAGA"/>
    <s v="MFLT"/>
    <m/>
    <m/>
    <m/>
    <s v="28.08.2010"/>
    <s v="28.08.2010"/>
    <n v="880"/>
    <m/>
    <x v="7"/>
    <x v="4"/>
    <x v="6"/>
    <x v="0"/>
    <x v="2"/>
  </r>
  <r>
    <n v="7735124012"/>
    <x v="24"/>
    <n v="100198030"/>
    <x v="440"/>
    <s v="LTGAVELASQUE"/>
    <s v="MFLT"/>
    <m/>
    <m/>
    <m/>
    <s v="27.08.2010"/>
    <s v="27.08.2010"/>
    <n v="800"/>
    <m/>
    <x v="7"/>
    <x v="4"/>
    <x v="6"/>
    <x v="0"/>
    <x v="2"/>
  </r>
  <r>
    <n v="7735124012"/>
    <x v="24"/>
    <n v="100198030"/>
    <x v="440"/>
    <s v="LTEAGUTIERRE"/>
    <s v="MFLT"/>
    <m/>
    <m/>
    <m/>
    <s v="23.08.2010"/>
    <s v="23.08.2010"/>
    <n v="20500"/>
    <m/>
    <x v="7"/>
    <x v="4"/>
    <x v="6"/>
    <x v="0"/>
    <x v="2"/>
  </r>
  <r>
    <n v="7735124012"/>
    <x v="24"/>
    <n v="100198030"/>
    <x v="440"/>
    <s v="LTEAGUTIERRE"/>
    <s v="MFLT"/>
    <m/>
    <m/>
    <m/>
    <s v="25.08.2010"/>
    <s v="26.08.2010"/>
    <n v="156529"/>
    <m/>
    <x v="7"/>
    <x v="4"/>
    <x v="6"/>
    <x v="0"/>
    <x v="2"/>
  </r>
  <r>
    <n v="7735124012"/>
    <x v="24"/>
    <n v="100198030"/>
    <x v="440"/>
    <s v="SSRDVILLEGAS"/>
    <s v="MFLT"/>
    <m/>
    <m/>
    <m/>
    <s v="25.08.2010"/>
    <s v="26.08.2010"/>
    <n v="0"/>
    <m/>
    <x v="7"/>
    <x v="4"/>
    <x v="6"/>
    <x v="0"/>
    <x v="2"/>
  </r>
  <r>
    <n v="7735124012"/>
    <x v="24"/>
    <n v="100198426"/>
    <x v="441"/>
    <s v="LTGAVELASQUE"/>
    <s v="MFLT"/>
    <m/>
    <m/>
    <m/>
    <s v="30.08.2010"/>
    <s v="30.08.2010"/>
    <n v="630"/>
    <m/>
    <x v="7"/>
    <x v="4"/>
    <x v="6"/>
    <x v="0"/>
    <x v="2"/>
  </r>
  <r>
    <n v="7735124012"/>
    <x v="24"/>
    <n v="100198469"/>
    <x v="442"/>
    <s v="LTGAVELASQUE"/>
    <s v="MFLT"/>
    <m/>
    <m/>
    <m/>
    <s v="28.08.2010"/>
    <s v="28.08.2010"/>
    <n v="5000"/>
    <m/>
    <x v="7"/>
    <x v="4"/>
    <x v="6"/>
    <x v="0"/>
    <x v="2"/>
  </r>
  <r>
    <n v="7735124012"/>
    <x v="24"/>
    <n v="100198469"/>
    <x v="442"/>
    <s v="LTEAGUTIERRE"/>
    <s v="MFLT"/>
    <m/>
    <m/>
    <m/>
    <s v="26.08.2010"/>
    <s v="26.08.2010"/>
    <n v="2600"/>
    <m/>
    <x v="7"/>
    <x v="4"/>
    <x v="6"/>
    <x v="0"/>
    <x v="2"/>
  </r>
  <r>
    <n v="7735124012"/>
    <x v="24"/>
    <n v="100198469"/>
    <x v="442"/>
    <s v="LTGAVELASQUE"/>
    <s v="MFLT"/>
    <m/>
    <m/>
    <m/>
    <s v="25.08.2010"/>
    <s v="25.08.2010"/>
    <n v="319800"/>
    <m/>
    <x v="7"/>
    <x v="4"/>
    <x v="6"/>
    <x v="0"/>
    <x v="2"/>
  </r>
  <r>
    <n v="7735124012"/>
    <x v="24"/>
    <n v="100198469"/>
    <x v="442"/>
    <s v="LTGAVELASQUE"/>
    <s v="MFLT"/>
    <m/>
    <m/>
    <m/>
    <s v="24.08.2010"/>
    <s v="24.08.2010"/>
    <n v="11400"/>
    <m/>
    <x v="7"/>
    <x v="4"/>
    <x v="6"/>
    <x v="0"/>
    <x v="2"/>
  </r>
  <r>
    <n v="7735124012"/>
    <x v="24"/>
    <n v="100198469"/>
    <x v="442"/>
    <s v="LTGAVELASQUE"/>
    <s v="MFLT"/>
    <m/>
    <m/>
    <m/>
    <s v="24.08.2010"/>
    <s v="24.08.2010"/>
    <n v="9000"/>
    <m/>
    <x v="7"/>
    <x v="4"/>
    <x v="6"/>
    <x v="0"/>
    <x v="2"/>
  </r>
  <r>
    <n v="7735124012"/>
    <x v="24"/>
    <n v="100198654"/>
    <x v="443"/>
    <s v="LTMCRAGA"/>
    <s v="MFLT"/>
    <m/>
    <m/>
    <m/>
    <s v="31.08.2010"/>
    <s v="31.08.2010"/>
    <n v="2250"/>
    <m/>
    <x v="7"/>
    <x v="4"/>
    <x v="6"/>
    <x v="0"/>
    <x v="2"/>
  </r>
  <r>
    <n v="7735124012"/>
    <x v="24"/>
    <n v="100198654"/>
    <x v="443"/>
    <s v="LTMCRAGA"/>
    <s v="MFLT"/>
    <m/>
    <m/>
    <m/>
    <s v="31.08.2010"/>
    <s v="31.08.2010"/>
    <n v="2250"/>
    <m/>
    <x v="7"/>
    <x v="4"/>
    <x v="6"/>
    <x v="0"/>
    <x v="2"/>
  </r>
  <r>
    <n v="7735124012"/>
    <x v="24"/>
    <n v="100198654"/>
    <x v="443"/>
    <s v="LTMCRAGA"/>
    <s v="MFLT"/>
    <m/>
    <m/>
    <m/>
    <s v="31.08.2010"/>
    <s v="31.08.2010"/>
    <n v="1888"/>
    <m/>
    <x v="7"/>
    <x v="4"/>
    <x v="6"/>
    <x v="0"/>
    <x v="2"/>
  </r>
  <r>
    <n v="7735124012"/>
    <x v="24"/>
    <n v="100198656"/>
    <x v="444"/>
    <s v="LTMCRAGA"/>
    <s v="MFLT"/>
    <m/>
    <m/>
    <m/>
    <s v="28.08.2010"/>
    <s v="28.08.2010"/>
    <n v="42900"/>
    <m/>
    <x v="7"/>
    <x v="26"/>
    <x v="6"/>
    <x v="0"/>
    <x v="2"/>
  </r>
  <r>
    <n v="7735124012"/>
    <x v="24"/>
    <n v="100199083"/>
    <x v="445"/>
    <s v="LTMCRAGA"/>
    <s v="MFLT"/>
    <m/>
    <m/>
    <m/>
    <s v="23.08.2010"/>
    <s v="23.08.2010"/>
    <n v="76512"/>
    <m/>
    <x v="7"/>
    <x v="3"/>
    <x v="6"/>
    <x v="0"/>
    <x v="2"/>
  </r>
  <r>
    <n v="7735124012"/>
    <x v="24"/>
    <n v="100199083"/>
    <x v="445"/>
    <s v="LTMCRAGA"/>
    <s v="MFLT"/>
    <m/>
    <m/>
    <m/>
    <s v="23.08.2010"/>
    <s v="23.08.2010"/>
    <n v="303227"/>
    <m/>
    <x v="7"/>
    <x v="3"/>
    <x v="6"/>
    <x v="0"/>
    <x v="2"/>
  </r>
  <r>
    <n v="7735124012"/>
    <x v="24"/>
    <n v="100200505"/>
    <x v="446"/>
    <s v="LTGAVELASQUE"/>
    <s v="MFLT"/>
    <m/>
    <m/>
    <m/>
    <s v="25.08.2010"/>
    <s v="25.08.2010"/>
    <n v="2084"/>
    <m/>
    <x v="7"/>
    <x v="4"/>
    <x v="6"/>
    <x v="0"/>
    <x v="2"/>
  </r>
  <r>
    <n v="7735124012"/>
    <x v="24"/>
    <n v="100200505"/>
    <x v="446"/>
    <s v="LTGAVELASQUE"/>
    <s v="MFLT"/>
    <m/>
    <m/>
    <m/>
    <s v="25.08.2010"/>
    <s v="25.08.2010"/>
    <n v="14048"/>
    <m/>
    <x v="7"/>
    <x v="4"/>
    <x v="6"/>
    <x v="0"/>
    <x v="2"/>
  </r>
  <r>
    <n v="7735124012"/>
    <x v="24"/>
    <n v="100200505"/>
    <x v="446"/>
    <s v="LTGAVELASQUE"/>
    <s v="MFLT"/>
    <m/>
    <m/>
    <m/>
    <s v="25.08.2010"/>
    <s v="25.08.2010"/>
    <n v="2549"/>
    <m/>
    <x v="7"/>
    <x v="4"/>
    <x v="6"/>
    <x v="0"/>
    <x v="2"/>
  </r>
  <r>
    <n v="7735124012"/>
    <x v="24"/>
    <n v="100200606"/>
    <x v="447"/>
    <s v="LTGAVELASQUE"/>
    <s v="MFLT"/>
    <m/>
    <m/>
    <m/>
    <s v="25.08.2010"/>
    <s v="25.08.2010"/>
    <n v="8822"/>
    <m/>
    <x v="7"/>
    <x v="4"/>
    <x v="6"/>
    <x v="0"/>
    <x v="2"/>
  </r>
  <r>
    <n v="7735124012"/>
    <x v="24"/>
    <n v="100200606"/>
    <x v="447"/>
    <s v="LTGAVELASQUE"/>
    <s v="MFLT"/>
    <m/>
    <m/>
    <m/>
    <s v="25.08.2010"/>
    <s v="25.08.2010"/>
    <n v="25300"/>
    <m/>
    <x v="7"/>
    <x v="4"/>
    <x v="6"/>
    <x v="0"/>
    <x v="2"/>
  </r>
  <r>
    <n v="7735124012"/>
    <x v="24"/>
    <n v="100201488"/>
    <x v="448"/>
    <s v="LTGAVELASQUE"/>
    <s v="MFLT"/>
    <m/>
    <m/>
    <m/>
    <s v="27.08.2010"/>
    <s v="27.08.2010"/>
    <n v="750"/>
    <m/>
    <x v="7"/>
    <x v="4"/>
    <x v="6"/>
    <x v="0"/>
    <x v="2"/>
  </r>
  <r>
    <n v="7735124012"/>
    <x v="24"/>
    <n v="100201488"/>
    <x v="448"/>
    <s v="LTGAVELASQUE"/>
    <s v="MFLT"/>
    <m/>
    <m/>
    <m/>
    <s v="27.08.2010"/>
    <s v="27.08.2010"/>
    <n v="750"/>
    <m/>
    <x v="7"/>
    <x v="4"/>
    <x v="6"/>
    <x v="0"/>
    <x v="2"/>
  </r>
  <r>
    <n v="7735124012"/>
    <x v="24"/>
    <n v="100201488"/>
    <x v="448"/>
    <s v="LTGAVELASQUE"/>
    <s v="MFLT"/>
    <m/>
    <m/>
    <m/>
    <s v="27.08.2010"/>
    <s v="27.08.2010"/>
    <n v="629"/>
    <m/>
    <x v="7"/>
    <x v="4"/>
    <x v="6"/>
    <x v="0"/>
    <x v="2"/>
  </r>
  <r>
    <n v="7735124012"/>
    <x v="24"/>
    <n v="100201488"/>
    <x v="448"/>
    <s v="LTGAVELASQUE"/>
    <s v="MFLT"/>
    <m/>
    <m/>
    <m/>
    <s v="27.08.2010"/>
    <s v="27.08.2010"/>
    <n v="947"/>
    <m/>
    <x v="7"/>
    <x v="4"/>
    <x v="6"/>
    <x v="0"/>
    <x v="2"/>
  </r>
  <r>
    <n v="7735124012"/>
    <x v="24"/>
    <n v="100201488"/>
    <x v="448"/>
    <s v="SSRDVILLEGAS"/>
    <s v="MFLT"/>
    <m/>
    <m/>
    <m/>
    <s v="20.08.2010"/>
    <s v="27.08.2010"/>
    <n v="0"/>
    <m/>
    <x v="7"/>
    <x v="4"/>
    <x v="6"/>
    <x v="0"/>
    <x v="2"/>
  </r>
  <r>
    <n v="7735124012"/>
    <x v="24"/>
    <n v="100201488"/>
    <x v="448"/>
    <s v="LTGAVELASQUE"/>
    <s v="MFLT"/>
    <m/>
    <m/>
    <m/>
    <s v="20.08.2010"/>
    <s v="27.08.2010"/>
    <n v="90000"/>
    <m/>
    <x v="7"/>
    <x v="4"/>
    <x v="6"/>
    <x v="0"/>
    <x v="2"/>
  </r>
  <r>
    <n v="7735124502"/>
    <x v="57"/>
    <n v="100182884"/>
    <x v="403"/>
    <s v="LTEAGUTIERRE"/>
    <s v="MFLT"/>
    <m/>
    <m/>
    <m/>
    <s v="09.08.2010"/>
    <s v="09.08.2010"/>
    <n v="15660"/>
    <m/>
    <x v="7"/>
    <x v="3"/>
    <x v="6"/>
    <x v="0"/>
    <x v="0"/>
  </r>
  <r>
    <n v="7735124502"/>
    <x v="57"/>
    <n v="100182884"/>
    <x v="403"/>
    <s v="LTEAGUTIERRE"/>
    <s v="MFLT"/>
    <m/>
    <m/>
    <m/>
    <s v="09.08.2010"/>
    <s v="09.08.2010"/>
    <n v="21150"/>
    <m/>
    <x v="7"/>
    <x v="3"/>
    <x v="6"/>
    <x v="0"/>
    <x v="0"/>
  </r>
  <r>
    <n v="7735124502"/>
    <x v="57"/>
    <n v="100184539"/>
    <x v="404"/>
    <s v="LTEAGUTIERRE"/>
    <s v="MFLT"/>
    <m/>
    <m/>
    <m/>
    <s v="03.08.2010"/>
    <s v="04.08.2010"/>
    <n v="522000"/>
    <m/>
    <x v="7"/>
    <x v="3"/>
    <x v="6"/>
    <x v="0"/>
    <x v="0"/>
  </r>
  <r>
    <n v="7735124502"/>
    <x v="57"/>
    <n v="100184539"/>
    <x v="404"/>
    <s v="SSRDVILLEGAS"/>
    <s v="MFLT"/>
    <m/>
    <m/>
    <m/>
    <s v="03.08.2010"/>
    <s v="04.08.2010"/>
    <n v="0"/>
    <m/>
    <x v="7"/>
    <x v="3"/>
    <x v="6"/>
    <x v="0"/>
    <x v="0"/>
  </r>
  <r>
    <n v="7735124502"/>
    <x v="57"/>
    <n v="100195556"/>
    <x v="426"/>
    <s v="LTGAVELASQUE"/>
    <s v="MFLT"/>
    <m/>
    <m/>
    <m/>
    <s v="18.08.2010"/>
    <s v="18.08.2010"/>
    <n v="45000"/>
    <m/>
    <x v="7"/>
    <x v="4"/>
    <x v="6"/>
    <x v="0"/>
    <x v="0"/>
  </r>
  <r>
    <n v="7735124503"/>
    <x v="41"/>
    <n v="100192455"/>
    <x v="416"/>
    <s v="LTEAGUTIERRE"/>
    <s v="MFLT"/>
    <m/>
    <m/>
    <m/>
    <s v="12.08.2010"/>
    <s v="13.08.2010"/>
    <n v="25400"/>
    <m/>
    <x v="7"/>
    <x v="4"/>
    <x v="6"/>
    <x v="0"/>
    <x v="2"/>
  </r>
  <r>
    <n v="7735124503"/>
    <x v="41"/>
    <n v="100192455"/>
    <x v="416"/>
    <s v="SSRDVILLEGAS"/>
    <s v="MFLT"/>
    <m/>
    <m/>
    <m/>
    <s v="12.08.2010"/>
    <s v="13.08.2010"/>
    <n v="0"/>
    <m/>
    <x v="7"/>
    <x v="4"/>
    <x v="6"/>
    <x v="0"/>
    <x v="2"/>
  </r>
  <r>
    <n v="7735124504"/>
    <x v="25"/>
    <n v="100190157"/>
    <x v="449"/>
    <s v="LTGAVELASQUE"/>
    <s v="MFLT"/>
    <m/>
    <m/>
    <m/>
    <s v="10.08.2010"/>
    <s v="10.08.2010"/>
    <n v="460000"/>
    <m/>
    <x v="7"/>
    <x v="4"/>
    <x v="5"/>
    <x v="0"/>
    <x v="0"/>
  </r>
  <r>
    <n v="7735124504"/>
    <x v="25"/>
    <n v="100191961"/>
    <x v="450"/>
    <s v="LTEAGUTIERRE"/>
    <s v="MFLT"/>
    <m/>
    <m/>
    <m/>
    <s v="26.08.2010"/>
    <s v="26.08.2010"/>
    <n v="385700"/>
    <m/>
    <x v="7"/>
    <x v="26"/>
    <x v="5"/>
    <x v="0"/>
    <x v="0"/>
  </r>
  <r>
    <n v="7735124554"/>
    <x v="60"/>
    <n v="100192455"/>
    <x v="416"/>
    <s v="LTEAGUTIERRE"/>
    <s v="MFLT"/>
    <m/>
    <m/>
    <m/>
    <s v="12.08.2010"/>
    <s v="13.08.2010"/>
    <n v="2400"/>
    <m/>
    <x v="7"/>
    <x v="4"/>
    <x v="6"/>
    <x v="0"/>
    <x v="2"/>
  </r>
  <r>
    <n v="7735124554"/>
    <x v="60"/>
    <n v="100192455"/>
    <x v="416"/>
    <s v="SSRDVILLEGAS"/>
    <s v="MFLT"/>
    <m/>
    <m/>
    <m/>
    <s v="12.08.2010"/>
    <s v="13.08.2010"/>
    <n v="0"/>
    <m/>
    <x v="7"/>
    <x v="4"/>
    <x v="6"/>
    <x v="0"/>
    <x v="2"/>
  </r>
  <r>
    <n v="7735124554"/>
    <x v="60"/>
    <n v="100192455"/>
    <x v="416"/>
    <s v="LTEAGUTIERRE"/>
    <s v="MFLT"/>
    <m/>
    <m/>
    <m/>
    <s v="12.08.2010"/>
    <s v="13.08.2010"/>
    <n v="3200"/>
    <m/>
    <x v="7"/>
    <x v="4"/>
    <x v="6"/>
    <x v="0"/>
    <x v="2"/>
  </r>
  <r>
    <n v="7735124554"/>
    <x v="60"/>
    <n v="100192455"/>
    <x v="416"/>
    <s v="LTEAGUTIERRE"/>
    <s v="MFLT"/>
    <m/>
    <m/>
    <m/>
    <s v="12.08.2010"/>
    <s v="13.08.2010"/>
    <n v="5500"/>
    <m/>
    <x v="7"/>
    <x v="4"/>
    <x v="6"/>
    <x v="0"/>
    <x v="2"/>
  </r>
  <r>
    <n v="7735124554"/>
    <x v="60"/>
    <n v="100192455"/>
    <x v="416"/>
    <s v="SSRDVILLEGAS"/>
    <s v="MFLT"/>
    <m/>
    <m/>
    <m/>
    <s v="12.08.2010"/>
    <s v="13.08.2010"/>
    <n v="0"/>
    <m/>
    <x v="7"/>
    <x v="4"/>
    <x v="6"/>
    <x v="0"/>
    <x v="2"/>
  </r>
  <r>
    <n v="7735124554"/>
    <x v="60"/>
    <n v="100192455"/>
    <x v="416"/>
    <s v="LTEAGUTIERRE"/>
    <s v="MFLT"/>
    <m/>
    <m/>
    <m/>
    <s v="12.08.2010"/>
    <s v="13.08.2010"/>
    <n v="43800"/>
    <m/>
    <x v="7"/>
    <x v="4"/>
    <x v="6"/>
    <x v="0"/>
    <x v="2"/>
  </r>
  <r>
    <n v="7735124554"/>
    <x v="60"/>
    <n v="100192455"/>
    <x v="416"/>
    <s v="SSRDVILLEGAS"/>
    <s v="MFLT"/>
    <m/>
    <m/>
    <m/>
    <s v="12.08.2010"/>
    <s v="13.08.2010"/>
    <n v="0"/>
    <m/>
    <x v="7"/>
    <x v="4"/>
    <x v="6"/>
    <x v="0"/>
    <x v="2"/>
  </r>
  <r>
    <n v="7735124554"/>
    <x v="60"/>
    <n v="100192455"/>
    <x v="416"/>
    <s v="LTEAGUTIERRE"/>
    <s v="MFLT"/>
    <m/>
    <m/>
    <m/>
    <s v="12.08.2010"/>
    <s v="13.08.2010"/>
    <n v="162000"/>
    <m/>
    <x v="7"/>
    <x v="4"/>
    <x v="6"/>
    <x v="0"/>
    <x v="2"/>
  </r>
  <r>
    <n v="7735124554"/>
    <x v="60"/>
    <n v="100192455"/>
    <x v="416"/>
    <s v="SSRDVILLEGAS"/>
    <s v="MFLT"/>
    <m/>
    <m/>
    <m/>
    <s v="12.08.2010"/>
    <s v="13.08.2010"/>
    <n v="0"/>
    <m/>
    <x v="7"/>
    <x v="4"/>
    <x v="6"/>
    <x v="0"/>
    <x v="2"/>
  </r>
  <r>
    <n v="7735124554"/>
    <x v="60"/>
    <n v="100192455"/>
    <x v="416"/>
    <s v="LTEAGUTIERRE"/>
    <s v="MFLT"/>
    <m/>
    <m/>
    <m/>
    <s v="12.08.2010"/>
    <s v="13.08.2010"/>
    <n v="39800"/>
    <m/>
    <x v="7"/>
    <x v="4"/>
    <x v="6"/>
    <x v="0"/>
    <x v="2"/>
  </r>
  <r>
    <n v="7735124554"/>
    <x v="60"/>
    <n v="100192455"/>
    <x v="416"/>
    <s v="SSRDVILLEGAS"/>
    <s v="MFLT"/>
    <m/>
    <m/>
    <m/>
    <s v="12.08.2010"/>
    <s v="13.08.2010"/>
    <n v="0"/>
    <m/>
    <x v="7"/>
    <x v="4"/>
    <x v="6"/>
    <x v="0"/>
    <x v="2"/>
  </r>
  <r>
    <n v="7735124554"/>
    <x v="60"/>
    <n v="100192455"/>
    <x v="416"/>
    <s v="LTEAGUTIERRE"/>
    <s v="MFLT"/>
    <m/>
    <m/>
    <m/>
    <s v="12.08.2010"/>
    <s v="13.08.2010"/>
    <n v="46400"/>
    <m/>
    <x v="7"/>
    <x v="4"/>
    <x v="6"/>
    <x v="0"/>
    <x v="2"/>
  </r>
  <r>
    <n v="7735124554"/>
    <x v="60"/>
    <n v="100192455"/>
    <x v="416"/>
    <s v="SSRDVILLEGAS"/>
    <s v="MFLT"/>
    <m/>
    <m/>
    <m/>
    <s v="12.08.2010"/>
    <s v="13.08.2010"/>
    <n v="0"/>
    <m/>
    <x v="7"/>
    <x v="4"/>
    <x v="6"/>
    <x v="0"/>
    <x v="2"/>
  </r>
  <r>
    <n v="7735124554"/>
    <x v="60"/>
    <n v="100192455"/>
    <x v="416"/>
    <s v="LTEAGUTIERRE"/>
    <s v="MFLT"/>
    <m/>
    <m/>
    <m/>
    <s v="12.08.2010"/>
    <s v="13.08.2010"/>
    <n v="33800"/>
    <m/>
    <x v="7"/>
    <x v="4"/>
    <x v="6"/>
    <x v="0"/>
    <x v="2"/>
  </r>
  <r>
    <n v="7735124554"/>
    <x v="60"/>
    <n v="100192455"/>
    <x v="416"/>
    <s v="SSRDVILLEGAS"/>
    <s v="MFLT"/>
    <m/>
    <m/>
    <m/>
    <s v="12.08.2010"/>
    <s v="13.08.2010"/>
    <n v="0"/>
    <m/>
    <x v="7"/>
    <x v="4"/>
    <x v="6"/>
    <x v="0"/>
    <x v="2"/>
  </r>
  <r>
    <n v="7735124554"/>
    <x v="60"/>
    <n v="100192455"/>
    <x v="416"/>
    <s v="LTEAGUTIERRE"/>
    <s v="MFLT"/>
    <m/>
    <m/>
    <m/>
    <s v="12.08.2010"/>
    <s v="13.08.2010"/>
    <n v="10400"/>
    <m/>
    <x v="7"/>
    <x v="4"/>
    <x v="6"/>
    <x v="0"/>
    <x v="2"/>
  </r>
  <r>
    <n v="7735124554"/>
    <x v="60"/>
    <n v="100192455"/>
    <x v="416"/>
    <s v="SSRDVILLEGAS"/>
    <s v="MFLT"/>
    <m/>
    <m/>
    <m/>
    <s v="12.08.2010"/>
    <s v="13.08.2010"/>
    <n v="0"/>
    <m/>
    <x v="7"/>
    <x v="4"/>
    <x v="6"/>
    <x v="0"/>
    <x v="2"/>
  </r>
  <r>
    <n v="7735124554"/>
    <x v="60"/>
    <n v="100192455"/>
    <x v="416"/>
    <s v="LTEAGUTIERRE"/>
    <s v="MFLT"/>
    <m/>
    <m/>
    <m/>
    <s v="12.08.2010"/>
    <s v="13.08.2010"/>
    <n v="354000"/>
    <m/>
    <x v="7"/>
    <x v="4"/>
    <x v="6"/>
    <x v="0"/>
    <x v="2"/>
  </r>
  <r>
    <n v="7735124554"/>
    <x v="60"/>
    <n v="100192455"/>
    <x v="416"/>
    <s v="SSRDVILLEGAS"/>
    <s v="MFLT"/>
    <m/>
    <m/>
    <m/>
    <s v="12.08.2010"/>
    <s v="13.08.2010"/>
    <n v="0"/>
    <m/>
    <x v="7"/>
    <x v="4"/>
    <x v="6"/>
    <x v="0"/>
    <x v="2"/>
  </r>
  <r>
    <n v="7735124554"/>
    <x v="60"/>
    <n v="100192455"/>
    <x v="416"/>
    <s v="LTEAGUTIERRE"/>
    <s v="MFLT"/>
    <m/>
    <m/>
    <m/>
    <s v="12.08.2010"/>
    <s v="13.08.2010"/>
    <n v="84000"/>
    <m/>
    <x v="7"/>
    <x v="4"/>
    <x v="6"/>
    <x v="0"/>
    <x v="2"/>
  </r>
  <r>
    <n v="7735124554"/>
    <x v="60"/>
    <n v="100192455"/>
    <x v="416"/>
    <s v="SSRDVILLEGAS"/>
    <s v="MFLT"/>
    <m/>
    <m/>
    <m/>
    <s v="12.08.2010"/>
    <s v="13.08.2010"/>
    <n v="0"/>
    <m/>
    <x v="7"/>
    <x v="4"/>
    <x v="6"/>
    <x v="0"/>
    <x v="2"/>
  </r>
  <r>
    <n v="7735124554"/>
    <x v="60"/>
    <n v="100192455"/>
    <x v="416"/>
    <s v="LTEAGUTIERRE"/>
    <s v="MFLT"/>
    <m/>
    <m/>
    <m/>
    <s v="12.08.2010"/>
    <s v="13.08.2010"/>
    <n v="330000"/>
    <m/>
    <x v="7"/>
    <x v="4"/>
    <x v="6"/>
    <x v="0"/>
    <x v="2"/>
  </r>
  <r>
    <n v="7735124554"/>
    <x v="60"/>
    <n v="100192455"/>
    <x v="416"/>
    <s v="SSRDVILLEGAS"/>
    <s v="MFLT"/>
    <m/>
    <m/>
    <m/>
    <s v="12.08.2010"/>
    <s v="13.08.2010"/>
    <n v="0"/>
    <m/>
    <x v="7"/>
    <x v="4"/>
    <x v="6"/>
    <x v="0"/>
    <x v="2"/>
  </r>
  <r>
    <n v="7735124554"/>
    <x v="60"/>
    <n v="100192455"/>
    <x v="416"/>
    <s v="LTEAGUTIERRE"/>
    <s v="MFLT"/>
    <m/>
    <m/>
    <m/>
    <s v="12.08.2010"/>
    <s v="13.08.2010"/>
    <n v="29960"/>
    <m/>
    <x v="7"/>
    <x v="4"/>
    <x v="6"/>
    <x v="0"/>
    <x v="2"/>
  </r>
  <r>
    <n v="7735124554"/>
    <x v="60"/>
    <n v="100192455"/>
    <x v="416"/>
    <s v="SSRDVILLEGAS"/>
    <s v="MFLT"/>
    <m/>
    <m/>
    <m/>
    <s v="12.08.2010"/>
    <s v="13.08.2010"/>
    <n v="0"/>
    <m/>
    <x v="7"/>
    <x v="4"/>
    <x v="6"/>
    <x v="0"/>
    <x v="2"/>
  </r>
  <r>
    <n v="7735124554"/>
    <x v="60"/>
    <n v="100192455"/>
    <x v="416"/>
    <s v="LTEAGUTIERRE"/>
    <s v="MFLT"/>
    <m/>
    <m/>
    <m/>
    <s v="12.08.2010"/>
    <s v="13.08.2010"/>
    <n v="29960"/>
    <m/>
    <x v="7"/>
    <x v="4"/>
    <x v="6"/>
    <x v="0"/>
    <x v="2"/>
  </r>
  <r>
    <n v="7735124554"/>
    <x v="60"/>
    <n v="100192455"/>
    <x v="416"/>
    <s v="SSRDVILLEGAS"/>
    <s v="MFLT"/>
    <m/>
    <m/>
    <m/>
    <s v="12.08.2010"/>
    <s v="13.08.2010"/>
    <n v="0"/>
    <m/>
    <x v="7"/>
    <x v="4"/>
    <x v="6"/>
    <x v="0"/>
    <x v="2"/>
  </r>
  <r>
    <n v="7735124554"/>
    <x v="60"/>
    <n v="100192455"/>
    <x v="416"/>
    <s v="LTEAGUTIERRE"/>
    <s v="MFLT"/>
    <m/>
    <m/>
    <m/>
    <s v="12.08.2010"/>
    <s v="13.08.2010"/>
    <n v="33800"/>
    <m/>
    <x v="7"/>
    <x v="4"/>
    <x v="6"/>
    <x v="0"/>
    <x v="2"/>
  </r>
  <r>
    <n v="7735124554"/>
    <x v="60"/>
    <n v="100192455"/>
    <x v="416"/>
    <s v="SSRDVILLEGAS"/>
    <s v="MFLT"/>
    <m/>
    <m/>
    <m/>
    <s v="12.08.2010"/>
    <s v="13.08.2010"/>
    <n v="0"/>
    <m/>
    <x v="7"/>
    <x v="4"/>
    <x v="6"/>
    <x v="0"/>
    <x v="2"/>
  </r>
  <r>
    <n v="7735124554"/>
    <x v="60"/>
    <n v="100195469"/>
    <x v="451"/>
    <s v="LTGAVELASQUE"/>
    <s v="MFLT"/>
    <m/>
    <m/>
    <m/>
    <s v="20.08.2010"/>
    <s v="20.08.2010"/>
    <n v="66000"/>
    <m/>
    <x v="7"/>
    <x v="4"/>
    <x v="6"/>
    <x v="0"/>
    <x v="2"/>
  </r>
  <r>
    <n v="7735124554"/>
    <x v="60"/>
    <n v="100195469"/>
    <x v="451"/>
    <s v="LTGAVELASQUE"/>
    <s v="MFLT"/>
    <m/>
    <m/>
    <m/>
    <s v="20.08.2010"/>
    <s v="20.08.2010"/>
    <n v="69000"/>
    <m/>
    <x v="7"/>
    <x v="4"/>
    <x v="6"/>
    <x v="0"/>
    <x v="2"/>
  </r>
  <r>
    <n v="7735124554"/>
    <x v="60"/>
    <n v="100195469"/>
    <x v="451"/>
    <s v="LTEAGUTIERRE"/>
    <s v="MFLT"/>
    <m/>
    <m/>
    <m/>
    <s v="18.08.2010"/>
    <s v="18.08.2010"/>
    <n v="87600"/>
    <m/>
    <x v="7"/>
    <x v="4"/>
    <x v="6"/>
    <x v="0"/>
    <x v="2"/>
  </r>
  <r>
    <n v="7735124554"/>
    <x v="60"/>
    <n v="100195469"/>
    <x v="451"/>
    <s v="LTEAGUTIERRE"/>
    <s v="MFLT"/>
    <m/>
    <m/>
    <m/>
    <s v="18.08.2010"/>
    <s v="18.08.2010"/>
    <n v="30400"/>
    <m/>
    <x v="7"/>
    <x v="4"/>
    <x v="6"/>
    <x v="0"/>
    <x v="2"/>
  </r>
  <r>
    <n v="7735124554"/>
    <x v="60"/>
    <n v="100195469"/>
    <x v="451"/>
    <s v="LTEAGUTIERRE"/>
    <s v="MFLT"/>
    <m/>
    <m/>
    <m/>
    <s v="18.08.2010"/>
    <s v="18.08.2010"/>
    <n v="46000"/>
    <m/>
    <x v="7"/>
    <x v="4"/>
    <x v="6"/>
    <x v="0"/>
    <x v="2"/>
  </r>
  <r>
    <n v="7735124554"/>
    <x v="60"/>
    <n v="100195469"/>
    <x v="451"/>
    <s v="LTGAVELASQUE"/>
    <s v="MFLT"/>
    <m/>
    <m/>
    <m/>
    <s v="19.08.2010"/>
    <s v="19.08.2010"/>
    <n v="67600"/>
    <m/>
    <x v="7"/>
    <x v="4"/>
    <x v="6"/>
    <x v="0"/>
    <x v="2"/>
  </r>
  <r>
    <n v="7735124554"/>
    <x v="60"/>
    <n v="100195469"/>
    <x v="451"/>
    <s v="LTEAGUTIERRE"/>
    <s v="MFLT"/>
    <m/>
    <m/>
    <m/>
    <s v="18.08.2010"/>
    <s v="18.08.2010"/>
    <n v="17200"/>
    <m/>
    <x v="7"/>
    <x v="4"/>
    <x v="6"/>
    <x v="0"/>
    <x v="2"/>
  </r>
  <r>
    <n v="7735124554"/>
    <x v="60"/>
    <n v="100195469"/>
    <x v="451"/>
    <s v="LTEAGUTIERRE"/>
    <s v="MFLT"/>
    <m/>
    <m/>
    <m/>
    <s v="18.08.2010"/>
    <s v="18.08.2010"/>
    <n v="365670"/>
    <m/>
    <x v="7"/>
    <x v="4"/>
    <x v="6"/>
    <x v="0"/>
    <x v="2"/>
  </r>
  <r>
    <n v="7735124554"/>
    <x v="60"/>
    <n v="100195469"/>
    <x v="451"/>
    <s v="LTEAGUTIERRE"/>
    <s v="MFLT"/>
    <m/>
    <m/>
    <m/>
    <s v="18.08.2010"/>
    <s v="18.08.2010"/>
    <n v="84000"/>
    <m/>
    <x v="7"/>
    <x v="4"/>
    <x v="6"/>
    <x v="0"/>
    <x v="2"/>
  </r>
  <r>
    <n v="7735124554"/>
    <x v="60"/>
    <n v="100195469"/>
    <x v="451"/>
    <s v="LTEAGUTIERRE"/>
    <s v="MFLT"/>
    <m/>
    <m/>
    <m/>
    <s v="18.08.2010"/>
    <s v="18.08.2010"/>
    <n v="330000"/>
    <m/>
    <x v="7"/>
    <x v="4"/>
    <x v="6"/>
    <x v="0"/>
    <x v="2"/>
  </r>
  <r>
    <n v="7735124554"/>
    <x v="60"/>
    <n v="100195469"/>
    <x v="451"/>
    <s v="LTEAGUTIERRE"/>
    <s v="MFLT"/>
    <m/>
    <m/>
    <m/>
    <s v="18.08.2010"/>
    <s v="18.08.2010"/>
    <n v="21000"/>
    <m/>
    <x v="7"/>
    <x v="4"/>
    <x v="6"/>
    <x v="0"/>
    <x v="2"/>
  </r>
  <r>
    <n v="7735124554"/>
    <x v="60"/>
    <n v="100195469"/>
    <x v="451"/>
    <s v="LTEAGUTIERRE"/>
    <s v="MFLT"/>
    <m/>
    <m/>
    <m/>
    <s v="18.08.2010"/>
    <s v="18.08.2010"/>
    <n v="67600"/>
    <m/>
    <x v="7"/>
    <x v="4"/>
    <x v="6"/>
    <x v="0"/>
    <x v="2"/>
  </r>
  <r>
    <n v="7735124554"/>
    <x v="60"/>
    <n v="100195469"/>
    <x v="451"/>
    <s v="LTEAGUTIERRE"/>
    <s v="MFLT"/>
    <m/>
    <m/>
    <m/>
    <s v="18.08.2010"/>
    <s v="18.08.2010"/>
    <n v="31374"/>
    <m/>
    <x v="7"/>
    <x v="4"/>
    <x v="6"/>
    <x v="0"/>
    <x v="2"/>
  </r>
  <r>
    <n v="7735124554"/>
    <x v="60"/>
    <n v="100195469"/>
    <x v="451"/>
    <s v="LTGAVELASQUE"/>
    <s v="MFLT"/>
    <m/>
    <m/>
    <m/>
    <s v="20.08.2010"/>
    <s v="20.08.2010"/>
    <n v="23600"/>
    <m/>
    <x v="7"/>
    <x v="4"/>
    <x v="6"/>
    <x v="0"/>
    <x v="2"/>
  </r>
  <r>
    <n v="7735124554"/>
    <x v="60"/>
    <n v="100198469"/>
    <x v="442"/>
    <s v="LTGAVELASQUE"/>
    <s v="MFLT"/>
    <m/>
    <m/>
    <m/>
    <s v="24.08.2010"/>
    <s v="24.08.2010"/>
    <n v="43800"/>
    <m/>
    <x v="7"/>
    <x v="4"/>
    <x v="6"/>
    <x v="0"/>
    <x v="2"/>
  </r>
  <r>
    <n v="7735124708"/>
    <x v="34"/>
    <n v="100143719"/>
    <x v="310"/>
    <s v="LTGAVELASQUE"/>
    <s v="MFLT"/>
    <m/>
    <m/>
    <m/>
    <s v="12.08.2010"/>
    <s v="12.08.2010"/>
    <n v="29580"/>
    <m/>
    <x v="7"/>
    <x v="4"/>
    <x v="6"/>
    <x v="0"/>
    <x v="2"/>
  </r>
  <r>
    <n v="7735124708"/>
    <x v="34"/>
    <n v="100181760"/>
    <x v="401"/>
    <s v="LTGAVELASQUE"/>
    <s v="MFLT"/>
    <m/>
    <m/>
    <m/>
    <s v="11.08.2010"/>
    <s v="11.08.2010"/>
    <n v="532400"/>
    <m/>
    <x v="7"/>
    <x v="26"/>
    <x v="6"/>
    <x v="0"/>
    <x v="2"/>
  </r>
  <r>
    <n v="7735124708"/>
    <x v="34"/>
    <n v="100181760"/>
    <x v="401"/>
    <s v="LTGAVELASQUE"/>
    <s v="MFLT"/>
    <m/>
    <m/>
    <m/>
    <s v="10.08.2010"/>
    <s v="10.08.2010"/>
    <n v="406722"/>
    <m/>
    <x v="7"/>
    <x v="26"/>
    <x v="6"/>
    <x v="0"/>
    <x v="2"/>
  </r>
  <r>
    <n v="7735124708"/>
    <x v="34"/>
    <n v="100181760"/>
    <x v="401"/>
    <s v="LTGAVELASQUE"/>
    <s v="MFLT"/>
    <m/>
    <m/>
    <m/>
    <s v="10.08.2010"/>
    <s v="10.08.2010"/>
    <n v="630133"/>
    <m/>
    <x v="7"/>
    <x v="26"/>
    <x v="6"/>
    <x v="0"/>
    <x v="2"/>
  </r>
  <r>
    <n v="7735124708"/>
    <x v="34"/>
    <n v="100181760"/>
    <x v="401"/>
    <s v="LTGAVELASQUE"/>
    <s v="MFLT"/>
    <m/>
    <m/>
    <m/>
    <s v="02.08.2010"/>
    <s v="03.08.2010"/>
    <n v="-1143760"/>
    <m/>
    <x v="7"/>
    <x v="26"/>
    <x v="6"/>
    <x v="0"/>
    <x v="2"/>
  </r>
  <r>
    <n v="7735124708"/>
    <x v="34"/>
    <n v="100181760"/>
    <x v="401"/>
    <s v="SSRDVILLEGAS"/>
    <s v="MFLT"/>
    <m/>
    <m/>
    <m/>
    <s v="02.08.2010"/>
    <s v="04.08.2010"/>
    <n v="0"/>
    <m/>
    <x v="7"/>
    <x v="26"/>
    <x v="6"/>
    <x v="0"/>
    <x v="2"/>
  </r>
  <r>
    <n v="7735124708"/>
    <x v="34"/>
    <n v="100181760"/>
    <x v="401"/>
    <s v="LTGAVELASQUE"/>
    <s v="MFLT"/>
    <m/>
    <m/>
    <m/>
    <s v="02.08.2010"/>
    <s v="03.08.2010"/>
    <n v="1143760"/>
    <m/>
    <x v="7"/>
    <x v="26"/>
    <x v="6"/>
    <x v="0"/>
    <x v="2"/>
  </r>
  <r>
    <n v="7735124708"/>
    <x v="34"/>
    <n v="100181760"/>
    <x v="401"/>
    <s v="LTGAVELASQUE"/>
    <s v="MFLT"/>
    <m/>
    <m/>
    <m/>
    <s v="02.08.2010"/>
    <s v="04.08.2010"/>
    <n v="672800"/>
    <m/>
    <x v="7"/>
    <x v="26"/>
    <x v="6"/>
    <x v="0"/>
    <x v="2"/>
  </r>
  <r>
    <n v="7735124708"/>
    <x v="34"/>
    <n v="100186364"/>
    <x v="388"/>
    <s v="LTGAVELASQUE"/>
    <s v="MFLT"/>
    <m/>
    <m/>
    <m/>
    <s v="04.08.2010"/>
    <s v="04.08.2010"/>
    <n v="29579"/>
    <m/>
    <x v="7"/>
    <x v="4"/>
    <x v="6"/>
    <x v="0"/>
    <x v="2"/>
  </r>
  <r>
    <n v="7735124708"/>
    <x v="34"/>
    <n v="100186374"/>
    <x v="452"/>
    <s v="LTGAVELASQUE"/>
    <s v="MFLT"/>
    <m/>
    <m/>
    <m/>
    <s v="12.08.2010"/>
    <s v="12.08.2010"/>
    <n v="12177"/>
    <m/>
    <x v="7"/>
    <x v="4"/>
    <x v="6"/>
    <x v="0"/>
    <x v="2"/>
  </r>
  <r>
    <n v="7735124708"/>
    <x v="34"/>
    <n v="100186884"/>
    <x v="278"/>
    <s v="LTGAVELASQUE"/>
    <s v="MFLT"/>
    <m/>
    <m/>
    <m/>
    <s v="10.08.2010"/>
    <s v="10.08.2010"/>
    <n v="12177"/>
    <m/>
    <x v="7"/>
    <x v="4"/>
    <x v="6"/>
    <x v="0"/>
    <x v="2"/>
  </r>
  <r>
    <n v="7735124708"/>
    <x v="34"/>
    <n v="100200451"/>
    <x v="453"/>
    <s v="LTGAVELASQUE"/>
    <s v="MFLT"/>
    <m/>
    <m/>
    <m/>
    <s v="30.08.2010"/>
    <s v="30.08.2010"/>
    <n v="406722"/>
    <m/>
    <x v="7"/>
    <x v="4"/>
    <x v="6"/>
    <x v="0"/>
    <x v="2"/>
  </r>
  <r>
    <n v="7735110119"/>
    <x v="12"/>
    <n v="48700170"/>
    <x v="0"/>
    <s v="SSPAGRANADOS"/>
    <s v="MFLT"/>
    <s v="INDUSTRIAS Y CONFECCIONES INDUCON"/>
    <s v="Bata M/C drill logo prestador de servici"/>
    <s v="Bata M/C drill logo prestador de servici"/>
    <d v="2010-09-01T00:00:00"/>
    <d v="2010-09-01T00:00:00"/>
    <n v="43887"/>
    <s v="773"/>
    <x v="8"/>
    <x v="0"/>
    <x v="2"/>
    <x v="0"/>
    <x v="1"/>
  </r>
  <r>
    <n v="7735113507"/>
    <x v="0"/>
    <n v="48700170"/>
    <x v="0"/>
    <s v="SSPAGRANADOS"/>
    <s v="MFLT"/>
    <s v="LEASING BANCOLOMBIA SA"/>
    <s v=""/>
    <s v=""/>
    <d v="2010-09-01T00:00:00"/>
    <d v="2010-09-01T00:00:00"/>
    <n v="25997"/>
    <s v="773"/>
    <x v="8"/>
    <x v="0"/>
    <x v="0"/>
    <x v="0"/>
    <x v="0"/>
  </r>
  <r>
    <n v="7735113507"/>
    <x v="0"/>
    <n v="48700170"/>
    <x v="0"/>
    <s v="SSPAGRANADOS"/>
    <s v="MFLT"/>
    <s v="LEASING BANCOLOMBIA SA"/>
    <s v=""/>
    <s v=""/>
    <d v="2010-09-01T00:00:00"/>
    <d v="2010-09-01T00:00:00"/>
    <n v="35960"/>
    <s v="773"/>
    <x v="8"/>
    <x v="0"/>
    <x v="0"/>
    <x v="0"/>
    <x v="0"/>
  </r>
  <r>
    <n v="7735110119"/>
    <x v="12"/>
    <n v="48705370"/>
    <x v="1"/>
    <s v="SSPAGRANADOS"/>
    <s v="MFLT"/>
    <s v="C.I.UNIFORMES IND.ROPA Y CALZADO QU"/>
    <s v="Bota BLA seguridad QUINLOP"/>
    <s v="Bota BLA seguridad QUINLOP"/>
    <d v="2010-09-01T00:00:00"/>
    <d v="2010-09-01T00:00:00"/>
    <n v="37890"/>
    <s v="773"/>
    <x v="8"/>
    <x v="1"/>
    <x v="2"/>
    <x v="0"/>
    <x v="1"/>
  </r>
  <r>
    <n v="7735113507"/>
    <x v="0"/>
    <n v="48705370"/>
    <x v="1"/>
    <s v="SSPAGRANADOS"/>
    <s v="MFLT"/>
    <s v="LEASING BANCOLOMBIA SA"/>
    <s v=""/>
    <s v=""/>
    <d v="2010-09-01T00:00:00"/>
    <d v="2010-09-01T00:00:00"/>
    <n v="18539"/>
    <s v="773"/>
    <x v="8"/>
    <x v="1"/>
    <x v="0"/>
    <x v="0"/>
    <x v="0"/>
  </r>
  <r>
    <n v="7735113507"/>
    <x v="0"/>
    <n v="48705370"/>
    <x v="1"/>
    <s v="SSPAGRANADOS"/>
    <s v="MFLT"/>
    <s v="LEASING BANCOLOMBIA SA"/>
    <s v=""/>
    <s v=""/>
    <d v="2010-09-01T00:00:00"/>
    <d v="2010-09-01T00:00:00"/>
    <n v="26406"/>
    <s v="773"/>
    <x v="8"/>
    <x v="1"/>
    <x v="0"/>
    <x v="0"/>
    <x v="0"/>
  </r>
  <r>
    <n v="7735113507"/>
    <x v="0"/>
    <n v="48705670"/>
    <x v="2"/>
    <s v="SSPAGRANADOS"/>
    <s v="MFLT"/>
    <s v="LEASING BANCOLOMBIA SA"/>
    <s v=""/>
    <s v=""/>
    <d v="2010-09-01T00:00:00"/>
    <d v="2010-09-01T00:00:00"/>
    <n v="25997"/>
    <s v="773"/>
    <x v="8"/>
    <x v="2"/>
    <x v="0"/>
    <x v="0"/>
    <x v="0"/>
  </r>
  <r>
    <n v="7735113507"/>
    <x v="0"/>
    <n v="48705670"/>
    <x v="2"/>
    <s v="SSPAGRANADOS"/>
    <s v="MFLT"/>
    <s v="LEASING BANCOLOMBIA SA"/>
    <s v=""/>
    <s v=""/>
    <d v="2010-09-01T00:00:00"/>
    <d v="2010-09-01T00:00:00"/>
    <n v="35960"/>
    <s v="773"/>
    <x v="8"/>
    <x v="2"/>
    <x v="0"/>
    <x v="0"/>
    <x v="0"/>
  </r>
  <r>
    <n v="7735113507"/>
    <x v="0"/>
    <n v="48705670"/>
    <x v="2"/>
    <s v="SSPAGRANADOS"/>
    <s v="MFLT"/>
    <s v="LEASING BANCOLOMBIA SA"/>
    <s v=""/>
    <s v=""/>
    <d v="2010-09-01T00:00:00"/>
    <d v="2010-09-01T00:00:00"/>
    <n v="25997"/>
    <s v="773"/>
    <x v="8"/>
    <x v="2"/>
    <x v="0"/>
    <x v="0"/>
    <x v="0"/>
  </r>
  <r>
    <n v="7735113507"/>
    <x v="0"/>
    <n v="48705670"/>
    <x v="2"/>
    <s v="SSPAGRANADOS"/>
    <s v="MFLT"/>
    <s v="LEASING BANCOLOMBIA SA"/>
    <s v=""/>
    <s v=""/>
    <d v="2010-09-01T00:00:00"/>
    <d v="2010-09-01T00:00:00"/>
    <n v="35960"/>
    <s v="773"/>
    <x v="8"/>
    <x v="2"/>
    <x v="0"/>
    <x v="0"/>
    <x v="0"/>
  </r>
  <r>
    <n v="7735110119"/>
    <x v="12"/>
    <n v="48910270"/>
    <x v="23"/>
    <s v="SSPAGRANADOS"/>
    <s v="MFLT"/>
    <s v="C.I.UNIFORMES IND.ROPA Y CALZADO QU"/>
    <s v="Bota BLA seguridad QUINLOP"/>
    <s v="Bota BLA seguridad QUINLOP"/>
    <d v="2010-09-01T00:00:00"/>
    <d v="2010-09-01T00:00:00"/>
    <n v="227340"/>
    <s v="773"/>
    <x v="8"/>
    <x v="3"/>
    <x v="2"/>
    <x v="0"/>
    <x v="1"/>
  </r>
  <r>
    <n v="7735113507"/>
    <x v="0"/>
    <n v="48910270"/>
    <x v="23"/>
    <s v="SSPAGRANADOS"/>
    <s v="MFLT"/>
    <s v="LEASING BANCOLOMBIA SA"/>
    <s v=""/>
    <s v=""/>
    <d v="2010-09-01T00:00:00"/>
    <d v="2010-09-01T00:00:00"/>
    <n v="25997"/>
    <s v="773"/>
    <x v="8"/>
    <x v="3"/>
    <x v="0"/>
    <x v="0"/>
    <x v="0"/>
  </r>
  <r>
    <n v="7735113507"/>
    <x v="0"/>
    <n v="48910270"/>
    <x v="23"/>
    <s v="SSPAGRANADOS"/>
    <s v="MFLT"/>
    <s v="LEASING BANCOLOMBIA SA"/>
    <s v=""/>
    <s v=""/>
    <d v="2010-09-01T00:00:00"/>
    <d v="2010-09-01T00:00:00"/>
    <n v="35960"/>
    <s v="773"/>
    <x v="8"/>
    <x v="3"/>
    <x v="0"/>
    <x v="0"/>
    <x v="0"/>
  </r>
  <r>
    <n v="7735110119"/>
    <x v="12"/>
    <n v="48921470"/>
    <x v="25"/>
    <s v="SSPAGRANADOS"/>
    <s v="MFLT"/>
    <s v="C.I.UNIFORMES IND.ROPA Y CALZADO QU"/>
    <s v="Bota BLA seguridad QUINLOP"/>
    <s v="Bota BLA seguridad QUINLOP"/>
    <d v="2010-09-01T00:00:00"/>
    <d v="2010-09-01T00:00:00"/>
    <n v="75780"/>
    <s v="773"/>
    <x v="8"/>
    <x v="4"/>
    <x v="2"/>
    <x v="0"/>
    <x v="1"/>
  </r>
  <r>
    <n v="7735110119"/>
    <x v="12"/>
    <n v="48921470"/>
    <x v="25"/>
    <s v="SSPAGRANADOS"/>
    <s v="MFLT"/>
    <s v="C.I.UNIFORMES IND.ROPA Y CALZADO QU"/>
    <s v="Bota BLA seguridad QUINLOP"/>
    <s v="Bota BLA seguridad QUINLOP"/>
    <d v="2010-09-01T00:00:00"/>
    <d v="2010-09-01T00:00:00"/>
    <n v="1856610"/>
    <s v="773"/>
    <x v="8"/>
    <x v="4"/>
    <x v="2"/>
    <x v="0"/>
    <x v="1"/>
  </r>
  <r>
    <n v="7735110119"/>
    <x v="12"/>
    <n v="48921470"/>
    <x v="25"/>
    <s v="SSPAGRANADOS"/>
    <s v="MFLT"/>
    <s v="INDUSTRIAS Y CONFECCIONES INDUCON"/>
    <s v="Bata M/C drill logo prestador de servici"/>
    <s v="Bata M/C drill logo prestador de servici"/>
    <d v="2010-09-01T00:00:00"/>
    <d v="2010-09-01T00:00:00"/>
    <n v="43887"/>
    <s v="773"/>
    <x v="8"/>
    <x v="4"/>
    <x v="2"/>
    <x v="0"/>
    <x v="1"/>
  </r>
  <r>
    <n v="7735110119"/>
    <x v="12"/>
    <n v="48921470"/>
    <x v="25"/>
    <s v="SSPAGRANADOS"/>
    <s v="MFLT"/>
    <s v="INDUSTRIAS Y CONFECCIONES INDUCON"/>
    <s v="Pantalon dril blanco enresortado"/>
    <s v="Pantalon dril blanco enresortado"/>
    <d v="2010-09-01T00:00:00"/>
    <d v="2010-09-01T00:00:00"/>
    <n v="46740"/>
    <s v="773"/>
    <x v="8"/>
    <x v="4"/>
    <x v="2"/>
    <x v="0"/>
    <x v="1"/>
  </r>
  <r>
    <n v="7735113507"/>
    <x v="0"/>
    <n v="48921470"/>
    <x v="25"/>
    <s v="SSPAGRANADOS"/>
    <s v="MFLT"/>
    <s v="LEASING BANCOLOMBIA SA"/>
    <s v=""/>
    <s v=""/>
    <d v="2010-09-01T00:00:00"/>
    <d v="2010-09-01T00:00:00"/>
    <n v="25997"/>
    <s v="773"/>
    <x v="8"/>
    <x v="4"/>
    <x v="0"/>
    <x v="0"/>
    <x v="0"/>
  </r>
  <r>
    <n v="7735113507"/>
    <x v="0"/>
    <n v="48921470"/>
    <x v="25"/>
    <s v="SSPAGRANADOS"/>
    <s v="MFLT"/>
    <s v="LEASING BANCOLOMBIA SA"/>
    <s v=""/>
    <s v=""/>
    <d v="2010-09-01T00:00:00"/>
    <d v="2010-09-01T00:00:00"/>
    <n v="35960"/>
    <s v="773"/>
    <x v="8"/>
    <x v="4"/>
    <x v="0"/>
    <x v="0"/>
    <x v="0"/>
  </r>
  <r>
    <n v="7735113507"/>
    <x v="0"/>
    <n v="48921470"/>
    <x v="25"/>
    <s v="SSPAGRANADOS"/>
    <s v="MFLT"/>
    <s v="LEASING BANCOLOMBIA SA"/>
    <s v=""/>
    <s v=""/>
    <d v="2010-09-01T00:00:00"/>
    <d v="2010-09-01T00:00:00"/>
    <n v="25997"/>
    <s v="773"/>
    <x v="8"/>
    <x v="4"/>
    <x v="0"/>
    <x v="0"/>
    <x v="0"/>
  </r>
  <r>
    <n v="7735113507"/>
    <x v="0"/>
    <n v="48921470"/>
    <x v="25"/>
    <s v="SSPAGRANADOS"/>
    <s v="MFLT"/>
    <s v="LEASING BANCOLOMBIA SA"/>
    <s v=""/>
    <s v=""/>
    <d v="2010-09-01T00:00:00"/>
    <d v="2010-09-01T00:00:00"/>
    <n v="35960"/>
    <s v="773"/>
    <x v="8"/>
    <x v="4"/>
    <x v="0"/>
    <x v="0"/>
    <x v="0"/>
  </r>
  <r>
    <n v="7735113507"/>
    <x v="0"/>
    <n v="48921470"/>
    <x v="25"/>
    <s v="SSPAGRANADOS"/>
    <s v="MFLT"/>
    <s v="LEASING BANCOLOMBIA SA"/>
    <s v=""/>
    <s v=""/>
    <d v="2010-09-01T00:00:00"/>
    <d v="2010-09-01T00:00:00"/>
    <n v="25997"/>
    <s v="773"/>
    <x v="8"/>
    <x v="4"/>
    <x v="0"/>
    <x v="0"/>
    <x v="0"/>
  </r>
  <r>
    <n v="7735113507"/>
    <x v="0"/>
    <n v="48921470"/>
    <x v="25"/>
    <s v="SSPAGRANADOS"/>
    <s v="MFLT"/>
    <s v="LEASING BANCOLOMBIA SA"/>
    <s v=""/>
    <s v=""/>
    <d v="2010-09-01T00:00:00"/>
    <d v="2010-09-01T00:00:00"/>
    <n v="35960"/>
    <s v="773"/>
    <x v="8"/>
    <x v="4"/>
    <x v="0"/>
    <x v="0"/>
    <x v="0"/>
  </r>
  <r>
    <n v="7735113507"/>
    <x v="0"/>
    <n v="48921470"/>
    <x v="25"/>
    <s v="SSPAGRANADOS"/>
    <s v="MFLT"/>
    <s v="LEASING BANCOLOMBIA SA"/>
    <s v=""/>
    <s v=""/>
    <d v="2010-09-01T00:00:00"/>
    <d v="2010-09-01T00:00:00"/>
    <n v="25997"/>
    <s v="773"/>
    <x v="8"/>
    <x v="4"/>
    <x v="0"/>
    <x v="0"/>
    <x v="0"/>
  </r>
  <r>
    <n v="7735113507"/>
    <x v="0"/>
    <n v="48921470"/>
    <x v="25"/>
    <s v="SSPAGRANADOS"/>
    <s v="MFLT"/>
    <s v="LEASING BANCOLOMBIA SA"/>
    <s v=""/>
    <s v=""/>
    <d v="2010-09-01T00:00:00"/>
    <d v="2010-09-01T00:00:00"/>
    <n v="35960"/>
    <s v="773"/>
    <x v="8"/>
    <x v="4"/>
    <x v="0"/>
    <x v="0"/>
    <x v="0"/>
  </r>
  <r>
    <n v="7735124703"/>
    <x v="22"/>
    <n v="48921470"/>
    <x v="25"/>
    <s v="SSPAGRANADOS"/>
    <s v="MFLT"/>
    <s v="Provisión otras cta.pte.proveed prod. no inventar"/>
    <s v="Form Lito 304 Tarjeta ident cizalla Noel"/>
    <s v="Form Lito 304 Tarjeta ident cizalla Noel"/>
    <d v="2010-09-01T00:00:00"/>
    <d v="2010-09-01T00:00:00"/>
    <n v="0"/>
    <s v="773"/>
    <x v="8"/>
    <x v="4"/>
    <x v="5"/>
    <x v="0"/>
    <x v="0"/>
  </r>
  <r>
    <n v="7735124703"/>
    <x v="22"/>
    <n v="48921470"/>
    <x v="25"/>
    <s v="LTEAGUTIERRE"/>
    <s v="MFLT"/>
    <s v="Provisión otras cta.pte.proveed prod. no inventar"/>
    <s v="Form Lito 304 Tarjeta ident cizalla Noel"/>
    <s v="Form Lito 304 Tarjeta ident cizalla Noel"/>
    <d v="2010-09-01T00:00:00"/>
    <d v="2010-09-01T00:00:00"/>
    <n v="117000"/>
    <s v="773"/>
    <x v="8"/>
    <x v="4"/>
    <x v="5"/>
    <x v="0"/>
    <x v="0"/>
  </r>
  <r>
    <n v="7735124703"/>
    <x v="22"/>
    <n v="48921470"/>
    <x v="25"/>
    <s v="LTEAGUTIERRE"/>
    <s v="MFLT"/>
    <s v="Provisión otras cta.pte.proveed prod. no inventar"/>
    <s v="Form Lito 305 Tarjeta ident cizalla Lito"/>
    <s v="Form Lito 305 Tarjeta ident cizalla Lito"/>
    <d v="2010-09-01T00:00:00"/>
    <d v="2010-09-01T00:00:00"/>
    <n v="120000"/>
    <s v="773"/>
    <x v="8"/>
    <x v="4"/>
    <x v="5"/>
    <x v="0"/>
    <x v="0"/>
  </r>
  <r>
    <n v="7735110119"/>
    <x v="12"/>
    <n v="48921570"/>
    <x v="26"/>
    <s v="LTEAGUTIERRE"/>
    <s v="MFLT"/>
    <s v="Provisión otras cta.pte.proveed prod. no inventar"/>
    <s v="Bota BLA seguridad QUINLOP"/>
    <s v="Bota BLA seguridad QUINLOP"/>
    <d v="2010-09-01T00:00:00"/>
    <d v="2010-09-01T00:00:00"/>
    <n v="1364040"/>
    <s v="773"/>
    <x v="8"/>
    <x v="3"/>
    <x v="2"/>
    <x v="0"/>
    <x v="1"/>
  </r>
  <r>
    <n v="7735110119"/>
    <x v="12"/>
    <n v="48921570"/>
    <x v="26"/>
    <s v="LTEAGUTIERRE"/>
    <s v="MFLT"/>
    <s v="Provisión otras cta.pte.proveed prod. no inventar"/>
    <s v="Bota BLA seguridad QUINLOP"/>
    <s v="Bota BLA seguridad QUINLOP"/>
    <d v="2010-09-01T00:00:00"/>
    <d v="2010-09-01T00:00:00"/>
    <n v="265230"/>
    <s v="773"/>
    <x v="8"/>
    <x v="3"/>
    <x v="2"/>
    <x v="0"/>
    <x v="1"/>
  </r>
  <r>
    <n v="7735110119"/>
    <x v="12"/>
    <n v="48921570"/>
    <x v="26"/>
    <s v="SSPAGRANADOS"/>
    <s v="MFLT"/>
    <s v="C.I.UNIFORMES IND.ROPA Y CALZADO QU"/>
    <s v="Bota BLA seguridad QUINLOP"/>
    <s v="Bota BLA seguridad QUINLOP"/>
    <d v="2010-09-01T00:00:00"/>
    <d v="2010-09-01T00:00:00"/>
    <n v="341010"/>
    <s v="773"/>
    <x v="8"/>
    <x v="3"/>
    <x v="2"/>
    <x v="0"/>
    <x v="1"/>
  </r>
  <r>
    <n v="7735110119"/>
    <x v="12"/>
    <n v="48921570"/>
    <x v="26"/>
    <s v="SSPAGRANADOS"/>
    <s v="MFLT"/>
    <s v="INDUSTRIAS Y CONFECCIONES INDUCON"/>
    <s v="Bata M/C drill logo prestador de servici"/>
    <s v="Bata M/C drill logo prestador de servici"/>
    <d v="2010-09-01T00:00:00"/>
    <d v="2010-09-01T00:00:00"/>
    <n v="87774"/>
    <s v="773"/>
    <x v="8"/>
    <x v="3"/>
    <x v="2"/>
    <x v="0"/>
    <x v="1"/>
  </r>
  <r>
    <n v="7735110119"/>
    <x v="12"/>
    <n v="48921570"/>
    <x v="26"/>
    <s v="SSPAGRANADOS"/>
    <s v="MFLT"/>
    <s v="INDUSTRIAS Y CONFECCIONES INDUCON"/>
    <s v="Pantalon dril blanco enresortado"/>
    <s v="Pantalon dril blanco enresortado"/>
    <d v="2010-09-01T00:00:00"/>
    <d v="2010-09-01T00:00:00"/>
    <n v="93480"/>
    <s v="773"/>
    <x v="8"/>
    <x v="3"/>
    <x v="2"/>
    <x v="0"/>
    <x v="1"/>
  </r>
  <r>
    <n v="7735113507"/>
    <x v="0"/>
    <n v="48921570"/>
    <x v="26"/>
    <s v="SSPAGRANADOS"/>
    <s v="MFLT"/>
    <s v="LEASING BANCOLOMBIA SA"/>
    <s v=""/>
    <s v=""/>
    <d v="2010-09-01T00:00:00"/>
    <d v="2010-09-01T00:00:00"/>
    <n v="26000"/>
    <s v="773"/>
    <x v="8"/>
    <x v="3"/>
    <x v="0"/>
    <x v="0"/>
    <x v="0"/>
  </r>
  <r>
    <n v="7735113507"/>
    <x v="0"/>
    <n v="48921570"/>
    <x v="26"/>
    <s v="SSPAGRANADOS"/>
    <s v="MFLT"/>
    <s v="LEASING BANCOLOMBIA SA"/>
    <s v=""/>
    <s v=""/>
    <d v="2010-09-01T00:00:00"/>
    <d v="2010-09-01T00:00:00"/>
    <n v="35950"/>
    <s v="773"/>
    <x v="8"/>
    <x v="3"/>
    <x v="0"/>
    <x v="0"/>
    <x v="0"/>
  </r>
  <r>
    <n v="7735113507"/>
    <x v="0"/>
    <n v="48921570"/>
    <x v="26"/>
    <s v="SSPAGRANADOS"/>
    <s v="MFLT"/>
    <s v="LEASING BANCOLOMBIA SA"/>
    <s v=""/>
    <s v=""/>
    <d v="2010-09-01T00:00:00"/>
    <d v="2010-09-01T00:00:00"/>
    <n v="25997"/>
    <s v="773"/>
    <x v="8"/>
    <x v="3"/>
    <x v="0"/>
    <x v="0"/>
    <x v="0"/>
  </r>
  <r>
    <n v="7735113507"/>
    <x v="0"/>
    <n v="48921570"/>
    <x v="26"/>
    <s v="SSPAGRANADOS"/>
    <s v="MFLT"/>
    <s v="LEASING BANCOLOMBIA SA"/>
    <s v=""/>
    <s v=""/>
    <d v="2010-09-01T00:00:00"/>
    <d v="2010-09-01T00:00:00"/>
    <n v="35960"/>
    <s v="773"/>
    <x v="8"/>
    <x v="3"/>
    <x v="0"/>
    <x v="0"/>
    <x v="0"/>
  </r>
  <r>
    <n v="7735113507"/>
    <x v="0"/>
    <n v="48921570"/>
    <x v="26"/>
    <s v="SSPAGRANADOS"/>
    <s v="MFLT"/>
    <s v="LEASING BANCOLOMBIA SA"/>
    <s v=""/>
    <s v=""/>
    <d v="2010-09-01T00:00:00"/>
    <d v="2010-09-01T00:00:00"/>
    <n v="25997"/>
    <s v="773"/>
    <x v="8"/>
    <x v="3"/>
    <x v="0"/>
    <x v="0"/>
    <x v="0"/>
  </r>
  <r>
    <n v="7735113507"/>
    <x v="0"/>
    <n v="48921570"/>
    <x v="26"/>
    <s v="SSPAGRANADOS"/>
    <s v="MFLT"/>
    <s v="LEASING BANCOLOMBIA SA"/>
    <s v=""/>
    <s v=""/>
    <d v="2010-09-01T00:00:00"/>
    <d v="2010-09-01T00:00:00"/>
    <n v="35960"/>
    <s v="773"/>
    <x v="8"/>
    <x v="3"/>
    <x v="0"/>
    <x v="0"/>
    <x v="0"/>
  </r>
  <r>
    <n v="7735113507"/>
    <x v="0"/>
    <n v="48921570"/>
    <x v="26"/>
    <s v="SSPAGRANADOS"/>
    <s v="MFLT"/>
    <s v="LEASING BANCOLOMBIA SA"/>
    <s v=""/>
    <s v=""/>
    <d v="2010-09-01T00:00:00"/>
    <d v="2010-09-01T00:00:00"/>
    <n v="25997"/>
    <s v="773"/>
    <x v="8"/>
    <x v="3"/>
    <x v="0"/>
    <x v="0"/>
    <x v="0"/>
  </r>
  <r>
    <n v="7735113507"/>
    <x v="0"/>
    <n v="48921570"/>
    <x v="26"/>
    <s v="SSPAGRANADOS"/>
    <s v="MFLT"/>
    <s v="LEASING BANCOLOMBIA SA"/>
    <s v=""/>
    <s v=""/>
    <d v="2010-09-01T00:00:00"/>
    <d v="2010-09-01T00:00:00"/>
    <n v="35960"/>
    <s v="773"/>
    <x v="8"/>
    <x v="3"/>
    <x v="0"/>
    <x v="0"/>
    <x v="0"/>
  </r>
  <r>
    <n v="7735113507"/>
    <x v="0"/>
    <n v="48921570"/>
    <x v="26"/>
    <s v="SSPAGRANADOS"/>
    <s v="MFLT"/>
    <s v="LEASING BANCOLOMBIA SA"/>
    <s v=""/>
    <s v=""/>
    <d v="2010-09-01T00:00:00"/>
    <d v="2010-09-01T00:00:00"/>
    <n v="25997"/>
    <s v="773"/>
    <x v="8"/>
    <x v="3"/>
    <x v="0"/>
    <x v="0"/>
    <x v="0"/>
  </r>
  <r>
    <n v="7735113507"/>
    <x v="0"/>
    <n v="48921570"/>
    <x v="26"/>
    <s v="SSPAGRANADOS"/>
    <s v="MFLT"/>
    <s v="LEASING BANCOLOMBIA SA"/>
    <s v=""/>
    <s v=""/>
    <d v="2010-09-01T00:00:00"/>
    <d v="2010-09-01T00:00:00"/>
    <n v="35960"/>
    <s v="773"/>
    <x v="8"/>
    <x v="3"/>
    <x v="0"/>
    <x v="0"/>
    <x v="0"/>
  </r>
  <r>
    <n v="7735113507"/>
    <x v="0"/>
    <n v="48921570"/>
    <x v="26"/>
    <s v="SSPAGRANADOS"/>
    <s v="MFLT"/>
    <s v="LEASING BANCOLOMBIA SA"/>
    <s v=""/>
    <s v=""/>
    <d v="2010-09-01T00:00:00"/>
    <d v="2010-09-01T00:00:00"/>
    <n v="25997"/>
    <s v="773"/>
    <x v="8"/>
    <x v="3"/>
    <x v="0"/>
    <x v="0"/>
    <x v="0"/>
  </r>
  <r>
    <n v="7735113507"/>
    <x v="0"/>
    <n v="48921570"/>
    <x v="26"/>
    <s v="SSPAGRANADOS"/>
    <s v="MFLT"/>
    <s v="LEASING BANCOLOMBIA SA"/>
    <s v=""/>
    <s v=""/>
    <d v="2010-09-01T00:00:00"/>
    <d v="2010-09-01T00:00:00"/>
    <n v="35960"/>
    <s v="773"/>
    <x v="8"/>
    <x v="3"/>
    <x v="0"/>
    <x v="0"/>
    <x v="0"/>
  </r>
  <r>
    <n v="7735113507"/>
    <x v="0"/>
    <n v="48921570"/>
    <x v="26"/>
    <s v="SSPAGRANADOS"/>
    <s v="MFLT"/>
    <s v="LEASING BANCOLOMBIA SA"/>
    <s v=""/>
    <s v=""/>
    <d v="2010-09-01T00:00:00"/>
    <d v="2010-09-01T00:00:00"/>
    <n v="25997"/>
    <s v="773"/>
    <x v="8"/>
    <x v="3"/>
    <x v="0"/>
    <x v="0"/>
    <x v="0"/>
  </r>
  <r>
    <n v="7735113507"/>
    <x v="0"/>
    <n v="48921570"/>
    <x v="26"/>
    <s v="SSPAGRANADOS"/>
    <s v="MFLT"/>
    <s v="LEASING BANCOLOMBIA SA"/>
    <s v=""/>
    <s v=""/>
    <d v="2010-09-01T00:00:00"/>
    <d v="2010-09-01T00:00:00"/>
    <n v="35960"/>
    <s v="773"/>
    <x v="8"/>
    <x v="3"/>
    <x v="0"/>
    <x v="0"/>
    <x v="0"/>
  </r>
  <r>
    <n v="7735113507"/>
    <x v="0"/>
    <n v="48921570"/>
    <x v="26"/>
    <s v="SSPAGRANADOS"/>
    <s v="MFLT"/>
    <s v="LEASING BANCOLOMBIA SA"/>
    <s v=""/>
    <s v=""/>
    <d v="2010-09-01T00:00:00"/>
    <d v="2010-09-01T00:00:00"/>
    <n v="25997"/>
    <s v="773"/>
    <x v="8"/>
    <x v="3"/>
    <x v="0"/>
    <x v="0"/>
    <x v="0"/>
  </r>
  <r>
    <n v="7735113507"/>
    <x v="0"/>
    <n v="48921570"/>
    <x v="26"/>
    <s v="SSPAGRANADOS"/>
    <s v="MFLT"/>
    <s v="LEASING BANCOLOMBIA SA"/>
    <s v=""/>
    <s v=""/>
    <d v="2010-09-01T00:00:00"/>
    <d v="2010-09-01T00:00:00"/>
    <n v="35960"/>
    <s v="773"/>
    <x v="8"/>
    <x v="3"/>
    <x v="0"/>
    <x v="0"/>
    <x v="0"/>
  </r>
  <r>
    <n v="7735113507"/>
    <x v="0"/>
    <n v="48921570"/>
    <x v="26"/>
    <s v="SSPAGRANADOS"/>
    <s v="MFLT"/>
    <s v="LEASING BANCOLOMBIA SA"/>
    <s v=""/>
    <s v=""/>
    <d v="2010-09-01T00:00:00"/>
    <d v="2010-09-01T00:00:00"/>
    <n v="40400"/>
    <s v="773"/>
    <x v="8"/>
    <x v="3"/>
    <x v="0"/>
    <x v="0"/>
    <x v="0"/>
  </r>
  <r>
    <n v="7735113507"/>
    <x v="0"/>
    <n v="48921570"/>
    <x v="26"/>
    <s v="SSPAGRANADOS"/>
    <s v="MFLT"/>
    <s v="LEASING BANCOLOMBIA SA"/>
    <s v=""/>
    <s v=""/>
    <d v="2010-09-01T00:00:00"/>
    <d v="2010-09-01T00:00:00"/>
    <n v="59909"/>
    <s v="773"/>
    <x v="8"/>
    <x v="3"/>
    <x v="0"/>
    <x v="0"/>
    <x v="0"/>
  </r>
  <r>
    <n v="7735116120"/>
    <x v="29"/>
    <n v="48921570"/>
    <x v="26"/>
    <s v="LTMAMEJIA"/>
    <s v="MFLT"/>
    <s v="Provisión otras cta.pte.proveed prod. Inventariab."/>
    <s v=""/>
    <s v="Refrigerio"/>
    <d v="2010-09-01T00:00:00"/>
    <d v="2010-09-01T00:00:00"/>
    <n v="24000"/>
    <s v="773"/>
    <x v="8"/>
    <x v="3"/>
    <x v="5"/>
    <x v="0"/>
    <x v="0"/>
  </r>
  <r>
    <n v="7735116120"/>
    <x v="29"/>
    <n v="48921570"/>
    <x v="26"/>
    <s v="LTMAMEJIA"/>
    <s v="MFLT"/>
    <s v="Provisión otras cta.pte.proveed prod. Inventariab."/>
    <s v=""/>
    <s v="Refrigerio"/>
    <d v="2010-09-01T00:00:00"/>
    <d v="2010-09-01T00:00:00"/>
    <n v="4200"/>
    <s v="773"/>
    <x v="8"/>
    <x v="3"/>
    <x v="5"/>
    <x v="0"/>
    <x v="0"/>
  </r>
  <r>
    <n v="7735116120"/>
    <x v="29"/>
    <n v="48921570"/>
    <x v="26"/>
    <s v="LTMAMEJIA"/>
    <s v="MFLT"/>
    <s v="Provisión otras cta.pte.proveed prod. Inventariab."/>
    <s v=""/>
    <s v="Refrigerio"/>
    <d v="2010-09-01T00:00:00"/>
    <d v="2010-09-01T00:00:00"/>
    <n v="800"/>
    <s v="773"/>
    <x v="8"/>
    <x v="3"/>
    <x v="5"/>
    <x v="0"/>
    <x v="0"/>
  </r>
  <r>
    <n v="7735124703"/>
    <x v="22"/>
    <n v="48921570"/>
    <x v="26"/>
    <s v="LTEAGUTIERRE"/>
    <s v="MFLT"/>
    <s v="Provisión otras cta.pte.proveed prod. no inventar"/>
    <s v="Form lito 46 CTRL.MONIT.REPORT.MET."/>
    <s v="Form lito 46 CTRL.MONIT.REPORT.MET."/>
    <d v="2010-09-01T00:00:00"/>
    <d v="2010-09-01T00:00:00"/>
    <n v="-60000"/>
    <s v="773"/>
    <x v="8"/>
    <x v="3"/>
    <x v="5"/>
    <x v="0"/>
    <x v="0"/>
  </r>
  <r>
    <n v="7735124703"/>
    <x v="22"/>
    <n v="48921570"/>
    <x v="26"/>
    <s v="LTEAGUTIERRE"/>
    <s v="MFLT"/>
    <s v="Provisión otras cta.pte.proveed prod. no inventar"/>
    <s v="Form lito 2 Certificado de conformidad"/>
    <s v="Form lito 2 Certificado de conformidad"/>
    <d v="2010-09-01T00:00:00"/>
    <d v="2010-09-01T00:00:00"/>
    <n v="42500"/>
    <s v="773"/>
    <x v="8"/>
    <x v="3"/>
    <x v="5"/>
    <x v="0"/>
    <x v="0"/>
  </r>
  <r>
    <n v="7735124703"/>
    <x v="22"/>
    <n v="48921570"/>
    <x v="26"/>
    <s v="LTEAGUTIERRE"/>
    <s v="MFLT"/>
    <s v="Provisión otras cta.pte.proveed prod. no inventar"/>
    <s v="Form lito 12 Informe de produccion"/>
    <s v="Form lito 12 Informe de produccion"/>
    <d v="2010-09-01T00:00:00"/>
    <d v="2010-09-01T00:00:00"/>
    <n v="42500"/>
    <s v="773"/>
    <x v="8"/>
    <x v="3"/>
    <x v="5"/>
    <x v="0"/>
    <x v="0"/>
  </r>
  <r>
    <n v="7735124703"/>
    <x v="22"/>
    <n v="48921570"/>
    <x v="26"/>
    <s v="LTEAGUTIERRE"/>
    <s v="MFLT"/>
    <s v="Provisión otras cta.pte.proveed prod. no inventar"/>
    <s v="Form lito 46 CTRL.MONIT.REPORT.MET."/>
    <s v="Form lito 46 CTRL.MONIT.REPORT.MET."/>
    <d v="2010-09-01T00:00:00"/>
    <d v="2010-09-01T00:00:00"/>
    <n v="60000"/>
    <s v="773"/>
    <x v="8"/>
    <x v="3"/>
    <x v="5"/>
    <x v="0"/>
    <x v="0"/>
  </r>
  <r>
    <n v="7735124703"/>
    <x v="22"/>
    <n v="48921570"/>
    <x v="26"/>
    <s v="LTEAGUTIERRE"/>
    <s v="MFLT"/>
    <s v="Provisión otras cta.pte.proveed prod. no inventar"/>
    <s v="Form lito 105 TALON. muestras y contram."/>
    <s v="Form lito 105 TALON. muestras y contram."/>
    <d v="2010-09-01T00:00:00"/>
    <d v="2010-09-01T00:00:00"/>
    <n v="81200"/>
    <s v="773"/>
    <x v="8"/>
    <x v="3"/>
    <x v="5"/>
    <x v="0"/>
    <x v="0"/>
  </r>
  <r>
    <n v="7735124703"/>
    <x v="22"/>
    <n v="48921570"/>
    <x v="26"/>
    <s v="LTEAGUTIERRE"/>
    <s v="MFLT"/>
    <s v="Provisión otras cta.pte.proveed prod. no inventar"/>
    <s v="Form lito 21 Control e identif galleta"/>
    <s v="Form lito 21 Control e identif galleta"/>
    <d v="2010-09-01T00:00:00"/>
    <d v="2010-09-01T00:00:00"/>
    <n v="31200"/>
    <s v="773"/>
    <x v="8"/>
    <x v="3"/>
    <x v="5"/>
    <x v="0"/>
    <x v="0"/>
  </r>
  <r>
    <n v="7735124703"/>
    <x v="22"/>
    <n v="48921570"/>
    <x v="26"/>
    <s v="LTEAGUTIERRE"/>
    <s v="MFLT"/>
    <s v="Provisión otras cta.pte.proveed prod. no inventar"/>
    <s v="Form lito 46 CTRL.MONIT.REPORT.MET."/>
    <s v="Form lito 46 CTRL.MONIT.REPORT.MET."/>
    <d v="2010-09-01T00:00:00"/>
    <d v="2010-09-01T00:00:00"/>
    <n v="104000"/>
    <s v="773"/>
    <x v="8"/>
    <x v="3"/>
    <x v="5"/>
    <x v="0"/>
    <x v="0"/>
  </r>
  <r>
    <n v="7735110119"/>
    <x v="12"/>
    <n v="48921670"/>
    <x v="27"/>
    <s v="LTEAGUTIERRE"/>
    <s v="MFLT"/>
    <s v="Provisión otras cta.pte.proveed prod. no inventar"/>
    <s v="Bota BLA seguridad QUINLOP"/>
    <s v="Bota BLA seguridad QUINLOP"/>
    <d v="2010-09-01T00:00:00"/>
    <d v="2010-09-01T00:00:00"/>
    <n v="4243680"/>
    <s v="773"/>
    <x v="8"/>
    <x v="5"/>
    <x v="2"/>
    <x v="0"/>
    <x v="1"/>
  </r>
  <r>
    <n v="7735110119"/>
    <x v="12"/>
    <n v="48921770"/>
    <x v="28"/>
    <s v="LTEAGUTIERRE"/>
    <s v="MFLT"/>
    <s v="Provisión otras cta.pte.proveed prod. no inventar"/>
    <s v="Bota BLA seguridad QUINLOP"/>
    <s v="Bota BLA seguridad QUINLOP"/>
    <d v="2010-09-01T00:00:00"/>
    <d v="2010-09-01T00:00:00"/>
    <n v="189450"/>
    <s v="773"/>
    <x v="8"/>
    <x v="5"/>
    <x v="2"/>
    <x v="0"/>
    <x v="1"/>
  </r>
  <r>
    <n v="7735110119"/>
    <x v="12"/>
    <n v="48921770"/>
    <x v="28"/>
    <s v="SSPAGRANADOS"/>
    <s v="MFLT"/>
    <s v="C.I.UNIFORMES IND.ROPA Y CALZADO QU"/>
    <s v="Bota BLA seguridad QUINLOP"/>
    <s v="Bota BLA seguridad QUINLOP"/>
    <d v="2010-09-01T00:00:00"/>
    <d v="2010-09-01T00:00:00"/>
    <n v="530460"/>
    <s v="773"/>
    <x v="8"/>
    <x v="5"/>
    <x v="2"/>
    <x v="0"/>
    <x v="1"/>
  </r>
  <r>
    <n v="7735110119"/>
    <x v="12"/>
    <n v="48980070"/>
    <x v="34"/>
    <s v="LTEAGUTIERRE"/>
    <s v="MFLT"/>
    <s v="Provisión otras cta.pte.proveed prod. no inventar"/>
    <s v="Bata M/C dacron lider vivo azul T mision"/>
    <s v="Bata M/C dacron lider vivo azul T mision"/>
    <d v="2010-09-01T00:00:00"/>
    <d v="2010-09-01T00:00:00"/>
    <n v="45687"/>
    <s v="773"/>
    <x v="8"/>
    <x v="11"/>
    <x v="2"/>
    <x v="0"/>
    <x v="1"/>
  </r>
  <r>
    <n v="7735113507"/>
    <x v="0"/>
    <n v="48980070"/>
    <x v="34"/>
    <s v="SSPAGRANADOS"/>
    <s v="MFLT"/>
    <s v="LEASING BANCOLOMBIA SA"/>
    <s v=""/>
    <s v=""/>
    <d v="2010-09-01T00:00:00"/>
    <d v="2010-09-01T00:00:00"/>
    <n v="52540"/>
    <s v="773"/>
    <x v="8"/>
    <x v="11"/>
    <x v="0"/>
    <x v="0"/>
    <x v="0"/>
  </r>
  <r>
    <n v="7735113507"/>
    <x v="0"/>
    <n v="48980070"/>
    <x v="34"/>
    <s v="SSPAGRANADOS"/>
    <s v="MFLT"/>
    <s v="LEASING BANCOLOMBIA SA"/>
    <s v=""/>
    <s v=""/>
    <d v="2010-09-01T00:00:00"/>
    <d v="2010-09-01T00:00:00"/>
    <n v="72676"/>
    <s v="773"/>
    <x v="8"/>
    <x v="11"/>
    <x v="0"/>
    <x v="0"/>
    <x v="0"/>
  </r>
  <r>
    <n v="7735113507"/>
    <x v="0"/>
    <n v="48980070"/>
    <x v="34"/>
    <s v="SSPAGRANADOS"/>
    <s v="MFLT"/>
    <s v="LEASING BANCOLOMBIA SA"/>
    <s v=""/>
    <s v=""/>
    <d v="2010-09-01T00:00:00"/>
    <d v="2010-09-01T00:00:00"/>
    <n v="25997"/>
    <s v="773"/>
    <x v="8"/>
    <x v="11"/>
    <x v="0"/>
    <x v="0"/>
    <x v="0"/>
  </r>
  <r>
    <n v="7735113507"/>
    <x v="0"/>
    <n v="48980070"/>
    <x v="34"/>
    <s v="SSPAGRANADOS"/>
    <s v="MFLT"/>
    <s v="LEASING BANCOLOMBIA SA"/>
    <s v=""/>
    <s v=""/>
    <d v="2010-09-01T00:00:00"/>
    <d v="2010-09-01T00:00:00"/>
    <n v="35960"/>
    <s v="773"/>
    <x v="8"/>
    <x v="11"/>
    <x v="0"/>
    <x v="0"/>
    <x v="0"/>
  </r>
  <r>
    <n v="7735113507"/>
    <x v="0"/>
    <n v="48980070"/>
    <x v="34"/>
    <s v="SSPAGRANADOS"/>
    <s v="MFLT"/>
    <s v="LEASING BANCOLOMBIA SA"/>
    <s v=""/>
    <s v=""/>
    <d v="2010-09-01T00:00:00"/>
    <d v="2010-09-01T00:00:00"/>
    <n v="18537"/>
    <s v="773"/>
    <x v="8"/>
    <x v="11"/>
    <x v="0"/>
    <x v="0"/>
    <x v="0"/>
  </r>
  <r>
    <n v="7735113507"/>
    <x v="0"/>
    <n v="48980070"/>
    <x v="34"/>
    <s v="SSPAGRANADOS"/>
    <s v="MFLT"/>
    <s v="LEASING BANCOLOMBIA SA"/>
    <s v=""/>
    <s v=""/>
    <d v="2010-09-01T00:00:00"/>
    <d v="2010-09-01T00:00:00"/>
    <n v="26407"/>
    <s v="773"/>
    <x v="8"/>
    <x v="11"/>
    <x v="0"/>
    <x v="0"/>
    <x v="0"/>
  </r>
  <r>
    <n v="7735113507"/>
    <x v="0"/>
    <n v="48980070"/>
    <x v="34"/>
    <s v="SSPAGRANADOS"/>
    <s v="MFLT"/>
    <s v="LEASING BANCOLOMBIA SA"/>
    <s v=""/>
    <s v=""/>
    <d v="2010-09-01T00:00:00"/>
    <d v="2010-09-01T00:00:00"/>
    <n v="20074"/>
    <s v="773"/>
    <x v="8"/>
    <x v="11"/>
    <x v="0"/>
    <x v="0"/>
    <x v="0"/>
  </r>
  <r>
    <n v="7735113507"/>
    <x v="0"/>
    <n v="48980070"/>
    <x v="34"/>
    <s v="SSPAGRANADOS"/>
    <s v="MFLT"/>
    <s v="LEASING BANCOLOMBIA SA"/>
    <s v=""/>
    <s v=""/>
    <d v="2010-09-01T00:00:00"/>
    <d v="2010-09-01T00:00:00"/>
    <n v="28826"/>
    <s v="773"/>
    <x v="8"/>
    <x v="11"/>
    <x v="0"/>
    <x v="0"/>
    <x v="0"/>
  </r>
  <r>
    <n v="7735113507"/>
    <x v="0"/>
    <n v="48984270"/>
    <x v="37"/>
    <s v="SSPAGRANADOS"/>
    <s v="MFLT"/>
    <s v="LEASING BANCOLOMBIA SA"/>
    <s v=""/>
    <s v=""/>
    <d v="2010-09-01T00:00:00"/>
    <d v="2010-09-01T00:00:00"/>
    <n v="52524"/>
    <s v="773"/>
    <x v="8"/>
    <x v="14"/>
    <x v="0"/>
    <x v="0"/>
    <x v="0"/>
  </r>
  <r>
    <n v="7735113507"/>
    <x v="0"/>
    <n v="48984270"/>
    <x v="37"/>
    <s v="SSPAGRANADOS"/>
    <s v="MFLT"/>
    <s v="LEASING BANCOLOMBIA SA"/>
    <s v=""/>
    <s v=""/>
    <d v="2010-09-01T00:00:00"/>
    <d v="2010-09-01T00:00:00"/>
    <n v="72676"/>
    <s v="773"/>
    <x v="8"/>
    <x v="14"/>
    <x v="0"/>
    <x v="0"/>
    <x v="0"/>
  </r>
  <r>
    <n v="7735113507"/>
    <x v="0"/>
    <n v="48984270"/>
    <x v="37"/>
    <s v="SSPAGRANADOS"/>
    <s v="MFLT"/>
    <s v="LEASING BANCOLOMBIA SA"/>
    <s v=""/>
    <s v=""/>
    <d v="2010-09-01T00:00:00"/>
    <d v="2010-09-01T00:00:00"/>
    <n v="25997"/>
    <s v="773"/>
    <x v="8"/>
    <x v="14"/>
    <x v="0"/>
    <x v="0"/>
    <x v="0"/>
  </r>
  <r>
    <n v="7735113507"/>
    <x v="0"/>
    <n v="48984270"/>
    <x v="37"/>
    <s v="SSPAGRANADOS"/>
    <s v="MFLT"/>
    <s v="LEASING BANCOLOMBIA SA"/>
    <s v=""/>
    <s v=""/>
    <d v="2010-09-01T00:00:00"/>
    <d v="2010-09-01T00:00:00"/>
    <n v="35960"/>
    <s v="773"/>
    <x v="8"/>
    <x v="14"/>
    <x v="0"/>
    <x v="0"/>
    <x v="0"/>
  </r>
  <r>
    <n v="7735113507"/>
    <x v="0"/>
    <n v="48984270"/>
    <x v="37"/>
    <s v="SSPAGRANADOS"/>
    <s v="MFLT"/>
    <s v="LEASING BANCOLOMBIA SA"/>
    <s v=""/>
    <s v=""/>
    <d v="2010-09-01T00:00:00"/>
    <d v="2010-09-01T00:00:00"/>
    <n v="34984"/>
    <s v="773"/>
    <x v="8"/>
    <x v="14"/>
    <x v="0"/>
    <x v="0"/>
    <x v="0"/>
  </r>
  <r>
    <n v="7735113507"/>
    <x v="0"/>
    <n v="48984270"/>
    <x v="37"/>
    <s v="SSPAGRANADOS"/>
    <s v="MFLT"/>
    <s v="LEASING BANCOLOMBIA SA"/>
    <s v=""/>
    <s v=""/>
    <d v="2010-09-01T00:00:00"/>
    <d v="2010-09-01T00:00:00"/>
    <n v="50233"/>
    <s v="773"/>
    <x v="8"/>
    <x v="14"/>
    <x v="0"/>
    <x v="0"/>
    <x v="0"/>
  </r>
  <r>
    <n v="7735113507"/>
    <x v="0"/>
    <n v="48988070"/>
    <x v="40"/>
    <s v="SSPAGRANADOS"/>
    <s v="MFLT"/>
    <s v="LEASING BANCOLOMBIA SA"/>
    <s v=""/>
    <s v=""/>
    <d v="2010-09-01T00:00:00"/>
    <d v="2010-09-01T00:00:00"/>
    <n v="25997"/>
    <s v="773"/>
    <x v="8"/>
    <x v="17"/>
    <x v="0"/>
    <x v="0"/>
    <x v="0"/>
  </r>
  <r>
    <n v="7735113507"/>
    <x v="0"/>
    <n v="48988070"/>
    <x v="40"/>
    <s v="SSPAGRANADOS"/>
    <s v="MFLT"/>
    <s v="LEASING BANCOLOMBIA SA"/>
    <s v=""/>
    <s v=""/>
    <d v="2010-09-01T00:00:00"/>
    <d v="2010-09-01T00:00:00"/>
    <n v="35960"/>
    <s v="773"/>
    <x v="8"/>
    <x v="17"/>
    <x v="0"/>
    <x v="0"/>
    <x v="0"/>
  </r>
  <r>
    <n v="7735110119"/>
    <x v="12"/>
    <n v="48992070"/>
    <x v="45"/>
    <s v="SSPAGRANADOS"/>
    <s v="MFLT"/>
    <s v="C.I.UNIFORMES IND.ROPA Y CALZADO QU"/>
    <s v="Bota BLA seguridad QUINLOP"/>
    <s v="Bota BLA seguridad QUINLOP"/>
    <d v="2010-09-01T00:00:00"/>
    <d v="2010-09-01T00:00:00"/>
    <n v="37890"/>
    <s v="773"/>
    <x v="8"/>
    <x v="22"/>
    <x v="2"/>
    <x v="0"/>
    <x v="1"/>
  </r>
  <r>
    <n v="7735113507"/>
    <x v="0"/>
    <n v="48992070"/>
    <x v="45"/>
    <s v="SSPAGRANADOS"/>
    <s v="MFLT"/>
    <s v="LEASING BANCOLOMBIA SA"/>
    <s v=""/>
    <s v=""/>
    <d v="2010-09-01T00:00:00"/>
    <d v="2010-09-01T00:00:00"/>
    <n v="25997"/>
    <s v="773"/>
    <x v="8"/>
    <x v="22"/>
    <x v="0"/>
    <x v="0"/>
    <x v="0"/>
  </r>
  <r>
    <n v="7735113507"/>
    <x v="0"/>
    <n v="48992070"/>
    <x v="45"/>
    <s v="SSPAGRANADOS"/>
    <s v="MFLT"/>
    <s v="LEASING BANCOLOMBIA SA"/>
    <s v=""/>
    <s v=""/>
    <d v="2010-09-01T00:00:00"/>
    <d v="2010-09-01T00:00:00"/>
    <n v="35960"/>
    <s v="773"/>
    <x v="8"/>
    <x v="22"/>
    <x v="0"/>
    <x v="0"/>
    <x v="0"/>
  </r>
  <r>
    <n v="7735113507"/>
    <x v="0"/>
    <n v="48992070"/>
    <x v="45"/>
    <s v="SSPAGRANADOS"/>
    <s v="MFLT"/>
    <s v="LEASING BANCOLOMBIA SA"/>
    <s v=""/>
    <s v=""/>
    <d v="2010-09-01T00:00:00"/>
    <d v="2010-09-01T00:00:00"/>
    <n v="25997"/>
    <s v="773"/>
    <x v="8"/>
    <x v="22"/>
    <x v="0"/>
    <x v="0"/>
    <x v="0"/>
  </r>
  <r>
    <n v="7735113507"/>
    <x v="0"/>
    <n v="48992070"/>
    <x v="45"/>
    <s v="SSPAGRANADOS"/>
    <s v="MFLT"/>
    <s v="LEASING BANCOLOMBIA SA"/>
    <s v=""/>
    <s v=""/>
    <d v="2010-09-01T00:00:00"/>
    <d v="2010-09-01T00:00:00"/>
    <n v="35960"/>
    <s v="773"/>
    <x v="8"/>
    <x v="22"/>
    <x v="0"/>
    <x v="0"/>
    <x v="0"/>
  </r>
  <r>
    <n v="7735113507"/>
    <x v="0"/>
    <n v="48992070"/>
    <x v="45"/>
    <s v="SSPAGRANADOS"/>
    <s v="MFLT"/>
    <s v="LEASING BANCOLOMBIA SA"/>
    <s v=""/>
    <s v=""/>
    <d v="2010-09-01T00:00:00"/>
    <d v="2010-09-01T00:00:00"/>
    <n v="20075"/>
    <s v="773"/>
    <x v="8"/>
    <x v="22"/>
    <x v="0"/>
    <x v="0"/>
    <x v="0"/>
  </r>
  <r>
    <n v="7735113507"/>
    <x v="0"/>
    <n v="48992070"/>
    <x v="45"/>
    <s v="SSPAGRANADOS"/>
    <s v="MFLT"/>
    <s v="LEASING BANCOLOMBIA SA"/>
    <s v=""/>
    <s v=""/>
    <d v="2010-09-01T00:00:00"/>
    <d v="2010-09-01T00:00:00"/>
    <n v="28826"/>
    <s v="773"/>
    <x v="8"/>
    <x v="22"/>
    <x v="0"/>
    <x v="0"/>
    <x v="0"/>
  </r>
  <r>
    <n v="7735110119"/>
    <x v="12"/>
    <n v="48992170"/>
    <x v="46"/>
    <s v="SSPAGRANADOS"/>
    <s v="MFLT"/>
    <s v="C.I.UNIFORMES IND.ROPA Y CALZADO QU"/>
    <s v="Bota BLA seguridad QUINLOP"/>
    <s v="Bota BLA seguridad QUINLOP"/>
    <d v="2010-09-01T00:00:00"/>
    <d v="2010-09-01T00:00:00"/>
    <n v="75780"/>
    <s v="773"/>
    <x v="8"/>
    <x v="23"/>
    <x v="2"/>
    <x v="0"/>
    <x v="1"/>
  </r>
  <r>
    <n v="7735110119"/>
    <x v="12"/>
    <n v="48921370"/>
    <x v="24"/>
    <s v="SSPAGRANADOS"/>
    <s v="MFLT"/>
    <s v="PALACIO DE GONZALEZ HONORATA DE JES"/>
    <s v="Delantal en dril blanco"/>
    <s v="Delantal en dril blanco"/>
    <d v="2010-09-02T00:00:00"/>
    <d v="2010-09-02T00:00:00"/>
    <n v="120000"/>
    <s v="773"/>
    <x v="8"/>
    <x v="4"/>
    <x v="2"/>
    <x v="0"/>
    <x v="1"/>
  </r>
  <r>
    <n v="7735124708"/>
    <x v="34"/>
    <n v="48921370"/>
    <x v="24"/>
    <s v="LTHMRENDON"/>
    <s v="MFLT"/>
    <s v="Mat, rptos y accesorios, combustibles y lubricante"/>
    <s v="Lavador_planchas CPC Plate cleaner X L"/>
    <s v=""/>
    <d v="2010-09-02T00:00:00"/>
    <d v="2010-09-02T00:00:00"/>
    <n v="127996"/>
    <s v="773"/>
    <x v="8"/>
    <x v="4"/>
    <x v="6"/>
    <x v="0"/>
    <x v="2"/>
  </r>
  <r>
    <n v="7735124713"/>
    <x v="35"/>
    <n v="48921370"/>
    <x v="24"/>
    <s v="SSPAGRANADOS"/>
    <s v="MFLT"/>
    <s v="BYCSA S.A"/>
    <s v="Strech 44CMx457M x .6"/>
    <s v="Strech 44CMx457M x .6"/>
    <d v="2010-09-01T00:00:00"/>
    <d v="2010-09-02T00:00:00"/>
    <n v="82500"/>
    <s v="773"/>
    <x v="8"/>
    <x v="4"/>
    <x v="5"/>
    <x v="0"/>
    <x v="1"/>
  </r>
  <r>
    <n v="7735110119"/>
    <x v="12"/>
    <n v="48921470"/>
    <x v="25"/>
    <s v="SSPAGRANADOS"/>
    <s v="MFLT"/>
    <s v="PALACIO DE GONZALEZ HONORATA DE JES"/>
    <s v="Delantal en dril blanco"/>
    <s v="Delantal en dril blanco"/>
    <d v="2010-09-02T00:00:00"/>
    <d v="2010-09-02T00:00:00"/>
    <n v="90000"/>
    <s v="773"/>
    <x v="8"/>
    <x v="4"/>
    <x v="2"/>
    <x v="0"/>
    <x v="1"/>
  </r>
  <r>
    <n v="7735124713"/>
    <x v="35"/>
    <n v="48921470"/>
    <x v="25"/>
    <s v="SSPAGRANADOS"/>
    <s v="MFLT"/>
    <s v="Provisión otras cta.pte.proveed prod. no inventar"/>
    <s v="Papel periodico X 500"/>
    <s v="Papel periodico X 500"/>
    <d v="2010-09-01T00:00:00"/>
    <d v="2010-09-02T00:00:00"/>
    <n v="0"/>
    <s v="773"/>
    <x v="8"/>
    <x v="4"/>
    <x v="5"/>
    <x v="0"/>
    <x v="1"/>
  </r>
  <r>
    <n v="7735124713"/>
    <x v="35"/>
    <n v="48921470"/>
    <x v="25"/>
    <s v="LTHMRENDON"/>
    <s v="MFLT"/>
    <s v="Provisión otras cta.pte.proveed prod. no inventar"/>
    <s v="Papel periodico X 500"/>
    <s v="Papel periodico X 500"/>
    <d v="2010-09-02T00:00:00"/>
    <d v="2010-09-02T00:00:00"/>
    <n v="83790"/>
    <s v="773"/>
    <x v="8"/>
    <x v="4"/>
    <x v="5"/>
    <x v="0"/>
    <x v="1"/>
  </r>
  <r>
    <n v="7735124713"/>
    <x v="35"/>
    <n v="48921470"/>
    <x v="25"/>
    <s v="SSPAGRANADOS"/>
    <s v="MFLT"/>
    <s v="BYCSA S.A"/>
    <s v="Strech 44CMx457M x .6"/>
    <s v="Strech 44CMx457M x .6"/>
    <d v="2010-09-01T00:00:00"/>
    <d v="2010-09-02T00:00:00"/>
    <n v="825000"/>
    <s v="773"/>
    <x v="8"/>
    <x v="4"/>
    <x v="5"/>
    <x v="0"/>
    <x v="1"/>
  </r>
  <r>
    <n v="7735110119"/>
    <x v="12"/>
    <n v="48921570"/>
    <x v="26"/>
    <s v="SSPAGRANADOS"/>
    <s v="MFLT"/>
    <s v="PALACIO DE GONZALEZ HONORATA DE JES"/>
    <s v="Delantal en dril blanco"/>
    <s v="Delantal en dril blanco"/>
    <d v="2010-09-02T00:00:00"/>
    <d v="2010-09-02T00:00:00"/>
    <n v="90000"/>
    <s v="773"/>
    <x v="8"/>
    <x v="3"/>
    <x v="2"/>
    <x v="0"/>
    <x v="1"/>
  </r>
  <r>
    <n v="7735116120"/>
    <x v="29"/>
    <n v="48921570"/>
    <x v="26"/>
    <s v="SSRDVILLEGAS"/>
    <s v="MFLT"/>
    <s v="TAMAYO VELEZ WILLIAM ALBERTO"/>
    <s v=""/>
    <s v="Refrigerio"/>
    <d v="2010-09-02T00:00:00"/>
    <d v="2010-09-02T00:00:00"/>
    <n v="0"/>
    <s v="773"/>
    <x v="8"/>
    <x v="3"/>
    <x v="5"/>
    <x v="0"/>
    <x v="0"/>
  </r>
  <r>
    <n v="7735116120"/>
    <x v="29"/>
    <n v="48921570"/>
    <x v="26"/>
    <s v="SSRDVILLEGAS"/>
    <s v="MFLT"/>
    <s v="TAMAYO VELEZ WILLIAM ALBERTO"/>
    <s v=""/>
    <s v="Refrigerio"/>
    <d v="2010-09-02T00:00:00"/>
    <d v="2010-09-02T00:00:00"/>
    <n v="0"/>
    <s v="773"/>
    <x v="8"/>
    <x v="3"/>
    <x v="5"/>
    <x v="0"/>
    <x v="0"/>
  </r>
  <r>
    <n v="7735124713"/>
    <x v="35"/>
    <n v="48921570"/>
    <x v="26"/>
    <s v="SSPAGRANADOS"/>
    <s v="MFLT"/>
    <s v="BYCSA S.A"/>
    <s v="Strech 44CMx457M x .6"/>
    <s v="Strech 44CMx457M x .6"/>
    <d v="2010-09-01T00:00:00"/>
    <d v="2010-09-02T00:00:00"/>
    <n v="82500"/>
    <s v="773"/>
    <x v="8"/>
    <x v="3"/>
    <x v="5"/>
    <x v="0"/>
    <x v="1"/>
  </r>
  <r>
    <n v="7735110119"/>
    <x v="12"/>
    <n v="48986070"/>
    <x v="38"/>
    <s v="LTHMRENDON"/>
    <s v="MFLT"/>
    <s v="Provisión otras cta.pte.proveed prod. no inventar"/>
    <s v="Tapones auditivo max x 30x100 seg indus"/>
    <s v="Tapones auditivo max x 30x100 seg indus"/>
    <d v="2010-09-02T00:00:00"/>
    <d v="2010-09-02T00:00:00"/>
    <n v="80800"/>
    <s v="773"/>
    <x v="8"/>
    <x v="15"/>
    <x v="2"/>
    <x v="0"/>
    <x v="1"/>
  </r>
  <r>
    <n v="7735124554"/>
    <x v="60"/>
    <n v="48710270"/>
    <x v="166"/>
    <s v="SSPAGRANADOS"/>
    <s v="MFLT"/>
    <s v="Provisión otras cta.pte.proveed prod. no inventar"/>
    <s v="Lima triangular 6in"/>
    <s v="Lima triangular 6in"/>
    <d v="2010-09-02T00:00:00"/>
    <d v="2010-09-03T00:00:00"/>
    <n v="0"/>
    <s v="773"/>
    <x v="8"/>
    <x v="4"/>
    <x v="6"/>
    <x v="0"/>
    <x v="2"/>
  </r>
  <r>
    <n v="7735124554"/>
    <x v="60"/>
    <n v="48710270"/>
    <x v="166"/>
    <s v="LTEAGUTIERRE"/>
    <s v="MFLT"/>
    <s v="Provisión otras cta.pte.proveed prod. no inventar"/>
    <s v="Lima triangular 6in"/>
    <s v="Lima triangular 6in"/>
    <d v="2010-09-02T00:00:00"/>
    <d v="2010-09-03T00:00:00"/>
    <n v="4995"/>
    <s v="773"/>
    <x v="8"/>
    <x v="4"/>
    <x v="6"/>
    <x v="0"/>
    <x v="2"/>
  </r>
  <r>
    <n v="7735124709"/>
    <x v="58"/>
    <n v="48710270"/>
    <x v="166"/>
    <s v="SSPAGRANADOS"/>
    <s v="MFLT"/>
    <s v="Provisión otras cta.pte.proveed prod. no inventar"/>
    <s v="Utensilios sumini planta produccion 16%"/>
    <s v="Utensilios sumini planta produccion 16%"/>
    <d v="2010-09-02T00:00:00"/>
    <d v="2010-09-03T00:00:00"/>
    <n v="0"/>
    <s v="773"/>
    <x v="8"/>
    <x v="4"/>
    <x v="5"/>
    <x v="0"/>
    <x v="1"/>
  </r>
  <r>
    <n v="7735124709"/>
    <x v="58"/>
    <n v="48710270"/>
    <x v="166"/>
    <s v="SSPAGRANADOS"/>
    <s v="MFLT"/>
    <s v="Provisión otras cta.pte.proveed prod. no inventar"/>
    <s v="Utensilios sumini planta produccion 16%"/>
    <s v="Utensilios sumini planta produccion 16%"/>
    <d v="2010-09-02T00:00:00"/>
    <d v="2010-09-03T00:00:00"/>
    <n v="0"/>
    <s v="773"/>
    <x v="8"/>
    <x v="4"/>
    <x v="5"/>
    <x v="0"/>
    <x v="1"/>
  </r>
  <r>
    <n v="7735124709"/>
    <x v="58"/>
    <n v="48710270"/>
    <x v="166"/>
    <s v="LTEAGUTIERRE"/>
    <s v="MFLT"/>
    <s v="Provisión otras cta.pte.proveed prod. no inventar"/>
    <s v="Utensilios sumini planta produccion 16%"/>
    <s v="Utensilios sumini planta produccion 16%"/>
    <d v="2010-09-02T00:00:00"/>
    <d v="2010-09-03T00:00:00"/>
    <n v="14600"/>
    <s v="773"/>
    <x v="8"/>
    <x v="4"/>
    <x v="5"/>
    <x v="0"/>
    <x v="1"/>
  </r>
  <r>
    <n v="7735124709"/>
    <x v="58"/>
    <n v="48710270"/>
    <x v="166"/>
    <s v="LTEAGUTIERRE"/>
    <s v="MFLT"/>
    <s v="Provisión otras cta.pte.proveed prod. no inventar"/>
    <s v="Utensilios sumini planta produccion 16%"/>
    <s v="Utensilios sumini planta produccion 16%"/>
    <d v="2010-09-02T00:00:00"/>
    <d v="2010-09-03T00:00:00"/>
    <n v="11000"/>
    <s v="773"/>
    <x v="8"/>
    <x v="4"/>
    <x v="5"/>
    <x v="0"/>
    <x v="1"/>
  </r>
  <r>
    <n v="7735124701"/>
    <x v="26"/>
    <n v="48921370"/>
    <x v="24"/>
    <s v="SSPAGRANADOS"/>
    <s v="MFLT"/>
    <s v="EMPAQUETADURAS Y EMPAQUES S.A."/>
    <s v="Limpion Wypall"/>
    <s v="Limpion Wypall"/>
    <d v="2010-09-02T00:00:00"/>
    <d v="2010-09-03T00:00:00"/>
    <n v="440800"/>
    <s v="773"/>
    <x v="8"/>
    <x v="4"/>
    <x v="5"/>
    <x v="0"/>
    <x v="0"/>
  </r>
  <r>
    <n v="7735124701"/>
    <x v="26"/>
    <n v="48921470"/>
    <x v="25"/>
    <s v="SSPAGRANADOS"/>
    <s v="MFLT"/>
    <s v="EMPAQUETADURAS Y EMPAQUES S.A."/>
    <s v="Limpion Wypall"/>
    <s v="Limpion Wypall"/>
    <d v="2010-09-02T00:00:00"/>
    <d v="2010-09-03T00:00:00"/>
    <n v="110200"/>
    <s v="773"/>
    <x v="8"/>
    <x v="4"/>
    <x v="5"/>
    <x v="0"/>
    <x v="0"/>
  </r>
  <r>
    <n v="7735124701"/>
    <x v="26"/>
    <n v="48921570"/>
    <x v="26"/>
    <s v="SSPAGRANADOS"/>
    <s v="MFLT"/>
    <s v="EMPAQUETADURAS Y EMPAQUES S.A."/>
    <s v="Limpion Wypall"/>
    <s v="Limpion Wypall"/>
    <d v="2010-09-02T00:00:00"/>
    <d v="2010-09-03T00:00:00"/>
    <n v="110200"/>
    <s v="773"/>
    <x v="8"/>
    <x v="3"/>
    <x v="5"/>
    <x v="0"/>
    <x v="0"/>
  </r>
  <r>
    <n v="7735124703"/>
    <x v="22"/>
    <n v="48921570"/>
    <x v="26"/>
    <s v="LTEAGUTIERRE"/>
    <s v="MFLT"/>
    <s v="Provisión otras cta.pte.proveed prod. no inventar"/>
    <s v="Form lito 16 Reproceso Revisado"/>
    <s v="Form lito 16 Reproceso Revisado"/>
    <d v="2010-09-03T00:00:00"/>
    <d v="2010-09-03T00:00:00"/>
    <n v="60000"/>
    <s v="773"/>
    <x v="8"/>
    <x v="3"/>
    <x v="5"/>
    <x v="0"/>
    <x v="0"/>
  </r>
  <r>
    <n v="7735124709"/>
    <x v="58"/>
    <n v="48921570"/>
    <x v="26"/>
    <s v="LTEAGUTIERRE"/>
    <s v="MFLT"/>
    <s v="Provisión otras cta.pte.proveed prod. no inventar"/>
    <s v="Disolvente 16-8535q"/>
    <s v="Disolvente 16-8535q"/>
    <d v="2010-09-02T00:00:00"/>
    <d v="2010-09-03T00:00:00"/>
    <n v="-906948"/>
    <s v="773"/>
    <x v="8"/>
    <x v="3"/>
    <x v="5"/>
    <x v="0"/>
    <x v="1"/>
  </r>
  <r>
    <n v="7735124709"/>
    <x v="58"/>
    <n v="48921570"/>
    <x v="26"/>
    <s v="SSPAGRANADOS"/>
    <s v="MFLT"/>
    <s v="Provisión otras cta.pte.proveed prod. no inventar"/>
    <s v="Disolvente 16-8535q"/>
    <s v="Disolvente 16-8535q"/>
    <d v="2010-09-02T00:00:00"/>
    <d v="2010-09-03T00:00:00"/>
    <n v="0"/>
    <s v="773"/>
    <x v="8"/>
    <x v="3"/>
    <x v="5"/>
    <x v="0"/>
    <x v="1"/>
  </r>
  <r>
    <n v="7735124709"/>
    <x v="58"/>
    <n v="48921570"/>
    <x v="26"/>
    <s v="LTEAGUTIERRE"/>
    <s v="MFLT"/>
    <s v="Provisión otras cta.pte.proveed prod. no inventar"/>
    <s v="Disolvente 16-8535q"/>
    <s v="Disolvente 16-8535q"/>
    <d v="2010-09-02T00:00:00"/>
    <d v="2010-09-03T00:00:00"/>
    <n v="906948"/>
    <s v="773"/>
    <x v="8"/>
    <x v="3"/>
    <x v="5"/>
    <x v="0"/>
    <x v="1"/>
  </r>
  <r>
    <n v="7735124709"/>
    <x v="58"/>
    <n v="48921570"/>
    <x v="26"/>
    <s v="LTEAGUTIERRE"/>
    <s v="MFLT"/>
    <s v="Provisión otras cta.pte.proveed prod. no inventar"/>
    <s v="Disolvente 16-8535q"/>
    <s v="Disolvente 16-8535q"/>
    <d v="2010-09-02T00:00:00"/>
    <d v="2010-09-03T00:00:00"/>
    <n v="906964"/>
    <s v="773"/>
    <x v="8"/>
    <x v="3"/>
    <x v="5"/>
    <x v="0"/>
    <x v="1"/>
  </r>
  <r>
    <n v="7735124713"/>
    <x v="35"/>
    <n v="48921570"/>
    <x v="26"/>
    <s v="SSPAGRANADOS"/>
    <s v="MFLT"/>
    <s v="Provisión otras cta.pte.proveed prod. no inventar"/>
    <s v="Hilo polipropileno 4MM"/>
    <s v="Hilo polipropileno 4MM"/>
    <d v="2010-09-02T00:00:00"/>
    <d v="2010-09-03T00:00:00"/>
    <n v="0"/>
    <s v="773"/>
    <x v="8"/>
    <x v="3"/>
    <x v="5"/>
    <x v="0"/>
    <x v="1"/>
  </r>
  <r>
    <n v="7735124713"/>
    <x v="35"/>
    <n v="48921570"/>
    <x v="26"/>
    <s v="LTEAGUTIERRE"/>
    <s v="MFLT"/>
    <s v="Provisión otras cta.pte.proveed prod. no inventar"/>
    <s v="Hilo polipropileno 4MM"/>
    <s v="Hilo polipropileno 4MM"/>
    <d v="2010-09-02T00:00:00"/>
    <d v="2010-09-03T00:00:00"/>
    <n v="174000"/>
    <s v="773"/>
    <x v="8"/>
    <x v="3"/>
    <x v="5"/>
    <x v="0"/>
    <x v="1"/>
  </r>
  <r>
    <n v="7735124709"/>
    <x v="58"/>
    <n v="48984270"/>
    <x v="37"/>
    <s v="LTEAGUTIERRE"/>
    <s v="MFLT"/>
    <s v="Provisión otras cta.pte.proveed prod. no inventar"/>
    <s v="Solucion limpieza 16-3402q tinta industr"/>
    <s v="Solucion limpieza 16-3402q tinta industr"/>
    <d v="2010-09-02T00:00:00"/>
    <d v="2010-09-03T00:00:00"/>
    <n v="-175446"/>
    <s v="773"/>
    <x v="8"/>
    <x v="14"/>
    <x v="5"/>
    <x v="0"/>
    <x v="1"/>
  </r>
  <r>
    <n v="7735124709"/>
    <x v="58"/>
    <n v="48984270"/>
    <x v="37"/>
    <s v="SSPAGRANADOS"/>
    <s v="MFLT"/>
    <s v="Provisión otras cta.pte.proveed prod. no inventar"/>
    <s v="Solucion limpieza 16-3402q tinta industr"/>
    <s v="Solucion limpieza 16-3402q tinta industr"/>
    <d v="2010-09-02T00:00:00"/>
    <d v="2010-09-03T00:00:00"/>
    <n v="0"/>
    <s v="773"/>
    <x v="8"/>
    <x v="14"/>
    <x v="5"/>
    <x v="0"/>
    <x v="1"/>
  </r>
  <r>
    <n v="7735124709"/>
    <x v="58"/>
    <n v="48984270"/>
    <x v="37"/>
    <s v="LTEAGUTIERRE"/>
    <s v="MFLT"/>
    <s v="Provisión otras cta.pte.proveed prod. no inventar"/>
    <s v="Solucion limpieza 16-3402q tinta industr"/>
    <s v="Solucion limpieza 16-3402q tinta industr"/>
    <d v="2010-09-02T00:00:00"/>
    <d v="2010-09-03T00:00:00"/>
    <n v="175446"/>
    <s v="773"/>
    <x v="8"/>
    <x v="14"/>
    <x v="5"/>
    <x v="0"/>
    <x v="1"/>
  </r>
  <r>
    <n v="7735124709"/>
    <x v="58"/>
    <n v="48984270"/>
    <x v="37"/>
    <s v="LTEAGUTIERRE"/>
    <s v="MFLT"/>
    <s v="Provisión otras cta.pte.proveed prod. no inventar"/>
    <s v="Solucion limpieza 16-3402q tinta industr"/>
    <s v="Solucion limpieza 16-3402q tinta industr"/>
    <d v="2010-09-02T00:00:00"/>
    <d v="2010-09-03T00:00:00"/>
    <n v="175446"/>
    <s v="773"/>
    <x v="8"/>
    <x v="14"/>
    <x v="5"/>
    <x v="0"/>
    <x v="1"/>
  </r>
  <r>
    <n v="7735110119"/>
    <x v="12"/>
    <n v="48986070"/>
    <x v="38"/>
    <s v="LTEAGUTIERRE"/>
    <s v="MFLT"/>
    <s v="Provisión otras cta.pte.proveed prod. no inventar"/>
    <s v="Tapon auditivo Ear ultrafit seg indus"/>
    <s v="Tapon auditivo Ear ultrafit seg indus"/>
    <d v="2010-09-03T00:00:00"/>
    <d v="2010-09-03T00:00:00"/>
    <n v="-257300"/>
    <s v="773"/>
    <x v="8"/>
    <x v="15"/>
    <x v="2"/>
    <x v="0"/>
    <x v="1"/>
  </r>
  <r>
    <n v="7735110119"/>
    <x v="12"/>
    <n v="48986070"/>
    <x v="38"/>
    <s v="SSPAGRANADOS"/>
    <s v="MFLT"/>
    <s v="Provisión otras cta.pte.proveed prod. no inventar"/>
    <s v="Gafa  REF. AR-036R arseg seg indus"/>
    <s v="Gafa  REF. AR-036R arseg seg indus"/>
    <d v="2010-09-02T00:00:00"/>
    <d v="2010-09-03T00:00:00"/>
    <n v="0"/>
    <s v="773"/>
    <x v="8"/>
    <x v="15"/>
    <x v="2"/>
    <x v="0"/>
    <x v="1"/>
  </r>
  <r>
    <n v="7735110119"/>
    <x v="12"/>
    <n v="48986070"/>
    <x v="38"/>
    <s v="SSPAGRANADOS"/>
    <s v="MFLT"/>
    <s v="Provisión otras cta.pte.proveed prod. no inventar"/>
    <s v="Tapon auditivo Ear ultrafit seg indus"/>
    <s v="Tapon auditivo Ear ultrafit seg indus"/>
    <d v="2010-09-02T00:00:00"/>
    <d v="2010-09-03T00:00:00"/>
    <n v="0"/>
    <s v="773"/>
    <x v="8"/>
    <x v="15"/>
    <x v="2"/>
    <x v="0"/>
    <x v="1"/>
  </r>
  <r>
    <n v="7735110119"/>
    <x v="12"/>
    <n v="48986070"/>
    <x v="38"/>
    <s v="LTEAGUTIERRE"/>
    <s v="MFLT"/>
    <s v="Provisión otras cta.pte.proveed prod. no inventar"/>
    <s v="Guante lycra blanco seg indus"/>
    <s v="Guante lycra blanco seg indus"/>
    <d v="2010-09-02T00:00:00"/>
    <d v="2010-09-03T00:00:00"/>
    <n v="140000"/>
    <s v="773"/>
    <x v="8"/>
    <x v="15"/>
    <x v="2"/>
    <x v="0"/>
    <x v="1"/>
  </r>
  <r>
    <n v="7735110119"/>
    <x v="12"/>
    <n v="48986070"/>
    <x v="38"/>
    <s v="LTEAGUTIERRE"/>
    <s v="MFLT"/>
    <s v="Provisión otras cta.pte.proveed prod. no inventar"/>
    <s v="Tapon auditivo Ear ultrafit seg indus"/>
    <s v="Tapon auditivo Ear ultrafit seg indus"/>
    <d v="2010-09-03T00:00:00"/>
    <d v="2010-09-03T00:00:00"/>
    <n v="257300"/>
    <s v="773"/>
    <x v="8"/>
    <x v="15"/>
    <x v="2"/>
    <x v="0"/>
    <x v="1"/>
  </r>
  <r>
    <n v="7735110119"/>
    <x v="12"/>
    <n v="48986070"/>
    <x v="38"/>
    <s v="LTEAGUTIERRE"/>
    <s v="MFLT"/>
    <s v="Provisión otras cta.pte.proveed prod. no inventar"/>
    <s v="Tapon auditivo Ear ultrafit seg indus"/>
    <s v="Tapon auditivo Ear ultrafit seg indus"/>
    <d v="2010-09-02T00:00:00"/>
    <d v="2010-09-03T00:00:00"/>
    <n v="257300"/>
    <s v="773"/>
    <x v="8"/>
    <x v="15"/>
    <x v="2"/>
    <x v="0"/>
    <x v="1"/>
  </r>
  <r>
    <n v="7735110119"/>
    <x v="12"/>
    <n v="48986070"/>
    <x v="38"/>
    <s v="LTHMRENDON"/>
    <s v="MFLT"/>
    <s v="Provisión otras cta.pte.proveed prod. no inventar"/>
    <s v="Gafa  REF. AR-036R arseg seg indus"/>
    <s v="Gafa  REF. AR-036R arseg seg indus"/>
    <d v="2010-09-02T00:00:00"/>
    <d v="2010-09-03T00:00:00"/>
    <n v="124000"/>
    <s v="773"/>
    <x v="8"/>
    <x v="15"/>
    <x v="2"/>
    <x v="0"/>
    <x v="1"/>
  </r>
  <r>
    <n v="7735110119"/>
    <x v="12"/>
    <n v="48988070"/>
    <x v="40"/>
    <s v="SSPAGRANADOS"/>
    <s v="MFLT"/>
    <s v="Provisión otras cta.pte.proveed prod. no inventar"/>
    <s v="Camiseta algodón estampada brigad.T36"/>
    <s v="Camiseta algodón estampada brigad.T36"/>
    <d v="2010-09-01T00:00:00"/>
    <d v="2010-09-03T00:00:00"/>
    <n v="0"/>
    <s v="773"/>
    <x v="8"/>
    <x v="17"/>
    <x v="2"/>
    <x v="0"/>
    <x v="1"/>
  </r>
  <r>
    <n v="7735110119"/>
    <x v="12"/>
    <n v="48988070"/>
    <x v="40"/>
    <s v="LTEAGUTIERRE"/>
    <s v="MFLT"/>
    <s v="Provisión otras cta.pte.proveed prod. no inventar"/>
    <s v="Camiseta algodón estampada brigad.T36"/>
    <s v="Camiseta algodón estampada brigad.T36"/>
    <d v="2010-09-01T00:00:00"/>
    <d v="2010-09-03T00:00:00"/>
    <n v="223100"/>
    <s v="773"/>
    <x v="8"/>
    <x v="17"/>
    <x v="2"/>
    <x v="0"/>
    <x v="1"/>
  </r>
  <r>
    <n v="7735124703"/>
    <x v="22"/>
    <n v="48992070"/>
    <x v="45"/>
    <s v="LTHMRENDON"/>
    <s v="MFLT"/>
    <s v="Provisión otras cta.pte.proveed prod. no inventar"/>
    <s v="Form lito 57 TALON. solict mantenimiento"/>
    <s v="Form lito 57 TALON. solict mantenimiento"/>
    <d v="2010-09-03T00:00:00"/>
    <d v="2010-09-03T00:00:00"/>
    <n v="189600"/>
    <s v="773"/>
    <x v="8"/>
    <x v="22"/>
    <x v="5"/>
    <x v="0"/>
    <x v="0"/>
  </r>
  <r>
    <n v="7735124708"/>
    <x v="34"/>
    <n v="48921370"/>
    <x v="24"/>
    <s v="LTEAGUTIERRE"/>
    <s v="MFLT"/>
    <s v="Mat, rptos y accesorios, combustibles y lubricante"/>
    <s v="Solucion fuente opti_print1 X GLN"/>
    <s v=""/>
    <d v="2010-09-04T00:00:00"/>
    <d v="2010-09-04T00:00:00"/>
    <n v="58462"/>
    <s v="773"/>
    <x v="8"/>
    <x v="4"/>
    <x v="6"/>
    <x v="0"/>
    <x v="2"/>
  </r>
  <r>
    <n v="7735124708"/>
    <x v="34"/>
    <n v="48921370"/>
    <x v="24"/>
    <s v="LTEAGUTIERRE"/>
    <s v="MFLT"/>
    <s v="Mat, rptos y accesorios, combustibles y lubricante"/>
    <s v="Goma protec_planchas X GLN"/>
    <s v=""/>
    <d v="2010-09-04T00:00:00"/>
    <d v="2010-09-04T00:00:00"/>
    <n v="65000"/>
    <s v="773"/>
    <x v="8"/>
    <x v="4"/>
    <x v="6"/>
    <x v="0"/>
    <x v="2"/>
  </r>
  <r>
    <n v="7735124708"/>
    <x v="34"/>
    <n v="48921370"/>
    <x v="24"/>
    <s v="LTEAGUTIERRE"/>
    <s v="MFLT"/>
    <s v="Mat, rptos y accesorios, combustibles y lubricante"/>
    <s v="Ajustador_21209_pintuco X GLN"/>
    <s v=""/>
    <d v="2010-09-04T00:00:00"/>
    <d v="2010-09-04T00:00:00"/>
    <n v="767960"/>
    <s v="773"/>
    <x v="8"/>
    <x v="4"/>
    <x v="6"/>
    <x v="0"/>
    <x v="2"/>
  </r>
  <r>
    <n v="7735116411"/>
    <x v="28"/>
    <n v="48705770"/>
    <x v="3"/>
    <s v="LTJFLOPEZ"/>
    <s v="MFLT"/>
    <s v="Provisión otras cta.pte.proveed prod. Inventariab."/>
    <s v=""/>
    <s v="Servicio de transporte"/>
    <d v="2010-09-06T00:00:00"/>
    <d v="2010-09-06T00:00:00"/>
    <n v="52825"/>
    <s v="773"/>
    <x v="8"/>
    <x v="3"/>
    <x v="7"/>
    <x v="0"/>
    <x v="1"/>
  </r>
  <r>
    <n v="7735116411"/>
    <x v="28"/>
    <n v="48910570"/>
    <x v="283"/>
    <s v="LTJFLOPEZ"/>
    <s v="MFLT"/>
    <s v="Provisión otras cta.pte.proveed prod. Inventariab."/>
    <s v=""/>
    <s v="Servicio de transporte"/>
    <d v="2010-09-06T00:00:00"/>
    <d v="2010-09-06T00:00:00"/>
    <n v="151320"/>
    <s v="773"/>
    <x v="8"/>
    <x v="4"/>
    <x v="7"/>
    <x v="0"/>
    <x v="1"/>
  </r>
  <r>
    <n v="7735110119"/>
    <x v="12"/>
    <n v="48921570"/>
    <x v="26"/>
    <s v="SSPAGRANADOS"/>
    <s v="MFLT"/>
    <s v="Provisión otras cta.pte.proveed prod. no inventar"/>
    <s v="Bota BLA seguridad QUINLOP"/>
    <s v="Bota BLA seguridad QUINLOP"/>
    <d v="2010-09-03T00:00:00"/>
    <d v="2010-09-06T00:00:00"/>
    <n v="0"/>
    <s v="773"/>
    <x v="8"/>
    <x v="3"/>
    <x v="2"/>
    <x v="0"/>
    <x v="1"/>
  </r>
  <r>
    <n v="7735110119"/>
    <x v="12"/>
    <n v="48921570"/>
    <x v="26"/>
    <s v="LTEAGUTIERRE"/>
    <s v="MFLT"/>
    <s v="Provisión otras cta.pte.proveed prod. no inventar"/>
    <s v="Bota BLA seguridad QUINLOP"/>
    <s v="Bota BLA seguridad QUINLOP"/>
    <d v="2010-09-03T00:00:00"/>
    <d v="2010-09-06T00:00:00"/>
    <n v="757800"/>
    <s v="773"/>
    <x v="8"/>
    <x v="3"/>
    <x v="2"/>
    <x v="0"/>
    <x v="1"/>
  </r>
  <r>
    <n v="7735124708"/>
    <x v="34"/>
    <n v="48921570"/>
    <x v="26"/>
    <s v="LTEAGUTIERRE"/>
    <s v="MFLT"/>
    <s v="Mat, rptos y accesorios, combustibles y lubricante"/>
    <s v="Alcohol_indust_95% X GLN"/>
    <s v=""/>
    <d v="2010-09-06T00:00:00"/>
    <d v="2010-09-06T00:00:00"/>
    <n v="11282"/>
    <s v="773"/>
    <x v="8"/>
    <x v="3"/>
    <x v="6"/>
    <x v="0"/>
    <x v="2"/>
  </r>
  <r>
    <n v="7735110119"/>
    <x v="12"/>
    <n v="48986070"/>
    <x v="38"/>
    <s v="SSPAGRANADOS"/>
    <s v="MFLT"/>
    <s v="Provisión otras cta.pte.proveed prod. no inventar"/>
    <s v="Guante power flex talla 9 Seg Industrial"/>
    <s v="Guante power flex talla 9 Seg Industrial"/>
    <d v="2010-08-06T00:00:00"/>
    <d v="2010-09-06T00:00:00"/>
    <n v="0"/>
    <s v="773"/>
    <x v="8"/>
    <x v="15"/>
    <x v="2"/>
    <x v="0"/>
    <x v="1"/>
  </r>
  <r>
    <n v="7735110119"/>
    <x v="12"/>
    <n v="48986070"/>
    <x v="38"/>
    <s v="SSPAGRANADOS"/>
    <s v="MFLT"/>
    <s v="Provisión otras cta.pte.proveed prod. no inventar"/>
    <s v="Guante power flex talla 6 seg industrial"/>
    <s v="Guante power flex talla 6 seg industrial"/>
    <d v="2010-08-06T00:00:00"/>
    <d v="2010-09-06T00:00:00"/>
    <n v="0"/>
    <s v="773"/>
    <x v="8"/>
    <x v="15"/>
    <x v="2"/>
    <x v="0"/>
    <x v="1"/>
  </r>
  <r>
    <n v="7735110119"/>
    <x v="12"/>
    <n v="48986070"/>
    <x v="38"/>
    <s v="SSPAGRANADOS"/>
    <s v="MFLT"/>
    <s v="Provisión otras cta.pte.proveed prod. no inventar"/>
    <s v="Guante power flex talla 8 seg industrial"/>
    <s v="Guante power flex talla 8 seg industrial"/>
    <d v="2010-08-06T00:00:00"/>
    <d v="2010-09-06T00:00:00"/>
    <n v="0"/>
    <s v="773"/>
    <x v="8"/>
    <x v="15"/>
    <x v="2"/>
    <x v="0"/>
    <x v="1"/>
  </r>
  <r>
    <n v="7735110119"/>
    <x v="12"/>
    <n v="48986070"/>
    <x v="38"/>
    <s v="SSPAGRANADOS"/>
    <s v="MFLT"/>
    <s v="Provisión otras cta.pte.proveed prod. no inventar"/>
    <s v="Guante power flex t 7 seg indus"/>
    <s v="Guante power flex t 7 seg indus"/>
    <d v="2010-08-06T00:00:00"/>
    <d v="2010-09-06T00:00:00"/>
    <n v="0"/>
    <s v="773"/>
    <x v="8"/>
    <x v="15"/>
    <x v="2"/>
    <x v="0"/>
    <x v="1"/>
  </r>
  <r>
    <n v="7735110119"/>
    <x v="12"/>
    <n v="48986070"/>
    <x v="38"/>
    <s v="LTEAGUTIERRE"/>
    <s v="MFLT"/>
    <s v="Provisión otras cta.pte.proveed prod. no inventar"/>
    <s v="Guante power flex talla 9 Seg Industrial"/>
    <s v="Guante power flex talla 9 Seg Industrial"/>
    <d v="2010-09-06T00:00:00"/>
    <d v="2010-09-06T00:00:00"/>
    <n v="456000"/>
    <s v="773"/>
    <x v="8"/>
    <x v="15"/>
    <x v="2"/>
    <x v="0"/>
    <x v="1"/>
  </r>
  <r>
    <n v="7735110119"/>
    <x v="12"/>
    <n v="48986070"/>
    <x v="38"/>
    <s v="LTEAGUTIERRE"/>
    <s v="MFLT"/>
    <s v="Provisión otras cta.pte.proveed prod. no inventar"/>
    <s v="Guante power flex talla 6 seg industrial"/>
    <s v="Guante power flex talla 6 seg industrial"/>
    <d v="2010-09-06T00:00:00"/>
    <d v="2010-09-06T00:00:00"/>
    <n v="456000"/>
    <s v="773"/>
    <x v="8"/>
    <x v="15"/>
    <x v="2"/>
    <x v="0"/>
    <x v="1"/>
  </r>
  <r>
    <n v="7735110119"/>
    <x v="12"/>
    <n v="48986070"/>
    <x v="38"/>
    <s v="LTEAGUTIERRE"/>
    <s v="MFLT"/>
    <s v="Provisión otras cta.pte.proveed prod. no inventar"/>
    <s v="Guante power flex talla 8 seg industrial"/>
    <s v="Guante power flex talla 8 seg industrial"/>
    <d v="2010-09-06T00:00:00"/>
    <d v="2010-09-06T00:00:00"/>
    <n v="456000"/>
    <s v="773"/>
    <x v="8"/>
    <x v="15"/>
    <x v="2"/>
    <x v="0"/>
    <x v="1"/>
  </r>
  <r>
    <n v="7735110119"/>
    <x v="12"/>
    <n v="48986070"/>
    <x v="38"/>
    <s v="LTEAGUTIERRE"/>
    <s v="MFLT"/>
    <s v="Provisión otras cta.pte.proveed prod. no inventar"/>
    <s v="Guante power flex t 7 seg indus"/>
    <s v="Guante power flex t 7 seg indus"/>
    <d v="2010-09-06T00:00:00"/>
    <d v="2010-09-06T00:00:00"/>
    <n v="456000"/>
    <s v="773"/>
    <x v="8"/>
    <x v="15"/>
    <x v="2"/>
    <x v="0"/>
    <x v="1"/>
  </r>
  <r>
    <n v="7735116408"/>
    <x v="1"/>
    <n v="48700170"/>
    <x v="0"/>
    <s v="SSPAGRANADOS"/>
    <s v="MFLT"/>
    <s v="COMUNICACION CELULAR S.A. COMCEL"/>
    <s v=""/>
    <s v=""/>
    <d v="2010-09-03T00:00:00"/>
    <d v="2010-09-07T00:00:00"/>
    <n v="2803"/>
    <s v="773"/>
    <x v="8"/>
    <x v="0"/>
    <x v="1"/>
    <x v="0"/>
    <x v="0"/>
  </r>
  <r>
    <n v="7735116408"/>
    <x v="1"/>
    <n v="48705370"/>
    <x v="1"/>
    <s v="SSPAGRANADOS"/>
    <s v="MFLT"/>
    <s v="COMUNICACION CELULAR S.A. COMCEL"/>
    <s v=""/>
    <s v=""/>
    <d v="2010-09-03T00:00:00"/>
    <d v="2010-09-07T00:00:00"/>
    <n v="1122"/>
    <s v="773"/>
    <x v="8"/>
    <x v="1"/>
    <x v="1"/>
    <x v="0"/>
    <x v="0"/>
  </r>
  <r>
    <n v="7735116411"/>
    <x v="28"/>
    <n v="48705770"/>
    <x v="3"/>
    <s v="SSPAGRANADOS"/>
    <s v="MFLT"/>
    <s v="Provisión otras cta.pte.proveed prod. Inventariab."/>
    <s v=""/>
    <s v="Servicio de transporte"/>
    <d v="2010-09-03T00:00:00"/>
    <d v="2010-09-07T00:00:00"/>
    <n v="0"/>
    <s v="773"/>
    <x v="8"/>
    <x v="3"/>
    <x v="7"/>
    <x v="0"/>
    <x v="1"/>
  </r>
  <r>
    <n v="7735124708"/>
    <x v="34"/>
    <n v="48710370"/>
    <x v="6"/>
    <s v="LTMCRAGA"/>
    <s v="MFLT"/>
    <s v="Mat, rptos y accesorios, combustibles y lubricante"/>
    <s v="Darex drem 6h (grasa) x  KG"/>
    <s v=""/>
    <d v="2010-09-07T00:00:00"/>
    <d v="2010-09-07T00:00:00"/>
    <n v="300000"/>
    <s v="773"/>
    <x v="8"/>
    <x v="4"/>
    <x v="6"/>
    <x v="0"/>
    <x v="2"/>
  </r>
  <r>
    <n v="7735116411"/>
    <x v="28"/>
    <n v="48910570"/>
    <x v="283"/>
    <s v="SSPAGRANADOS"/>
    <s v="MFLT"/>
    <s v="Provisión otras cta.pte.proveed prod. Inventariab."/>
    <s v=""/>
    <s v="Servicio de transporte"/>
    <d v="2010-09-03T00:00:00"/>
    <d v="2010-09-07T00:00:00"/>
    <n v="0"/>
    <s v="773"/>
    <x v="8"/>
    <x v="4"/>
    <x v="7"/>
    <x v="0"/>
    <x v="1"/>
  </r>
  <r>
    <n v="7735116408"/>
    <x v="1"/>
    <n v="48921470"/>
    <x v="25"/>
    <s v="SSPAGRANADOS"/>
    <s v="MFLT"/>
    <s v="COMUNICACION CELULAR S.A. COMCEL"/>
    <s v=""/>
    <s v=""/>
    <d v="2010-09-03T00:00:00"/>
    <d v="2010-09-07T00:00:00"/>
    <n v="2242"/>
    <s v="773"/>
    <x v="8"/>
    <x v="4"/>
    <x v="1"/>
    <x v="0"/>
    <x v="0"/>
  </r>
  <r>
    <n v="7735116408"/>
    <x v="1"/>
    <n v="48921570"/>
    <x v="26"/>
    <s v="SSPAGRANADOS"/>
    <s v="MFLT"/>
    <s v="COMUNICACION CELULAR S.A. COMCEL"/>
    <s v=""/>
    <s v=""/>
    <d v="2010-09-03T00:00:00"/>
    <d v="2010-09-07T00:00:00"/>
    <n v="2242"/>
    <s v="773"/>
    <x v="8"/>
    <x v="3"/>
    <x v="1"/>
    <x v="0"/>
    <x v="0"/>
  </r>
  <r>
    <n v="7735125759"/>
    <x v="43"/>
    <n v="48921670"/>
    <x v="27"/>
    <s v="SSPAGRANADOS"/>
    <s v="MFLT"/>
    <s v="Provisión otras cta.pte.proveed prod. Inventariab."/>
    <s v=""/>
    <s v="Servicio Transporte por vale"/>
    <d v="2010-09-01T00:00:00"/>
    <d v="2010-09-07T00:00:00"/>
    <n v="0"/>
    <s v="773"/>
    <x v="8"/>
    <x v="5"/>
    <x v="5"/>
    <x v="0"/>
    <x v="0"/>
  </r>
  <r>
    <n v="7735125759"/>
    <x v="43"/>
    <n v="48921670"/>
    <x v="27"/>
    <s v="SSPAGRANADOS"/>
    <s v="MFLT"/>
    <s v="Provisión otras cta.pte.proveed prod. Inventariab."/>
    <s v=""/>
    <s v="Servicio Transporte por vale"/>
    <d v="2010-09-01T00:00:00"/>
    <d v="2010-09-07T00:00:00"/>
    <n v="0"/>
    <s v="773"/>
    <x v="8"/>
    <x v="5"/>
    <x v="5"/>
    <x v="0"/>
    <x v="0"/>
  </r>
  <r>
    <n v="7735125759"/>
    <x v="43"/>
    <n v="48921670"/>
    <x v="27"/>
    <s v="LTNJRODRIGUE"/>
    <s v="MFLT"/>
    <s v="Provisión otras cta.pte.proveed prod. Inventariab."/>
    <s v=""/>
    <s v="Servicio Transporte por vale"/>
    <d v="2010-09-07T00:00:00"/>
    <d v="2010-09-07T00:00:00"/>
    <n v="43964"/>
    <s v="773"/>
    <x v="8"/>
    <x v="5"/>
    <x v="5"/>
    <x v="0"/>
    <x v="0"/>
  </r>
  <r>
    <n v="7735125759"/>
    <x v="43"/>
    <n v="48921670"/>
    <x v="27"/>
    <s v="LTNJRODRIGUE"/>
    <s v="MFLT"/>
    <s v="Provisión otras cta.pte.proveed prod. Inventariab."/>
    <s v=""/>
    <s v="Servicio Transporte por vale"/>
    <d v="2010-09-07T00:00:00"/>
    <d v="2010-09-07T00:00:00"/>
    <n v="4396"/>
    <s v="773"/>
    <x v="8"/>
    <x v="5"/>
    <x v="5"/>
    <x v="0"/>
    <x v="0"/>
  </r>
  <r>
    <n v="7735116408"/>
    <x v="1"/>
    <n v="48982070"/>
    <x v="36"/>
    <s v="SSPAGRANADOS"/>
    <s v="MFLT"/>
    <s v="COMUNICACION CELULAR S.A. COMCEL"/>
    <s v=""/>
    <s v=""/>
    <d v="2010-09-03T00:00:00"/>
    <d v="2010-09-07T00:00:00"/>
    <n v="2246"/>
    <s v="773"/>
    <x v="8"/>
    <x v="13"/>
    <x v="1"/>
    <x v="0"/>
    <x v="0"/>
  </r>
  <r>
    <n v="7735116408"/>
    <x v="1"/>
    <n v="48984270"/>
    <x v="37"/>
    <s v="SSPAGRANADOS"/>
    <s v="MFLT"/>
    <s v="COMUNICACION CELULAR S.A. COMCEL"/>
    <s v=""/>
    <s v=""/>
    <d v="2010-09-03T00:00:00"/>
    <d v="2010-09-07T00:00:00"/>
    <n v="3925"/>
    <s v="773"/>
    <x v="8"/>
    <x v="14"/>
    <x v="1"/>
    <x v="0"/>
    <x v="0"/>
  </r>
  <r>
    <n v="7735116120"/>
    <x v="29"/>
    <n v="48986070"/>
    <x v="38"/>
    <s v="LTICPOSADA"/>
    <s v="MFLT"/>
    <s v="Provisión otras cta.pte.proveed prod. Inventariab."/>
    <s v=""/>
    <s v="Refrigerio"/>
    <d v="2010-09-07T00:00:00"/>
    <d v="2010-09-07T00:00:00"/>
    <n v="45500"/>
    <s v="773"/>
    <x v="8"/>
    <x v="15"/>
    <x v="5"/>
    <x v="0"/>
    <x v="0"/>
  </r>
  <r>
    <n v="7735116120"/>
    <x v="29"/>
    <n v="48986070"/>
    <x v="38"/>
    <s v="LTICPOSADA"/>
    <s v="MFLT"/>
    <s v="Provisión otras cta.pte.proveed prod. Inventariab."/>
    <s v=""/>
    <s v="Refrigerio"/>
    <d v="2010-09-07T00:00:00"/>
    <d v="2010-09-07T00:00:00"/>
    <n v="35000"/>
    <s v="773"/>
    <x v="8"/>
    <x v="15"/>
    <x v="5"/>
    <x v="0"/>
    <x v="0"/>
  </r>
  <r>
    <n v="7735116408"/>
    <x v="1"/>
    <n v="48986070"/>
    <x v="38"/>
    <s v="SSPAGRANADOS"/>
    <s v="MFLT"/>
    <s v="COMUNICACION CELULAR S.A. COMCEL"/>
    <s v=""/>
    <s v=""/>
    <d v="2010-09-03T00:00:00"/>
    <d v="2010-09-07T00:00:00"/>
    <n v="1122"/>
    <s v="773"/>
    <x v="8"/>
    <x v="15"/>
    <x v="1"/>
    <x v="0"/>
    <x v="0"/>
  </r>
  <r>
    <n v="7735125759"/>
    <x v="43"/>
    <n v="48986170"/>
    <x v="39"/>
    <s v="SSPAGRANADOS"/>
    <s v="MFLT"/>
    <s v="Provisión otras cta.pte.proveed prod. Inventariab."/>
    <s v=""/>
    <s v="Servicio Transporte por vale"/>
    <d v="2010-09-01T00:00:00"/>
    <d v="2010-09-07T00:00:00"/>
    <n v="0"/>
    <s v="773"/>
    <x v="8"/>
    <x v="16"/>
    <x v="5"/>
    <x v="0"/>
    <x v="0"/>
  </r>
  <r>
    <n v="7735125759"/>
    <x v="43"/>
    <n v="48986170"/>
    <x v="39"/>
    <s v="SSPAGRANADOS"/>
    <s v="MFLT"/>
    <s v="Provisión otras cta.pte.proveed prod. Inventariab."/>
    <s v=""/>
    <s v="Servicio Transporte por vale"/>
    <d v="2010-09-01T00:00:00"/>
    <d v="2010-09-07T00:00:00"/>
    <n v="0"/>
    <s v="773"/>
    <x v="8"/>
    <x v="16"/>
    <x v="5"/>
    <x v="0"/>
    <x v="0"/>
  </r>
  <r>
    <n v="7735125759"/>
    <x v="43"/>
    <n v="48986170"/>
    <x v="39"/>
    <s v="LTNJRODRIGUE"/>
    <s v="MFLT"/>
    <s v="Provisión otras cta.pte.proveed prod. Inventariab."/>
    <s v=""/>
    <s v="Servicio Transporte por vale"/>
    <d v="2010-09-07T00:00:00"/>
    <d v="2010-09-07T00:00:00"/>
    <n v="15160"/>
    <s v="773"/>
    <x v="8"/>
    <x v="16"/>
    <x v="5"/>
    <x v="0"/>
    <x v="0"/>
  </r>
  <r>
    <n v="7735125759"/>
    <x v="43"/>
    <n v="48986170"/>
    <x v="39"/>
    <s v="LTNJRODRIGUE"/>
    <s v="MFLT"/>
    <s v="Provisión otras cta.pte.proveed prod. Inventariab."/>
    <s v=""/>
    <s v="Servicio Transporte por vale"/>
    <d v="2010-09-07T00:00:00"/>
    <d v="2010-09-07T00:00:00"/>
    <n v="1516"/>
    <s v="773"/>
    <x v="8"/>
    <x v="16"/>
    <x v="5"/>
    <x v="0"/>
    <x v="0"/>
  </r>
  <r>
    <n v="7735125759"/>
    <x v="43"/>
    <n v="48988070"/>
    <x v="40"/>
    <s v="SSPAGRANADOS"/>
    <s v="MFLT"/>
    <s v="Provisión otras cta.pte.proveed prod. Inventariab."/>
    <s v=""/>
    <s v="Servicio Transporte por vale"/>
    <d v="2010-09-01T00:00:00"/>
    <d v="2010-09-07T00:00:00"/>
    <n v="0"/>
    <s v="773"/>
    <x v="8"/>
    <x v="17"/>
    <x v="5"/>
    <x v="0"/>
    <x v="0"/>
  </r>
  <r>
    <n v="7735125759"/>
    <x v="43"/>
    <n v="48988070"/>
    <x v="40"/>
    <s v="LTNJRODRIGUE"/>
    <s v="MFLT"/>
    <s v="Provisión otras cta.pte.proveed prod. Inventariab."/>
    <s v=""/>
    <s v="Servicio Transporte por vale"/>
    <d v="2010-09-07T00:00:00"/>
    <d v="2010-09-07T00:00:00"/>
    <n v="4548"/>
    <s v="773"/>
    <x v="8"/>
    <x v="17"/>
    <x v="5"/>
    <x v="0"/>
    <x v="0"/>
  </r>
  <r>
    <n v="7735125759"/>
    <x v="43"/>
    <n v="48988070"/>
    <x v="40"/>
    <s v="LTNJRODRIGUE"/>
    <s v="MFLT"/>
    <s v="Provisión otras cta.pte.proveed prod. Inventariab."/>
    <s v=""/>
    <s v="Servicio Transporte por vale"/>
    <d v="2010-09-07T00:00:00"/>
    <d v="2010-09-07T00:00:00"/>
    <n v="455"/>
    <s v="773"/>
    <x v="8"/>
    <x v="17"/>
    <x v="5"/>
    <x v="0"/>
    <x v="0"/>
  </r>
  <r>
    <n v="7735116408"/>
    <x v="1"/>
    <n v="48992070"/>
    <x v="45"/>
    <s v="SSPAGRANADOS"/>
    <s v="MFLT"/>
    <s v="COMUNICACION CELULAR S.A. COMCEL"/>
    <s v=""/>
    <s v=""/>
    <d v="2010-09-03T00:00:00"/>
    <d v="2010-09-07T00:00:00"/>
    <n v="8971"/>
    <s v="773"/>
    <x v="8"/>
    <x v="22"/>
    <x v="1"/>
    <x v="0"/>
    <x v="0"/>
  </r>
  <r>
    <n v="7735125759"/>
    <x v="43"/>
    <n v="48992070"/>
    <x v="45"/>
    <s v="SSPAGRANADOS"/>
    <s v="MFLT"/>
    <s v="Provisión otras cta.pte.proveed prod. Inventariab."/>
    <s v=""/>
    <s v="Servicio Transporte por vale"/>
    <d v="2010-09-01T00:00:00"/>
    <d v="2010-09-07T00:00:00"/>
    <n v="0"/>
    <s v="773"/>
    <x v="8"/>
    <x v="22"/>
    <x v="5"/>
    <x v="0"/>
    <x v="0"/>
  </r>
  <r>
    <n v="7735125759"/>
    <x v="43"/>
    <n v="48992070"/>
    <x v="45"/>
    <s v="SSPAGRANADOS"/>
    <s v="MFLT"/>
    <s v="Provisión otras cta.pte.proveed prod. Inventariab."/>
    <s v=""/>
    <s v="Servicio Transporte por vale"/>
    <d v="2010-09-01T00:00:00"/>
    <d v="2010-09-07T00:00:00"/>
    <n v="0"/>
    <s v="773"/>
    <x v="8"/>
    <x v="22"/>
    <x v="5"/>
    <x v="0"/>
    <x v="0"/>
  </r>
  <r>
    <n v="7735125759"/>
    <x v="43"/>
    <n v="48992070"/>
    <x v="45"/>
    <s v="LTNJRODRIGUE"/>
    <s v="MFLT"/>
    <s v="Provisión otras cta.pte.proveed prod. Inventariab."/>
    <s v=""/>
    <s v="Servicio Transporte por vale"/>
    <d v="2010-09-07T00:00:00"/>
    <d v="2010-09-07T00:00:00"/>
    <n v="31836"/>
    <s v="773"/>
    <x v="8"/>
    <x v="22"/>
    <x v="5"/>
    <x v="0"/>
    <x v="0"/>
  </r>
  <r>
    <n v="7735125759"/>
    <x v="43"/>
    <n v="48992070"/>
    <x v="45"/>
    <s v="LTNJRODRIGUE"/>
    <s v="MFLT"/>
    <s v="Provisión otras cta.pte.proveed prod. Inventariab."/>
    <s v=""/>
    <s v="Servicio Transporte por vale"/>
    <d v="2010-09-07T00:00:00"/>
    <d v="2010-09-07T00:00:00"/>
    <n v="3184"/>
    <s v="773"/>
    <x v="8"/>
    <x v="22"/>
    <x v="5"/>
    <x v="0"/>
    <x v="0"/>
  </r>
  <r>
    <n v="7735116403"/>
    <x v="20"/>
    <n v="48705670"/>
    <x v="2"/>
    <s v="SSPAGRANADOS"/>
    <s v="MFLT"/>
    <s v="SOMOS SUMINISTRO TEMPORAL S.A."/>
    <s v=""/>
    <s v=""/>
    <d v="2010-09-03T00:00:00"/>
    <d v="2010-09-08T00:00:00"/>
    <n v="1488846"/>
    <s v="773"/>
    <x v="8"/>
    <x v="2"/>
    <x v="3"/>
    <x v="0"/>
    <x v="1"/>
  </r>
  <r>
    <n v="7735124703"/>
    <x v="22"/>
    <n v="48705670"/>
    <x v="2"/>
    <s v="SSPAGRANADOS"/>
    <s v="MFLT"/>
    <s v="OFIXPRES S.A.S"/>
    <s v="Papel laser troquelado 90g facturacion"/>
    <s v="Papel laser troquelado 90g facturacion"/>
    <d v="2010-09-03T00:00:00"/>
    <d v="2010-09-08T00:00:00"/>
    <n v="20000"/>
    <s v="773"/>
    <x v="8"/>
    <x v="2"/>
    <x v="5"/>
    <x v="0"/>
    <x v="0"/>
  </r>
  <r>
    <n v="7735116411"/>
    <x v="28"/>
    <n v="48710170"/>
    <x v="5"/>
    <s v="SSPAGRANADOS"/>
    <s v="MFLT"/>
    <s v="Provisión otras cta.pte.proveed prod. Inventariab."/>
    <s v=""/>
    <s v="Transporte mercancia via terrestre"/>
    <d v="2010-09-03T00:00:00"/>
    <d v="2010-09-08T00:00:00"/>
    <n v="0"/>
    <s v="773"/>
    <x v="8"/>
    <x v="4"/>
    <x v="7"/>
    <x v="0"/>
    <x v="1"/>
  </r>
  <r>
    <n v="7735116411"/>
    <x v="28"/>
    <n v="48710170"/>
    <x v="5"/>
    <s v="LTMAMEJIA"/>
    <s v="MFLT"/>
    <s v="Provisión otras cta.pte.proveed prod. Inventariab."/>
    <s v=""/>
    <s v="Transporte mercancia via terrestre"/>
    <d v="2010-09-08T00:00:00"/>
    <d v="2010-09-08T00:00:00"/>
    <n v="157480"/>
    <s v="773"/>
    <x v="8"/>
    <x v="4"/>
    <x v="7"/>
    <x v="0"/>
    <x v="1"/>
  </r>
  <r>
    <n v="7735116403"/>
    <x v="20"/>
    <n v="48910270"/>
    <x v="23"/>
    <s v="SSPAGRANADOS"/>
    <s v="MFLT"/>
    <s v="SOMOS SUMINISTRO TEMPORAL S.A."/>
    <s v=""/>
    <s v=""/>
    <d v="2010-09-03T00:00:00"/>
    <d v="2010-09-08T00:00:00"/>
    <n v="3425312"/>
    <s v="773"/>
    <x v="8"/>
    <x v="3"/>
    <x v="3"/>
    <x v="0"/>
    <x v="1"/>
  </r>
  <r>
    <n v="7735124703"/>
    <x v="22"/>
    <n v="48910270"/>
    <x v="23"/>
    <s v="SSPAGRANADOS"/>
    <s v="MFLT"/>
    <s v="OFIXPRES S.A.S"/>
    <s v="Papel laser troquelado 90g facturacion"/>
    <s v="Papel laser troquelado 90g facturacion"/>
    <d v="2010-09-03T00:00:00"/>
    <d v="2010-09-08T00:00:00"/>
    <n v="20000"/>
    <s v="773"/>
    <x v="8"/>
    <x v="3"/>
    <x v="5"/>
    <x v="0"/>
    <x v="0"/>
  </r>
  <r>
    <n v="7735124708"/>
    <x v="34"/>
    <n v="48921370"/>
    <x v="24"/>
    <s v="LTHMRENDON"/>
    <s v="MFLT"/>
    <s v="Mat, rptos y accesorios, combustibles y lubricante"/>
    <s v="Wash a_230 X GLN"/>
    <s v=""/>
    <d v="2010-09-08T00:00:00"/>
    <d v="2010-09-08T00:00:00"/>
    <n v="1438072"/>
    <s v="773"/>
    <x v="8"/>
    <x v="4"/>
    <x v="6"/>
    <x v="0"/>
    <x v="2"/>
  </r>
  <r>
    <n v="7735124708"/>
    <x v="34"/>
    <n v="48921370"/>
    <x v="24"/>
    <s v="LTHMRENDON"/>
    <s v="MFLT"/>
    <s v="Mat, rptos y accesorios, combustibles y lubricante"/>
    <s v="Ajustador_21209_pintuco X GLN"/>
    <s v=""/>
    <d v="2010-09-08T00:00:00"/>
    <d v="2010-09-08T00:00:00"/>
    <n v="767960"/>
    <s v="773"/>
    <x v="8"/>
    <x v="4"/>
    <x v="6"/>
    <x v="0"/>
    <x v="2"/>
  </r>
  <r>
    <n v="7735124713"/>
    <x v="35"/>
    <n v="48921370"/>
    <x v="24"/>
    <s v="SSPAGRANADOS"/>
    <s v="MFLT"/>
    <s v="BYCSA S.A"/>
    <s v="Strech 44CMx457M x .6"/>
    <s v="Strech 44CMx457M x .6"/>
    <d v="2010-09-07T00:00:00"/>
    <d v="2010-09-08T00:00:00"/>
    <n v="82500"/>
    <s v="773"/>
    <x v="8"/>
    <x v="4"/>
    <x v="5"/>
    <x v="0"/>
    <x v="1"/>
  </r>
  <r>
    <n v="7735116403"/>
    <x v="20"/>
    <n v="48921470"/>
    <x v="25"/>
    <s v="SSPAGRANADOS"/>
    <s v="MFLT"/>
    <s v="SOMOS SUMINISTRO TEMPORAL S.A."/>
    <s v=""/>
    <s v=""/>
    <d v="2010-09-03T00:00:00"/>
    <d v="2010-09-08T00:00:00"/>
    <n v="314173"/>
    <s v="773"/>
    <x v="8"/>
    <x v="4"/>
    <x v="3"/>
    <x v="0"/>
    <x v="1"/>
  </r>
  <r>
    <n v="7735124713"/>
    <x v="35"/>
    <n v="48921470"/>
    <x v="25"/>
    <s v="SSPAGRANADOS"/>
    <s v="MFLT"/>
    <s v="BYCSA S.A"/>
    <s v="Strech 44CMx457M x .6"/>
    <s v="Strech 44CMx457M x .6"/>
    <d v="2010-09-07T00:00:00"/>
    <d v="2010-09-08T00:00:00"/>
    <n v="825000"/>
    <s v="773"/>
    <x v="8"/>
    <x v="4"/>
    <x v="5"/>
    <x v="0"/>
    <x v="1"/>
  </r>
  <r>
    <n v="7735116403"/>
    <x v="20"/>
    <n v="48921570"/>
    <x v="26"/>
    <s v="SSPAGRANADOS"/>
    <s v="MFLT"/>
    <s v="AHORA S.A"/>
    <s v=""/>
    <s v=""/>
    <d v="2010-09-02T00:00:00"/>
    <d v="2010-09-08T00:00:00"/>
    <n v="8407941"/>
    <s v="773"/>
    <x v="8"/>
    <x v="3"/>
    <x v="3"/>
    <x v="0"/>
    <x v="1"/>
  </r>
  <r>
    <n v="7735124713"/>
    <x v="35"/>
    <n v="48921570"/>
    <x v="26"/>
    <s v="SSPAGRANADOS"/>
    <s v="MFLT"/>
    <s v="BYCSA S.A"/>
    <s v="Strech 44CMx457M x .6"/>
    <s v="Strech 44CMx457M x .6"/>
    <d v="2010-09-07T00:00:00"/>
    <d v="2010-09-08T00:00:00"/>
    <n v="82500"/>
    <s v="773"/>
    <x v="8"/>
    <x v="3"/>
    <x v="5"/>
    <x v="0"/>
    <x v="1"/>
  </r>
  <r>
    <n v="7735116403"/>
    <x v="20"/>
    <n v="48921770"/>
    <x v="28"/>
    <s v="SSPAGRANADOS"/>
    <s v="MFLT"/>
    <s v="SOMOS SUMINISTRO TEMPORAL S.A."/>
    <s v=""/>
    <s v=""/>
    <d v="2010-09-03T00:00:00"/>
    <d v="2010-09-08T00:00:00"/>
    <n v="1537195"/>
    <s v="773"/>
    <x v="8"/>
    <x v="5"/>
    <x v="3"/>
    <x v="0"/>
    <x v="1"/>
  </r>
  <r>
    <n v="7735116403"/>
    <x v="20"/>
    <n v="48980070"/>
    <x v="34"/>
    <s v="SSPAGRANADOS"/>
    <s v="MFLT"/>
    <s v="AHORA S.A"/>
    <s v=""/>
    <s v=""/>
    <d v="2010-09-02T00:00:00"/>
    <d v="2010-09-08T00:00:00"/>
    <n v="334181"/>
    <s v="773"/>
    <x v="8"/>
    <x v="11"/>
    <x v="3"/>
    <x v="0"/>
    <x v="1"/>
  </r>
  <r>
    <n v="7735124719"/>
    <x v="42"/>
    <n v="48980070"/>
    <x v="34"/>
    <s v="LTHMRENDON"/>
    <s v="MFLT"/>
    <s v="Provisión otras cta.pte.proveed prod. no inventar"/>
    <s v="Volante comunicaciones internas 16%"/>
    <s v="Volante comunicaciones internas 16%"/>
    <d v="2010-09-08T00:00:00"/>
    <d v="2010-09-08T00:00:00"/>
    <n v="15000"/>
    <s v="773"/>
    <x v="8"/>
    <x v="11"/>
    <x v="5"/>
    <x v="0"/>
    <x v="0"/>
  </r>
  <r>
    <n v="7735111156"/>
    <x v="30"/>
    <n v="48982070"/>
    <x v="36"/>
    <s v="LTNJRODRIGUE"/>
    <s v="MFLT"/>
    <s v="Provisión otras cta.pte.proveed prod. Inventariab."/>
    <s v=""/>
    <s v="Honorarios consultoria TPM"/>
    <d v="2010-09-08T00:00:00"/>
    <d v="2010-09-08T00:00:00"/>
    <n v="949541"/>
    <s v="773"/>
    <x v="8"/>
    <x v="13"/>
    <x v="8"/>
    <x v="0"/>
    <x v="0"/>
  </r>
  <r>
    <n v="7735125759"/>
    <x v="43"/>
    <n v="48984270"/>
    <x v="37"/>
    <s v="LTMAMEJIA"/>
    <s v="MFLT"/>
    <s v="Provisión otras cta.pte.proveed prod. Inventariab."/>
    <s v=""/>
    <s v="Servicio de transporte Mina Servicios"/>
    <d v="2010-09-08T00:00:00"/>
    <d v="2010-09-08T00:00:00"/>
    <n v="248261"/>
    <s v="773"/>
    <x v="8"/>
    <x v="14"/>
    <x v="5"/>
    <x v="0"/>
    <x v="0"/>
  </r>
  <r>
    <n v="7735110119"/>
    <x v="12"/>
    <n v="48986070"/>
    <x v="38"/>
    <s v="LTHMRENDON"/>
    <s v="MFLT"/>
    <s v="Provisión otras cta.pte.proveed prod. no inventar"/>
    <s v="Guantes Hyflex seguridad industrial"/>
    <s v="Guantes Hyflex seguridad industrial"/>
    <d v="2010-09-08T00:00:00"/>
    <d v="2010-09-08T00:00:00"/>
    <n v="457440"/>
    <s v="773"/>
    <x v="8"/>
    <x v="15"/>
    <x v="2"/>
    <x v="0"/>
    <x v="1"/>
  </r>
  <r>
    <n v="7735116403"/>
    <x v="20"/>
    <n v="48992070"/>
    <x v="45"/>
    <s v="SSPAGRANADOS"/>
    <s v="MFLT"/>
    <s v="SOMOS SUMINISTRO TEMPORAL S.A."/>
    <s v=""/>
    <s v=""/>
    <d v="2010-09-03T00:00:00"/>
    <d v="2010-09-08T00:00:00"/>
    <n v="255174"/>
    <s v="773"/>
    <x v="8"/>
    <x v="22"/>
    <x v="3"/>
    <x v="0"/>
    <x v="1"/>
  </r>
  <r>
    <n v="7735116403"/>
    <x v="20"/>
    <n v="48992170"/>
    <x v="46"/>
    <s v="SSPAGRANADOS"/>
    <s v="MFLT"/>
    <s v="SOMOS SUMINISTRO TEMPORAL S.A."/>
    <s v=""/>
    <s v=""/>
    <d v="2010-09-03T00:00:00"/>
    <d v="2010-09-08T00:00:00"/>
    <n v="1229237"/>
    <s v="773"/>
    <x v="8"/>
    <x v="23"/>
    <x v="3"/>
    <x v="0"/>
    <x v="1"/>
  </r>
  <r>
    <n v="7735124701"/>
    <x v="26"/>
    <n v="48921370"/>
    <x v="24"/>
    <s v="SSPAGRANADOS"/>
    <s v="MFLT"/>
    <s v="EMPAQUETADURAS Y EMPAQUES S.A."/>
    <s v="Limpion Wypall"/>
    <s v="Limpion Wypall"/>
    <d v="2010-09-08T00:00:00"/>
    <d v="2010-09-09T00:00:00"/>
    <n v="385700"/>
    <s v="773"/>
    <x v="8"/>
    <x v="4"/>
    <x v="5"/>
    <x v="0"/>
    <x v="0"/>
  </r>
  <r>
    <n v="7735124701"/>
    <x v="26"/>
    <n v="48921470"/>
    <x v="25"/>
    <s v="SSPAGRANADOS"/>
    <s v="MFLT"/>
    <s v="EMPAQUETADURAS Y EMPAQUES S.A."/>
    <s v="Limpion Wypall"/>
    <s v="Limpion Wypall"/>
    <d v="2010-09-08T00:00:00"/>
    <d v="2010-09-09T00:00:00"/>
    <n v="165300"/>
    <s v="773"/>
    <x v="8"/>
    <x v="4"/>
    <x v="5"/>
    <x v="0"/>
    <x v="0"/>
  </r>
  <r>
    <n v="7735124701"/>
    <x v="26"/>
    <n v="48921570"/>
    <x v="26"/>
    <s v="SSPAGRANADOS"/>
    <s v="MFLT"/>
    <s v="EMPAQUETADURAS Y EMPAQUES S.A."/>
    <s v="Limpion Wypall"/>
    <s v="Limpion Wypall"/>
    <d v="2010-09-08T00:00:00"/>
    <d v="2010-09-09T00:00:00"/>
    <n v="110200"/>
    <s v="773"/>
    <x v="8"/>
    <x v="3"/>
    <x v="5"/>
    <x v="0"/>
    <x v="0"/>
  </r>
  <r>
    <n v="7735124708"/>
    <x v="34"/>
    <n v="48921570"/>
    <x v="26"/>
    <s v="LTEAGUTIERRE"/>
    <s v="MFLT"/>
    <s v="Mat, rptos y accesorios, combustibles y lubricante"/>
    <s v="Alcohol_indust_95% X GLN"/>
    <s v=""/>
    <d v="2010-09-09T00:00:00"/>
    <d v="2010-09-09T00:00:00"/>
    <n v="11282"/>
    <s v="773"/>
    <x v="8"/>
    <x v="3"/>
    <x v="6"/>
    <x v="0"/>
    <x v="2"/>
  </r>
  <r>
    <n v="7735124708"/>
    <x v="34"/>
    <n v="48921570"/>
    <x v="26"/>
    <s v="LTHMRENDON"/>
    <s v="MFLT"/>
    <s v="Mat, rptos y accesorios, combustibles y lubricante"/>
    <s v="Alcohol_indust_95% X GLN"/>
    <s v=""/>
    <d v="2010-09-09T00:00:00"/>
    <d v="2010-09-09T00:00:00"/>
    <n v="22563"/>
    <s v="773"/>
    <x v="8"/>
    <x v="3"/>
    <x v="6"/>
    <x v="0"/>
    <x v="2"/>
  </r>
  <r>
    <n v="7735110136"/>
    <x v="50"/>
    <n v="48986070"/>
    <x v="38"/>
    <s v="SSPAGRANADOS"/>
    <s v="MFLT"/>
    <s v="Provisión otras cta.pte.proveed prod. no inventar"/>
    <s v="Medicamentos para el colaborador 0%"/>
    <s v="Medicamentos para el colaborador 0%"/>
    <d v="2010-09-08T00:00:00"/>
    <d v="2010-09-09T00:00:00"/>
    <n v="0"/>
    <s v="773"/>
    <x v="8"/>
    <x v="15"/>
    <x v="2"/>
    <x v="0"/>
    <x v="1"/>
  </r>
  <r>
    <n v="7735110136"/>
    <x v="50"/>
    <n v="48986070"/>
    <x v="38"/>
    <s v="SSPAGRANADOS"/>
    <s v="MFLT"/>
    <s v="Provisión otras cta.pte.proveed prod. no inventar"/>
    <s v="Medicamentos para el colaborador 0%"/>
    <s v="Medicamentos para el colaborador 0%"/>
    <d v="2010-09-08T00:00:00"/>
    <d v="2010-09-09T00:00:00"/>
    <n v="0"/>
    <s v="773"/>
    <x v="8"/>
    <x v="15"/>
    <x v="2"/>
    <x v="0"/>
    <x v="1"/>
  </r>
  <r>
    <n v="7735110136"/>
    <x v="50"/>
    <n v="48986070"/>
    <x v="38"/>
    <s v="SSPAGRANADOS"/>
    <s v="MFLT"/>
    <s v="Provisión otras cta.pte.proveed prod. no inventar"/>
    <s v="Medicamentos para el colaborador 0%"/>
    <s v="Medicamentos para el colaborador 0%"/>
    <d v="2010-09-08T00:00:00"/>
    <d v="2010-09-09T00:00:00"/>
    <n v="0"/>
    <s v="773"/>
    <x v="8"/>
    <x v="15"/>
    <x v="2"/>
    <x v="0"/>
    <x v="1"/>
  </r>
  <r>
    <n v="7735110136"/>
    <x v="50"/>
    <n v="48986070"/>
    <x v="38"/>
    <s v="LTEAGUTIERRE"/>
    <s v="MFLT"/>
    <s v="Provisión otras cta.pte.proveed prod. no inventar"/>
    <s v="Medicamentos para el colaborador 0%"/>
    <s v="Medicamentos para el colaborador 0%"/>
    <d v="2010-09-08T00:00:00"/>
    <d v="2010-09-09T00:00:00"/>
    <n v="8979"/>
    <s v="773"/>
    <x v="8"/>
    <x v="15"/>
    <x v="2"/>
    <x v="0"/>
    <x v="1"/>
  </r>
  <r>
    <n v="7735110136"/>
    <x v="50"/>
    <n v="48986070"/>
    <x v="38"/>
    <s v="LTEAGUTIERRE"/>
    <s v="MFLT"/>
    <s v="Provisión otras cta.pte.proveed prod. no inventar"/>
    <s v="Medicamentos para el colaborador 0%"/>
    <s v="Medicamentos para el colaborador 0%"/>
    <d v="2010-09-08T00:00:00"/>
    <d v="2010-09-09T00:00:00"/>
    <n v="50200"/>
    <s v="773"/>
    <x v="8"/>
    <x v="15"/>
    <x v="2"/>
    <x v="0"/>
    <x v="1"/>
  </r>
  <r>
    <n v="7735110136"/>
    <x v="50"/>
    <n v="48986070"/>
    <x v="38"/>
    <s v="LTEAGUTIERRE"/>
    <s v="MFLT"/>
    <s v="Provisión otras cta.pte.proveed prod. no inventar"/>
    <s v="Medicamentos para el colaborador 0%"/>
    <s v="Medicamentos para el colaborador 0%"/>
    <d v="2010-09-08T00:00:00"/>
    <d v="2010-09-09T00:00:00"/>
    <n v="20150"/>
    <s v="773"/>
    <x v="8"/>
    <x v="15"/>
    <x v="2"/>
    <x v="0"/>
    <x v="1"/>
  </r>
  <r>
    <n v="7735124012"/>
    <x v="24"/>
    <n v="48992170"/>
    <x v="46"/>
    <s v="LTHMRENDON"/>
    <s v="MFLT"/>
    <s v="Mat, rptos y accesorios, materiales y repuestos na"/>
    <s v="Brocha de 2 pul perfect china"/>
    <s v=""/>
    <d v="2010-09-09T00:00:00"/>
    <d v="2010-09-09T00:00:00"/>
    <n v="4900"/>
    <s v="773"/>
    <x v="8"/>
    <x v="23"/>
    <x v="6"/>
    <x v="0"/>
    <x v="2"/>
  </r>
  <r>
    <n v="7735124012"/>
    <x v="24"/>
    <n v="48992170"/>
    <x v="46"/>
    <s v="LTHMRENDON"/>
    <s v="MFLT"/>
    <s v="Mat, rptos y accesorios, materiales y repuestos na"/>
    <s v="Chupa grande de caucho"/>
    <s v=""/>
    <d v="2010-09-09T00:00:00"/>
    <d v="2010-09-09T00:00:00"/>
    <n v="48000"/>
    <s v="773"/>
    <x v="8"/>
    <x v="23"/>
    <x v="6"/>
    <x v="0"/>
    <x v="2"/>
  </r>
  <r>
    <n v="7735110102"/>
    <x v="2"/>
    <n v="48705370"/>
    <x v="1"/>
    <s v="SSALLONDONO"/>
    <s v="MFLT"/>
    <s v="Obligación laboral, salarios por pagar"/>
    <s v=""/>
    <s v=""/>
    <d v="2010-09-10T00:00:00"/>
    <d v="2010-09-10T00:00:00"/>
    <n v="1713394"/>
    <s v="773"/>
    <x v="8"/>
    <x v="1"/>
    <x v="2"/>
    <x v="0"/>
    <x v="0"/>
  </r>
  <r>
    <n v="7735110110"/>
    <x v="5"/>
    <n v="48705370"/>
    <x v="1"/>
    <s v="SSALLONDONO"/>
    <s v="MFLT"/>
    <s v="Obligación laboral, salarios por pagar"/>
    <s v=""/>
    <s v=""/>
    <d v="2010-09-10T00:00:00"/>
    <d v="2010-09-10T00:00:00"/>
    <n v="88150"/>
    <s v="773"/>
    <x v="8"/>
    <x v="1"/>
    <x v="2"/>
    <x v="0"/>
    <x v="0"/>
  </r>
  <r>
    <n v="7735110102"/>
    <x v="2"/>
    <n v="48705670"/>
    <x v="2"/>
    <s v="SSALLONDONO"/>
    <s v="MFLT"/>
    <s v="Obligación laboral, salarios por pagar"/>
    <s v=""/>
    <s v=""/>
    <d v="2010-09-10T00:00:00"/>
    <d v="2010-09-10T00:00:00"/>
    <n v="1489805"/>
    <s v="773"/>
    <x v="8"/>
    <x v="2"/>
    <x v="2"/>
    <x v="0"/>
    <x v="0"/>
  </r>
  <r>
    <n v="7735110104"/>
    <x v="3"/>
    <n v="48705670"/>
    <x v="2"/>
    <s v="SSALLONDONO"/>
    <s v="MFLT"/>
    <s v="Obligación laboral, salarios por pagar"/>
    <s v=""/>
    <s v=""/>
    <d v="2010-09-10T00:00:00"/>
    <d v="2010-09-10T00:00:00"/>
    <n v="129519"/>
    <s v="773"/>
    <x v="8"/>
    <x v="2"/>
    <x v="2"/>
    <x v="0"/>
    <x v="1"/>
  </r>
  <r>
    <n v="7735110110"/>
    <x v="5"/>
    <n v="48705670"/>
    <x v="2"/>
    <s v="SSALLONDONO"/>
    <s v="MFLT"/>
    <s v="Obligación laboral, salarios por pagar"/>
    <s v=""/>
    <s v=""/>
    <d v="2010-09-10T00:00:00"/>
    <d v="2010-09-10T00:00:00"/>
    <n v="123000"/>
    <s v="773"/>
    <x v="8"/>
    <x v="2"/>
    <x v="2"/>
    <x v="0"/>
    <x v="0"/>
  </r>
  <r>
    <n v="7735124703"/>
    <x v="22"/>
    <n v="48705670"/>
    <x v="2"/>
    <s v="SSPAGRANADOS"/>
    <s v="MFLT"/>
    <s v="OFIXPRES S.A.S"/>
    <s v="Nota credito troquelada 5 1/2"/>
    <s v="Nota credito troquelada 5 1/2"/>
    <d v="2010-09-09T00:00:00"/>
    <d v="2010-09-10T00:00:00"/>
    <n v="24000"/>
    <s v="773"/>
    <x v="8"/>
    <x v="2"/>
    <x v="5"/>
    <x v="0"/>
    <x v="0"/>
  </r>
  <r>
    <n v="7735110102"/>
    <x v="2"/>
    <n v="48910270"/>
    <x v="23"/>
    <s v="SSALLONDONO"/>
    <s v="MFLT"/>
    <s v="Obligación laboral, salarios por pagar"/>
    <s v=""/>
    <s v=""/>
    <d v="2010-09-10T00:00:00"/>
    <d v="2010-09-10T00:00:00"/>
    <n v="1127156"/>
    <s v="773"/>
    <x v="8"/>
    <x v="3"/>
    <x v="2"/>
    <x v="0"/>
    <x v="0"/>
  </r>
  <r>
    <n v="7735110108"/>
    <x v="4"/>
    <n v="48910270"/>
    <x v="23"/>
    <s v="SSALLONDONO"/>
    <s v="MFLT"/>
    <s v="Obligación laboral, salarios por pagar"/>
    <s v=""/>
    <s v=""/>
    <d v="2010-09-10T00:00:00"/>
    <d v="2010-09-10T00:00:00"/>
    <n v="20252"/>
    <s v="773"/>
    <x v="8"/>
    <x v="3"/>
    <x v="2"/>
    <x v="0"/>
    <x v="1"/>
  </r>
  <r>
    <n v="7735110110"/>
    <x v="5"/>
    <n v="48910270"/>
    <x v="23"/>
    <s v="SSALLONDONO"/>
    <s v="MFLT"/>
    <s v="Obligación laboral, salarios por pagar"/>
    <s v=""/>
    <s v=""/>
    <d v="2010-09-10T00:00:00"/>
    <d v="2010-09-10T00:00:00"/>
    <n v="90200"/>
    <s v="773"/>
    <x v="8"/>
    <x v="3"/>
    <x v="2"/>
    <x v="0"/>
    <x v="0"/>
  </r>
  <r>
    <n v="7735124703"/>
    <x v="22"/>
    <n v="48910270"/>
    <x v="23"/>
    <s v="SSPAGRANADOS"/>
    <s v="MFLT"/>
    <s v="OFIXPRES S.A.S"/>
    <s v="Nota credito troquelada 5 1/2"/>
    <s v="Nota credito troquelada 5 1/2"/>
    <d v="2010-09-09T00:00:00"/>
    <d v="2010-09-10T00:00:00"/>
    <n v="24000"/>
    <s v="773"/>
    <x v="8"/>
    <x v="3"/>
    <x v="5"/>
    <x v="0"/>
    <x v="0"/>
  </r>
  <r>
    <n v="7735110102"/>
    <x v="2"/>
    <n v="48921370"/>
    <x v="24"/>
    <s v="SSALLONDONO"/>
    <s v="MFLT"/>
    <s v="Obligación laboral, salarios por pagar"/>
    <s v=""/>
    <s v=""/>
    <d v="2010-09-10T00:00:00"/>
    <d v="2010-09-10T00:00:00"/>
    <n v="850185"/>
    <s v="773"/>
    <x v="8"/>
    <x v="4"/>
    <x v="2"/>
    <x v="0"/>
    <x v="0"/>
  </r>
  <r>
    <n v="7735110104"/>
    <x v="3"/>
    <n v="48921370"/>
    <x v="24"/>
    <s v="SSALLONDONO"/>
    <s v="MFLT"/>
    <s v="Obligación laboral, salarios por pagar"/>
    <s v=""/>
    <s v=""/>
    <d v="2010-09-10T00:00:00"/>
    <d v="2010-09-10T00:00:00"/>
    <n v="38559"/>
    <s v="773"/>
    <x v="8"/>
    <x v="4"/>
    <x v="2"/>
    <x v="0"/>
    <x v="1"/>
  </r>
  <r>
    <n v="7735110110"/>
    <x v="5"/>
    <n v="48921370"/>
    <x v="24"/>
    <s v="SSALLONDONO"/>
    <s v="MFLT"/>
    <s v="Obligación laboral, salarios por pagar"/>
    <s v=""/>
    <s v=""/>
    <d v="2010-09-10T00:00:00"/>
    <d v="2010-09-10T00:00:00"/>
    <n v="61500"/>
    <s v="773"/>
    <x v="8"/>
    <x v="4"/>
    <x v="2"/>
    <x v="0"/>
    <x v="0"/>
  </r>
  <r>
    <n v="7735116411"/>
    <x v="28"/>
    <n v="48921370"/>
    <x v="24"/>
    <s v="LTMAMEJIA"/>
    <s v="MFLT"/>
    <s v="Provisión otras cta.pte.proveed prod. Inventariab."/>
    <s v=""/>
    <s v="Servicio de Montacargas"/>
    <d v="2010-09-10T00:00:00"/>
    <d v="2010-09-10T00:00:00"/>
    <n v="1761120"/>
    <s v="773"/>
    <x v="8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09-10T00:00:00"/>
    <d v="2010-09-10T00:00:00"/>
    <n v="984400"/>
    <s v="773"/>
    <x v="8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09-10T00:00:00"/>
    <d v="2010-09-10T00:00:00"/>
    <n v="50224"/>
    <s v="773"/>
    <x v="8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09-10T00:00:00"/>
    <d v="2010-09-10T00:00:00"/>
    <n v="1761120"/>
    <s v="773"/>
    <x v="8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09-10T00:00:00"/>
    <d v="2010-09-10T00:00:00"/>
    <n v="984400"/>
    <s v="773"/>
    <x v="8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09-10T00:00:00"/>
    <d v="2010-09-10T00:00:00"/>
    <n v="50224"/>
    <s v="773"/>
    <x v="8"/>
    <x v="4"/>
    <x v="7"/>
    <x v="0"/>
    <x v="1"/>
  </r>
  <r>
    <n v="7735110102"/>
    <x v="2"/>
    <n v="48921470"/>
    <x v="25"/>
    <s v="SSALLONDONO"/>
    <s v="MFLT"/>
    <s v="Obligación laboral, salarios por pagar"/>
    <s v=""/>
    <s v=""/>
    <d v="2010-09-10T00:00:00"/>
    <d v="2010-09-10T00:00:00"/>
    <n v="4550423"/>
    <s v="773"/>
    <x v="8"/>
    <x v="4"/>
    <x v="2"/>
    <x v="0"/>
    <x v="0"/>
  </r>
  <r>
    <n v="7735110104"/>
    <x v="3"/>
    <n v="48921470"/>
    <x v="25"/>
    <s v="SSALLONDONO"/>
    <s v="MFLT"/>
    <s v="Obligación laboral, salarios por pagar"/>
    <s v=""/>
    <s v=""/>
    <d v="2010-09-10T00:00:00"/>
    <d v="2010-09-10T00:00:00"/>
    <n v="493392"/>
    <s v="773"/>
    <x v="8"/>
    <x v="4"/>
    <x v="2"/>
    <x v="0"/>
    <x v="1"/>
  </r>
  <r>
    <n v="7735110110"/>
    <x v="5"/>
    <n v="48921470"/>
    <x v="25"/>
    <s v="SSALLONDONO"/>
    <s v="MFLT"/>
    <s v="Obligación laboral, salarios por pagar"/>
    <s v=""/>
    <s v=""/>
    <d v="2010-09-10T00:00:00"/>
    <d v="2010-09-10T00:00:00"/>
    <n v="246000"/>
    <s v="773"/>
    <x v="8"/>
    <x v="4"/>
    <x v="2"/>
    <x v="0"/>
    <x v="0"/>
  </r>
  <r>
    <n v="7735110117"/>
    <x v="11"/>
    <n v="48921470"/>
    <x v="25"/>
    <s v="SSALLONDONO"/>
    <s v="MFLT"/>
    <s v="Obligación laboral, salarios por pagar"/>
    <s v=""/>
    <s v=""/>
    <d v="2010-09-10T00:00:00"/>
    <d v="2010-09-10T00:00:00"/>
    <n v="200000"/>
    <s v="773"/>
    <x v="8"/>
    <x v="4"/>
    <x v="2"/>
    <x v="0"/>
    <x v="0"/>
  </r>
  <r>
    <n v="7735110102"/>
    <x v="2"/>
    <n v="48921570"/>
    <x v="26"/>
    <s v="SSALLONDONO"/>
    <s v="MFLT"/>
    <s v="Obligación laboral, salarios por pagar"/>
    <s v=""/>
    <s v=""/>
    <d v="2010-09-10T00:00:00"/>
    <d v="2010-09-10T00:00:00"/>
    <n v="9514073"/>
    <s v="773"/>
    <x v="8"/>
    <x v="3"/>
    <x v="2"/>
    <x v="0"/>
    <x v="0"/>
  </r>
  <r>
    <n v="7735110103"/>
    <x v="39"/>
    <n v="48921570"/>
    <x v="26"/>
    <s v="SSALLONDONO"/>
    <s v="MFLT"/>
    <s v="Obligación laboral, salarios por pagar"/>
    <s v=""/>
    <s v=""/>
    <d v="2010-09-10T00:00:00"/>
    <d v="2010-09-10T00:00:00"/>
    <n v="288150"/>
    <s v="773"/>
    <x v="8"/>
    <x v="3"/>
    <x v="2"/>
    <x v="0"/>
    <x v="0"/>
  </r>
  <r>
    <n v="7735110104"/>
    <x v="3"/>
    <n v="48921570"/>
    <x v="26"/>
    <s v="SSALLONDONO"/>
    <s v="MFLT"/>
    <s v="Obligación laboral, salarios por pagar"/>
    <s v=""/>
    <s v=""/>
    <d v="2010-09-10T00:00:00"/>
    <d v="2010-09-10T00:00:00"/>
    <n v="1045619"/>
    <s v="773"/>
    <x v="8"/>
    <x v="3"/>
    <x v="2"/>
    <x v="0"/>
    <x v="1"/>
  </r>
  <r>
    <n v="7735110110"/>
    <x v="5"/>
    <n v="48921570"/>
    <x v="26"/>
    <s v="SSALLONDONO"/>
    <s v="MFLT"/>
    <s v="Obligación laboral, salarios por pagar"/>
    <s v=""/>
    <s v=""/>
    <d v="2010-09-10T00:00:00"/>
    <d v="2010-09-10T00:00:00"/>
    <n v="584250"/>
    <s v="773"/>
    <x v="8"/>
    <x v="3"/>
    <x v="2"/>
    <x v="0"/>
    <x v="0"/>
  </r>
  <r>
    <n v="7735110102"/>
    <x v="2"/>
    <n v="48921670"/>
    <x v="27"/>
    <s v="SSALLONDONO"/>
    <s v="MFLT"/>
    <s v="Obligación laboral, salarios por pagar"/>
    <s v=""/>
    <s v=""/>
    <d v="2010-09-10T00:00:00"/>
    <d v="2010-09-10T00:00:00"/>
    <n v="3297262"/>
    <s v="773"/>
    <x v="8"/>
    <x v="5"/>
    <x v="2"/>
    <x v="0"/>
    <x v="0"/>
  </r>
  <r>
    <n v="7735110110"/>
    <x v="5"/>
    <n v="48921670"/>
    <x v="27"/>
    <s v="SSALLONDONO"/>
    <s v="MFLT"/>
    <s v="Obligación laboral, salarios por pagar"/>
    <s v=""/>
    <s v=""/>
    <d v="2010-09-10T00:00:00"/>
    <d v="2010-09-10T00:00:00"/>
    <n v="184500"/>
    <s v="773"/>
    <x v="8"/>
    <x v="5"/>
    <x v="2"/>
    <x v="0"/>
    <x v="0"/>
  </r>
  <r>
    <n v="7735110102"/>
    <x v="2"/>
    <n v="48921770"/>
    <x v="28"/>
    <s v="SSALLONDONO"/>
    <s v="MFLT"/>
    <s v="Obligación laboral, salarios por pagar"/>
    <s v=""/>
    <s v=""/>
    <d v="2010-09-10T00:00:00"/>
    <d v="2010-09-10T00:00:00"/>
    <n v="1244091"/>
    <s v="773"/>
    <x v="8"/>
    <x v="5"/>
    <x v="2"/>
    <x v="0"/>
    <x v="0"/>
  </r>
  <r>
    <n v="7735110104"/>
    <x v="3"/>
    <n v="48921770"/>
    <x v="28"/>
    <s v="SSALLONDONO"/>
    <s v="MFLT"/>
    <s v="Obligación laboral, salarios por pagar"/>
    <s v=""/>
    <s v=""/>
    <d v="2010-09-10T00:00:00"/>
    <d v="2010-09-10T00:00:00"/>
    <n v="164150"/>
    <s v="773"/>
    <x v="8"/>
    <x v="5"/>
    <x v="2"/>
    <x v="0"/>
    <x v="1"/>
  </r>
  <r>
    <n v="7735110110"/>
    <x v="5"/>
    <n v="48921770"/>
    <x v="28"/>
    <s v="SSALLONDONO"/>
    <s v="MFLT"/>
    <s v="Obligación laboral, salarios por pagar"/>
    <s v=""/>
    <s v=""/>
    <d v="2010-09-10T00:00:00"/>
    <d v="2010-09-10T00:00:00"/>
    <n v="92250"/>
    <s v="773"/>
    <x v="8"/>
    <x v="5"/>
    <x v="2"/>
    <x v="0"/>
    <x v="0"/>
  </r>
  <r>
    <n v="7735110102"/>
    <x v="2"/>
    <n v="48980070"/>
    <x v="34"/>
    <s v="SSALLONDONO"/>
    <s v="MFLT"/>
    <s v="Obligación laboral, salarios por pagar"/>
    <s v=""/>
    <s v=""/>
    <d v="2010-09-10T00:00:00"/>
    <d v="2010-09-10T00:00:00"/>
    <n v="5814648"/>
    <s v="773"/>
    <x v="8"/>
    <x v="11"/>
    <x v="2"/>
    <x v="0"/>
    <x v="0"/>
  </r>
  <r>
    <n v="7735110104"/>
    <x v="3"/>
    <n v="48980070"/>
    <x v="34"/>
    <s v="SSALLONDONO"/>
    <s v="MFLT"/>
    <s v="Obligación laboral, salarios por pagar"/>
    <s v=""/>
    <s v=""/>
    <d v="2010-09-10T00:00:00"/>
    <d v="2010-09-10T00:00:00"/>
    <n v="266700"/>
    <s v="773"/>
    <x v="8"/>
    <x v="11"/>
    <x v="2"/>
    <x v="0"/>
    <x v="1"/>
  </r>
  <r>
    <n v="7735110110"/>
    <x v="5"/>
    <n v="48980070"/>
    <x v="34"/>
    <s v="SSALLONDONO"/>
    <s v="MFLT"/>
    <s v="Obligación laboral, salarios por pagar"/>
    <s v=""/>
    <s v=""/>
    <d v="2010-09-10T00:00:00"/>
    <d v="2010-09-10T00:00:00"/>
    <n v="61500"/>
    <s v="773"/>
    <x v="8"/>
    <x v="11"/>
    <x v="2"/>
    <x v="0"/>
    <x v="0"/>
  </r>
  <r>
    <n v="7735116507"/>
    <x v="47"/>
    <n v="48980070"/>
    <x v="34"/>
    <s v="LTRCMAZO"/>
    <s v="MFLT"/>
    <s v="Provisión otras cta.pte.proveed prod. Inventariab."/>
    <s v=""/>
    <s v="Recarga de toner de impresora"/>
    <d v="2010-09-10T00:00:00"/>
    <d v="2010-09-10T00:00:00"/>
    <n v="8621"/>
    <s v="773"/>
    <x v="8"/>
    <x v="11"/>
    <x v="5"/>
    <x v="0"/>
    <x v="0"/>
  </r>
  <r>
    <n v="7735110102"/>
    <x v="2"/>
    <n v="48982070"/>
    <x v="36"/>
    <s v="SSALLONDONO"/>
    <s v="MFLT"/>
    <s v="Obligación laboral, salarios por pagar"/>
    <s v=""/>
    <s v=""/>
    <d v="2010-09-10T00:00:00"/>
    <d v="2010-09-10T00:00:00"/>
    <n v="768056"/>
    <s v="773"/>
    <x v="8"/>
    <x v="13"/>
    <x v="2"/>
    <x v="0"/>
    <x v="0"/>
  </r>
  <r>
    <n v="7735110103"/>
    <x v="39"/>
    <n v="48982070"/>
    <x v="36"/>
    <s v="SSALLONDONO"/>
    <s v="MFLT"/>
    <s v="Obligación laboral, salarios por pagar"/>
    <s v=""/>
    <s v=""/>
    <d v="2010-09-10T00:00:00"/>
    <d v="2010-09-10T00:00:00"/>
    <n v="193125"/>
    <s v="773"/>
    <x v="8"/>
    <x v="13"/>
    <x v="2"/>
    <x v="0"/>
    <x v="0"/>
  </r>
  <r>
    <n v="7735110102"/>
    <x v="2"/>
    <n v="48984270"/>
    <x v="37"/>
    <s v="SSALLONDONO"/>
    <s v="MFLT"/>
    <s v="Obligación laboral, salarios por pagar"/>
    <s v=""/>
    <s v=""/>
    <d v="2010-09-10T00:00:00"/>
    <d v="2010-09-10T00:00:00"/>
    <n v="1758059"/>
    <s v="773"/>
    <x v="8"/>
    <x v="14"/>
    <x v="2"/>
    <x v="0"/>
    <x v="0"/>
  </r>
  <r>
    <n v="7735125759"/>
    <x v="43"/>
    <n v="48984270"/>
    <x v="37"/>
    <s v="SSPAGRANADOS"/>
    <s v="MFLT"/>
    <s v="MINA SERVICIOS LTDA"/>
    <s v=""/>
    <s v="Servicio de transporte Mina Servicios"/>
    <d v="2010-09-06T00:00:00"/>
    <d v="2010-09-10T00:00:00"/>
    <n v="0"/>
    <s v="773"/>
    <x v="8"/>
    <x v="14"/>
    <x v="5"/>
    <x v="0"/>
    <x v="0"/>
  </r>
  <r>
    <n v="7735110102"/>
    <x v="2"/>
    <n v="48986070"/>
    <x v="38"/>
    <s v="SSALLONDONO"/>
    <s v="MFLT"/>
    <s v="Obligación laboral, salarios por pagar"/>
    <s v=""/>
    <s v=""/>
    <d v="2010-09-10T00:00:00"/>
    <d v="2010-09-10T00:00:00"/>
    <n v="574239"/>
    <s v="773"/>
    <x v="8"/>
    <x v="15"/>
    <x v="2"/>
    <x v="0"/>
    <x v="0"/>
  </r>
  <r>
    <n v="7735110136"/>
    <x v="50"/>
    <n v="48986070"/>
    <x v="38"/>
    <s v="LTEAGUTIERRE"/>
    <s v="MFLT"/>
    <s v="Provisión otras cta.pte.proveed prod. no inventar"/>
    <s v="Elemento botiquin medicamentos 16%"/>
    <s v="Elemento botiquin medicamentos 16%"/>
    <d v="2010-09-09T00:00:00"/>
    <d v="2010-09-10T00:00:00"/>
    <n v="18750"/>
    <s v="773"/>
    <x v="8"/>
    <x v="15"/>
    <x v="2"/>
    <x v="0"/>
    <x v="1"/>
  </r>
  <r>
    <n v="7735110136"/>
    <x v="50"/>
    <n v="48986070"/>
    <x v="38"/>
    <s v="LTEAGUTIERRE"/>
    <s v="MFLT"/>
    <s v="Provisión otras cta.pte.proveed prod. no inventar"/>
    <s v="Medicamentos para el colaborador 0%"/>
    <s v="Medicamentos para el colaborador 0%"/>
    <d v="2010-09-09T00:00:00"/>
    <d v="2010-09-10T00:00:00"/>
    <n v="6495"/>
    <s v="773"/>
    <x v="8"/>
    <x v="15"/>
    <x v="2"/>
    <x v="0"/>
    <x v="1"/>
  </r>
  <r>
    <n v="7735110136"/>
    <x v="50"/>
    <n v="48986070"/>
    <x v="38"/>
    <s v="LTEAGUTIERRE"/>
    <s v="MFLT"/>
    <s v="Provisión otras cta.pte.proveed prod. no inventar"/>
    <s v="Medicamentos para el colaborador 0%"/>
    <s v="Medicamentos para el colaborador 0%"/>
    <d v="2010-09-09T00:00:00"/>
    <d v="2010-09-10T00:00:00"/>
    <n v="16563"/>
    <s v="773"/>
    <x v="8"/>
    <x v="15"/>
    <x v="2"/>
    <x v="0"/>
    <x v="1"/>
  </r>
  <r>
    <n v="7735110136"/>
    <x v="50"/>
    <n v="48986070"/>
    <x v="38"/>
    <s v="LTEAGUTIERRE"/>
    <s v="MFLT"/>
    <s v="Provisión otras cta.pte.proveed prod. no inventar"/>
    <s v="Medicamentos para el colaborador 0%"/>
    <s v="Medicamentos para el colaborador 0%"/>
    <d v="2010-09-09T00:00:00"/>
    <d v="2010-09-10T00:00:00"/>
    <n v="5559"/>
    <s v="773"/>
    <x v="8"/>
    <x v="15"/>
    <x v="2"/>
    <x v="0"/>
    <x v="1"/>
  </r>
  <r>
    <n v="7735110136"/>
    <x v="50"/>
    <n v="48986070"/>
    <x v="38"/>
    <s v="LTEAGUTIERRE"/>
    <s v="MFLT"/>
    <s v="Provisión otras cta.pte.proveed prod. no inventar"/>
    <s v="Elemento botiquin medicamentos 16%"/>
    <s v="Elemento botiquin medicamentos 16%"/>
    <d v="2010-09-09T00:00:00"/>
    <d v="2010-09-10T00:00:00"/>
    <n v="3192"/>
    <s v="773"/>
    <x v="8"/>
    <x v="15"/>
    <x v="2"/>
    <x v="0"/>
    <x v="1"/>
  </r>
  <r>
    <n v="7735110136"/>
    <x v="50"/>
    <n v="48986070"/>
    <x v="38"/>
    <s v="LTEAGUTIERRE"/>
    <s v="MFLT"/>
    <s v="Provisión otras cta.pte.proveed prod. no inventar"/>
    <s v="Medicamentos para el colaborador 0%"/>
    <s v="Medicamentos para el colaborador 0%"/>
    <d v="2010-09-09T00:00:00"/>
    <d v="2010-09-10T00:00:00"/>
    <n v="9090"/>
    <s v="773"/>
    <x v="8"/>
    <x v="15"/>
    <x v="2"/>
    <x v="0"/>
    <x v="1"/>
  </r>
  <r>
    <n v="7735110136"/>
    <x v="50"/>
    <n v="48986070"/>
    <x v="38"/>
    <s v="LTEAGUTIERRE"/>
    <s v="MFLT"/>
    <s v="Provisión otras cta.pte.proveed prod. no inventar"/>
    <s v="Medicamentos para el colaborador 0%"/>
    <s v="Medicamentos para el colaborador 0%"/>
    <d v="2010-09-09T00:00:00"/>
    <d v="2010-09-10T00:00:00"/>
    <n v="12110"/>
    <s v="773"/>
    <x v="8"/>
    <x v="15"/>
    <x v="2"/>
    <x v="0"/>
    <x v="1"/>
  </r>
  <r>
    <n v="7735110136"/>
    <x v="50"/>
    <n v="48986070"/>
    <x v="38"/>
    <s v="LTEAGUTIERRE"/>
    <s v="MFLT"/>
    <s v="Provisión otras cta.pte.proveed prod. no inventar"/>
    <s v="Elemento botiquin medicamentos 16%"/>
    <s v="Elemento botiquin medicamentos 16%"/>
    <d v="2010-09-09T00:00:00"/>
    <d v="2010-09-10T00:00:00"/>
    <n v="17375"/>
    <s v="773"/>
    <x v="8"/>
    <x v="15"/>
    <x v="2"/>
    <x v="0"/>
    <x v="1"/>
  </r>
  <r>
    <n v="7735110102"/>
    <x v="2"/>
    <n v="48988070"/>
    <x v="40"/>
    <s v="SSALLONDONO"/>
    <s v="MFLT"/>
    <s v="Obligación laboral, salarios por pagar"/>
    <s v=""/>
    <s v=""/>
    <d v="2010-09-10T00:00:00"/>
    <d v="2010-09-10T00:00:00"/>
    <n v="435488"/>
    <s v="773"/>
    <x v="8"/>
    <x v="17"/>
    <x v="2"/>
    <x v="0"/>
    <x v="0"/>
  </r>
  <r>
    <n v="7735110110"/>
    <x v="5"/>
    <n v="48988070"/>
    <x v="40"/>
    <s v="SSALLONDONO"/>
    <s v="MFLT"/>
    <s v="Obligación laboral, salarios por pagar"/>
    <s v=""/>
    <s v=""/>
    <d v="2010-09-10T00:00:00"/>
    <d v="2010-09-10T00:00:00"/>
    <n v="30750"/>
    <s v="773"/>
    <x v="8"/>
    <x v="17"/>
    <x v="2"/>
    <x v="0"/>
    <x v="0"/>
  </r>
  <r>
    <n v="7735110102"/>
    <x v="2"/>
    <n v="48992070"/>
    <x v="45"/>
    <s v="SSALLONDONO"/>
    <s v="MFLT"/>
    <s v="Obligación laboral, salarios por pagar"/>
    <s v=""/>
    <s v=""/>
    <d v="2010-09-10T00:00:00"/>
    <d v="2010-09-10T00:00:00"/>
    <n v="3247093"/>
    <s v="773"/>
    <x v="8"/>
    <x v="22"/>
    <x v="2"/>
    <x v="0"/>
    <x v="0"/>
  </r>
  <r>
    <n v="7735110103"/>
    <x v="39"/>
    <n v="48992070"/>
    <x v="45"/>
    <s v="SSALLONDONO"/>
    <s v="MFLT"/>
    <s v="Obligación laboral, salarios por pagar"/>
    <s v=""/>
    <s v=""/>
    <d v="2010-09-10T00:00:00"/>
    <d v="2010-09-10T00:00:00"/>
    <n v="321875"/>
    <s v="773"/>
    <x v="8"/>
    <x v="22"/>
    <x v="2"/>
    <x v="0"/>
    <x v="0"/>
  </r>
  <r>
    <n v="7735110104"/>
    <x v="3"/>
    <n v="48992070"/>
    <x v="45"/>
    <s v="SSALLONDONO"/>
    <s v="MFLT"/>
    <s v="Obligación laboral, salarios por pagar"/>
    <s v=""/>
    <s v=""/>
    <d v="2010-09-10T00:00:00"/>
    <d v="2010-09-10T00:00:00"/>
    <n v="318394"/>
    <s v="773"/>
    <x v="8"/>
    <x v="22"/>
    <x v="2"/>
    <x v="0"/>
    <x v="1"/>
  </r>
  <r>
    <n v="7735110108"/>
    <x v="4"/>
    <n v="48992070"/>
    <x v="45"/>
    <s v="SSALLONDONO"/>
    <s v="MFLT"/>
    <s v="Obligación laboral, salarios por pagar"/>
    <s v=""/>
    <s v=""/>
    <d v="2010-09-10T00:00:00"/>
    <d v="2010-09-10T00:00:00"/>
    <n v="141867"/>
    <s v="773"/>
    <x v="8"/>
    <x v="22"/>
    <x v="2"/>
    <x v="0"/>
    <x v="1"/>
  </r>
  <r>
    <n v="7735110110"/>
    <x v="5"/>
    <n v="48992070"/>
    <x v="45"/>
    <s v="SSALLONDONO"/>
    <s v="MFLT"/>
    <s v="Obligación laboral, salarios por pagar"/>
    <s v=""/>
    <s v=""/>
    <d v="2010-09-10T00:00:00"/>
    <d v="2010-09-10T00:00:00"/>
    <n v="114800"/>
    <s v="773"/>
    <x v="8"/>
    <x v="22"/>
    <x v="2"/>
    <x v="0"/>
    <x v="0"/>
  </r>
  <r>
    <n v="7735110102"/>
    <x v="2"/>
    <n v="48992170"/>
    <x v="46"/>
    <s v="SSALLONDONO"/>
    <s v="MFLT"/>
    <s v="Obligación laboral, salarios por pagar"/>
    <s v=""/>
    <s v=""/>
    <d v="2010-09-10T00:00:00"/>
    <d v="2010-09-10T00:00:00"/>
    <n v="6309216"/>
    <s v="773"/>
    <x v="8"/>
    <x v="23"/>
    <x v="2"/>
    <x v="0"/>
    <x v="0"/>
  </r>
  <r>
    <n v="7735110104"/>
    <x v="3"/>
    <n v="48992170"/>
    <x v="46"/>
    <s v="SSALLONDONO"/>
    <s v="MFLT"/>
    <s v="Obligación laboral, salarios por pagar"/>
    <s v=""/>
    <s v=""/>
    <d v="2010-09-10T00:00:00"/>
    <d v="2010-09-10T00:00:00"/>
    <n v="1223173"/>
    <s v="773"/>
    <x v="8"/>
    <x v="23"/>
    <x v="2"/>
    <x v="0"/>
    <x v="1"/>
  </r>
  <r>
    <n v="7735110110"/>
    <x v="5"/>
    <n v="48992170"/>
    <x v="46"/>
    <s v="SSALLONDONO"/>
    <s v="MFLT"/>
    <s v="Obligación laboral, salarios por pagar"/>
    <s v=""/>
    <s v=""/>
    <d v="2010-09-10T00:00:00"/>
    <d v="2010-09-10T00:00:00"/>
    <n v="369000"/>
    <s v="773"/>
    <x v="8"/>
    <x v="23"/>
    <x v="2"/>
    <x v="0"/>
    <x v="0"/>
  </r>
  <r>
    <n v="7735116408"/>
    <x v="1"/>
    <n v="48700170"/>
    <x v="0"/>
    <s v="SSPAGRANADOS"/>
    <s v="MFLT"/>
    <s v="TELEFONICA MOVILES COLOMBIA S.A."/>
    <s v=""/>
    <s v=""/>
    <d v="2010-09-08T00:00:00"/>
    <d v="2010-09-11T00:00:00"/>
    <n v="2449"/>
    <s v="773"/>
    <x v="8"/>
    <x v="0"/>
    <x v="1"/>
    <x v="0"/>
    <x v="0"/>
  </r>
  <r>
    <n v="7735116408"/>
    <x v="1"/>
    <n v="48705370"/>
    <x v="1"/>
    <s v="SSPAGRANADOS"/>
    <s v="MFLT"/>
    <s v="TELEFONICA MOVILES COLOMBIA S.A."/>
    <s v=""/>
    <s v=""/>
    <d v="2010-09-08T00:00:00"/>
    <d v="2010-09-11T00:00:00"/>
    <n v="817"/>
    <s v="773"/>
    <x v="8"/>
    <x v="1"/>
    <x v="1"/>
    <x v="0"/>
    <x v="0"/>
  </r>
  <r>
    <n v="7735116411"/>
    <x v="28"/>
    <n v="48705770"/>
    <x v="3"/>
    <s v="LTJFLOPEZ"/>
    <s v="MFLT"/>
    <s v="Provisión otras cta.pte.proveed prod. Inventariab."/>
    <s v=""/>
    <s v="Servicio de transporte"/>
    <d v="2010-09-11T00:00:00"/>
    <d v="2010-09-11T00:00:00"/>
    <n v="52825"/>
    <s v="773"/>
    <x v="8"/>
    <x v="3"/>
    <x v="7"/>
    <x v="0"/>
    <x v="1"/>
  </r>
  <r>
    <n v="7735116408"/>
    <x v="1"/>
    <n v="48910270"/>
    <x v="23"/>
    <s v="SSPAGRANADOS"/>
    <s v="MFLT"/>
    <s v="TELEFONICA MOVILES COLOMBIA S.A."/>
    <s v=""/>
    <s v=""/>
    <d v="2010-09-08T00:00:00"/>
    <d v="2010-09-11T00:00:00"/>
    <n v="2449"/>
    <s v="773"/>
    <x v="8"/>
    <x v="3"/>
    <x v="1"/>
    <x v="0"/>
    <x v="0"/>
  </r>
  <r>
    <n v="7735116411"/>
    <x v="28"/>
    <n v="48910570"/>
    <x v="283"/>
    <s v="LTJFLOPEZ"/>
    <s v="MFLT"/>
    <s v="Provisión otras cta.pte.proveed prod. Inventariab."/>
    <s v=""/>
    <s v="Servicio de transporte"/>
    <d v="2010-09-11T00:00:00"/>
    <d v="2010-09-11T00:00:00"/>
    <n v="75660"/>
    <s v="773"/>
    <x v="8"/>
    <x v="4"/>
    <x v="7"/>
    <x v="0"/>
    <x v="1"/>
  </r>
  <r>
    <n v="7735124012"/>
    <x v="24"/>
    <n v="48921370"/>
    <x v="24"/>
    <s v="LTMCRAGA"/>
    <s v="MFLT"/>
    <s v="Mat, rptos y accesorios, materiales y repuestos na"/>
    <s v="Abrazadera de 1/2 para manguera"/>
    <s v=""/>
    <d v="2010-09-11T00:00:00"/>
    <d v="2010-09-11T00:00:00"/>
    <n v="7200"/>
    <s v="773"/>
    <x v="8"/>
    <x v="4"/>
    <x v="6"/>
    <x v="0"/>
    <x v="2"/>
  </r>
  <r>
    <n v="7735124012"/>
    <x v="24"/>
    <n v="48921370"/>
    <x v="24"/>
    <s v="LTMCRAGA"/>
    <s v="MFLT"/>
    <s v="Mat, rptos y accesorios, materiales y repuestos na"/>
    <s v="Cinta teflon de 1/2pul"/>
    <s v=""/>
    <d v="2010-09-11T00:00:00"/>
    <d v="2010-09-11T00:00:00"/>
    <n v="978"/>
    <s v="773"/>
    <x v="8"/>
    <x v="4"/>
    <x v="6"/>
    <x v="0"/>
    <x v="2"/>
  </r>
  <r>
    <n v="7735124012"/>
    <x v="24"/>
    <n v="48921370"/>
    <x v="24"/>
    <s v="LTMCRAGA"/>
    <s v="MFLT"/>
    <s v="Mat, rptos y accesorios, materiales y repuestos na"/>
    <s v="Chupa grande de caucho"/>
    <s v=""/>
    <d v="2010-09-11T00:00:00"/>
    <d v="2010-09-11T00:00:00"/>
    <n v="120000"/>
    <s v="773"/>
    <x v="8"/>
    <x v="4"/>
    <x v="6"/>
    <x v="0"/>
    <x v="2"/>
  </r>
  <r>
    <n v="7735116408"/>
    <x v="1"/>
    <n v="48921470"/>
    <x v="25"/>
    <s v="SSPAGRANADOS"/>
    <s v="MFLT"/>
    <s v="TELEFONICA MOVILES COLOMBIA S.A."/>
    <s v=""/>
    <s v=""/>
    <d v="2010-09-08T00:00:00"/>
    <d v="2010-09-11T00:00:00"/>
    <n v="2449"/>
    <s v="773"/>
    <x v="8"/>
    <x v="4"/>
    <x v="1"/>
    <x v="0"/>
    <x v="0"/>
  </r>
  <r>
    <n v="7735116408"/>
    <x v="1"/>
    <n v="48921570"/>
    <x v="26"/>
    <s v="SSPAGRANADOS"/>
    <s v="MFLT"/>
    <s v="TELEFONICA MOVILES COLOMBIA S.A."/>
    <s v=""/>
    <s v=""/>
    <d v="2010-09-08T00:00:00"/>
    <d v="2010-09-11T00:00:00"/>
    <n v="11427"/>
    <s v="773"/>
    <x v="8"/>
    <x v="3"/>
    <x v="1"/>
    <x v="0"/>
    <x v="0"/>
  </r>
  <r>
    <n v="7735116408"/>
    <x v="1"/>
    <n v="48980070"/>
    <x v="34"/>
    <s v="SSPAGRANADOS"/>
    <s v="MFLT"/>
    <s v="TELEFONICA MOVILES COLOMBIA S.A."/>
    <s v=""/>
    <s v=""/>
    <d v="2010-09-08T00:00:00"/>
    <d v="2010-09-11T00:00:00"/>
    <n v="1632"/>
    <s v="773"/>
    <x v="8"/>
    <x v="11"/>
    <x v="1"/>
    <x v="0"/>
    <x v="0"/>
  </r>
  <r>
    <n v="7735116120"/>
    <x v="29"/>
    <n v="48986070"/>
    <x v="38"/>
    <s v="SSPAGRANADOS"/>
    <s v="MFLT"/>
    <s v="Provisión otras cta.pte.proveed prod. Inventariab."/>
    <s v=""/>
    <s v="Refrigerio"/>
    <d v="2010-09-01T00:00:00"/>
    <d v="2010-09-11T00:00:00"/>
    <n v="0"/>
    <s v="773"/>
    <x v="8"/>
    <x v="15"/>
    <x v="5"/>
    <x v="0"/>
    <x v="0"/>
  </r>
  <r>
    <n v="7735116120"/>
    <x v="29"/>
    <n v="48986070"/>
    <x v="38"/>
    <s v="SSPAGRANADOS"/>
    <s v="MFLT"/>
    <s v="Provisión otras cta.pte.proveed prod. Inventariab."/>
    <s v=""/>
    <s v="Refrigerio"/>
    <d v="2010-09-02T00:00:00"/>
    <d v="2010-09-11T00:00:00"/>
    <n v="0"/>
    <s v="773"/>
    <x v="8"/>
    <x v="15"/>
    <x v="5"/>
    <x v="0"/>
    <x v="0"/>
  </r>
  <r>
    <n v="7735116408"/>
    <x v="1"/>
    <n v="48986070"/>
    <x v="38"/>
    <s v="SSPAGRANADOS"/>
    <s v="MFLT"/>
    <s v="TELEFONICA MOVILES COLOMBIA S.A."/>
    <s v=""/>
    <s v=""/>
    <d v="2010-09-08T00:00:00"/>
    <d v="2010-09-11T00:00:00"/>
    <n v="817"/>
    <s v="773"/>
    <x v="8"/>
    <x v="15"/>
    <x v="1"/>
    <x v="0"/>
    <x v="0"/>
  </r>
  <r>
    <n v="7735116408"/>
    <x v="1"/>
    <n v="48988570"/>
    <x v="44"/>
    <s v="SSPAGRANADOS"/>
    <s v="MFLT"/>
    <s v="TELEFONICA MOVILES COLOMBIA S.A."/>
    <s v=""/>
    <s v=""/>
    <d v="2010-09-08T00:00:00"/>
    <d v="2010-09-11T00:00:00"/>
    <n v="3265"/>
    <s v="773"/>
    <x v="8"/>
    <x v="21"/>
    <x v="1"/>
    <x v="0"/>
    <x v="0"/>
  </r>
  <r>
    <n v="7735116408"/>
    <x v="1"/>
    <n v="48992070"/>
    <x v="45"/>
    <s v="SSPAGRANADOS"/>
    <s v="MFLT"/>
    <s v="TELEFONICA MOVILES COLOMBIA S.A."/>
    <s v=""/>
    <s v=""/>
    <d v="2010-09-08T00:00:00"/>
    <d v="2010-09-11T00:00:00"/>
    <n v="22856"/>
    <s v="773"/>
    <x v="8"/>
    <x v="22"/>
    <x v="1"/>
    <x v="0"/>
    <x v="0"/>
  </r>
  <r>
    <n v="7735116503"/>
    <x v="38"/>
    <n v="48710370"/>
    <x v="6"/>
    <s v="SSPAGRANADOS"/>
    <s v="MFLT"/>
    <s v="Provisión otras cta.pte.proveed prod. Inventariab."/>
    <s v=""/>
    <s v="repujados"/>
    <d v="2010-09-07T00:00:00"/>
    <d v="2010-09-13T00:00:00"/>
    <n v="0"/>
    <s v="773"/>
    <x v="8"/>
    <x v="4"/>
    <x v="6"/>
    <x v="0"/>
    <x v="2"/>
  </r>
  <r>
    <n v="7735116503"/>
    <x v="38"/>
    <n v="48710370"/>
    <x v="6"/>
    <s v="LTJCLUNA"/>
    <s v="MFLT"/>
    <s v="Provisión otras cta.pte.proveed prod. Inventariab."/>
    <s v=""/>
    <s v="repujados"/>
    <d v="2010-09-13T00:00:00"/>
    <d v="2010-09-13T00:00:00"/>
    <n v="1700000"/>
    <s v="773"/>
    <x v="8"/>
    <x v="4"/>
    <x v="6"/>
    <x v="0"/>
    <x v="2"/>
  </r>
  <r>
    <n v="7735116411"/>
    <x v="28"/>
    <n v="48921370"/>
    <x v="24"/>
    <s v="SSPAGRANADOS"/>
    <s v="MFLT"/>
    <s v="Provisión otras cta.pte.proveed prod. Inventariab."/>
    <s v=""/>
    <s v="Servicio de Montacargas"/>
    <d v="2010-09-01T00:00:00"/>
    <d v="2010-09-13T00:00:00"/>
    <n v="0"/>
    <s v="773"/>
    <x v="8"/>
    <x v="4"/>
    <x v="7"/>
    <x v="0"/>
    <x v="1"/>
  </r>
  <r>
    <n v="7735116411"/>
    <x v="28"/>
    <n v="48921370"/>
    <x v="24"/>
    <s v="SSPAGRANADOS"/>
    <s v="MFLT"/>
    <s v="Provisión otras cta.pte.proveed prod. Inventariab."/>
    <s v=""/>
    <s v="Servicio de Montacargas"/>
    <d v="2010-09-01T00:00:00"/>
    <d v="2010-09-13T00:00:00"/>
    <n v="0"/>
    <s v="773"/>
    <x v="8"/>
    <x v="4"/>
    <x v="7"/>
    <x v="0"/>
    <x v="1"/>
  </r>
  <r>
    <n v="7735116411"/>
    <x v="28"/>
    <n v="48921370"/>
    <x v="24"/>
    <s v="SSPAGRANADOS"/>
    <s v="MFLT"/>
    <s v="Provisión otras cta.pte.proveed prod. Inventariab."/>
    <s v=""/>
    <s v="Servicio de Montacargas"/>
    <d v="2010-09-01T00:00:00"/>
    <d v="2010-09-13T00:00:00"/>
    <n v="0"/>
    <s v="773"/>
    <x v="8"/>
    <x v="4"/>
    <x v="7"/>
    <x v="0"/>
    <x v="1"/>
  </r>
  <r>
    <n v="7735116411"/>
    <x v="28"/>
    <n v="48921370"/>
    <x v="24"/>
    <s v="SSPAGRANADOS"/>
    <s v="MFLT"/>
    <s v="Provisión otras cta.pte.proveed prod. Inventariab."/>
    <s v=""/>
    <s v="Servicio de Montacargas"/>
    <d v="2010-09-07T00:00:00"/>
    <d v="2010-09-13T00:00:00"/>
    <n v="0"/>
    <s v="773"/>
    <x v="8"/>
    <x v="4"/>
    <x v="7"/>
    <x v="0"/>
    <x v="1"/>
  </r>
  <r>
    <n v="7735116411"/>
    <x v="28"/>
    <n v="48921370"/>
    <x v="24"/>
    <s v="SSPAGRANADOS"/>
    <s v="MFLT"/>
    <s v="Provisión otras cta.pte.proveed prod. Inventariab."/>
    <s v=""/>
    <s v="Servicio de Montacargas"/>
    <d v="2010-09-07T00:00:00"/>
    <d v="2010-09-13T00:00:00"/>
    <n v="0"/>
    <s v="773"/>
    <x v="8"/>
    <x v="4"/>
    <x v="7"/>
    <x v="0"/>
    <x v="1"/>
  </r>
  <r>
    <n v="7735116411"/>
    <x v="28"/>
    <n v="48921370"/>
    <x v="24"/>
    <s v="SSPAGRANADOS"/>
    <s v="MFLT"/>
    <s v="Provisión otras cta.pte.proveed prod. Inventariab."/>
    <s v=""/>
    <s v="Servicio de Montacargas"/>
    <d v="2010-09-07T00:00:00"/>
    <d v="2010-09-13T00:00:00"/>
    <n v="0"/>
    <s v="773"/>
    <x v="8"/>
    <x v="4"/>
    <x v="7"/>
    <x v="0"/>
    <x v="1"/>
  </r>
  <r>
    <n v="7735124708"/>
    <x v="34"/>
    <n v="48921370"/>
    <x v="24"/>
    <s v="LTEAGUTIERRE"/>
    <s v="MFLT"/>
    <s v="Mat, rptos y accesorios, combustibles y lubricante"/>
    <s v="Ajustador_21209_pintuco X GLN"/>
    <s v=""/>
    <d v="2010-09-13T00:00:00"/>
    <d v="2010-09-13T00:00:00"/>
    <n v="767960"/>
    <s v="773"/>
    <x v="8"/>
    <x v="4"/>
    <x v="6"/>
    <x v="0"/>
    <x v="2"/>
  </r>
  <r>
    <n v="7735124708"/>
    <x v="34"/>
    <n v="48921370"/>
    <x v="24"/>
    <s v="LTEAGUTIERRE"/>
    <s v="MFLT"/>
    <s v="Mat, rptos y accesorios, combustibles y lubricante"/>
    <s v="Lavador_planchas CPC Plate cleaner X L"/>
    <s v=""/>
    <d v="2010-09-13T00:00:00"/>
    <d v="2010-09-13T00:00:00"/>
    <n v="106664"/>
    <s v="773"/>
    <x v="8"/>
    <x v="4"/>
    <x v="6"/>
    <x v="0"/>
    <x v="2"/>
  </r>
  <r>
    <n v="7735124713"/>
    <x v="35"/>
    <n v="48921370"/>
    <x v="24"/>
    <s v="SSPAGRANADOS"/>
    <s v="MFLT"/>
    <s v="BYCSA S.A"/>
    <s v="Strech 44CMx457M x .6"/>
    <s v="Strech 44CMx457M x .6"/>
    <d v="2010-09-13T00:00:00"/>
    <d v="2010-09-13T00:00:00"/>
    <n v="82500"/>
    <s v="773"/>
    <x v="8"/>
    <x v="4"/>
    <x v="5"/>
    <x v="0"/>
    <x v="1"/>
  </r>
  <r>
    <n v="7735124713"/>
    <x v="35"/>
    <n v="48921470"/>
    <x v="25"/>
    <s v="SSPAGRANADOS"/>
    <s v="MFLT"/>
    <s v="BYCSA S.A"/>
    <s v="Strech 44CMx457M x .6"/>
    <s v="Strech 44CMx457M x .6"/>
    <d v="2010-09-13T00:00:00"/>
    <d v="2010-09-13T00:00:00"/>
    <n v="825000"/>
    <s v="773"/>
    <x v="8"/>
    <x v="4"/>
    <x v="5"/>
    <x v="0"/>
    <x v="1"/>
  </r>
  <r>
    <n v="7735116403"/>
    <x v="20"/>
    <n v="48921570"/>
    <x v="26"/>
    <s v="SSPAGRANADOS"/>
    <s v="MFLT"/>
    <s v="AHORA S.A"/>
    <s v=""/>
    <s v=""/>
    <d v="2010-09-09T00:00:00"/>
    <d v="2010-09-13T00:00:00"/>
    <n v="8353100"/>
    <s v="773"/>
    <x v="8"/>
    <x v="3"/>
    <x v="3"/>
    <x v="0"/>
    <x v="1"/>
  </r>
  <r>
    <n v="7735124012"/>
    <x v="24"/>
    <n v="48921570"/>
    <x v="26"/>
    <s v="LTEAGUTIERRE"/>
    <s v="MFLT"/>
    <s v="Mat, rptos y accesorios, materiales y repuestos na"/>
    <s v="Cinta teflon 3/4 (p/calor)"/>
    <s v=""/>
    <d v="2010-09-13T00:00:00"/>
    <d v="2010-09-13T00:00:00"/>
    <n v="136000"/>
    <s v="773"/>
    <x v="8"/>
    <x v="3"/>
    <x v="6"/>
    <x v="0"/>
    <x v="2"/>
  </r>
  <r>
    <n v="7735124713"/>
    <x v="35"/>
    <n v="48921570"/>
    <x v="26"/>
    <s v="SSPAGRANADOS"/>
    <s v="MFLT"/>
    <s v="BYCSA S.A"/>
    <s v="Strech 44CMx457M x .6"/>
    <s v="Strech 44CMx457M x .6"/>
    <d v="2010-09-13T00:00:00"/>
    <d v="2010-09-13T00:00:00"/>
    <n v="82500"/>
    <s v="773"/>
    <x v="8"/>
    <x v="3"/>
    <x v="5"/>
    <x v="0"/>
    <x v="1"/>
  </r>
  <r>
    <n v="7735116403"/>
    <x v="20"/>
    <n v="48980070"/>
    <x v="34"/>
    <s v="SSPAGRANADOS"/>
    <s v="MFLT"/>
    <s v="AHORA S.A"/>
    <s v=""/>
    <s v=""/>
    <d v="2010-09-09T00:00:00"/>
    <d v="2010-09-13T00:00:00"/>
    <n v="412948"/>
    <s v="773"/>
    <x v="8"/>
    <x v="11"/>
    <x v="3"/>
    <x v="0"/>
    <x v="1"/>
  </r>
  <r>
    <n v="7735115355"/>
    <x v="54"/>
    <n v="48988470"/>
    <x v="43"/>
    <s v="SSPAGRANADOS"/>
    <s v="MFLT"/>
    <s v="RESTREPO HENAO S.A.CORREDORES DE SE"/>
    <s v=""/>
    <s v=""/>
    <d v="2010-09-06T00:00:00"/>
    <d v="2010-09-13T00:00:00"/>
    <n v="388717"/>
    <s v="773"/>
    <x v="8"/>
    <x v="20"/>
    <x v="10"/>
    <x v="0"/>
    <x v="0"/>
  </r>
  <r>
    <n v="7735115370"/>
    <x v="55"/>
    <n v="48988470"/>
    <x v="43"/>
    <s v="SSPAGRANADOS"/>
    <s v="MFLT"/>
    <s v="RESTREPO HENAO S.A.CORREDORES DE SE"/>
    <s v=""/>
    <s v=""/>
    <d v="2010-09-06T00:00:00"/>
    <d v="2010-09-13T00:00:00"/>
    <n v="97262"/>
    <s v="773"/>
    <x v="8"/>
    <x v="20"/>
    <x v="10"/>
    <x v="0"/>
    <x v="0"/>
  </r>
  <r>
    <n v="7735116403"/>
    <x v="20"/>
    <n v="48705670"/>
    <x v="2"/>
    <s v="SSPAGRANADOS"/>
    <s v="MFLT"/>
    <s v="SOMOS SUMINISTRO TEMPORAL S.A."/>
    <s v=""/>
    <s v=""/>
    <d v="2010-09-09T00:00:00"/>
    <d v="2010-09-14T00:00:00"/>
    <n v="1235149"/>
    <s v="773"/>
    <x v="8"/>
    <x v="2"/>
    <x v="3"/>
    <x v="0"/>
    <x v="1"/>
  </r>
  <r>
    <n v="7735124012"/>
    <x v="24"/>
    <n v="48710370"/>
    <x v="6"/>
    <s v="LTEAGUTIERRE"/>
    <s v="MFLT"/>
    <s v="Mat, rptos y accesorios, materiales y repuestos na"/>
    <s v="Papel agua Nr 360"/>
    <s v=""/>
    <d v="2010-09-14T00:00:00"/>
    <d v="2010-09-14T00:00:00"/>
    <n v="750"/>
    <s v="773"/>
    <x v="8"/>
    <x v="4"/>
    <x v="6"/>
    <x v="0"/>
    <x v="2"/>
  </r>
  <r>
    <n v="7735124012"/>
    <x v="24"/>
    <n v="48710370"/>
    <x v="6"/>
    <s v="LTEAGUTIERRE"/>
    <s v="MFLT"/>
    <s v="Mat, rptos y accesorios, materiales y repuestos na"/>
    <s v="Papel agua Nr 400"/>
    <s v=""/>
    <d v="2010-09-14T00:00:00"/>
    <d v="2010-09-14T00:00:00"/>
    <n v="630"/>
    <s v="773"/>
    <x v="8"/>
    <x v="4"/>
    <x v="6"/>
    <x v="0"/>
    <x v="2"/>
  </r>
  <r>
    <n v="7735124012"/>
    <x v="24"/>
    <n v="48710370"/>
    <x v="6"/>
    <s v="LTEAGUTIERRE"/>
    <s v="MFLT"/>
    <s v="Mat, rptos y accesorios, materiales y repuestos na"/>
    <s v="Lija de agua n_500"/>
    <s v=""/>
    <d v="2010-09-14T00:00:00"/>
    <d v="2010-09-14T00:00:00"/>
    <n v="720"/>
    <s v="773"/>
    <x v="8"/>
    <x v="4"/>
    <x v="6"/>
    <x v="0"/>
    <x v="2"/>
  </r>
  <r>
    <n v="7735124012"/>
    <x v="24"/>
    <n v="48710370"/>
    <x v="6"/>
    <s v="LTHMRENDON"/>
    <s v="MFLT"/>
    <s v="Mat, rptos y accesorios, materiales y repuestos na"/>
    <s v="Regla lubricadora 20 x 300mm"/>
    <s v=""/>
    <d v="2010-09-14T00:00:00"/>
    <d v="2010-09-14T00:00:00"/>
    <n v="8000"/>
    <s v="773"/>
    <x v="8"/>
    <x v="4"/>
    <x v="6"/>
    <x v="0"/>
    <x v="2"/>
  </r>
  <r>
    <n v="7735116403"/>
    <x v="20"/>
    <n v="48910270"/>
    <x v="23"/>
    <s v="SSPAGRANADOS"/>
    <s v="MFLT"/>
    <s v="SOMOS SUMINISTRO TEMPORAL S.A."/>
    <s v=""/>
    <s v=""/>
    <d v="2010-09-09T00:00:00"/>
    <d v="2010-09-14T00:00:00"/>
    <n v="3646294"/>
    <s v="773"/>
    <x v="8"/>
    <x v="3"/>
    <x v="3"/>
    <x v="0"/>
    <x v="1"/>
  </r>
  <r>
    <n v="7735124701"/>
    <x v="26"/>
    <n v="48921370"/>
    <x v="24"/>
    <s v="SSPAGRANADOS"/>
    <s v="MFLT"/>
    <s v="EMPAQUETADURAS Y EMPAQUES S.A."/>
    <s v="Limpion Wypall"/>
    <s v="Limpion Wypall"/>
    <d v="2010-09-13T00:00:00"/>
    <d v="2010-09-14T00:00:00"/>
    <n v="440800"/>
    <s v="773"/>
    <x v="8"/>
    <x v="4"/>
    <x v="5"/>
    <x v="0"/>
    <x v="0"/>
  </r>
  <r>
    <n v="7735116403"/>
    <x v="20"/>
    <n v="48921470"/>
    <x v="25"/>
    <s v="SSPAGRANADOS"/>
    <s v="MFLT"/>
    <s v="SOMOS SUMINISTRO TEMPORAL S.A."/>
    <s v=""/>
    <s v=""/>
    <d v="2010-09-09T00:00:00"/>
    <d v="2010-09-14T00:00:00"/>
    <n v="255174"/>
    <s v="773"/>
    <x v="8"/>
    <x v="4"/>
    <x v="3"/>
    <x v="0"/>
    <x v="1"/>
  </r>
  <r>
    <n v="7735124701"/>
    <x v="26"/>
    <n v="48921470"/>
    <x v="25"/>
    <s v="SSPAGRANADOS"/>
    <s v="MFLT"/>
    <s v="EMPAQUETADURAS Y EMPAQUES S.A."/>
    <s v="Limpion Wypall"/>
    <s v="Limpion Wypall"/>
    <d v="2010-09-13T00:00:00"/>
    <d v="2010-09-14T00:00:00"/>
    <n v="110200"/>
    <s v="773"/>
    <x v="8"/>
    <x v="4"/>
    <x v="5"/>
    <x v="0"/>
    <x v="0"/>
  </r>
  <r>
    <n v="7735124701"/>
    <x v="26"/>
    <n v="48921570"/>
    <x v="26"/>
    <s v="SSPAGRANADOS"/>
    <s v="MFLT"/>
    <s v="EMPAQUETADURAS Y EMPAQUES S.A."/>
    <s v="Limpion Wypall"/>
    <s v="Limpion Wypall"/>
    <d v="2010-09-13T00:00:00"/>
    <d v="2010-09-14T00:00:00"/>
    <n v="110200"/>
    <s v="773"/>
    <x v="8"/>
    <x v="3"/>
    <x v="5"/>
    <x v="0"/>
    <x v="0"/>
  </r>
  <r>
    <n v="7735124703"/>
    <x v="22"/>
    <n v="48921570"/>
    <x v="26"/>
    <s v="LTEAGUTIERRE"/>
    <s v="MFLT"/>
    <s v="Provisión otras cta.pte.proveed prod. no inventar"/>
    <s v="Form lito 46 CTRL.MONIT.REPORT.MET."/>
    <s v="Form lito 46 CTRL.MONIT.REPORT.MET."/>
    <d v="2010-09-13T00:00:00"/>
    <d v="2010-09-14T00:00:00"/>
    <n v="-44000"/>
    <s v="773"/>
    <x v="8"/>
    <x v="3"/>
    <x v="5"/>
    <x v="0"/>
    <x v="0"/>
  </r>
  <r>
    <n v="7735124703"/>
    <x v="22"/>
    <n v="48921570"/>
    <x v="26"/>
    <s v="SSPAGRANADOS"/>
    <s v="MFLT"/>
    <s v="Provisión otras cta.pte.proveed prod. no inventar"/>
    <s v="Form lito 46 CTRL.MONIT.REPORT.MET."/>
    <s v="Form lito 46 CTRL.MONIT.REPORT.MET."/>
    <d v="2010-09-13T00:00:00"/>
    <d v="2010-09-14T00:00:00"/>
    <n v="0"/>
    <s v="773"/>
    <x v="8"/>
    <x v="3"/>
    <x v="5"/>
    <x v="0"/>
    <x v="0"/>
  </r>
  <r>
    <n v="7735116403"/>
    <x v="20"/>
    <n v="48921770"/>
    <x v="28"/>
    <s v="SSPAGRANADOS"/>
    <s v="MFLT"/>
    <s v="SOMOS SUMINISTRO TEMPORAL S.A."/>
    <s v=""/>
    <s v=""/>
    <d v="2010-09-09T00:00:00"/>
    <d v="2010-09-14T00:00:00"/>
    <n v="1345994"/>
    <s v="773"/>
    <x v="8"/>
    <x v="5"/>
    <x v="3"/>
    <x v="0"/>
    <x v="1"/>
  </r>
  <r>
    <n v="7735116403"/>
    <x v="20"/>
    <n v="48992070"/>
    <x v="45"/>
    <s v="SSPAGRANADOS"/>
    <s v="MFLT"/>
    <s v="SOMOS SUMINISTRO TEMPORAL S.A."/>
    <s v=""/>
    <s v=""/>
    <d v="2010-09-09T00:00:00"/>
    <d v="2010-09-14T00:00:00"/>
    <n v="255174"/>
    <s v="773"/>
    <x v="8"/>
    <x v="22"/>
    <x v="3"/>
    <x v="0"/>
    <x v="1"/>
  </r>
  <r>
    <n v="7735116403"/>
    <x v="20"/>
    <n v="48992170"/>
    <x v="46"/>
    <s v="SSPAGRANADOS"/>
    <s v="MFLT"/>
    <s v="SOMOS SUMINISTRO TEMPORAL S.A."/>
    <s v=""/>
    <s v=""/>
    <d v="2010-09-09T00:00:00"/>
    <d v="2010-09-14T00:00:00"/>
    <n v="1061862"/>
    <s v="773"/>
    <x v="8"/>
    <x v="23"/>
    <x v="3"/>
    <x v="0"/>
    <x v="1"/>
  </r>
  <r>
    <n v="7735116411"/>
    <x v="28"/>
    <n v="48705770"/>
    <x v="3"/>
    <s v="SSPAGRANADOS"/>
    <s v="MFLT"/>
    <s v="Provisión otras cta.pte.proveed prod. Inventariab."/>
    <s v=""/>
    <s v="Servicio de transporte"/>
    <d v="2010-09-08T00:00:00"/>
    <d v="2010-09-15T00:00:00"/>
    <n v="0"/>
    <s v="773"/>
    <x v="8"/>
    <x v="3"/>
    <x v="7"/>
    <x v="0"/>
    <x v="1"/>
  </r>
  <r>
    <n v="7735116411"/>
    <x v="28"/>
    <n v="48910570"/>
    <x v="283"/>
    <s v="SSPAGRANADOS"/>
    <s v="MFLT"/>
    <s v="Provisión otras cta.pte.proveed prod. Inventariab."/>
    <s v=""/>
    <s v="Servicio de transporte"/>
    <d v="2010-09-08T00:00:00"/>
    <d v="2010-09-15T00:00:00"/>
    <n v="0"/>
    <s v="773"/>
    <x v="8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09-15T00:00:00"/>
    <d v="2010-09-15T00:00:00"/>
    <n v="1761120"/>
    <s v="773"/>
    <x v="8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09-15T00:00:00"/>
    <d v="2010-09-15T00:00:00"/>
    <n v="984400"/>
    <s v="773"/>
    <x v="8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09-15T00:00:00"/>
    <d v="2010-09-15T00:00:00"/>
    <n v="376000"/>
    <s v="773"/>
    <x v="8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09-15T00:00:00"/>
    <d v="2010-09-15T00:00:00"/>
    <n v="50224"/>
    <s v="773"/>
    <x v="8"/>
    <x v="4"/>
    <x v="7"/>
    <x v="0"/>
    <x v="1"/>
  </r>
  <r>
    <n v="7735113507"/>
    <x v="0"/>
    <n v="48921470"/>
    <x v="25"/>
    <s v="SSPAGRANADOS"/>
    <s v="MFLT"/>
    <s v="CREDENCIAL BANCO DE OCCIDENTE"/>
    <s v=""/>
    <s v=""/>
    <d v="2010-09-10T00:00:00"/>
    <d v="2010-09-15T00:00:00"/>
    <n v="32855"/>
    <s v="773"/>
    <x v="8"/>
    <x v="4"/>
    <x v="0"/>
    <x v="0"/>
    <x v="0"/>
  </r>
  <r>
    <n v="7735113507"/>
    <x v="0"/>
    <n v="48921470"/>
    <x v="25"/>
    <s v="SSPAGRANADOS"/>
    <s v="MFLT"/>
    <s v="CREDENCIAL BANCO DE OCCIDENTE"/>
    <s v=""/>
    <s v=""/>
    <d v="2010-09-10T00:00:00"/>
    <d v="2010-09-15T00:00:00"/>
    <n v="45371"/>
    <s v="773"/>
    <x v="8"/>
    <x v="4"/>
    <x v="0"/>
    <x v="0"/>
    <x v="0"/>
  </r>
  <r>
    <n v="7735113507"/>
    <x v="0"/>
    <n v="48921470"/>
    <x v="25"/>
    <s v="SSPAGRANADOS"/>
    <s v="MFLT"/>
    <s v="CREDENCIAL BANCO DE OCCIDENTE"/>
    <s v=""/>
    <s v=""/>
    <d v="2010-09-10T00:00:00"/>
    <d v="2010-09-15T00:00:00"/>
    <n v="32855"/>
    <s v="773"/>
    <x v="8"/>
    <x v="4"/>
    <x v="0"/>
    <x v="0"/>
    <x v="0"/>
  </r>
  <r>
    <n v="7735113507"/>
    <x v="0"/>
    <n v="48921470"/>
    <x v="25"/>
    <s v="SSPAGRANADOS"/>
    <s v="MFLT"/>
    <s v="CREDENCIAL BANCO DE OCCIDENTE"/>
    <s v=""/>
    <s v=""/>
    <d v="2010-09-10T00:00:00"/>
    <d v="2010-09-15T00:00:00"/>
    <n v="44090"/>
    <s v="773"/>
    <x v="8"/>
    <x v="4"/>
    <x v="0"/>
    <x v="0"/>
    <x v="0"/>
  </r>
  <r>
    <n v="7735116432"/>
    <x v="32"/>
    <n v="48921470"/>
    <x v="25"/>
    <s v="SSGAVILLAMIL"/>
    <s v="MFLT"/>
    <s v="Gto admon,arrendamientos,equipo comput. y comunic."/>
    <s v=""/>
    <s v=""/>
    <d v="2010-09-10T00:00:00"/>
    <d v="2010-09-15T00:00:00"/>
    <n v="-31283"/>
    <s v="773"/>
    <x v="8"/>
    <x v="4"/>
    <x v="5"/>
    <x v="0"/>
    <x v="0"/>
  </r>
  <r>
    <n v="7735124012"/>
    <x v="24"/>
    <n v="48921470"/>
    <x v="25"/>
    <s v="LTMCRAGA"/>
    <s v="MFLT"/>
    <s v="Provisión otras cta.pte.proveed prod. Inventariab."/>
    <s v="Molleton sintetico x 12cm_diametro"/>
    <s v="Molleton sintetico x 12cm_diametro"/>
    <d v="2010-09-15T00:00:00"/>
    <d v="2010-09-15T00:00:00"/>
    <n v="226944"/>
    <s v="773"/>
    <x v="8"/>
    <x v="4"/>
    <x v="6"/>
    <x v="0"/>
    <x v="2"/>
  </r>
  <r>
    <n v="7735124703"/>
    <x v="22"/>
    <n v="48921470"/>
    <x v="25"/>
    <s v="SSGAVILLAMIL"/>
    <s v="MFLT"/>
    <s v="Gto admon,arrendamientos,equipo comput. y comunic."/>
    <s v=""/>
    <s v=""/>
    <d v="2010-09-10T00:00:00"/>
    <d v="2010-09-15T00:00:00"/>
    <n v="31283"/>
    <s v="773"/>
    <x v="8"/>
    <x v="4"/>
    <x v="5"/>
    <x v="0"/>
    <x v="0"/>
  </r>
  <r>
    <n v="7735116432"/>
    <x v="32"/>
    <n v="48921570"/>
    <x v="26"/>
    <s v="SSGAVILLAMIL"/>
    <s v="MFLT"/>
    <s v="Gto admon,arrendamientos,equipo comput. y comunic."/>
    <s v=""/>
    <s v=""/>
    <d v="2010-09-10T00:00:00"/>
    <d v="2010-09-15T00:00:00"/>
    <n v="-37538"/>
    <s v="773"/>
    <x v="8"/>
    <x v="3"/>
    <x v="5"/>
    <x v="0"/>
    <x v="0"/>
  </r>
  <r>
    <n v="7735124012"/>
    <x v="24"/>
    <n v="48921570"/>
    <x v="26"/>
    <s v="SSGAVILLAMIL"/>
    <s v="MFLT"/>
    <s v="Gto admon,arrendamientos,equipo comput. y comunic."/>
    <s v=""/>
    <s v=""/>
    <d v="2010-09-10T00:00:00"/>
    <d v="2010-09-15T00:00:00"/>
    <n v="-204000"/>
    <s v="773"/>
    <x v="8"/>
    <x v="3"/>
    <x v="6"/>
    <x v="0"/>
    <x v="2"/>
  </r>
  <r>
    <n v="7735124703"/>
    <x v="22"/>
    <n v="48921570"/>
    <x v="26"/>
    <s v="SSGAVILLAMIL"/>
    <s v="MFLT"/>
    <s v="Gto admon,arrendamientos,equipo comput. y comunic."/>
    <s v=""/>
    <s v=""/>
    <d v="2010-09-10T00:00:00"/>
    <d v="2010-09-15T00:00:00"/>
    <n v="37538"/>
    <s v="773"/>
    <x v="8"/>
    <x v="3"/>
    <x v="5"/>
    <x v="0"/>
    <x v="0"/>
  </r>
  <r>
    <n v="7735124708"/>
    <x v="34"/>
    <n v="48921570"/>
    <x v="26"/>
    <s v="LTMCRAGA"/>
    <s v="MFLT"/>
    <s v="Mat, rptos y accesorios, combustibles y lubricante"/>
    <s v="Alcohol_indust_95% X GLN"/>
    <s v=""/>
    <d v="2010-09-15T00:00:00"/>
    <d v="2010-09-15T00:00:00"/>
    <n v="11281"/>
    <s v="773"/>
    <x v="8"/>
    <x v="3"/>
    <x v="6"/>
    <x v="0"/>
    <x v="2"/>
  </r>
  <r>
    <n v="7735124012"/>
    <x v="24"/>
    <n v="48921770"/>
    <x v="28"/>
    <s v="SSGAVILLAMIL"/>
    <s v="MFLT"/>
    <s v="Gto admon,arrendamientos,equipo comput. y comunic."/>
    <s v=""/>
    <s v=""/>
    <d v="2010-09-10T00:00:00"/>
    <d v="2010-09-15T00:00:00"/>
    <n v="204000"/>
    <s v="773"/>
    <x v="8"/>
    <x v="5"/>
    <x v="6"/>
    <x v="0"/>
    <x v="2"/>
  </r>
  <r>
    <n v="7735113507"/>
    <x v="0"/>
    <n v="48980070"/>
    <x v="34"/>
    <s v="SSPAGRANADOS"/>
    <s v="MFLT"/>
    <s v="CREDENCIAL BANCO DE OCCIDENTE"/>
    <s v=""/>
    <s v=""/>
    <d v="2010-09-10T00:00:00"/>
    <d v="2010-09-15T00:00:00"/>
    <n v="32856"/>
    <s v="773"/>
    <x v="8"/>
    <x v="11"/>
    <x v="0"/>
    <x v="0"/>
    <x v="0"/>
  </r>
  <r>
    <n v="7735113507"/>
    <x v="0"/>
    <n v="48980070"/>
    <x v="34"/>
    <s v="SSPAGRANADOS"/>
    <s v="MFLT"/>
    <s v="CREDENCIAL BANCO DE OCCIDENTE"/>
    <s v=""/>
    <s v=""/>
    <d v="2010-09-10T00:00:00"/>
    <d v="2010-09-15T00:00:00"/>
    <n v="45372"/>
    <s v="773"/>
    <x v="8"/>
    <x v="11"/>
    <x v="0"/>
    <x v="0"/>
    <x v="0"/>
  </r>
  <r>
    <n v="7735113507"/>
    <x v="0"/>
    <n v="48980070"/>
    <x v="34"/>
    <s v="SSPAGRANADOS"/>
    <s v="MFLT"/>
    <s v="CREDENCIAL BANCO DE OCCIDENTE"/>
    <s v=""/>
    <s v=""/>
    <d v="2010-09-10T00:00:00"/>
    <d v="2010-09-15T00:00:00"/>
    <n v="32856"/>
    <s v="773"/>
    <x v="8"/>
    <x v="11"/>
    <x v="0"/>
    <x v="0"/>
    <x v="0"/>
  </r>
  <r>
    <n v="7735113507"/>
    <x v="0"/>
    <n v="48980070"/>
    <x v="34"/>
    <s v="SSPAGRANADOS"/>
    <s v="MFLT"/>
    <s v="CREDENCIAL BANCO DE OCCIDENTE"/>
    <s v=""/>
    <s v=""/>
    <d v="2010-09-10T00:00:00"/>
    <d v="2010-09-15T00:00:00"/>
    <n v="44089"/>
    <s v="773"/>
    <x v="8"/>
    <x v="11"/>
    <x v="0"/>
    <x v="0"/>
    <x v="0"/>
  </r>
  <r>
    <n v="7735116432"/>
    <x v="32"/>
    <n v="48980070"/>
    <x v="34"/>
    <s v="SSGAVILLAMIL"/>
    <s v="MFLT"/>
    <s v="Gto admon,arrendamientos,equipo comput. y comunic."/>
    <s v=""/>
    <s v=""/>
    <d v="2010-09-10T00:00:00"/>
    <d v="2010-09-15T00:00:00"/>
    <n v="-27529"/>
    <s v="773"/>
    <x v="8"/>
    <x v="11"/>
    <x v="5"/>
    <x v="0"/>
    <x v="0"/>
  </r>
  <r>
    <n v="7735124703"/>
    <x v="22"/>
    <n v="48980070"/>
    <x v="34"/>
    <s v="SSGAVILLAMIL"/>
    <s v="MFLT"/>
    <s v="Gto admon,arrendamientos,equipo comput. y comunic."/>
    <s v=""/>
    <s v=""/>
    <d v="2010-09-10T00:00:00"/>
    <d v="2010-09-15T00:00:00"/>
    <n v="27529"/>
    <s v="773"/>
    <x v="8"/>
    <x v="11"/>
    <x v="5"/>
    <x v="0"/>
    <x v="0"/>
  </r>
  <r>
    <n v="7735111156"/>
    <x v="30"/>
    <n v="48982070"/>
    <x v="36"/>
    <s v="SSPAGRANADOS"/>
    <s v="MFLT"/>
    <s v="INTERNATIONAL MEDIA &amp; COMMUNICATION"/>
    <s v=""/>
    <s v="Honorarios consultoria TPM"/>
    <d v="2010-09-01T00:00:00"/>
    <d v="2010-09-15T00:00:00"/>
    <n v="9272"/>
    <s v="773"/>
    <x v="8"/>
    <x v="13"/>
    <x v="8"/>
    <x v="0"/>
    <x v="0"/>
  </r>
  <r>
    <n v="7735113504"/>
    <x v="49"/>
    <n v="48984270"/>
    <x v="37"/>
    <s v="SSGAVILLAMIL"/>
    <s v="MFLT"/>
    <s v="Gto admon,arrendamientos,equipo comput. y comunic."/>
    <s v=""/>
    <s v=""/>
    <d v="2010-09-10T00:00:00"/>
    <d v="2010-09-15T00:00:00"/>
    <n v="274400"/>
    <s v="773"/>
    <x v="8"/>
    <x v="14"/>
    <x v="0"/>
    <x v="0"/>
    <x v="0"/>
  </r>
  <r>
    <n v="7735116432"/>
    <x v="32"/>
    <n v="48984270"/>
    <x v="37"/>
    <s v="SSGAVILLAMIL"/>
    <s v="MFLT"/>
    <s v="Gto admon,arrendamientos,equipo comput. y comunic."/>
    <s v=""/>
    <s v=""/>
    <d v="2010-09-10T00:00:00"/>
    <d v="2010-09-15T00:00:00"/>
    <n v="-274400"/>
    <s v="773"/>
    <x v="8"/>
    <x v="14"/>
    <x v="5"/>
    <x v="0"/>
    <x v="0"/>
  </r>
  <r>
    <n v="7735110119"/>
    <x v="12"/>
    <n v="48986070"/>
    <x v="38"/>
    <s v="LTMCRAGA"/>
    <s v="MFLT"/>
    <s v="Provisión otras cta.pte.proveed prod. no inventar"/>
    <s v="Mascarilla 3m REF. 8577"/>
    <s v="Mascarilla 3m REF. 8577"/>
    <d v="2010-09-14T00:00:00"/>
    <d v="2010-09-15T00:00:00"/>
    <n v="201690"/>
    <s v="773"/>
    <x v="8"/>
    <x v="15"/>
    <x v="2"/>
    <x v="0"/>
    <x v="1"/>
  </r>
  <r>
    <n v="7735116432"/>
    <x v="32"/>
    <n v="48988270"/>
    <x v="42"/>
    <s v="SSGAVILLAMIL"/>
    <s v="MFLT"/>
    <s v="Gto admon,arrendamientos,equipo comput. y comunic."/>
    <s v=""/>
    <s v=""/>
    <d v="2010-09-10T00:00:00"/>
    <d v="2010-09-15T00:00:00"/>
    <n v="-11262"/>
    <s v="773"/>
    <x v="8"/>
    <x v="19"/>
    <x v="5"/>
    <x v="0"/>
    <x v="0"/>
  </r>
  <r>
    <n v="7735124703"/>
    <x v="22"/>
    <n v="48988270"/>
    <x v="42"/>
    <s v="SSGAVILLAMIL"/>
    <s v="MFLT"/>
    <s v="Gto admon,arrendamientos,equipo comput. y comunic."/>
    <s v=""/>
    <s v=""/>
    <d v="2010-09-10T00:00:00"/>
    <d v="2010-09-15T00:00:00"/>
    <n v="11262"/>
    <s v="773"/>
    <x v="8"/>
    <x v="19"/>
    <x v="5"/>
    <x v="0"/>
    <x v="0"/>
  </r>
  <r>
    <n v="7735116432"/>
    <x v="32"/>
    <n v="48988570"/>
    <x v="44"/>
    <s v="SSGAVILLAMIL"/>
    <s v="MFLT"/>
    <s v="Gto admon,arrendamientos,equipo comput. y comunic."/>
    <s v=""/>
    <s v=""/>
    <d v="2010-09-10T00:00:00"/>
    <d v="2010-09-15T00:00:00"/>
    <n v="-12513"/>
    <s v="773"/>
    <x v="8"/>
    <x v="21"/>
    <x v="5"/>
    <x v="0"/>
    <x v="0"/>
  </r>
  <r>
    <n v="7735124703"/>
    <x v="22"/>
    <n v="48988570"/>
    <x v="44"/>
    <s v="SSGAVILLAMIL"/>
    <s v="MFLT"/>
    <s v="Gto admon,arrendamientos,equipo comput. y comunic."/>
    <s v=""/>
    <s v=""/>
    <d v="2010-09-10T00:00:00"/>
    <d v="2010-09-15T00:00:00"/>
    <n v="12513"/>
    <s v="773"/>
    <x v="8"/>
    <x v="21"/>
    <x v="5"/>
    <x v="0"/>
    <x v="0"/>
  </r>
  <r>
    <n v="7735124704"/>
    <x v="27"/>
    <n v="48700170"/>
    <x v="0"/>
    <s v="LTHMRENDON"/>
    <s v="MFLT"/>
    <s v="Provisión otras cta.pte.proveed prod. no inventar"/>
    <s v="Plumigrafo stabilo 88 microp.ngo"/>
    <s v="Plumigrafo stabilo 88 microp.ngo"/>
    <d v="2010-09-16T00:00:00"/>
    <d v="2010-09-16T00:00:00"/>
    <n v="1233"/>
    <s v="773"/>
    <x v="8"/>
    <x v="0"/>
    <x v="5"/>
    <x v="0"/>
    <x v="0"/>
  </r>
  <r>
    <n v="7735124704"/>
    <x v="27"/>
    <n v="48700170"/>
    <x v="0"/>
    <s v="LTHMRENDON"/>
    <s v="MFLT"/>
    <s v="Provisión otras cta.pte.proveed prod. no inventar"/>
    <s v="Plumigrafo stabilo 88 microp.violeta"/>
    <s v="Plumigrafo stabilo 88 microp.violeta"/>
    <d v="2010-09-16T00:00:00"/>
    <d v="2010-09-16T00:00:00"/>
    <n v="1233"/>
    <s v="773"/>
    <x v="8"/>
    <x v="0"/>
    <x v="5"/>
    <x v="0"/>
    <x v="0"/>
  </r>
  <r>
    <n v="7735124704"/>
    <x v="27"/>
    <n v="48700170"/>
    <x v="0"/>
    <s v="LTHMRENDON"/>
    <s v="MFLT"/>
    <s v="Provisión otras cta.pte.proveed prod. no inventar"/>
    <s v="Plumigrafo stabilo 88 microp.vde"/>
    <s v="Plumigrafo stabilo 88 microp.vde"/>
    <d v="2010-09-16T00:00:00"/>
    <d v="2010-09-16T00:00:00"/>
    <n v="1233"/>
    <s v="773"/>
    <x v="8"/>
    <x v="0"/>
    <x v="5"/>
    <x v="0"/>
    <x v="0"/>
  </r>
  <r>
    <n v="7735124704"/>
    <x v="27"/>
    <n v="48700170"/>
    <x v="0"/>
    <s v="LTHMRENDON"/>
    <s v="MFLT"/>
    <s v="Provisión otras cta.pte.proveed prod. no inventar"/>
    <s v="Plumigrafo stabilo 88 microp.rsdo"/>
    <s v="Plumigrafo stabilo 88 microp.rsdo"/>
    <d v="2010-09-16T00:00:00"/>
    <d v="2010-09-16T00:00:00"/>
    <n v="1233"/>
    <s v="773"/>
    <x v="8"/>
    <x v="0"/>
    <x v="5"/>
    <x v="0"/>
    <x v="0"/>
  </r>
  <r>
    <n v="7735124704"/>
    <x v="27"/>
    <n v="48700170"/>
    <x v="0"/>
    <s v="SSPAGRANADOS"/>
    <s v="MFLT"/>
    <s v="MARION SA"/>
    <s v="Plumigrafo stabilo 88 microp.ngo"/>
    <s v="Plumigrafo stabilo 88 microp.ngo"/>
    <d v="2010-09-15T00:00:00"/>
    <d v="2010-09-16T00:00:00"/>
    <n v="0"/>
    <s v="773"/>
    <x v="8"/>
    <x v="0"/>
    <x v="5"/>
    <x v="0"/>
    <x v="0"/>
  </r>
  <r>
    <n v="7735124704"/>
    <x v="27"/>
    <n v="48700170"/>
    <x v="0"/>
    <s v="SSPAGRANADOS"/>
    <s v="MFLT"/>
    <s v="MARION SA"/>
    <s v="Plumigrafo stabilo 88 microp.violeta"/>
    <s v="Plumigrafo stabilo 88 microp.violeta"/>
    <d v="2010-09-15T00:00:00"/>
    <d v="2010-09-16T00:00:00"/>
    <n v="0"/>
    <s v="773"/>
    <x v="8"/>
    <x v="0"/>
    <x v="5"/>
    <x v="0"/>
    <x v="0"/>
  </r>
  <r>
    <n v="7735124704"/>
    <x v="27"/>
    <n v="48700170"/>
    <x v="0"/>
    <s v="SSPAGRANADOS"/>
    <s v="MFLT"/>
    <s v="MARION SA"/>
    <s v="Plumigrafo stabilo 88 microp.vde"/>
    <s v="Plumigrafo stabilo 88 microp.vde"/>
    <d v="2010-09-15T00:00:00"/>
    <d v="2010-09-16T00:00:00"/>
    <n v="0"/>
    <s v="773"/>
    <x v="8"/>
    <x v="0"/>
    <x v="5"/>
    <x v="0"/>
    <x v="0"/>
  </r>
  <r>
    <n v="7735124704"/>
    <x v="27"/>
    <n v="48700170"/>
    <x v="0"/>
    <s v="SSPAGRANADOS"/>
    <s v="MFLT"/>
    <s v="MARION SA"/>
    <s v="Plumigrafo stabilo 88 microp.rsdo"/>
    <s v="Plumigrafo stabilo 88 microp.rsdo"/>
    <d v="2010-09-15T00:00:00"/>
    <d v="2010-09-16T00:00:00"/>
    <n v="0"/>
    <s v="773"/>
    <x v="8"/>
    <x v="0"/>
    <x v="5"/>
    <x v="0"/>
    <x v="0"/>
  </r>
  <r>
    <n v="7735124704"/>
    <x v="27"/>
    <n v="48705370"/>
    <x v="1"/>
    <s v="LTHMRENDON"/>
    <s v="MFLT"/>
    <s v="Provisión otras cta.pte.proveed prod. no inventar"/>
    <s v="Archivador fuelle of.litoarchivo"/>
    <s v="Archivador fuelle of.litoarchivo"/>
    <d v="2010-09-16T00:00:00"/>
    <d v="2010-09-16T00:00:00"/>
    <n v="7600"/>
    <s v="773"/>
    <x v="8"/>
    <x v="1"/>
    <x v="5"/>
    <x v="0"/>
    <x v="0"/>
  </r>
  <r>
    <n v="7735124704"/>
    <x v="27"/>
    <n v="48705370"/>
    <x v="1"/>
    <s v="LTHMRENDON"/>
    <s v="MFLT"/>
    <s v="Provisión otras cta.pte.proveed prod. no inventar"/>
    <s v="Guias p/folder colg.normaf.rja x100"/>
    <s v="Guias p/folder colg.normaf.rja x100"/>
    <d v="2010-09-16T00:00:00"/>
    <d v="2010-09-16T00:00:00"/>
    <n v="2580"/>
    <s v="773"/>
    <x v="8"/>
    <x v="1"/>
    <x v="5"/>
    <x v="0"/>
    <x v="0"/>
  </r>
  <r>
    <n v="7735124704"/>
    <x v="27"/>
    <n v="48705370"/>
    <x v="1"/>
    <s v="LTHMRENDON"/>
    <s v="MFLT"/>
    <s v="Provisión otras cta.pte.proveed prod. no inventar"/>
    <s v="Portaborrador tipo bolig.excell pb2"/>
    <s v="Portaborrador tipo bolig.excell pb2"/>
    <d v="2010-09-16T00:00:00"/>
    <d v="2010-09-16T00:00:00"/>
    <n v="1754"/>
    <s v="773"/>
    <x v="8"/>
    <x v="1"/>
    <x v="5"/>
    <x v="0"/>
    <x v="0"/>
  </r>
  <r>
    <n v="7735124704"/>
    <x v="27"/>
    <n v="48705370"/>
    <x v="1"/>
    <s v="LTHMRENDON"/>
    <s v="MFLT"/>
    <s v="Provisión otras cta.pte.proveed prod. no inventar"/>
    <s v="Boligrafo kilom.retractil ngo"/>
    <s v="Boligrafo kilom.retractil ngo"/>
    <d v="2010-09-16T00:00:00"/>
    <d v="2010-09-16T00:00:00"/>
    <n v="601"/>
    <s v="773"/>
    <x v="8"/>
    <x v="1"/>
    <x v="5"/>
    <x v="0"/>
    <x v="0"/>
  </r>
  <r>
    <n v="7735124704"/>
    <x v="27"/>
    <n v="48705370"/>
    <x v="1"/>
    <s v="SSPAGRANADOS"/>
    <s v="MFLT"/>
    <s v="MARION SA"/>
    <s v="Archivador fuelle of.litoarchivo"/>
    <s v="Archivador fuelle of.litoarchivo"/>
    <d v="2010-09-15T00:00:00"/>
    <d v="2010-09-16T00:00:00"/>
    <n v="0"/>
    <s v="773"/>
    <x v="8"/>
    <x v="1"/>
    <x v="5"/>
    <x v="0"/>
    <x v="0"/>
  </r>
  <r>
    <n v="7735124704"/>
    <x v="27"/>
    <n v="48705370"/>
    <x v="1"/>
    <s v="SSPAGRANADOS"/>
    <s v="MFLT"/>
    <s v="MARION SA"/>
    <s v="Guias p/folder colg.normaf.rja x100"/>
    <s v="Guias p/folder colg.normaf.rja x100"/>
    <d v="2010-09-15T00:00:00"/>
    <d v="2010-09-16T00:00:00"/>
    <n v="0"/>
    <s v="773"/>
    <x v="8"/>
    <x v="1"/>
    <x v="5"/>
    <x v="0"/>
    <x v="0"/>
  </r>
  <r>
    <n v="7735124704"/>
    <x v="27"/>
    <n v="48705370"/>
    <x v="1"/>
    <s v="SSPAGRANADOS"/>
    <s v="MFLT"/>
    <s v="MARION SA"/>
    <s v="Portaborrador tipo bolig.excell pb2"/>
    <s v="Portaborrador tipo bolig.excell pb2"/>
    <d v="2010-09-15T00:00:00"/>
    <d v="2010-09-16T00:00:00"/>
    <n v="0"/>
    <s v="773"/>
    <x v="8"/>
    <x v="1"/>
    <x v="5"/>
    <x v="0"/>
    <x v="0"/>
  </r>
  <r>
    <n v="7735124704"/>
    <x v="27"/>
    <n v="48705370"/>
    <x v="1"/>
    <s v="SSPAGRANADOS"/>
    <s v="MFLT"/>
    <s v="MARION SA"/>
    <s v="Boligrafo kilom.retractil ngo"/>
    <s v="Boligrafo kilom.retractil ngo"/>
    <d v="2010-09-15T00:00:00"/>
    <d v="2010-09-16T00:00:00"/>
    <n v="0"/>
    <s v="773"/>
    <x v="8"/>
    <x v="1"/>
    <x v="5"/>
    <x v="0"/>
    <x v="0"/>
  </r>
  <r>
    <n v="7735124704"/>
    <x v="27"/>
    <n v="48705670"/>
    <x v="2"/>
    <s v="LTHMRENDON"/>
    <s v="MFLT"/>
    <s v="Provisión otras cta.pte.proveed prod. no inventar"/>
    <s v="Papel carta multip.x500 blco"/>
    <s v="Papel carta multip.x500 blco"/>
    <d v="2010-09-15T00:00:00"/>
    <d v="2010-09-16T00:00:00"/>
    <n v="6900"/>
    <s v="773"/>
    <x v="8"/>
    <x v="2"/>
    <x v="5"/>
    <x v="0"/>
    <x v="0"/>
  </r>
  <r>
    <n v="7735124704"/>
    <x v="27"/>
    <n v="48705670"/>
    <x v="2"/>
    <s v="LTHMRENDON"/>
    <s v="MFLT"/>
    <s v="Provisión otras cta.pte.proveed prod. no inventar"/>
    <s v="Boligrafo kilom.retractil ngo"/>
    <s v="Boligrafo kilom.retractil ngo"/>
    <d v="2010-09-15T00:00:00"/>
    <d v="2010-09-16T00:00:00"/>
    <n v="7212"/>
    <s v="773"/>
    <x v="8"/>
    <x v="2"/>
    <x v="5"/>
    <x v="0"/>
    <x v="0"/>
  </r>
  <r>
    <n v="7735124704"/>
    <x v="27"/>
    <n v="48705670"/>
    <x v="2"/>
    <s v="LTHMRENDON"/>
    <s v="MFLT"/>
    <s v="Provisión otras cta.pte.proveed prod. no inventar"/>
    <s v="Marcador perm.sanford ngo"/>
    <s v="Marcador perm.sanford ngo"/>
    <d v="2010-09-15T00:00:00"/>
    <d v="2010-09-16T00:00:00"/>
    <n v="5904"/>
    <s v="773"/>
    <x v="8"/>
    <x v="2"/>
    <x v="5"/>
    <x v="0"/>
    <x v="0"/>
  </r>
  <r>
    <n v="7735124704"/>
    <x v="27"/>
    <n v="48705670"/>
    <x v="2"/>
    <s v="SSPAGRANADOS"/>
    <s v="MFLT"/>
    <s v="MARION SA"/>
    <s v="Papel carta multip.x500 blco"/>
    <s v="Papel carta multip.x500 blco"/>
    <d v="2010-09-15T00:00:00"/>
    <d v="2010-09-16T00:00:00"/>
    <n v="0"/>
    <s v="773"/>
    <x v="8"/>
    <x v="2"/>
    <x v="5"/>
    <x v="0"/>
    <x v="0"/>
  </r>
  <r>
    <n v="7735124704"/>
    <x v="27"/>
    <n v="48705670"/>
    <x v="2"/>
    <s v="SSPAGRANADOS"/>
    <s v="MFLT"/>
    <s v="MARION SA"/>
    <s v="Boligrafo kilom.retractil ngo"/>
    <s v="Boligrafo kilom.retractil ngo"/>
    <d v="2010-09-15T00:00:00"/>
    <d v="2010-09-16T00:00:00"/>
    <n v="0"/>
    <s v="773"/>
    <x v="8"/>
    <x v="2"/>
    <x v="5"/>
    <x v="0"/>
    <x v="0"/>
  </r>
  <r>
    <n v="7735124704"/>
    <x v="27"/>
    <n v="48705670"/>
    <x v="2"/>
    <s v="SSPAGRANADOS"/>
    <s v="MFLT"/>
    <s v="MARION SA"/>
    <s v="Marcador perm.sanford ngo"/>
    <s v="Marcador perm.sanford ngo"/>
    <d v="2010-09-15T00:00:00"/>
    <d v="2010-09-16T00:00:00"/>
    <n v="0"/>
    <s v="773"/>
    <x v="8"/>
    <x v="2"/>
    <x v="5"/>
    <x v="0"/>
    <x v="0"/>
  </r>
  <r>
    <n v="7735124704"/>
    <x v="27"/>
    <n v="48910270"/>
    <x v="23"/>
    <s v="LTHMRENDON"/>
    <s v="MFLT"/>
    <s v="Provisión otras cta.pte.proveed prod. no inventar"/>
    <s v="Marcador indeleble sharpie ngo"/>
    <s v="Marcador indeleble sharpie ngo"/>
    <d v="2010-09-15T00:00:00"/>
    <d v="2010-09-16T00:00:00"/>
    <n v="4383"/>
    <s v="773"/>
    <x v="8"/>
    <x v="3"/>
    <x v="5"/>
    <x v="0"/>
    <x v="0"/>
  </r>
  <r>
    <n v="7735124704"/>
    <x v="27"/>
    <n v="48910270"/>
    <x v="23"/>
    <s v="LTHMRENDON"/>
    <s v="MFLT"/>
    <s v="Provisión otras cta.pte.proveed prod. no inventar"/>
    <s v="Boligrafo kilom.retractil ngo"/>
    <s v="Boligrafo kilom.retractil ngo"/>
    <d v="2010-09-15T00:00:00"/>
    <d v="2010-09-16T00:00:00"/>
    <n v="3606"/>
    <s v="773"/>
    <x v="8"/>
    <x v="3"/>
    <x v="5"/>
    <x v="0"/>
    <x v="0"/>
  </r>
  <r>
    <n v="7735124704"/>
    <x v="27"/>
    <n v="48910270"/>
    <x v="23"/>
    <s v="LTHMRENDON"/>
    <s v="MFLT"/>
    <s v="Provisión otras cta.pte.proveed prod. no inventar"/>
    <s v="Papel carta multip.x500 blco"/>
    <s v="Papel carta multip.x500 blco"/>
    <d v="2010-09-15T00:00:00"/>
    <d v="2010-09-16T00:00:00"/>
    <n v="6900"/>
    <s v="773"/>
    <x v="8"/>
    <x v="3"/>
    <x v="5"/>
    <x v="0"/>
    <x v="0"/>
  </r>
  <r>
    <n v="7735124704"/>
    <x v="27"/>
    <n v="48910270"/>
    <x v="23"/>
    <s v="SSPAGRANADOS"/>
    <s v="MFLT"/>
    <s v="MARION SA"/>
    <s v="Marcador indeleble sharpie ngo"/>
    <s v="Marcador indeleble sharpie ngo"/>
    <d v="2010-09-15T00:00:00"/>
    <d v="2010-09-16T00:00:00"/>
    <n v="0"/>
    <s v="773"/>
    <x v="8"/>
    <x v="3"/>
    <x v="5"/>
    <x v="0"/>
    <x v="0"/>
  </r>
  <r>
    <n v="7735124704"/>
    <x v="27"/>
    <n v="48910270"/>
    <x v="23"/>
    <s v="SSPAGRANADOS"/>
    <s v="MFLT"/>
    <s v="MARION SA"/>
    <s v="Boligrafo kilom.retractil ngo"/>
    <s v="Boligrafo kilom.retractil ngo"/>
    <d v="2010-09-15T00:00:00"/>
    <d v="2010-09-16T00:00:00"/>
    <n v="0"/>
    <s v="773"/>
    <x v="8"/>
    <x v="3"/>
    <x v="5"/>
    <x v="0"/>
    <x v="0"/>
  </r>
  <r>
    <n v="7735124704"/>
    <x v="27"/>
    <n v="48910270"/>
    <x v="23"/>
    <s v="SSPAGRANADOS"/>
    <s v="MFLT"/>
    <s v="MARION SA"/>
    <s v="Papel carta multip.x500 blco"/>
    <s v="Papel carta multip.x500 blco"/>
    <d v="2010-09-15T00:00:00"/>
    <d v="2010-09-16T00:00:00"/>
    <n v="0"/>
    <s v="773"/>
    <x v="8"/>
    <x v="3"/>
    <x v="5"/>
    <x v="0"/>
    <x v="0"/>
  </r>
  <r>
    <n v="7735116411"/>
    <x v="28"/>
    <n v="48921370"/>
    <x v="24"/>
    <s v="SSPAGRANADOS"/>
    <s v="MFLT"/>
    <s v="Provisión otras cta.pte.proveed prod. Inventariab."/>
    <s v=""/>
    <s v="Servicio de Montacargas"/>
    <d v="2010-09-14T00:00:00"/>
    <d v="2010-09-16T00:00:00"/>
    <n v="0"/>
    <s v="773"/>
    <x v="8"/>
    <x v="4"/>
    <x v="7"/>
    <x v="0"/>
    <x v="1"/>
  </r>
  <r>
    <n v="7735116411"/>
    <x v="28"/>
    <n v="48921370"/>
    <x v="24"/>
    <s v="SSPAGRANADOS"/>
    <s v="MFLT"/>
    <s v="Provisión otras cta.pte.proveed prod. Inventariab."/>
    <s v=""/>
    <s v="Servicio de Montacargas"/>
    <d v="2010-09-14T00:00:00"/>
    <d v="2010-09-16T00:00:00"/>
    <n v="0"/>
    <s v="773"/>
    <x v="8"/>
    <x v="4"/>
    <x v="7"/>
    <x v="0"/>
    <x v="1"/>
  </r>
  <r>
    <n v="7735116411"/>
    <x v="28"/>
    <n v="48921370"/>
    <x v="24"/>
    <s v="SSPAGRANADOS"/>
    <s v="MFLT"/>
    <s v="Provisión otras cta.pte.proveed prod. Inventariab."/>
    <s v=""/>
    <s v="Servicio de Montacargas"/>
    <d v="2010-09-14T00:00:00"/>
    <d v="2010-09-16T00:00:00"/>
    <n v="0"/>
    <s v="773"/>
    <x v="8"/>
    <x v="4"/>
    <x v="7"/>
    <x v="0"/>
    <x v="1"/>
  </r>
  <r>
    <n v="7735116411"/>
    <x v="28"/>
    <n v="48921370"/>
    <x v="24"/>
    <s v="SSPAGRANADOS"/>
    <s v="MFLT"/>
    <s v="Provisión otras cta.pte.proveed prod. Inventariab."/>
    <s v=""/>
    <s v="Servicio de Montacargas"/>
    <d v="2010-09-14T00:00:00"/>
    <d v="2010-09-16T00:00:00"/>
    <n v="0"/>
    <s v="773"/>
    <x v="8"/>
    <x v="4"/>
    <x v="7"/>
    <x v="0"/>
    <x v="1"/>
  </r>
  <r>
    <n v="7735116432"/>
    <x v="32"/>
    <n v="48921370"/>
    <x v="24"/>
    <s v="LTMAMEJIA"/>
    <s v="MFLT"/>
    <s v="Provisión otras cta.pte.proveed prod. Inventariab."/>
    <s v=""/>
    <s v="Servicio de incineración"/>
    <d v="2010-09-16T00:00:00"/>
    <d v="2010-09-16T00:00:00"/>
    <n v="1311307"/>
    <s v="773"/>
    <x v="8"/>
    <x v="4"/>
    <x v="5"/>
    <x v="0"/>
    <x v="0"/>
  </r>
  <r>
    <n v="7735116432"/>
    <x v="32"/>
    <n v="48921370"/>
    <x v="24"/>
    <s v="LTMAMEJIA"/>
    <s v="MFLT"/>
    <s v="Provisión otras cta.pte.proveed prod. Inventariab."/>
    <s v=""/>
    <s v="Servicio de incineración"/>
    <d v="2010-09-16T00:00:00"/>
    <d v="2010-09-16T00:00:00"/>
    <n v="2702000"/>
    <s v="773"/>
    <x v="8"/>
    <x v="4"/>
    <x v="5"/>
    <x v="0"/>
    <x v="0"/>
  </r>
  <r>
    <n v="7735116432"/>
    <x v="32"/>
    <n v="48921370"/>
    <x v="24"/>
    <s v="SSPAGRANADOS"/>
    <s v="MFLT"/>
    <s v="ASESORIAS SERVICIOS ECOLOGICOS E IN"/>
    <s v=""/>
    <s v="Servicio de incineración"/>
    <d v="2010-09-09T00:00:00"/>
    <d v="2010-09-16T00:00:00"/>
    <n v="0"/>
    <s v="773"/>
    <x v="8"/>
    <x v="4"/>
    <x v="5"/>
    <x v="0"/>
    <x v="0"/>
  </r>
  <r>
    <n v="7735116432"/>
    <x v="32"/>
    <n v="48921370"/>
    <x v="24"/>
    <s v="SSPAGRANADOS"/>
    <s v="MFLT"/>
    <s v="ASESORIAS SERVICIOS ECOLOGICOS E IN"/>
    <s v=""/>
    <s v="Servicio de incineración"/>
    <d v="2010-09-13T00:00:00"/>
    <d v="2010-09-16T00:00:00"/>
    <n v="0"/>
    <s v="773"/>
    <x v="8"/>
    <x v="4"/>
    <x v="5"/>
    <x v="0"/>
    <x v="0"/>
  </r>
  <r>
    <n v="7735124708"/>
    <x v="34"/>
    <n v="48921370"/>
    <x v="24"/>
    <s v="LTHMRENDON"/>
    <s v="MFLT"/>
    <s v="Mat, rptos y accesorios, combustibles y lubricante"/>
    <s v="Ajustador_21209_pintuco X GLN"/>
    <s v=""/>
    <d v="2010-09-16T00:00:00"/>
    <d v="2010-09-16T00:00:00"/>
    <n v="767960"/>
    <s v="773"/>
    <x v="8"/>
    <x v="4"/>
    <x v="6"/>
    <x v="0"/>
    <x v="2"/>
  </r>
  <r>
    <n v="7735124708"/>
    <x v="34"/>
    <n v="48921370"/>
    <x v="24"/>
    <s v="LTHMRENDON"/>
    <s v="MFLT"/>
    <s v="Mat, rptos y accesorios, combustibles y lubricante"/>
    <s v="Wash a_230 X GLN"/>
    <s v=""/>
    <d v="2010-09-16T00:00:00"/>
    <d v="2010-09-16T00:00:00"/>
    <n v="1367614"/>
    <s v="773"/>
    <x v="8"/>
    <x v="4"/>
    <x v="6"/>
    <x v="0"/>
    <x v="2"/>
  </r>
  <r>
    <n v="7735124704"/>
    <x v="27"/>
    <n v="48921470"/>
    <x v="25"/>
    <s v="LTHMRENDON"/>
    <s v="MFLT"/>
    <s v="Provisión otras cta.pte.proveed prod. no inventar"/>
    <s v="Calculadora casio hl 820lc d/bol x8dig"/>
    <s v="Calculadora casio hl 820lc d/bol x8dig"/>
    <d v="2010-09-15T00:00:00"/>
    <d v="2010-09-16T00:00:00"/>
    <n v="28800"/>
    <s v="773"/>
    <x v="8"/>
    <x v="4"/>
    <x v="5"/>
    <x v="0"/>
    <x v="0"/>
  </r>
  <r>
    <n v="7735124704"/>
    <x v="27"/>
    <n v="48921470"/>
    <x v="25"/>
    <s v="LTHMRENDON"/>
    <s v="MFLT"/>
    <s v="Provisión otras cta.pte.proveed prod. no inventar"/>
    <s v="Boligrafo kilom.retractil ngo"/>
    <s v="Boligrafo kilom.retractil ngo"/>
    <d v="2010-09-15T00:00:00"/>
    <d v="2010-09-16T00:00:00"/>
    <n v="14424"/>
    <s v="773"/>
    <x v="8"/>
    <x v="4"/>
    <x v="5"/>
    <x v="0"/>
    <x v="0"/>
  </r>
  <r>
    <n v="7735124704"/>
    <x v="27"/>
    <n v="48921470"/>
    <x v="25"/>
    <s v="LTHMRENDON"/>
    <s v="MFLT"/>
    <s v="Provisión otras cta.pte.proveed prod. no inventar"/>
    <s v="Marcador borrable expo azul"/>
    <s v="Marcador borrable expo azul"/>
    <d v="2010-09-15T00:00:00"/>
    <d v="2010-09-16T00:00:00"/>
    <n v="9465"/>
    <s v="773"/>
    <x v="8"/>
    <x v="4"/>
    <x v="5"/>
    <x v="0"/>
    <x v="0"/>
  </r>
  <r>
    <n v="7735124704"/>
    <x v="27"/>
    <n v="48921470"/>
    <x v="25"/>
    <s v="LTHMRENDON"/>
    <s v="MFLT"/>
    <s v="Provisión otras cta.pte.proveed prod. no inventar"/>
    <s v="Marcador borrable expo ngo"/>
    <s v="Marcador borrable expo ngo"/>
    <d v="2010-09-15T00:00:00"/>
    <d v="2010-09-16T00:00:00"/>
    <n v="9465"/>
    <s v="773"/>
    <x v="8"/>
    <x v="4"/>
    <x v="5"/>
    <x v="0"/>
    <x v="0"/>
  </r>
  <r>
    <n v="7735124704"/>
    <x v="27"/>
    <n v="48921470"/>
    <x v="25"/>
    <s v="LTHMRENDON"/>
    <s v="MFLT"/>
    <s v="Provisión otras cta.pte.proveed prod. no inventar"/>
    <s v="Marcador borrable expo rjo"/>
    <s v="Marcador borrable expo rjo"/>
    <d v="2010-09-15T00:00:00"/>
    <d v="2010-09-16T00:00:00"/>
    <n v="9465"/>
    <s v="773"/>
    <x v="8"/>
    <x v="4"/>
    <x v="5"/>
    <x v="0"/>
    <x v="0"/>
  </r>
  <r>
    <n v="7735124704"/>
    <x v="27"/>
    <n v="48921470"/>
    <x v="25"/>
    <s v="LTHMRENDON"/>
    <s v="MFLT"/>
    <s v="Provisión otras cta.pte.proveed prod. no inventar"/>
    <s v="Marcador borrable expo vde"/>
    <s v="Marcador borrable expo vde"/>
    <d v="2010-09-15T00:00:00"/>
    <d v="2010-09-16T00:00:00"/>
    <n v="9465"/>
    <s v="773"/>
    <x v="8"/>
    <x v="4"/>
    <x v="5"/>
    <x v="0"/>
    <x v="0"/>
  </r>
  <r>
    <n v="7735124704"/>
    <x v="27"/>
    <n v="48921470"/>
    <x v="25"/>
    <s v="LTHMRENDON"/>
    <s v="MFLT"/>
    <s v="Provisión otras cta.pte.proveed prod. no inventar"/>
    <s v="Marcador indeleble sharpie ngo"/>
    <s v="Marcador indeleble sharpie ngo"/>
    <d v="2010-09-15T00:00:00"/>
    <d v="2010-09-16T00:00:00"/>
    <n v="7305"/>
    <s v="773"/>
    <x v="8"/>
    <x v="4"/>
    <x v="5"/>
    <x v="0"/>
    <x v="0"/>
  </r>
  <r>
    <n v="7735124704"/>
    <x v="27"/>
    <n v="48921470"/>
    <x v="25"/>
    <s v="LTHMRENDON"/>
    <s v="MFLT"/>
    <s v="Provisión otras cta.pte.proveed prod. no inventar"/>
    <s v="Plumon pelikan colorella x12"/>
    <s v="Plumon pelikan colorella x12"/>
    <d v="2010-09-15T00:00:00"/>
    <d v="2010-09-16T00:00:00"/>
    <n v="4336"/>
    <s v="773"/>
    <x v="8"/>
    <x v="4"/>
    <x v="5"/>
    <x v="0"/>
    <x v="0"/>
  </r>
  <r>
    <n v="7735124704"/>
    <x v="27"/>
    <n v="48921470"/>
    <x v="25"/>
    <s v="LTHMRENDON"/>
    <s v="MFLT"/>
    <s v="Provisión otras cta.pte.proveed prod. no inventar"/>
    <s v="Gancho legaj.norma caja x 20"/>
    <s v="Gancho legaj.norma caja x 20"/>
    <d v="2010-09-15T00:00:00"/>
    <d v="2010-09-16T00:00:00"/>
    <n v="1810"/>
    <s v="773"/>
    <x v="8"/>
    <x v="4"/>
    <x v="5"/>
    <x v="0"/>
    <x v="0"/>
  </r>
  <r>
    <n v="7735124704"/>
    <x v="27"/>
    <n v="48921470"/>
    <x v="25"/>
    <s v="LTHMRENDON"/>
    <s v="MFLT"/>
    <s v="Provisión otras cta.pte.proveed prod. no inventar"/>
    <s v="Resaltador sanford major amllo"/>
    <s v="Resaltador sanford major amllo"/>
    <d v="2010-09-15T00:00:00"/>
    <d v="2010-09-16T00:00:00"/>
    <n v="3800"/>
    <s v="773"/>
    <x v="8"/>
    <x v="4"/>
    <x v="5"/>
    <x v="0"/>
    <x v="0"/>
  </r>
  <r>
    <n v="7735124704"/>
    <x v="27"/>
    <n v="48921470"/>
    <x v="25"/>
    <s v="LTHMRENDON"/>
    <s v="MFLT"/>
    <s v="Provisión otras cta.pte.proveed prod. no inventar"/>
    <s v="Resaltador sanford major nja"/>
    <s v="Resaltador sanford major nja"/>
    <d v="2010-09-15T00:00:00"/>
    <d v="2010-09-16T00:00:00"/>
    <n v="3800"/>
    <s v="773"/>
    <x v="8"/>
    <x v="4"/>
    <x v="5"/>
    <x v="0"/>
    <x v="0"/>
  </r>
  <r>
    <n v="7735124704"/>
    <x v="27"/>
    <n v="48921470"/>
    <x v="25"/>
    <s v="LTHMRENDON"/>
    <s v="MFLT"/>
    <s v="Provisión otras cta.pte.proveed prod. no inventar"/>
    <s v="Resaltador sanford major rsdo"/>
    <s v="Resaltador sanford major rsdo"/>
    <d v="2010-09-15T00:00:00"/>
    <d v="2010-09-16T00:00:00"/>
    <n v="3800"/>
    <s v="773"/>
    <x v="8"/>
    <x v="4"/>
    <x v="5"/>
    <x v="0"/>
    <x v="0"/>
  </r>
  <r>
    <n v="7735124704"/>
    <x v="27"/>
    <n v="48921470"/>
    <x v="25"/>
    <s v="LTHMRENDON"/>
    <s v="MFLT"/>
    <s v="Provisión otras cta.pte.proveed prod. no inventar"/>
    <s v="Resaltador sanford major vde"/>
    <s v="Resaltador sanford major vde"/>
    <d v="2010-09-15T00:00:00"/>
    <d v="2010-09-16T00:00:00"/>
    <n v="3800"/>
    <s v="773"/>
    <x v="8"/>
    <x v="4"/>
    <x v="5"/>
    <x v="0"/>
    <x v="0"/>
  </r>
  <r>
    <n v="7735124704"/>
    <x v="27"/>
    <n v="48921470"/>
    <x v="25"/>
    <s v="LTHMRENDON"/>
    <s v="MFLT"/>
    <s v="Provisión otras cta.pte.proveed prod. no inventar"/>
    <s v="Separador carta x5-col.fuertes escritura"/>
    <s v="Separador carta x5-col.fuertes escritura"/>
    <d v="2010-09-15T00:00:00"/>
    <d v="2010-09-16T00:00:00"/>
    <n v="2334"/>
    <s v="773"/>
    <x v="8"/>
    <x v="4"/>
    <x v="5"/>
    <x v="0"/>
    <x v="0"/>
  </r>
  <r>
    <n v="7735124704"/>
    <x v="27"/>
    <n v="48921470"/>
    <x v="25"/>
    <s v="LTHMRENDON"/>
    <s v="MFLT"/>
    <s v="Provisión otras cta.pte.proveed prod. no inventar"/>
    <s v="Tijera x7.0&quot; triton"/>
    <s v="Tijera x7.0&quot; triton"/>
    <d v="2010-09-15T00:00:00"/>
    <d v="2010-09-16T00:00:00"/>
    <n v="3188"/>
    <s v="773"/>
    <x v="8"/>
    <x v="4"/>
    <x v="5"/>
    <x v="0"/>
    <x v="0"/>
  </r>
  <r>
    <n v="7735124704"/>
    <x v="27"/>
    <n v="48921470"/>
    <x v="25"/>
    <s v="LTHMRENDON"/>
    <s v="MFLT"/>
    <s v="Provisión otras cta.pte.proveed prod. no inventar"/>
    <s v="Adhesivo barra faber x20gr con visor"/>
    <s v="Adhesivo barra faber x20gr con visor"/>
    <d v="2010-09-15T00:00:00"/>
    <d v="2010-09-16T00:00:00"/>
    <n v="3570"/>
    <s v="773"/>
    <x v="8"/>
    <x v="4"/>
    <x v="5"/>
    <x v="0"/>
    <x v="0"/>
  </r>
  <r>
    <n v="7735124704"/>
    <x v="27"/>
    <n v="48921470"/>
    <x v="25"/>
    <s v="LTHMRENDON"/>
    <s v="MFLT"/>
    <s v="Provisión otras cta.pte.proveed prod. no inventar"/>
    <s v="Rotulo circulo 19mmx540 amllo press 1170"/>
    <s v="Rotulo circulo 19mmx540 amllo press 1170"/>
    <d v="2010-09-15T00:00:00"/>
    <d v="2010-09-16T00:00:00"/>
    <n v="9156"/>
    <s v="773"/>
    <x v="8"/>
    <x v="4"/>
    <x v="5"/>
    <x v="0"/>
    <x v="0"/>
  </r>
  <r>
    <n v="7735124704"/>
    <x v="27"/>
    <n v="48921470"/>
    <x v="25"/>
    <s v="LTHMRENDON"/>
    <s v="MFLT"/>
    <s v="Provisión otras cta.pte.proveed prod. no inventar"/>
    <s v="Rotulo circulo 19mmx540 azul press 1171"/>
    <s v="Rotulo circulo 19mmx540 azul press 1171"/>
    <d v="2010-09-15T00:00:00"/>
    <d v="2010-09-16T00:00:00"/>
    <n v="9156"/>
    <s v="773"/>
    <x v="8"/>
    <x v="4"/>
    <x v="5"/>
    <x v="0"/>
    <x v="0"/>
  </r>
  <r>
    <n v="7735124704"/>
    <x v="27"/>
    <n v="48921470"/>
    <x v="25"/>
    <s v="LTHMRENDON"/>
    <s v="MFLT"/>
    <s v="Provisión otras cta.pte.proveed prod. no inventar"/>
    <s v="Rotulo circulo 19mmx540 press 1172 rjo"/>
    <s v="Rotulo circulo 19mmx540 press 1172 rjo"/>
    <d v="2010-09-15T00:00:00"/>
    <d v="2010-09-16T00:00:00"/>
    <n v="9156"/>
    <s v="773"/>
    <x v="8"/>
    <x v="4"/>
    <x v="5"/>
    <x v="0"/>
    <x v="0"/>
  </r>
  <r>
    <n v="7735124704"/>
    <x v="27"/>
    <n v="48921470"/>
    <x v="25"/>
    <s v="LTHMRENDON"/>
    <s v="MFLT"/>
    <s v="Provisión otras cta.pte.proveed prod. no inventar"/>
    <s v="Pasta 105 x2.0d cartop.280 blca c/b"/>
    <s v="Pasta 105 x2.0d cartop.280 blca c/b"/>
    <d v="2010-09-15T00:00:00"/>
    <d v="2010-09-16T00:00:00"/>
    <n v="6217"/>
    <s v="773"/>
    <x v="8"/>
    <x v="4"/>
    <x v="5"/>
    <x v="0"/>
    <x v="0"/>
  </r>
  <r>
    <n v="7735124704"/>
    <x v="27"/>
    <n v="48921470"/>
    <x v="25"/>
    <s v="LTHMRENDON"/>
    <s v="MFLT"/>
    <s v="Provisión otras cta.pte.proveed prod. no inventar"/>
    <s v="Bolsillo p/tarj.95x180mm cartop.147"/>
    <s v="Bolsillo p/tarj.95x180mm cartop.147"/>
    <d v="2010-09-15T00:00:00"/>
    <d v="2010-09-16T00:00:00"/>
    <n v="5820"/>
    <s v="773"/>
    <x v="8"/>
    <x v="4"/>
    <x v="5"/>
    <x v="0"/>
    <x v="0"/>
  </r>
  <r>
    <n v="7735124704"/>
    <x v="27"/>
    <n v="48921470"/>
    <x v="25"/>
    <s v="SSPAGRANADOS"/>
    <s v="MFLT"/>
    <s v="MARION SA"/>
    <s v="Calculadora casio hl 820lc d/bol x8dig"/>
    <s v="Calculadora casio hl 820lc d/bol x8dig"/>
    <d v="2010-09-15T00:00:00"/>
    <d v="2010-09-16T00:00:00"/>
    <n v="0"/>
    <s v="773"/>
    <x v="8"/>
    <x v="4"/>
    <x v="5"/>
    <x v="0"/>
    <x v="0"/>
  </r>
  <r>
    <n v="7735124713"/>
    <x v="35"/>
    <n v="48921470"/>
    <x v="25"/>
    <s v="SSPAGRANADOS"/>
    <s v="MFLT"/>
    <s v="CINTAS ANDINAS DE COLOMBIA S.A."/>
    <s v="Cinta Transp.48 MMX100MM ANDINA"/>
    <s v="Cinta Transp.48 MMX100MM ANDINA"/>
    <d v="2010-09-15T00:00:00"/>
    <d v="2010-09-16T00:00:00"/>
    <n v="330000"/>
    <s v="773"/>
    <x v="8"/>
    <x v="4"/>
    <x v="5"/>
    <x v="0"/>
    <x v="1"/>
  </r>
  <r>
    <n v="7735124704"/>
    <x v="27"/>
    <n v="48921570"/>
    <x v="26"/>
    <s v="LTHMRENDON"/>
    <s v="MFLT"/>
    <s v="Provisión otras cta.pte.proveed prod. no inventar"/>
    <s v="Boligrafo kilom.retractil ngo"/>
    <s v="Boligrafo kilom.retractil ngo"/>
    <d v="2010-09-16T00:00:00"/>
    <d v="2010-09-16T00:00:00"/>
    <n v="28848"/>
    <s v="773"/>
    <x v="8"/>
    <x v="3"/>
    <x v="5"/>
    <x v="0"/>
    <x v="0"/>
  </r>
  <r>
    <n v="7735124704"/>
    <x v="27"/>
    <n v="48921570"/>
    <x v="26"/>
    <s v="LTHMRENDON"/>
    <s v="MFLT"/>
    <s v="Provisión otras cta.pte.proveed prod. no inventar"/>
    <s v="Cuaderno argolla 85 econ.cuad"/>
    <s v="Cuaderno argolla 85 econ.cuad"/>
    <d v="2010-09-16T00:00:00"/>
    <d v="2010-09-16T00:00:00"/>
    <n v="16390"/>
    <s v="773"/>
    <x v="8"/>
    <x v="3"/>
    <x v="5"/>
    <x v="0"/>
    <x v="0"/>
  </r>
  <r>
    <n v="7735124704"/>
    <x v="27"/>
    <n v="48921570"/>
    <x v="26"/>
    <s v="LTHMRENDON"/>
    <s v="MFLT"/>
    <s v="Provisión otras cta.pte.proveed prod. no inventar"/>
    <s v="Cuaderno"/>
    <s v="Cuaderno"/>
    <d v="2010-09-16T00:00:00"/>
    <d v="2010-09-16T00:00:00"/>
    <n v="24310"/>
    <s v="773"/>
    <x v="8"/>
    <x v="3"/>
    <x v="5"/>
    <x v="0"/>
    <x v="0"/>
  </r>
  <r>
    <n v="7735124704"/>
    <x v="27"/>
    <n v="48921570"/>
    <x v="26"/>
    <s v="LTHMRENDON"/>
    <s v="MFLT"/>
    <s v="Provisión otras cta.pte.proveed prod. no inventar"/>
    <s v="Papel carta multip.x500 blco"/>
    <s v="Papel carta multip.x500 blco"/>
    <d v="2010-09-16T00:00:00"/>
    <d v="2010-09-16T00:00:00"/>
    <n v="13800"/>
    <s v="773"/>
    <x v="8"/>
    <x v="3"/>
    <x v="5"/>
    <x v="0"/>
    <x v="0"/>
  </r>
  <r>
    <n v="7735124704"/>
    <x v="27"/>
    <n v="48921570"/>
    <x v="26"/>
    <s v="LTHMRENDON"/>
    <s v="MFLT"/>
    <s v="Provisión otras cta.pte.proveed prod. no inventar"/>
    <s v="Cartulina of.bristol azul x100"/>
    <s v="Cartulina of.bristol azul x100"/>
    <d v="2010-09-16T00:00:00"/>
    <d v="2010-09-16T00:00:00"/>
    <n v="25856"/>
    <s v="773"/>
    <x v="8"/>
    <x v="3"/>
    <x v="5"/>
    <x v="0"/>
    <x v="0"/>
  </r>
  <r>
    <n v="7735124704"/>
    <x v="27"/>
    <n v="48921570"/>
    <x v="26"/>
    <s v="SSPAGRANADOS"/>
    <s v="MFLT"/>
    <s v="MARION SA"/>
    <s v="Boligrafo kilom.retractil ngo"/>
    <s v="Boligrafo kilom.retractil ngo"/>
    <d v="2010-09-15T00:00:00"/>
    <d v="2010-09-16T00:00:00"/>
    <n v="0"/>
    <s v="773"/>
    <x v="8"/>
    <x v="3"/>
    <x v="5"/>
    <x v="0"/>
    <x v="0"/>
  </r>
  <r>
    <n v="7735124704"/>
    <x v="27"/>
    <n v="48921570"/>
    <x v="26"/>
    <s v="SSPAGRANADOS"/>
    <s v="MFLT"/>
    <s v="MARION SA"/>
    <s v="Cuaderno argolla 85 econ.cuad"/>
    <s v="Cuaderno argolla 85 econ.cuad"/>
    <d v="2010-09-15T00:00:00"/>
    <d v="2010-09-16T00:00:00"/>
    <n v="0"/>
    <s v="773"/>
    <x v="8"/>
    <x v="3"/>
    <x v="5"/>
    <x v="0"/>
    <x v="0"/>
  </r>
  <r>
    <n v="7735124704"/>
    <x v="27"/>
    <n v="48921570"/>
    <x v="26"/>
    <s v="SSPAGRANADOS"/>
    <s v="MFLT"/>
    <s v="MARION SA"/>
    <s v="Cuaderno"/>
    <s v="Cuaderno"/>
    <d v="2010-09-15T00:00:00"/>
    <d v="2010-09-16T00:00:00"/>
    <n v="0"/>
    <s v="773"/>
    <x v="8"/>
    <x v="3"/>
    <x v="5"/>
    <x v="0"/>
    <x v="0"/>
  </r>
  <r>
    <n v="7735124704"/>
    <x v="27"/>
    <n v="48921570"/>
    <x v="26"/>
    <s v="SSPAGRANADOS"/>
    <s v="MFLT"/>
    <s v="MARION SA"/>
    <s v="Papel carta multip.x500 blco"/>
    <s v="Papel carta multip.x500 blco"/>
    <d v="2010-09-15T00:00:00"/>
    <d v="2010-09-16T00:00:00"/>
    <n v="0"/>
    <s v="773"/>
    <x v="8"/>
    <x v="3"/>
    <x v="5"/>
    <x v="0"/>
    <x v="0"/>
  </r>
  <r>
    <n v="7735124704"/>
    <x v="27"/>
    <n v="48921570"/>
    <x v="26"/>
    <s v="SSPAGRANADOS"/>
    <s v="MFLT"/>
    <s v="MARION SA"/>
    <s v="Cartulina of.bristol azul x100"/>
    <s v="Cartulina of.bristol azul x100"/>
    <d v="2010-09-15T00:00:00"/>
    <d v="2010-09-16T00:00:00"/>
    <n v="0"/>
    <s v="773"/>
    <x v="8"/>
    <x v="3"/>
    <x v="5"/>
    <x v="0"/>
    <x v="0"/>
  </r>
  <r>
    <n v="7735124713"/>
    <x v="35"/>
    <n v="48921570"/>
    <x v="26"/>
    <s v="LTHMRENDON"/>
    <s v="MFLT"/>
    <s v="Provisión otras cta.pte.proveed prod. no inventar"/>
    <s v="Cinta transparente  24 MM x 100 M import"/>
    <s v="Cinta transparente  24 MM x 100 M import"/>
    <d v="2010-09-15T00:00:00"/>
    <d v="2010-09-16T00:00:00"/>
    <n v="266400"/>
    <s v="773"/>
    <x v="8"/>
    <x v="3"/>
    <x v="5"/>
    <x v="0"/>
    <x v="1"/>
  </r>
  <r>
    <n v="7735124713"/>
    <x v="35"/>
    <n v="48921570"/>
    <x v="26"/>
    <s v="SSPAGRANADOS"/>
    <s v="MFLT"/>
    <s v="CINTAS ANDINAS DE COLOMBIA S.A."/>
    <s v="Cinta Transp.48 MMX100MM ANDINA"/>
    <s v="Cinta Transp.48 MMX100MM ANDINA"/>
    <d v="2010-09-15T00:00:00"/>
    <d v="2010-09-16T00:00:00"/>
    <n v="145200"/>
    <s v="773"/>
    <x v="8"/>
    <x v="3"/>
    <x v="5"/>
    <x v="0"/>
    <x v="1"/>
  </r>
  <r>
    <n v="7735124713"/>
    <x v="35"/>
    <n v="48921570"/>
    <x v="26"/>
    <s v="SSPAGRANADOS"/>
    <s v="MFLT"/>
    <s v="CINTAS ANDINAS DE COLOMBIA S.A."/>
    <s v="Cinta transparente  24 MM x 100 M import"/>
    <s v="Cinta transparente  24 MM x 100 M import"/>
    <d v="2010-09-15T00:00:00"/>
    <d v="2010-09-16T00:00:00"/>
    <n v="0"/>
    <s v="773"/>
    <x v="8"/>
    <x v="3"/>
    <x v="5"/>
    <x v="0"/>
    <x v="1"/>
  </r>
  <r>
    <n v="7735124704"/>
    <x v="27"/>
    <n v="48980070"/>
    <x v="34"/>
    <s v="LTHMRENDON"/>
    <s v="MFLT"/>
    <s v="Provisión otras cta.pte.proveed prod. no inventar"/>
    <s v="Soporte para portatil"/>
    <s v="Soporte para portatil"/>
    <d v="2010-09-16T00:00:00"/>
    <d v="2010-09-16T00:00:00"/>
    <n v="28400"/>
    <s v="773"/>
    <x v="8"/>
    <x v="11"/>
    <x v="5"/>
    <x v="0"/>
    <x v="0"/>
  </r>
  <r>
    <n v="7735124704"/>
    <x v="27"/>
    <n v="48980070"/>
    <x v="34"/>
    <s v="LTHMRENDON"/>
    <s v="MFLT"/>
    <s v="Provisión otras cta.pte.proveed prod. no inventar"/>
    <s v="Boligrafo kilom.retractil ngo"/>
    <s v="Boligrafo kilom.retractil ngo"/>
    <d v="2010-09-16T00:00:00"/>
    <d v="2010-09-16T00:00:00"/>
    <n v="2404"/>
    <s v="773"/>
    <x v="8"/>
    <x v="11"/>
    <x v="5"/>
    <x v="0"/>
    <x v="0"/>
  </r>
  <r>
    <n v="7735124704"/>
    <x v="27"/>
    <n v="48980070"/>
    <x v="34"/>
    <s v="LTHMRENDON"/>
    <s v="MFLT"/>
    <s v="Provisión otras cta.pte.proveed prod. no inventar"/>
    <s v="Libro cid 100-e of.ray 200 fol"/>
    <s v="Libro cid 100-e of.ray 200 fol"/>
    <d v="2010-09-16T00:00:00"/>
    <d v="2010-09-16T00:00:00"/>
    <n v="14426"/>
    <s v="773"/>
    <x v="8"/>
    <x v="11"/>
    <x v="5"/>
    <x v="0"/>
    <x v="0"/>
  </r>
  <r>
    <n v="7735124704"/>
    <x v="27"/>
    <n v="48980070"/>
    <x v="34"/>
    <s v="LTHMRENDON"/>
    <s v="MFLT"/>
    <s v="Provisión otras cta.pte.proveed prod. no inventar"/>
    <s v="Bolsillo carta polip.x1 beautone"/>
    <s v="Bolsillo carta polip.x1 beautone"/>
    <d v="2010-09-16T00:00:00"/>
    <d v="2010-09-16T00:00:00"/>
    <n v="10000"/>
    <s v="773"/>
    <x v="8"/>
    <x v="11"/>
    <x v="5"/>
    <x v="0"/>
    <x v="0"/>
  </r>
  <r>
    <n v="7735124704"/>
    <x v="27"/>
    <n v="48980070"/>
    <x v="34"/>
    <s v="LTHMRENDON"/>
    <s v="MFLT"/>
    <s v="Provisión otras cta.pte.proveed prod. no inventar"/>
    <s v="Marcador indeleble sharpie ngo"/>
    <s v="Marcador indeleble sharpie ngo"/>
    <d v="2010-09-16T00:00:00"/>
    <d v="2010-09-16T00:00:00"/>
    <n v="1461"/>
    <s v="773"/>
    <x v="8"/>
    <x v="11"/>
    <x v="5"/>
    <x v="0"/>
    <x v="0"/>
  </r>
  <r>
    <n v="7735124704"/>
    <x v="27"/>
    <n v="48980070"/>
    <x v="34"/>
    <s v="LTHMRENDON"/>
    <s v="MFLT"/>
    <s v="Provisión otras cta.pte.proveed prod. no inventar"/>
    <s v="Papel carta multip.x500 blco"/>
    <s v="Papel carta multip.x500 blco"/>
    <d v="2010-09-16T00:00:00"/>
    <d v="2010-09-16T00:00:00"/>
    <n v="13800"/>
    <s v="773"/>
    <x v="8"/>
    <x v="11"/>
    <x v="5"/>
    <x v="0"/>
    <x v="0"/>
  </r>
  <r>
    <n v="7735124704"/>
    <x v="27"/>
    <n v="48980070"/>
    <x v="34"/>
    <s v="LTHMRENDON"/>
    <s v="MFLT"/>
    <s v="Provisión otras cta.pte.proveed prod. no inventar"/>
    <s v="Plumigrafo pelikan microp.157 ngo"/>
    <s v="Plumigrafo pelikan microp.157 ngo"/>
    <d v="2010-09-16T00:00:00"/>
    <d v="2010-09-16T00:00:00"/>
    <n v="1116"/>
    <s v="773"/>
    <x v="8"/>
    <x v="11"/>
    <x v="5"/>
    <x v="0"/>
    <x v="0"/>
  </r>
  <r>
    <n v="7735124704"/>
    <x v="27"/>
    <n v="48980070"/>
    <x v="34"/>
    <s v="LTHMRENDON"/>
    <s v="MFLT"/>
    <s v="Provisión otras cta.pte.proveed prod. no inventar"/>
    <s v="Boligrafo kilom. Retractil rjo"/>
    <s v="Boligrafo kilom. Retractil rjo"/>
    <d v="2010-09-16T00:00:00"/>
    <d v="2010-09-16T00:00:00"/>
    <n v="3070"/>
    <s v="773"/>
    <x v="8"/>
    <x v="11"/>
    <x v="5"/>
    <x v="0"/>
    <x v="0"/>
  </r>
  <r>
    <n v="7735124704"/>
    <x v="27"/>
    <n v="48980070"/>
    <x v="34"/>
    <s v="LTHMRENDON"/>
    <s v="MFLT"/>
    <s v="Provisión otras cta.pte.proveed prod. no inventar"/>
    <s v="Cinta peg.doble faz cellux 400 12mmx30m"/>
    <s v="Cinta peg.doble faz cellux 400 12mmx30m"/>
    <d v="2010-09-16T00:00:00"/>
    <d v="2010-09-16T00:00:00"/>
    <n v="9700"/>
    <s v="773"/>
    <x v="8"/>
    <x v="11"/>
    <x v="5"/>
    <x v="0"/>
    <x v="0"/>
  </r>
  <r>
    <n v="7735124704"/>
    <x v="27"/>
    <n v="48980070"/>
    <x v="34"/>
    <s v="LTHMRENDON"/>
    <s v="MFLT"/>
    <s v="Provisión otras cta.pte.proveed prod. no inventar"/>
    <s v="Tapete p/mouse"/>
    <s v="Tapete p/mouse"/>
    <d v="2010-09-16T00:00:00"/>
    <d v="2010-09-16T00:00:00"/>
    <n v="3264"/>
    <s v="773"/>
    <x v="8"/>
    <x v="11"/>
    <x v="5"/>
    <x v="0"/>
    <x v="0"/>
  </r>
  <r>
    <n v="7735124704"/>
    <x v="27"/>
    <n v="48980070"/>
    <x v="34"/>
    <s v="SSPAGRANADOS"/>
    <s v="MFLT"/>
    <s v="MARION SA"/>
    <s v="Soporte para portatil"/>
    <s v="Soporte para portatil"/>
    <d v="2010-09-15T00:00:00"/>
    <d v="2010-09-16T00:00:00"/>
    <n v="0"/>
    <s v="773"/>
    <x v="8"/>
    <x v="11"/>
    <x v="5"/>
    <x v="0"/>
    <x v="0"/>
  </r>
  <r>
    <n v="7735124704"/>
    <x v="27"/>
    <n v="48980070"/>
    <x v="34"/>
    <s v="SSPAGRANADOS"/>
    <s v="MFLT"/>
    <s v="MARION SA"/>
    <s v="Boligrafo kilom.retractil ngo"/>
    <s v="Boligrafo kilom.retractil ngo"/>
    <d v="2010-09-15T00:00:00"/>
    <d v="2010-09-16T00:00:00"/>
    <n v="0"/>
    <s v="773"/>
    <x v="8"/>
    <x v="11"/>
    <x v="5"/>
    <x v="0"/>
    <x v="0"/>
  </r>
  <r>
    <n v="7735124704"/>
    <x v="27"/>
    <n v="48980070"/>
    <x v="34"/>
    <s v="SSPAGRANADOS"/>
    <s v="MFLT"/>
    <s v="MARION SA"/>
    <s v="Libro cid 100-e of.ray 200 fol"/>
    <s v="Libro cid 100-e of.ray 200 fol"/>
    <d v="2010-09-15T00:00:00"/>
    <d v="2010-09-16T00:00:00"/>
    <n v="0"/>
    <s v="773"/>
    <x v="8"/>
    <x v="11"/>
    <x v="5"/>
    <x v="0"/>
    <x v="0"/>
  </r>
  <r>
    <n v="7735124704"/>
    <x v="27"/>
    <n v="48980070"/>
    <x v="34"/>
    <s v="SSPAGRANADOS"/>
    <s v="MFLT"/>
    <s v="MARION SA"/>
    <s v="Bolsillo carta polip.x1 beautone"/>
    <s v="Bolsillo carta polip.x1 beautone"/>
    <d v="2010-09-15T00:00:00"/>
    <d v="2010-09-16T00:00:00"/>
    <n v="0"/>
    <s v="773"/>
    <x v="8"/>
    <x v="11"/>
    <x v="5"/>
    <x v="0"/>
    <x v="0"/>
  </r>
  <r>
    <n v="7735124704"/>
    <x v="27"/>
    <n v="48980070"/>
    <x v="34"/>
    <s v="SSPAGRANADOS"/>
    <s v="MFLT"/>
    <s v="MARION SA"/>
    <s v="Marcador indeleble sharpie ngo"/>
    <s v="Marcador indeleble sharpie ngo"/>
    <d v="2010-09-15T00:00:00"/>
    <d v="2010-09-16T00:00:00"/>
    <n v="0"/>
    <s v="773"/>
    <x v="8"/>
    <x v="11"/>
    <x v="5"/>
    <x v="0"/>
    <x v="0"/>
  </r>
  <r>
    <n v="7735124704"/>
    <x v="27"/>
    <n v="48980070"/>
    <x v="34"/>
    <s v="SSPAGRANADOS"/>
    <s v="MFLT"/>
    <s v="MARION SA"/>
    <s v="Papel carta multip.x500 blco"/>
    <s v="Papel carta multip.x500 blco"/>
    <d v="2010-09-15T00:00:00"/>
    <d v="2010-09-16T00:00:00"/>
    <n v="0"/>
    <s v="773"/>
    <x v="8"/>
    <x v="11"/>
    <x v="5"/>
    <x v="0"/>
    <x v="0"/>
  </r>
  <r>
    <n v="7735124704"/>
    <x v="27"/>
    <n v="48980070"/>
    <x v="34"/>
    <s v="SSPAGRANADOS"/>
    <s v="MFLT"/>
    <s v="MARION SA"/>
    <s v="Boligrafo kilom. Retractil rjo"/>
    <s v="Boligrafo kilom. Retractil rjo"/>
    <d v="2010-09-15T00:00:00"/>
    <d v="2010-09-16T00:00:00"/>
    <n v="0"/>
    <s v="773"/>
    <x v="8"/>
    <x v="11"/>
    <x v="5"/>
    <x v="0"/>
    <x v="0"/>
  </r>
  <r>
    <n v="7735124704"/>
    <x v="27"/>
    <n v="48980070"/>
    <x v="34"/>
    <s v="SSPAGRANADOS"/>
    <s v="MFLT"/>
    <s v="MARION SA"/>
    <s v="Cinta peg.doble faz cellux 400 12mmx30m"/>
    <s v="Cinta peg.doble faz cellux 400 12mmx30m"/>
    <d v="2010-09-15T00:00:00"/>
    <d v="2010-09-16T00:00:00"/>
    <n v="0"/>
    <s v="773"/>
    <x v="8"/>
    <x v="11"/>
    <x v="5"/>
    <x v="0"/>
    <x v="0"/>
  </r>
  <r>
    <n v="7735124704"/>
    <x v="27"/>
    <n v="48980070"/>
    <x v="34"/>
    <s v="SSPAGRANADOS"/>
    <s v="MFLT"/>
    <s v="MARION SA"/>
    <s v="Tapete p/mouse"/>
    <s v="Tapete p/mouse"/>
    <d v="2010-09-15T00:00:00"/>
    <d v="2010-09-16T00:00:00"/>
    <n v="0"/>
    <s v="773"/>
    <x v="8"/>
    <x v="11"/>
    <x v="5"/>
    <x v="0"/>
    <x v="0"/>
  </r>
  <r>
    <n v="7735124704"/>
    <x v="27"/>
    <n v="48982070"/>
    <x v="36"/>
    <s v="LTHMRENDON"/>
    <s v="MFLT"/>
    <s v="Provisión otras cta.pte.proveed prod. no inventar"/>
    <s v="Adhesivo barra faber x20gr con visor"/>
    <s v="Adhesivo barra faber x20gr con visor"/>
    <d v="2010-09-16T00:00:00"/>
    <d v="2010-09-16T00:00:00"/>
    <n v="3570"/>
    <s v="773"/>
    <x v="8"/>
    <x v="13"/>
    <x v="5"/>
    <x v="0"/>
    <x v="0"/>
  </r>
  <r>
    <n v="7735124704"/>
    <x v="27"/>
    <n v="48982070"/>
    <x v="36"/>
    <s v="LTHMRENDON"/>
    <s v="MFLT"/>
    <s v="Provisión otras cta.pte.proveed prod. no inventar"/>
    <s v="Borrador kira aw-20"/>
    <s v="Borrador kira aw-20"/>
    <d v="2010-09-16T00:00:00"/>
    <d v="2010-09-16T00:00:00"/>
    <n v="474"/>
    <s v="773"/>
    <x v="8"/>
    <x v="13"/>
    <x v="5"/>
    <x v="0"/>
    <x v="0"/>
  </r>
  <r>
    <n v="7735124704"/>
    <x v="27"/>
    <n v="48982070"/>
    <x v="36"/>
    <s v="LTHMRENDON"/>
    <s v="MFLT"/>
    <s v="Provisión otras cta.pte.proveed prod. no inventar"/>
    <s v="Contact transp.gumplas x1mt"/>
    <s v="Contact transp.gumplas x1mt"/>
    <d v="2010-09-16T00:00:00"/>
    <d v="2010-09-16T00:00:00"/>
    <n v="3176"/>
    <s v="773"/>
    <x v="8"/>
    <x v="13"/>
    <x v="5"/>
    <x v="0"/>
    <x v="0"/>
  </r>
  <r>
    <n v="7735124704"/>
    <x v="27"/>
    <n v="48982070"/>
    <x v="36"/>
    <s v="LTHMRENDON"/>
    <s v="MFLT"/>
    <s v="Provisión otras cta.pte.proveed prod. no inventar"/>
    <s v="Lapiz ngo #2 stabilo"/>
    <s v="Lapiz ngo #2 stabilo"/>
    <d v="2010-09-16T00:00:00"/>
    <d v="2010-09-16T00:00:00"/>
    <n v="1149"/>
    <s v="773"/>
    <x v="8"/>
    <x v="13"/>
    <x v="5"/>
    <x v="0"/>
    <x v="0"/>
  </r>
  <r>
    <n v="7735124704"/>
    <x v="27"/>
    <n v="48982070"/>
    <x v="36"/>
    <s v="LTHMRENDON"/>
    <s v="MFLT"/>
    <s v="Provisión otras cta.pte.proveed prod. no inventar"/>
    <s v="Regla x 30cm rapid 147 economica"/>
    <s v="Regla x 30cm rapid 147 economica"/>
    <d v="2010-09-16T00:00:00"/>
    <d v="2010-09-16T00:00:00"/>
    <n v="822"/>
    <s v="773"/>
    <x v="8"/>
    <x v="13"/>
    <x v="5"/>
    <x v="0"/>
    <x v="0"/>
  </r>
  <r>
    <n v="7735124704"/>
    <x v="27"/>
    <n v="48982070"/>
    <x v="36"/>
    <s v="LTHMRENDON"/>
    <s v="MFLT"/>
    <s v="Provisión otras cta.pte.proveed prod. no inventar"/>
    <s v="Tabla legaj.of.plast.azul"/>
    <s v="Tabla legaj.of.plast.azul"/>
    <d v="2010-09-16T00:00:00"/>
    <d v="2010-09-16T00:00:00"/>
    <n v="2643"/>
    <s v="773"/>
    <x v="8"/>
    <x v="13"/>
    <x v="5"/>
    <x v="0"/>
    <x v="0"/>
  </r>
  <r>
    <n v="7735124704"/>
    <x v="27"/>
    <n v="48982070"/>
    <x v="36"/>
    <s v="LTHMRENDON"/>
    <s v="MFLT"/>
    <s v="Provisión otras cta.pte.proveed prod. no inventar"/>
    <s v="Organizador d/docum.x6 norma 7833"/>
    <s v="Organizador d/docum.x6 norma 7833"/>
    <d v="2010-09-16T00:00:00"/>
    <d v="2010-09-16T00:00:00"/>
    <n v="4997"/>
    <s v="773"/>
    <x v="8"/>
    <x v="13"/>
    <x v="5"/>
    <x v="0"/>
    <x v="0"/>
  </r>
  <r>
    <n v="7735124704"/>
    <x v="27"/>
    <n v="48982070"/>
    <x v="36"/>
    <s v="SSPAGRANADOS"/>
    <s v="MFLT"/>
    <s v="MARION SA"/>
    <s v="Adhesivo barra faber x20gr con visor"/>
    <s v="Adhesivo barra faber x20gr con visor"/>
    <d v="2010-09-15T00:00:00"/>
    <d v="2010-09-16T00:00:00"/>
    <n v="0"/>
    <s v="773"/>
    <x v="8"/>
    <x v="13"/>
    <x v="5"/>
    <x v="0"/>
    <x v="0"/>
  </r>
  <r>
    <n v="7735124704"/>
    <x v="27"/>
    <n v="48982070"/>
    <x v="36"/>
    <s v="SSPAGRANADOS"/>
    <s v="MFLT"/>
    <s v="MARION SA"/>
    <s v="Borrador kira aw-20"/>
    <s v="Borrador kira aw-20"/>
    <d v="2010-09-15T00:00:00"/>
    <d v="2010-09-16T00:00:00"/>
    <n v="0"/>
    <s v="773"/>
    <x v="8"/>
    <x v="13"/>
    <x v="5"/>
    <x v="0"/>
    <x v="0"/>
  </r>
  <r>
    <n v="7735124704"/>
    <x v="27"/>
    <n v="48982070"/>
    <x v="36"/>
    <s v="SSPAGRANADOS"/>
    <s v="MFLT"/>
    <s v="MARION SA"/>
    <s v="Contact transp.gumplas x1mt"/>
    <s v="Contact transp.gumplas x1mt"/>
    <d v="2010-09-15T00:00:00"/>
    <d v="2010-09-16T00:00:00"/>
    <n v="0"/>
    <s v="773"/>
    <x v="8"/>
    <x v="13"/>
    <x v="5"/>
    <x v="0"/>
    <x v="0"/>
  </r>
  <r>
    <n v="7735124704"/>
    <x v="27"/>
    <n v="48982070"/>
    <x v="36"/>
    <s v="SSPAGRANADOS"/>
    <s v="MFLT"/>
    <s v="MARION SA"/>
    <s v="Regla x 30cm rapid 147 economica"/>
    <s v="Regla x 30cm rapid 147 economica"/>
    <d v="2010-09-15T00:00:00"/>
    <d v="2010-09-16T00:00:00"/>
    <n v="0"/>
    <s v="773"/>
    <x v="8"/>
    <x v="13"/>
    <x v="5"/>
    <x v="0"/>
    <x v="0"/>
  </r>
  <r>
    <n v="7735124704"/>
    <x v="27"/>
    <n v="48982070"/>
    <x v="36"/>
    <s v="SSPAGRANADOS"/>
    <s v="MFLT"/>
    <s v="MARION SA"/>
    <s v="Tabla legaj.of.plast.azul"/>
    <s v="Tabla legaj.of.plast.azul"/>
    <d v="2010-09-15T00:00:00"/>
    <d v="2010-09-16T00:00:00"/>
    <n v="0"/>
    <s v="773"/>
    <x v="8"/>
    <x v="13"/>
    <x v="5"/>
    <x v="0"/>
    <x v="0"/>
  </r>
  <r>
    <n v="7735124704"/>
    <x v="27"/>
    <n v="48982070"/>
    <x v="36"/>
    <s v="SSPAGRANADOS"/>
    <s v="MFLT"/>
    <s v="MARION SA"/>
    <s v="Organizador d/docum.x6 norma 7833"/>
    <s v="Organizador d/docum.x6 norma 7833"/>
    <d v="2010-09-15T00:00:00"/>
    <d v="2010-09-16T00:00:00"/>
    <n v="0"/>
    <s v="773"/>
    <x v="8"/>
    <x v="13"/>
    <x v="5"/>
    <x v="0"/>
    <x v="0"/>
  </r>
  <r>
    <n v="7735110136"/>
    <x v="50"/>
    <n v="48986070"/>
    <x v="38"/>
    <s v="LTICPOSADA"/>
    <s v="MFLT"/>
    <s v="Provisión otras cta.pte.proveed prod. Inventariab."/>
    <s v=""/>
    <s v="Examenes medicos personal"/>
    <d v="2010-09-16T00:00:00"/>
    <d v="2010-09-16T00:00:00"/>
    <n v="36000"/>
    <s v="773"/>
    <x v="8"/>
    <x v="15"/>
    <x v="2"/>
    <x v="0"/>
    <x v="1"/>
  </r>
  <r>
    <n v="7735124704"/>
    <x v="27"/>
    <n v="48988570"/>
    <x v="44"/>
    <s v="LTHMRENDON"/>
    <s v="MFLT"/>
    <s v="Provisión otras cta.pte.proveed prod. no inventar"/>
    <s v="Boligrafo kilom.retractil ngo"/>
    <s v="Boligrafo kilom.retractil ngo"/>
    <d v="2010-09-16T00:00:00"/>
    <d v="2010-09-16T00:00:00"/>
    <n v="4808"/>
    <s v="773"/>
    <x v="8"/>
    <x v="21"/>
    <x v="5"/>
    <x v="0"/>
    <x v="0"/>
  </r>
  <r>
    <n v="7735124704"/>
    <x v="27"/>
    <n v="48988570"/>
    <x v="44"/>
    <s v="SSPAGRANADOS"/>
    <s v="MFLT"/>
    <s v="MARION SA"/>
    <s v="Gancho legaj.norma caja x 20"/>
    <s v="Gancho legaj.norma caja x 20"/>
    <d v="2010-09-15T00:00:00"/>
    <d v="2010-09-16T00:00:00"/>
    <n v="1810"/>
    <s v="773"/>
    <x v="8"/>
    <x v="21"/>
    <x v="5"/>
    <x v="0"/>
    <x v="0"/>
  </r>
  <r>
    <n v="7735124704"/>
    <x v="27"/>
    <n v="48988570"/>
    <x v="44"/>
    <s v="SSPAGRANADOS"/>
    <s v="MFLT"/>
    <s v="MARION SA"/>
    <s v="Boligrafo kilom.retractil ngo"/>
    <s v="Boligrafo kilom.retractil ngo"/>
    <d v="2010-09-15T00:00:00"/>
    <d v="2010-09-16T00:00:00"/>
    <n v="0"/>
    <s v="773"/>
    <x v="8"/>
    <x v="21"/>
    <x v="5"/>
    <x v="0"/>
    <x v="0"/>
  </r>
  <r>
    <n v="7735124704"/>
    <x v="27"/>
    <n v="48992170"/>
    <x v="46"/>
    <s v="LTHMRENDON"/>
    <s v="MFLT"/>
    <s v="Provisión otras cta.pte.proveed prod. no inventar"/>
    <s v="Boligrafo kilom.retractil ngo"/>
    <s v="Boligrafo kilom.retractil ngo"/>
    <d v="2010-09-16T00:00:00"/>
    <d v="2010-09-16T00:00:00"/>
    <n v="4207"/>
    <s v="773"/>
    <x v="8"/>
    <x v="23"/>
    <x v="5"/>
    <x v="0"/>
    <x v="0"/>
  </r>
  <r>
    <n v="7735124704"/>
    <x v="27"/>
    <n v="48992170"/>
    <x v="46"/>
    <s v="LTHMRENDON"/>
    <s v="MFLT"/>
    <s v="Provisión otras cta.pte.proveed prod. no inventar"/>
    <s v="Dvd+rw 4.7g hp 4x slim case"/>
    <s v="Dvd+rw 4.7g hp 4x slim case"/>
    <d v="2010-09-16T00:00:00"/>
    <d v="2010-09-16T00:00:00"/>
    <n v="11400"/>
    <s v="773"/>
    <x v="8"/>
    <x v="23"/>
    <x v="5"/>
    <x v="0"/>
    <x v="0"/>
  </r>
  <r>
    <n v="7735124704"/>
    <x v="27"/>
    <n v="48992170"/>
    <x v="46"/>
    <s v="LTHMRENDON"/>
    <s v="MFLT"/>
    <s v="Provisión otras cta.pte.proveed prod. no inventar"/>
    <s v="Cuaderno"/>
    <s v="Cuaderno"/>
    <d v="2010-09-16T00:00:00"/>
    <d v="2010-09-16T00:00:00"/>
    <n v="7293"/>
    <s v="773"/>
    <x v="8"/>
    <x v="23"/>
    <x v="5"/>
    <x v="0"/>
    <x v="0"/>
  </r>
  <r>
    <n v="7735124704"/>
    <x v="27"/>
    <n v="48992170"/>
    <x v="46"/>
    <s v="LTHMRENDON"/>
    <s v="MFLT"/>
    <s v="Provisión otras cta.pte.proveed prod. no inventar"/>
    <s v="Marcador borrable expo ngo"/>
    <s v="Marcador borrable expo ngo"/>
    <d v="2010-09-16T00:00:00"/>
    <d v="2010-09-16T00:00:00"/>
    <n v="3786"/>
    <s v="773"/>
    <x v="8"/>
    <x v="23"/>
    <x v="5"/>
    <x v="0"/>
    <x v="0"/>
  </r>
  <r>
    <n v="7735124704"/>
    <x v="27"/>
    <n v="48992170"/>
    <x v="46"/>
    <s v="LTHMRENDON"/>
    <s v="MFLT"/>
    <s v="Provisión otras cta.pte.proveed prod. no inventar"/>
    <s v="Marcador borrable expo azul"/>
    <s v="Marcador borrable expo azul"/>
    <d v="2010-09-16T00:00:00"/>
    <d v="2010-09-16T00:00:00"/>
    <n v="3786"/>
    <s v="773"/>
    <x v="8"/>
    <x v="23"/>
    <x v="5"/>
    <x v="0"/>
    <x v="0"/>
  </r>
  <r>
    <n v="7735124704"/>
    <x v="27"/>
    <n v="48992170"/>
    <x v="46"/>
    <s v="LTHMRENDON"/>
    <s v="MFLT"/>
    <s v="Provisión otras cta.pte.proveed prod. no inventar"/>
    <s v="Marcador borrable expo rjo"/>
    <s v="Marcador borrable expo rjo"/>
    <d v="2010-09-16T00:00:00"/>
    <d v="2010-09-16T00:00:00"/>
    <n v="3786"/>
    <s v="773"/>
    <x v="8"/>
    <x v="23"/>
    <x v="5"/>
    <x v="0"/>
    <x v="0"/>
  </r>
  <r>
    <n v="7735124704"/>
    <x v="27"/>
    <n v="48992170"/>
    <x v="46"/>
    <s v="SSPAGRANADOS"/>
    <s v="MFLT"/>
    <s v="MARION SA"/>
    <s v="Boligrafo kilom.retractil ngo"/>
    <s v="Boligrafo kilom.retractil ngo"/>
    <d v="2010-09-15T00:00:00"/>
    <d v="2010-09-16T00:00:00"/>
    <n v="0"/>
    <s v="773"/>
    <x v="8"/>
    <x v="23"/>
    <x v="5"/>
    <x v="0"/>
    <x v="0"/>
  </r>
  <r>
    <n v="7735124704"/>
    <x v="27"/>
    <n v="48992170"/>
    <x v="46"/>
    <s v="SSPAGRANADOS"/>
    <s v="MFLT"/>
    <s v="MARION SA"/>
    <s v="Dvd+rw 4.7g hp 4x slim case"/>
    <s v="Dvd+rw 4.7g hp 4x slim case"/>
    <d v="2010-09-15T00:00:00"/>
    <d v="2010-09-16T00:00:00"/>
    <n v="0"/>
    <s v="773"/>
    <x v="8"/>
    <x v="23"/>
    <x v="5"/>
    <x v="0"/>
    <x v="0"/>
  </r>
  <r>
    <n v="7735124704"/>
    <x v="27"/>
    <n v="48992170"/>
    <x v="46"/>
    <s v="SSPAGRANADOS"/>
    <s v="MFLT"/>
    <s v="MARION SA"/>
    <s v="Cuaderno"/>
    <s v="Cuaderno"/>
    <d v="2010-09-15T00:00:00"/>
    <d v="2010-09-16T00:00:00"/>
    <n v="0"/>
    <s v="773"/>
    <x v="8"/>
    <x v="23"/>
    <x v="5"/>
    <x v="0"/>
    <x v="0"/>
  </r>
  <r>
    <n v="7735124704"/>
    <x v="27"/>
    <n v="48992170"/>
    <x v="46"/>
    <s v="SSPAGRANADOS"/>
    <s v="MFLT"/>
    <s v="MARION SA"/>
    <s v="Marcador borrable expo ngo"/>
    <s v="Marcador borrable expo ngo"/>
    <d v="2010-09-15T00:00:00"/>
    <d v="2010-09-16T00:00:00"/>
    <n v="0"/>
    <s v="773"/>
    <x v="8"/>
    <x v="23"/>
    <x v="5"/>
    <x v="0"/>
    <x v="0"/>
  </r>
  <r>
    <n v="7735124704"/>
    <x v="27"/>
    <n v="48992170"/>
    <x v="46"/>
    <s v="SSPAGRANADOS"/>
    <s v="MFLT"/>
    <s v="MARION SA"/>
    <s v="Marcador borrable expo azul"/>
    <s v="Marcador borrable expo azul"/>
    <d v="2010-09-15T00:00:00"/>
    <d v="2010-09-16T00:00:00"/>
    <n v="0"/>
    <s v="773"/>
    <x v="8"/>
    <x v="23"/>
    <x v="5"/>
    <x v="0"/>
    <x v="0"/>
  </r>
  <r>
    <n v="7735124704"/>
    <x v="27"/>
    <n v="48992170"/>
    <x v="46"/>
    <s v="SSPAGRANADOS"/>
    <s v="MFLT"/>
    <s v="MARION SA"/>
    <s v="Marcador borrable expo rjo"/>
    <s v="Marcador borrable expo rjo"/>
    <d v="2010-09-15T00:00:00"/>
    <d v="2010-09-16T00:00:00"/>
    <n v="0"/>
    <s v="773"/>
    <x v="8"/>
    <x v="23"/>
    <x v="5"/>
    <x v="0"/>
    <x v="0"/>
  </r>
  <r>
    <n v="7735116411"/>
    <x v="28"/>
    <n v="48705770"/>
    <x v="3"/>
    <s v="LTJFLOPEZ"/>
    <s v="MFLT"/>
    <s v="Provisión otras cta.pte.proveed prod. Inventariab."/>
    <s v=""/>
    <s v="Servicio de transporte"/>
    <d v="2010-09-17T00:00:00"/>
    <d v="2010-09-17T00:00:00"/>
    <n v="81225"/>
    <s v="773"/>
    <x v="8"/>
    <x v="3"/>
    <x v="7"/>
    <x v="0"/>
    <x v="1"/>
  </r>
  <r>
    <n v="7735124713"/>
    <x v="35"/>
    <n v="48910270"/>
    <x v="23"/>
    <s v="SSPAGRANADOS"/>
    <s v="MFLT"/>
    <s v="BYCSA S.A"/>
    <s v="Strech 44CMx457M x .6"/>
    <s v="Strech 44CMx457M x .6"/>
    <d v="2010-09-17T00:00:00"/>
    <d v="2010-09-17T00:00:00"/>
    <n v="165000"/>
    <s v="773"/>
    <x v="8"/>
    <x v="3"/>
    <x v="5"/>
    <x v="0"/>
    <x v="1"/>
  </r>
  <r>
    <n v="7735116411"/>
    <x v="28"/>
    <n v="48910570"/>
    <x v="283"/>
    <s v="LTJFLOPEZ"/>
    <s v="MFLT"/>
    <s v="Provisión otras cta.pte.proveed prod. Inventariab."/>
    <s v=""/>
    <s v="Servicio de transporte"/>
    <d v="2010-09-17T00:00:00"/>
    <d v="2010-09-17T00:00:00"/>
    <n v="151320"/>
    <s v="773"/>
    <x v="8"/>
    <x v="4"/>
    <x v="7"/>
    <x v="0"/>
    <x v="1"/>
  </r>
  <r>
    <n v="7735124713"/>
    <x v="35"/>
    <n v="48921470"/>
    <x v="25"/>
    <s v="SSPAGRANADOS"/>
    <s v="MFLT"/>
    <s v="BYCSA S.A"/>
    <s v="Strech 44CMx457M x .6"/>
    <s v="Strech 44CMx457M x .6"/>
    <d v="2010-09-17T00:00:00"/>
    <d v="2010-09-17T00:00:00"/>
    <n v="693000"/>
    <s v="773"/>
    <x v="8"/>
    <x v="4"/>
    <x v="5"/>
    <x v="0"/>
    <x v="1"/>
  </r>
  <r>
    <n v="7735124708"/>
    <x v="34"/>
    <n v="48921570"/>
    <x v="26"/>
    <s v="LTHMRENDON"/>
    <s v="MFLT"/>
    <s v="Mat, rptos y accesorios, combustibles y lubricante"/>
    <s v="Alcohol_indust_95% X GLN"/>
    <s v=""/>
    <d v="2010-09-17T00:00:00"/>
    <d v="2010-09-17T00:00:00"/>
    <n v="22563"/>
    <s v="773"/>
    <x v="8"/>
    <x v="3"/>
    <x v="6"/>
    <x v="0"/>
    <x v="2"/>
  </r>
  <r>
    <n v="7735124709"/>
    <x v="58"/>
    <n v="48921570"/>
    <x v="26"/>
    <s v="SSRDVILLEGAS"/>
    <s v="MFLT"/>
    <s v="Provisión otras cta.pte.proveed prod. no inventar"/>
    <s v="Tinta videojet 16-8530q x0.95litros"/>
    <s v="Tinta videojet 16-8530q x0.95litros"/>
    <d v="2010-09-16T00:00:00"/>
    <d v="2010-09-17T00:00:00"/>
    <n v="-8"/>
    <s v="773"/>
    <x v="8"/>
    <x v="3"/>
    <x v="5"/>
    <x v="0"/>
    <x v="1"/>
  </r>
  <r>
    <n v="7735124709"/>
    <x v="58"/>
    <n v="48921570"/>
    <x v="26"/>
    <s v="SSRDVILLEGAS"/>
    <s v="MFLT"/>
    <s v="Provisión otras cta.pte.proveed prod. no inventar"/>
    <s v="Solucion limpieza 16-3402q tinta industr"/>
    <s v="Solucion limpieza 16-3402q tinta industr"/>
    <d v="2010-09-16T00:00:00"/>
    <d v="2010-09-17T00:00:00"/>
    <n v="-1"/>
    <s v="773"/>
    <x v="8"/>
    <x v="3"/>
    <x v="5"/>
    <x v="0"/>
    <x v="1"/>
  </r>
  <r>
    <n v="7735124709"/>
    <x v="58"/>
    <n v="48921570"/>
    <x v="26"/>
    <s v="LTHMRENDON"/>
    <s v="MFLT"/>
    <s v="Provisión otras cta.pte.proveed prod. no inventar"/>
    <s v="Tinta videojet 16-8530q x0.95litros"/>
    <s v="Tinta videojet 16-8530q x0.95litros"/>
    <d v="2010-09-17T00:00:00"/>
    <d v="2010-09-17T00:00:00"/>
    <n v="2285982"/>
    <s v="773"/>
    <x v="8"/>
    <x v="3"/>
    <x v="5"/>
    <x v="0"/>
    <x v="1"/>
  </r>
  <r>
    <n v="7735124709"/>
    <x v="58"/>
    <n v="48921570"/>
    <x v="26"/>
    <s v="LTHMRENDON"/>
    <s v="MFLT"/>
    <s v="Provisión otras cta.pte.proveed prod. no inventar"/>
    <s v="Disolvente 16-8535q"/>
    <s v="Disolvente 16-8535q"/>
    <d v="2010-09-17T00:00:00"/>
    <d v="2010-09-17T00:00:00"/>
    <n v="376170"/>
    <s v="773"/>
    <x v="8"/>
    <x v="3"/>
    <x v="5"/>
    <x v="0"/>
    <x v="1"/>
  </r>
  <r>
    <n v="7735124709"/>
    <x v="58"/>
    <n v="48921570"/>
    <x v="26"/>
    <s v="LTHMRENDON"/>
    <s v="MFLT"/>
    <s v="Provisión otras cta.pte.proveed prod. no inventar"/>
    <s v="Solucion limpieza 16-3402q tinta industr"/>
    <s v="Solucion limpieza 16-3402q tinta industr"/>
    <d v="2010-09-17T00:00:00"/>
    <d v="2010-09-17T00:00:00"/>
    <n v="116430"/>
    <s v="773"/>
    <x v="8"/>
    <x v="3"/>
    <x v="5"/>
    <x v="0"/>
    <x v="1"/>
  </r>
  <r>
    <n v="7735124709"/>
    <x v="58"/>
    <n v="48921570"/>
    <x v="26"/>
    <s v="SSRDVILLEGAS"/>
    <s v="MFLT"/>
    <s v="MAPER S.A."/>
    <s v="Tinta videojet 16-8530q x0.95litros"/>
    <s v="Tinta videojet 16-8530q x0.95litros"/>
    <d v="2010-09-16T00:00:00"/>
    <d v="2010-09-17T00:00:00"/>
    <n v="0"/>
    <s v="773"/>
    <x v="8"/>
    <x v="3"/>
    <x v="5"/>
    <x v="0"/>
    <x v="1"/>
  </r>
  <r>
    <n v="7735124709"/>
    <x v="58"/>
    <n v="48921570"/>
    <x v="26"/>
    <s v="SSRDVILLEGAS"/>
    <s v="MFLT"/>
    <s v="MAPER S.A."/>
    <s v="Disolvente 16-8535q"/>
    <s v="Disolvente 16-8535q"/>
    <d v="2010-09-16T00:00:00"/>
    <d v="2010-09-17T00:00:00"/>
    <n v="2"/>
    <s v="773"/>
    <x v="8"/>
    <x v="3"/>
    <x v="5"/>
    <x v="0"/>
    <x v="1"/>
  </r>
  <r>
    <n v="7735124709"/>
    <x v="58"/>
    <n v="48921570"/>
    <x v="26"/>
    <s v="SSRDVILLEGAS"/>
    <s v="MFLT"/>
    <s v="MAPER S.A."/>
    <s v="Solucion limpieza 16-3402q tinta industr"/>
    <s v="Solucion limpieza 16-3402q tinta industr"/>
    <d v="2010-09-16T00:00:00"/>
    <d v="2010-09-17T00:00:00"/>
    <n v="0"/>
    <s v="773"/>
    <x v="8"/>
    <x v="3"/>
    <x v="5"/>
    <x v="0"/>
    <x v="1"/>
  </r>
  <r>
    <n v="7735124713"/>
    <x v="35"/>
    <n v="48921570"/>
    <x v="26"/>
    <s v="LTHMRENDON"/>
    <s v="MFLT"/>
    <s v="Provisión otras cta.pte.proveed prod. no inventar"/>
    <s v="Hilo polipropileno 4MM"/>
    <s v="Hilo polipropileno 4MM"/>
    <d v="2010-09-16T00:00:00"/>
    <d v="2010-09-17T00:00:00"/>
    <n v="174000"/>
    <s v="773"/>
    <x v="8"/>
    <x v="3"/>
    <x v="5"/>
    <x v="0"/>
    <x v="1"/>
  </r>
  <r>
    <n v="7735124713"/>
    <x v="35"/>
    <n v="48921570"/>
    <x v="26"/>
    <s v="SSPAGRANADOS"/>
    <s v="MFLT"/>
    <s v="FERRETERIA UNICA LTDA."/>
    <s v="Hilo polipropileno 4MM"/>
    <s v="Hilo polipropileno 4MM"/>
    <d v="2010-09-16T00:00:00"/>
    <d v="2010-09-17T00:00:00"/>
    <n v="0"/>
    <s v="773"/>
    <x v="8"/>
    <x v="3"/>
    <x v="5"/>
    <x v="0"/>
    <x v="1"/>
  </r>
  <r>
    <n v="7735110119"/>
    <x v="12"/>
    <n v="48986070"/>
    <x v="38"/>
    <s v="LTHMRENDON"/>
    <s v="MFLT"/>
    <s v="Provisión otras cta.pte.proveed prod. no inventar"/>
    <s v="Gafa seguridad AOS ref VIRTUA 11329"/>
    <s v="Gafa seguridad AOS ref VIRTUA 11329"/>
    <d v="2010-09-17T00:00:00"/>
    <d v="2010-09-17T00:00:00"/>
    <n v="178240"/>
    <s v="773"/>
    <x v="8"/>
    <x v="15"/>
    <x v="2"/>
    <x v="0"/>
    <x v="1"/>
  </r>
  <r>
    <n v="7735124708"/>
    <x v="34"/>
    <n v="48921370"/>
    <x v="24"/>
    <s v="LTMCRAGA"/>
    <s v="MFLT"/>
    <s v="Mat, rptos y accesorios, combustibles y lubricante"/>
    <s v="Lavador_planchas CPC Plate cleaner X L"/>
    <s v=""/>
    <d v="2010-09-18T00:00:00"/>
    <d v="2010-09-18T00:00:00"/>
    <n v="85331"/>
    <s v="773"/>
    <x v="8"/>
    <x v="4"/>
    <x v="6"/>
    <x v="0"/>
    <x v="2"/>
  </r>
  <r>
    <n v="7735124012"/>
    <x v="24"/>
    <n v="48710370"/>
    <x v="6"/>
    <s v="LTEAGUTIERRE"/>
    <s v="MFLT"/>
    <s v="Mat, rptos y accesorios, materiales y repuestos na"/>
    <s v="Regla lubricadora 50 x 45cm"/>
    <s v=""/>
    <d v="2010-09-20T00:00:00"/>
    <d v="2010-09-20T00:00:00"/>
    <n v="16974"/>
    <s v="773"/>
    <x v="8"/>
    <x v="4"/>
    <x v="6"/>
    <x v="0"/>
    <x v="2"/>
  </r>
  <r>
    <n v="7735124012"/>
    <x v="24"/>
    <n v="48710370"/>
    <x v="6"/>
    <s v="LTHMRENDON"/>
    <s v="MFLT"/>
    <s v="Mat, rptos y accesorios, materiales y repuestos na"/>
    <s v="Regla lubricadora 20 x 300mm"/>
    <s v=""/>
    <d v="2010-09-20T00:00:00"/>
    <d v="2010-09-20T00:00:00"/>
    <n v="8000"/>
    <s v="773"/>
    <x v="8"/>
    <x v="4"/>
    <x v="6"/>
    <x v="0"/>
    <x v="2"/>
  </r>
  <r>
    <n v="7735124708"/>
    <x v="34"/>
    <n v="48921570"/>
    <x v="26"/>
    <s v="LTEAGUTIERRE"/>
    <s v="MFLT"/>
    <s v="Mat, rptos y accesorios, combustibles y lubricante"/>
    <s v="Alcohol_indust_95% X GLN"/>
    <s v=""/>
    <d v="2010-09-20T00:00:00"/>
    <d v="2010-09-20T00:00:00"/>
    <n v="11282"/>
    <s v="773"/>
    <x v="8"/>
    <x v="3"/>
    <x v="6"/>
    <x v="0"/>
    <x v="2"/>
  </r>
  <r>
    <n v="7735116407"/>
    <x v="44"/>
    <n v="48970070"/>
    <x v="29"/>
    <s v="SSPAGRANADOS"/>
    <s v="MFLT"/>
    <s v="EMPRESAS PUBLICAS DE MEDELLIN E.S.P"/>
    <s v=""/>
    <s v=""/>
    <d v="2010-09-17T00:00:00"/>
    <d v="2010-09-20T00:00:00"/>
    <n v="34788640"/>
    <s v="773"/>
    <x v="8"/>
    <x v="6"/>
    <x v="1"/>
    <x v="0"/>
    <x v="2"/>
  </r>
  <r>
    <n v="7735116412"/>
    <x v="46"/>
    <n v="48970370"/>
    <x v="31"/>
    <s v="SSPAGRANADOS"/>
    <s v="MFLT"/>
    <s v="EMPRESAS PUBLICAS DE MEDELLIN E.S.P"/>
    <s v=""/>
    <s v=""/>
    <d v="2010-09-17T00:00:00"/>
    <d v="2010-09-20T00:00:00"/>
    <n v="45193564"/>
    <s v="773"/>
    <x v="8"/>
    <x v="8"/>
    <x v="1"/>
    <x v="0"/>
    <x v="2"/>
  </r>
  <r>
    <n v="7735112206"/>
    <x v="48"/>
    <n v="48984270"/>
    <x v="37"/>
    <s v="SSJMGONZALEZ"/>
    <s v="MFLT"/>
    <s v="Gto admon,impuestos,iva descontable"/>
    <s v=""/>
    <s v=""/>
    <d v="2010-09-20T00:00:00"/>
    <d v="2010-09-20T00:00:00"/>
    <n v="2246295"/>
    <s v="773"/>
    <x v="8"/>
    <x v="14"/>
    <x v="9"/>
    <x v="0"/>
    <x v="1"/>
  </r>
  <r>
    <n v="7735124719"/>
    <x v="42"/>
    <n v="48986170"/>
    <x v="39"/>
    <s v="LTHMRENDON"/>
    <s v="MFLT"/>
    <s v="Provisión otras cta.pte.proveed prod. no inventar"/>
    <s v="Volante comunicaciones internas 16%"/>
    <s v="Volante comunicaciones internas 16%"/>
    <d v="2010-09-16T00:00:00"/>
    <d v="2010-09-20T00:00:00"/>
    <n v="123000"/>
    <s v="773"/>
    <x v="8"/>
    <x v="16"/>
    <x v="5"/>
    <x v="0"/>
    <x v="0"/>
  </r>
  <r>
    <n v="7735124012"/>
    <x v="24"/>
    <n v="48992170"/>
    <x v="46"/>
    <s v="LTHMRENDON"/>
    <s v="MFLT"/>
    <s v="Mat, rptos y accesorios, materiales y repuestos na"/>
    <s v="Balasto electronico osram qt2x54-120CHO"/>
    <s v=""/>
    <d v="2010-09-20T00:00:00"/>
    <d v="2010-09-20T00:00:00"/>
    <n v="38929"/>
    <s v="773"/>
    <x v="8"/>
    <x v="23"/>
    <x v="6"/>
    <x v="0"/>
    <x v="2"/>
  </r>
  <r>
    <n v="7735124012"/>
    <x v="24"/>
    <n v="48992170"/>
    <x v="46"/>
    <s v="LTHMRENDON"/>
    <s v="MFLT"/>
    <s v="Mat, rptos y accesorios, materiales y repuestos na"/>
    <s v="Hoja de sierra 12 pul 18 tpi"/>
    <s v=""/>
    <d v="2010-09-20T00:00:00"/>
    <d v="2010-09-20T00:00:00"/>
    <n v="2500"/>
    <s v="773"/>
    <x v="8"/>
    <x v="23"/>
    <x v="6"/>
    <x v="0"/>
    <x v="2"/>
  </r>
  <r>
    <n v="7735124012"/>
    <x v="24"/>
    <n v="48992170"/>
    <x v="46"/>
    <s v="LTHMRENDON"/>
    <s v="MFLT"/>
    <s v="Mat, rptos y accesorios, materiales y repuestos na"/>
    <s v="Papel agua Nr 400"/>
    <s v=""/>
    <d v="2010-09-20T00:00:00"/>
    <d v="2010-09-20T00:00:00"/>
    <n v="629"/>
    <s v="773"/>
    <x v="8"/>
    <x v="23"/>
    <x v="6"/>
    <x v="0"/>
    <x v="2"/>
  </r>
  <r>
    <n v="7735124012"/>
    <x v="24"/>
    <n v="48992170"/>
    <x v="46"/>
    <s v="LTHMRENDON"/>
    <s v="MFLT"/>
    <s v="Mat, rptos y accesorios, materiales y repuestos na"/>
    <s v="Lija de agua n_500"/>
    <s v=""/>
    <d v="2010-09-20T00:00:00"/>
    <d v="2010-09-20T00:00:00"/>
    <n v="720"/>
    <s v="773"/>
    <x v="8"/>
    <x v="23"/>
    <x v="6"/>
    <x v="0"/>
    <x v="2"/>
  </r>
  <r>
    <n v="7735124703"/>
    <x v="22"/>
    <n v="48705370"/>
    <x v="1"/>
    <s v="LTEAGUTIERRE"/>
    <s v="MFLT"/>
    <s v="Provisión otras cta.pte.proveed prod. no inventar"/>
    <s v="Form lito 13 Talonario salida almacen"/>
    <s v="Form lito 13 Talonario salida almacen"/>
    <d v="2010-09-21T00:00:00"/>
    <d v="2010-09-21T00:00:00"/>
    <n v="99330"/>
    <s v="773"/>
    <x v="8"/>
    <x v="1"/>
    <x v="5"/>
    <x v="0"/>
    <x v="0"/>
  </r>
  <r>
    <n v="7735116403"/>
    <x v="20"/>
    <n v="48705670"/>
    <x v="2"/>
    <s v="SSRDVILLEGAS"/>
    <s v="MFLT"/>
    <s v="SOMOS SUMINISTRO TEMPORAL S.A."/>
    <s v=""/>
    <s v=""/>
    <d v="2010-09-16T00:00:00"/>
    <d v="2010-09-21T00:00:00"/>
    <n v="1246851"/>
    <s v="773"/>
    <x v="8"/>
    <x v="2"/>
    <x v="3"/>
    <x v="0"/>
    <x v="1"/>
  </r>
  <r>
    <n v="7735124503"/>
    <x v="41"/>
    <n v="48711970"/>
    <x v="14"/>
    <s v="SSBLMORENO"/>
    <s v="MFLT"/>
    <s v="Gastos pagados por anticipado, impuesto predial"/>
    <s v=""/>
    <s v=""/>
    <d v="2010-09-21T00:00:00"/>
    <d v="2010-09-21T00:00:00"/>
    <n v="3773333"/>
    <s v="773"/>
    <x v="8"/>
    <x v="4"/>
    <x v="6"/>
    <x v="0"/>
    <x v="2"/>
  </r>
  <r>
    <n v="7735116403"/>
    <x v="20"/>
    <n v="48910270"/>
    <x v="23"/>
    <s v="SSRDVILLEGAS"/>
    <s v="MFLT"/>
    <s v="SOMOS SUMINISTRO TEMPORAL S.A."/>
    <s v=""/>
    <s v=""/>
    <d v="2010-09-16T00:00:00"/>
    <d v="2010-09-21T00:00:00"/>
    <n v="3688214"/>
    <s v="773"/>
    <x v="8"/>
    <x v="3"/>
    <x v="3"/>
    <x v="0"/>
    <x v="1"/>
  </r>
  <r>
    <n v="7735110119"/>
    <x v="12"/>
    <n v="48921370"/>
    <x v="24"/>
    <s v="SSRDVILLEGAS"/>
    <s v="MFLT"/>
    <s v="PALACIO DE GONZALEZ HONORATA DE JES"/>
    <s v="Delantal en dril blanco"/>
    <s v="Delantal en dril blanco"/>
    <d v="2010-09-18T00:00:00"/>
    <d v="2010-09-21T00:00:00"/>
    <n v="150000"/>
    <s v="773"/>
    <x v="8"/>
    <x v="4"/>
    <x v="2"/>
    <x v="0"/>
    <x v="1"/>
  </r>
  <r>
    <n v="7735124701"/>
    <x v="26"/>
    <n v="48921370"/>
    <x v="24"/>
    <s v="SSRDVILLEGAS"/>
    <s v="MFLT"/>
    <s v="EMPAQUETADURAS Y EMPAQUES S.A."/>
    <s v="Limpion Wypall"/>
    <s v="Limpion Wypall"/>
    <d v="2010-09-20T00:00:00"/>
    <d v="2010-09-21T00:00:00"/>
    <n v="440800"/>
    <s v="773"/>
    <x v="8"/>
    <x v="4"/>
    <x v="5"/>
    <x v="0"/>
    <x v="0"/>
  </r>
  <r>
    <n v="7735124708"/>
    <x v="34"/>
    <n v="48921370"/>
    <x v="24"/>
    <s v="LTHMRENDON"/>
    <s v="MFLT"/>
    <s v="Mat, rptos y accesorios, combustibles y lubricante"/>
    <s v="Solucion fuente opti_print1 X GLN"/>
    <s v=""/>
    <d v="2010-09-21T00:00:00"/>
    <d v="2010-09-21T00:00:00"/>
    <n v="87692"/>
    <s v="773"/>
    <x v="8"/>
    <x v="4"/>
    <x v="6"/>
    <x v="0"/>
    <x v="2"/>
  </r>
  <r>
    <n v="7735110119"/>
    <x v="12"/>
    <n v="48921470"/>
    <x v="25"/>
    <s v="SSRDVILLEGAS"/>
    <s v="MFLT"/>
    <s v="PALACIO DE GONZALEZ HONORATA DE JES"/>
    <s v="Delantal en dril blanco"/>
    <s v="Delantal en dril blanco"/>
    <d v="2010-09-18T00:00:00"/>
    <d v="2010-09-21T00:00:00"/>
    <n v="75000"/>
    <s v="773"/>
    <x v="8"/>
    <x v="4"/>
    <x v="2"/>
    <x v="0"/>
    <x v="1"/>
  </r>
  <r>
    <n v="7735116403"/>
    <x v="20"/>
    <n v="48921470"/>
    <x v="25"/>
    <s v="SSRDVILLEGAS"/>
    <s v="MFLT"/>
    <s v="SOMOS SUMINISTRO TEMPORAL S.A."/>
    <s v=""/>
    <s v=""/>
    <d v="2010-09-16T00:00:00"/>
    <d v="2010-09-21T00:00:00"/>
    <n v="255174"/>
    <s v="773"/>
    <x v="8"/>
    <x v="4"/>
    <x v="3"/>
    <x v="0"/>
    <x v="1"/>
  </r>
  <r>
    <n v="7735116409"/>
    <x v="59"/>
    <n v="48921470"/>
    <x v="25"/>
    <s v="LTNJRODRIGUE"/>
    <s v="MFLT"/>
    <s v="Provisión otras cta.pte.proveed prod. Inventariab."/>
    <s v=""/>
    <s v="Servicio de Mensajería"/>
    <d v="2010-09-21T00:00:00"/>
    <d v="2010-09-21T00:00:00"/>
    <n v="5760"/>
    <s v="773"/>
    <x v="8"/>
    <x v="4"/>
    <x v="5"/>
    <x v="0"/>
    <x v="0"/>
  </r>
  <r>
    <n v="7735124701"/>
    <x v="26"/>
    <n v="48921470"/>
    <x v="25"/>
    <s v="SSRDVILLEGAS"/>
    <s v="MFLT"/>
    <s v="EMPAQUETADURAS Y EMPAQUES S.A."/>
    <s v="Limpion Wypall"/>
    <s v="Limpion Wypall"/>
    <d v="2010-09-20T00:00:00"/>
    <d v="2010-09-21T00:00:00"/>
    <n v="110200"/>
    <s v="773"/>
    <x v="8"/>
    <x v="4"/>
    <x v="5"/>
    <x v="0"/>
    <x v="0"/>
  </r>
  <r>
    <n v="7735110119"/>
    <x v="12"/>
    <n v="48921570"/>
    <x v="26"/>
    <s v="SSRDVILLEGAS"/>
    <s v="MFLT"/>
    <s v="PALACIO DE GONZALEZ HONORATA DE JES"/>
    <s v="Delantal en dril blanco"/>
    <s v="Delantal en dril blanco"/>
    <d v="2010-09-18T00:00:00"/>
    <d v="2010-09-21T00:00:00"/>
    <n v="75000"/>
    <s v="773"/>
    <x v="8"/>
    <x v="3"/>
    <x v="2"/>
    <x v="0"/>
    <x v="1"/>
  </r>
  <r>
    <n v="7735116403"/>
    <x v="20"/>
    <n v="48921570"/>
    <x v="26"/>
    <s v="SSPAGRANADOS"/>
    <s v="MFLT"/>
    <s v="AHORA S.A"/>
    <s v=""/>
    <s v=""/>
    <d v="2010-09-16T00:00:00"/>
    <d v="2010-09-21T00:00:00"/>
    <n v="8187804"/>
    <s v="773"/>
    <x v="8"/>
    <x v="3"/>
    <x v="3"/>
    <x v="0"/>
    <x v="1"/>
  </r>
  <r>
    <n v="7735124701"/>
    <x v="26"/>
    <n v="48921570"/>
    <x v="26"/>
    <s v="SSRDVILLEGAS"/>
    <s v="MFLT"/>
    <s v="EMPAQUETADURAS Y EMPAQUES S.A."/>
    <s v="Limpion Wypall"/>
    <s v="Limpion Wypall"/>
    <d v="2010-09-20T00:00:00"/>
    <d v="2010-09-21T00:00:00"/>
    <n v="110200"/>
    <s v="773"/>
    <x v="8"/>
    <x v="3"/>
    <x v="5"/>
    <x v="0"/>
    <x v="0"/>
  </r>
  <r>
    <n v="7735124703"/>
    <x v="22"/>
    <n v="48921570"/>
    <x v="26"/>
    <s v="SSRDVILLEGAS"/>
    <s v="MFLT"/>
    <s v="Provisión otras cta.pte.proveed prod. no inventar"/>
    <s v="Form lito 12 Informe de produccion"/>
    <s v="Form lito 12 Informe de produccion"/>
    <d v="2010-09-20T00:00:00"/>
    <d v="2010-09-21T00:00:00"/>
    <n v="0"/>
    <s v="773"/>
    <x v="8"/>
    <x v="3"/>
    <x v="5"/>
    <x v="0"/>
    <x v="0"/>
  </r>
  <r>
    <n v="7735124703"/>
    <x v="22"/>
    <n v="48921570"/>
    <x v="26"/>
    <s v="SSRDVILLEGAS"/>
    <s v="MFLT"/>
    <s v="Provisión otras cta.pte.proveed prod. no inventar"/>
    <s v="Form lito 12 Informe de produccion"/>
    <s v="Form lito 12 Informe de produccion"/>
    <d v="2010-09-20T00:00:00"/>
    <d v="2010-09-21T00:00:00"/>
    <n v="0"/>
    <s v="773"/>
    <x v="8"/>
    <x v="3"/>
    <x v="5"/>
    <x v="0"/>
    <x v="0"/>
  </r>
  <r>
    <n v="7735124703"/>
    <x v="22"/>
    <n v="48921570"/>
    <x v="26"/>
    <s v="SSRDVILLEGAS"/>
    <s v="MFLT"/>
    <s v="Provisión otras cta.pte.proveed prod. no inventar"/>
    <s v="Form lito 2 Certificado de conformidad"/>
    <s v="Form lito 2 Certificado de conformidad"/>
    <d v="2010-09-20T00:00:00"/>
    <d v="2010-09-21T00:00:00"/>
    <n v="0"/>
    <s v="773"/>
    <x v="8"/>
    <x v="3"/>
    <x v="5"/>
    <x v="0"/>
    <x v="0"/>
  </r>
  <r>
    <n v="7735124703"/>
    <x v="22"/>
    <n v="48921570"/>
    <x v="26"/>
    <s v="LTEAGUTIERRE"/>
    <s v="MFLT"/>
    <s v="Provisión otras cta.pte.proveed prod. no inventar"/>
    <s v="Form lito 12 Informe de produccion"/>
    <s v="Form lito 12 Informe de produccion"/>
    <d v="2010-09-20T00:00:00"/>
    <d v="2010-09-21T00:00:00"/>
    <n v="47000"/>
    <s v="773"/>
    <x v="8"/>
    <x v="3"/>
    <x v="5"/>
    <x v="0"/>
    <x v="0"/>
  </r>
  <r>
    <n v="7735124703"/>
    <x v="22"/>
    <n v="48921570"/>
    <x v="26"/>
    <s v="LTEAGUTIERRE"/>
    <s v="MFLT"/>
    <s v="Provisión otras cta.pte.proveed prod. no inventar"/>
    <s v="Form lito 12 Informe de produccion"/>
    <s v="Form lito 12 Informe de produccion"/>
    <d v="2010-09-20T00:00:00"/>
    <d v="2010-09-21T00:00:00"/>
    <n v="7520"/>
    <s v="773"/>
    <x v="8"/>
    <x v="3"/>
    <x v="5"/>
    <x v="0"/>
    <x v="0"/>
  </r>
  <r>
    <n v="7735124703"/>
    <x v="22"/>
    <n v="48921570"/>
    <x v="26"/>
    <s v="LTEAGUTIERRE"/>
    <s v="MFLT"/>
    <s v="Provisión otras cta.pte.proveed prod. no inventar"/>
    <s v="Form lito 2 Certificado de conformidad"/>
    <s v="Form lito 2 Certificado de conformidad"/>
    <d v="2010-09-20T00:00:00"/>
    <d v="2010-09-21T00:00:00"/>
    <n v="6480"/>
    <s v="773"/>
    <x v="8"/>
    <x v="3"/>
    <x v="5"/>
    <x v="0"/>
    <x v="0"/>
  </r>
  <r>
    <n v="7735116403"/>
    <x v="20"/>
    <n v="48921770"/>
    <x v="28"/>
    <s v="SSRDVILLEGAS"/>
    <s v="MFLT"/>
    <s v="SOMOS SUMINISTRO TEMPORAL S.A."/>
    <s v=""/>
    <s v=""/>
    <d v="2010-09-16T00:00:00"/>
    <d v="2010-09-21T00:00:00"/>
    <n v="1290735"/>
    <s v="773"/>
    <x v="8"/>
    <x v="5"/>
    <x v="3"/>
    <x v="0"/>
    <x v="1"/>
  </r>
  <r>
    <n v="7735124703"/>
    <x v="22"/>
    <n v="48921770"/>
    <x v="28"/>
    <s v="SSRDVILLEGAS"/>
    <s v="MFLT"/>
    <s v="Provisión otras cta.pte.proveed prod. no inventar"/>
    <s v="Block estibador"/>
    <s v="Block estibador"/>
    <d v="2010-09-20T00:00:00"/>
    <d v="2010-09-21T00:00:00"/>
    <n v="0"/>
    <s v="773"/>
    <x v="8"/>
    <x v="5"/>
    <x v="5"/>
    <x v="0"/>
    <x v="0"/>
  </r>
  <r>
    <n v="7735124703"/>
    <x v="22"/>
    <n v="48921770"/>
    <x v="28"/>
    <s v="LTEAGUTIERRE"/>
    <s v="MFLT"/>
    <s v="Provisión otras cta.pte.proveed prod. no inventar"/>
    <s v="Block estibador"/>
    <s v="Block estibador"/>
    <d v="2010-09-20T00:00:00"/>
    <d v="2010-09-21T00:00:00"/>
    <n v="60000"/>
    <s v="773"/>
    <x v="8"/>
    <x v="5"/>
    <x v="5"/>
    <x v="0"/>
    <x v="0"/>
  </r>
  <r>
    <n v="7735116403"/>
    <x v="20"/>
    <n v="48980070"/>
    <x v="34"/>
    <s v="SSPAGRANADOS"/>
    <s v="MFLT"/>
    <s v="AHORA S.A"/>
    <s v=""/>
    <s v=""/>
    <d v="2010-09-16T00:00:00"/>
    <d v="2010-09-21T00:00:00"/>
    <n v="301357"/>
    <s v="773"/>
    <x v="8"/>
    <x v="11"/>
    <x v="3"/>
    <x v="0"/>
    <x v="1"/>
  </r>
  <r>
    <n v="7735116409"/>
    <x v="59"/>
    <n v="48980070"/>
    <x v="34"/>
    <s v="LTNJRODRIGUE"/>
    <s v="MFLT"/>
    <s v="Provisión otras cta.pte.proveed prod. Inventariab."/>
    <s v=""/>
    <s v="Servicio de Mensajería"/>
    <d v="2010-09-21T00:00:00"/>
    <d v="2010-09-21T00:00:00"/>
    <n v="-5000"/>
    <s v="773"/>
    <x v="8"/>
    <x v="11"/>
    <x v="5"/>
    <x v="0"/>
    <x v="0"/>
  </r>
  <r>
    <n v="7735116409"/>
    <x v="59"/>
    <n v="48980070"/>
    <x v="34"/>
    <s v="LTNJRODRIGUE"/>
    <s v="MFLT"/>
    <s v="Provisión otras cta.pte.proveed prod. Inventariab."/>
    <s v=""/>
    <s v="Servicio de Mensajería"/>
    <d v="2010-09-21T00:00:00"/>
    <d v="2010-09-21T00:00:00"/>
    <n v="5000"/>
    <s v="773"/>
    <x v="8"/>
    <x v="11"/>
    <x v="5"/>
    <x v="0"/>
    <x v="0"/>
  </r>
  <r>
    <n v="7735124719"/>
    <x v="42"/>
    <n v="48980070"/>
    <x v="34"/>
    <s v="LTEAGUTIERRE"/>
    <s v="MFLT"/>
    <s v="Provisión otras cta.pte.proveed prod. no inventar"/>
    <s v="Boletin comunicaciones internas 16%"/>
    <s v="Boletin comunicaciones internas 16%"/>
    <d v="2010-09-21T00:00:00"/>
    <d v="2010-09-21T00:00:00"/>
    <n v="8500"/>
    <s v="773"/>
    <x v="8"/>
    <x v="11"/>
    <x v="5"/>
    <x v="0"/>
    <x v="0"/>
  </r>
  <r>
    <n v="7735112203"/>
    <x v="62"/>
    <n v="48984270"/>
    <x v="37"/>
    <s v="SSBLMORENO"/>
    <s v="MFLT"/>
    <s v="Gastos pagados por anticipado, impuesto predial"/>
    <s v=""/>
    <s v=""/>
    <d v="2010-09-21T00:00:00"/>
    <d v="2010-09-21T00:00:00"/>
    <n v="2599790"/>
    <s v="773"/>
    <x v="8"/>
    <x v="14"/>
    <x v="9"/>
    <x v="0"/>
    <x v="0"/>
  </r>
  <r>
    <n v="7735124703"/>
    <x v="22"/>
    <n v="48984270"/>
    <x v="37"/>
    <s v="SSRDVILLEGAS"/>
    <s v="MFLT"/>
    <s v="Provisión otras cta.pte.proveed prod. no inventar"/>
    <s v="Form lito 2 Certificado de conformidad"/>
    <s v="Form lito 2 Certificado de conformidad"/>
    <d v="2010-09-20T00:00:00"/>
    <d v="2010-09-21T00:00:00"/>
    <n v="0"/>
    <s v="773"/>
    <x v="8"/>
    <x v="14"/>
    <x v="5"/>
    <x v="0"/>
    <x v="0"/>
  </r>
  <r>
    <n v="7735124703"/>
    <x v="22"/>
    <n v="48984270"/>
    <x v="37"/>
    <s v="LTEAGUTIERRE"/>
    <s v="MFLT"/>
    <s v="Provisión otras cta.pte.proveed prod. no inventar"/>
    <s v="Form lito 2 Certificado de conformidad"/>
    <s v="Form lito 2 Certificado de conformidad"/>
    <d v="2010-09-20T00:00:00"/>
    <d v="2010-09-21T00:00:00"/>
    <n v="54000"/>
    <s v="773"/>
    <x v="8"/>
    <x v="14"/>
    <x v="5"/>
    <x v="0"/>
    <x v="0"/>
  </r>
  <r>
    <n v="7735116120"/>
    <x v="29"/>
    <n v="48986070"/>
    <x v="38"/>
    <s v="SSRDVILLEGAS"/>
    <s v="MFLT"/>
    <s v="Provisión otras cta.pte.proveed prod. Inventariab."/>
    <s v=""/>
    <s v="Refrigerio semana de la salud"/>
    <d v="2010-09-03T00:00:00"/>
    <d v="2010-09-21T00:00:00"/>
    <n v="0"/>
    <s v="773"/>
    <x v="8"/>
    <x v="15"/>
    <x v="5"/>
    <x v="0"/>
    <x v="0"/>
  </r>
  <r>
    <n v="7735116120"/>
    <x v="29"/>
    <n v="48986070"/>
    <x v="38"/>
    <s v="SSRDVILLEGAS"/>
    <s v="MFLT"/>
    <s v="Provisión otras cta.pte.proveed prod. Inventariab."/>
    <s v=""/>
    <s v="Refrigerio semana de la salud"/>
    <d v="2010-09-06T00:00:00"/>
    <d v="2010-09-21T00:00:00"/>
    <n v="0"/>
    <s v="773"/>
    <x v="8"/>
    <x v="15"/>
    <x v="5"/>
    <x v="0"/>
    <x v="0"/>
  </r>
  <r>
    <n v="7735116120"/>
    <x v="29"/>
    <n v="48986070"/>
    <x v="38"/>
    <s v="SSRDVILLEGAS"/>
    <s v="MFLT"/>
    <s v="Provisión otras cta.pte.proveed prod. Inventariab."/>
    <s v=""/>
    <s v="Refrigerio semana de la salud"/>
    <d v="2010-09-06T00:00:00"/>
    <d v="2010-09-21T00:00:00"/>
    <n v="0"/>
    <s v="773"/>
    <x v="8"/>
    <x v="15"/>
    <x v="5"/>
    <x v="0"/>
    <x v="0"/>
  </r>
  <r>
    <n v="7735116120"/>
    <x v="29"/>
    <n v="48986070"/>
    <x v="38"/>
    <s v="LTICPOSADA"/>
    <s v="MFLT"/>
    <s v="Provisión otras cta.pte.proveed prod. Inventariab."/>
    <s v=""/>
    <s v="Refrigerio semana de la salud"/>
    <d v="2010-09-21T00:00:00"/>
    <d v="2010-09-21T00:00:00"/>
    <n v="49000"/>
    <s v="773"/>
    <x v="8"/>
    <x v="15"/>
    <x v="5"/>
    <x v="0"/>
    <x v="0"/>
  </r>
  <r>
    <n v="7735116120"/>
    <x v="29"/>
    <n v="48986070"/>
    <x v="38"/>
    <s v="LTICPOSADA"/>
    <s v="MFLT"/>
    <s v="Provisión otras cta.pte.proveed prod. Inventariab."/>
    <s v=""/>
    <s v="Refrigerio semana de la salud"/>
    <d v="2010-09-21T00:00:00"/>
    <d v="2010-09-21T00:00:00"/>
    <n v="38500"/>
    <s v="773"/>
    <x v="8"/>
    <x v="15"/>
    <x v="5"/>
    <x v="0"/>
    <x v="0"/>
  </r>
  <r>
    <n v="7735116120"/>
    <x v="29"/>
    <n v="48986070"/>
    <x v="38"/>
    <s v="LTICPOSADA"/>
    <s v="MFLT"/>
    <s v="Provisión otras cta.pte.proveed prod. Inventariab."/>
    <s v=""/>
    <s v="Refrigerio semana de la salud"/>
    <d v="2010-09-21T00:00:00"/>
    <d v="2010-09-21T00:00:00"/>
    <n v="87500"/>
    <s v="773"/>
    <x v="8"/>
    <x v="15"/>
    <x v="5"/>
    <x v="0"/>
    <x v="0"/>
  </r>
  <r>
    <n v="7735116120"/>
    <x v="29"/>
    <n v="48986070"/>
    <x v="38"/>
    <s v="LTNJRODRIGUE"/>
    <s v="MFLT"/>
    <s v="Provisión otras cta.pte.proveed prod. Inventariab."/>
    <s v=""/>
    <s v="Refrigerio Semana de la Salud"/>
    <d v="2010-09-21T00:00:00"/>
    <d v="2010-09-21T00:00:00"/>
    <n v="52500"/>
    <s v="773"/>
    <x v="8"/>
    <x v="15"/>
    <x v="5"/>
    <x v="0"/>
    <x v="0"/>
  </r>
  <r>
    <n v="7735115356"/>
    <x v="65"/>
    <n v="48988470"/>
    <x v="43"/>
    <s v="SSBLMORENO"/>
    <s v="MFLT"/>
    <s v="Gastos pagados por anticipado seguros"/>
    <s v=""/>
    <s v=""/>
    <d v="2010-09-21T00:00:00"/>
    <d v="2010-09-21T00:00:00"/>
    <n v="3651791"/>
    <s v="773"/>
    <x v="8"/>
    <x v="20"/>
    <x v="10"/>
    <x v="0"/>
    <x v="0"/>
  </r>
  <r>
    <n v="7735115380"/>
    <x v="82"/>
    <n v="48988470"/>
    <x v="43"/>
    <s v="SSBLMORENO"/>
    <s v="MFLT"/>
    <s v="Gastos pagados por anticipado seguros"/>
    <s v=""/>
    <s v=""/>
    <d v="2010-09-21T00:00:00"/>
    <d v="2010-09-21T00:00:00"/>
    <n v="125954"/>
    <s v="773"/>
    <x v="8"/>
    <x v="20"/>
    <x v="10"/>
    <x v="0"/>
    <x v="0"/>
  </r>
  <r>
    <n v="7735116402"/>
    <x v="56"/>
    <n v="48988570"/>
    <x v="44"/>
    <s v="LTNJRODRIGUE"/>
    <s v="MFLT"/>
    <s v="Provisión otras cta.pte.proveed prod. Inventariab."/>
    <s v=""/>
    <s v="Servicio de Vigilancia"/>
    <d v="2010-09-21T00:00:00"/>
    <d v="2010-09-21T00:00:00"/>
    <n v="11746482"/>
    <s v="773"/>
    <x v="8"/>
    <x v="21"/>
    <x v="5"/>
    <x v="0"/>
    <x v="0"/>
  </r>
  <r>
    <n v="7735116402"/>
    <x v="56"/>
    <n v="48988570"/>
    <x v="44"/>
    <s v="LTNJRODRIGUE"/>
    <s v="MFLT"/>
    <s v="Provisión otras cta.pte.proveed prod. Inventariab."/>
    <s v=""/>
    <s v="Servicio de Vigilancia"/>
    <d v="2010-09-21T00:00:00"/>
    <d v="2010-09-21T00:00:00"/>
    <n v="1893755"/>
    <s v="773"/>
    <x v="8"/>
    <x v="21"/>
    <x v="5"/>
    <x v="0"/>
    <x v="0"/>
  </r>
  <r>
    <n v="7735116402"/>
    <x v="56"/>
    <n v="48988570"/>
    <x v="44"/>
    <s v="SSPAGRANADOS"/>
    <s v="MFLT"/>
    <s v="G4S SECURE SOLUTIONS COLOMBIA S.A."/>
    <s v=""/>
    <s v="Servicio de Vigilancia"/>
    <d v="2010-09-15T00:00:00"/>
    <d v="2010-09-21T00:00:00"/>
    <n v="0"/>
    <s v="773"/>
    <x v="8"/>
    <x v="21"/>
    <x v="5"/>
    <x v="0"/>
    <x v="0"/>
  </r>
  <r>
    <n v="7735116402"/>
    <x v="56"/>
    <n v="48988570"/>
    <x v="44"/>
    <s v="SSRDVILLEGAS"/>
    <s v="MFLT"/>
    <s v="G4S SECURE SOLUTIONS COLOMBIA S.A."/>
    <s v=""/>
    <s v="Servicio de Vigilancia"/>
    <d v="2010-09-15T00:00:00"/>
    <d v="2010-09-21T00:00:00"/>
    <n v="0"/>
    <s v="773"/>
    <x v="8"/>
    <x v="21"/>
    <x v="5"/>
    <x v="0"/>
    <x v="0"/>
  </r>
  <r>
    <n v="7735116403"/>
    <x v="20"/>
    <n v="48992070"/>
    <x v="45"/>
    <s v="SSRDVILLEGAS"/>
    <s v="MFLT"/>
    <s v="SOMOS SUMINISTRO TEMPORAL S.A."/>
    <s v=""/>
    <s v=""/>
    <d v="2010-09-16T00:00:00"/>
    <d v="2010-09-21T00:00:00"/>
    <n v="255174"/>
    <s v="773"/>
    <x v="8"/>
    <x v="22"/>
    <x v="3"/>
    <x v="0"/>
    <x v="1"/>
  </r>
  <r>
    <n v="7735116403"/>
    <x v="20"/>
    <n v="48992170"/>
    <x v="46"/>
    <s v="SSRDVILLEGAS"/>
    <s v="MFLT"/>
    <s v="SOMOS SUMINISTRO TEMPORAL S.A."/>
    <s v=""/>
    <s v=""/>
    <d v="2010-09-16T00:00:00"/>
    <d v="2010-09-21T00:00:00"/>
    <n v="1229240"/>
    <s v="773"/>
    <x v="8"/>
    <x v="23"/>
    <x v="3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09-22T00:00:00"/>
    <d v="2010-09-22T00:00:00"/>
    <n v="193820"/>
    <s v="773"/>
    <x v="8"/>
    <x v="4"/>
    <x v="7"/>
    <x v="0"/>
    <x v="1"/>
  </r>
  <r>
    <n v="7735124708"/>
    <x v="34"/>
    <n v="48921370"/>
    <x v="24"/>
    <s v="LTEAGUTIERRE"/>
    <s v="MFLT"/>
    <s v="Mat, rptos y accesorios, combustibles y lubricante"/>
    <s v="Ajustador_21209_pintuco X GLN"/>
    <s v=""/>
    <d v="2010-09-22T00:00:00"/>
    <d v="2010-09-22T00:00:00"/>
    <n v="767960"/>
    <s v="773"/>
    <x v="8"/>
    <x v="4"/>
    <x v="6"/>
    <x v="0"/>
    <x v="2"/>
  </r>
  <r>
    <n v="7735124713"/>
    <x v="35"/>
    <n v="48921370"/>
    <x v="24"/>
    <s v="SSRDVILLEGAS"/>
    <s v="MFLT"/>
    <s v="BYCSA S.A"/>
    <s v="Strech 44CMx457M x .6"/>
    <s v="Strech 44CMx457M x .6"/>
    <d v="2010-09-20T00:00:00"/>
    <d v="2010-09-22T00:00:00"/>
    <n v="82500"/>
    <s v="773"/>
    <x v="8"/>
    <x v="4"/>
    <x v="5"/>
    <x v="0"/>
    <x v="1"/>
  </r>
  <r>
    <n v="7735124713"/>
    <x v="35"/>
    <n v="48921470"/>
    <x v="25"/>
    <s v="LTEAGUTIERRE"/>
    <s v="MFLT"/>
    <s v="Provisión otras cta.pte.proveed prod. no inventar"/>
    <s v="Papel periodico X 500"/>
    <s v="Papel periodico X 500"/>
    <d v="2010-09-21T00:00:00"/>
    <d v="2010-09-22T00:00:00"/>
    <n v="110124"/>
    <s v="773"/>
    <x v="8"/>
    <x v="4"/>
    <x v="5"/>
    <x v="0"/>
    <x v="1"/>
  </r>
  <r>
    <n v="7735124713"/>
    <x v="35"/>
    <n v="48921470"/>
    <x v="25"/>
    <s v="SSRDVILLEGAS"/>
    <s v="MFLT"/>
    <s v="BYCSA S.A"/>
    <s v="Strech 44CMx457M x .6"/>
    <s v="Strech 44CMx457M x .6"/>
    <d v="2010-09-20T00:00:00"/>
    <d v="2010-09-22T00:00:00"/>
    <n v="825000"/>
    <s v="773"/>
    <x v="8"/>
    <x v="4"/>
    <x v="5"/>
    <x v="0"/>
    <x v="1"/>
  </r>
  <r>
    <n v="7735124713"/>
    <x v="35"/>
    <n v="48921470"/>
    <x v="25"/>
    <s v="SSRDVILLEGAS"/>
    <s v="MFLT"/>
    <s v="DISTRIBUIDORA DE PAPELES S.A.DISPAP"/>
    <s v="Papel periodico X 500"/>
    <s v="Papel periodico X 500"/>
    <d v="2010-09-21T00:00:00"/>
    <d v="2010-09-22T00:00:00"/>
    <n v="0"/>
    <s v="773"/>
    <x v="8"/>
    <x v="4"/>
    <x v="5"/>
    <x v="0"/>
    <x v="1"/>
  </r>
  <r>
    <n v="7735124713"/>
    <x v="35"/>
    <n v="48921570"/>
    <x v="26"/>
    <s v="SSRDVILLEGAS"/>
    <s v="MFLT"/>
    <s v="BYCSA S.A"/>
    <s v="Strech 44CMx457M x .6"/>
    <s v="Strech 44CMx457M x .6"/>
    <d v="2010-09-20T00:00:00"/>
    <d v="2010-09-22T00:00:00"/>
    <n v="82500"/>
    <s v="773"/>
    <x v="8"/>
    <x v="3"/>
    <x v="5"/>
    <x v="0"/>
    <x v="1"/>
  </r>
  <r>
    <n v="7735116507"/>
    <x v="47"/>
    <n v="48982070"/>
    <x v="36"/>
    <s v="LTICPOSADA"/>
    <s v="MFLT"/>
    <s v="Provisión otras cta.pte.proveed prod. Inventariab."/>
    <s v=""/>
    <s v="Recarga de toner de impresora"/>
    <d v="2010-09-22T00:00:00"/>
    <d v="2010-09-22T00:00:00"/>
    <n v="8621"/>
    <s v="773"/>
    <x v="8"/>
    <x v="13"/>
    <x v="5"/>
    <x v="0"/>
    <x v="0"/>
  </r>
  <r>
    <n v="7735110119"/>
    <x v="12"/>
    <n v="48986070"/>
    <x v="38"/>
    <s v="LTEAGUTIERRE"/>
    <s v="MFLT"/>
    <s v="Provisión otras cta.pte.proveed prod. no inventar"/>
    <s v="Protector auditivo copa REF. 11882020"/>
    <s v="Protector auditivo copa REF. 11882020"/>
    <d v="2010-09-22T00:00:00"/>
    <d v="2010-09-22T00:00:00"/>
    <n v="416310"/>
    <s v="773"/>
    <x v="8"/>
    <x v="15"/>
    <x v="2"/>
    <x v="0"/>
    <x v="1"/>
  </r>
  <r>
    <n v="7735110119"/>
    <x v="12"/>
    <n v="48986070"/>
    <x v="38"/>
    <s v="LTEAGUTIERRE"/>
    <s v="MFLT"/>
    <s v="Provisión otras cta.pte.proveed prod. no inventar"/>
    <s v="Manga en dril enrresortada"/>
    <s v="Manga en dril enrresortada"/>
    <d v="2010-09-21T00:00:00"/>
    <d v="2010-09-22T00:00:00"/>
    <n v="150000"/>
    <s v="773"/>
    <x v="8"/>
    <x v="15"/>
    <x v="2"/>
    <x v="0"/>
    <x v="1"/>
  </r>
  <r>
    <n v="7735110119"/>
    <x v="12"/>
    <n v="48986070"/>
    <x v="38"/>
    <s v="LTEAGUTIERRE"/>
    <s v="MFLT"/>
    <s v="Provisión otras cta.pte.proveed prod. no inventar"/>
    <s v="Guante power flex talla 6 seg industrial"/>
    <s v="Guante power flex talla 6 seg industrial"/>
    <d v="2010-09-21T00:00:00"/>
    <d v="2010-09-22T00:00:00"/>
    <n v="570000"/>
    <s v="773"/>
    <x v="8"/>
    <x v="15"/>
    <x v="2"/>
    <x v="0"/>
    <x v="1"/>
  </r>
  <r>
    <n v="7735110119"/>
    <x v="12"/>
    <n v="48986070"/>
    <x v="38"/>
    <s v="SSRDVILLEGAS"/>
    <s v="MFLT"/>
    <s v="DURAN GIRALDO JOSE ALBERTO"/>
    <s v="Guante power flex talla 6 seg industrial"/>
    <s v="Guante power flex talla 6 seg industrial"/>
    <d v="2010-09-21T00:00:00"/>
    <d v="2010-09-22T00:00:00"/>
    <n v="0"/>
    <s v="773"/>
    <x v="8"/>
    <x v="15"/>
    <x v="2"/>
    <x v="0"/>
    <x v="1"/>
  </r>
  <r>
    <n v="7735110119"/>
    <x v="12"/>
    <n v="48986070"/>
    <x v="38"/>
    <s v="SSRDVILLEGAS"/>
    <s v="MFLT"/>
    <s v="CONFECCIONES GRESSMAN LIMITADA"/>
    <s v="Manga en dril enrresortada"/>
    <s v="Manga en dril enrresortada"/>
    <d v="2010-09-21T00:00:00"/>
    <d v="2010-09-22T00:00:00"/>
    <n v="0"/>
    <s v="773"/>
    <x v="8"/>
    <x v="15"/>
    <x v="2"/>
    <x v="0"/>
    <x v="1"/>
  </r>
  <r>
    <n v="7735124709"/>
    <x v="58"/>
    <n v="48921370"/>
    <x v="24"/>
    <s v="LTHMRENDON"/>
    <s v="MFLT"/>
    <s v="Provisión otras cta.pte.proveed prod. no inventar"/>
    <s v="Esponja viscovita"/>
    <s v="Esponja viscovita"/>
    <d v="2010-09-23T00:00:00"/>
    <d v="2010-09-23T00:00:00"/>
    <n v="211710"/>
    <s v="773"/>
    <x v="8"/>
    <x v="4"/>
    <x v="5"/>
    <x v="0"/>
    <x v="1"/>
  </r>
  <r>
    <n v="7735124713"/>
    <x v="35"/>
    <n v="48921370"/>
    <x v="24"/>
    <s v="SSRDVILLEGAS"/>
    <s v="MFLT"/>
    <s v="FERRETERIA S S LTDA."/>
    <s v="Grapa zuncho metalico metalicao 1/2"/>
    <s v="Grapa zuncho metalico metalicao 1/2"/>
    <d v="2010-09-23T00:00:00"/>
    <d v="2010-09-23T00:00:00"/>
    <n v="14600"/>
    <s v="773"/>
    <x v="8"/>
    <x v="4"/>
    <x v="5"/>
    <x v="0"/>
    <x v="1"/>
  </r>
  <r>
    <n v="7735124713"/>
    <x v="35"/>
    <n v="48921370"/>
    <x v="24"/>
    <s v="SSRDVILLEGAS"/>
    <s v="MFLT"/>
    <s v="FERRETERIA S S LTDA."/>
    <s v="Zuncho metalico de 1/2 x .50"/>
    <s v="Zuncho metalico de 1/2 x .50"/>
    <d v="2010-09-23T00:00:00"/>
    <d v="2010-09-23T00:00:00"/>
    <n v="97800"/>
    <s v="773"/>
    <x v="8"/>
    <x v="4"/>
    <x v="5"/>
    <x v="0"/>
    <x v="1"/>
  </r>
  <r>
    <n v="7735124713"/>
    <x v="35"/>
    <n v="48921470"/>
    <x v="25"/>
    <s v="SSRDVILLEGAS"/>
    <s v="MFLT"/>
    <s v="FERRETERIA S S LTDA."/>
    <s v="Grapa zuncho metalico metalicao 1/2"/>
    <s v="Grapa zuncho metalico metalicao 1/2"/>
    <d v="2010-09-23T00:00:00"/>
    <d v="2010-09-23T00:00:00"/>
    <n v="58400"/>
    <s v="773"/>
    <x v="8"/>
    <x v="4"/>
    <x v="5"/>
    <x v="0"/>
    <x v="1"/>
  </r>
  <r>
    <n v="7735124713"/>
    <x v="35"/>
    <n v="48921470"/>
    <x v="25"/>
    <s v="SSRDVILLEGAS"/>
    <s v="MFLT"/>
    <s v="FERRETERIA S S LTDA."/>
    <s v="Zuncho metalico de 1/2 x .50"/>
    <s v="Zuncho metalico de 1/2 x .50"/>
    <d v="2010-09-23T00:00:00"/>
    <d v="2010-09-23T00:00:00"/>
    <n v="489000"/>
    <s v="773"/>
    <x v="8"/>
    <x v="4"/>
    <x v="5"/>
    <x v="0"/>
    <x v="1"/>
  </r>
  <r>
    <n v="7735113507"/>
    <x v="0"/>
    <n v="48921570"/>
    <x v="26"/>
    <s v="SSRDVILLEGAS"/>
    <s v="MFLT"/>
    <s v="HP FINANCIAL SERVICES LLC SUC.COLOM"/>
    <s v=""/>
    <s v=""/>
    <d v="2010-09-08T00:00:00"/>
    <d v="2010-09-23T00:00:00"/>
    <n v="27916"/>
    <s v="773"/>
    <x v="8"/>
    <x v="3"/>
    <x v="0"/>
    <x v="0"/>
    <x v="0"/>
  </r>
  <r>
    <n v="7735113507"/>
    <x v="0"/>
    <n v="48921570"/>
    <x v="26"/>
    <s v="SSRDVILLEGAS"/>
    <s v="MFLT"/>
    <s v="HP FINANCIAL SERVICES LLC SUC.COLOM"/>
    <s v=""/>
    <s v=""/>
    <d v="2010-09-08T00:00:00"/>
    <d v="2010-09-23T00:00:00"/>
    <n v="35928"/>
    <s v="773"/>
    <x v="8"/>
    <x v="3"/>
    <x v="0"/>
    <x v="0"/>
    <x v="0"/>
  </r>
  <r>
    <n v="7735125759"/>
    <x v="43"/>
    <n v="48921570"/>
    <x v="26"/>
    <s v="LTNJRODRIGUE"/>
    <s v="MFLT"/>
    <s v="Provisión otras cta.pte.proveed prod. Inventariab."/>
    <s v=""/>
    <s v="Servicio Transporte por vale"/>
    <d v="2010-09-23T00:00:00"/>
    <d v="2010-09-23T00:00:00"/>
    <n v="25414"/>
    <s v="773"/>
    <x v="8"/>
    <x v="3"/>
    <x v="5"/>
    <x v="0"/>
    <x v="0"/>
  </r>
  <r>
    <n v="7735125759"/>
    <x v="43"/>
    <n v="48921570"/>
    <x v="26"/>
    <s v="LTNJRODRIGUE"/>
    <s v="MFLT"/>
    <s v="Provisión otras cta.pte.proveed prod. Inventariab."/>
    <s v=""/>
    <s v="Servicio Transporte por vale"/>
    <d v="2010-09-23T00:00:00"/>
    <d v="2010-09-23T00:00:00"/>
    <n v="2541"/>
    <s v="773"/>
    <x v="8"/>
    <x v="3"/>
    <x v="5"/>
    <x v="0"/>
    <x v="0"/>
  </r>
  <r>
    <n v="7735125759"/>
    <x v="43"/>
    <n v="48921670"/>
    <x v="27"/>
    <s v="LTNJRODRIGUE"/>
    <s v="MFLT"/>
    <s v="Provisión otras cta.pte.proveed prod. Inventariab."/>
    <s v=""/>
    <s v="Servicio Transporte por vale"/>
    <d v="2010-09-23T00:00:00"/>
    <d v="2010-09-23T00:00:00"/>
    <n v="47439"/>
    <s v="773"/>
    <x v="8"/>
    <x v="5"/>
    <x v="5"/>
    <x v="0"/>
    <x v="0"/>
  </r>
  <r>
    <n v="7735125759"/>
    <x v="43"/>
    <n v="48921670"/>
    <x v="27"/>
    <s v="LTNJRODRIGUE"/>
    <s v="MFLT"/>
    <s v="Provisión otras cta.pte.proveed prod. Inventariab."/>
    <s v=""/>
    <s v="Servicio Transporte por vale"/>
    <d v="2010-09-23T00:00:00"/>
    <d v="2010-09-23T00:00:00"/>
    <n v="4744"/>
    <s v="773"/>
    <x v="8"/>
    <x v="5"/>
    <x v="5"/>
    <x v="0"/>
    <x v="0"/>
  </r>
  <r>
    <n v="7735113507"/>
    <x v="0"/>
    <n v="48980070"/>
    <x v="34"/>
    <s v="SSRDVILLEGAS"/>
    <s v="MFLT"/>
    <s v="HP FINANCIAL SERVICES LLC SUC.COLOM"/>
    <s v=""/>
    <s v=""/>
    <d v="2010-09-08T00:00:00"/>
    <d v="2010-09-23T00:00:00"/>
    <n v="27916"/>
    <s v="773"/>
    <x v="8"/>
    <x v="11"/>
    <x v="0"/>
    <x v="0"/>
    <x v="0"/>
  </r>
  <r>
    <n v="7735113507"/>
    <x v="0"/>
    <n v="48980070"/>
    <x v="34"/>
    <s v="SSRDVILLEGAS"/>
    <s v="MFLT"/>
    <s v="HP FINANCIAL SERVICES LLC SUC.COLOM"/>
    <s v=""/>
    <s v=""/>
    <d v="2010-09-08T00:00:00"/>
    <d v="2010-09-23T00:00:00"/>
    <n v="35928"/>
    <s v="773"/>
    <x v="8"/>
    <x v="11"/>
    <x v="0"/>
    <x v="0"/>
    <x v="0"/>
  </r>
  <r>
    <n v="7735125759"/>
    <x v="43"/>
    <n v="48980070"/>
    <x v="34"/>
    <s v="LTNJRODRIGUE"/>
    <s v="MFLT"/>
    <s v="Provisión otras cta.pte.proveed prod. Inventariab."/>
    <s v=""/>
    <s v="Servicio Transporte por vale"/>
    <d v="2010-09-23T00:00:00"/>
    <d v="2010-09-23T00:00:00"/>
    <n v="30497"/>
    <s v="773"/>
    <x v="8"/>
    <x v="11"/>
    <x v="5"/>
    <x v="0"/>
    <x v="0"/>
  </r>
  <r>
    <n v="7735125759"/>
    <x v="43"/>
    <n v="48980070"/>
    <x v="34"/>
    <s v="LTNJRODRIGUE"/>
    <s v="MFLT"/>
    <s v="Provisión otras cta.pte.proveed prod. Inventariab."/>
    <s v=""/>
    <s v="Servicio Transporte por vale"/>
    <d v="2010-09-23T00:00:00"/>
    <d v="2010-09-23T00:00:00"/>
    <n v="3050"/>
    <s v="773"/>
    <x v="8"/>
    <x v="11"/>
    <x v="5"/>
    <x v="0"/>
    <x v="0"/>
  </r>
  <r>
    <n v="7735111156"/>
    <x v="30"/>
    <n v="48982070"/>
    <x v="36"/>
    <s v="SSPAGRANADOS"/>
    <s v="MFLT"/>
    <s v="INTERNATIONAL MEDIA &amp; COMMUNICATION"/>
    <s v=""/>
    <s v=""/>
    <d v="2010-09-01T00:00:00"/>
    <d v="2010-09-23T00:00:00"/>
    <n v="958813"/>
    <s v="773"/>
    <x v="8"/>
    <x v="13"/>
    <x v="8"/>
    <x v="0"/>
    <x v="0"/>
  </r>
  <r>
    <n v="7735116411"/>
    <x v="28"/>
    <n v="48982070"/>
    <x v="36"/>
    <s v="SSPAGRANADOS"/>
    <s v="MFLT"/>
    <s v="INTERNATIONAL MEDIA &amp; COMMUNICATION"/>
    <s v=""/>
    <s v=""/>
    <d v="2010-09-01T00:00:00"/>
    <d v="2010-09-23T00:00:00"/>
    <n v="-958813"/>
    <s v="773"/>
    <x v="8"/>
    <x v="13"/>
    <x v="7"/>
    <x v="0"/>
    <x v="1"/>
  </r>
  <r>
    <n v="7735124704"/>
    <x v="27"/>
    <n v="48982070"/>
    <x v="36"/>
    <s v="LTHMRENDON"/>
    <s v="MFLT"/>
    <s v="Provisión otras cta.pte.proveed prod. no inventar"/>
    <s v="Contact transp.gumplas x3mt"/>
    <s v="Contact transp.gumplas x3mt"/>
    <d v="2010-09-23T00:00:00"/>
    <d v="2010-09-23T00:00:00"/>
    <n v="9590"/>
    <s v="773"/>
    <x v="8"/>
    <x v="13"/>
    <x v="5"/>
    <x v="0"/>
    <x v="0"/>
  </r>
  <r>
    <n v="7735124704"/>
    <x v="27"/>
    <n v="48982070"/>
    <x v="36"/>
    <s v="LTHMRENDON"/>
    <s v="MFLT"/>
    <s v="Provisión otras cta.pte.proveed prod. no inventar"/>
    <s v="Resaltador d/bols.bic brite vde"/>
    <s v="Resaltador d/bols.bic brite vde"/>
    <d v="2010-09-23T00:00:00"/>
    <d v="2010-09-23T00:00:00"/>
    <n v="897"/>
    <s v="773"/>
    <x v="8"/>
    <x v="13"/>
    <x v="5"/>
    <x v="0"/>
    <x v="0"/>
  </r>
  <r>
    <n v="7735124704"/>
    <x v="27"/>
    <n v="48982070"/>
    <x v="36"/>
    <s v="LTHMRENDON"/>
    <s v="MFLT"/>
    <s v="Provisión otras cta.pte.proveed prod. no inventar"/>
    <s v="Papel carta multip.x500 blco"/>
    <s v="Papel carta multip.x500 blco"/>
    <d v="2010-09-23T00:00:00"/>
    <d v="2010-09-23T00:00:00"/>
    <n v="6900"/>
    <s v="773"/>
    <x v="8"/>
    <x v="13"/>
    <x v="5"/>
    <x v="0"/>
    <x v="0"/>
  </r>
  <r>
    <n v="7735125759"/>
    <x v="43"/>
    <n v="48988070"/>
    <x v="40"/>
    <s v="LTNJRODRIGUE"/>
    <s v="MFLT"/>
    <s v="Provisión otras cta.pte.proveed prod. Inventariab."/>
    <s v=""/>
    <s v="Servicio Transporte por vale"/>
    <d v="2010-09-23T00:00:00"/>
    <d v="2010-09-23T00:00:00"/>
    <n v="15248"/>
    <s v="773"/>
    <x v="8"/>
    <x v="17"/>
    <x v="5"/>
    <x v="0"/>
    <x v="0"/>
  </r>
  <r>
    <n v="7735125759"/>
    <x v="43"/>
    <n v="48988070"/>
    <x v="40"/>
    <s v="LTNJRODRIGUE"/>
    <s v="MFLT"/>
    <s v="Provisión otras cta.pte.proveed prod. Inventariab."/>
    <s v=""/>
    <s v="Servicio Transporte por vale"/>
    <d v="2010-09-23T00:00:00"/>
    <d v="2010-09-23T00:00:00"/>
    <n v="1525"/>
    <s v="773"/>
    <x v="8"/>
    <x v="17"/>
    <x v="5"/>
    <x v="0"/>
    <x v="0"/>
  </r>
  <r>
    <n v="7735113507"/>
    <x v="0"/>
    <n v="48992070"/>
    <x v="45"/>
    <s v="SSRDVILLEGAS"/>
    <s v="MFLT"/>
    <s v="HP FINANCIAL SERVICES LLC SUC.COLOM"/>
    <s v=""/>
    <s v=""/>
    <d v="2010-09-08T00:00:00"/>
    <d v="2010-09-23T00:00:00"/>
    <n v="27918"/>
    <s v="773"/>
    <x v="8"/>
    <x v="22"/>
    <x v="0"/>
    <x v="0"/>
    <x v="0"/>
  </r>
  <r>
    <n v="7735113507"/>
    <x v="0"/>
    <n v="48992070"/>
    <x v="45"/>
    <s v="SSRDVILLEGAS"/>
    <s v="MFLT"/>
    <s v="HP FINANCIAL SERVICES LLC SUC.COLOM"/>
    <s v=""/>
    <s v=""/>
    <d v="2010-09-08T00:00:00"/>
    <d v="2010-09-23T00:00:00"/>
    <n v="35927"/>
    <s v="773"/>
    <x v="8"/>
    <x v="22"/>
    <x v="0"/>
    <x v="0"/>
    <x v="0"/>
  </r>
  <r>
    <n v="7735116411"/>
    <x v="28"/>
    <n v="48705770"/>
    <x v="3"/>
    <s v="LTJFLOPEZ"/>
    <s v="MFLT"/>
    <s v="Provisión otras cta.pte.proveed prod. Inventariab."/>
    <s v=""/>
    <s v="Servicio de transporte"/>
    <d v="2010-09-24T00:00:00"/>
    <d v="2010-09-24T00:00:00"/>
    <n v="130075"/>
    <s v="773"/>
    <x v="8"/>
    <x v="3"/>
    <x v="7"/>
    <x v="0"/>
    <x v="1"/>
  </r>
  <r>
    <n v="7735124709"/>
    <x v="58"/>
    <n v="48710070"/>
    <x v="4"/>
    <s v="LTEAGUTIERRE"/>
    <s v="MFLT"/>
    <s v="Provisión otras cta.pte.proveed prod. no inventar"/>
    <s v="Mantilla 1145x926x 4 lonas"/>
    <s v="Mantilla 1145x926x 4 lonas"/>
    <d v="2010-09-23T00:00:00"/>
    <d v="2010-09-24T00:00:00"/>
    <n v="2049679"/>
    <s v="773"/>
    <x v="8"/>
    <x v="4"/>
    <x v="5"/>
    <x v="0"/>
    <x v="1"/>
  </r>
  <r>
    <n v="7735124709"/>
    <x v="58"/>
    <n v="48710070"/>
    <x v="4"/>
    <s v="SSRDVILLEGAS"/>
    <s v="MFLT"/>
    <s v="RICARDO SARMIENTO R &amp; CIA. LTDA"/>
    <s v="Mantilla 1145x926x 4 lonas"/>
    <s v="Mantilla 1145x926x 4 lonas"/>
    <d v="2010-09-23T00:00:00"/>
    <d v="2010-09-24T00:00:00"/>
    <n v="0"/>
    <s v="773"/>
    <x v="8"/>
    <x v="4"/>
    <x v="5"/>
    <x v="0"/>
    <x v="1"/>
  </r>
  <r>
    <n v="7735124709"/>
    <x v="58"/>
    <n v="48710170"/>
    <x v="5"/>
    <s v="LTEAGUTIERRE"/>
    <s v="MFLT"/>
    <s v="Provisión otras cta.pte.proveed prod. no inventar"/>
    <s v="Mantilla 1145x1030x4 lonas"/>
    <s v="Mantilla 1145x1030x4 lonas"/>
    <d v="2010-09-23T00:00:00"/>
    <d v="2010-09-24T00:00:00"/>
    <n v="2280246"/>
    <s v="773"/>
    <x v="8"/>
    <x v="4"/>
    <x v="5"/>
    <x v="0"/>
    <x v="1"/>
  </r>
  <r>
    <n v="7735124709"/>
    <x v="58"/>
    <n v="48710170"/>
    <x v="5"/>
    <s v="SSRDVILLEGAS"/>
    <s v="MFLT"/>
    <s v="RICARDO SARMIENTO R &amp; CIA. LTDA"/>
    <s v="Mantilla 1145x1030x4 lonas"/>
    <s v="Mantilla 1145x1030x4 lonas"/>
    <d v="2010-09-23T00:00:00"/>
    <d v="2010-09-24T00:00:00"/>
    <n v="0"/>
    <s v="773"/>
    <x v="8"/>
    <x v="4"/>
    <x v="5"/>
    <x v="0"/>
    <x v="1"/>
  </r>
  <r>
    <n v="7735116120"/>
    <x v="29"/>
    <n v="48910270"/>
    <x v="23"/>
    <s v="LTICPOSADA"/>
    <s v="MFLT"/>
    <s v="Provisión otras cta.pte.proveed prod. Inventariab."/>
    <s v=""/>
    <s v="Alimentacion personal inhouse"/>
    <d v="2010-09-24T00:00:00"/>
    <d v="2010-09-24T00:00:00"/>
    <n v="86200"/>
    <s v="773"/>
    <x v="8"/>
    <x v="3"/>
    <x v="5"/>
    <x v="0"/>
    <x v="0"/>
  </r>
  <r>
    <n v="7735116411"/>
    <x v="28"/>
    <n v="48910570"/>
    <x v="283"/>
    <s v="LTJFLOPEZ"/>
    <s v="MFLT"/>
    <s v="Provisión otras cta.pte.proveed prod. Inventariab."/>
    <s v=""/>
    <s v="Servicio de transporte"/>
    <d v="2010-09-24T00:00:00"/>
    <d v="2010-09-24T00:00:00"/>
    <n v="75660"/>
    <s v="773"/>
    <x v="8"/>
    <x v="4"/>
    <x v="7"/>
    <x v="0"/>
    <x v="1"/>
  </r>
  <r>
    <n v="7735116874"/>
    <x v="33"/>
    <n v="48921370"/>
    <x v="24"/>
    <s v="LTJFLOPEZ"/>
    <s v="MFLT"/>
    <s v="Provisión otras cta.pte.proveed prod. Inventariab."/>
    <s v=""/>
    <s v="Servicio de Preprensa"/>
    <d v="2010-09-24T00:00:00"/>
    <d v="2010-09-24T00:00:00"/>
    <n v="195000"/>
    <s v="773"/>
    <x v="8"/>
    <x v="4"/>
    <x v="5"/>
    <x v="0"/>
    <x v="1"/>
  </r>
  <r>
    <n v="7735116874"/>
    <x v="33"/>
    <n v="48921370"/>
    <x v="24"/>
    <s v="LTJFLOPEZ"/>
    <s v="MFLT"/>
    <s v="Provisión otras cta.pte.proveed prod. Inventariab."/>
    <s v=""/>
    <s v="Servicio de Preprensa"/>
    <d v="2010-09-24T00:00:00"/>
    <d v="2010-09-24T00:00:00"/>
    <n v="620106"/>
    <s v="773"/>
    <x v="8"/>
    <x v="4"/>
    <x v="5"/>
    <x v="0"/>
    <x v="1"/>
  </r>
  <r>
    <n v="7735116874"/>
    <x v="33"/>
    <n v="48921370"/>
    <x v="24"/>
    <s v="LTJFLOPEZ"/>
    <s v="MFLT"/>
    <s v="Provisión otras cta.pte.proveed prod. Inventariab."/>
    <s v=""/>
    <s v="Servicio de Preprensa"/>
    <d v="2010-09-24T00:00:00"/>
    <d v="2010-09-24T00:00:00"/>
    <n v="175970"/>
    <s v="773"/>
    <x v="8"/>
    <x v="4"/>
    <x v="5"/>
    <x v="0"/>
    <x v="1"/>
  </r>
  <r>
    <n v="7735116874"/>
    <x v="33"/>
    <n v="48921370"/>
    <x v="24"/>
    <s v="LTJFLOPEZ"/>
    <s v="MFLT"/>
    <s v="Provisión otras cta.pte.proveed prod. Inventariab."/>
    <s v=""/>
    <s v="Servicio de Preprensa"/>
    <d v="2010-09-24T00:00:00"/>
    <d v="2010-09-24T00:00:00"/>
    <n v="130000"/>
    <s v="773"/>
    <x v="8"/>
    <x v="4"/>
    <x v="5"/>
    <x v="0"/>
    <x v="1"/>
  </r>
  <r>
    <n v="7735116874"/>
    <x v="33"/>
    <n v="48921370"/>
    <x v="24"/>
    <s v="LTJFLOPEZ"/>
    <s v="MFLT"/>
    <s v="Provisión otras cta.pte.proveed prod. Inventariab."/>
    <s v=""/>
    <s v="Servicio de Preprensa"/>
    <d v="2010-09-24T00:00:00"/>
    <d v="2010-09-24T00:00:00"/>
    <n v="504200"/>
    <s v="773"/>
    <x v="8"/>
    <x v="4"/>
    <x v="5"/>
    <x v="0"/>
    <x v="1"/>
  </r>
  <r>
    <n v="7735116874"/>
    <x v="33"/>
    <n v="48921370"/>
    <x v="24"/>
    <s v="LTJFLOPEZ"/>
    <s v="MFLT"/>
    <s v="Provisión otras cta.pte.proveed prod. Inventariab."/>
    <s v=""/>
    <s v="Servicio de Preprensa"/>
    <d v="2010-09-24T00:00:00"/>
    <d v="2010-09-24T00:00:00"/>
    <n v="65000"/>
    <s v="773"/>
    <x v="8"/>
    <x v="4"/>
    <x v="5"/>
    <x v="0"/>
    <x v="1"/>
  </r>
  <r>
    <n v="7735124012"/>
    <x v="24"/>
    <n v="48921370"/>
    <x v="24"/>
    <s v="LTEAGUTIERRE"/>
    <s v="MFLT"/>
    <s v="Mat, rptos y accesorios, materiales y repuestos na"/>
    <s v="Lija de agua n_500"/>
    <s v=""/>
    <d v="2010-09-24T00:00:00"/>
    <d v="2010-09-24T00:00:00"/>
    <n v="720"/>
    <s v="773"/>
    <x v="8"/>
    <x v="4"/>
    <x v="6"/>
    <x v="0"/>
    <x v="2"/>
  </r>
  <r>
    <n v="7735124012"/>
    <x v="24"/>
    <n v="48921370"/>
    <x v="24"/>
    <s v="LTHMRENDON"/>
    <s v="MFLT"/>
    <s v="Mat, rptos y accesorios, materiales y repuestos na"/>
    <s v="Molleton sintetico x 12cm_diametro"/>
    <s v=""/>
    <d v="2010-09-24T00:00:00"/>
    <d v="2010-09-24T00:00:00"/>
    <n v="360101"/>
    <s v="773"/>
    <x v="8"/>
    <x v="4"/>
    <x v="6"/>
    <x v="0"/>
    <x v="2"/>
  </r>
  <r>
    <n v="7735124703"/>
    <x v="22"/>
    <n v="48921470"/>
    <x v="25"/>
    <s v="LTEAGUTIERRE"/>
    <s v="MFLT"/>
    <s v="Provisión otras cta.pte.proveed prod. no inventar"/>
    <s v="Tarjetas para reloj - papeleria impresa"/>
    <s v="Tarjetas para reloj - papeleria impresa"/>
    <d v="2010-09-24T00:00:00"/>
    <d v="2010-09-24T00:00:00"/>
    <n v="39000"/>
    <s v="773"/>
    <x v="8"/>
    <x v="4"/>
    <x v="5"/>
    <x v="0"/>
    <x v="0"/>
  </r>
  <r>
    <n v="7735124703"/>
    <x v="22"/>
    <n v="48921470"/>
    <x v="25"/>
    <s v="SSRDVILLEGAS"/>
    <s v="MFLT"/>
    <s v="LITOGRAFIA TECNIFORMAS S.A."/>
    <s v="Tarjetas para reloj - papeleria impresa"/>
    <s v="Tarjetas para reloj - papeleria impresa"/>
    <d v="2010-09-23T00:00:00"/>
    <d v="2010-09-24T00:00:00"/>
    <n v="0"/>
    <s v="773"/>
    <x v="8"/>
    <x v="4"/>
    <x v="5"/>
    <x v="0"/>
    <x v="0"/>
  </r>
  <r>
    <n v="7735116120"/>
    <x v="29"/>
    <n v="48921770"/>
    <x v="28"/>
    <s v="LTICPOSADA"/>
    <s v="MFLT"/>
    <s v="Provisión otras cta.pte.proveed prod. Inventariab."/>
    <s v=""/>
    <s v="Alimentacion personal inhouse"/>
    <d v="2010-09-24T00:00:00"/>
    <d v="2010-09-24T00:00:00"/>
    <n v="775800"/>
    <s v="773"/>
    <x v="8"/>
    <x v="5"/>
    <x v="5"/>
    <x v="0"/>
    <x v="0"/>
  </r>
  <r>
    <n v="7735111156"/>
    <x v="30"/>
    <n v="48980070"/>
    <x v="34"/>
    <s v="LTRCMAZO"/>
    <s v="MFLT"/>
    <s v="Provisión otras cta.pte.proveed prod. Inventariab."/>
    <s v=""/>
    <s v="Auditoria interna IFS (S.A)"/>
    <d v="2010-09-24T00:00:00"/>
    <d v="2010-09-24T00:00:00"/>
    <n v="2700000"/>
    <s v="773"/>
    <x v="8"/>
    <x v="11"/>
    <x v="8"/>
    <x v="0"/>
    <x v="0"/>
  </r>
  <r>
    <n v="7735611158"/>
    <x v="36"/>
    <n v="48980070"/>
    <x v="34"/>
    <s v="LTNJRODRIGUE"/>
    <s v="MFLT"/>
    <s v="Provisión otras cta.pte.proveed prod. Inventariab."/>
    <s v=""/>
    <s v="Capacitación de basc"/>
    <d v="2010-09-24T00:00:00"/>
    <d v="2010-09-24T00:00:00"/>
    <n v="91000"/>
    <s v="773"/>
    <x v="8"/>
    <x v="11"/>
    <x v="5"/>
    <x v="0"/>
    <x v="0"/>
  </r>
  <r>
    <n v="7735111156"/>
    <x v="30"/>
    <n v="48980170"/>
    <x v="35"/>
    <s v="LTRCMAZO"/>
    <s v="MFLT"/>
    <s v="Provisión otras cta.pte.proveed prod. Inventariab."/>
    <s v=""/>
    <s v="Servicio de Laboratorio FROTIS"/>
    <d v="2010-09-24T00:00:00"/>
    <d v="2010-09-24T00:00:00"/>
    <n v="159000"/>
    <s v="773"/>
    <x v="8"/>
    <x v="12"/>
    <x v="8"/>
    <x v="0"/>
    <x v="0"/>
  </r>
  <r>
    <n v="7735111156"/>
    <x v="30"/>
    <n v="48980170"/>
    <x v="35"/>
    <s v="LTRCMAZO"/>
    <s v="MFLT"/>
    <s v="Provisión otras cta.pte.proveed prod. Inventariab."/>
    <s v=""/>
    <s v="Servicio de Laboratorio FROTIS"/>
    <d v="2010-09-24T00:00:00"/>
    <d v="2010-09-24T00:00:00"/>
    <n v="14500"/>
    <s v="773"/>
    <x v="8"/>
    <x v="12"/>
    <x v="8"/>
    <x v="0"/>
    <x v="0"/>
  </r>
  <r>
    <n v="7735111156"/>
    <x v="30"/>
    <n v="48980170"/>
    <x v="35"/>
    <s v="LTRCMAZO"/>
    <s v="MFLT"/>
    <s v="Provisión otras cta.pte.proveed prod. Inventariab."/>
    <s v=""/>
    <s v="Servicio de Laboratorio FROTIS"/>
    <d v="2010-09-24T00:00:00"/>
    <d v="2010-09-24T00:00:00"/>
    <n v="25200"/>
    <s v="773"/>
    <x v="8"/>
    <x v="12"/>
    <x v="8"/>
    <x v="0"/>
    <x v="0"/>
  </r>
  <r>
    <n v="7735111156"/>
    <x v="30"/>
    <n v="48980170"/>
    <x v="35"/>
    <s v="LTRCMAZO"/>
    <s v="MFLT"/>
    <s v="Provisión otras cta.pte.proveed prod. Inventariab."/>
    <s v=""/>
    <s v="Servicio de Laboratorio FROTIS"/>
    <d v="2010-09-24T00:00:00"/>
    <d v="2010-09-24T00:00:00"/>
    <n v="29000"/>
    <s v="773"/>
    <x v="8"/>
    <x v="12"/>
    <x v="8"/>
    <x v="0"/>
    <x v="0"/>
  </r>
  <r>
    <n v="7735110136"/>
    <x v="50"/>
    <n v="48986070"/>
    <x v="38"/>
    <s v="LTICPOSADA"/>
    <s v="MFLT"/>
    <s v="Provisión otras cta.pte.proveed prod. Inventariab."/>
    <s v=""/>
    <s v="Examenes medicos personal"/>
    <d v="2010-09-24T00:00:00"/>
    <d v="2010-09-24T00:00:00"/>
    <n v="36000"/>
    <s v="773"/>
    <x v="8"/>
    <x v="15"/>
    <x v="2"/>
    <x v="0"/>
    <x v="1"/>
  </r>
  <r>
    <n v="7735124503"/>
    <x v="41"/>
    <n v="48986070"/>
    <x v="38"/>
    <s v="LTHMRENDON"/>
    <s v="MFLT"/>
    <s v="Provisión otras cta.pte.proveed prod. no inventar"/>
    <s v="Camilla rigida Bastraxb con correas 16%"/>
    <s v="Camilla rigida Bastraxb con correas 16%"/>
    <d v="2010-09-24T00:00:00"/>
    <d v="2010-09-24T00:00:00"/>
    <n v="1250804"/>
    <s v="773"/>
    <x v="8"/>
    <x v="15"/>
    <x v="6"/>
    <x v="0"/>
    <x v="2"/>
  </r>
  <r>
    <n v="7735116401"/>
    <x v="52"/>
    <n v="48988270"/>
    <x v="42"/>
    <s v="LTRCMAZO"/>
    <s v="MFLT"/>
    <s v="Provisión otras cta.pte.proveed prod. Inventariab."/>
    <s v=""/>
    <s v="SERVICIO DE LIMPIEZA"/>
    <d v="2010-09-24T00:00:00"/>
    <d v="2010-09-24T00:00:00"/>
    <n v="26388820"/>
    <s v="773"/>
    <x v="8"/>
    <x v="19"/>
    <x v="5"/>
    <x v="0"/>
    <x v="0"/>
  </r>
  <r>
    <n v="7735116401"/>
    <x v="52"/>
    <n v="48988270"/>
    <x v="42"/>
    <s v="LTRCMAZO"/>
    <s v="MFLT"/>
    <s v="Provisión otras cta.pte.proveed prod. Inventariab."/>
    <s v=""/>
    <s v="Control de Plagas"/>
    <d v="2010-09-24T00:00:00"/>
    <d v="2010-09-24T00:00:00"/>
    <n v="144200"/>
    <s v="773"/>
    <x v="8"/>
    <x v="19"/>
    <x v="5"/>
    <x v="0"/>
    <x v="0"/>
  </r>
  <r>
    <n v="7735116401"/>
    <x v="52"/>
    <n v="48988270"/>
    <x v="42"/>
    <s v="LTRCMAZO"/>
    <s v="MFLT"/>
    <s v="Provisión otras cta.pte.proveed prod. Inventariab."/>
    <s v=""/>
    <s v="Control de Plagas"/>
    <d v="2010-09-24T00:00:00"/>
    <d v="2010-09-24T00:00:00"/>
    <n v="164700"/>
    <s v="773"/>
    <x v="8"/>
    <x v="19"/>
    <x v="5"/>
    <x v="0"/>
    <x v="0"/>
  </r>
  <r>
    <n v="7735116401"/>
    <x v="52"/>
    <n v="48988270"/>
    <x v="42"/>
    <s v="LTRCMAZO"/>
    <s v="MFLT"/>
    <s v="Provisión otras cta.pte.proveed prod. Inventariab."/>
    <s v=""/>
    <s v="Control de Plagas"/>
    <d v="2010-09-24T00:00:00"/>
    <d v="2010-09-24T00:00:00"/>
    <n v="52500"/>
    <s v="773"/>
    <x v="8"/>
    <x v="19"/>
    <x v="5"/>
    <x v="0"/>
    <x v="0"/>
  </r>
  <r>
    <n v="7735116418"/>
    <x v="53"/>
    <n v="48988270"/>
    <x v="42"/>
    <s v="LTRCMAZO"/>
    <s v="MFLT"/>
    <s v="Provisión otras cta.pte.proveed prod. Inventariab."/>
    <s v=""/>
    <s v="Control de Plagas"/>
    <d v="2010-09-24T00:00:00"/>
    <d v="2010-09-24T00:00:00"/>
    <n v="144450"/>
    <s v="773"/>
    <x v="8"/>
    <x v="19"/>
    <x v="5"/>
    <x v="0"/>
    <x v="0"/>
  </r>
  <r>
    <n v="7735116418"/>
    <x v="53"/>
    <n v="48988270"/>
    <x v="42"/>
    <s v="LTRCMAZO"/>
    <s v="MFLT"/>
    <s v="Provisión otras cta.pte.proveed prod. Inventariab."/>
    <s v=""/>
    <s v="Control de Plagas"/>
    <d v="2010-09-24T00:00:00"/>
    <d v="2010-09-24T00:00:00"/>
    <n v="45600"/>
    <s v="773"/>
    <x v="8"/>
    <x v="19"/>
    <x v="5"/>
    <x v="0"/>
    <x v="0"/>
  </r>
  <r>
    <n v="7735116411"/>
    <x v="28"/>
    <n v="48710170"/>
    <x v="5"/>
    <s v="LTMAMEJIA"/>
    <s v="MFLT"/>
    <s v="Provisión otras cta.pte.proveed prod. Inventariab."/>
    <s v=""/>
    <s v="Transporte mercancia via terrestre"/>
    <d v="2010-09-25T00:00:00"/>
    <d v="2010-09-25T00:00:00"/>
    <n v="267854"/>
    <s v="773"/>
    <x v="8"/>
    <x v="4"/>
    <x v="7"/>
    <x v="0"/>
    <x v="1"/>
  </r>
  <r>
    <n v="7735124708"/>
    <x v="34"/>
    <n v="48921370"/>
    <x v="24"/>
    <s v="LTEAGUTIERRE"/>
    <s v="MFLT"/>
    <s v="Mat, rptos y accesorios, combustibles y lubricante"/>
    <s v="Lavador_planchas CPC Plate cleaner X L"/>
    <s v=""/>
    <d v="2010-09-25T00:00:00"/>
    <d v="2010-09-25T00:00:00"/>
    <n v="63998"/>
    <s v="773"/>
    <x v="8"/>
    <x v="4"/>
    <x v="6"/>
    <x v="0"/>
    <x v="2"/>
  </r>
  <r>
    <n v="7735124708"/>
    <x v="34"/>
    <n v="48921370"/>
    <x v="24"/>
    <s v="LTEAGUTIERRE"/>
    <s v="MFLT"/>
    <s v="Mat, rptos y accesorios, combustibles y lubricante"/>
    <s v="Ajustador_21209_pintuco X GLN"/>
    <s v=""/>
    <d v="2010-09-25T00:00:00"/>
    <d v="2010-09-25T00:00:00"/>
    <n v="767960"/>
    <s v="773"/>
    <x v="8"/>
    <x v="4"/>
    <x v="6"/>
    <x v="0"/>
    <x v="2"/>
  </r>
  <r>
    <n v="7735124708"/>
    <x v="34"/>
    <n v="48921570"/>
    <x v="26"/>
    <s v="LTGAVELASQUE"/>
    <s v="MFLT"/>
    <s v="Mat, rptos y accesorios, combustibles y lubricante"/>
    <s v="Alcohol_indust_95% X GLN"/>
    <s v=""/>
    <d v="2010-09-25T00:00:00"/>
    <d v="2010-09-25T00:00:00"/>
    <n v="11281"/>
    <s v="773"/>
    <x v="8"/>
    <x v="3"/>
    <x v="6"/>
    <x v="0"/>
    <x v="2"/>
  </r>
  <r>
    <n v="7735110136"/>
    <x v="50"/>
    <n v="48986070"/>
    <x v="38"/>
    <s v="SSRDVILLEGAS"/>
    <s v="MFLT"/>
    <s v="COLMEDICOS S.A."/>
    <s v=""/>
    <s v="Examenes medicos personal"/>
    <d v="2010-09-07T00:00:00"/>
    <d v="2010-09-25T00:00:00"/>
    <n v="0"/>
    <s v="773"/>
    <x v="8"/>
    <x v="15"/>
    <x v="2"/>
    <x v="0"/>
    <x v="1"/>
  </r>
  <r>
    <n v="7735116408"/>
    <x v="1"/>
    <n v="48700170"/>
    <x v="0"/>
    <s v="SSRDVILLEGAS"/>
    <s v="MFLT"/>
    <s v="EPM TELECOMUNICACIONES S.A."/>
    <s v=""/>
    <s v=""/>
    <d v="2010-09-14T00:00:00"/>
    <d v="2010-09-27T00:00:00"/>
    <n v="1990"/>
    <s v="773"/>
    <x v="8"/>
    <x v="0"/>
    <x v="1"/>
    <x v="0"/>
    <x v="0"/>
  </r>
  <r>
    <n v="7735116408"/>
    <x v="1"/>
    <n v="48700170"/>
    <x v="0"/>
    <s v="SSRDVILLEGAS"/>
    <s v="MFLT"/>
    <s v="EPM TELECOMUNICACIONES S.A."/>
    <s v=""/>
    <s v=""/>
    <d v="2010-09-14T00:00:00"/>
    <d v="2010-09-27T00:00:00"/>
    <n v="977"/>
    <s v="773"/>
    <x v="8"/>
    <x v="0"/>
    <x v="1"/>
    <x v="0"/>
    <x v="0"/>
  </r>
  <r>
    <n v="7735116408"/>
    <x v="1"/>
    <n v="48700170"/>
    <x v="0"/>
    <s v="SSRDVILLEGAS"/>
    <s v="MFLT"/>
    <s v="EPM TELECOMUNICACIONES S.A."/>
    <s v=""/>
    <s v=""/>
    <d v="2010-09-14T00:00:00"/>
    <d v="2010-09-27T00:00:00"/>
    <n v="1216"/>
    <s v="773"/>
    <x v="8"/>
    <x v="0"/>
    <x v="1"/>
    <x v="0"/>
    <x v="0"/>
  </r>
  <r>
    <n v="7735116408"/>
    <x v="1"/>
    <n v="48700170"/>
    <x v="0"/>
    <s v="SSRDVILLEGAS"/>
    <s v="MFLT"/>
    <s v="EPM TELECOMUNICACIONES S.A."/>
    <s v=""/>
    <s v=""/>
    <d v="2010-09-14T00:00:00"/>
    <d v="2010-09-27T00:00:00"/>
    <n v="493"/>
    <s v="773"/>
    <x v="8"/>
    <x v="0"/>
    <x v="1"/>
    <x v="0"/>
    <x v="0"/>
  </r>
  <r>
    <n v="7735116408"/>
    <x v="1"/>
    <n v="48700170"/>
    <x v="0"/>
    <s v="SSRDVILLEGAS"/>
    <s v="MFLT"/>
    <s v="EPM TELECOMUNICACIONES S.A."/>
    <s v=""/>
    <s v=""/>
    <d v="2010-09-14T00:00:00"/>
    <d v="2010-09-27T00:00:00"/>
    <n v="664"/>
    <s v="773"/>
    <x v="8"/>
    <x v="0"/>
    <x v="1"/>
    <x v="0"/>
    <x v="0"/>
  </r>
  <r>
    <n v="7735116408"/>
    <x v="1"/>
    <n v="48700170"/>
    <x v="0"/>
    <s v="SSRDVILLEGAS"/>
    <s v="MFLT"/>
    <s v="EPM TELECOMUNICACIONES S.A."/>
    <s v=""/>
    <s v=""/>
    <d v="2010-09-14T00:00:00"/>
    <d v="2010-09-27T00:00:00"/>
    <n v="1361"/>
    <s v="773"/>
    <x v="8"/>
    <x v="0"/>
    <x v="1"/>
    <x v="0"/>
    <x v="0"/>
  </r>
  <r>
    <n v="7735116408"/>
    <x v="1"/>
    <n v="48700170"/>
    <x v="0"/>
    <s v="SSRDVILLEGAS"/>
    <s v="MFLT"/>
    <s v="EPM TELECOMUNICACIONES S.A."/>
    <s v=""/>
    <s v=""/>
    <d v="2010-09-14T00:00:00"/>
    <d v="2010-09-27T00:00:00"/>
    <n v="492"/>
    <s v="773"/>
    <x v="8"/>
    <x v="0"/>
    <x v="1"/>
    <x v="0"/>
    <x v="0"/>
  </r>
  <r>
    <n v="7735116408"/>
    <x v="1"/>
    <n v="48700170"/>
    <x v="0"/>
    <s v="SSRDVILLEGAS"/>
    <s v="MFLT"/>
    <s v="EPM TELECOMUNICACIONES S.A."/>
    <s v=""/>
    <s v=""/>
    <d v="2010-09-14T00:00:00"/>
    <d v="2010-09-27T00:00:00"/>
    <n v="1145"/>
    <s v="773"/>
    <x v="8"/>
    <x v="0"/>
    <x v="1"/>
    <x v="0"/>
    <x v="0"/>
  </r>
  <r>
    <n v="7735116408"/>
    <x v="1"/>
    <n v="48700170"/>
    <x v="0"/>
    <s v="SSRDVILLEGAS"/>
    <s v="MFLT"/>
    <s v="EPM TELECOMUNICACIONES S.A."/>
    <s v=""/>
    <s v=""/>
    <d v="2010-09-14T00:00:00"/>
    <d v="2010-09-27T00:00:00"/>
    <n v="490"/>
    <s v="773"/>
    <x v="8"/>
    <x v="0"/>
    <x v="1"/>
    <x v="0"/>
    <x v="0"/>
  </r>
  <r>
    <n v="7735116408"/>
    <x v="1"/>
    <n v="48700170"/>
    <x v="0"/>
    <s v="SSRDVILLEGAS"/>
    <s v="MFLT"/>
    <s v="EPM TELECOMUNICACIONES S.A."/>
    <s v=""/>
    <s v=""/>
    <d v="2010-09-14T00:00:00"/>
    <d v="2010-09-27T00:00:00"/>
    <n v="69130"/>
    <s v="773"/>
    <x v="8"/>
    <x v="0"/>
    <x v="1"/>
    <x v="0"/>
    <x v="0"/>
  </r>
  <r>
    <n v="7735116408"/>
    <x v="1"/>
    <n v="48700170"/>
    <x v="0"/>
    <s v="SSRDVILLEGAS"/>
    <s v="MFLT"/>
    <s v="EPM TELECOMUNICACIONES S.A."/>
    <s v=""/>
    <s v=""/>
    <d v="2010-09-14T00:00:00"/>
    <d v="2010-09-27T00:00:00"/>
    <n v="473"/>
    <s v="773"/>
    <x v="8"/>
    <x v="0"/>
    <x v="1"/>
    <x v="0"/>
    <x v="0"/>
  </r>
  <r>
    <n v="7735116408"/>
    <x v="1"/>
    <n v="48705370"/>
    <x v="1"/>
    <s v="SSRDVILLEGAS"/>
    <s v="MFLT"/>
    <s v="EPM TELECOMUNICACIONES S.A."/>
    <s v=""/>
    <s v=""/>
    <d v="2010-09-14T00:00:00"/>
    <d v="2010-09-27T00:00:00"/>
    <n v="1844"/>
    <s v="773"/>
    <x v="8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09-14T00:00:00"/>
    <d v="2010-09-27T00:00:00"/>
    <n v="906"/>
    <s v="773"/>
    <x v="8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09-14T00:00:00"/>
    <d v="2010-09-27T00:00:00"/>
    <n v="1127"/>
    <s v="773"/>
    <x v="8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09-14T00:00:00"/>
    <d v="2010-09-27T00:00:00"/>
    <n v="457"/>
    <s v="773"/>
    <x v="8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09-14T00:00:00"/>
    <d v="2010-09-27T00:00:00"/>
    <n v="616"/>
    <s v="773"/>
    <x v="8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09-14T00:00:00"/>
    <d v="2010-09-27T00:00:00"/>
    <n v="1261"/>
    <s v="773"/>
    <x v="8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09-14T00:00:00"/>
    <d v="2010-09-27T00:00:00"/>
    <n v="456"/>
    <s v="773"/>
    <x v="8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09-14T00:00:00"/>
    <d v="2010-09-27T00:00:00"/>
    <n v="1060"/>
    <s v="773"/>
    <x v="8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09-14T00:00:00"/>
    <d v="2010-09-27T00:00:00"/>
    <n v="454"/>
    <s v="773"/>
    <x v="8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09-14T00:00:00"/>
    <d v="2010-09-27T00:00:00"/>
    <n v="64072"/>
    <s v="773"/>
    <x v="8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09-14T00:00:00"/>
    <d v="2010-09-27T00:00:00"/>
    <n v="439"/>
    <s v="773"/>
    <x v="8"/>
    <x v="1"/>
    <x v="1"/>
    <x v="0"/>
    <x v="0"/>
  </r>
  <r>
    <n v="7735116408"/>
    <x v="1"/>
    <n v="48705670"/>
    <x v="2"/>
    <s v="SSRDVILLEGAS"/>
    <s v="MFLT"/>
    <s v="EPM TELECOMUNICACIONES S.A."/>
    <s v=""/>
    <s v=""/>
    <d v="2010-09-14T00:00:00"/>
    <d v="2010-09-27T00:00:00"/>
    <n v="2735"/>
    <s v="773"/>
    <x v="8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09-14T00:00:00"/>
    <d v="2010-09-27T00:00:00"/>
    <n v="1343"/>
    <s v="773"/>
    <x v="8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09-14T00:00:00"/>
    <d v="2010-09-27T00:00:00"/>
    <n v="1672"/>
    <s v="773"/>
    <x v="8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09-14T00:00:00"/>
    <d v="2010-09-27T00:00:00"/>
    <n v="678"/>
    <s v="773"/>
    <x v="8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09-14T00:00:00"/>
    <d v="2010-09-27T00:00:00"/>
    <n v="913"/>
    <s v="773"/>
    <x v="8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09-14T00:00:00"/>
    <d v="2010-09-27T00:00:00"/>
    <n v="1871"/>
    <s v="773"/>
    <x v="8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09-14T00:00:00"/>
    <d v="2010-09-27T00:00:00"/>
    <n v="677"/>
    <s v="773"/>
    <x v="8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09-14T00:00:00"/>
    <d v="2010-09-27T00:00:00"/>
    <n v="1573"/>
    <s v="773"/>
    <x v="8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09-14T00:00:00"/>
    <d v="2010-09-27T00:00:00"/>
    <n v="674"/>
    <s v="773"/>
    <x v="8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09-14T00:00:00"/>
    <d v="2010-09-27T00:00:00"/>
    <n v="95039"/>
    <s v="773"/>
    <x v="8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09-14T00:00:00"/>
    <d v="2010-09-27T00:00:00"/>
    <n v="651"/>
    <s v="773"/>
    <x v="8"/>
    <x v="2"/>
    <x v="1"/>
    <x v="0"/>
    <x v="0"/>
  </r>
  <r>
    <n v="7735116507"/>
    <x v="47"/>
    <n v="48705670"/>
    <x v="2"/>
    <s v="SSRDVILLEGAS"/>
    <s v="MFLT"/>
    <s v="COMPUNET SA"/>
    <s v=""/>
    <s v=""/>
    <d v="2010-09-10T00:00:00"/>
    <d v="2010-09-27T00:00:00"/>
    <n v="206614"/>
    <s v="773"/>
    <x v="8"/>
    <x v="2"/>
    <x v="5"/>
    <x v="0"/>
    <x v="0"/>
  </r>
  <r>
    <n v="7735124713"/>
    <x v="35"/>
    <n v="48705670"/>
    <x v="2"/>
    <s v="SSRDVILLEGAS"/>
    <s v="MFLT"/>
    <s v="BYCSA S.A"/>
    <s v="Strech 44CMx457M x .6"/>
    <s v="Strech 44CMx457M x .6"/>
    <d v="2010-09-24T00:00:00"/>
    <d v="2010-09-27T00:00:00"/>
    <n v="165000"/>
    <s v="773"/>
    <x v="8"/>
    <x v="2"/>
    <x v="5"/>
    <x v="0"/>
    <x v="1"/>
  </r>
  <r>
    <n v="7735116411"/>
    <x v="28"/>
    <n v="48705770"/>
    <x v="3"/>
    <s v="SSRDVILLEGAS"/>
    <s v="MFLT"/>
    <s v="COOPERATIVA DE TRANSPORTADORES"/>
    <s v=""/>
    <s v="Servicio de transporte"/>
    <d v="2010-09-14T00:00:00"/>
    <d v="2010-09-27T00:00:00"/>
    <n v="0"/>
    <s v="773"/>
    <x v="8"/>
    <x v="3"/>
    <x v="7"/>
    <x v="0"/>
    <x v="1"/>
  </r>
  <r>
    <n v="7735116411"/>
    <x v="28"/>
    <n v="48705770"/>
    <x v="3"/>
    <s v="SSRDVILLEGAS"/>
    <s v="MFLT"/>
    <s v="COOPERATIVA DE TRANSPORTADORES"/>
    <s v=""/>
    <s v="Servicio de transporte"/>
    <d v="2010-09-23T00:00:00"/>
    <d v="2010-09-27T00:00:00"/>
    <n v="0"/>
    <s v="773"/>
    <x v="8"/>
    <x v="3"/>
    <x v="7"/>
    <x v="0"/>
    <x v="1"/>
  </r>
  <r>
    <n v="7735116411"/>
    <x v="28"/>
    <n v="48710170"/>
    <x v="5"/>
    <s v="SSRDVILLEGAS"/>
    <s v="MFLT"/>
    <s v="COLVANES S A S"/>
    <s v=""/>
    <s v="Transporte mercancia via terrestre"/>
    <d v="2010-09-18T00:00:00"/>
    <d v="2010-09-27T00:00:00"/>
    <n v="0"/>
    <s v="773"/>
    <x v="8"/>
    <x v="4"/>
    <x v="7"/>
    <x v="0"/>
    <x v="1"/>
  </r>
  <r>
    <n v="7735116120"/>
    <x v="29"/>
    <n v="48910270"/>
    <x v="23"/>
    <s v="SSRDVILLEGAS"/>
    <s v="MFLT"/>
    <s v="SODEXO S.A."/>
    <s v=""/>
    <s v="Alimentacion personal inhouse"/>
    <d v="2010-09-07T00:00:00"/>
    <d v="2010-09-27T00:00:00"/>
    <n v="0"/>
    <s v="773"/>
    <x v="8"/>
    <x v="3"/>
    <x v="5"/>
    <x v="0"/>
    <x v="0"/>
  </r>
  <r>
    <n v="7735116408"/>
    <x v="1"/>
    <n v="48910270"/>
    <x v="23"/>
    <s v="SSRDVILLEGAS"/>
    <s v="MFLT"/>
    <s v="EPM TELECOMUNICACIONES S.A."/>
    <s v=""/>
    <s v=""/>
    <d v="2010-09-14T00:00:00"/>
    <d v="2010-09-27T00:00:00"/>
    <n v="2341"/>
    <s v="773"/>
    <x v="8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09-14T00:00:00"/>
    <d v="2010-09-27T00:00:00"/>
    <n v="1150"/>
    <s v="773"/>
    <x v="8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09-14T00:00:00"/>
    <d v="2010-09-27T00:00:00"/>
    <n v="1431"/>
    <s v="773"/>
    <x v="8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09-14T00:00:00"/>
    <d v="2010-09-27T00:00:00"/>
    <n v="580"/>
    <s v="773"/>
    <x v="8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09-14T00:00:00"/>
    <d v="2010-09-27T00:00:00"/>
    <n v="782"/>
    <s v="773"/>
    <x v="8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09-14T00:00:00"/>
    <d v="2010-09-27T00:00:00"/>
    <n v="1601"/>
    <s v="773"/>
    <x v="8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09-14T00:00:00"/>
    <d v="2010-09-27T00:00:00"/>
    <n v="579"/>
    <s v="773"/>
    <x v="8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09-14T00:00:00"/>
    <d v="2010-09-27T00:00:00"/>
    <n v="1347"/>
    <s v="773"/>
    <x v="8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09-14T00:00:00"/>
    <d v="2010-09-27T00:00:00"/>
    <n v="577"/>
    <s v="773"/>
    <x v="8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09-14T00:00:00"/>
    <d v="2010-09-27T00:00:00"/>
    <n v="81326"/>
    <s v="773"/>
    <x v="8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09-14T00:00:00"/>
    <d v="2010-09-27T00:00:00"/>
    <n v="557"/>
    <s v="773"/>
    <x v="8"/>
    <x v="3"/>
    <x v="1"/>
    <x v="0"/>
    <x v="0"/>
  </r>
  <r>
    <n v="7735116507"/>
    <x v="47"/>
    <n v="48910270"/>
    <x v="23"/>
    <s v="SSRDVILLEGAS"/>
    <s v="MFLT"/>
    <s v="COMPUNET SA"/>
    <s v=""/>
    <s v=""/>
    <d v="2010-09-10T00:00:00"/>
    <d v="2010-09-27T00:00:00"/>
    <n v="231361"/>
    <s v="773"/>
    <x v="8"/>
    <x v="3"/>
    <x v="5"/>
    <x v="0"/>
    <x v="0"/>
  </r>
  <r>
    <n v="7735116411"/>
    <x v="28"/>
    <n v="48910570"/>
    <x v="283"/>
    <s v="SSRDVILLEGAS"/>
    <s v="MFLT"/>
    <s v="COOPERATIVA DE TRANSPORTADORES"/>
    <s v=""/>
    <s v="Servicio de transporte"/>
    <d v="2010-09-14T00:00:00"/>
    <d v="2010-09-27T00:00:00"/>
    <n v="0"/>
    <s v="773"/>
    <x v="8"/>
    <x v="4"/>
    <x v="7"/>
    <x v="0"/>
    <x v="1"/>
  </r>
  <r>
    <n v="7735116411"/>
    <x v="28"/>
    <n v="48910570"/>
    <x v="283"/>
    <s v="SSRDVILLEGAS"/>
    <s v="MFLT"/>
    <s v="COOPERATIVA DE TRANSPORTADORES"/>
    <s v=""/>
    <s v="Servicio de transporte"/>
    <d v="2010-09-23T00:00:00"/>
    <d v="2010-09-27T00:00:00"/>
    <n v="0"/>
    <s v="773"/>
    <x v="8"/>
    <x v="4"/>
    <x v="7"/>
    <x v="0"/>
    <x v="1"/>
  </r>
  <r>
    <n v="7735116411"/>
    <x v="28"/>
    <n v="48921370"/>
    <x v="24"/>
    <s v="SSRDVILLEGAS"/>
    <s v="MFLT"/>
    <s v="CARGAR S.A."/>
    <s v=""/>
    <s v="Servicio de Montacargas"/>
    <d v="2010-09-21T00:00:00"/>
    <d v="2010-09-27T00:00:00"/>
    <n v="0"/>
    <s v="773"/>
    <x v="8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09-27T00:00:00"/>
    <d v="2010-09-27T00:00:00"/>
    <n v="1761120"/>
    <s v="773"/>
    <x v="8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09-27T00:00:00"/>
    <d v="2010-09-27T00:00:00"/>
    <n v="984400"/>
    <s v="773"/>
    <x v="8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09-27T00:00:00"/>
    <d v="2010-09-27T00:00:00"/>
    <n v="50224"/>
    <s v="773"/>
    <x v="8"/>
    <x v="4"/>
    <x v="7"/>
    <x v="0"/>
    <x v="1"/>
  </r>
  <r>
    <n v="7735116411"/>
    <x v="28"/>
    <n v="48921370"/>
    <x v="24"/>
    <s v="SSRDVILLEGAS"/>
    <s v="MFLT"/>
    <s v="CARGAR S.A."/>
    <s v=""/>
    <s v="Servicio de Montacargas"/>
    <d v="2010-09-22T00:00:00"/>
    <d v="2010-09-27T00:00:00"/>
    <n v="0"/>
    <s v="773"/>
    <x v="8"/>
    <x v="4"/>
    <x v="7"/>
    <x v="0"/>
    <x v="1"/>
  </r>
  <r>
    <n v="7735116411"/>
    <x v="28"/>
    <n v="48921370"/>
    <x v="24"/>
    <s v="SSRDVILLEGAS"/>
    <s v="MFLT"/>
    <s v="CARGAR S.A."/>
    <s v=""/>
    <s v="Servicio de Montacargas"/>
    <d v="2010-09-22T00:00:00"/>
    <d v="2010-09-27T00:00:00"/>
    <n v="0"/>
    <s v="773"/>
    <x v="8"/>
    <x v="4"/>
    <x v="7"/>
    <x v="0"/>
    <x v="1"/>
  </r>
  <r>
    <n v="7735116411"/>
    <x v="28"/>
    <n v="48921370"/>
    <x v="24"/>
    <s v="SSRDVILLEGAS"/>
    <s v="MFLT"/>
    <s v="CARGAR S.A."/>
    <s v=""/>
    <s v="Servicio de Montacargas"/>
    <d v="2010-09-22T00:00:00"/>
    <d v="2010-09-27T00:00:00"/>
    <n v="0"/>
    <s v="773"/>
    <x v="8"/>
    <x v="4"/>
    <x v="7"/>
    <x v="0"/>
    <x v="1"/>
  </r>
  <r>
    <n v="7735116874"/>
    <x v="33"/>
    <n v="48921370"/>
    <x v="24"/>
    <s v="SSRDVILLEGAS"/>
    <s v="MFLT"/>
    <s v="Provisión otras cta.pte.proveed prod. Inventariab."/>
    <s v=""/>
    <s v="Servicio de Preprensa"/>
    <d v="2010-09-01T00:00:00"/>
    <d v="2010-09-27T00:00:00"/>
    <n v="0"/>
    <s v="773"/>
    <x v="8"/>
    <x v="4"/>
    <x v="5"/>
    <x v="0"/>
    <x v="1"/>
  </r>
  <r>
    <n v="7735116874"/>
    <x v="33"/>
    <n v="48921370"/>
    <x v="24"/>
    <s v="SSRDVILLEGAS"/>
    <s v="MFLT"/>
    <s v="AXIO PREPRENSA S.A."/>
    <s v=""/>
    <s v="Servicio de Preprensa"/>
    <d v="2010-09-16T00:00:00"/>
    <d v="2010-09-27T00:00:00"/>
    <n v="0"/>
    <s v="773"/>
    <x v="8"/>
    <x v="4"/>
    <x v="5"/>
    <x v="0"/>
    <x v="1"/>
  </r>
  <r>
    <n v="7735116874"/>
    <x v="33"/>
    <n v="48921370"/>
    <x v="24"/>
    <s v="SSRDVILLEGAS"/>
    <s v="MFLT"/>
    <s v="AXIO PREPRENSA S.A."/>
    <s v=""/>
    <s v="Servicio de Preprensa"/>
    <d v="2010-09-22T00:00:00"/>
    <d v="2010-09-27T00:00:00"/>
    <n v="0"/>
    <s v="773"/>
    <x v="8"/>
    <x v="4"/>
    <x v="5"/>
    <x v="0"/>
    <x v="1"/>
  </r>
  <r>
    <n v="7735116874"/>
    <x v="33"/>
    <n v="48921370"/>
    <x v="24"/>
    <s v="SSRDVILLEGAS"/>
    <s v="MFLT"/>
    <s v="AXIO PREPRENSA S.A."/>
    <s v=""/>
    <s v="Servicio de Preprensa"/>
    <d v="2010-09-09T00:00:00"/>
    <d v="2010-09-27T00:00:00"/>
    <n v="0"/>
    <s v="773"/>
    <x v="8"/>
    <x v="4"/>
    <x v="5"/>
    <x v="0"/>
    <x v="1"/>
  </r>
  <r>
    <n v="7735116874"/>
    <x v="33"/>
    <n v="48921370"/>
    <x v="24"/>
    <s v="SSRDVILLEGAS"/>
    <s v="MFLT"/>
    <s v="AXIO PREPRENSA S.A."/>
    <s v=""/>
    <s v="Servicio de Preprensa"/>
    <d v="2010-09-13T00:00:00"/>
    <d v="2010-09-27T00:00:00"/>
    <n v="0"/>
    <s v="773"/>
    <x v="8"/>
    <x v="4"/>
    <x v="5"/>
    <x v="0"/>
    <x v="1"/>
  </r>
  <r>
    <n v="7735116874"/>
    <x v="33"/>
    <n v="48921370"/>
    <x v="24"/>
    <s v="SSRDVILLEGAS"/>
    <s v="MFLT"/>
    <s v="AXIO PREPRENSA S.A."/>
    <s v=""/>
    <s v="Servicio de Preprensa"/>
    <d v="2010-09-06T00:00:00"/>
    <d v="2010-09-27T00:00:00"/>
    <n v="0"/>
    <s v="773"/>
    <x v="8"/>
    <x v="4"/>
    <x v="5"/>
    <x v="0"/>
    <x v="1"/>
  </r>
  <r>
    <n v="7735116408"/>
    <x v="1"/>
    <n v="48921470"/>
    <x v="25"/>
    <s v="SSRDVILLEGAS"/>
    <s v="MFLT"/>
    <s v="EPM TELECOMUNICACIONES S.A."/>
    <s v=""/>
    <s v=""/>
    <d v="2010-09-14T00:00:00"/>
    <d v="2010-09-27T00:00:00"/>
    <n v="3426"/>
    <s v="773"/>
    <x v="8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09-14T00:00:00"/>
    <d v="2010-09-27T00:00:00"/>
    <n v="1683"/>
    <s v="773"/>
    <x v="8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09-14T00:00:00"/>
    <d v="2010-09-27T00:00:00"/>
    <n v="2094"/>
    <s v="773"/>
    <x v="8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09-14T00:00:00"/>
    <d v="2010-09-27T00:00:00"/>
    <n v="850"/>
    <s v="773"/>
    <x v="8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09-14T00:00:00"/>
    <d v="2010-09-27T00:00:00"/>
    <n v="1143"/>
    <s v="773"/>
    <x v="8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09-14T00:00:00"/>
    <d v="2010-09-27T00:00:00"/>
    <n v="2343"/>
    <s v="773"/>
    <x v="8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09-14T00:00:00"/>
    <d v="2010-09-27T00:00:00"/>
    <n v="848"/>
    <s v="773"/>
    <x v="8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09-14T00:00:00"/>
    <d v="2010-09-27T00:00:00"/>
    <n v="1971"/>
    <s v="773"/>
    <x v="8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09-14T00:00:00"/>
    <d v="2010-09-27T00:00:00"/>
    <n v="844"/>
    <s v="773"/>
    <x v="8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09-14T00:00:00"/>
    <d v="2010-09-27T00:00:00"/>
    <n v="119035"/>
    <s v="773"/>
    <x v="8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09-14T00:00:00"/>
    <d v="2010-09-27T00:00:00"/>
    <n v="815"/>
    <s v="773"/>
    <x v="8"/>
    <x v="4"/>
    <x v="1"/>
    <x v="0"/>
    <x v="0"/>
  </r>
  <r>
    <n v="7735116409"/>
    <x v="59"/>
    <n v="48921470"/>
    <x v="25"/>
    <s v="SSRDVILLEGAS"/>
    <s v="MFLT"/>
    <s v="Provisión otras cta.pte.proveed prod. Inventariab."/>
    <s v=""/>
    <s v="Servicio de Mensajería"/>
    <d v="2010-09-01T00:00:00"/>
    <d v="2010-09-27T00:00:00"/>
    <n v="0"/>
    <s v="773"/>
    <x v="8"/>
    <x v="4"/>
    <x v="5"/>
    <x v="0"/>
    <x v="0"/>
  </r>
  <r>
    <n v="7735124713"/>
    <x v="35"/>
    <n v="48921470"/>
    <x v="25"/>
    <s v="SSRDVILLEGAS"/>
    <s v="MFLT"/>
    <s v="BYCSA S.A"/>
    <s v="Strech 44CMx457M x .6"/>
    <s v="Strech 44CMx457M x .6"/>
    <d v="2010-09-24T00:00:00"/>
    <d v="2010-09-27T00:00:00"/>
    <n v="742500"/>
    <s v="773"/>
    <x v="8"/>
    <x v="4"/>
    <x v="5"/>
    <x v="0"/>
    <x v="1"/>
  </r>
  <r>
    <n v="7735116408"/>
    <x v="1"/>
    <n v="48921570"/>
    <x v="26"/>
    <s v="SSRDVILLEGAS"/>
    <s v="MFLT"/>
    <s v="EPM TELECOMUNICACIONES S.A."/>
    <s v=""/>
    <s v=""/>
    <d v="2010-09-14T00:00:00"/>
    <d v="2010-09-27T00:00:00"/>
    <n v="8984"/>
    <s v="773"/>
    <x v="8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09-14T00:00:00"/>
    <d v="2010-09-27T00:00:00"/>
    <n v="4414"/>
    <s v="773"/>
    <x v="8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09-14T00:00:00"/>
    <d v="2010-09-27T00:00:00"/>
    <n v="5493"/>
    <s v="773"/>
    <x v="8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09-14T00:00:00"/>
    <d v="2010-09-27T00:00:00"/>
    <n v="2229"/>
    <s v="773"/>
    <x v="8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09-14T00:00:00"/>
    <d v="2010-09-27T00:00:00"/>
    <n v="3000"/>
    <s v="773"/>
    <x v="8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09-14T00:00:00"/>
    <d v="2010-09-27T00:00:00"/>
    <n v="6146"/>
    <s v="773"/>
    <x v="8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09-14T00:00:00"/>
    <d v="2010-09-27T00:00:00"/>
    <n v="2224"/>
    <s v="773"/>
    <x v="8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09-14T00:00:00"/>
    <d v="2010-09-27T00:00:00"/>
    <n v="5167"/>
    <s v="773"/>
    <x v="8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09-14T00:00:00"/>
    <d v="2010-09-27T00:00:00"/>
    <n v="2214"/>
    <s v="773"/>
    <x v="8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09-14T00:00:00"/>
    <d v="2010-09-27T00:00:00"/>
    <n v="312245"/>
    <s v="773"/>
    <x v="8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09-14T00:00:00"/>
    <d v="2010-09-27T00:00:00"/>
    <n v="2138"/>
    <s v="773"/>
    <x v="8"/>
    <x v="3"/>
    <x v="1"/>
    <x v="0"/>
    <x v="0"/>
  </r>
  <r>
    <n v="7735124012"/>
    <x v="24"/>
    <n v="48921570"/>
    <x v="26"/>
    <s v="LTHMRENDON"/>
    <s v="MFLT"/>
    <s v="Mat, rptos y accesorios, materiales y repuestos na"/>
    <s v="Cinta teflon 3/4 (p/calor)"/>
    <s v=""/>
    <d v="2010-09-27T00:00:00"/>
    <d v="2010-09-27T00:00:00"/>
    <n v="68000"/>
    <s v="773"/>
    <x v="8"/>
    <x v="3"/>
    <x v="6"/>
    <x v="0"/>
    <x v="2"/>
  </r>
  <r>
    <n v="7735124713"/>
    <x v="35"/>
    <n v="48921570"/>
    <x v="26"/>
    <s v="SSRDVILLEGAS"/>
    <s v="MFLT"/>
    <s v="BYCSA S.A"/>
    <s v="Strech 44CMx457M x .6"/>
    <s v="Strech 44CMx457M x .6"/>
    <d v="2010-09-24T00:00:00"/>
    <d v="2010-09-27T00:00:00"/>
    <n v="82500"/>
    <s v="773"/>
    <x v="8"/>
    <x v="3"/>
    <x v="5"/>
    <x v="0"/>
    <x v="1"/>
  </r>
  <r>
    <n v="7735125759"/>
    <x v="43"/>
    <n v="48921570"/>
    <x v="26"/>
    <s v="SSRDVILLEGAS"/>
    <s v="MFLT"/>
    <s v="EMPRESA TRANSPORTADORA DE TAXIS"/>
    <s v=""/>
    <s v="Servicio Transporte por vale"/>
    <d v="2010-09-15T00:00:00"/>
    <d v="2010-09-27T00:00:00"/>
    <n v="0"/>
    <s v="773"/>
    <x v="8"/>
    <x v="3"/>
    <x v="5"/>
    <x v="0"/>
    <x v="0"/>
  </r>
  <r>
    <n v="7735125759"/>
    <x v="43"/>
    <n v="48921570"/>
    <x v="26"/>
    <s v="SSRDVILLEGAS"/>
    <s v="MFLT"/>
    <s v="EMPRESA TRANSPORTADORA DE TAXIS"/>
    <s v=""/>
    <s v="Servicio Transporte por vale"/>
    <d v="2010-09-15T00:00:00"/>
    <d v="2010-09-27T00:00:00"/>
    <n v="0"/>
    <s v="773"/>
    <x v="8"/>
    <x v="3"/>
    <x v="5"/>
    <x v="0"/>
    <x v="0"/>
  </r>
  <r>
    <n v="7735125759"/>
    <x v="43"/>
    <n v="48921670"/>
    <x v="27"/>
    <s v="SSRDVILLEGAS"/>
    <s v="MFLT"/>
    <s v="EMPRESA TRANSPORTADORA DE TAXIS"/>
    <s v=""/>
    <s v="Servicio Transporte por vale"/>
    <d v="2010-09-15T00:00:00"/>
    <d v="2010-09-27T00:00:00"/>
    <n v="0"/>
    <s v="773"/>
    <x v="8"/>
    <x v="5"/>
    <x v="5"/>
    <x v="0"/>
    <x v="0"/>
  </r>
  <r>
    <n v="7735125759"/>
    <x v="43"/>
    <n v="48921670"/>
    <x v="27"/>
    <s v="SSRDVILLEGAS"/>
    <s v="MFLT"/>
    <s v="EMPRESA TRANSPORTADORA DE TAXIS"/>
    <s v=""/>
    <s v="Servicio Transporte por vale"/>
    <d v="2010-09-15T00:00:00"/>
    <d v="2010-09-27T00:00:00"/>
    <n v="0"/>
    <s v="773"/>
    <x v="8"/>
    <x v="5"/>
    <x v="5"/>
    <x v="0"/>
    <x v="0"/>
  </r>
  <r>
    <n v="7735116120"/>
    <x v="29"/>
    <n v="48921770"/>
    <x v="28"/>
    <s v="SSRDVILLEGAS"/>
    <s v="MFLT"/>
    <s v="SODEXO S.A."/>
    <s v=""/>
    <s v="Alimentacion personal inhouse"/>
    <d v="2010-09-07T00:00:00"/>
    <d v="2010-09-27T00:00:00"/>
    <n v="0"/>
    <s v="773"/>
    <x v="8"/>
    <x v="5"/>
    <x v="5"/>
    <x v="0"/>
    <x v="0"/>
  </r>
  <r>
    <n v="7735116406"/>
    <x v="45"/>
    <n v="48970270"/>
    <x v="30"/>
    <s v="SSRDVILLEGAS"/>
    <s v="MFLT"/>
    <s v="EMPRESAS PUBLICAS DE MEDELLIN E.S.P"/>
    <s v=""/>
    <s v=""/>
    <d v="2010-09-25T00:00:00"/>
    <d v="2010-09-27T00:00:00"/>
    <n v="292327"/>
    <s v="773"/>
    <x v="8"/>
    <x v="7"/>
    <x v="1"/>
    <x v="0"/>
    <x v="0"/>
  </r>
  <r>
    <n v="7735116406"/>
    <x v="45"/>
    <n v="48970270"/>
    <x v="30"/>
    <s v="SSRDVILLEGAS"/>
    <s v="MFLT"/>
    <s v="EMPRESAS PUBLICAS DE MEDELLIN E.S.P"/>
    <s v=""/>
    <s v=""/>
    <d v="2010-09-25T00:00:00"/>
    <d v="2010-09-27T00:00:00"/>
    <n v="442226"/>
    <s v="773"/>
    <x v="8"/>
    <x v="7"/>
    <x v="1"/>
    <x v="0"/>
    <x v="0"/>
  </r>
  <r>
    <n v="7735116406"/>
    <x v="45"/>
    <n v="48970270"/>
    <x v="30"/>
    <s v="SSRDVILLEGAS"/>
    <s v="MFLT"/>
    <s v="EMPRESAS PUBLICAS DE MEDELLIN E.S.P"/>
    <s v=""/>
    <s v=""/>
    <d v="2010-09-25T00:00:00"/>
    <d v="2010-09-27T00:00:00"/>
    <n v="130489"/>
    <s v="773"/>
    <x v="8"/>
    <x v="7"/>
    <x v="1"/>
    <x v="0"/>
    <x v="0"/>
  </r>
  <r>
    <n v="7735116406"/>
    <x v="45"/>
    <n v="48970270"/>
    <x v="30"/>
    <s v="SSRDVILLEGAS"/>
    <s v="MFLT"/>
    <s v="EMPRESAS PUBLICAS DE MEDELLIN E.S.P"/>
    <s v=""/>
    <s v=""/>
    <d v="2010-09-25T00:00:00"/>
    <d v="2010-09-27T00:00:00"/>
    <n v="547368"/>
    <s v="773"/>
    <x v="8"/>
    <x v="7"/>
    <x v="1"/>
    <x v="0"/>
    <x v="0"/>
  </r>
  <r>
    <n v="7735111156"/>
    <x v="30"/>
    <n v="48980070"/>
    <x v="34"/>
    <s v="SSRDVILLEGAS"/>
    <s v="MFLT"/>
    <s v="BARGUIL PETRO JOSE IGNACIO"/>
    <s v=""/>
    <s v="Auditoria interna IFS (S.A)"/>
    <d v="2010-09-23T00:00:00"/>
    <d v="2010-09-27T00:00:00"/>
    <n v="0"/>
    <s v="773"/>
    <x v="8"/>
    <x v="11"/>
    <x v="8"/>
    <x v="0"/>
    <x v="0"/>
  </r>
  <r>
    <n v="7735116120"/>
    <x v="29"/>
    <n v="48980070"/>
    <x v="34"/>
    <s v="LTRCMAZO"/>
    <s v="MFLT"/>
    <s v="Provisión otras cta.pte.proveed prod. Inventariab."/>
    <s v=""/>
    <s v="REFRIGERIO"/>
    <d v="2010-09-27T00:00:00"/>
    <d v="2010-09-27T00:00:00"/>
    <n v="37500"/>
    <s v="773"/>
    <x v="8"/>
    <x v="11"/>
    <x v="5"/>
    <x v="0"/>
    <x v="0"/>
  </r>
  <r>
    <n v="7735116403"/>
    <x v="20"/>
    <n v="48980070"/>
    <x v="34"/>
    <s v="SSRDVILLEGAS"/>
    <s v="MFLT"/>
    <s v="AHORA S.A"/>
    <s v=""/>
    <s v=""/>
    <d v="2010-09-22T00:00:00"/>
    <d v="2010-09-27T00:00:00"/>
    <n v="404509"/>
    <s v="773"/>
    <x v="8"/>
    <x v="11"/>
    <x v="3"/>
    <x v="0"/>
    <x v="1"/>
  </r>
  <r>
    <n v="7735116408"/>
    <x v="1"/>
    <n v="48980070"/>
    <x v="34"/>
    <s v="SSRDVILLEGAS"/>
    <s v="MFLT"/>
    <s v="EPM TELECOMUNICACIONES S.A."/>
    <s v=""/>
    <s v=""/>
    <d v="2010-09-14T00:00:00"/>
    <d v="2010-09-27T00:00:00"/>
    <n v="5449"/>
    <s v="773"/>
    <x v="8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09-14T00:00:00"/>
    <d v="2010-09-27T00:00:00"/>
    <n v="2677"/>
    <s v="773"/>
    <x v="8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09-14T00:00:00"/>
    <d v="2010-09-27T00:00:00"/>
    <n v="3331"/>
    <s v="773"/>
    <x v="8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09-14T00:00:00"/>
    <d v="2010-09-27T00:00:00"/>
    <n v="1351"/>
    <s v="773"/>
    <x v="8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09-14T00:00:00"/>
    <d v="2010-09-27T00:00:00"/>
    <n v="1819"/>
    <s v="773"/>
    <x v="8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09-14T00:00:00"/>
    <d v="2010-09-27T00:00:00"/>
    <n v="3728"/>
    <s v="773"/>
    <x v="8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09-14T00:00:00"/>
    <d v="2010-09-27T00:00:00"/>
    <n v="1349"/>
    <s v="773"/>
    <x v="8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09-14T00:00:00"/>
    <d v="2010-09-27T00:00:00"/>
    <n v="3134"/>
    <s v="773"/>
    <x v="8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09-14T00:00:00"/>
    <d v="2010-09-27T00:00:00"/>
    <n v="1343"/>
    <s v="773"/>
    <x v="8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09-14T00:00:00"/>
    <d v="2010-09-27T00:00:00"/>
    <n v="189362"/>
    <s v="773"/>
    <x v="8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09-14T00:00:00"/>
    <d v="2010-09-27T00:00:00"/>
    <n v="1297"/>
    <s v="773"/>
    <x v="8"/>
    <x v="11"/>
    <x v="1"/>
    <x v="0"/>
    <x v="0"/>
  </r>
  <r>
    <n v="7735116507"/>
    <x v="47"/>
    <n v="48980070"/>
    <x v="34"/>
    <s v="SSRDVILLEGAS"/>
    <s v="MFLT"/>
    <s v="Provisión otras cta.pte.proveed prod. Inventariab."/>
    <s v=""/>
    <s v="Recarga de toner de impresora"/>
    <d v="2010-09-01T00:00:00"/>
    <d v="2010-09-27T00:00:00"/>
    <n v="0"/>
    <s v="773"/>
    <x v="8"/>
    <x v="11"/>
    <x v="5"/>
    <x v="0"/>
    <x v="0"/>
  </r>
  <r>
    <n v="7735125759"/>
    <x v="43"/>
    <n v="48980070"/>
    <x v="34"/>
    <s v="SSRDVILLEGAS"/>
    <s v="MFLT"/>
    <s v="EMPRESA TRANSPORTADORA DE TAXIS"/>
    <s v=""/>
    <s v="Servicio Transporte por vale"/>
    <d v="2010-09-15T00:00:00"/>
    <d v="2010-09-27T00:00:00"/>
    <n v="0"/>
    <s v="773"/>
    <x v="8"/>
    <x v="11"/>
    <x v="5"/>
    <x v="0"/>
    <x v="0"/>
  </r>
  <r>
    <n v="7735125759"/>
    <x v="43"/>
    <n v="48980070"/>
    <x v="34"/>
    <s v="SSRDVILLEGAS"/>
    <s v="MFLT"/>
    <s v="EMPRESA TRANSPORTADORA DE TAXIS"/>
    <s v=""/>
    <s v="Servicio Transporte por vale"/>
    <d v="2010-09-15T00:00:00"/>
    <d v="2010-09-27T00:00:00"/>
    <n v="0"/>
    <s v="773"/>
    <x v="8"/>
    <x v="11"/>
    <x v="5"/>
    <x v="0"/>
    <x v="0"/>
  </r>
  <r>
    <n v="7735611158"/>
    <x v="36"/>
    <n v="48980070"/>
    <x v="34"/>
    <s v="SSRDVILLEGAS"/>
    <s v="MFLT"/>
    <s v="CORPORACION BUSINESS ANTI-SMUGGLING"/>
    <s v=""/>
    <s v="Capacitación de basc"/>
    <d v="2010-09-13T00:00:00"/>
    <d v="2010-09-27T00:00:00"/>
    <n v="0"/>
    <s v="773"/>
    <x v="8"/>
    <x v="11"/>
    <x v="5"/>
    <x v="0"/>
    <x v="0"/>
  </r>
  <r>
    <n v="7735111156"/>
    <x v="30"/>
    <n v="48980170"/>
    <x v="35"/>
    <s v="SSRDVILLEGAS"/>
    <s v="MFLT"/>
    <s v="TECNIMICRO LABORATORIO DE ANALISIS"/>
    <s v=""/>
    <s v="Servicio de Laboratorio FROTIS"/>
    <d v="2010-09-16T00:00:00"/>
    <d v="2010-09-27T00:00:00"/>
    <n v="0"/>
    <s v="773"/>
    <x v="8"/>
    <x v="12"/>
    <x v="8"/>
    <x v="0"/>
    <x v="0"/>
  </r>
  <r>
    <n v="7735111156"/>
    <x v="30"/>
    <n v="48980170"/>
    <x v="35"/>
    <s v="SSRDVILLEGAS"/>
    <s v="MFLT"/>
    <s v="TECNIMICRO LABORATORIO DE ANALISIS"/>
    <s v=""/>
    <s v="Servicio de Laboratorio FROTIS"/>
    <d v="2010-09-16T00:00:00"/>
    <d v="2010-09-27T00:00:00"/>
    <n v="0"/>
    <s v="773"/>
    <x v="8"/>
    <x v="12"/>
    <x v="8"/>
    <x v="0"/>
    <x v="0"/>
  </r>
  <r>
    <n v="7735111156"/>
    <x v="30"/>
    <n v="48980170"/>
    <x v="35"/>
    <s v="SSRDVILLEGAS"/>
    <s v="MFLT"/>
    <s v="TECNIMICRO LABORATORIO DE ANALISIS"/>
    <s v=""/>
    <s v="Servicio de Laboratorio FROTIS"/>
    <d v="2010-09-16T00:00:00"/>
    <d v="2010-09-27T00:00:00"/>
    <n v="0"/>
    <s v="773"/>
    <x v="8"/>
    <x v="12"/>
    <x v="8"/>
    <x v="0"/>
    <x v="0"/>
  </r>
  <r>
    <n v="7735111156"/>
    <x v="30"/>
    <n v="48980170"/>
    <x v="35"/>
    <s v="SSRDVILLEGAS"/>
    <s v="MFLT"/>
    <s v="TECNIMICRO LABORATORIO DE ANALISIS"/>
    <s v=""/>
    <s v="Servicio de Laboratorio FROTIS"/>
    <d v="2010-09-16T00:00:00"/>
    <d v="2010-09-27T00:00:00"/>
    <n v="0"/>
    <s v="773"/>
    <x v="8"/>
    <x v="12"/>
    <x v="8"/>
    <x v="0"/>
    <x v="0"/>
  </r>
  <r>
    <n v="7735116408"/>
    <x v="1"/>
    <n v="48982070"/>
    <x v="36"/>
    <s v="SSRDVILLEGAS"/>
    <s v="MFLT"/>
    <s v="EPM TELECOMUNICACIONES S.A."/>
    <s v=""/>
    <s v=""/>
    <d v="2010-09-14T00:00:00"/>
    <d v="2010-09-27T00:00:00"/>
    <n v="469"/>
    <s v="773"/>
    <x v="8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09-14T00:00:00"/>
    <d v="2010-09-27T00:00:00"/>
    <n v="230"/>
    <s v="773"/>
    <x v="8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09-14T00:00:00"/>
    <d v="2010-09-27T00:00:00"/>
    <n v="287"/>
    <s v="773"/>
    <x v="8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09-14T00:00:00"/>
    <d v="2010-09-27T00:00:00"/>
    <n v="116"/>
    <s v="773"/>
    <x v="8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09-14T00:00:00"/>
    <d v="2010-09-27T00:00:00"/>
    <n v="157"/>
    <s v="773"/>
    <x v="8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09-14T00:00:00"/>
    <d v="2010-09-27T00:00:00"/>
    <n v="321"/>
    <s v="773"/>
    <x v="8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09-14T00:00:00"/>
    <d v="2010-09-27T00:00:00"/>
    <n v="116"/>
    <s v="773"/>
    <x v="8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09-14T00:00:00"/>
    <d v="2010-09-27T00:00:00"/>
    <n v="270"/>
    <s v="773"/>
    <x v="8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09-14T00:00:00"/>
    <d v="2010-09-27T00:00:00"/>
    <n v="116"/>
    <s v="773"/>
    <x v="8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09-14T00:00:00"/>
    <d v="2010-09-27T00:00:00"/>
    <n v="16296"/>
    <s v="773"/>
    <x v="8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09-14T00:00:00"/>
    <d v="2010-09-27T00:00:00"/>
    <n v="112"/>
    <s v="773"/>
    <x v="8"/>
    <x v="13"/>
    <x v="1"/>
    <x v="0"/>
    <x v="0"/>
  </r>
  <r>
    <n v="7735116408"/>
    <x v="1"/>
    <n v="48984270"/>
    <x v="37"/>
    <s v="SSRDVILLEGAS"/>
    <s v="MFLT"/>
    <s v="EPM TELECOMUNICACIONES S.A."/>
    <s v=""/>
    <s v=""/>
    <d v="2010-09-14T00:00:00"/>
    <d v="2010-09-27T00:00:00"/>
    <n v="850"/>
    <s v="773"/>
    <x v="8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09-14T00:00:00"/>
    <d v="2010-09-27T00:00:00"/>
    <n v="418"/>
    <s v="773"/>
    <x v="8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09-14T00:00:00"/>
    <d v="2010-09-27T00:00:00"/>
    <n v="520"/>
    <s v="773"/>
    <x v="8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09-14T00:00:00"/>
    <d v="2010-09-27T00:00:00"/>
    <n v="211"/>
    <s v="773"/>
    <x v="8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09-14T00:00:00"/>
    <d v="2010-09-27T00:00:00"/>
    <n v="284"/>
    <s v="773"/>
    <x v="8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09-14T00:00:00"/>
    <d v="2010-09-27T00:00:00"/>
    <n v="582"/>
    <s v="773"/>
    <x v="8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09-14T00:00:00"/>
    <d v="2010-09-27T00:00:00"/>
    <n v="210"/>
    <s v="773"/>
    <x v="8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09-14T00:00:00"/>
    <d v="2010-09-27T00:00:00"/>
    <n v="489"/>
    <s v="773"/>
    <x v="8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09-14T00:00:00"/>
    <d v="2010-09-27T00:00:00"/>
    <n v="209"/>
    <s v="773"/>
    <x v="8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09-14T00:00:00"/>
    <d v="2010-09-27T00:00:00"/>
    <n v="29541"/>
    <s v="773"/>
    <x v="8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09-14T00:00:00"/>
    <d v="2010-09-27T00:00:00"/>
    <n v="202"/>
    <s v="773"/>
    <x v="8"/>
    <x v="14"/>
    <x v="1"/>
    <x v="0"/>
    <x v="0"/>
  </r>
  <r>
    <n v="7735124701"/>
    <x v="26"/>
    <n v="48984270"/>
    <x v="37"/>
    <s v="LTHMRENDON"/>
    <s v="MFLT"/>
    <s v="Inventario en tránsito repuestos y suministros"/>
    <s v="Papelera vaiven 53 L"/>
    <s v="Papelera vaiven 53 L"/>
    <d v="2010-09-27T00:00:00"/>
    <d v="2010-09-27T00:00:00"/>
    <n v="-77256"/>
    <s v="773"/>
    <x v="8"/>
    <x v="14"/>
    <x v="5"/>
    <x v="0"/>
    <x v="0"/>
  </r>
  <r>
    <n v="7735124701"/>
    <x v="26"/>
    <n v="48984270"/>
    <x v="37"/>
    <s v="LTHMRENDON"/>
    <s v="MFLT"/>
    <s v="Inventario en tránsito repuestos y suministros"/>
    <s v="Papelera vaiven 53 L"/>
    <s v="Papelera vaiven 53 L"/>
    <d v="2010-09-27T00:00:00"/>
    <d v="2010-09-27T00:00:00"/>
    <n v="-47328"/>
    <s v="773"/>
    <x v="8"/>
    <x v="14"/>
    <x v="5"/>
    <x v="0"/>
    <x v="0"/>
  </r>
  <r>
    <n v="7735124701"/>
    <x v="26"/>
    <n v="48984270"/>
    <x v="37"/>
    <s v="LTHMRENDON"/>
    <s v="MFLT"/>
    <s v="Inventario en tránsito repuestos y suministros"/>
    <s v="Papelera vaiven 53 L"/>
    <s v="Papelera vaiven 53 L"/>
    <d v="2010-09-27T00:00:00"/>
    <d v="2010-09-27T00:00:00"/>
    <n v="77256"/>
    <s v="773"/>
    <x v="8"/>
    <x v="14"/>
    <x v="5"/>
    <x v="0"/>
    <x v="0"/>
  </r>
  <r>
    <n v="7735124701"/>
    <x v="26"/>
    <n v="48984270"/>
    <x v="37"/>
    <s v="LTHMRENDON"/>
    <s v="MFLT"/>
    <s v="Inventario en tránsito repuestos y suministros"/>
    <s v="Papelera vaiven 53 L"/>
    <s v="Papelera vaiven 53 L"/>
    <d v="2010-09-27T00:00:00"/>
    <d v="2010-09-27T00:00:00"/>
    <n v="47328"/>
    <s v="773"/>
    <x v="8"/>
    <x v="14"/>
    <x v="5"/>
    <x v="0"/>
    <x v="0"/>
  </r>
  <r>
    <n v="7735110119"/>
    <x v="12"/>
    <n v="48986070"/>
    <x v="38"/>
    <s v="SSRDVILLEGAS"/>
    <s v="MFLT"/>
    <s v="Provisión otras cta.pte.proveed prod. no inventar"/>
    <s v="Mascarilla 3m REF. 8577"/>
    <s v="Mascarilla 3m REF. 8577"/>
    <d v="2010-09-14T00:00:00"/>
    <d v="2010-09-27T00:00:00"/>
    <n v="0"/>
    <s v="773"/>
    <x v="8"/>
    <x v="15"/>
    <x v="2"/>
    <x v="0"/>
    <x v="1"/>
  </r>
  <r>
    <n v="7735110119"/>
    <x v="12"/>
    <n v="48986070"/>
    <x v="38"/>
    <s v="LTHMRENDON"/>
    <s v="MFLT"/>
    <s v="Provisión otras cta.pte.proveed prod. no inventar"/>
    <s v="Guante kleenguard g40 latex talla 9"/>
    <s v="Guante kleenguard g40 latex talla 9"/>
    <d v="2010-09-27T00:00:00"/>
    <d v="2010-09-27T00:00:00"/>
    <n v="129600"/>
    <s v="773"/>
    <x v="8"/>
    <x v="15"/>
    <x v="2"/>
    <x v="0"/>
    <x v="1"/>
  </r>
  <r>
    <n v="7735116120"/>
    <x v="29"/>
    <n v="48986070"/>
    <x v="38"/>
    <s v="SSRDVILLEGAS"/>
    <s v="MFLT"/>
    <s v="Provisión otras cta.pte.proveed prod. Inventariab."/>
    <s v=""/>
    <s v="Refrigerio Semana de la Salud"/>
    <d v="2010-09-08T00:00:00"/>
    <d v="2010-09-27T00:00:00"/>
    <n v="0"/>
    <s v="773"/>
    <x v="8"/>
    <x v="15"/>
    <x v="5"/>
    <x v="0"/>
    <x v="0"/>
  </r>
  <r>
    <n v="7735116408"/>
    <x v="1"/>
    <n v="48986070"/>
    <x v="38"/>
    <s v="SSRDVILLEGAS"/>
    <s v="MFLT"/>
    <s v="EPM TELECOMUNICACIONES S.A."/>
    <s v=""/>
    <s v=""/>
    <d v="2010-09-14T00:00:00"/>
    <d v="2010-09-27T00:00:00"/>
    <n v="2202"/>
    <s v="773"/>
    <x v="8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09-14T00:00:00"/>
    <d v="2010-09-27T00:00:00"/>
    <n v="1081"/>
    <s v="773"/>
    <x v="8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09-14T00:00:00"/>
    <d v="2010-09-27T00:00:00"/>
    <n v="1346"/>
    <s v="773"/>
    <x v="8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09-14T00:00:00"/>
    <d v="2010-09-27T00:00:00"/>
    <n v="546"/>
    <s v="773"/>
    <x v="8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09-14T00:00:00"/>
    <d v="2010-09-27T00:00:00"/>
    <n v="735"/>
    <s v="773"/>
    <x v="8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09-14T00:00:00"/>
    <d v="2010-09-27T00:00:00"/>
    <n v="1506"/>
    <s v="773"/>
    <x v="8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09-14T00:00:00"/>
    <d v="2010-09-27T00:00:00"/>
    <n v="545"/>
    <s v="773"/>
    <x v="8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09-14T00:00:00"/>
    <d v="2010-09-27T00:00:00"/>
    <n v="1266"/>
    <s v="773"/>
    <x v="8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09-14T00:00:00"/>
    <d v="2010-09-27T00:00:00"/>
    <n v="542"/>
    <s v="773"/>
    <x v="8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09-14T00:00:00"/>
    <d v="2010-09-27T00:00:00"/>
    <n v="76506"/>
    <s v="773"/>
    <x v="8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09-14T00:00:00"/>
    <d v="2010-09-27T00:00:00"/>
    <n v="524"/>
    <s v="773"/>
    <x v="8"/>
    <x v="15"/>
    <x v="1"/>
    <x v="0"/>
    <x v="0"/>
  </r>
  <r>
    <n v="7735116503"/>
    <x v="38"/>
    <n v="48986070"/>
    <x v="38"/>
    <s v="LTICPOSADA"/>
    <s v="MFLT"/>
    <s v="Provisión otras cta.pte.proveed prod. Inventariab."/>
    <s v=""/>
    <s v="Recarga y mtto de extintores"/>
    <d v="2010-09-27T00:00:00"/>
    <d v="2010-09-27T00:00:00"/>
    <n v="336000"/>
    <s v="773"/>
    <x v="8"/>
    <x v="15"/>
    <x v="6"/>
    <x v="0"/>
    <x v="2"/>
  </r>
  <r>
    <n v="7735116408"/>
    <x v="1"/>
    <n v="48988070"/>
    <x v="40"/>
    <s v="SSRDVILLEGAS"/>
    <s v="MFLT"/>
    <s v="EPM TELECOMUNICACIONES S.A."/>
    <s v=""/>
    <s v=""/>
    <d v="2010-09-14T00:00:00"/>
    <d v="2010-09-27T00:00:00"/>
    <n v="2018"/>
    <s v="773"/>
    <x v="8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09-14T00:00:00"/>
    <d v="2010-09-27T00:00:00"/>
    <n v="991"/>
    <s v="773"/>
    <x v="8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09-14T00:00:00"/>
    <d v="2010-09-27T00:00:00"/>
    <n v="1234"/>
    <s v="773"/>
    <x v="8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09-14T00:00:00"/>
    <d v="2010-09-27T00:00:00"/>
    <n v="501"/>
    <s v="773"/>
    <x v="8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09-14T00:00:00"/>
    <d v="2010-09-27T00:00:00"/>
    <n v="674"/>
    <s v="773"/>
    <x v="8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09-14T00:00:00"/>
    <d v="2010-09-27T00:00:00"/>
    <n v="1381"/>
    <s v="773"/>
    <x v="8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09-14T00:00:00"/>
    <d v="2010-09-27T00:00:00"/>
    <n v="500"/>
    <s v="773"/>
    <x v="8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09-14T00:00:00"/>
    <d v="2010-09-27T00:00:00"/>
    <n v="1161"/>
    <s v="773"/>
    <x v="8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09-14T00:00:00"/>
    <d v="2010-09-27T00:00:00"/>
    <n v="497"/>
    <s v="773"/>
    <x v="8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09-14T00:00:00"/>
    <d v="2010-09-27T00:00:00"/>
    <n v="70139"/>
    <s v="773"/>
    <x v="8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09-14T00:00:00"/>
    <d v="2010-09-27T00:00:00"/>
    <n v="480"/>
    <s v="773"/>
    <x v="8"/>
    <x v="17"/>
    <x v="1"/>
    <x v="0"/>
    <x v="0"/>
  </r>
  <r>
    <n v="7735125759"/>
    <x v="43"/>
    <n v="48988070"/>
    <x v="40"/>
    <s v="SSRDVILLEGAS"/>
    <s v="MFLT"/>
    <s v="EMPRESA TRANSPORTADORA DE TAXIS"/>
    <s v=""/>
    <s v="Servicio Transporte por vale"/>
    <d v="2010-09-15T00:00:00"/>
    <d v="2010-09-27T00:00:00"/>
    <n v="0"/>
    <s v="773"/>
    <x v="8"/>
    <x v="17"/>
    <x v="5"/>
    <x v="0"/>
    <x v="0"/>
  </r>
  <r>
    <n v="7735116401"/>
    <x v="52"/>
    <n v="48988270"/>
    <x v="42"/>
    <s v="SSRDVILLEGAS"/>
    <s v="MFLT"/>
    <s v="Provisión otras cta.pte.proveed prod. Inventariab."/>
    <s v=""/>
    <s v="SERVICIO DE LIMPIEZA"/>
    <d v="2010-09-24T00:00:00"/>
    <d v="2010-09-27T00:00:00"/>
    <n v="0"/>
    <s v="773"/>
    <x v="8"/>
    <x v="19"/>
    <x v="5"/>
    <x v="0"/>
    <x v="0"/>
  </r>
  <r>
    <n v="7735116401"/>
    <x v="52"/>
    <n v="48988270"/>
    <x v="42"/>
    <s v="LTRCMAZO"/>
    <s v="MFLT"/>
    <s v="Provisión otras cta.pte.proveed prod. Inventariab."/>
    <s v=""/>
    <s v="SERVICIO DE LIMPIEZA"/>
    <d v="2010-09-27T00:00:00"/>
    <d v="2010-09-27T00:00:00"/>
    <n v="5905072"/>
    <s v="773"/>
    <x v="8"/>
    <x v="19"/>
    <x v="5"/>
    <x v="0"/>
    <x v="0"/>
  </r>
  <r>
    <n v="7735116408"/>
    <x v="1"/>
    <n v="48988270"/>
    <x v="42"/>
    <s v="SSRDVILLEGAS"/>
    <s v="MFLT"/>
    <s v="EPM TELECOMUNICACIONES S.A."/>
    <s v=""/>
    <s v=""/>
    <d v="2010-09-14T00:00:00"/>
    <d v="2010-09-27T00:00:00"/>
    <n v="4496"/>
    <s v="773"/>
    <x v="8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09-14T00:00:00"/>
    <d v="2010-09-27T00:00:00"/>
    <n v="2208"/>
    <s v="773"/>
    <x v="8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09-14T00:00:00"/>
    <d v="2010-09-27T00:00:00"/>
    <n v="2748"/>
    <s v="773"/>
    <x v="8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09-14T00:00:00"/>
    <d v="2010-09-27T00:00:00"/>
    <n v="1115"/>
    <s v="773"/>
    <x v="8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09-14T00:00:00"/>
    <d v="2010-09-27T00:00:00"/>
    <n v="1501"/>
    <s v="773"/>
    <x v="8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09-14T00:00:00"/>
    <d v="2010-09-27T00:00:00"/>
    <n v="3075"/>
    <s v="773"/>
    <x v="8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09-14T00:00:00"/>
    <d v="2010-09-27T00:00:00"/>
    <n v="1115"/>
    <s v="773"/>
    <x v="8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09-14T00:00:00"/>
    <d v="2010-09-27T00:00:00"/>
    <n v="2586"/>
    <s v="773"/>
    <x v="8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09-14T00:00:00"/>
    <d v="2010-09-27T00:00:00"/>
    <n v="1108"/>
    <s v="773"/>
    <x v="8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09-14T00:00:00"/>
    <d v="2010-09-27T00:00:00"/>
    <n v="156208"/>
    <s v="773"/>
    <x v="8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09-14T00:00:00"/>
    <d v="2010-09-27T00:00:00"/>
    <n v="1070"/>
    <s v="773"/>
    <x v="8"/>
    <x v="19"/>
    <x v="1"/>
    <x v="0"/>
    <x v="0"/>
  </r>
  <r>
    <n v="7735116418"/>
    <x v="53"/>
    <n v="48988270"/>
    <x v="42"/>
    <s v="SSRDVILLEGAS"/>
    <s v="MFLT"/>
    <s v="SALAZAR VELEZ MARGARITA MARIA"/>
    <s v=""/>
    <s v="Control de Plagas"/>
    <d v="2010-09-20T00:00:00"/>
    <d v="2010-09-27T00:00:00"/>
    <n v="0"/>
    <s v="773"/>
    <x v="8"/>
    <x v="19"/>
    <x v="5"/>
    <x v="0"/>
    <x v="0"/>
  </r>
  <r>
    <n v="7735116418"/>
    <x v="53"/>
    <n v="48988270"/>
    <x v="42"/>
    <s v="SSRDVILLEGAS"/>
    <s v="MFLT"/>
    <s v="SALAZAR VELEZ MARGARITA MARIA"/>
    <s v=""/>
    <s v="Control de Plagas"/>
    <d v="2010-09-20T00:00:00"/>
    <d v="2010-09-27T00:00:00"/>
    <n v="0"/>
    <s v="773"/>
    <x v="8"/>
    <x v="19"/>
    <x v="5"/>
    <x v="0"/>
    <x v="0"/>
  </r>
  <r>
    <n v="7735124701"/>
    <x v="26"/>
    <n v="48988270"/>
    <x v="42"/>
    <s v="LTHMRENDON"/>
    <s v="MFLT"/>
    <s v="Inventario en tránsito repuestos y suministros"/>
    <s v="Papelera vaiven 53 L"/>
    <s v="Papelera vaiven 53 L"/>
    <d v="2010-09-27T00:00:00"/>
    <d v="2010-09-27T00:00:00"/>
    <n v="-418992"/>
    <s v="773"/>
    <x v="8"/>
    <x v="19"/>
    <x v="5"/>
    <x v="0"/>
    <x v="0"/>
  </r>
  <r>
    <n v="7735124701"/>
    <x v="26"/>
    <n v="48988270"/>
    <x v="42"/>
    <s v="LTHMRENDON"/>
    <s v="MFLT"/>
    <s v="Inventario en tránsito repuestos y suministros"/>
    <s v="Papelera vaiven 53 L"/>
    <s v="Papelera vaiven 53 L"/>
    <d v="2010-09-27T00:00:00"/>
    <d v="2010-09-27T00:00:00"/>
    <n v="-418992"/>
    <s v="773"/>
    <x v="8"/>
    <x v="19"/>
    <x v="5"/>
    <x v="0"/>
    <x v="0"/>
  </r>
  <r>
    <n v="7735124701"/>
    <x v="26"/>
    <n v="48988270"/>
    <x v="42"/>
    <s v="LTHMRENDON"/>
    <s v="MFLT"/>
    <s v="Inventario en tránsito repuestos y suministros"/>
    <s v="Papelera vaiven 53 L"/>
    <s v="Papelera vaiven 53 L"/>
    <d v="2010-09-27T00:00:00"/>
    <d v="2010-09-27T00:00:00"/>
    <n v="418992"/>
    <s v="773"/>
    <x v="8"/>
    <x v="19"/>
    <x v="5"/>
    <x v="0"/>
    <x v="0"/>
  </r>
  <r>
    <n v="7735124701"/>
    <x v="26"/>
    <n v="48988270"/>
    <x v="42"/>
    <s v="LTHMRENDON"/>
    <s v="MFLT"/>
    <s v="Inventario en tránsito repuestos y suministros"/>
    <s v="Papelera vaiven 53 L"/>
    <s v="Papelera vaiven 53 L"/>
    <d v="2010-09-27T00:00:00"/>
    <d v="2010-09-27T00:00:00"/>
    <n v="418992"/>
    <s v="773"/>
    <x v="8"/>
    <x v="19"/>
    <x v="5"/>
    <x v="0"/>
    <x v="0"/>
  </r>
  <r>
    <n v="7735116408"/>
    <x v="1"/>
    <n v="48988570"/>
    <x v="44"/>
    <s v="SSRDVILLEGAS"/>
    <s v="MFLT"/>
    <s v="EPM TELECOMUNICACIONES S.A."/>
    <s v=""/>
    <s v=""/>
    <d v="2010-09-14T00:00:00"/>
    <d v="2010-09-27T00:00:00"/>
    <n v="2861"/>
    <s v="773"/>
    <x v="8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09-14T00:00:00"/>
    <d v="2010-09-27T00:00:00"/>
    <n v="1406"/>
    <s v="773"/>
    <x v="8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09-14T00:00:00"/>
    <d v="2010-09-27T00:00:00"/>
    <n v="1749"/>
    <s v="773"/>
    <x v="8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09-14T00:00:00"/>
    <d v="2010-09-27T00:00:00"/>
    <n v="710"/>
    <s v="773"/>
    <x v="8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09-14T00:00:00"/>
    <d v="2010-09-27T00:00:00"/>
    <n v="955"/>
    <s v="773"/>
    <x v="8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09-14T00:00:00"/>
    <d v="2010-09-27T00:00:00"/>
    <n v="1958"/>
    <s v="773"/>
    <x v="8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09-14T00:00:00"/>
    <d v="2010-09-27T00:00:00"/>
    <n v="708"/>
    <s v="773"/>
    <x v="8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09-14T00:00:00"/>
    <d v="2010-09-27T00:00:00"/>
    <n v="1647"/>
    <s v="773"/>
    <x v="8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09-14T00:00:00"/>
    <d v="2010-09-27T00:00:00"/>
    <n v="705"/>
    <s v="773"/>
    <x v="8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09-14T00:00:00"/>
    <d v="2010-09-27T00:00:00"/>
    <n v="99439"/>
    <s v="773"/>
    <x v="8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09-14T00:00:00"/>
    <d v="2010-09-27T00:00:00"/>
    <n v="681"/>
    <s v="773"/>
    <x v="8"/>
    <x v="21"/>
    <x v="1"/>
    <x v="0"/>
    <x v="0"/>
  </r>
  <r>
    <n v="7735116408"/>
    <x v="1"/>
    <n v="48992070"/>
    <x v="45"/>
    <s v="SSRDVILLEGAS"/>
    <s v="MFLT"/>
    <s v="EPM TELECOMUNICACIONES S.A."/>
    <s v=""/>
    <s v=""/>
    <d v="2010-09-14T00:00:00"/>
    <d v="2010-09-27T00:00:00"/>
    <n v="4620"/>
    <s v="773"/>
    <x v="8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09-14T00:00:00"/>
    <d v="2010-09-27T00:00:00"/>
    <n v="2268"/>
    <s v="773"/>
    <x v="8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09-14T00:00:00"/>
    <d v="2010-09-27T00:00:00"/>
    <n v="2824"/>
    <s v="773"/>
    <x v="8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09-14T00:00:00"/>
    <d v="2010-09-27T00:00:00"/>
    <n v="1146"/>
    <s v="773"/>
    <x v="8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09-14T00:00:00"/>
    <d v="2010-09-27T00:00:00"/>
    <n v="1542"/>
    <s v="773"/>
    <x v="8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09-14T00:00:00"/>
    <d v="2010-09-27T00:00:00"/>
    <n v="3666"/>
    <s v="773"/>
    <x v="8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09-14T00:00:00"/>
    <d v="2010-09-27T00:00:00"/>
    <n v="1144"/>
    <s v="773"/>
    <x v="8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09-14T00:00:00"/>
    <d v="2010-09-27T00:00:00"/>
    <n v="3083"/>
    <s v="773"/>
    <x v="8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09-14T00:00:00"/>
    <d v="2010-09-27T00:00:00"/>
    <n v="1138"/>
    <s v="773"/>
    <x v="8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09-14T00:00:00"/>
    <d v="2010-09-27T00:00:00"/>
    <n v="186219"/>
    <s v="773"/>
    <x v="8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09-14T00:00:00"/>
    <d v="2010-09-27T00:00:00"/>
    <n v="1096"/>
    <s v="773"/>
    <x v="8"/>
    <x v="22"/>
    <x v="1"/>
    <x v="0"/>
    <x v="0"/>
  </r>
  <r>
    <n v="7735124703"/>
    <x v="22"/>
    <n v="48992170"/>
    <x v="46"/>
    <s v="LTEAGUTIERRE"/>
    <s v="MFLT"/>
    <s v="Provisión otras cta.pte.proveed prod. no inventar"/>
    <s v="Form lito 41 Producto terminado"/>
    <s v="Form lito 41 Producto terminado"/>
    <d v="2010-09-27T00:00:00"/>
    <d v="2010-09-27T00:00:00"/>
    <n v="205000"/>
    <s v="773"/>
    <x v="8"/>
    <x v="23"/>
    <x v="5"/>
    <x v="0"/>
    <x v="0"/>
  </r>
  <r>
    <n v="7735124703"/>
    <x v="22"/>
    <n v="48992170"/>
    <x v="46"/>
    <s v="LTEAGUTIERRE"/>
    <s v="MFLT"/>
    <s v="Provisión otras cta.pte.proveed prod. no inventar"/>
    <s v="Form lito 41 Producto terminado"/>
    <s v="Form lito 41 Producto terminado"/>
    <d v="2010-09-27T00:00:00"/>
    <d v="2010-09-27T00:00:00"/>
    <n v="20500"/>
    <s v="773"/>
    <x v="8"/>
    <x v="23"/>
    <x v="5"/>
    <x v="0"/>
    <x v="0"/>
  </r>
  <r>
    <n v="7735116408"/>
    <x v="1"/>
    <n v="48700170"/>
    <x v="0"/>
    <s v="SSRDVILLEGAS"/>
    <s v="MFLT"/>
    <s v="EPM TELECOMUNICACIONES S.A."/>
    <s v=""/>
    <s v=""/>
    <d v="2010-09-14T00:00:00"/>
    <d v="2010-09-28T00:00:00"/>
    <n v="6723"/>
    <s v="773"/>
    <x v="8"/>
    <x v="0"/>
    <x v="1"/>
    <x v="0"/>
    <x v="0"/>
  </r>
  <r>
    <n v="7735116408"/>
    <x v="1"/>
    <n v="48700170"/>
    <x v="0"/>
    <s v="SSRDVILLEGAS"/>
    <s v="MFLT"/>
    <s v="EPM TELECOMUNICACIONES S.A."/>
    <s v=""/>
    <s v=""/>
    <d v="2010-09-14T00:00:00"/>
    <d v="2010-09-28T00:00:00"/>
    <n v="2947"/>
    <s v="773"/>
    <x v="8"/>
    <x v="0"/>
    <x v="1"/>
    <x v="0"/>
    <x v="0"/>
  </r>
  <r>
    <n v="7735116408"/>
    <x v="1"/>
    <n v="48705370"/>
    <x v="1"/>
    <s v="SSRDVILLEGAS"/>
    <s v="MFLT"/>
    <s v="EPM TELECOMUNICACIONES S.A."/>
    <s v=""/>
    <s v=""/>
    <d v="2010-09-14T00:00:00"/>
    <d v="2010-09-28T00:00:00"/>
    <n v="6232"/>
    <s v="773"/>
    <x v="8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09-14T00:00:00"/>
    <d v="2010-09-28T00:00:00"/>
    <n v="2731"/>
    <s v="773"/>
    <x v="8"/>
    <x v="1"/>
    <x v="1"/>
    <x v="0"/>
    <x v="0"/>
  </r>
  <r>
    <n v="7735116403"/>
    <x v="20"/>
    <n v="48705670"/>
    <x v="2"/>
    <s v="SSRDVILLEGAS"/>
    <s v="MFLT"/>
    <s v="SOMOS SUMINISTRO TEMPORAL S.A."/>
    <s v=""/>
    <s v=""/>
    <d v="2010-09-23T00:00:00"/>
    <d v="2010-09-28T00:00:00"/>
    <n v="1308746"/>
    <s v="773"/>
    <x v="8"/>
    <x v="2"/>
    <x v="3"/>
    <x v="0"/>
    <x v="1"/>
  </r>
  <r>
    <n v="7735116408"/>
    <x v="1"/>
    <n v="48705670"/>
    <x v="2"/>
    <s v="SSRDVILLEGAS"/>
    <s v="MFLT"/>
    <s v="EPM TELECOMUNICACIONES S.A."/>
    <s v=""/>
    <s v=""/>
    <d v="2010-09-14T00:00:00"/>
    <d v="2010-09-28T00:00:00"/>
    <n v="9243"/>
    <s v="773"/>
    <x v="8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09-14T00:00:00"/>
    <d v="2010-09-28T00:00:00"/>
    <n v="4051"/>
    <s v="773"/>
    <x v="8"/>
    <x v="2"/>
    <x v="1"/>
    <x v="0"/>
    <x v="0"/>
  </r>
  <r>
    <n v="7735124012"/>
    <x v="24"/>
    <n v="48710370"/>
    <x v="6"/>
    <s v="LTHMRENDON"/>
    <s v="MFLT"/>
    <s v="Mat, rptos y accesorios, materiales y repuestos na"/>
    <s v="Regla lubricadora 50 x 45cm"/>
    <s v=""/>
    <d v="2010-09-28T00:00:00"/>
    <d v="2010-09-28T00:00:00"/>
    <n v="33948"/>
    <s v="773"/>
    <x v="8"/>
    <x v="4"/>
    <x v="6"/>
    <x v="0"/>
    <x v="2"/>
  </r>
  <r>
    <n v="7735124012"/>
    <x v="24"/>
    <n v="48710370"/>
    <x v="6"/>
    <s v="LTEAGUTIERRE"/>
    <s v="MFLT"/>
    <s v="Mat, rptos y accesorios, materiales y repuestos na"/>
    <s v="Regla lubricadora 20 x 300mm"/>
    <s v=""/>
    <d v="2010-09-28T00:00:00"/>
    <d v="2010-09-28T00:00:00"/>
    <n v="12000"/>
    <s v="773"/>
    <x v="8"/>
    <x v="4"/>
    <x v="6"/>
    <x v="0"/>
    <x v="2"/>
  </r>
  <r>
    <n v="7735124012"/>
    <x v="24"/>
    <n v="48710370"/>
    <x v="6"/>
    <s v="LTEAGUTIERRE"/>
    <s v="MFLT"/>
    <s v="Mat, rptos y accesorios, materiales y repuestos na"/>
    <s v="Regla lubricadora 50 x 45cm"/>
    <s v=""/>
    <d v="2010-09-28T00:00:00"/>
    <d v="2010-09-28T00:00:00"/>
    <n v="25461"/>
    <s v="773"/>
    <x v="8"/>
    <x v="4"/>
    <x v="6"/>
    <x v="0"/>
    <x v="2"/>
  </r>
  <r>
    <n v="7735115374"/>
    <x v="85"/>
    <n v="48713570"/>
    <x v="454"/>
    <s v="SSRDVILLEGAS"/>
    <s v="MFLT"/>
    <s v="WILLIS COLOMBIA"/>
    <s v=""/>
    <s v=""/>
    <d v="2010-09-24T00:00:00"/>
    <d v="2010-09-28T00:00:00"/>
    <n v="-89726"/>
    <s v="773"/>
    <x v="8"/>
    <x v="4"/>
    <x v="10"/>
    <x v="0"/>
    <x v="0"/>
  </r>
  <r>
    <n v="7735115374"/>
    <x v="85"/>
    <n v="48713570"/>
    <x v="454"/>
    <s v="SSRDVILLEGAS"/>
    <s v="MFLT"/>
    <s v="WILLIS COLOMBIA"/>
    <s v=""/>
    <s v=""/>
    <d v="2010-09-24T00:00:00"/>
    <d v="2010-09-28T00:00:00"/>
    <n v="347226"/>
    <s v="773"/>
    <x v="8"/>
    <x v="4"/>
    <x v="10"/>
    <x v="0"/>
    <x v="0"/>
  </r>
  <r>
    <n v="7735116120"/>
    <x v="29"/>
    <n v="48910270"/>
    <x v="23"/>
    <s v="LTICPOSADA"/>
    <s v="MFLT"/>
    <s v="Provisión otras cta.pte.proveed prod. Inventariab."/>
    <s v=""/>
    <s v="Alimentacion personal inhouse NOEL"/>
    <d v="2010-09-28T00:00:00"/>
    <d v="2010-09-28T00:00:00"/>
    <n v="646500"/>
    <s v="773"/>
    <x v="8"/>
    <x v="3"/>
    <x v="5"/>
    <x v="0"/>
    <x v="0"/>
  </r>
  <r>
    <n v="7735116403"/>
    <x v="20"/>
    <n v="48910270"/>
    <x v="23"/>
    <s v="SSRDVILLEGAS"/>
    <s v="MFLT"/>
    <s v="SOMOS SUMINISTRO TEMPORAL S.A."/>
    <s v=""/>
    <s v=""/>
    <d v="2010-09-23T00:00:00"/>
    <d v="2010-09-28T00:00:00"/>
    <n v="3681696"/>
    <s v="773"/>
    <x v="8"/>
    <x v="3"/>
    <x v="3"/>
    <x v="0"/>
    <x v="1"/>
  </r>
  <r>
    <n v="7735116408"/>
    <x v="1"/>
    <n v="48910270"/>
    <x v="23"/>
    <s v="SSRDVILLEGAS"/>
    <s v="MFLT"/>
    <s v="EPM TELECOMUNICACIONES S.A."/>
    <s v=""/>
    <s v=""/>
    <d v="2010-09-14T00:00:00"/>
    <d v="2010-09-28T00:00:00"/>
    <n v="7909"/>
    <s v="773"/>
    <x v="8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09-14T00:00:00"/>
    <d v="2010-09-28T00:00:00"/>
    <n v="3466"/>
    <s v="773"/>
    <x v="8"/>
    <x v="3"/>
    <x v="1"/>
    <x v="0"/>
    <x v="0"/>
  </r>
  <r>
    <n v="7735124701"/>
    <x v="26"/>
    <n v="48921370"/>
    <x v="24"/>
    <s v="SSRDVILLEGAS"/>
    <s v="MFLT"/>
    <s v="EMPAQUETADURAS Y EMPAQUES S.A."/>
    <s v="Limpion Wypall"/>
    <s v="Limpion Wypall"/>
    <d v="2010-09-28T00:00:00"/>
    <d v="2010-09-28T00:00:00"/>
    <n v="551000"/>
    <s v="773"/>
    <x v="8"/>
    <x v="4"/>
    <x v="5"/>
    <x v="0"/>
    <x v="0"/>
  </r>
  <r>
    <n v="7735124703"/>
    <x v="22"/>
    <n v="48921370"/>
    <x v="24"/>
    <s v="LTNJRODRIGUE"/>
    <s v="MFLT"/>
    <s v="Provisión otras cta.pte.proveed prod. Inventariab."/>
    <s v=""/>
    <s v="Servicio de Fotocopias"/>
    <d v="2010-09-28T00:00:00"/>
    <d v="2010-09-28T00:00:00"/>
    <n v="5034"/>
    <s v="773"/>
    <x v="8"/>
    <x v="4"/>
    <x v="5"/>
    <x v="0"/>
    <x v="0"/>
  </r>
  <r>
    <n v="7735124708"/>
    <x v="34"/>
    <n v="48921370"/>
    <x v="24"/>
    <s v="LTEAGUTIERRE"/>
    <s v="MFLT"/>
    <s v="Mat, rptos y accesorios, combustibles y lubricante"/>
    <s v="Wash a_230 X GLN"/>
    <s v=""/>
    <d v="2010-09-28T00:00:00"/>
    <d v="2010-09-28T00:00:00"/>
    <n v="1367614"/>
    <s v="773"/>
    <x v="8"/>
    <x v="4"/>
    <x v="6"/>
    <x v="0"/>
    <x v="2"/>
  </r>
  <r>
    <n v="7735124708"/>
    <x v="34"/>
    <n v="48921370"/>
    <x v="24"/>
    <s v="LTEAGUTIERRE"/>
    <s v="MFLT"/>
    <s v="Mat, rptos y accesorios, combustibles y lubricante"/>
    <s v="Ajustador_21209_pintuco X GLN"/>
    <s v=""/>
    <d v="2010-09-28T00:00:00"/>
    <d v="2010-09-28T00:00:00"/>
    <n v="767960"/>
    <s v="773"/>
    <x v="8"/>
    <x v="4"/>
    <x v="6"/>
    <x v="0"/>
    <x v="2"/>
  </r>
  <r>
    <n v="7735116403"/>
    <x v="20"/>
    <n v="48921470"/>
    <x v="25"/>
    <s v="SSRDVILLEGAS"/>
    <s v="MFLT"/>
    <s v="SOMOS SUMINISTRO TEMPORAL S.A."/>
    <s v=""/>
    <s v=""/>
    <d v="2010-09-23T00:00:00"/>
    <d v="2010-09-28T00:00:00"/>
    <n v="314173"/>
    <s v="773"/>
    <x v="8"/>
    <x v="4"/>
    <x v="3"/>
    <x v="0"/>
    <x v="1"/>
  </r>
  <r>
    <n v="7735116408"/>
    <x v="1"/>
    <n v="48921470"/>
    <x v="25"/>
    <s v="SSRDVILLEGAS"/>
    <s v="MFLT"/>
    <s v="EPM TELECOMUNICACIONES S.A."/>
    <s v=""/>
    <s v=""/>
    <d v="2010-09-14T00:00:00"/>
    <d v="2010-09-28T00:00:00"/>
    <n v="11578"/>
    <s v="773"/>
    <x v="8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09-14T00:00:00"/>
    <d v="2010-09-28T00:00:00"/>
    <n v="5074"/>
    <s v="773"/>
    <x v="8"/>
    <x v="4"/>
    <x v="1"/>
    <x v="0"/>
    <x v="0"/>
  </r>
  <r>
    <n v="7735124701"/>
    <x v="26"/>
    <n v="48921470"/>
    <x v="25"/>
    <s v="SSRDVILLEGAS"/>
    <s v="MFLT"/>
    <s v="EMPAQUETADURAS Y EMPAQUES S.A."/>
    <s v="Limpion Wypall"/>
    <s v="Limpion Wypall"/>
    <d v="2010-09-28T00:00:00"/>
    <d v="2010-09-28T00:00:00"/>
    <n v="55100"/>
    <s v="773"/>
    <x v="8"/>
    <x v="4"/>
    <x v="5"/>
    <x v="0"/>
    <x v="0"/>
  </r>
  <r>
    <n v="7735124703"/>
    <x v="22"/>
    <n v="48921470"/>
    <x v="25"/>
    <s v="LTNJRODRIGUE"/>
    <s v="MFLT"/>
    <s v="Provisión otras cta.pte.proveed prod. Inventariab."/>
    <s v=""/>
    <s v="Servicio de Fotocopias"/>
    <d v="2010-09-28T00:00:00"/>
    <d v="2010-09-28T00:00:00"/>
    <n v="6712"/>
    <s v="773"/>
    <x v="8"/>
    <x v="4"/>
    <x v="5"/>
    <x v="0"/>
    <x v="0"/>
  </r>
  <r>
    <n v="7735124708"/>
    <x v="34"/>
    <n v="48921470"/>
    <x v="25"/>
    <s v="LTHMRENDON"/>
    <s v="MFLT"/>
    <s v="Mat, rptos y accesorios, combustibles y lubricante"/>
    <s v="Aceite mineral polar c18 x  GLN"/>
    <s v=""/>
    <d v="2010-09-28T00:00:00"/>
    <d v="2010-09-28T00:00:00"/>
    <n v="156000"/>
    <s v="773"/>
    <x v="8"/>
    <x v="4"/>
    <x v="6"/>
    <x v="0"/>
    <x v="2"/>
  </r>
  <r>
    <n v="7735116403"/>
    <x v="20"/>
    <n v="48921570"/>
    <x v="26"/>
    <s v="SSRDVILLEGAS"/>
    <s v="MFLT"/>
    <s v="AHORA S.A"/>
    <s v=""/>
    <s v=""/>
    <d v="2010-09-22T00:00:00"/>
    <d v="2010-09-28T00:00:00"/>
    <n v="7864090"/>
    <s v="773"/>
    <x v="8"/>
    <x v="3"/>
    <x v="3"/>
    <x v="0"/>
    <x v="1"/>
  </r>
  <r>
    <n v="7735116408"/>
    <x v="1"/>
    <n v="48921570"/>
    <x v="26"/>
    <s v="SSRDVILLEGAS"/>
    <s v="MFLT"/>
    <s v="EPM TELECOMUNICACIONES S.A."/>
    <s v=""/>
    <s v=""/>
    <d v="2010-09-14T00:00:00"/>
    <d v="2010-09-28T00:00:00"/>
    <n v="30370"/>
    <s v="773"/>
    <x v="8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09-14T00:00:00"/>
    <d v="2010-09-28T00:00:00"/>
    <n v="13309"/>
    <s v="773"/>
    <x v="8"/>
    <x v="3"/>
    <x v="1"/>
    <x v="0"/>
    <x v="0"/>
  </r>
  <r>
    <n v="7735124701"/>
    <x v="26"/>
    <n v="48921570"/>
    <x v="26"/>
    <s v="SSRDVILLEGAS"/>
    <s v="MFLT"/>
    <s v="EMPAQUETADURAS Y EMPAQUES S.A."/>
    <s v="Limpion Wypall"/>
    <s v="Limpion Wypall"/>
    <d v="2010-09-28T00:00:00"/>
    <d v="2010-09-28T00:00:00"/>
    <n v="55100"/>
    <s v="773"/>
    <x v="8"/>
    <x v="3"/>
    <x v="5"/>
    <x v="0"/>
    <x v="0"/>
  </r>
  <r>
    <n v="7735124703"/>
    <x v="22"/>
    <n v="48921570"/>
    <x v="26"/>
    <s v="LTNJRODRIGUE"/>
    <s v="MFLT"/>
    <s v="Provisión otras cta.pte.proveed prod. Inventariab."/>
    <s v=""/>
    <s v="Servicio de Fotocopias"/>
    <d v="2010-09-28T00:00:00"/>
    <d v="2010-09-28T00:00:00"/>
    <n v="117467"/>
    <s v="773"/>
    <x v="8"/>
    <x v="3"/>
    <x v="5"/>
    <x v="0"/>
    <x v="0"/>
  </r>
  <r>
    <n v="7735116120"/>
    <x v="29"/>
    <n v="48921770"/>
    <x v="28"/>
    <s v="LTICPOSADA"/>
    <s v="MFLT"/>
    <s v="Provisión otras cta.pte.proveed prod. Inventariab."/>
    <s v=""/>
    <s v="Alimentacion personal inhouse NOEL"/>
    <d v="2010-09-28T00:00:00"/>
    <d v="2010-09-28T00:00:00"/>
    <n v="2586000"/>
    <s v="773"/>
    <x v="8"/>
    <x v="5"/>
    <x v="5"/>
    <x v="0"/>
    <x v="0"/>
  </r>
  <r>
    <n v="7735116403"/>
    <x v="20"/>
    <n v="48921770"/>
    <x v="28"/>
    <s v="SSRDVILLEGAS"/>
    <s v="MFLT"/>
    <s v="SOMOS SUMINISTRO TEMPORAL S.A."/>
    <s v=""/>
    <s v=""/>
    <d v="2010-09-23T00:00:00"/>
    <d v="2010-09-28T00:00:00"/>
    <n v="1373865"/>
    <s v="773"/>
    <x v="8"/>
    <x v="5"/>
    <x v="3"/>
    <x v="0"/>
    <x v="1"/>
  </r>
  <r>
    <n v="7735116120"/>
    <x v="29"/>
    <n v="48980070"/>
    <x v="34"/>
    <s v="LTRCMAZO"/>
    <s v="MFLT"/>
    <s v="Provisión otras cta.pte.proveed prod. Inventariab."/>
    <s v=""/>
    <s v="Refrigerio"/>
    <d v="2010-09-28T00:00:00"/>
    <d v="2010-09-28T00:00:00"/>
    <n v="53700"/>
    <s v="773"/>
    <x v="8"/>
    <x v="11"/>
    <x v="5"/>
    <x v="0"/>
    <x v="0"/>
  </r>
  <r>
    <n v="7735116120"/>
    <x v="29"/>
    <n v="48980070"/>
    <x v="34"/>
    <s v="LTRCMAZO"/>
    <s v="MFLT"/>
    <s v="Provisión otras cta.pte.proveed prod. Inventariab."/>
    <s v=""/>
    <s v="Refrigerio"/>
    <d v="2010-09-28T00:00:00"/>
    <d v="2010-09-28T00:00:00"/>
    <n v="56700"/>
    <s v="773"/>
    <x v="8"/>
    <x v="11"/>
    <x v="5"/>
    <x v="0"/>
    <x v="0"/>
  </r>
  <r>
    <n v="7735116120"/>
    <x v="29"/>
    <n v="48980070"/>
    <x v="34"/>
    <s v="SSRDVILLEGAS"/>
    <s v="MFLT"/>
    <s v="HENAO CARO LUIS FERNANDO"/>
    <s v=""/>
    <s v="REFRIGERIO"/>
    <d v="2010-09-21T00:00:00"/>
    <d v="2010-09-28T00:00:00"/>
    <n v="0"/>
    <s v="773"/>
    <x v="8"/>
    <x v="11"/>
    <x v="5"/>
    <x v="0"/>
    <x v="0"/>
  </r>
  <r>
    <n v="7735116408"/>
    <x v="1"/>
    <n v="48980070"/>
    <x v="34"/>
    <s v="SSRDVILLEGAS"/>
    <s v="MFLT"/>
    <s v="EPM TELECOMUNICACIONES S.A."/>
    <s v=""/>
    <s v=""/>
    <d v="2010-09-14T00:00:00"/>
    <d v="2010-09-28T00:00:00"/>
    <n v="18417"/>
    <s v="773"/>
    <x v="8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09-14T00:00:00"/>
    <d v="2010-09-28T00:00:00"/>
    <n v="8071"/>
    <s v="773"/>
    <x v="8"/>
    <x v="11"/>
    <x v="1"/>
    <x v="0"/>
    <x v="0"/>
  </r>
  <r>
    <n v="7735124703"/>
    <x v="22"/>
    <n v="48980070"/>
    <x v="34"/>
    <s v="LTNJRODRIGUE"/>
    <s v="MFLT"/>
    <s v="Provisión otras cta.pte.proveed prod. Inventariab."/>
    <s v=""/>
    <s v="Servicio de Fotocopias"/>
    <d v="2010-09-28T00:00:00"/>
    <d v="2010-09-28T00:00:00"/>
    <n v="10069"/>
    <s v="773"/>
    <x v="8"/>
    <x v="11"/>
    <x v="5"/>
    <x v="0"/>
    <x v="0"/>
  </r>
  <r>
    <n v="7735116408"/>
    <x v="1"/>
    <n v="48982070"/>
    <x v="36"/>
    <s v="SSRDVILLEGAS"/>
    <s v="MFLT"/>
    <s v="EPM TELECOMUNICACIONES S.A."/>
    <s v=""/>
    <s v=""/>
    <d v="2010-09-14T00:00:00"/>
    <d v="2010-09-28T00:00:00"/>
    <n v="1585"/>
    <s v="773"/>
    <x v="8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09-14T00:00:00"/>
    <d v="2010-09-28T00:00:00"/>
    <n v="695"/>
    <s v="773"/>
    <x v="8"/>
    <x v="13"/>
    <x v="1"/>
    <x v="0"/>
    <x v="0"/>
  </r>
  <r>
    <n v="7735124703"/>
    <x v="22"/>
    <n v="48982070"/>
    <x v="36"/>
    <s v="LTNJRODRIGUE"/>
    <s v="MFLT"/>
    <s v="Provisión otras cta.pte.proveed prod. Inventariab."/>
    <s v=""/>
    <s v="Servicio de Fotocopias"/>
    <d v="2010-09-28T00:00:00"/>
    <d v="2010-09-28T00:00:00"/>
    <n v="5034"/>
    <s v="773"/>
    <x v="8"/>
    <x v="13"/>
    <x v="5"/>
    <x v="0"/>
    <x v="0"/>
  </r>
  <r>
    <n v="7735116408"/>
    <x v="1"/>
    <n v="48984270"/>
    <x v="37"/>
    <s v="SSRDVILLEGAS"/>
    <s v="MFLT"/>
    <s v="EPM TELECOMUNICACIONES S.A."/>
    <s v=""/>
    <s v=""/>
    <d v="2010-09-14T00:00:00"/>
    <d v="2010-09-28T00:00:00"/>
    <n v="2873"/>
    <s v="773"/>
    <x v="8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09-14T00:00:00"/>
    <d v="2010-09-28T00:00:00"/>
    <n v="1259"/>
    <s v="773"/>
    <x v="8"/>
    <x v="14"/>
    <x v="1"/>
    <x v="0"/>
    <x v="0"/>
  </r>
  <r>
    <n v="7735116432"/>
    <x v="32"/>
    <n v="48984270"/>
    <x v="37"/>
    <s v="LTJFLOPEZ"/>
    <s v="MFLT"/>
    <s v="Provisión otras cta.pte.proveed prod. Inventariab."/>
    <s v=""/>
    <s v="Alquiler estibas"/>
    <d v="2010-09-28T00:00:00"/>
    <d v="2010-09-28T00:00:00"/>
    <n v="274400"/>
    <s v="773"/>
    <x v="8"/>
    <x v="14"/>
    <x v="5"/>
    <x v="0"/>
    <x v="0"/>
  </r>
  <r>
    <n v="7735124701"/>
    <x v="26"/>
    <n v="48984270"/>
    <x v="37"/>
    <s v="LTEAGUTIERRE"/>
    <s v="MFLT"/>
    <s v="Inventario en tránsito repuestos y suministros"/>
    <s v="Papelera vaiven 53 L"/>
    <s v="Papelera vaiven 53 L"/>
    <d v="2010-09-22T00:00:00"/>
    <d v="2010-09-28T00:00:00"/>
    <n v="-77256"/>
    <s v="773"/>
    <x v="8"/>
    <x v="14"/>
    <x v="5"/>
    <x v="0"/>
    <x v="0"/>
  </r>
  <r>
    <n v="7735124701"/>
    <x v="26"/>
    <n v="48984270"/>
    <x v="37"/>
    <s v="LTEAGUTIERRE"/>
    <s v="MFLT"/>
    <s v="Inventario en tránsito repuestos y suministros"/>
    <s v="Papelera vaiven 53 L"/>
    <s v="Papelera vaiven 53 L"/>
    <d v="2010-09-22T00:00:00"/>
    <d v="2010-09-28T00:00:00"/>
    <n v="-47328"/>
    <s v="773"/>
    <x v="8"/>
    <x v="14"/>
    <x v="5"/>
    <x v="0"/>
    <x v="0"/>
  </r>
  <r>
    <n v="7735124701"/>
    <x v="26"/>
    <n v="48984270"/>
    <x v="37"/>
    <s v="LTEAGUTIERRE"/>
    <s v="MFLT"/>
    <s v="Inventario en tránsito repuestos y suministros"/>
    <s v="Papelera vaiven 53 L"/>
    <s v="Papelera vaiven 53 L"/>
    <d v="2010-09-22T00:00:00"/>
    <d v="2010-09-28T00:00:00"/>
    <n v="77256"/>
    <s v="773"/>
    <x v="8"/>
    <x v="14"/>
    <x v="5"/>
    <x v="0"/>
    <x v="0"/>
  </r>
  <r>
    <n v="7735124701"/>
    <x v="26"/>
    <n v="48984270"/>
    <x v="37"/>
    <s v="LTEAGUTIERRE"/>
    <s v="MFLT"/>
    <s v="Inventario en tránsito repuestos y suministros"/>
    <s v="Papelera vaiven 53 L"/>
    <s v="Papelera vaiven 53 L"/>
    <d v="2010-09-22T00:00:00"/>
    <d v="2010-09-28T00:00:00"/>
    <n v="47328"/>
    <s v="773"/>
    <x v="8"/>
    <x v="14"/>
    <x v="5"/>
    <x v="0"/>
    <x v="0"/>
  </r>
  <r>
    <n v="7735110119"/>
    <x v="12"/>
    <n v="48986070"/>
    <x v="38"/>
    <s v="LTEAGUTIERRE"/>
    <s v="MFLT"/>
    <s v="Provisión otras cta.pte.proveed prod. no inventar"/>
    <s v="Tapon auditivo Ear ultrafit seg indus"/>
    <s v="Tapon auditivo Ear ultrafit seg indus"/>
    <d v="2010-09-28T00:00:00"/>
    <d v="2010-09-28T00:00:00"/>
    <n v="257300"/>
    <s v="773"/>
    <x v="8"/>
    <x v="15"/>
    <x v="2"/>
    <x v="0"/>
    <x v="1"/>
  </r>
  <r>
    <n v="7735116408"/>
    <x v="1"/>
    <n v="48986070"/>
    <x v="38"/>
    <s v="SSRDVILLEGAS"/>
    <s v="MFLT"/>
    <s v="EPM TELECOMUNICACIONES S.A."/>
    <s v=""/>
    <s v=""/>
    <d v="2010-09-14T00:00:00"/>
    <d v="2010-09-28T00:00:00"/>
    <n v="7441"/>
    <s v="773"/>
    <x v="8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09-14T00:00:00"/>
    <d v="2010-09-28T00:00:00"/>
    <n v="3261"/>
    <s v="773"/>
    <x v="8"/>
    <x v="15"/>
    <x v="1"/>
    <x v="0"/>
    <x v="0"/>
  </r>
  <r>
    <n v="7735124703"/>
    <x v="22"/>
    <n v="48986070"/>
    <x v="38"/>
    <s v="LTNJRODRIGUE"/>
    <s v="MFLT"/>
    <s v="Provisión otras cta.pte.proveed prod. Inventariab."/>
    <s v=""/>
    <s v="Servicio de Fotocopias"/>
    <d v="2010-09-28T00:00:00"/>
    <d v="2010-09-28T00:00:00"/>
    <n v="3356"/>
    <s v="773"/>
    <x v="8"/>
    <x v="15"/>
    <x v="5"/>
    <x v="0"/>
    <x v="0"/>
  </r>
  <r>
    <n v="7735110119"/>
    <x v="12"/>
    <n v="48988070"/>
    <x v="40"/>
    <s v="SSRDVILLEGAS"/>
    <s v="MFLT"/>
    <s v="Provisión otras cta.pte.proveed prod. no inventar"/>
    <s v="Cachucha para brigadista dotacion"/>
    <s v="Cachucha para brigadista dotacion"/>
    <d v="2010-09-09T00:00:00"/>
    <d v="2010-09-28T00:00:00"/>
    <n v="0"/>
    <s v="773"/>
    <x v="8"/>
    <x v="17"/>
    <x v="2"/>
    <x v="0"/>
    <x v="1"/>
  </r>
  <r>
    <n v="7735110119"/>
    <x v="12"/>
    <n v="48988070"/>
    <x v="40"/>
    <s v="LTEAGUTIERRE"/>
    <s v="MFLT"/>
    <s v="Provisión otras cta.pte.proveed prod. no inventar"/>
    <s v="Cachucha para brigadista dotacion"/>
    <s v="Cachucha para brigadista dotacion"/>
    <d v="2010-09-09T00:00:00"/>
    <d v="2010-09-28T00:00:00"/>
    <n v="61200"/>
    <s v="773"/>
    <x v="8"/>
    <x v="17"/>
    <x v="2"/>
    <x v="0"/>
    <x v="1"/>
  </r>
  <r>
    <n v="7735116408"/>
    <x v="1"/>
    <n v="48988070"/>
    <x v="40"/>
    <s v="SSRDVILLEGAS"/>
    <s v="MFLT"/>
    <s v="EPM TELECOMUNICACIONES S.A."/>
    <s v=""/>
    <s v=""/>
    <d v="2010-09-14T00:00:00"/>
    <d v="2010-09-28T00:00:00"/>
    <n v="6822"/>
    <s v="773"/>
    <x v="8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09-14T00:00:00"/>
    <d v="2010-09-28T00:00:00"/>
    <n v="2990"/>
    <s v="773"/>
    <x v="8"/>
    <x v="17"/>
    <x v="1"/>
    <x v="0"/>
    <x v="0"/>
  </r>
  <r>
    <n v="7735124504"/>
    <x v="25"/>
    <n v="48988070"/>
    <x v="40"/>
    <s v="LTEAGUTIERRE"/>
    <s v="MFLT"/>
    <s v="Provisión otras cta.pte.proveed prod. no inventar"/>
    <s v="Accesorio para oficina negocio 16%"/>
    <s v="Accesorio para oficina negocio 16%"/>
    <d v="2010-09-09T00:00:00"/>
    <d v="2010-09-28T00:00:00"/>
    <n v="14200"/>
    <s v="773"/>
    <x v="8"/>
    <x v="17"/>
    <x v="5"/>
    <x v="0"/>
    <x v="0"/>
  </r>
  <r>
    <n v="7735116401"/>
    <x v="52"/>
    <n v="48988270"/>
    <x v="42"/>
    <s v="SSRDVILLEGAS"/>
    <s v="MFLT"/>
    <s v="SALAZAR VELEZ MARGARITA MARIA"/>
    <s v=""/>
    <s v="Control de Plagas"/>
    <d v="2010-09-20T00:00:00"/>
    <d v="2010-09-28T00:00:00"/>
    <n v="0"/>
    <s v="773"/>
    <x v="8"/>
    <x v="19"/>
    <x v="5"/>
    <x v="0"/>
    <x v="0"/>
  </r>
  <r>
    <n v="7735116401"/>
    <x v="52"/>
    <n v="48988270"/>
    <x v="42"/>
    <s v="SSRDVILLEGAS"/>
    <s v="MFLT"/>
    <s v="SALAZAR VELEZ MARGARITA MARIA"/>
    <s v=""/>
    <s v="Control de Plagas"/>
    <d v="2010-09-20T00:00:00"/>
    <d v="2010-09-28T00:00:00"/>
    <n v="0"/>
    <s v="773"/>
    <x v="8"/>
    <x v="19"/>
    <x v="5"/>
    <x v="0"/>
    <x v="0"/>
  </r>
  <r>
    <n v="7735116401"/>
    <x v="52"/>
    <n v="48988270"/>
    <x v="42"/>
    <s v="SSRDVILLEGAS"/>
    <s v="MFLT"/>
    <s v="SALAZAR VELEZ MARGARITA MARIA"/>
    <s v=""/>
    <s v="Control de Plagas"/>
    <d v="2010-09-20T00:00:00"/>
    <d v="2010-09-28T00:00:00"/>
    <n v="0"/>
    <s v="773"/>
    <x v="8"/>
    <x v="19"/>
    <x v="5"/>
    <x v="0"/>
    <x v="0"/>
  </r>
  <r>
    <n v="7735116408"/>
    <x v="1"/>
    <n v="48988270"/>
    <x v="42"/>
    <s v="SSRDVILLEGAS"/>
    <s v="MFLT"/>
    <s v="EPM TELECOMUNICACIONES S.A."/>
    <s v=""/>
    <s v=""/>
    <d v="2010-09-14T00:00:00"/>
    <d v="2010-09-28T00:00:00"/>
    <n v="15193"/>
    <s v="773"/>
    <x v="8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09-14T00:00:00"/>
    <d v="2010-09-28T00:00:00"/>
    <n v="6658"/>
    <s v="773"/>
    <x v="8"/>
    <x v="19"/>
    <x v="1"/>
    <x v="0"/>
    <x v="0"/>
  </r>
  <r>
    <n v="7735124701"/>
    <x v="26"/>
    <n v="48988270"/>
    <x v="42"/>
    <s v="LTEAGUTIERRE"/>
    <s v="MFLT"/>
    <s v="Inventario en tránsito repuestos y suministros"/>
    <s v="Papelera vaiven 53 L"/>
    <s v="Papelera vaiven 53 L"/>
    <d v="2010-09-22T00:00:00"/>
    <d v="2010-09-28T00:00:00"/>
    <n v="-391728"/>
    <s v="773"/>
    <x v="8"/>
    <x v="19"/>
    <x v="5"/>
    <x v="0"/>
    <x v="0"/>
  </r>
  <r>
    <n v="7735124701"/>
    <x v="26"/>
    <n v="48988270"/>
    <x v="42"/>
    <s v="LTEAGUTIERRE"/>
    <s v="MFLT"/>
    <s v="Inventario en tránsito repuestos y suministros"/>
    <s v="Papelera vaiven 53 L"/>
    <s v="Papelera vaiven 53 L"/>
    <d v="2010-09-22T00:00:00"/>
    <d v="2010-09-28T00:00:00"/>
    <n v="391728"/>
    <s v="773"/>
    <x v="8"/>
    <x v="19"/>
    <x v="5"/>
    <x v="0"/>
    <x v="0"/>
  </r>
  <r>
    <n v="7735124703"/>
    <x v="22"/>
    <n v="48988270"/>
    <x v="42"/>
    <s v="LTNJRODRIGUE"/>
    <s v="MFLT"/>
    <s v="Provisión otras cta.pte.proveed prod. Inventariab."/>
    <s v=""/>
    <s v="Servicio de Fotocopias"/>
    <d v="2010-09-28T00:00:00"/>
    <d v="2010-09-28T00:00:00"/>
    <n v="5034"/>
    <s v="773"/>
    <x v="8"/>
    <x v="19"/>
    <x v="5"/>
    <x v="0"/>
    <x v="0"/>
  </r>
  <r>
    <n v="7735116408"/>
    <x v="1"/>
    <n v="48988570"/>
    <x v="44"/>
    <s v="SSRDVILLEGAS"/>
    <s v="MFLT"/>
    <s v="EPM TELECOMUNICACIONES S.A."/>
    <s v=""/>
    <s v=""/>
    <d v="2010-09-14T00:00:00"/>
    <d v="2010-09-28T00:00:00"/>
    <n v="9672"/>
    <s v="773"/>
    <x v="8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09-14T00:00:00"/>
    <d v="2010-09-28T00:00:00"/>
    <n v="4238"/>
    <s v="773"/>
    <x v="8"/>
    <x v="21"/>
    <x v="1"/>
    <x v="0"/>
    <x v="0"/>
  </r>
  <r>
    <n v="7735124503"/>
    <x v="41"/>
    <n v="48988570"/>
    <x v="44"/>
    <s v="SSRDVILLEGAS"/>
    <s v="MFLT"/>
    <s v="Provisión otras cta.pte.proveed prod. no inventar"/>
    <s v="Baterias lamapara  laser 6"/>
    <s v="Baterias lamapara  laser 6"/>
    <d v="2010-09-27T00:00:00"/>
    <d v="2010-09-28T00:00:00"/>
    <n v="0"/>
    <s v="773"/>
    <x v="8"/>
    <x v="21"/>
    <x v="6"/>
    <x v="0"/>
    <x v="2"/>
  </r>
  <r>
    <n v="7735124503"/>
    <x v="41"/>
    <n v="48988570"/>
    <x v="44"/>
    <s v="LTEAGUTIERRE"/>
    <s v="MFLT"/>
    <s v="Provisión otras cta.pte.proveed prod. no inventar"/>
    <s v="Baterias lamapara  laser 6"/>
    <s v="Baterias lamapara  laser 6"/>
    <d v="2010-09-27T00:00:00"/>
    <d v="2010-09-28T00:00:00"/>
    <n v="21000"/>
    <s v="773"/>
    <x v="8"/>
    <x v="21"/>
    <x v="6"/>
    <x v="0"/>
    <x v="2"/>
  </r>
  <r>
    <n v="7735116403"/>
    <x v="20"/>
    <n v="48992070"/>
    <x v="45"/>
    <s v="SSRDVILLEGAS"/>
    <s v="MFLT"/>
    <s v="SOMOS SUMINISTRO TEMPORAL S.A."/>
    <s v=""/>
    <s v=""/>
    <d v="2010-09-23T00:00:00"/>
    <d v="2010-09-28T00:00:00"/>
    <n v="255174"/>
    <s v="773"/>
    <x v="8"/>
    <x v="22"/>
    <x v="3"/>
    <x v="0"/>
    <x v="1"/>
  </r>
  <r>
    <n v="7735116408"/>
    <x v="1"/>
    <n v="48992070"/>
    <x v="45"/>
    <s v="SSRDVILLEGAS"/>
    <s v="MFLT"/>
    <s v="EPM TELECOMUNICACIONES S.A."/>
    <s v=""/>
    <s v=""/>
    <d v="2010-09-14T00:00:00"/>
    <d v="2010-09-28T00:00:00"/>
    <n v="18112"/>
    <s v="773"/>
    <x v="8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09-14T00:00:00"/>
    <d v="2010-09-28T00:00:00"/>
    <n v="6843"/>
    <s v="773"/>
    <x v="8"/>
    <x v="22"/>
    <x v="1"/>
    <x v="0"/>
    <x v="0"/>
  </r>
  <r>
    <n v="7735116403"/>
    <x v="20"/>
    <n v="48992170"/>
    <x v="46"/>
    <s v="SSRDVILLEGAS"/>
    <s v="MFLT"/>
    <s v="SOMOS SUMINISTRO TEMPORAL S.A."/>
    <s v=""/>
    <s v=""/>
    <d v="2010-09-23T00:00:00"/>
    <d v="2010-09-28T00:00:00"/>
    <n v="1145551"/>
    <s v="773"/>
    <x v="8"/>
    <x v="23"/>
    <x v="3"/>
    <x v="0"/>
    <x v="1"/>
  </r>
  <r>
    <n v="7735110102"/>
    <x v="2"/>
    <n v="48705370"/>
    <x v="1"/>
    <s v="SSALLONDONO"/>
    <s v="MFLT"/>
    <s v="Obligación laboral, salarios por pagar"/>
    <s v=""/>
    <s v=""/>
    <d v="2010-09-29T00:00:00"/>
    <d v="2010-09-29T00:00:00"/>
    <n v="1735727"/>
    <s v="773"/>
    <x v="8"/>
    <x v="1"/>
    <x v="2"/>
    <x v="0"/>
    <x v="0"/>
  </r>
  <r>
    <n v="7735110110"/>
    <x v="5"/>
    <n v="48705370"/>
    <x v="1"/>
    <s v="SSALLONDONO"/>
    <s v="MFLT"/>
    <s v="Obligación laboral, salarios por pagar"/>
    <s v=""/>
    <s v=""/>
    <d v="2010-09-29T00:00:00"/>
    <d v="2010-09-29T00:00:00"/>
    <n v="79950"/>
    <s v="773"/>
    <x v="8"/>
    <x v="1"/>
    <x v="2"/>
    <x v="0"/>
    <x v="0"/>
  </r>
  <r>
    <n v="7735110111"/>
    <x v="6"/>
    <n v="48705370"/>
    <x v="1"/>
    <s v="SSALLONDONO"/>
    <s v="MFLT"/>
    <s v="Provisión oblig. laboral, cesantías aprop."/>
    <s v=""/>
    <s v=""/>
    <d v="2010-09-29T00:00:00"/>
    <d v="2010-09-29T00:00:00"/>
    <n v="333028"/>
    <s v="773"/>
    <x v="8"/>
    <x v="1"/>
    <x v="2"/>
    <x v="0"/>
    <x v="0"/>
  </r>
  <r>
    <n v="7735110112"/>
    <x v="7"/>
    <n v="48705370"/>
    <x v="1"/>
    <s v="SSALLONDONO"/>
    <s v="MFLT"/>
    <s v="Provisión oblig. laboral, cesantías aprop."/>
    <s v=""/>
    <s v=""/>
    <d v="2010-09-29T00:00:00"/>
    <d v="2010-09-29T00:00:00"/>
    <n v="70111"/>
    <s v="773"/>
    <x v="8"/>
    <x v="1"/>
    <x v="2"/>
    <x v="0"/>
    <x v="0"/>
  </r>
  <r>
    <n v="7735110113"/>
    <x v="8"/>
    <n v="48705370"/>
    <x v="1"/>
    <s v="SSALLONDONO"/>
    <s v="MFLT"/>
    <s v="Provisión oblig. laboral, cesantías aprop."/>
    <s v=""/>
    <s v=""/>
    <d v="2010-09-29T00:00:00"/>
    <d v="2010-09-29T00:00:00"/>
    <n v="297972"/>
    <s v="773"/>
    <x v="8"/>
    <x v="1"/>
    <x v="2"/>
    <x v="0"/>
    <x v="0"/>
  </r>
  <r>
    <n v="7735110114"/>
    <x v="9"/>
    <n v="48705370"/>
    <x v="1"/>
    <s v="SSALLONDONO"/>
    <s v="MFLT"/>
    <s v="Provisión oblig. laboral, cesantías aprop."/>
    <s v=""/>
    <s v=""/>
    <d v="2010-09-29T00:00:00"/>
    <d v="2010-09-29T00:00:00"/>
    <n v="157750"/>
    <s v="773"/>
    <x v="8"/>
    <x v="1"/>
    <x v="2"/>
    <x v="0"/>
    <x v="0"/>
  </r>
  <r>
    <n v="7735110116"/>
    <x v="10"/>
    <n v="48705370"/>
    <x v="1"/>
    <s v="SSALLONDONO"/>
    <s v="MFLT"/>
    <s v="Provisión oblig. laboral, cesantías aprop."/>
    <s v=""/>
    <s v=""/>
    <d v="2010-09-29T00:00:00"/>
    <d v="2010-09-29T00:00:00"/>
    <n v="315500"/>
    <s v="773"/>
    <x v="8"/>
    <x v="1"/>
    <x v="2"/>
    <x v="0"/>
    <x v="0"/>
  </r>
  <r>
    <n v="7735110124"/>
    <x v="13"/>
    <n v="48705370"/>
    <x v="1"/>
    <s v="SSALLONDONO"/>
    <s v="MFLT"/>
    <s v="Provisión oblig. laboral, cesantías aprop."/>
    <s v=""/>
    <s v=""/>
    <d v="2010-09-29T00:00:00"/>
    <d v="2010-09-29T00:00:00"/>
    <n v="36457"/>
    <s v="773"/>
    <x v="8"/>
    <x v="1"/>
    <x v="2"/>
    <x v="0"/>
    <x v="0"/>
  </r>
  <r>
    <n v="7735110127"/>
    <x v="14"/>
    <n v="48705370"/>
    <x v="1"/>
    <s v="SSALLONDONO"/>
    <s v="MFLT"/>
    <s v="Retención y aport de nomina seguridad social"/>
    <s v=""/>
    <s v=""/>
    <d v="2010-09-29T00:00:00"/>
    <d v="2010-09-29T00:00:00"/>
    <n v="102700"/>
    <s v="773"/>
    <x v="8"/>
    <x v="1"/>
    <x v="2"/>
    <x v="0"/>
    <x v="0"/>
  </r>
  <r>
    <n v="7735110128"/>
    <x v="15"/>
    <n v="48705370"/>
    <x v="1"/>
    <s v="SSALLONDONO"/>
    <s v="MFLT"/>
    <s v="Retención y aport de nomina seguridad social"/>
    <s v=""/>
    <s v=""/>
    <d v="2010-09-29T00:00:00"/>
    <d v="2010-09-29T00:00:00"/>
    <n v="-137965"/>
    <s v="773"/>
    <x v="8"/>
    <x v="1"/>
    <x v="2"/>
    <x v="0"/>
    <x v="0"/>
  </r>
  <r>
    <n v="7735110128"/>
    <x v="15"/>
    <n v="48705370"/>
    <x v="1"/>
    <s v="SSALLONDONO"/>
    <s v="MFLT"/>
    <s v="Retención y aport de nomina seguridad social"/>
    <s v=""/>
    <s v=""/>
    <d v="2010-09-29T00:00:00"/>
    <d v="2010-09-29T00:00:00"/>
    <n v="437600"/>
    <s v="773"/>
    <x v="8"/>
    <x v="1"/>
    <x v="2"/>
    <x v="0"/>
    <x v="0"/>
  </r>
  <r>
    <n v="7735110129"/>
    <x v="16"/>
    <n v="48705370"/>
    <x v="1"/>
    <s v="SSALLONDONO"/>
    <s v="MFLT"/>
    <s v="Retención y aport de nomina seguridad social"/>
    <s v=""/>
    <s v=""/>
    <d v="2010-09-29T00:00:00"/>
    <d v="2010-09-29T00:00:00"/>
    <n v="-137965"/>
    <s v="773"/>
    <x v="8"/>
    <x v="1"/>
    <x v="2"/>
    <x v="0"/>
    <x v="0"/>
  </r>
  <r>
    <n v="7735110129"/>
    <x v="16"/>
    <n v="48705370"/>
    <x v="1"/>
    <s v="SSALLONDONO"/>
    <s v="MFLT"/>
    <s v="Retención y aport de nomina seguridad social"/>
    <s v=""/>
    <s v=""/>
    <d v="2010-09-29T00:00:00"/>
    <d v="2010-09-29T00:00:00"/>
    <n v="564300"/>
    <s v="773"/>
    <x v="8"/>
    <x v="1"/>
    <x v="2"/>
    <x v="0"/>
    <x v="0"/>
  </r>
  <r>
    <n v="7735110131"/>
    <x v="17"/>
    <n v="48705370"/>
    <x v="1"/>
    <s v="SSALLONDONO"/>
    <s v="MFLT"/>
    <s v="Retención y aport de nomina seguridad social"/>
    <s v=""/>
    <s v=""/>
    <d v="2010-09-29T00:00:00"/>
    <d v="2010-09-29T00:00:00"/>
    <n v="137900"/>
    <s v="773"/>
    <x v="8"/>
    <x v="1"/>
    <x v="2"/>
    <x v="0"/>
    <x v="0"/>
  </r>
  <r>
    <n v="7735110133"/>
    <x v="18"/>
    <n v="48705370"/>
    <x v="1"/>
    <s v="SSALLONDONO"/>
    <s v="MFLT"/>
    <s v="Retención y aport de nomina seguridad social"/>
    <s v=""/>
    <s v=""/>
    <d v="2010-09-29T00:00:00"/>
    <d v="2010-09-29T00:00:00"/>
    <n v="103500"/>
    <s v="773"/>
    <x v="8"/>
    <x v="1"/>
    <x v="2"/>
    <x v="0"/>
    <x v="0"/>
  </r>
  <r>
    <n v="7735110134"/>
    <x v="19"/>
    <n v="48705370"/>
    <x v="1"/>
    <s v="SSALLONDONO"/>
    <s v="MFLT"/>
    <s v="Retención y aport de nomina seguridad social"/>
    <s v=""/>
    <s v=""/>
    <d v="2010-09-29T00:00:00"/>
    <d v="2010-09-29T00:00:00"/>
    <n v="69000"/>
    <s v="773"/>
    <x v="8"/>
    <x v="1"/>
    <x v="2"/>
    <x v="0"/>
    <x v="0"/>
  </r>
  <r>
    <n v="7735110102"/>
    <x v="2"/>
    <n v="48705670"/>
    <x v="2"/>
    <s v="SSALLONDONO"/>
    <s v="MFLT"/>
    <s v="Obligación laboral, salarios por pagar"/>
    <s v=""/>
    <s v=""/>
    <d v="2010-09-29T00:00:00"/>
    <d v="2010-09-29T00:00:00"/>
    <n v="1489805"/>
    <s v="773"/>
    <x v="8"/>
    <x v="2"/>
    <x v="2"/>
    <x v="0"/>
    <x v="0"/>
  </r>
  <r>
    <n v="7735110110"/>
    <x v="5"/>
    <n v="48705670"/>
    <x v="2"/>
    <s v="SSALLONDONO"/>
    <s v="MFLT"/>
    <s v="Obligación laboral, salarios por pagar"/>
    <s v=""/>
    <s v=""/>
    <d v="2010-09-29T00:00:00"/>
    <d v="2010-09-29T00:00:00"/>
    <n v="123000"/>
    <s v="773"/>
    <x v="8"/>
    <x v="2"/>
    <x v="2"/>
    <x v="0"/>
    <x v="0"/>
  </r>
  <r>
    <n v="7735110111"/>
    <x v="6"/>
    <n v="48705670"/>
    <x v="2"/>
    <s v="SSALLONDONO"/>
    <s v="MFLT"/>
    <s v="Provisión oblig. laboral, cesantías aprop."/>
    <s v=""/>
    <s v=""/>
    <d v="2010-09-29T00:00:00"/>
    <d v="2010-09-29T00:00:00"/>
    <n v="318738"/>
    <s v="773"/>
    <x v="8"/>
    <x v="2"/>
    <x v="2"/>
    <x v="0"/>
    <x v="0"/>
  </r>
  <r>
    <n v="7735110112"/>
    <x v="7"/>
    <n v="48705670"/>
    <x v="2"/>
    <s v="SSALLONDONO"/>
    <s v="MFLT"/>
    <s v="Provisión oblig. laboral, cesantías aprop."/>
    <s v=""/>
    <s v=""/>
    <d v="2010-09-29T00:00:00"/>
    <d v="2010-09-29T00:00:00"/>
    <n v="67103"/>
    <s v="773"/>
    <x v="8"/>
    <x v="2"/>
    <x v="2"/>
    <x v="0"/>
    <x v="0"/>
  </r>
  <r>
    <n v="7735110113"/>
    <x v="8"/>
    <n v="48705670"/>
    <x v="2"/>
    <s v="SSALLONDONO"/>
    <s v="MFLT"/>
    <s v="Provisión oblig. laboral, cesantías aprop."/>
    <s v=""/>
    <s v=""/>
    <d v="2010-09-29T00:00:00"/>
    <d v="2010-09-29T00:00:00"/>
    <n v="285187"/>
    <s v="773"/>
    <x v="8"/>
    <x v="2"/>
    <x v="2"/>
    <x v="0"/>
    <x v="0"/>
  </r>
  <r>
    <n v="7735110114"/>
    <x v="9"/>
    <n v="48705670"/>
    <x v="2"/>
    <s v="SSALLONDONO"/>
    <s v="MFLT"/>
    <s v="Provisión oblig. laboral, cesantías aprop."/>
    <s v=""/>
    <s v=""/>
    <d v="2010-09-29T00:00:00"/>
    <d v="2010-09-29T00:00:00"/>
    <n v="150981"/>
    <s v="773"/>
    <x v="8"/>
    <x v="2"/>
    <x v="2"/>
    <x v="0"/>
    <x v="0"/>
  </r>
  <r>
    <n v="7735110116"/>
    <x v="10"/>
    <n v="48705670"/>
    <x v="2"/>
    <s v="SSALLONDONO"/>
    <s v="MFLT"/>
    <s v="Provisión oblig. laboral, cesantías aprop."/>
    <s v=""/>
    <s v=""/>
    <d v="2010-09-29T00:00:00"/>
    <d v="2010-09-29T00:00:00"/>
    <n v="301962"/>
    <s v="773"/>
    <x v="8"/>
    <x v="2"/>
    <x v="2"/>
    <x v="0"/>
    <x v="0"/>
  </r>
  <r>
    <n v="7735110124"/>
    <x v="13"/>
    <n v="48705670"/>
    <x v="2"/>
    <s v="SSALLONDONO"/>
    <s v="MFLT"/>
    <s v="Provisión oblig. laboral, cesantías aprop."/>
    <s v=""/>
    <s v=""/>
    <d v="2010-09-29T00:00:00"/>
    <d v="2010-09-29T00:00:00"/>
    <n v="34894"/>
    <s v="773"/>
    <x v="8"/>
    <x v="2"/>
    <x v="2"/>
    <x v="0"/>
    <x v="0"/>
  </r>
  <r>
    <n v="7735110127"/>
    <x v="14"/>
    <n v="48705670"/>
    <x v="2"/>
    <s v="SSALLONDONO"/>
    <s v="MFLT"/>
    <s v="Retención y aport de nomina seguridad social"/>
    <s v=""/>
    <s v=""/>
    <d v="2010-09-29T00:00:00"/>
    <d v="2010-09-29T00:00:00"/>
    <n v="32500"/>
    <s v="773"/>
    <x v="8"/>
    <x v="2"/>
    <x v="2"/>
    <x v="0"/>
    <x v="0"/>
  </r>
  <r>
    <n v="7735110128"/>
    <x v="15"/>
    <n v="48705670"/>
    <x v="2"/>
    <s v="SSALLONDONO"/>
    <s v="MFLT"/>
    <s v="Retención y aport de nomina seguridad social"/>
    <s v=""/>
    <s v=""/>
    <d v="2010-09-29T00:00:00"/>
    <d v="2010-09-29T00:00:00"/>
    <n v="-124365"/>
    <s v="773"/>
    <x v="8"/>
    <x v="2"/>
    <x v="2"/>
    <x v="0"/>
    <x v="0"/>
  </r>
  <r>
    <n v="7735110128"/>
    <x v="15"/>
    <n v="48705670"/>
    <x v="2"/>
    <s v="SSALLONDONO"/>
    <s v="MFLT"/>
    <s v="Retención y aport de nomina seguridad social"/>
    <s v=""/>
    <s v=""/>
    <d v="2010-09-29T00:00:00"/>
    <d v="2010-09-29T00:00:00"/>
    <n v="388500"/>
    <s v="773"/>
    <x v="8"/>
    <x v="2"/>
    <x v="2"/>
    <x v="0"/>
    <x v="0"/>
  </r>
  <r>
    <n v="7735110129"/>
    <x v="16"/>
    <n v="48705670"/>
    <x v="2"/>
    <s v="SSALLONDONO"/>
    <s v="MFLT"/>
    <s v="Retención y aport de nomina seguridad social"/>
    <s v=""/>
    <s v=""/>
    <d v="2010-09-29T00:00:00"/>
    <d v="2010-09-29T00:00:00"/>
    <n v="-124365"/>
    <s v="773"/>
    <x v="8"/>
    <x v="2"/>
    <x v="2"/>
    <x v="0"/>
    <x v="0"/>
  </r>
  <r>
    <n v="7735110129"/>
    <x v="16"/>
    <n v="48705670"/>
    <x v="2"/>
    <s v="SSALLONDONO"/>
    <s v="MFLT"/>
    <s v="Retención y aport de nomina seguridad social"/>
    <s v=""/>
    <s v=""/>
    <d v="2010-09-29T00:00:00"/>
    <d v="2010-09-29T00:00:00"/>
    <n v="497400"/>
    <s v="773"/>
    <x v="8"/>
    <x v="2"/>
    <x v="2"/>
    <x v="0"/>
    <x v="0"/>
  </r>
  <r>
    <n v="7735110131"/>
    <x v="17"/>
    <n v="48705670"/>
    <x v="2"/>
    <s v="SSALLONDONO"/>
    <s v="MFLT"/>
    <s v="Retención y aport de nomina seguridad social"/>
    <s v=""/>
    <s v=""/>
    <d v="2010-09-29T00:00:00"/>
    <d v="2010-09-29T00:00:00"/>
    <n v="124400"/>
    <s v="773"/>
    <x v="8"/>
    <x v="2"/>
    <x v="2"/>
    <x v="0"/>
    <x v="0"/>
  </r>
  <r>
    <n v="7735110133"/>
    <x v="18"/>
    <n v="48705670"/>
    <x v="2"/>
    <s v="SSALLONDONO"/>
    <s v="MFLT"/>
    <s v="Retención y aport de nomina seguridad social"/>
    <s v=""/>
    <s v=""/>
    <d v="2010-09-29T00:00:00"/>
    <d v="2010-09-29T00:00:00"/>
    <n v="93300"/>
    <s v="773"/>
    <x v="8"/>
    <x v="2"/>
    <x v="2"/>
    <x v="0"/>
    <x v="0"/>
  </r>
  <r>
    <n v="7735110134"/>
    <x v="19"/>
    <n v="48705670"/>
    <x v="2"/>
    <s v="SSALLONDONO"/>
    <s v="MFLT"/>
    <s v="Retención y aport de nomina seguridad social"/>
    <s v=""/>
    <s v=""/>
    <d v="2010-09-29T00:00:00"/>
    <d v="2010-09-29T00:00:00"/>
    <n v="62200"/>
    <s v="773"/>
    <x v="8"/>
    <x v="2"/>
    <x v="2"/>
    <x v="0"/>
    <x v="0"/>
  </r>
  <r>
    <n v="7735116403"/>
    <x v="20"/>
    <n v="48705670"/>
    <x v="2"/>
    <s v="SSRDVILLEGAS"/>
    <s v="MFLT"/>
    <s v="SOMOS SUMINISTRO TEMPORAL S.A."/>
    <s v=""/>
    <s v=""/>
    <d v="2010-09-29T00:00:00"/>
    <d v="2010-09-29T00:00:00"/>
    <n v="1158336"/>
    <s v="773"/>
    <x v="8"/>
    <x v="2"/>
    <x v="3"/>
    <x v="0"/>
    <x v="1"/>
  </r>
  <r>
    <n v="7735110102"/>
    <x v="2"/>
    <n v="48910270"/>
    <x v="23"/>
    <s v="SSALLONDONO"/>
    <s v="MFLT"/>
    <s v="Obligación laboral, salarios por pagar"/>
    <s v=""/>
    <s v=""/>
    <d v="2010-09-29T00:00:00"/>
    <d v="2010-09-29T00:00:00"/>
    <n v="1154802"/>
    <s v="773"/>
    <x v="8"/>
    <x v="3"/>
    <x v="2"/>
    <x v="0"/>
    <x v="0"/>
  </r>
  <r>
    <n v="7735110110"/>
    <x v="5"/>
    <n v="48910270"/>
    <x v="23"/>
    <s v="SSALLONDONO"/>
    <s v="MFLT"/>
    <s v="Obligación laboral, salarios por pagar"/>
    <s v=""/>
    <s v=""/>
    <d v="2010-09-29T00:00:00"/>
    <d v="2010-09-29T00:00:00"/>
    <n v="92250"/>
    <s v="773"/>
    <x v="8"/>
    <x v="3"/>
    <x v="2"/>
    <x v="0"/>
    <x v="0"/>
  </r>
  <r>
    <n v="7735110111"/>
    <x v="6"/>
    <n v="48910270"/>
    <x v="23"/>
    <s v="SSALLONDONO"/>
    <s v="MFLT"/>
    <s v="Provisión oblig. laboral, cesantías aprop."/>
    <s v=""/>
    <s v=""/>
    <d v="2010-09-29T00:00:00"/>
    <d v="2010-09-29T00:00:00"/>
    <n v="236043"/>
    <s v="773"/>
    <x v="8"/>
    <x v="3"/>
    <x v="2"/>
    <x v="0"/>
    <x v="0"/>
  </r>
  <r>
    <n v="7735110112"/>
    <x v="7"/>
    <n v="48910270"/>
    <x v="23"/>
    <s v="SSALLONDONO"/>
    <s v="MFLT"/>
    <s v="Provisión oblig. laboral, cesantías aprop."/>
    <s v=""/>
    <s v=""/>
    <d v="2010-09-29T00:00:00"/>
    <d v="2010-09-29T00:00:00"/>
    <n v="49693"/>
    <s v="773"/>
    <x v="8"/>
    <x v="3"/>
    <x v="2"/>
    <x v="0"/>
    <x v="0"/>
  </r>
  <r>
    <n v="7735110113"/>
    <x v="8"/>
    <n v="48910270"/>
    <x v="23"/>
    <s v="SSALLONDONO"/>
    <s v="MFLT"/>
    <s v="Provisión oblig. laboral, cesantías aprop."/>
    <s v=""/>
    <s v=""/>
    <d v="2010-09-29T00:00:00"/>
    <d v="2010-09-29T00:00:00"/>
    <n v="211196"/>
    <s v="773"/>
    <x v="8"/>
    <x v="3"/>
    <x v="2"/>
    <x v="0"/>
    <x v="0"/>
  </r>
  <r>
    <n v="7735110114"/>
    <x v="9"/>
    <n v="48910270"/>
    <x v="23"/>
    <s v="SSALLONDONO"/>
    <s v="MFLT"/>
    <s v="Provisión oblig. laboral, cesantías aprop."/>
    <s v=""/>
    <s v=""/>
    <d v="2010-09-29T00:00:00"/>
    <d v="2010-09-29T00:00:00"/>
    <n v="111809"/>
    <s v="773"/>
    <x v="8"/>
    <x v="3"/>
    <x v="2"/>
    <x v="0"/>
    <x v="0"/>
  </r>
  <r>
    <n v="7735110116"/>
    <x v="10"/>
    <n v="48910270"/>
    <x v="23"/>
    <s v="SSALLONDONO"/>
    <s v="MFLT"/>
    <s v="Provisión oblig. laboral, cesantías aprop."/>
    <s v=""/>
    <s v=""/>
    <d v="2010-09-29T00:00:00"/>
    <d v="2010-09-29T00:00:00"/>
    <n v="223618"/>
    <s v="773"/>
    <x v="8"/>
    <x v="3"/>
    <x v="2"/>
    <x v="0"/>
    <x v="0"/>
  </r>
  <r>
    <n v="7735110124"/>
    <x v="13"/>
    <n v="48910270"/>
    <x v="23"/>
    <s v="SSALLONDONO"/>
    <s v="MFLT"/>
    <s v="Provisión oblig. laboral, cesantías aprop."/>
    <s v=""/>
    <s v=""/>
    <d v="2010-09-29T00:00:00"/>
    <d v="2010-09-29T00:00:00"/>
    <n v="25841"/>
    <s v="773"/>
    <x v="8"/>
    <x v="3"/>
    <x v="2"/>
    <x v="0"/>
    <x v="0"/>
  </r>
  <r>
    <n v="7735110127"/>
    <x v="14"/>
    <n v="48910270"/>
    <x v="23"/>
    <s v="SSALLONDONO"/>
    <s v="MFLT"/>
    <s v="Retención y aport de nomina seguridad social"/>
    <s v=""/>
    <s v=""/>
    <d v="2010-09-29T00:00:00"/>
    <d v="2010-09-29T00:00:00"/>
    <n v="74800"/>
    <s v="773"/>
    <x v="8"/>
    <x v="3"/>
    <x v="2"/>
    <x v="0"/>
    <x v="0"/>
  </r>
  <r>
    <n v="7735110128"/>
    <x v="15"/>
    <n v="48910270"/>
    <x v="23"/>
    <s v="SSALLONDONO"/>
    <s v="MFLT"/>
    <s v="Retención y aport de nomina seguridad social"/>
    <s v=""/>
    <s v=""/>
    <d v="2010-09-29T00:00:00"/>
    <d v="2010-09-29T00:00:00"/>
    <n v="-92088"/>
    <s v="773"/>
    <x v="8"/>
    <x v="3"/>
    <x v="2"/>
    <x v="0"/>
    <x v="0"/>
  </r>
  <r>
    <n v="7735110128"/>
    <x v="15"/>
    <n v="48910270"/>
    <x v="23"/>
    <s v="SSALLONDONO"/>
    <s v="MFLT"/>
    <s v="Retención y aport de nomina seguridad social"/>
    <s v=""/>
    <s v=""/>
    <d v="2010-09-29T00:00:00"/>
    <d v="2010-09-29T00:00:00"/>
    <n v="287700"/>
    <s v="773"/>
    <x v="8"/>
    <x v="3"/>
    <x v="2"/>
    <x v="0"/>
    <x v="0"/>
  </r>
  <r>
    <n v="7735110129"/>
    <x v="16"/>
    <n v="48910270"/>
    <x v="23"/>
    <s v="SSALLONDONO"/>
    <s v="MFLT"/>
    <s v="Retención y aport de nomina seguridad social"/>
    <s v=""/>
    <s v=""/>
    <d v="2010-09-29T00:00:00"/>
    <d v="2010-09-29T00:00:00"/>
    <n v="-92088"/>
    <s v="773"/>
    <x v="8"/>
    <x v="3"/>
    <x v="2"/>
    <x v="0"/>
    <x v="0"/>
  </r>
  <r>
    <n v="7735110129"/>
    <x v="16"/>
    <n v="48910270"/>
    <x v="23"/>
    <s v="SSALLONDONO"/>
    <s v="MFLT"/>
    <s v="Retención y aport de nomina seguridad social"/>
    <s v=""/>
    <s v=""/>
    <d v="2010-09-29T00:00:00"/>
    <d v="2010-09-29T00:00:00"/>
    <n v="368300"/>
    <s v="773"/>
    <x v="8"/>
    <x v="3"/>
    <x v="2"/>
    <x v="0"/>
    <x v="0"/>
  </r>
  <r>
    <n v="7735110131"/>
    <x v="17"/>
    <n v="48910270"/>
    <x v="23"/>
    <s v="SSALLONDONO"/>
    <s v="MFLT"/>
    <s v="Retención y aport de nomina seguridad social"/>
    <s v=""/>
    <s v=""/>
    <d v="2010-09-29T00:00:00"/>
    <d v="2010-09-29T00:00:00"/>
    <n v="91300"/>
    <s v="773"/>
    <x v="8"/>
    <x v="3"/>
    <x v="2"/>
    <x v="0"/>
    <x v="0"/>
  </r>
  <r>
    <n v="7735110133"/>
    <x v="18"/>
    <n v="48910270"/>
    <x v="23"/>
    <s v="SSALLONDONO"/>
    <s v="MFLT"/>
    <s v="Retención y aport de nomina seguridad social"/>
    <s v=""/>
    <s v=""/>
    <d v="2010-09-29T00:00:00"/>
    <d v="2010-09-29T00:00:00"/>
    <n v="68500"/>
    <s v="773"/>
    <x v="8"/>
    <x v="3"/>
    <x v="2"/>
    <x v="0"/>
    <x v="0"/>
  </r>
  <r>
    <n v="7735110134"/>
    <x v="19"/>
    <n v="48910270"/>
    <x v="23"/>
    <s v="SSALLONDONO"/>
    <s v="MFLT"/>
    <s v="Retención y aport de nomina seguridad social"/>
    <s v=""/>
    <s v=""/>
    <d v="2010-09-29T00:00:00"/>
    <d v="2010-09-29T00:00:00"/>
    <n v="45600"/>
    <s v="773"/>
    <x v="8"/>
    <x v="3"/>
    <x v="2"/>
    <x v="0"/>
    <x v="0"/>
  </r>
  <r>
    <n v="7735116120"/>
    <x v="29"/>
    <n v="48910270"/>
    <x v="23"/>
    <s v="SSRDVILLEGAS"/>
    <s v="MFLT"/>
    <s v="Provisión otras cta.pte.proveed prod. Inventariab."/>
    <s v=""/>
    <s v="Alimentacion personal inhouse NOEL"/>
    <d v="2010-09-22T00:00:00"/>
    <d v="2010-09-29T00:00:00"/>
    <n v="0"/>
    <s v="773"/>
    <x v="8"/>
    <x v="3"/>
    <x v="5"/>
    <x v="0"/>
    <x v="0"/>
  </r>
  <r>
    <n v="7735116403"/>
    <x v="20"/>
    <n v="48910270"/>
    <x v="23"/>
    <s v="SSRDVILLEGAS"/>
    <s v="MFLT"/>
    <s v="SOMOS SUMINISTRO TEMPORAL S.A."/>
    <s v=""/>
    <s v=""/>
    <d v="2010-09-29T00:00:00"/>
    <d v="2010-09-29T00:00:00"/>
    <n v="3716613"/>
    <s v="773"/>
    <x v="8"/>
    <x v="3"/>
    <x v="3"/>
    <x v="0"/>
    <x v="1"/>
  </r>
  <r>
    <n v="7735110102"/>
    <x v="2"/>
    <n v="48921370"/>
    <x v="24"/>
    <s v="SSALLONDONO"/>
    <s v="MFLT"/>
    <s v="Obligación laboral, salarios por pagar"/>
    <s v=""/>
    <s v=""/>
    <d v="2010-09-29T00:00:00"/>
    <d v="2010-09-29T00:00:00"/>
    <n v="850185"/>
    <s v="773"/>
    <x v="8"/>
    <x v="4"/>
    <x v="2"/>
    <x v="0"/>
    <x v="0"/>
  </r>
  <r>
    <n v="7735110110"/>
    <x v="5"/>
    <n v="48921370"/>
    <x v="24"/>
    <s v="SSALLONDONO"/>
    <s v="MFLT"/>
    <s v="Obligación laboral, salarios por pagar"/>
    <s v=""/>
    <s v=""/>
    <d v="2010-09-29T00:00:00"/>
    <d v="2010-09-29T00:00:00"/>
    <n v="61500"/>
    <s v="773"/>
    <x v="8"/>
    <x v="4"/>
    <x v="2"/>
    <x v="0"/>
    <x v="0"/>
  </r>
  <r>
    <n v="7735110111"/>
    <x v="6"/>
    <n v="48921370"/>
    <x v="24"/>
    <s v="SSALLONDONO"/>
    <s v="MFLT"/>
    <s v="Provisión oblig. laboral, cesantías aprop."/>
    <s v=""/>
    <s v=""/>
    <d v="2010-09-29T00:00:00"/>
    <d v="2010-09-29T00:00:00"/>
    <n v="176883"/>
    <s v="773"/>
    <x v="8"/>
    <x v="4"/>
    <x v="2"/>
    <x v="0"/>
    <x v="0"/>
  </r>
  <r>
    <n v="7735110112"/>
    <x v="7"/>
    <n v="48921370"/>
    <x v="24"/>
    <s v="SSALLONDONO"/>
    <s v="MFLT"/>
    <s v="Provisión oblig. laboral, cesantías aprop."/>
    <s v=""/>
    <s v=""/>
    <d v="2010-09-29T00:00:00"/>
    <d v="2010-09-29T00:00:00"/>
    <n v="37239"/>
    <s v="773"/>
    <x v="8"/>
    <x v="4"/>
    <x v="2"/>
    <x v="0"/>
    <x v="0"/>
  </r>
  <r>
    <n v="7735110113"/>
    <x v="8"/>
    <n v="48921370"/>
    <x v="24"/>
    <s v="SSALLONDONO"/>
    <s v="MFLT"/>
    <s v="Provisión oblig. laboral, cesantías aprop."/>
    <s v=""/>
    <s v=""/>
    <d v="2010-09-29T00:00:00"/>
    <d v="2010-09-29T00:00:00"/>
    <n v="158264"/>
    <s v="773"/>
    <x v="8"/>
    <x v="4"/>
    <x v="2"/>
    <x v="0"/>
    <x v="0"/>
  </r>
  <r>
    <n v="7735110114"/>
    <x v="9"/>
    <n v="48921370"/>
    <x v="24"/>
    <s v="SSALLONDONO"/>
    <s v="MFLT"/>
    <s v="Provisión oblig. laboral, cesantías aprop."/>
    <s v=""/>
    <s v=""/>
    <d v="2010-09-29T00:00:00"/>
    <d v="2010-09-29T00:00:00"/>
    <n v="83787"/>
    <s v="773"/>
    <x v="8"/>
    <x v="4"/>
    <x v="2"/>
    <x v="0"/>
    <x v="0"/>
  </r>
  <r>
    <n v="7735110116"/>
    <x v="10"/>
    <n v="48921370"/>
    <x v="24"/>
    <s v="SSALLONDONO"/>
    <s v="MFLT"/>
    <s v="Provisión oblig. laboral, cesantías aprop."/>
    <s v=""/>
    <s v=""/>
    <d v="2010-09-29T00:00:00"/>
    <d v="2010-09-29T00:00:00"/>
    <n v="167574"/>
    <s v="773"/>
    <x v="8"/>
    <x v="4"/>
    <x v="2"/>
    <x v="0"/>
    <x v="0"/>
  </r>
  <r>
    <n v="7735110124"/>
    <x v="13"/>
    <n v="48921370"/>
    <x v="24"/>
    <s v="SSALLONDONO"/>
    <s v="MFLT"/>
    <s v="Provisión oblig. laboral, cesantías aprop."/>
    <s v=""/>
    <s v=""/>
    <d v="2010-09-29T00:00:00"/>
    <d v="2010-09-29T00:00:00"/>
    <n v="19364"/>
    <s v="773"/>
    <x v="8"/>
    <x v="4"/>
    <x v="2"/>
    <x v="0"/>
    <x v="0"/>
  </r>
  <r>
    <n v="7735110127"/>
    <x v="14"/>
    <n v="48921370"/>
    <x v="24"/>
    <s v="SSALLONDONO"/>
    <s v="MFLT"/>
    <s v="Retención y aport de nomina seguridad social"/>
    <s v=""/>
    <s v=""/>
    <d v="2010-09-29T00:00:00"/>
    <d v="2010-09-29T00:00:00"/>
    <n v="75700"/>
    <s v="773"/>
    <x v="8"/>
    <x v="4"/>
    <x v="2"/>
    <x v="0"/>
    <x v="0"/>
  </r>
  <r>
    <n v="7735110128"/>
    <x v="15"/>
    <n v="48921370"/>
    <x v="24"/>
    <s v="SSALLONDONO"/>
    <s v="MFLT"/>
    <s v="Retención y aport de nomina seguridad social"/>
    <s v=""/>
    <s v=""/>
    <d v="2010-09-29T00:00:00"/>
    <d v="2010-09-29T00:00:00"/>
    <n v="-69557"/>
    <s v="773"/>
    <x v="8"/>
    <x v="4"/>
    <x v="2"/>
    <x v="0"/>
    <x v="0"/>
  </r>
  <r>
    <n v="7735110128"/>
    <x v="15"/>
    <n v="48921370"/>
    <x v="24"/>
    <s v="SSALLONDONO"/>
    <s v="MFLT"/>
    <s v="Retención y aport de nomina seguridad social"/>
    <s v=""/>
    <s v=""/>
    <d v="2010-09-29T00:00:00"/>
    <d v="2010-09-29T00:00:00"/>
    <n v="217300"/>
    <s v="773"/>
    <x v="8"/>
    <x v="4"/>
    <x v="2"/>
    <x v="0"/>
    <x v="0"/>
  </r>
  <r>
    <n v="7735110129"/>
    <x v="16"/>
    <n v="48921370"/>
    <x v="24"/>
    <s v="SSALLONDONO"/>
    <s v="MFLT"/>
    <s v="Retención y aport de nomina seguridad social"/>
    <s v=""/>
    <s v=""/>
    <d v="2010-09-29T00:00:00"/>
    <d v="2010-09-29T00:00:00"/>
    <n v="-69557"/>
    <s v="773"/>
    <x v="8"/>
    <x v="4"/>
    <x v="2"/>
    <x v="0"/>
    <x v="0"/>
  </r>
  <r>
    <n v="7735110129"/>
    <x v="16"/>
    <n v="48921370"/>
    <x v="24"/>
    <s v="SSALLONDONO"/>
    <s v="MFLT"/>
    <s v="Retención y aport de nomina seguridad social"/>
    <s v=""/>
    <s v=""/>
    <d v="2010-09-29T00:00:00"/>
    <d v="2010-09-29T00:00:00"/>
    <n v="278200"/>
    <s v="773"/>
    <x v="8"/>
    <x v="4"/>
    <x v="2"/>
    <x v="0"/>
    <x v="0"/>
  </r>
  <r>
    <n v="7735110131"/>
    <x v="17"/>
    <n v="48921370"/>
    <x v="24"/>
    <s v="SSALLONDONO"/>
    <s v="MFLT"/>
    <s v="Retención y aport de nomina seguridad social"/>
    <s v=""/>
    <s v=""/>
    <d v="2010-09-29T00:00:00"/>
    <d v="2010-09-29T00:00:00"/>
    <n v="69600"/>
    <s v="773"/>
    <x v="8"/>
    <x v="4"/>
    <x v="2"/>
    <x v="0"/>
    <x v="0"/>
  </r>
  <r>
    <n v="7735110133"/>
    <x v="18"/>
    <n v="48921370"/>
    <x v="24"/>
    <s v="SSALLONDONO"/>
    <s v="MFLT"/>
    <s v="Retención y aport de nomina seguridad social"/>
    <s v=""/>
    <s v=""/>
    <d v="2010-09-29T00:00:00"/>
    <d v="2010-09-29T00:00:00"/>
    <n v="52200"/>
    <s v="773"/>
    <x v="8"/>
    <x v="4"/>
    <x v="2"/>
    <x v="0"/>
    <x v="0"/>
  </r>
  <r>
    <n v="7735110134"/>
    <x v="19"/>
    <n v="48921370"/>
    <x v="24"/>
    <s v="SSALLONDONO"/>
    <s v="MFLT"/>
    <s v="Retención y aport de nomina seguridad social"/>
    <s v=""/>
    <s v=""/>
    <d v="2010-09-29T00:00:00"/>
    <d v="2010-09-29T00:00:00"/>
    <n v="34800"/>
    <s v="773"/>
    <x v="8"/>
    <x v="4"/>
    <x v="2"/>
    <x v="0"/>
    <x v="0"/>
  </r>
  <r>
    <n v="7735110102"/>
    <x v="2"/>
    <n v="48921470"/>
    <x v="25"/>
    <s v="SSALLONDONO"/>
    <s v="MFLT"/>
    <s v="Obligación laboral, salarios por pagar"/>
    <s v=""/>
    <s v=""/>
    <d v="2010-09-29T00:00:00"/>
    <d v="2010-09-29T00:00:00"/>
    <n v="4495131"/>
    <s v="773"/>
    <x v="8"/>
    <x v="4"/>
    <x v="2"/>
    <x v="0"/>
    <x v="0"/>
  </r>
  <r>
    <n v="7735110104"/>
    <x v="3"/>
    <n v="48921470"/>
    <x v="25"/>
    <s v="SSALLONDONO"/>
    <s v="MFLT"/>
    <s v="Obligación laboral, salarios por pagar"/>
    <s v=""/>
    <s v=""/>
    <d v="2010-09-29T00:00:00"/>
    <d v="2010-09-29T00:00:00"/>
    <n v="249509"/>
    <s v="773"/>
    <x v="8"/>
    <x v="4"/>
    <x v="2"/>
    <x v="0"/>
    <x v="1"/>
  </r>
  <r>
    <n v="7735110110"/>
    <x v="5"/>
    <n v="48921470"/>
    <x v="25"/>
    <s v="SSALLONDONO"/>
    <s v="MFLT"/>
    <s v="Obligación laboral, salarios por pagar"/>
    <s v=""/>
    <s v=""/>
    <d v="2010-09-29T00:00:00"/>
    <d v="2010-09-29T00:00:00"/>
    <n v="241900"/>
    <s v="773"/>
    <x v="8"/>
    <x v="4"/>
    <x v="2"/>
    <x v="0"/>
    <x v="0"/>
  </r>
  <r>
    <n v="7735110111"/>
    <x v="6"/>
    <n v="48921470"/>
    <x v="25"/>
    <s v="SSALLONDONO"/>
    <s v="MFLT"/>
    <s v="Provisión oblig. laboral, cesantías aprop."/>
    <s v=""/>
    <s v=""/>
    <d v="2010-09-29T00:00:00"/>
    <d v="2010-09-29T00:00:00"/>
    <n v="976255"/>
    <s v="773"/>
    <x v="8"/>
    <x v="4"/>
    <x v="2"/>
    <x v="0"/>
    <x v="0"/>
  </r>
  <r>
    <n v="7735110112"/>
    <x v="7"/>
    <n v="48921470"/>
    <x v="25"/>
    <s v="SSALLONDONO"/>
    <s v="MFLT"/>
    <s v="Provisión oblig. laboral, cesantías aprop."/>
    <s v=""/>
    <s v=""/>
    <d v="2010-09-29T00:00:00"/>
    <d v="2010-09-29T00:00:00"/>
    <n v="205527"/>
    <s v="773"/>
    <x v="8"/>
    <x v="4"/>
    <x v="2"/>
    <x v="0"/>
    <x v="0"/>
  </r>
  <r>
    <n v="7735110113"/>
    <x v="8"/>
    <n v="48921470"/>
    <x v="25"/>
    <s v="SSALLONDONO"/>
    <s v="MFLT"/>
    <s v="Provisión oblig. laboral, cesantías aprop."/>
    <s v=""/>
    <s v=""/>
    <d v="2010-09-29T00:00:00"/>
    <d v="2010-09-29T00:00:00"/>
    <n v="873490"/>
    <s v="773"/>
    <x v="8"/>
    <x v="4"/>
    <x v="2"/>
    <x v="0"/>
    <x v="0"/>
  </r>
  <r>
    <n v="7735110114"/>
    <x v="9"/>
    <n v="48921470"/>
    <x v="25"/>
    <s v="SSALLONDONO"/>
    <s v="MFLT"/>
    <s v="Provisión oblig. laboral, cesantías aprop."/>
    <s v=""/>
    <s v=""/>
    <d v="2010-09-29T00:00:00"/>
    <d v="2010-09-29T00:00:00"/>
    <n v="462438"/>
    <s v="773"/>
    <x v="8"/>
    <x v="4"/>
    <x v="2"/>
    <x v="0"/>
    <x v="0"/>
  </r>
  <r>
    <n v="7735110116"/>
    <x v="10"/>
    <n v="48921470"/>
    <x v="25"/>
    <s v="SSALLONDONO"/>
    <s v="MFLT"/>
    <s v="Provisión oblig. laboral, cesantías aprop."/>
    <s v=""/>
    <s v=""/>
    <d v="2010-09-29T00:00:00"/>
    <d v="2010-09-29T00:00:00"/>
    <n v="924876"/>
    <s v="773"/>
    <x v="8"/>
    <x v="4"/>
    <x v="2"/>
    <x v="0"/>
    <x v="0"/>
  </r>
  <r>
    <n v="7735110124"/>
    <x v="13"/>
    <n v="48921470"/>
    <x v="25"/>
    <s v="SSALLONDONO"/>
    <s v="MFLT"/>
    <s v="Provisión oblig. laboral, cesantías aprop."/>
    <s v=""/>
    <s v=""/>
    <d v="2010-09-29T00:00:00"/>
    <d v="2010-09-29T00:00:00"/>
    <n v="106875"/>
    <s v="773"/>
    <x v="8"/>
    <x v="4"/>
    <x v="2"/>
    <x v="0"/>
    <x v="0"/>
  </r>
  <r>
    <n v="7735110127"/>
    <x v="14"/>
    <n v="48921470"/>
    <x v="25"/>
    <s v="SSALLONDONO"/>
    <s v="MFLT"/>
    <s v="Retención y aport de nomina seguridad social"/>
    <s v=""/>
    <s v=""/>
    <d v="2010-09-29T00:00:00"/>
    <d v="2010-09-29T00:00:00"/>
    <n v="426000"/>
    <s v="773"/>
    <x v="8"/>
    <x v="4"/>
    <x v="2"/>
    <x v="0"/>
    <x v="0"/>
  </r>
  <r>
    <n v="7735110128"/>
    <x v="15"/>
    <n v="48921470"/>
    <x v="25"/>
    <s v="SSALLONDONO"/>
    <s v="MFLT"/>
    <s v="Retención y aport de nomina seguridad social"/>
    <s v=""/>
    <s v=""/>
    <d v="2010-09-29T00:00:00"/>
    <d v="2010-09-29T00:00:00"/>
    <n v="-391538"/>
    <s v="773"/>
    <x v="8"/>
    <x v="4"/>
    <x v="2"/>
    <x v="0"/>
    <x v="0"/>
  </r>
  <r>
    <n v="7735110128"/>
    <x v="15"/>
    <n v="48921470"/>
    <x v="25"/>
    <s v="SSALLONDONO"/>
    <s v="MFLT"/>
    <s v="Retención y aport de nomina seguridad social"/>
    <s v=""/>
    <s v=""/>
    <d v="2010-09-29T00:00:00"/>
    <d v="2010-09-29T00:00:00"/>
    <n v="1228100"/>
    <s v="773"/>
    <x v="8"/>
    <x v="4"/>
    <x v="2"/>
    <x v="0"/>
    <x v="0"/>
  </r>
  <r>
    <n v="7735110129"/>
    <x v="16"/>
    <n v="48921470"/>
    <x v="25"/>
    <s v="SSALLONDONO"/>
    <s v="MFLT"/>
    <s v="Retención y aport de nomina seguridad social"/>
    <s v=""/>
    <s v=""/>
    <d v="2010-09-29T00:00:00"/>
    <d v="2010-09-29T00:00:00"/>
    <n v="-391538"/>
    <s v="773"/>
    <x v="8"/>
    <x v="4"/>
    <x v="2"/>
    <x v="0"/>
    <x v="0"/>
  </r>
  <r>
    <n v="7735110129"/>
    <x v="16"/>
    <n v="48921470"/>
    <x v="25"/>
    <s v="SSALLONDONO"/>
    <s v="MFLT"/>
    <s v="Retención y aport de nomina seguridad social"/>
    <s v=""/>
    <s v=""/>
    <d v="2010-09-29T00:00:00"/>
    <d v="2010-09-29T00:00:00"/>
    <n v="1575300"/>
    <s v="773"/>
    <x v="8"/>
    <x v="4"/>
    <x v="2"/>
    <x v="0"/>
    <x v="0"/>
  </r>
  <r>
    <n v="7735110131"/>
    <x v="17"/>
    <n v="48921470"/>
    <x v="25"/>
    <s v="SSALLONDONO"/>
    <s v="MFLT"/>
    <s v="Retención y aport de nomina seguridad social"/>
    <s v=""/>
    <s v=""/>
    <d v="2010-09-29T00:00:00"/>
    <d v="2010-09-29T00:00:00"/>
    <n v="391400"/>
    <s v="773"/>
    <x v="8"/>
    <x v="4"/>
    <x v="2"/>
    <x v="0"/>
    <x v="0"/>
  </r>
  <r>
    <n v="7735110133"/>
    <x v="18"/>
    <n v="48921470"/>
    <x v="25"/>
    <s v="SSALLONDONO"/>
    <s v="MFLT"/>
    <s v="Retención y aport de nomina seguridad social"/>
    <s v=""/>
    <s v=""/>
    <d v="2010-09-29T00:00:00"/>
    <d v="2010-09-29T00:00:00"/>
    <n v="293700"/>
    <s v="773"/>
    <x v="8"/>
    <x v="4"/>
    <x v="2"/>
    <x v="0"/>
    <x v="0"/>
  </r>
  <r>
    <n v="7735110134"/>
    <x v="19"/>
    <n v="48921470"/>
    <x v="25"/>
    <s v="SSALLONDONO"/>
    <s v="MFLT"/>
    <s v="Retención y aport de nomina seguridad social"/>
    <s v=""/>
    <s v=""/>
    <d v="2010-09-29T00:00:00"/>
    <d v="2010-09-29T00:00:00"/>
    <n v="195800"/>
    <s v="773"/>
    <x v="8"/>
    <x v="4"/>
    <x v="2"/>
    <x v="0"/>
    <x v="0"/>
  </r>
  <r>
    <n v="7735116403"/>
    <x v="20"/>
    <n v="48921470"/>
    <x v="25"/>
    <s v="SSRDVILLEGAS"/>
    <s v="MFLT"/>
    <s v="SOMOS SUMINISTRO TEMPORAL S.A."/>
    <s v=""/>
    <s v=""/>
    <d v="2010-09-29T00:00:00"/>
    <d v="2010-09-29T00:00:00"/>
    <n v="255174"/>
    <s v="773"/>
    <x v="8"/>
    <x v="4"/>
    <x v="3"/>
    <x v="0"/>
    <x v="1"/>
  </r>
  <r>
    <n v="7735116432"/>
    <x v="32"/>
    <n v="48921470"/>
    <x v="25"/>
    <s v="LTNJRODRIGUE"/>
    <s v="MFLT"/>
    <s v="Provisión otras cta.pte.proveed prod. Inventariab."/>
    <s v=""/>
    <s v="Papelería Uno A"/>
    <d v="2010-09-29T00:00:00"/>
    <d v="2010-09-29T00:00:00"/>
    <n v="31283"/>
    <s v="773"/>
    <x v="8"/>
    <x v="4"/>
    <x v="5"/>
    <x v="0"/>
    <x v="0"/>
  </r>
  <r>
    <n v="7735110102"/>
    <x v="2"/>
    <n v="48921570"/>
    <x v="26"/>
    <s v="SSALLONDONO"/>
    <s v="MFLT"/>
    <s v="Obligación laboral, salarios por pagar"/>
    <s v=""/>
    <s v=""/>
    <d v="2010-09-29T00:00:00"/>
    <d v="2010-09-29T00:00:00"/>
    <n v="9265248"/>
    <s v="773"/>
    <x v="8"/>
    <x v="3"/>
    <x v="2"/>
    <x v="0"/>
    <x v="0"/>
  </r>
  <r>
    <n v="7735110103"/>
    <x v="39"/>
    <n v="48921570"/>
    <x v="26"/>
    <s v="SSALLONDONO"/>
    <s v="MFLT"/>
    <s v="Obligación laboral, salarios por pagar"/>
    <s v=""/>
    <s v=""/>
    <d v="2010-09-29T00:00:00"/>
    <d v="2010-09-29T00:00:00"/>
    <n v="288150"/>
    <s v="773"/>
    <x v="8"/>
    <x v="3"/>
    <x v="2"/>
    <x v="0"/>
    <x v="0"/>
  </r>
  <r>
    <n v="7735110104"/>
    <x v="3"/>
    <n v="48921570"/>
    <x v="26"/>
    <s v="SSALLONDONO"/>
    <s v="MFLT"/>
    <s v="Obligación laboral, salarios por pagar"/>
    <s v=""/>
    <s v=""/>
    <d v="2010-09-29T00:00:00"/>
    <d v="2010-09-29T00:00:00"/>
    <n v="1039959"/>
    <s v="773"/>
    <x v="8"/>
    <x v="3"/>
    <x v="2"/>
    <x v="0"/>
    <x v="1"/>
  </r>
  <r>
    <n v="7735110108"/>
    <x v="4"/>
    <n v="48921570"/>
    <x v="26"/>
    <s v="SSALLONDONO"/>
    <s v="MFLT"/>
    <s v="Obligación laboral, salarios por pagar"/>
    <s v=""/>
    <s v=""/>
    <d v="2010-09-29T00:00:00"/>
    <d v="2010-09-29T00:00:00"/>
    <n v="165467"/>
    <s v="773"/>
    <x v="8"/>
    <x v="3"/>
    <x v="2"/>
    <x v="0"/>
    <x v="1"/>
  </r>
  <r>
    <n v="7735110110"/>
    <x v="5"/>
    <n v="48921570"/>
    <x v="26"/>
    <s v="SSALLONDONO"/>
    <s v="MFLT"/>
    <s v="Obligación laboral, salarios por pagar"/>
    <s v=""/>
    <s v=""/>
    <d v="2010-09-29T00:00:00"/>
    <d v="2010-09-29T00:00:00"/>
    <n v="565800"/>
    <s v="773"/>
    <x v="8"/>
    <x v="3"/>
    <x v="2"/>
    <x v="0"/>
    <x v="0"/>
  </r>
  <r>
    <n v="7735110111"/>
    <x v="6"/>
    <n v="48921570"/>
    <x v="26"/>
    <s v="SSALLONDONO"/>
    <s v="MFLT"/>
    <s v="Provisión oblig. laboral, cesantías aprop."/>
    <s v=""/>
    <s v=""/>
    <d v="2010-09-29T00:00:00"/>
    <d v="2010-09-29T00:00:00"/>
    <n v="2107141"/>
    <s v="773"/>
    <x v="8"/>
    <x v="3"/>
    <x v="2"/>
    <x v="0"/>
    <x v="0"/>
  </r>
  <r>
    <n v="7735110112"/>
    <x v="7"/>
    <n v="48921570"/>
    <x v="26"/>
    <s v="SSALLONDONO"/>
    <s v="MFLT"/>
    <s v="Provisión oblig. laboral, cesantías aprop."/>
    <s v=""/>
    <s v=""/>
    <d v="2010-09-29T00:00:00"/>
    <d v="2010-09-29T00:00:00"/>
    <n v="443610"/>
    <s v="773"/>
    <x v="8"/>
    <x v="3"/>
    <x v="2"/>
    <x v="0"/>
    <x v="0"/>
  </r>
  <r>
    <n v="7735110113"/>
    <x v="8"/>
    <n v="48921570"/>
    <x v="26"/>
    <s v="SSALLONDONO"/>
    <s v="MFLT"/>
    <s v="Provisión oblig. laboral, cesantías aprop."/>
    <s v=""/>
    <s v=""/>
    <d v="2010-09-29T00:00:00"/>
    <d v="2010-09-29T00:00:00"/>
    <n v="1885336"/>
    <s v="773"/>
    <x v="8"/>
    <x v="3"/>
    <x v="2"/>
    <x v="0"/>
    <x v="0"/>
  </r>
  <r>
    <n v="7735110114"/>
    <x v="9"/>
    <n v="48921570"/>
    <x v="26"/>
    <s v="SSALLONDONO"/>
    <s v="MFLT"/>
    <s v="Provisión oblig. laboral, cesantías aprop."/>
    <s v=""/>
    <s v=""/>
    <d v="2010-09-29T00:00:00"/>
    <d v="2010-09-29T00:00:00"/>
    <n v="998119"/>
    <s v="773"/>
    <x v="8"/>
    <x v="3"/>
    <x v="2"/>
    <x v="0"/>
    <x v="0"/>
  </r>
  <r>
    <n v="7735110116"/>
    <x v="10"/>
    <n v="48921570"/>
    <x v="26"/>
    <s v="SSALLONDONO"/>
    <s v="MFLT"/>
    <s v="Provisión oblig. laboral, cesantías aprop."/>
    <s v=""/>
    <s v=""/>
    <d v="2010-09-29T00:00:00"/>
    <d v="2010-09-29T00:00:00"/>
    <n v="1996238"/>
    <s v="773"/>
    <x v="8"/>
    <x v="3"/>
    <x v="2"/>
    <x v="0"/>
    <x v="0"/>
  </r>
  <r>
    <n v="7735110124"/>
    <x v="13"/>
    <n v="48921570"/>
    <x v="26"/>
    <s v="SSALLONDONO"/>
    <s v="MFLT"/>
    <s v="Provisión oblig. laboral, cesantías aprop."/>
    <s v=""/>
    <s v=""/>
    <d v="2010-09-29T00:00:00"/>
    <d v="2010-09-29T00:00:00"/>
    <n v="230679"/>
    <s v="773"/>
    <x v="8"/>
    <x v="3"/>
    <x v="2"/>
    <x v="0"/>
    <x v="0"/>
  </r>
  <r>
    <n v="7735110127"/>
    <x v="14"/>
    <n v="48921570"/>
    <x v="26"/>
    <s v="SSALLONDONO"/>
    <s v="MFLT"/>
    <s v="Retención y aport de nomina seguridad social"/>
    <s v=""/>
    <s v=""/>
    <d v="2010-09-29T00:00:00"/>
    <d v="2010-09-29T00:00:00"/>
    <n v="448500"/>
    <s v="773"/>
    <x v="8"/>
    <x v="3"/>
    <x v="2"/>
    <x v="0"/>
    <x v="0"/>
  </r>
  <r>
    <n v="7735110128"/>
    <x v="15"/>
    <n v="48921570"/>
    <x v="26"/>
    <s v="SSALLONDONO"/>
    <s v="MFLT"/>
    <s v="Retención y aport de nomina seguridad social"/>
    <s v=""/>
    <s v=""/>
    <d v="2010-09-29T00:00:00"/>
    <d v="2010-09-29T00:00:00"/>
    <n v="-841214"/>
    <s v="773"/>
    <x v="8"/>
    <x v="3"/>
    <x v="2"/>
    <x v="0"/>
    <x v="0"/>
  </r>
  <r>
    <n v="7735110128"/>
    <x v="15"/>
    <n v="48921570"/>
    <x v="26"/>
    <s v="SSALLONDONO"/>
    <s v="MFLT"/>
    <s v="Retención y aport de nomina seguridad social"/>
    <s v=""/>
    <s v=""/>
    <d v="2010-09-29T00:00:00"/>
    <d v="2010-09-29T00:00:00"/>
    <n v="2628300"/>
    <s v="773"/>
    <x v="8"/>
    <x v="3"/>
    <x v="2"/>
    <x v="0"/>
    <x v="0"/>
  </r>
  <r>
    <n v="7735110129"/>
    <x v="16"/>
    <n v="48921570"/>
    <x v="26"/>
    <s v="SSALLONDONO"/>
    <s v="MFLT"/>
    <s v="Retención y aport de nomina seguridad social"/>
    <s v=""/>
    <s v=""/>
    <d v="2010-09-29T00:00:00"/>
    <d v="2010-09-29T00:00:00"/>
    <n v="-841214"/>
    <s v="773"/>
    <x v="8"/>
    <x v="3"/>
    <x v="2"/>
    <x v="0"/>
    <x v="0"/>
  </r>
  <r>
    <n v="7735110129"/>
    <x v="16"/>
    <n v="48921570"/>
    <x v="26"/>
    <s v="SSALLONDONO"/>
    <s v="MFLT"/>
    <s v="Retención y aport de nomina seguridad social"/>
    <s v=""/>
    <s v=""/>
    <d v="2010-09-29T00:00:00"/>
    <d v="2010-09-29T00:00:00"/>
    <n v="3364900"/>
    <s v="773"/>
    <x v="8"/>
    <x v="3"/>
    <x v="2"/>
    <x v="0"/>
    <x v="0"/>
  </r>
  <r>
    <n v="7735110131"/>
    <x v="17"/>
    <n v="48921570"/>
    <x v="26"/>
    <s v="SSALLONDONO"/>
    <s v="MFLT"/>
    <s v="Retención y aport de nomina seguridad social"/>
    <s v=""/>
    <s v=""/>
    <d v="2010-09-29T00:00:00"/>
    <d v="2010-09-29T00:00:00"/>
    <n v="834500"/>
    <s v="773"/>
    <x v="8"/>
    <x v="3"/>
    <x v="2"/>
    <x v="0"/>
    <x v="0"/>
  </r>
  <r>
    <n v="7735110132"/>
    <x v="40"/>
    <n v="48921570"/>
    <x v="26"/>
    <s v="SSALLONDONO"/>
    <s v="MFLT"/>
    <s v="Retención y aport de nomina seguridad social"/>
    <s v=""/>
    <s v=""/>
    <d v="2010-09-29T00:00:00"/>
    <d v="2010-09-29T00:00:00"/>
    <n v="72000"/>
    <s v="773"/>
    <x v="8"/>
    <x v="3"/>
    <x v="2"/>
    <x v="0"/>
    <x v="0"/>
  </r>
  <r>
    <n v="7735110133"/>
    <x v="18"/>
    <n v="48921570"/>
    <x v="26"/>
    <s v="SSALLONDONO"/>
    <s v="MFLT"/>
    <s v="Retención y aport de nomina seguridad social"/>
    <s v=""/>
    <s v=""/>
    <d v="2010-09-29T00:00:00"/>
    <d v="2010-09-29T00:00:00"/>
    <n v="625600"/>
    <s v="773"/>
    <x v="8"/>
    <x v="3"/>
    <x v="2"/>
    <x v="0"/>
    <x v="0"/>
  </r>
  <r>
    <n v="7735110134"/>
    <x v="19"/>
    <n v="48921570"/>
    <x v="26"/>
    <s v="SSALLONDONO"/>
    <s v="MFLT"/>
    <s v="Retención y aport de nomina seguridad social"/>
    <s v=""/>
    <s v=""/>
    <d v="2010-09-29T00:00:00"/>
    <d v="2010-09-29T00:00:00"/>
    <n v="417600"/>
    <s v="773"/>
    <x v="8"/>
    <x v="3"/>
    <x v="2"/>
    <x v="0"/>
    <x v="0"/>
  </r>
  <r>
    <n v="7735116403"/>
    <x v="20"/>
    <n v="48921570"/>
    <x v="26"/>
    <s v="SSRDVILLEGAS"/>
    <s v="MFLT"/>
    <s v="AHORA S.A"/>
    <s v=""/>
    <s v=""/>
    <d v="2010-09-29T00:00:00"/>
    <d v="2010-09-29T00:00:00"/>
    <n v="8606440"/>
    <s v="773"/>
    <x v="8"/>
    <x v="3"/>
    <x v="3"/>
    <x v="0"/>
    <x v="1"/>
  </r>
  <r>
    <n v="7735116432"/>
    <x v="32"/>
    <n v="48921570"/>
    <x v="26"/>
    <s v="LTNJRODRIGUE"/>
    <s v="MFLT"/>
    <s v="Provisión otras cta.pte.proveed prod. Inventariab."/>
    <s v=""/>
    <s v="Papelería Uno A"/>
    <d v="2010-09-29T00:00:00"/>
    <d v="2010-09-29T00:00:00"/>
    <n v="37538"/>
    <s v="773"/>
    <x v="8"/>
    <x v="3"/>
    <x v="5"/>
    <x v="0"/>
    <x v="0"/>
  </r>
  <r>
    <n v="7735124703"/>
    <x v="22"/>
    <n v="48921570"/>
    <x v="26"/>
    <s v="SSRDVILLEGAS"/>
    <s v="MFLT"/>
    <s v="Provisión otras cta.pte.proveed prod. Inventariab."/>
    <s v=""/>
    <s v="Servicio de Fotocopias"/>
    <d v="2010-09-22T00:00:00"/>
    <d v="2010-09-29T00:00:00"/>
    <n v="0"/>
    <s v="773"/>
    <x v="8"/>
    <x v="3"/>
    <x v="5"/>
    <x v="0"/>
    <x v="0"/>
  </r>
  <r>
    <n v="7735110102"/>
    <x v="2"/>
    <n v="48921670"/>
    <x v="27"/>
    <s v="SSALLONDONO"/>
    <s v="MFLT"/>
    <s v="Obligación laboral, salarios por pagar"/>
    <s v=""/>
    <s v=""/>
    <d v="2010-09-29T00:00:00"/>
    <d v="2010-09-29T00:00:00"/>
    <n v="3214323"/>
    <s v="773"/>
    <x v="8"/>
    <x v="5"/>
    <x v="2"/>
    <x v="0"/>
    <x v="0"/>
  </r>
  <r>
    <n v="7735110104"/>
    <x v="3"/>
    <n v="48921670"/>
    <x v="27"/>
    <s v="SSALLONDONO"/>
    <s v="MFLT"/>
    <s v="Obligación laboral, salarios por pagar"/>
    <s v=""/>
    <s v=""/>
    <d v="2010-09-29T00:00:00"/>
    <d v="2010-09-29T00:00:00"/>
    <n v="335908"/>
    <s v="773"/>
    <x v="8"/>
    <x v="5"/>
    <x v="2"/>
    <x v="0"/>
    <x v="1"/>
  </r>
  <r>
    <n v="7735110108"/>
    <x v="4"/>
    <n v="48921670"/>
    <x v="27"/>
    <s v="SSALLONDONO"/>
    <s v="MFLT"/>
    <s v="Obligación laboral, salarios por pagar"/>
    <s v=""/>
    <s v=""/>
    <d v="2010-09-29T00:00:00"/>
    <d v="2010-09-29T00:00:00"/>
    <n v="55267"/>
    <s v="773"/>
    <x v="8"/>
    <x v="5"/>
    <x v="2"/>
    <x v="0"/>
    <x v="1"/>
  </r>
  <r>
    <n v="7735110110"/>
    <x v="5"/>
    <n v="48921670"/>
    <x v="27"/>
    <s v="SSALLONDONO"/>
    <s v="MFLT"/>
    <s v="Obligación laboral, salarios por pagar"/>
    <s v=""/>
    <s v=""/>
    <d v="2010-09-29T00:00:00"/>
    <d v="2010-09-29T00:00:00"/>
    <n v="178350"/>
    <s v="773"/>
    <x v="8"/>
    <x v="5"/>
    <x v="2"/>
    <x v="0"/>
    <x v="0"/>
  </r>
  <r>
    <n v="7735110111"/>
    <x v="6"/>
    <n v="48921670"/>
    <x v="27"/>
    <s v="SSALLONDONO"/>
    <s v="MFLT"/>
    <s v="Provisión oblig. laboral, cesantías aprop."/>
    <s v=""/>
    <s v=""/>
    <d v="2010-09-29T00:00:00"/>
    <d v="2010-09-29T00:00:00"/>
    <n v="679985"/>
    <s v="773"/>
    <x v="8"/>
    <x v="5"/>
    <x v="2"/>
    <x v="0"/>
    <x v="0"/>
  </r>
  <r>
    <n v="7735110112"/>
    <x v="7"/>
    <n v="48921670"/>
    <x v="27"/>
    <s v="SSALLONDONO"/>
    <s v="MFLT"/>
    <s v="Provisión oblig. laboral, cesantías aprop."/>
    <s v=""/>
    <s v=""/>
    <d v="2010-09-29T00:00:00"/>
    <d v="2010-09-29T00:00:00"/>
    <n v="143155"/>
    <s v="773"/>
    <x v="8"/>
    <x v="5"/>
    <x v="2"/>
    <x v="0"/>
    <x v="0"/>
  </r>
  <r>
    <n v="7735110113"/>
    <x v="8"/>
    <n v="48921670"/>
    <x v="27"/>
    <s v="SSALLONDONO"/>
    <s v="MFLT"/>
    <s v="Provisión oblig. laboral, cesantías aprop."/>
    <s v=""/>
    <s v=""/>
    <d v="2010-09-29T00:00:00"/>
    <d v="2010-09-29T00:00:00"/>
    <n v="608406"/>
    <s v="773"/>
    <x v="8"/>
    <x v="5"/>
    <x v="2"/>
    <x v="0"/>
    <x v="0"/>
  </r>
  <r>
    <n v="7735110114"/>
    <x v="9"/>
    <n v="48921670"/>
    <x v="27"/>
    <s v="SSALLONDONO"/>
    <s v="MFLT"/>
    <s v="Provisión oblig. laboral, cesantías aprop."/>
    <s v=""/>
    <s v=""/>
    <d v="2010-09-29T00:00:00"/>
    <d v="2010-09-29T00:00:00"/>
    <n v="322098"/>
    <s v="773"/>
    <x v="8"/>
    <x v="5"/>
    <x v="2"/>
    <x v="0"/>
    <x v="0"/>
  </r>
  <r>
    <n v="7735110116"/>
    <x v="10"/>
    <n v="48921670"/>
    <x v="27"/>
    <s v="SSALLONDONO"/>
    <s v="MFLT"/>
    <s v="Provisión oblig. laboral, cesantías aprop."/>
    <s v=""/>
    <s v=""/>
    <d v="2010-09-29T00:00:00"/>
    <d v="2010-09-29T00:00:00"/>
    <n v="644196"/>
    <s v="773"/>
    <x v="8"/>
    <x v="5"/>
    <x v="2"/>
    <x v="0"/>
    <x v="0"/>
  </r>
  <r>
    <n v="7735110124"/>
    <x v="13"/>
    <n v="48921670"/>
    <x v="27"/>
    <s v="SSALLONDONO"/>
    <s v="MFLT"/>
    <s v="Provisión oblig. laboral, cesantías aprop."/>
    <s v=""/>
    <s v=""/>
    <d v="2010-09-29T00:00:00"/>
    <d v="2010-09-29T00:00:00"/>
    <n v="74440"/>
    <s v="773"/>
    <x v="8"/>
    <x v="5"/>
    <x v="2"/>
    <x v="0"/>
    <x v="0"/>
  </r>
  <r>
    <n v="7735110127"/>
    <x v="14"/>
    <n v="48921670"/>
    <x v="27"/>
    <s v="SSALLONDONO"/>
    <s v="MFLT"/>
    <s v="Retención y aport de nomina seguridad social"/>
    <s v=""/>
    <s v=""/>
    <d v="2010-09-29T00:00:00"/>
    <d v="2010-09-29T00:00:00"/>
    <n v="125000"/>
    <s v="773"/>
    <x v="8"/>
    <x v="5"/>
    <x v="2"/>
    <x v="0"/>
    <x v="0"/>
  </r>
  <r>
    <n v="7735110128"/>
    <x v="15"/>
    <n v="48921670"/>
    <x v="27"/>
    <s v="SSALLONDONO"/>
    <s v="MFLT"/>
    <s v="Retención y aport de nomina seguridad social"/>
    <s v=""/>
    <s v=""/>
    <d v="2010-09-29T00:00:00"/>
    <d v="2010-09-29T00:00:00"/>
    <n v="-276110"/>
    <s v="773"/>
    <x v="8"/>
    <x v="5"/>
    <x v="2"/>
    <x v="0"/>
    <x v="0"/>
  </r>
  <r>
    <n v="7735110128"/>
    <x v="15"/>
    <n v="48921670"/>
    <x v="27"/>
    <s v="SSALLONDONO"/>
    <s v="MFLT"/>
    <s v="Retención y aport de nomina seguridad social"/>
    <s v=""/>
    <s v=""/>
    <d v="2010-09-29T00:00:00"/>
    <d v="2010-09-29T00:00:00"/>
    <n v="862700"/>
    <s v="773"/>
    <x v="8"/>
    <x v="5"/>
    <x v="2"/>
    <x v="0"/>
    <x v="0"/>
  </r>
  <r>
    <n v="7735110129"/>
    <x v="16"/>
    <n v="48921670"/>
    <x v="27"/>
    <s v="SSALLONDONO"/>
    <s v="MFLT"/>
    <s v="Retención y aport de nomina seguridad social"/>
    <s v=""/>
    <s v=""/>
    <d v="2010-09-29T00:00:00"/>
    <d v="2010-09-29T00:00:00"/>
    <n v="-276110"/>
    <s v="773"/>
    <x v="8"/>
    <x v="5"/>
    <x v="2"/>
    <x v="0"/>
    <x v="0"/>
  </r>
  <r>
    <n v="7735110129"/>
    <x v="16"/>
    <n v="48921670"/>
    <x v="27"/>
    <s v="SSALLONDONO"/>
    <s v="MFLT"/>
    <s v="Retención y aport de nomina seguridad social"/>
    <s v=""/>
    <s v=""/>
    <d v="2010-09-29T00:00:00"/>
    <d v="2010-09-29T00:00:00"/>
    <n v="1104500"/>
    <s v="773"/>
    <x v="8"/>
    <x v="5"/>
    <x v="2"/>
    <x v="0"/>
    <x v="0"/>
  </r>
  <r>
    <n v="7735110131"/>
    <x v="17"/>
    <n v="48921670"/>
    <x v="27"/>
    <s v="SSALLONDONO"/>
    <s v="MFLT"/>
    <s v="Retención y aport de nomina seguridad social"/>
    <s v=""/>
    <s v=""/>
    <d v="2010-09-29T00:00:00"/>
    <d v="2010-09-29T00:00:00"/>
    <n v="273800"/>
    <s v="773"/>
    <x v="8"/>
    <x v="5"/>
    <x v="2"/>
    <x v="0"/>
    <x v="0"/>
  </r>
  <r>
    <n v="7735110133"/>
    <x v="18"/>
    <n v="48921670"/>
    <x v="27"/>
    <s v="SSALLONDONO"/>
    <s v="MFLT"/>
    <s v="Retención y aport de nomina seguridad social"/>
    <s v=""/>
    <s v=""/>
    <d v="2010-09-29T00:00:00"/>
    <d v="2010-09-29T00:00:00"/>
    <n v="205400"/>
    <s v="773"/>
    <x v="8"/>
    <x v="5"/>
    <x v="2"/>
    <x v="0"/>
    <x v="0"/>
  </r>
  <r>
    <n v="7735110134"/>
    <x v="19"/>
    <n v="48921670"/>
    <x v="27"/>
    <s v="SSALLONDONO"/>
    <s v="MFLT"/>
    <s v="Retención y aport de nomina seguridad social"/>
    <s v=""/>
    <s v=""/>
    <d v="2010-09-29T00:00:00"/>
    <d v="2010-09-29T00:00:00"/>
    <n v="137000"/>
    <s v="773"/>
    <x v="8"/>
    <x v="5"/>
    <x v="2"/>
    <x v="0"/>
    <x v="0"/>
  </r>
  <r>
    <n v="7735110102"/>
    <x v="2"/>
    <n v="48921770"/>
    <x v="28"/>
    <s v="SSALLONDONO"/>
    <s v="MFLT"/>
    <s v="Obligación laboral, salarios por pagar"/>
    <s v=""/>
    <s v=""/>
    <d v="2010-09-29T00:00:00"/>
    <d v="2010-09-29T00:00:00"/>
    <n v="1244091"/>
    <s v="773"/>
    <x v="8"/>
    <x v="5"/>
    <x v="2"/>
    <x v="0"/>
    <x v="0"/>
  </r>
  <r>
    <n v="7735110110"/>
    <x v="5"/>
    <n v="48921770"/>
    <x v="28"/>
    <s v="SSALLONDONO"/>
    <s v="MFLT"/>
    <s v="Obligación laboral, salarios por pagar"/>
    <s v=""/>
    <s v=""/>
    <d v="2010-09-29T00:00:00"/>
    <d v="2010-09-29T00:00:00"/>
    <n v="92250"/>
    <s v="773"/>
    <x v="8"/>
    <x v="5"/>
    <x v="2"/>
    <x v="0"/>
    <x v="0"/>
  </r>
  <r>
    <n v="7735110111"/>
    <x v="6"/>
    <n v="48921770"/>
    <x v="28"/>
    <s v="SSALLONDONO"/>
    <s v="MFLT"/>
    <s v="Provisión oblig. laboral, cesantías aprop."/>
    <s v=""/>
    <s v=""/>
    <d v="2010-09-29T00:00:00"/>
    <d v="2010-09-29T00:00:00"/>
    <n v="269500"/>
    <s v="773"/>
    <x v="8"/>
    <x v="5"/>
    <x v="2"/>
    <x v="0"/>
    <x v="0"/>
  </r>
  <r>
    <n v="7735110112"/>
    <x v="7"/>
    <n v="48921770"/>
    <x v="28"/>
    <s v="SSALLONDONO"/>
    <s v="MFLT"/>
    <s v="Provisión oblig. laboral, cesantías aprop."/>
    <s v=""/>
    <s v=""/>
    <d v="2010-09-29T00:00:00"/>
    <d v="2010-09-29T00:00:00"/>
    <n v="56737"/>
    <s v="773"/>
    <x v="8"/>
    <x v="5"/>
    <x v="2"/>
    <x v="0"/>
    <x v="0"/>
  </r>
  <r>
    <n v="7735110113"/>
    <x v="8"/>
    <n v="48921770"/>
    <x v="28"/>
    <s v="SSALLONDONO"/>
    <s v="MFLT"/>
    <s v="Provisión oblig. laboral, cesantías aprop."/>
    <s v=""/>
    <s v=""/>
    <d v="2010-09-29T00:00:00"/>
    <d v="2010-09-29T00:00:00"/>
    <n v="241131"/>
    <s v="773"/>
    <x v="8"/>
    <x v="5"/>
    <x v="2"/>
    <x v="0"/>
    <x v="0"/>
  </r>
  <r>
    <n v="7735110114"/>
    <x v="9"/>
    <n v="48921770"/>
    <x v="28"/>
    <s v="SSALLONDONO"/>
    <s v="MFLT"/>
    <s v="Provisión oblig. laboral, cesantías aprop."/>
    <s v=""/>
    <s v=""/>
    <d v="2010-09-29T00:00:00"/>
    <d v="2010-09-29T00:00:00"/>
    <n v="127657"/>
    <s v="773"/>
    <x v="8"/>
    <x v="5"/>
    <x v="2"/>
    <x v="0"/>
    <x v="0"/>
  </r>
  <r>
    <n v="7735110116"/>
    <x v="10"/>
    <n v="48921770"/>
    <x v="28"/>
    <s v="SSALLONDONO"/>
    <s v="MFLT"/>
    <s v="Provisión oblig. laboral, cesantías aprop."/>
    <s v=""/>
    <s v=""/>
    <d v="2010-09-29T00:00:00"/>
    <d v="2010-09-29T00:00:00"/>
    <n v="255314"/>
    <s v="773"/>
    <x v="8"/>
    <x v="5"/>
    <x v="2"/>
    <x v="0"/>
    <x v="0"/>
  </r>
  <r>
    <n v="7735110124"/>
    <x v="13"/>
    <n v="48921770"/>
    <x v="28"/>
    <s v="SSALLONDONO"/>
    <s v="MFLT"/>
    <s v="Provisión oblig. laboral, cesantías aprop."/>
    <s v=""/>
    <s v=""/>
    <d v="2010-09-29T00:00:00"/>
    <d v="2010-09-29T00:00:00"/>
    <n v="29503"/>
    <s v="773"/>
    <x v="8"/>
    <x v="5"/>
    <x v="2"/>
    <x v="0"/>
    <x v="0"/>
  </r>
  <r>
    <n v="7735110127"/>
    <x v="14"/>
    <n v="48921770"/>
    <x v="28"/>
    <s v="SSALLONDONO"/>
    <s v="MFLT"/>
    <s v="Retención y aport de nomina seguridad social"/>
    <s v=""/>
    <s v=""/>
    <d v="2010-09-29T00:00:00"/>
    <d v="2010-09-29T00:00:00"/>
    <n v="27600"/>
    <s v="773"/>
    <x v="8"/>
    <x v="5"/>
    <x v="2"/>
    <x v="0"/>
    <x v="0"/>
  </r>
  <r>
    <n v="7735110128"/>
    <x v="15"/>
    <n v="48921770"/>
    <x v="28"/>
    <s v="SSALLONDONO"/>
    <s v="MFLT"/>
    <s v="Retención y aport de nomina seguridad social"/>
    <s v=""/>
    <s v=""/>
    <d v="2010-09-29T00:00:00"/>
    <d v="2010-09-29T00:00:00"/>
    <n v="-106094"/>
    <s v="773"/>
    <x v="8"/>
    <x v="5"/>
    <x v="2"/>
    <x v="0"/>
    <x v="0"/>
  </r>
  <r>
    <n v="7735110128"/>
    <x v="15"/>
    <n v="48921770"/>
    <x v="28"/>
    <s v="SSALLONDONO"/>
    <s v="MFLT"/>
    <s v="Retención y aport de nomina seguridad social"/>
    <s v=""/>
    <s v=""/>
    <d v="2010-09-29T00:00:00"/>
    <d v="2010-09-29T00:00:00"/>
    <n v="331400"/>
    <s v="773"/>
    <x v="8"/>
    <x v="5"/>
    <x v="2"/>
    <x v="0"/>
    <x v="0"/>
  </r>
  <r>
    <n v="7735110129"/>
    <x v="16"/>
    <n v="48921770"/>
    <x v="28"/>
    <s v="SSALLONDONO"/>
    <s v="MFLT"/>
    <s v="Retención y aport de nomina seguridad social"/>
    <s v=""/>
    <s v=""/>
    <d v="2010-09-29T00:00:00"/>
    <d v="2010-09-29T00:00:00"/>
    <n v="-106094"/>
    <s v="773"/>
    <x v="8"/>
    <x v="5"/>
    <x v="2"/>
    <x v="0"/>
    <x v="0"/>
  </r>
  <r>
    <n v="7735110129"/>
    <x v="16"/>
    <n v="48921770"/>
    <x v="28"/>
    <s v="SSALLONDONO"/>
    <s v="MFLT"/>
    <s v="Retención y aport de nomina seguridad social"/>
    <s v=""/>
    <s v=""/>
    <d v="2010-09-29T00:00:00"/>
    <d v="2010-09-29T00:00:00"/>
    <n v="424200"/>
    <s v="773"/>
    <x v="8"/>
    <x v="5"/>
    <x v="2"/>
    <x v="0"/>
    <x v="0"/>
  </r>
  <r>
    <n v="7735110131"/>
    <x v="17"/>
    <n v="48921770"/>
    <x v="28"/>
    <s v="SSALLONDONO"/>
    <s v="MFLT"/>
    <s v="Retención y aport de nomina seguridad social"/>
    <s v=""/>
    <s v=""/>
    <d v="2010-09-29T00:00:00"/>
    <d v="2010-09-29T00:00:00"/>
    <n v="106200"/>
    <s v="773"/>
    <x v="8"/>
    <x v="5"/>
    <x v="2"/>
    <x v="0"/>
    <x v="0"/>
  </r>
  <r>
    <n v="7735110133"/>
    <x v="18"/>
    <n v="48921770"/>
    <x v="28"/>
    <s v="SSALLONDONO"/>
    <s v="MFLT"/>
    <s v="Retención y aport de nomina seguridad social"/>
    <s v=""/>
    <s v=""/>
    <d v="2010-09-29T00:00:00"/>
    <d v="2010-09-29T00:00:00"/>
    <n v="79500"/>
    <s v="773"/>
    <x v="8"/>
    <x v="5"/>
    <x v="2"/>
    <x v="0"/>
    <x v="0"/>
  </r>
  <r>
    <n v="7735110134"/>
    <x v="19"/>
    <n v="48921770"/>
    <x v="28"/>
    <s v="SSALLONDONO"/>
    <s v="MFLT"/>
    <s v="Retención y aport de nomina seguridad social"/>
    <s v=""/>
    <s v=""/>
    <d v="2010-09-29T00:00:00"/>
    <d v="2010-09-29T00:00:00"/>
    <n v="53100"/>
    <s v="773"/>
    <x v="8"/>
    <x v="5"/>
    <x v="2"/>
    <x v="0"/>
    <x v="0"/>
  </r>
  <r>
    <n v="7735116120"/>
    <x v="29"/>
    <n v="48921770"/>
    <x v="28"/>
    <s v="SSRDVILLEGAS"/>
    <s v="MFLT"/>
    <s v="Provisión otras cta.pte.proveed prod. Inventariab."/>
    <s v=""/>
    <s v="Alimentacion personal inhouse NOEL"/>
    <d v="2010-09-22T00:00:00"/>
    <d v="2010-09-29T00:00:00"/>
    <n v="0"/>
    <s v="773"/>
    <x v="8"/>
    <x v="5"/>
    <x v="5"/>
    <x v="0"/>
    <x v="0"/>
  </r>
  <r>
    <n v="7735116403"/>
    <x v="20"/>
    <n v="48921770"/>
    <x v="28"/>
    <s v="SSRDVILLEGAS"/>
    <s v="MFLT"/>
    <s v="SOMOS SUMINISTRO TEMPORAL S.A."/>
    <s v=""/>
    <s v=""/>
    <d v="2010-09-29T00:00:00"/>
    <d v="2010-09-29T00:00:00"/>
    <n v="1599989"/>
    <s v="773"/>
    <x v="8"/>
    <x v="5"/>
    <x v="3"/>
    <x v="0"/>
    <x v="1"/>
  </r>
  <r>
    <n v="7735110102"/>
    <x v="2"/>
    <n v="48980070"/>
    <x v="34"/>
    <s v="SSALLONDONO"/>
    <s v="MFLT"/>
    <s v="Obligación laboral, salarios por pagar"/>
    <s v=""/>
    <s v=""/>
    <d v="2010-09-29T00:00:00"/>
    <d v="2010-09-29T00:00:00"/>
    <n v="5814648"/>
    <s v="773"/>
    <x v="8"/>
    <x v="11"/>
    <x v="2"/>
    <x v="0"/>
    <x v="0"/>
  </r>
  <r>
    <n v="7735110104"/>
    <x v="3"/>
    <n v="48980070"/>
    <x v="34"/>
    <s v="SSALLONDONO"/>
    <s v="MFLT"/>
    <s v="Obligación laboral, salarios por pagar"/>
    <s v=""/>
    <s v=""/>
    <d v="2010-09-29T00:00:00"/>
    <d v="2010-09-29T00:00:00"/>
    <n v="223849"/>
    <s v="773"/>
    <x v="8"/>
    <x v="11"/>
    <x v="2"/>
    <x v="0"/>
    <x v="1"/>
  </r>
  <r>
    <n v="7735110110"/>
    <x v="5"/>
    <n v="48980070"/>
    <x v="34"/>
    <s v="SSALLONDONO"/>
    <s v="MFLT"/>
    <s v="Obligación laboral, salarios por pagar"/>
    <s v=""/>
    <s v=""/>
    <d v="2010-09-29T00:00:00"/>
    <d v="2010-09-29T00:00:00"/>
    <n v="61500"/>
    <s v="773"/>
    <x v="8"/>
    <x v="11"/>
    <x v="2"/>
    <x v="0"/>
    <x v="0"/>
  </r>
  <r>
    <n v="7735110111"/>
    <x v="6"/>
    <n v="48980070"/>
    <x v="34"/>
    <s v="SSALLONDONO"/>
    <s v="MFLT"/>
    <s v="Provisión oblig. laboral, cesantías aprop."/>
    <s v=""/>
    <s v=""/>
    <d v="2010-09-29T00:00:00"/>
    <d v="2010-09-29T00:00:00"/>
    <n v="1163069"/>
    <s v="773"/>
    <x v="8"/>
    <x v="11"/>
    <x v="2"/>
    <x v="0"/>
    <x v="0"/>
  </r>
  <r>
    <n v="7735110112"/>
    <x v="7"/>
    <n v="48980070"/>
    <x v="34"/>
    <s v="SSALLONDONO"/>
    <s v="MFLT"/>
    <s v="Provisión oblig. laboral, cesantías aprop."/>
    <s v=""/>
    <s v=""/>
    <d v="2010-09-29T00:00:00"/>
    <d v="2010-09-29T00:00:00"/>
    <n v="244859"/>
    <s v="773"/>
    <x v="8"/>
    <x v="11"/>
    <x v="2"/>
    <x v="0"/>
    <x v="0"/>
  </r>
  <r>
    <n v="7735110113"/>
    <x v="8"/>
    <n v="48980070"/>
    <x v="34"/>
    <s v="SSALLONDONO"/>
    <s v="MFLT"/>
    <s v="Provisión oblig. laboral, cesantías aprop."/>
    <s v=""/>
    <s v=""/>
    <d v="2010-09-29T00:00:00"/>
    <d v="2010-09-29T00:00:00"/>
    <n v="1040642"/>
    <s v="773"/>
    <x v="8"/>
    <x v="11"/>
    <x v="2"/>
    <x v="0"/>
    <x v="0"/>
  </r>
  <r>
    <n v="7735110114"/>
    <x v="9"/>
    <n v="48980070"/>
    <x v="34"/>
    <s v="SSALLONDONO"/>
    <s v="MFLT"/>
    <s v="Provisión oblig. laboral, cesantías aprop."/>
    <s v=""/>
    <s v=""/>
    <d v="2010-09-29T00:00:00"/>
    <d v="2010-09-29T00:00:00"/>
    <n v="550929"/>
    <s v="773"/>
    <x v="8"/>
    <x v="11"/>
    <x v="2"/>
    <x v="0"/>
    <x v="0"/>
  </r>
  <r>
    <n v="7735110116"/>
    <x v="10"/>
    <n v="48980070"/>
    <x v="34"/>
    <s v="SSALLONDONO"/>
    <s v="MFLT"/>
    <s v="Provisión oblig. laboral, cesantías aprop."/>
    <s v=""/>
    <s v=""/>
    <d v="2010-09-29T00:00:00"/>
    <d v="2010-09-29T00:00:00"/>
    <n v="1101858"/>
    <s v="773"/>
    <x v="8"/>
    <x v="11"/>
    <x v="2"/>
    <x v="0"/>
    <x v="0"/>
  </r>
  <r>
    <n v="7735110124"/>
    <x v="13"/>
    <n v="48980070"/>
    <x v="34"/>
    <s v="SSALLONDONO"/>
    <s v="MFLT"/>
    <s v="Provisión oblig. laboral, cesantías aprop."/>
    <s v=""/>
    <s v=""/>
    <d v="2010-09-29T00:00:00"/>
    <d v="2010-09-29T00:00:00"/>
    <n v="127325"/>
    <s v="773"/>
    <x v="8"/>
    <x v="11"/>
    <x v="2"/>
    <x v="0"/>
    <x v="0"/>
  </r>
  <r>
    <n v="7735110127"/>
    <x v="14"/>
    <n v="48980070"/>
    <x v="34"/>
    <s v="SSALLONDONO"/>
    <s v="MFLT"/>
    <s v="Retención y aport de nomina seguridad social"/>
    <s v=""/>
    <s v=""/>
    <d v="2010-09-29T00:00:00"/>
    <d v="2010-09-29T00:00:00"/>
    <n v="165500"/>
    <s v="773"/>
    <x v="8"/>
    <x v="11"/>
    <x v="2"/>
    <x v="0"/>
    <x v="0"/>
  </r>
  <r>
    <n v="7735110128"/>
    <x v="15"/>
    <n v="48980070"/>
    <x v="34"/>
    <s v="SSALLONDONO"/>
    <s v="MFLT"/>
    <s v="Retención y aport de nomina seguridad social"/>
    <s v=""/>
    <s v=""/>
    <d v="2010-09-29T00:00:00"/>
    <d v="2010-09-29T00:00:00"/>
    <n v="-484794"/>
    <s v="773"/>
    <x v="8"/>
    <x v="11"/>
    <x v="2"/>
    <x v="0"/>
    <x v="0"/>
  </r>
  <r>
    <n v="7735110128"/>
    <x v="15"/>
    <n v="48980070"/>
    <x v="34"/>
    <s v="SSALLONDONO"/>
    <s v="MFLT"/>
    <s v="Retención y aport de nomina seguridad social"/>
    <s v=""/>
    <s v=""/>
    <d v="2010-09-29T00:00:00"/>
    <d v="2010-09-29T00:00:00"/>
    <n v="1514900"/>
    <s v="773"/>
    <x v="8"/>
    <x v="11"/>
    <x v="2"/>
    <x v="0"/>
    <x v="0"/>
  </r>
  <r>
    <n v="7735110129"/>
    <x v="16"/>
    <n v="48980070"/>
    <x v="34"/>
    <s v="SSALLONDONO"/>
    <s v="MFLT"/>
    <s v="Retención y aport de nomina seguridad social"/>
    <s v=""/>
    <s v=""/>
    <d v="2010-09-29T00:00:00"/>
    <d v="2010-09-29T00:00:00"/>
    <n v="-514095"/>
    <s v="773"/>
    <x v="8"/>
    <x v="11"/>
    <x v="2"/>
    <x v="0"/>
    <x v="0"/>
  </r>
  <r>
    <n v="7735110129"/>
    <x v="16"/>
    <n v="48980070"/>
    <x v="34"/>
    <s v="SSALLONDONO"/>
    <s v="MFLT"/>
    <s v="Retención y aport de nomina seguridad social"/>
    <s v=""/>
    <s v=""/>
    <d v="2010-09-29T00:00:00"/>
    <d v="2010-09-29T00:00:00"/>
    <n v="1968500"/>
    <s v="773"/>
    <x v="8"/>
    <x v="11"/>
    <x v="2"/>
    <x v="0"/>
    <x v="0"/>
  </r>
  <r>
    <n v="7735110131"/>
    <x v="17"/>
    <n v="48980070"/>
    <x v="34"/>
    <s v="SSALLONDONO"/>
    <s v="MFLT"/>
    <s v="Retención y aport de nomina seguridad social"/>
    <s v=""/>
    <s v=""/>
    <d v="2010-09-29T00:00:00"/>
    <d v="2010-09-29T00:00:00"/>
    <n v="484900"/>
    <s v="773"/>
    <x v="8"/>
    <x v="11"/>
    <x v="2"/>
    <x v="0"/>
    <x v="0"/>
  </r>
  <r>
    <n v="7735110133"/>
    <x v="18"/>
    <n v="48980070"/>
    <x v="34"/>
    <s v="SSALLONDONO"/>
    <s v="MFLT"/>
    <s v="Retención y aport de nomina seguridad social"/>
    <s v=""/>
    <s v=""/>
    <d v="2010-09-29T00:00:00"/>
    <d v="2010-09-29T00:00:00"/>
    <n v="363500"/>
    <s v="773"/>
    <x v="8"/>
    <x v="11"/>
    <x v="2"/>
    <x v="0"/>
    <x v="0"/>
  </r>
  <r>
    <n v="7735110134"/>
    <x v="19"/>
    <n v="48980070"/>
    <x v="34"/>
    <s v="SSALLONDONO"/>
    <s v="MFLT"/>
    <s v="Retención y aport de nomina seguridad social"/>
    <s v=""/>
    <s v=""/>
    <d v="2010-09-29T00:00:00"/>
    <d v="2010-09-29T00:00:00"/>
    <n v="242400"/>
    <s v="773"/>
    <x v="8"/>
    <x v="11"/>
    <x v="2"/>
    <x v="0"/>
    <x v="0"/>
  </r>
  <r>
    <n v="7735111156"/>
    <x v="30"/>
    <n v="48980070"/>
    <x v="34"/>
    <s v="LTRCMAZO"/>
    <s v="MFLT"/>
    <s v="Provisión otras cta.pte.proveed prod. Inventariab."/>
    <s v=""/>
    <s v="Mediciones ambientales"/>
    <d v="2010-09-29T00:00:00"/>
    <d v="2010-09-29T00:00:00"/>
    <n v="6559000"/>
    <s v="773"/>
    <x v="8"/>
    <x v="11"/>
    <x v="8"/>
    <x v="0"/>
    <x v="0"/>
  </r>
  <r>
    <n v="7735111156"/>
    <x v="30"/>
    <n v="48980070"/>
    <x v="34"/>
    <s v="SSRDVILLEGAS"/>
    <s v="MFLT"/>
    <s v="COAMB COLOMBIA LTDA"/>
    <s v=""/>
    <s v="Mediciones ambientales"/>
    <d v="2010-09-28T00:00:00"/>
    <d v="2010-09-29T00:00:00"/>
    <n v="0"/>
    <s v="773"/>
    <x v="8"/>
    <x v="11"/>
    <x v="8"/>
    <x v="0"/>
    <x v="0"/>
  </r>
  <r>
    <n v="7735116120"/>
    <x v="29"/>
    <n v="48980070"/>
    <x v="34"/>
    <s v="SSRDVILLEGAS"/>
    <s v="MFLT"/>
    <s v="Provisión otras cta.pte.proveed prod. Inventariab."/>
    <s v=""/>
    <s v="Refrigerio"/>
    <d v="2010-09-22T00:00:00"/>
    <d v="2010-09-29T00:00:00"/>
    <n v="0"/>
    <s v="773"/>
    <x v="8"/>
    <x v="11"/>
    <x v="5"/>
    <x v="0"/>
    <x v="0"/>
  </r>
  <r>
    <n v="7735116120"/>
    <x v="29"/>
    <n v="48980070"/>
    <x v="34"/>
    <s v="SSRDVILLEGAS"/>
    <s v="MFLT"/>
    <s v="Provisión otras cta.pte.proveed prod. Inventariab."/>
    <s v=""/>
    <s v="Refrigerio"/>
    <d v="2010-09-22T00:00:00"/>
    <d v="2010-09-29T00:00:00"/>
    <n v="0"/>
    <s v="773"/>
    <x v="8"/>
    <x v="11"/>
    <x v="5"/>
    <x v="0"/>
    <x v="0"/>
  </r>
  <r>
    <n v="7735116403"/>
    <x v="20"/>
    <n v="48980070"/>
    <x v="34"/>
    <s v="SSRDVILLEGAS"/>
    <s v="MFLT"/>
    <s v="AHORA S.A"/>
    <s v=""/>
    <s v=""/>
    <d v="2010-09-29T00:00:00"/>
    <d v="2010-09-29T00:00:00"/>
    <n v="412948"/>
    <s v="773"/>
    <x v="8"/>
    <x v="11"/>
    <x v="3"/>
    <x v="0"/>
    <x v="1"/>
  </r>
  <r>
    <n v="7735116432"/>
    <x v="32"/>
    <n v="48980070"/>
    <x v="34"/>
    <s v="LTNJRODRIGUE"/>
    <s v="MFLT"/>
    <s v="Provisión otras cta.pte.proveed prod. Inventariab."/>
    <s v=""/>
    <s v="Papelería Uno A"/>
    <d v="2010-09-29T00:00:00"/>
    <d v="2010-09-29T00:00:00"/>
    <n v="27529"/>
    <s v="773"/>
    <x v="8"/>
    <x v="11"/>
    <x v="5"/>
    <x v="0"/>
    <x v="0"/>
  </r>
  <r>
    <n v="7735124703"/>
    <x v="22"/>
    <n v="48980070"/>
    <x v="34"/>
    <s v="SSRDVILLEGAS"/>
    <s v="MFLT"/>
    <s v="Provisión otras cta.pte.proveed prod. Inventariab."/>
    <s v=""/>
    <s v="Servicio de Fotocopias"/>
    <d v="2010-09-22T00:00:00"/>
    <d v="2010-09-29T00:00:00"/>
    <n v="0"/>
    <s v="773"/>
    <x v="8"/>
    <x v="11"/>
    <x v="5"/>
    <x v="0"/>
    <x v="0"/>
  </r>
  <r>
    <n v="7735110102"/>
    <x v="2"/>
    <n v="48982070"/>
    <x v="36"/>
    <s v="SSALLONDONO"/>
    <s v="MFLT"/>
    <s v="Obligación laboral, salarios por pagar"/>
    <s v=""/>
    <s v=""/>
    <d v="2010-09-29T00:00:00"/>
    <d v="2010-09-29T00:00:00"/>
    <n v="768056"/>
    <s v="773"/>
    <x v="8"/>
    <x v="13"/>
    <x v="2"/>
    <x v="0"/>
    <x v="0"/>
  </r>
  <r>
    <n v="7735110103"/>
    <x v="39"/>
    <n v="48982070"/>
    <x v="36"/>
    <s v="SSALLONDONO"/>
    <s v="MFLT"/>
    <s v="Obligación laboral, salarios por pagar"/>
    <s v=""/>
    <s v=""/>
    <d v="2010-09-29T00:00:00"/>
    <d v="2010-09-29T00:00:00"/>
    <n v="193125"/>
    <s v="773"/>
    <x v="8"/>
    <x v="13"/>
    <x v="2"/>
    <x v="0"/>
    <x v="0"/>
  </r>
  <r>
    <n v="7735110111"/>
    <x v="6"/>
    <n v="48982070"/>
    <x v="36"/>
    <s v="SSALLONDONO"/>
    <s v="MFLT"/>
    <s v="Provisión oblig. laboral, cesantías aprop."/>
    <s v=""/>
    <s v=""/>
    <d v="2010-09-29T00:00:00"/>
    <d v="2010-09-29T00:00:00"/>
    <n v="145931"/>
    <s v="773"/>
    <x v="8"/>
    <x v="13"/>
    <x v="2"/>
    <x v="0"/>
    <x v="0"/>
  </r>
  <r>
    <n v="7735110112"/>
    <x v="7"/>
    <n v="48982070"/>
    <x v="36"/>
    <s v="SSALLONDONO"/>
    <s v="MFLT"/>
    <s v="Provisión oblig. laboral, cesantías aprop."/>
    <s v=""/>
    <s v=""/>
    <d v="2010-09-29T00:00:00"/>
    <d v="2010-09-29T00:00:00"/>
    <n v="30722"/>
    <s v="773"/>
    <x v="8"/>
    <x v="13"/>
    <x v="2"/>
    <x v="0"/>
    <x v="0"/>
  </r>
  <r>
    <n v="7735110113"/>
    <x v="8"/>
    <n v="48982070"/>
    <x v="36"/>
    <s v="SSALLONDONO"/>
    <s v="MFLT"/>
    <s v="Provisión oblig. laboral, cesantías aprop."/>
    <s v=""/>
    <s v=""/>
    <d v="2010-09-29T00:00:00"/>
    <d v="2010-09-29T00:00:00"/>
    <n v="130570"/>
    <s v="773"/>
    <x v="8"/>
    <x v="13"/>
    <x v="2"/>
    <x v="0"/>
    <x v="0"/>
  </r>
  <r>
    <n v="7735110114"/>
    <x v="9"/>
    <n v="48982070"/>
    <x v="36"/>
    <s v="SSALLONDONO"/>
    <s v="MFLT"/>
    <s v="Provisión oblig. laboral, cesantías aprop."/>
    <s v=""/>
    <s v=""/>
    <d v="2010-09-29T00:00:00"/>
    <d v="2010-09-29T00:00:00"/>
    <n v="69125"/>
    <s v="773"/>
    <x v="8"/>
    <x v="13"/>
    <x v="2"/>
    <x v="0"/>
    <x v="0"/>
  </r>
  <r>
    <n v="7735110116"/>
    <x v="10"/>
    <n v="48982070"/>
    <x v="36"/>
    <s v="SSALLONDONO"/>
    <s v="MFLT"/>
    <s v="Provisión oblig. laboral, cesantías aprop."/>
    <s v=""/>
    <s v=""/>
    <d v="2010-09-29T00:00:00"/>
    <d v="2010-09-29T00:00:00"/>
    <n v="138250"/>
    <s v="773"/>
    <x v="8"/>
    <x v="13"/>
    <x v="2"/>
    <x v="0"/>
    <x v="0"/>
  </r>
  <r>
    <n v="7735110124"/>
    <x v="13"/>
    <n v="48982070"/>
    <x v="36"/>
    <s v="SSALLONDONO"/>
    <s v="MFLT"/>
    <s v="Provisión oblig. laboral, cesantías aprop."/>
    <s v=""/>
    <s v=""/>
    <d v="2010-09-29T00:00:00"/>
    <d v="2010-09-29T00:00:00"/>
    <n v="15976"/>
    <s v="773"/>
    <x v="8"/>
    <x v="13"/>
    <x v="2"/>
    <x v="0"/>
    <x v="0"/>
  </r>
  <r>
    <n v="7735110127"/>
    <x v="14"/>
    <n v="48982070"/>
    <x v="36"/>
    <s v="SSALLONDONO"/>
    <s v="MFLT"/>
    <s v="Retención y aport de nomina seguridad social"/>
    <s v=""/>
    <s v=""/>
    <d v="2010-09-29T00:00:00"/>
    <d v="2010-09-29T00:00:00"/>
    <n v="13400"/>
    <s v="773"/>
    <x v="8"/>
    <x v="13"/>
    <x v="2"/>
    <x v="0"/>
    <x v="0"/>
  </r>
  <r>
    <n v="7735110128"/>
    <x v="15"/>
    <n v="48982070"/>
    <x v="36"/>
    <s v="SSALLONDONO"/>
    <s v="MFLT"/>
    <s v="Retención y aport de nomina seguridad social"/>
    <s v=""/>
    <s v=""/>
    <d v="2010-09-29T00:00:00"/>
    <d v="2010-09-29T00:00:00"/>
    <n v="-61444"/>
    <s v="773"/>
    <x v="8"/>
    <x v="13"/>
    <x v="2"/>
    <x v="0"/>
    <x v="0"/>
  </r>
  <r>
    <n v="7735110128"/>
    <x v="15"/>
    <n v="48982070"/>
    <x v="36"/>
    <s v="SSALLONDONO"/>
    <s v="MFLT"/>
    <s v="Retención y aport de nomina seguridad social"/>
    <s v=""/>
    <s v=""/>
    <d v="2010-09-29T00:00:00"/>
    <d v="2010-09-29T00:00:00"/>
    <n v="192000"/>
    <s v="773"/>
    <x v="8"/>
    <x v="13"/>
    <x v="2"/>
    <x v="0"/>
    <x v="0"/>
  </r>
  <r>
    <n v="7735110129"/>
    <x v="16"/>
    <n v="48982070"/>
    <x v="36"/>
    <s v="SSALLONDONO"/>
    <s v="MFLT"/>
    <s v="Retención y aport de nomina seguridad social"/>
    <s v=""/>
    <s v=""/>
    <d v="2010-09-29T00:00:00"/>
    <d v="2010-09-29T00:00:00"/>
    <n v="-61444"/>
    <s v="773"/>
    <x v="8"/>
    <x v="13"/>
    <x v="2"/>
    <x v="0"/>
    <x v="0"/>
  </r>
  <r>
    <n v="7735110129"/>
    <x v="16"/>
    <n v="48982070"/>
    <x v="36"/>
    <s v="SSALLONDONO"/>
    <s v="MFLT"/>
    <s v="Retención y aport de nomina seguridad social"/>
    <s v=""/>
    <s v=""/>
    <d v="2010-09-29T00:00:00"/>
    <d v="2010-09-29T00:00:00"/>
    <n v="245800"/>
    <s v="773"/>
    <x v="8"/>
    <x v="13"/>
    <x v="2"/>
    <x v="0"/>
    <x v="0"/>
  </r>
  <r>
    <n v="7735110131"/>
    <x v="17"/>
    <n v="48982070"/>
    <x v="36"/>
    <s v="SSALLONDONO"/>
    <s v="MFLT"/>
    <s v="Retención y aport de nomina seguridad social"/>
    <s v=""/>
    <s v=""/>
    <d v="2010-09-29T00:00:00"/>
    <d v="2010-09-29T00:00:00"/>
    <n v="61400"/>
    <s v="773"/>
    <x v="8"/>
    <x v="13"/>
    <x v="2"/>
    <x v="0"/>
    <x v="0"/>
  </r>
  <r>
    <n v="7735110132"/>
    <x v="40"/>
    <n v="48982070"/>
    <x v="36"/>
    <s v="SSALLONDONO"/>
    <s v="MFLT"/>
    <s v="Retención y aport de nomina seguridad social"/>
    <s v=""/>
    <s v=""/>
    <d v="2010-09-29T00:00:00"/>
    <d v="2010-09-29T00:00:00"/>
    <n v="64400"/>
    <s v="773"/>
    <x v="8"/>
    <x v="13"/>
    <x v="2"/>
    <x v="0"/>
    <x v="0"/>
  </r>
  <r>
    <n v="7735110133"/>
    <x v="18"/>
    <n v="48982070"/>
    <x v="36"/>
    <s v="SSALLONDONO"/>
    <s v="MFLT"/>
    <s v="Retención y aport de nomina seguridad social"/>
    <s v=""/>
    <s v=""/>
    <d v="2010-09-29T00:00:00"/>
    <d v="2010-09-29T00:00:00"/>
    <n v="46100"/>
    <s v="773"/>
    <x v="8"/>
    <x v="13"/>
    <x v="2"/>
    <x v="0"/>
    <x v="0"/>
  </r>
  <r>
    <n v="7735110134"/>
    <x v="19"/>
    <n v="48982070"/>
    <x v="36"/>
    <s v="SSALLONDONO"/>
    <s v="MFLT"/>
    <s v="Retención y aport de nomina seguridad social"/>
    <s v=""/>
    <s v=""/>
    <d v="2010-09-29T00:00:00"/>
    <d v="2010-09-29T00:00:00"/>
    <n v="30700"/>
    <s v="773"/>
    <x v="8"/>
    <x v="13"/>
    <x v="2"/>
    <x v="0"/>
    <x v="0"/>
  </r>
  <r>
    <n v="7735116507"/>
    <x v="47"/>
    <n v="48982070"/>
    <x v="36"/>
    <s v="SSRDVILLEGAS"/>
    <s v="MFLT"/>
    <s v="TONER EXPRESS LTDA"/>
    <s v=""/>
    <s v="Recarga de toner de impresora"/>
    <d v="2010-09-21T00:00:00"/>
    <d v="2010-09-29T00:00:00"/>
    <n v="0"/>
    <s v="773"/>
    <x v="8"/>
    <x v="13"/>
    <x v="5"/>
    <x v="0"/>
    <x v="0"/>
  </r>
  <r>
    <n v="7735110102"/>
    <x v="2"/>
    <n v="48984270"/>
    <x v="37"/>
    <s v="SSALLONDONO"/>
    <s v="MFLT"/>
    <s v="Obligación laboral, salarios por pagar"/>
    <s v=""/>
    <s v=""/>
    <d v="2010-09-29T00:00:00"/>
    <d v="2010-09-29T00:00:00"/>
    <n v="1758059"/>
    <s v="773"/>
    <x v="8"/>
    <x v="14"/>
    <x v="2"/>
    <x v="0"/>
    <x v="0"/>
  </r>
  <r>
    <n v="7735110111"/>
    <x v="6"/>
    <n v="48984270"/>
    <x v="37"/>
    <s v="SSALLONDONO"/>
    <s v="MFLT"/>
    <s v="Provisión oblig. laboral, cesantías aprop."/>
    <s v=""/>
    <s v=""/>
    <d v="2010-09-29T00:00:00"/>
    <d v="2010-09-29T00:00:00"/>
    <n v="334031"/>
    <s v="773"/>
    <x v="8"/>
    <x v="14"/>
    <x v="2"/>
    <x v="0"/>
    <x v="0"/>
  </r>
  <r>
    <n v="7735110112"/>
    <x v="7"/>
    <n v="48984270"/>
    <x v="37"/>
    <s v="SSALLONDONO"/>
    <s v="MFLT"/>
    <s v="Provisión oblig. laboral, cesantías aprop."/>
    <s v=""/>
    <s v=""/>
    <d v="2010-09-29T00:00:00"/>
    <d v="2010-09-29T00:00:00"/>
    <n v="70322"/>
    <s v="773"/>
    <x v="8"/>
    <x v="14"/>
    <x v="2"/>
    <x v="0"/>
    <x v="0"/>
  </r>
  <r>
    <n v="7735110113"/>
    <x v="8"/>
    <n v="48984270"/>
    <x v="37"/>
    <s v="SSALLONDONO"/>
    <s v="MFLT"/>
    <s v="Provisión oblig. laboral, cesantías aprop."/>
    <s v=""/>
    <s v=""/>
    <d v="2010-09-29T00:00:00"/>
    <d v="2010-09-29T00:00:00"/>
    <n v="298870"/>
    <s v="773"/>
    <x v="8"/>
    <x v="14"/>
    <x v="2"/>
    <x v="0"/>
    <x v="0"/>
  </r>
  <r>
    <n v="7735110114"/>
    <x v="9"/>
    <n v="48984270"/>
    <x v="37"/>
    <s v="SSALLONDONO"/>
    <s v="MFLT"/>
    <s v="Provisión oblig. laboral, cesantías aprop."/>
    <s v=""/>
    <s v=""/>
    <d v="2010-09-29T00:00:00"/>
    <d v="2010-09-29T00:00:00"/>
    <n v="158225"/>
    <s v="773"/>
    <x v="8"/>
    <x v="14"/>
    <x v="2"/>
    <x v="0"/>
    <x v="0"/>
  </r>
  <r>
    <n v="7735110116"/>
    <x v="10"/>
    <n v="48984270"/>
    <x v="37"/>
    <s v="SSALLONDONO"/>
    <s v="MFLT"/>
    <s v="Provisión oblig. laboral, cesantías aprop."/>
    <s v=""/>
    <s v=""/>
    <d v="2010-09-29T00:00:00"/>
    <d v="2010-09-29T00:00:00"/>
    <n v="316450"/>
    <s v="773"/>
    <x v="8"/>
    <x v="14"/>
    <x v="2"/>
    <x v="0"/>
    <x v="0"/>
  </r>
  <r>
    <n v="7735110124"/>
    <x v="13"/>
    <n v="48984270"/>
    <x v="37"/>
    <s v="SSALLONDONO"/>
    <s v="MFLT"/>
    <s v="Provisión oblig. laboral, cesantías aprop."/>
    <s v=""/>
    <s v=""/>
    <d v="2010-09-29T00:00:00"/>
    <d v="2010-09-29T00:00:00"/>
    <n v="36568"/>
    <s v="773"/>
    <x v="8"/>
    <x v="14"/>
    <x v="2"/>
    <x v="0"/>
    <x v="0"/>
  </r>
  <r>
    <n v="7735110127"/>
    <x v="14"/>
    <n v="48984270"/>
    <x v="37"/>
    <s v="SSALLONDONO"/>
    <s v="MFLT"/>
    <s v="Retención y aport de nomina seguridad social"/>
    <s v=""/>
    <s v=""/>
    <d v="2010-09-29T00:00:00"/>
    <d v="2010-09-29T00:00:00"/>
    <n v="152900"/>
    <s v="773"/>
    <x v="8"/>
    <x v="14"/>
    <x v="2"/>
    <x v="0"/>
    <x v="0"/>
  </r>
  <r>
    <n v="7735110128"/>
    <x v="15"/>
    <n v="48984270"/>
    <x v="37"/>
    <s v="SSALLONDONO"/>
    <s v="MFLT"/>
    <s v="Retención y aport de nomina seguridad social"/>
    <s v=""/>
    <s v=""/>
    <d v="2010-09-29T00:00:00"/>
    <d v="2010-09-29T00:00:00"/>
    <n v="-140645"/>
    <s v="773"/>
    <x v="8"/>
    <x v="14"/>
    <x v="2"/>
    <x v="0"/>
    <x v="0"/>
  </r>
  <r>
    <n v="7735110128"/>
    <x v="15"/>
    <n v="48984270"/>
    <x v="37"/>
    <s v="SSALLONDONO"/>
    <s v="MFLT"/>
    <s v="Retención y aport de nomina seguridad social"/>
    <s v=""/>
    <s v=""/>
    <d v="2010-09-29T00:00:00"/>
    <d v="2010-09-29T00:00:00"/>
    <n v="439500"/>
    <s v="773"/>
    <x v="8"/>
    <x v="14"/>
    <x v="2"/>
    <x v="0"/>
    <x v="0"/>
  </r>
  <r>
    <n v="7735110129"/>
    <x v="16"/>
    <n v="48984270"/>
    <x v="37"/>
    <s v="SSALLONDONO"/>
    <s v="MFLT"/>
    <s v="Retención y aport de nomina seguridad social"/>
    <s v=""/>
    <s v=""/>
    <d v="2010-09-29T00:00:00"/>
    <d v="2010-09-29T00:00:00"/>
    <n v="-175806"/>
    <s v="773"/>
    <x v="8"/>
    <x v="14"/>
    <x v="2"/>
    <x v="0"/>
    <x v="0"/>
  </r>
  <r>
    <n v="7735110129"/>
    <x v="16"/>
    <n v="48984270"/>
    <x v="37"/>
    <s v="SSALLONDONO"/>
    <s v="MFLT"/>
    <s v="Retención y aport de nomina seguridad social"/>
    <s v=""/>
    <s v=""/>
    <d v="2010-09-29T00:00:00"/>
    <d v="2010-09-29T00:00:00"/>
    <n v="597800"/>
    <s v="773"/>
    <x v="8"/>
    <x v="14"/>
    <x v="2"/>
    <x v="0"/>
    <x v="0"/>
  </r>
  <r>
    <n v="7735110131"/>
    <x v="17"/>
    <n v="48984270"/>
    <x v="37"/>
    <s v="SSALLONDONO"/>
    <s v="MFLT"/>
    <s v="Retención y aport de nomina seguridad social"/>
    <s v=""/>
    <s v=""/>
    <d v="2010-09-29T00:00:00"/>
    <d v="2010-09-29T00:00:00"/>
    <n v="140600"/>
    <s v="773"/>
    <x v="8"/>
    <x v="14"/>
    <x v="2"/>
    <x v="0"/>
    <x v="0"/>
  </r>
  <r>
    <n v="7735110133"/>
    <x v="18"/>
    <n v="48984270"/>
    <x v="37"/>
    <s v="SSALLONDONO"/>
    <s v="MFLT"/>
    <s v="Retención y aport de nomina seguridad social"/>
    <s v=""/>
    <s v=""/>
    <d v="2010-09-29T00:00:00"/>
    <d v="2010-09-29T00:00:00"/>
    <n v="105500"/>
    <s v="773"/>
    <x v="8"/>
    <x v="14"/>
    <x v="2"/>
    <x v="0"/>
    <x v="0"/>
  </r>
  <r>
    <n v="7735110134"/>
    <x v="19"/>
    <n v="48984270"/>
    <x v="37"/>
    <s v="SSALLONDONO"/>
    <s v="MFLT"/>
    <s v="Retención y aport de nomina seguridad social"/>
    <s v=""/>
    <s v=""/>
    <d v="2010-09-29T00:00:00"/>
    <d v="2010-09-29T00:00:00"/>
    <n v="70300"/>
    <s v="773"/>
    <x v="8"/>
    <x v="14"/>
    <x v="2"/>
    <x v="0"/>
    <x v="0"/>
  </r>
  <r>
    <n v="7735112206"/>
    <x v="48"/>
    <n v="48984270"/>
    <x v="37"/>
    <s v="SSJMGONZALEZ"/>
    <s v="MFLT"/>
    <s v="Iva proporcional prorrateo"/>
    <s v=""/>
    <s v=""/>
    <d v="2010-09-29T00:00:00"/>
    <d v="2010-09-29T00:00:00"/>
    <n v="8100000"/>
    <s v="773"/>
    <x v="8"/>
    <x v="14"/>
    <x v="9"/>
    <x v="0"/>
    <x v="1"/>
  </r>
  <r>
    <n v="7735113504"/>
    <x v="49"/>
    <n v="48984270"/>
    <x v="37"/>
    <s v="SSRDVILLEGAS"/>
    <s v="MFLT"/>
    <s v="Provisión otras cta.pte.proveed prod. Inventariab."/>
    <s v=""/>
    <s v="Alquiler estibas"/>
    <d v="2010-09-24T00:00:00"/>
    <d v="2010-09-29T00:00:00"/>
    <n v="0"/>
    <s v="773"/>
    <x v="8"/>
    <x v="14"/>
    <x v="0"/>
    <x v="0"/>
    <x v="0"/>
  </r>
  <r>
    <n v="7735113504"/>
    <x v="49"/>
    <n v="48984270"/>
    <x v="37"/>
    <s v="LTJFLOPEZ"/>
    <s v="MFLT"/>
    <s v="Provisión otras cta.pte.proveed prod. Inventariab."/>
    <s v=""/>
    <s v="Alquiler estibas"/>
    <d v="2010-09-29T00:00:00"/>
    <d v="2010-09-29T00:00:00"/>
    <n v="1514700"/>
    <s v="773"/>
    <x v="8"/>
    <x v="14"/>
    <x v="0"/>
    <x v="0"/>
    <x v="0"/>
  </r>
  <r>
    <n v="7735116432"/>
    <x v="32"/>
    <n v="48984270"/>
    <x v="37"/>
    <s v="SSRDVILLEGAS"/>
    <s v="MFLT"/>
    <s v="Provisión otras cta.pte.proveed prod. Inventariab."/>
    <s v=""/>
    <s v="Alquiler estibas"/>
    <d v="2010-09-24T00:00:00"/>
    <d v="2010-09-29T00:00:00"/>
    <n v="0"/>
    <s v="773"/>
    <x v="8"/>
    <x v="14"/>
    <x v="5"/>
    <x v="0"/>
    <x v="0"/>
  </r>
  <r>
    <n v="7735124701"/>
    <x v="26"/>
    <n v="48984270"/>
    <x v="37"/>
    <s v="SSRDVILLEGAS"/>
    <s v="MFLT"/>
    <s v="Inventario en tránsito repuestos y suministros"/>
    <s v="Papelera vaiven 53 L"/>
    <s v="Papelera vaiven 53 L"/>
    <d v="2010-09-22T00:00:00"/>
    <d v="2010-09-29T00:00:00"/>
    <n v="0"/>
    <s v="773"/>
    <x v="8"/>
    <x v="14"/>
    <x v="5"/>
    <x v="0"/>
    <x v="0"/>
  </r>
  <r>
    <n v="7735124701"/>
    <x v="26"/>
    <n v="48984270"/>
    <x v="37"/>
    <s v="SSRDVILLEGAS"/>
    <s v="MFLT"/>
    <s v="Inventario en tránsito repuestos y suministros"/>
    <s v="Papelera vaiven 53 L"/>
    <s v="Papelera vaiven 53 L"/>
    <d v="2010-09-22T00:00:00"/>
    <d v="2010-09-29T00:00:00"/>
    <n v="0"/>
    <s v="773"/>
    <x v="8"/>
    <x v="14"/>
    <x v="5"/>
    <x v="0"/>
    <x v="0"/>
  </r>
  <r>
    <n v="7735124701"/>
    <x v="26"/>
    <n v="48984270"/>
    <x v="37"/>
    <s v="LTEAGUTIERRE"/>
    <s v="MFLT"/>
    <s v="Inventario en tránsito repuestos y suministros"/>
    <s v="Papelera vaiven 53 L"/>
    <s v="Papelera vaiven 53 L"/>
    <d v="2010-09-29T00:00:00"/>
    <d v="2010-09-29T00:00:00"/>
    <n v="56808"/>
    <s v="773"/>
    <x v="8"/>
    <x v="14"/>
    <x v="5"/>
    <x v="0"/>
    <x v="0"/>
  </r>
  <r>
    <n v="7735124701"/>
    <x v="26"/>
    <n v="48984270"/>
    <x v="37"/>
    <s v="LTEAGUTIERRE"/>
    <s v="MFLT"/>
    <s v="Inventario en tránsito repuestos y suministros"/>
    <s v="Papelera vaiven 53 L"/>
    <s v="Papelera vaiven 53 L"/>
    <d v="2010-09-29T00:00:00"/>
    <d v="2010-09-29T00:00:00"/>
    <n v="20064"/>
    <s v="773"/>
    <x v="8"/>
    <x v="14"/>
    <x v="5"/>
    <x v="0"/>
    <x v="0"/>
  </r>
  <r>
    <n v="7735110102"/>
    <x v="2"/>
    <n v="48986070"/>
    <x v="38"/>
    <s v="SSALLONDONO"/>
    <s v="MFLT"/>
    <s v="Obligación laboral, salarios por pagar"/>
    <s v=""/>
    <s v=""/>
    <d v="2010-09-29T00:00:00"/>
    <d v="2010-09-29T00:00:00"/>
    <n v="574239"/>
    <s v="773"/>
    <x v="8"/>
    <x v="15"/>
    <x v="2"/>
    <x v="0"/>
    <x v="0"/>
  </r>
  <r>
    <n v="7735110111"/>
    <x v="6"/>
    <n v="48986070"/>
    <x v="38"/>
    <s v="SSALLONDONO"/>
    <s v="MFLT"/>
    <s v="Provisión oblig. laboral, cesantías aprop."/>
    <s v=""/>
    <s v=""/>
    <d v="2010-09-29T00:00:00"/>
    <d v="2010-09-29T00:00:00"/>
    <n v="109105"/>
    <s v="773"/>
    <x v="8"/>
    <x v="15"/>
    <x v="2"/>
    <x v="0"/>
    <x v="0"/>
  </r>
  <r>
    <n v="7735110112"/>
    <x v="7"/>
    <n v="48986070"/>
    <x v="38"/>
    <s v="SSALLONDONO"/>
    <s v="MFLT"/>
    <s v="Provisión oblig. laboral, cesantías aprop."/>
    <s v=""/>
    <s v=""/>
    <d v="2010-09-29T00:00:00"/>
    <d v="2010-09-29T00:00:00"/>
    <n v="22970"/>
    <s v="773"/>
    <x v="8"/>
    <x v="15"/>
    <x v="2"/>
    <x v="0"/>
    <x v="0"/>
  </r>
  <r>
    <n v="7735110113"/>
    <x v="8"/>
    <n v="48986070"/>
    <x v="38"/>
    <s v="SSALLONDONO"/>
    <s v="MFLT"/>
    <s v="Provisión oblig. laboral, cesantías aprop."/>
    <s v=""/>
    <s v=""/>
    <d v="2010-09-29T00:00:00"/>
    <d v="2010-09-29T00:00:00"/>
    <n v="97621"/>
    <s v="773"/>
    <x v="8"/>
    <x v="15"/>
    <x v="2"/>
    <x v="0"/>
    <x v="0"/>
  </r>
  <r>
    <n v="7735110114"/>
    <x v="9"/>
    <n v="48986070"/>
    <x v="38"/>
    <s v="SSALLONDONO"/>
    <s v="MFLT"/>
    <s v="Provisión oblig. laboral, cesantías aprop."/>
    <s v=""/>
    <s v=""/>
    <d v="2010-09-29T00:00:00"/>
    <d v="2010-09-29T00:00:00"/>
    <n v="51682"/>
    <s v="773"/>
    <x v="8"/>
    <x v="15"/>
    <x v="2"/>
    <x v="0"/>
    <x v="0"/>
  </r>
  <r>
    <n v="7735110116"/>
    <x v="10"/>
    <n v="48986070"/>
    <x v="38"/>
    <s v="SSALLONDONO"/>
    <s v="MFLT"/>
    <s v="Provisión oblig. laboral, cesantías aprop."/>
    <s v=""/>
    <s v=""/>
    <d v="2010-09-29T00:00:00"/>
    <d v="2010-09-29T00:00:00"/>
    <n v="103364"/>
    <s v="773"/>
    <x v="8"/>
    <x v="15"/>
    <x v="2"/>
    <x v="0"/>
    <x v="0"/>
  </r>
  <r>
    <n v="7735110119"/>
    <x v="12"/>
    <n v="48986070"/>
    <x v="38"/>
    <s v="LTEAGUTIERRE"/>
    <s v="MFLT"/>
    <s v="Provisión otras cta.pte.proveed prod. no inventar"/>
    <s v="Careta para esmerilar seg industr"/>
    <s v="Careta para esmerilar seg industr"/>
    <d v="2010-09-29T00:00:00"/>
    <d v="2010-09-29T00:00:00"/>
    <n v="188730"/>
    <s v="773"/>
    <x v="8"/>
    <x v="15"/>
    <x v="2"/>
    <x v="0"/>
    <x v="1"/>
  </r>
  <r>
    <n v="7735110119"/>
    <x v="12"/>
    <n v="48986070"/>
    <x v="38"/>
    <s v="LTEAGUTIERRE"/>
    <s v="MFLT"/>
    <s v="Provisión otras cta.pte.proveed prod. no inventar"/>
    <s v="Visor  rectangular claro"/>
    <s v="Visor  rectangular claro"/>
    <d v="2010-09-29T00:00:00"/>
    <d v="2010-09-29T00:00:00"/>
    <n v="37040"/>
    <s v="773"/>
    <x v="8"/>
    <x v="15"/>
    <x v="2"/>
    <x v="0"/>
    <x v="1"/>
  </r>
  <r>
    <n v="7735110124"/>
    <x v="13"/>
    <n v="48986070"/>
    <x v="38"/>
    <s v="SSALLONDONO"/>
    <s v="MFLT"/>
    <s v="Provisión oblig. laboral, cesantías aprop."/>
    <s v=""/>
    <s v=""/>
    <d v="2010-09-29T00:00:00"/>
    <d v="2010-09-29T00:00:00"/>
    <n v="11944"/>
    <s v="773"/>
    <x v="8"/>
    <x v="15"/>
    <x v="2"/>
    <x v="0"/>
    <x v="0"/>
  </r>
  <r>
    <n v="7735110127"/>
    <x v="14"/>
    <n v="48986070"/>
    <x v="38"/>
    <s v="SSALLONDONO"/>
    <s v="MFLT"/>
    <s v="Retención y aport de nomina seguridad social"/>
    <s v=""/>
    <s v=""/>
    <d v="2010-09-29T00:00:00"/>
    <d v="2010-09-29T00:00:00"/>
    <n v="6000"/>
    <s v="773"/>
    <x v="8"/>
    <x v="15"/>
    <x v="2"/>
    <x v="0"/>
    <x v="0"/>
  </r>
  <r>
    <n v="7735110128"/>
    <x v="15"/>
    <n v="48986070"/>
    <x v="38"/>
    <s v="SSALLONDONO"/>
    <s v="MFLT"/>
    <s v="Retención y aport de nomina seguridad social"/>
    <s v=""/>
    <s v=""/>
    <d v="2010-09-29T00:00:00"/>
    <d v="2010-09-29T00:00:00"/>
    <n v="-45939"/>
    <s v="773"/>
    <x v="8"/>
    <x v="15"/>
    <x v="2"/>
    <x v="0"/>
    <x v="0"/>
  </r>
  <r>
    <n v="7735110128"/>
    <x v="15"/>
    <n v="48986070"/>
    <x v="38"/>
    <s v="SSALLONDONO"/>
    <s v="MFLT"/>
    <s v="Retención y aport de nomina seguridad social"/>
    <s v=""/>
    <s v=""/>
    <d v="2010-09-29T00:00:00"/>
    <d v="2010-09-29T00:00:00"/>
    <n v="143500"/>
    <s v="773"/>
    <x v="8"/>
    <x v="15"/>
    <x v="2"/>
    <x v="0"/>
    <x v="0"/>
  </r>
  <r>
    <n v="7735110129"/>
    <x v="16"/>
    <n v="48986070"/>
    <x v="38"/>
    <s v="SSALLONDONO"/>
    <s v="MFLT"/>
    <s v="Retención y aport de nomina seguridad social"/>
    <s v=""/>
    <s v=""/>
    <d v="2010-09-29T00:00:00"/>
    <d v="2010-09-29T00:00:00"/>
    <n v="-45939"/>
    <s v="773"/>
    <x v="8"/>
    <x v="15"/>
    <x v="2"/>
    <x v="0"/>
    <x v="0"/>
  </r>
  <r>
    <n v="7735110129"/>
    <x v="16"/>
    <n v="48986070"/>
    <x v="38"/>
    <s v="SSALLONDONO"/>
    <s v="MFLT"/>
    <s v="Retención y aport de nomina seguridad social"/>
    <s v=""/>
    <s v=""/>
    <d v="2010-09-29T00:00:00"/>
    <d v="2010-09-29T00:00:00"/>
    <n v="183700"/>
    <s v="773"/>
    <x v="8"/>
    <x v="15"/>
    <x v="2"/>
    <x v="0"/>
    <x v="0"/>
  </r>
  <r>
    <n v="7735110131"/>
    <x v="17"/>
    <n v="48986070"/>
    <x v="38"/>
    <s v="SSALLONDONO"/>
    <s v="MFLT"/>
    <s v="Retención y aport de nomina seguridad social"/>
    <s v=""/>
    <s v=""/>
    <d v="2010-09-29T00:00:00"/>
    <d v="2010-09-29T00:00:00"/>
    <n v="45900"/>
    <s v="773"/>
    <x v="8"/>
    <x v="15"/>
    <x v="2"/>
    <x v="0"/>
    <x v="0"/>
  </r>
  <r>
    <n v="7735110133"/>
    <x v="18"/>
    <n v="48986070"/>
    <x v="38"/>
    <s v="SSALLONDONO"/>
    <s v="MFLT"/>
    <s v="Retención y aport de nomina seguridad social"/>
    <s v=""/>
    <s v=""/>
    <d v="2010-09-29T00:00:00"/>
    <d v="2010-09-29T00:00:00"/>
    <n v="34400"/>
    <s v="773"/>
    <x v="8"/>
    <x v="15"/>
    <x v="2"/>
    <x v="0"/>
    <x v="0"/>
  </r>
  <r>
    <n v="7735110134"/>
    <x v="19"/>
    <n v="48986070"/>
    <x v="38"/>
    <s v="SSALLONDONO"/>
    <s v="MFLT"/>
    <s v="Retención y aport de nomina seguridad social"/>
    <s v=""/>
    <s v=""/>
    <d v="2010-09-29T00:00:00"/>
    <d v="2010-09-29T00:00:00"/>
    <n v="23000"/>
    <s v="773"/>
    <x v="8"/>
    <x v="15"/>
    <x v="2"/>
    <x v="0"/>
    <x v="0"/>
  </r>
  <r>
    <n v="7735116503"/>
    <x v="38"/>
    <n v="48986070"/>
    <x v="38"/>
    <s v="SSRDVILLEGAS"/>
    <s v="MFLT"/>
    <s v="Provisión otras cta.pte.proveed prod. Inventariab."/>
    <s v=""/>
    <s v="Recarga y mtto de extintores"/>
    <d v="2010-09-24T00:00:00"/>
    <d v="2010-09-29T00:00:00"/>
    <n v="0"/>
    <s v="773"/>
    <x v="8"/>
    <x v="15"/>
    <x v="6"/>
    <x v="0"/>
    <x v="2"/>
  </r>
  <r>
    <n v="7735110102"/>
    <x v="2"/>
    <n v="48988070"/>
    <x v="40"/>
    <s v="SSALLONDONO"/>
    <s v="MFLT"/>
    <s v="Obligación laboral, salarios por pagar"/>
    <s v=""/>
    <s v=""/>
    <d v="2010-09-29T00:00:00"/>
    <d v="2010-09-29T00:00:00"/>
    <n v="435488"/>
    <s v="773"/>
    <x v="8"/>
    <x v="17"/>
    <x v="2"/>
    <x v="0"/>
    <x v="0"/>
  </r>
  <r>
    <n v="7735110110"/>
    <x v="5"/>
    <n v="48988070"/>
    <x v="40"/>
    <s v="SSALLONDONO"/>
    <s v="MFLT"/>
    <s v="Obligación laboral, salarios por pagar"/>
    <s v=""/>
    <s v=""/>
    <d v="2010-09-29T00:00:00"/>
    <d v="2010-09-29T00:00:00"/>
    <n v="30750"/>
    <s v="773"/>
    <x v="8"/>
    <x v="17"/>
    <x v="2"/>
    <x v="0"/>
    <x v="0"/>
  </r>
  <r>
    <n v="7735110111"/>
    <x v="6"/>
    <n v="48988070"/>
    <x v="40"/>
    <s v="SSALLONDONO"/>
    <s v="MFLT"/>
    <s v="Provisión oblig. laboral, cesantías aprop."/>
    <s v=""/>
    <s v=""/>
    <d v="2010-09-29T00:00:00"/>
    <d v="2010-09-29T00:00:00"/>
    <n v="88585"/>
    <s v="773"/>
    <x v="8"/>
    <x v="17"/>
    <x v="2"/>
    <x v="0"/>
    <x v="0"/>
  </r>
  <r>
    <n v="7735110112"/>
    <x v="7"/>
    <n v="48988070"/>
    <x v="40"/>
    <s v="SSALLONDONO"/>
    <s v="MFLT"/>
    <s v="Provisión oblig. laboral, cesantías aprop."/>
    <s v=""/>
    <s v=""/>
    <d v="2010-09-29T00:00:00"/>
    <d v="2010-09-29T00:00:00"/>
    <n v="18650"/>
    <s v="773"/>
    <x v="8"/>
    <x v="17"/>
    <x v="2"/>
    <x v="0"/>
    <x v="0"/>
  </r>
  <r>
    <n v="7735110113"/>
    <x v="8"/>
    <n v="48988070"/>
    <x v="40"/>
    <s v="SSALLONDONO"/>
    <s v="MFLT"/>
    <s v="Provisión oblig. laboral, cesantías aprop."/>
    <s v=""/>
    <s v=""/>
    <d v="2010-09-29T00:00:00"/>
    <d v="2010-09-29T00:00:00"/>
    <n v="79260"/>
    <s v="773"/>
    <x v="8"/>
    <x v="17"/>
    <x v="2"/>
    <x v="0"/>
    <x v="0"/>
  </r>
  <r>
    <n v="7735110114"/>
    <x v="9"/>
    <n v="48988070"/>
    <x v="40"/>
    <s v="SSALLONDONO"/>
    <s v="MFLT"/>
    <s v="Provisión oblig. laboral, cesantías aprop."/>
    <s v=""/>
    <s v=""/>
    <d v="2010-09-29T00:00:00"/>
    <d v="2010-09-29T00:00:00"/>
    <n v="41961"/>
    <s v="773"/>
    <x v="8"/>
    <x v="17"/>
    <x v="2"/>
    <x v="0"/>
    <x v="0"/>
  </r>
  <r>
    <n v="7735110116"/>
    <x v="10"/>
    <n v="48988070"/>
    <x v="40"/>
    <s v="SSALLONDONO"/>
    <s v="MFLT"/>
    <s v="Provisión oblig. laboral, cesantías aprop."/>
    <s v=""/>
    <s v=""/>
    <d v="2010-09-29T00:00:00"/>
    <d v="2010-09-29T00:00:00"/>
    <n v="83922"/>
    <s v="773"/>
    <x v="8"/>
    <x v="17"/>
    <x v="2"/>
    <x v="0"/>
    <x v="0"/>
  </r>
  <r>
    <n v="7735110124"/>
    <x v="13"/>
    <n v="48988070"/>
    <x v="40"/>
    <s v="SSALLONDONO"/>
    <s v="MFLT"/>
    <s v="Provisión oblig. laboral, cesantías aprop."/>
    <s v=""/>
    <s v=""/>
    <d v="2010-09-29T00:00:00"/>
    <d v="2010-09-29T00:00:00"/>
    <n v="9698"/>
    <s v="773"/>
    <x v="8"/>
    <x v="17"/>
    <x v="2"/>
    <x v="0"/>
    <x v="0"/>
  </r>
  <r>
    <n v="7735110127"/>
    <x v="14"/>
    <n v="48988070"/>
    <x v="40"/>
    <s v="SSALLONDONO"/>
    <s v="MFLT"/>
    <s v="Retención y aport de nomina seguridad social"/>
    <s v=""/>
    <s v=""/>
    <d v="2010-09-29T00:00:00"/>
    <d v="2010-09-29T00:00:00"/>
    <n v="37900"/>
    <s v="773"/>
    <x v="8"/>
    <x v="17"/>
    <x v="2"/>
    <x v="0"/>
    <x v="0"/>
  </r>
  <r>
    <n v="7735110128"/>
    <x v="15"/>
    <n v="48988070"/>
    <x v="40"/>
    <s v="SSALLONDONO"/>
    <s v="MFLT"/>
    <s v="Retención y aport de nomina seguridad social"/>
    <s v=""/>
    <s v=""/>
    <d v="2010-09-29T00:00:00"/>
    <d v="2010-09-29T00:00:00"/>
    <n v="-34839"/>
    <s v="773"/>
    <x v="8"/>
    <x v="17"/>
    <x v="2"/>
    <x v="0"/>
    <x v="0"/>
  </r>
  <r>
    <n v="7735110128"/>
    <x v="15"/>
    <n v="48988070"/>
    <x v="40"/>
    <s v="SSALLONDONO"/>
    <s v="MFLT"/>
    <s v="Retención y aport de nomina seguridad social"/>
    <s v=""/>
    <s v=""/>
    <d v="2010-09-29T00:00:00"/>
    <d v="2010-09-29T00:00:00"/>
    <n v="108900"/>
    <s v="773"/>
    <x v="8"/>
    <x v="17"/>
    <x v="2"/>
    <x v="0"/>
    <x v="0"/>
  </r>
  <r>
    <n v="7735110129"/>
    <x v="16"/>
    <n v="48988070"/>
    <x v="40"/>
    <s v="SSALLONDONO"/>
    <s v="MFLT"/>
    <s v="Retención y aport de nomina seguridad social"/>
    <s v=""/>
    <s v=""/>
    <d v="2010-09-29T00:00:00"/>
    <d v="2010-09-29T00:00:00"/>
    <n v="-34839"/>
    <s v="773"/>
    <x v="8"/>
    <x v="17"/>
    <x v="2"/>
    <x v="0"/>
    <x v="0"/>
  </r>
  <r>
    <n v="7735110129"/>
    <x v="16"/>
    <n v="48988070"/>
    <x v="40"/>
    <s v="SSALLONDONO"/>
    <s v="MFLT"/>
    <s v="Retención y aport de nomina seguridad social"/>
    <s v=""/>
    <s v=""/>
    <d v="2010-09-29T00:00:00"/>
    <d v="2010-09-29T00:00:00"/>
    <n v="139400"/>
    <s v="773"/>
    <x v="8"/>
    <x v="17"/>
    <x v="2"/>
    <x v="0"/>
    <x v="0"/>
  </r>
  <r>
    <n v="7735110131"/>
    <x v="17"/>
    <n v="48988070"/>
    <x v="40"/>
    <s v="SSALLONDONO"/>
    <s v="MFLT"/>
    <s v="Retención y aport de nomina seguridad social"/>
    <s v=""/>
    <s v=""/>
    <d v="2010-09-29T00:00:00"/>
    <d v="2010-09-29T00:00:00"/>
    <n v="34800"/>
    <s v="773"/>
    <x v="8"/>
    <x v="17"/>
    <x v="2"/>
    <x v="0"/>
    <x v="0"/>
  </r>
  <r>
    <n v="7735110133"/>
    <x v="18"/>
    <n v="48988070"/>
    <x v="40"/>
    <s v="SSALLONDONO"/>
    <s v="MFLT"/>
    <s v="Retención y aport de nomina seguridad social"/>
    <s v=""/>
    <s v=""/>
    <d v="2010-09-29T00:00:00"/>
    <d v="2010-09-29T00:00:00"/>
    <n v="26100"/>
    <s v="773"/>
    <x v="8"/>
    <x v="17"/>
    <x v="2"/>
    <x v="0"/>
    <x v="0"/>
  </r>
  <r>
    <n v="7735110134"/>
    <x v="19"/>
    <n v="48988070"/>
    <x v="40"/>
    <s v="SSALLONDONO"/>
    <s v="MFLT"/>
    <s v="Retención y aport de nomina seguridad social"/>
    <s v=""/>
    <s v=""/>
    <d v="2010-09-29T00:00:00"/>
    <d v="2010-09-29T00:00:00"/>
    <n v="17400"/>
    <s v="773"/>
    <x v="8"/>
    <x v="17"/>
    <x v="2"/>
    <x v="0"/>
    <x v="0"/>
  </r>
  <r>
    <n v="7735116432"/>
    <x v="32"/>
    <n v="48988270"/>
    <x v="42"/>
    <s v="LTNJRODRIGUE"/>
    <s v="MFLT"/>
    <s v="Provisión otras cta.pte.proveed prod. Inventariab."/>
    <s v=""/>
    <s v="Papelería Uno A"/>
    <d v="2010-09-29T00:00:00"/>
    <d v="2010-09-29T00:00:00"/>
    <n v="11262"/>
    <s v="773"/>
    <x v="8"/>
    <x v="19"/>
    <x v="5"/>
    <x v="0"/>
    <x v="0"/>
  </r>
  <r>
    <n v="7735124701"/>
    <x v="26"/>
    <n v="48988270"/>
    <x v="42"/>
    <s v="SSRDVILLEGAS"/>
    <s v="MFLT"/>
    <s v="Inventario en tránsito repuestos y suministros"/>
    <s v="Papelera vaiven 53 L"/>
    <s v="Papelera vaiven 53 L"/>
    <d v="2010-09-22T00:00:00"/>
    <d v="2010-09-29T00:00:00"/>
    <n v="0"/>
    <s v="773"/>
    <x v="8"/>
    <x v="19"/>
    <x v="5"/>
    <x v="0"/>
    <x v="0"/>
  </r>
  <r>
    <n v="7735124701"/>
    <x v="26"/>
    <n v="48988270"/>
    <x v="42"/>
    <s v="LTEAGUTIERRE"/>
    <s v="MFLT"/>
    <s v="Inventario en tránsito repuestos y suministros"/>
    <s v="Papelera vaiven 53 L"/>
    <s v="Papelera vaiven 53 L"/>
    <d v="2010-09-29T00:00:00"/>
    <d v="2010-09-29T00:00:00"/>
    <n v="391728"/>
    <s v="773"/>
    <x v="8"/>
    <x v="19"/>
    <x v="5"/>
    <x v="0"/>
    <x v="0"/>
  </r>
  <r>
    <n v="7735115360"/>
    <x v="66"/>
    <n v="48988470"/>
    <x v="43"/>
    <s v="SSRDVILLEGAS"/>
    <s v="MFLT"/>
    <s v="WILLIS COLOMBIA"/>
    <s v=""/>
    <s v=""/>
    <d v="2010-09-15T00:00:00"/>
    <d v="2010-09-29T00:00:00"/>
    <n v="363288"/>
    <s v="773"/>
    <x v="8"/>
    <x v="20"/>
    <x v="10"/>
    <x v="0"/>
    <x v="0"/>
  </r>
  <r>
    <n v="7735116432"/>
    <x v="32"/>
    <n v="48988570"/>
    <x v="44"/>
    <s v="LTNJRODRIGUE"/>
    <s v="MFLT"/>
    <s v="Provisión otras cta.pte.proveed prod. Inventariab."/>
    <s v=""/>
    <s v="Papelería Uno A"/>
    <d v="2010-09-29T00:00:00"/>
    <d v="2010-09-29T00:00:00"/>
    <n v="12513"/>
    <s v="773"/>
    <x v="8"/>
    <x v="21"/>
    <x v="5"/>
    <x v="0"/>
    <x v="0"/>
  </r>
  <r>
    <n v="7735110102"/>
    <x v="2"/>
    <n v="48992070"/>
    <x v="45"/>
    <s v="SSALLONDONO"/>
    <s v="MFLT"/>
    <s v="Obligación laboral, salarios por pagar"/>
    <s v=""/>
    <s v=""/>
    <d v="2010-09-29T00:00:00"/>
    <d v="2010-09-29T00:00:00"/>
    <n v="2975372"/>
    <s v="773"/>
    <x v="8"/>
    <x v="22"/>
    <x v="2"/>
    <x v="0"/>
    <x v="0"/>
  </r>
  <r>
    <n v="7735110103"/>
    <x v="39"/>
    <n v="48992070"/>
    <x v="45"/>
    <s v="SSALLONDONO"/>
    <s v="MFLT"/>
    <s v="Obligación laboral, salarios por pagar"/>
    <s v=""/>
    <s v=""/>
    <d v="2010-09-29T00:00:00"/>
    <d v="2010-09-29T00:00:00"/>
    <n v="321875"/>
    <s v="773"/>
    <x v="8"/>
    <x v="22"/>
    <x v="2"/>
    <x v="0"/>
    <x v="0"/>
  </r>
  <r>
    <n v="7735110104"/>
    <x v="3"/>
    <n v="48992070"/>
    <x v="45"/>
    <s v="SSALLONDONO"/>
    <s v="MFLT"/>
    <s v="Obligación laboral, salarios por pagar"/>
    <s v=""/>
    <s v=""/>
    <d v="2010-09-29T00:00:00"/>
    <d v="2010-09-29T00:00:00"/>
    <n v="227486"/>
    <s v="773"/>
    <x v="8"/>
    <x v="22"/>
    <x v="2"/>
    <x v="0"/>
    <x v="1"/>
  </r>
  <r>
    <n v="7735110108"/>
    <x v="4"/>
    <n v="48992070"/>
    <x v="45"/>
    <s v="SSALLONDONO"/>
    <s v="MFLT"/>
    <s v="Obligación laboral, salarios por pagar"/>
    <s v=""/>
    <s v=""/>
    <d v="2010-09-29T00:00:00"/>
    <d v="2010-09-29T00:00:00"/>
    <n v="425600"/>
    <s v="773"/>
    <x v="8"/>
    <x v="22"/>
    <x v="2"/>
    <x v="0"/>
    <x v="1"/>
  </r>
  <r>
    <n v="7735110110"/>
    <x v="5"/>
    <n v="48992070"/>
    <x v="45"/>
    <s v="SSALLONDONO"/>
    <s v="MFLT"/>
    <s v="Obligación laboral, salarios por pagar"/>
    <s v=""/>
    <s v=""/>
    <d v="2010-09-29T00:00:00"/>
    <d v="2010-09-29T00:00:00"/>
    <n v="98400"/>
    <s v="773"/>
    <x v="8"/>
    <x v="22"/>
    <x v="2"/>
    <x v="0"/>
    <x v="0"/>
  </r>
  <r>
    <n v="7735110111"/>
    <x v="6"/>
    <n v="48992070"/>
    <x v="45"/>
    <s v="SSALLONDONO"/>
    <s v="MFLT"/>
    <s v="Provisión oblig. laboral, cesantías aprop."/>
    <s v=""/>
    <s v=""/>
    <d v="2010-09-29T00:00:00"/>
    <d v="2010-09-29T00:00:00"/>
    <n v="717155"/>
    <s v="773"/>
    <x v="8"/>
    <x v="22"/>
    <x v="2"/>
    <x v="0"/>
    <x v="0"/>
  </r>
  <r>
    <n v="7735110112"/>
    <x v="7"/>
    <n v="48992070"/>
    <x v="45"/>
    <s v="SSALLONDONO"/>
    <s v="MFLT"/>
    <s v="Provisión oblig. laboral, cesantías aprop."/>
    <s v=""/>
    <s v=""/>
    <d v="2010-09-29T00:00:00"/>
    <d v="2010-09-29T00:00:00"/>
    <n v="150980"/>
    <s v="773"/>
    <x v="8"/>
    <x v="22"/>
    <x v="2"/>
    <x v="0"/>
    <x v="0"/>
  </r>
  <r>
    <n v="7735110113"/>
    <x v="8"/>
    <n v="48992070"/>
    <x v="45"/>
    <s v="SSALLONDONO"/>
    <s v="MFLT"/>
    <s v="Provisión oblig. laboral, cesantías aprop."/>
    <s v=""/>
    <s v=""/>
    <d v="2010-09-29T00:00:00"/>
    <d v="2010-09-29T00:00:00"/>
    <n v="641667"/>
    <s v="773"/>
    <x v="8"/>
    <x v="22"/>
    <x v="2"/>
    <x v="0"/>
    <x v="0"/>
  </r>
  <r>
    <n v="7735110114"/>
    <x v="9"/>
    <n v="48992070"/>
    <x v="45"/>
    <s v="SSALLONDONO"/>
    <s v="MFLT"/>
    <s v="Provisión oblig. laboral, cesantías aprop."/>
    <s v=""/>
    <s v=""/>
    <d v="2010-09-29T00:00:00"/>
    <d v="2010-09-29T00:00:00"/>
    <n v="339707"/>
    <s v="773"/>
    <x v="8"/>
    <x v="22"/>
    <x v="2"/>
    <x v="0"/>
    <x v="0"/>
  </r>
  <r>
    <n v="7735110116"/>
    <x v="10"/>
    <n v="48992070"/>
    <x v="45"/>
    <s v="SSALLONDONO"/>
    <s v="MFLT"/>
    <s v="Provisión oblig. laboral, cesantías aprop."/>
    <s v=""/>
    <s v=""/>
    <d v="2010-09-29T00:00:00"/>
    <d v="2010-09-29T00:00:00"/>
    <n v="679414"/>
    <s v="773"/>
    <x v="8"/>
    <x v="22"/>
    <x v="2"/>
    <x v="0"/>
    <x v="0"/>
  </r>
  <r>
    <n v="7735110124"/>
    <x v="13"/>
    <n v="48992070"/>
    <x v="45"/>
    <s v="SSALLONDONO"/>
    <s v="MFLT"/>
    <s v="Provisión oblig. laboral, cesantías aprop."/>
    <s v=""/>
    <s v=""/>
    <d v="2010-09-29T00:00:00"/>
    <d v="2010-09-29T00:00:00"/>
    <n v="78511"/>
    <s v="773"/>
    <x v="8"/>
    <x v="22"/>
    <x v="2"/>
    <x v="0"/>
    <x v="0"/>
  </r>
  <r>
    <n v="7735110127"/>
    <x v="14"/>
    <n v="48992070"/>
    <x v="45"/>
    <s v="SSALLONDONO"/>
    <s v="MFLT"/>
    <s v="Retención y aport de nomina seguridad social"/>
    <s v=""/>
    <s v=""/>
    <d v="2010-09-29T00:00:00"/>
    <d v="2010-09-29T00:00:00"/>
    <n v="215802"/>
    <s v="773"/>
    <x v="8"/>
    <x v="22"/>
    <x v="2"/>
    <x v="0"/>
    <x v="0"/>
  </r>
  <r>
    <n v="7735110128"/>
    <x v="15"/>
    <n v="48992070"/>
    <x v="45"/>
    <s v="SSALLONDONO"/>
    <s v="MFLT"/>
    <s v="Retención y aport de nomina seguridad social"/>
    <s v=""/>
    <s v=""/>
    <d v="2010-09-29T00:00:00"/>
    <d v="2010-09-29T00:00:00"/>
    <n v="-293431"/>
    <s v="773"/>
    <x v="8"/>
    <x v="22"/>
    <x v="2"/>
    <x v="0"/>
    <x v="0"/>
  </r>
  <r>
    <n v="7735110128"/>
    <x v="15"/>
    <n v="48992070"/>
    <x v="45"/>
    <s v="SSALLONDONO"/>
    <s v="MFLT"/>
    <s v="Retención y aport de nomina seguridad social"/>
    <s v=""/>
    <s v=""/>
    <d v="2010-09-29T00:00:00"/>
    <d v="2010-09-29T00:00:00"/>
    <n v="917000"/>
    <s v="773"/>
    <x v="8"/>
    <x v="22"/>
    <x v="2"/>
    <x v="0"/>
    <x v="0"/>
  </r>
  <r>
    <n v="7735110129"/>
    <x v="16"/>
    <n v="48992070"/>
    <x v="45"/>
    <s v="SSALLONDONO"/>
    <s v="MFLT"/>
    <s v="Retención y aport de nomina seguridad social"/>
    <s v=""/>
    <s v=""/>
    <d v="2010-09-29T00:00:00"/>
    <d v="2010-09-29T00:00:00"/>
    <n v="-293431"/>
    <s v="773"/>
    <x v="8"/>
    <x v="22"/>
    <x v="2"/>
    <x v="0"/>
    <x v="0"/>
  </r>
  <r>
    <n v="7735110129"/>
    <x v="16"/>
    <n v="48992070"/>
    <x v="45"/>
    <s v="SSALLONDONO"/>
    <s v="MFLT"/>
    <s v="Retención y aport de nomina seguridad social"/>
    <s v=""/>
    <s v=""/>
    <d v="2010-09-29T00:00:00"/>
    <d v="2010-09-29T00:00:00"/>
    <n v="1173700"/>
    <s v="773"/>
    <x v="8"/>
    <x v="22"/>
    <x v="2"/>
    <x v="0"/>
    <x v="0"/>
  </r>
  <r>
    <n v="7735110131"/>
    <x v="17"/>
    <n v="48992070"/>
    <x v="45"/>
    <s v="SSALLONDONO"/>
    <s v="MFLT"/>
    <s v="Retención y aport de nomina seguridad social"/>
    <s v=""/>
    <s v=""/>
    <d v="2010-09-29T00:00:00"/>
    <d v="2010-09-29T00:00:00"/>
    <n v="270800"/>
    <s v="773"/>
    <x v="8"/>
    <x v="22"/>
    <x v="2"/>
    <x v="0"/>
    <x v="0"/>
  </r>
  <r>
    <n v="7735110132"/>
    <x v="40"/>
    <n v="48992070"/>
    <x v="45"/>
    <s v="SSALLONDONO"/>
    <s v="MFLT"/>
    <s v="Retención y aport de nomina seguridad social"/>
    <s v=""/>
    <s v=""/>
    <d v="2010-09-29T00:00:00"/>
    <d v="2010-09-29T00:00:00"/>
    <n v="128800"/>
    <s v="773"/>
    <x v="8"/>
    <x v="22"/>
    <x v="2"/>
    <x v="0"/>
    <x v="0"/>
  </r>
  <r>
    <n v="7735110133"/>
    <x v="18"/>
    <n v="48992070"/>
    <x v="45"/>
    <s v="SSALLONDONO"/>
    <s v="MFLT"/>
    <s v="Retención y aport de nomina seguridad social"/>
    <s v=""/>
    <s v=""/>
    <d v="2010-09-29T00:00:00"/>
    <d v="2010-09-29T00:00:00"/>
    <n v="203000"/>
    <s v="773"/>
    <x v="8"/>
    <x v="22"/>
    <x v="2"/>
    <x v="0"/>
    <x v="0"/>
  </r>
  <r>
    <n v="7735110134"/>
    <x v="19"/>
    <n v="48992070"/>
    <x v="45"/>
    <s v="SSALLONDONO"/>
    <s v="MFLT"/>
    <s v="Retención y aport de nomina seguridad social"/>
    <s v=""/>
    <s v=""/>
    <d v="2010-09-29T00:00:00"/>
    <d v="2010-09-29T00:00:00"/>
    <n v="135400"/>
    <s v="773"/>
    <x v="8"/>
    <x v="22"/>
    <x v="2"/>
    <x v="0"/>
    <x v="0"/>
  </r>
  <r>
    <n v="7735116403"/>
    <x v="20"/>
    <n v="48992070"/>
    <x v="45"/>
    <s v="SSRDVILLEGAS"/>
    <s v="MFLT"/>
    <s v="SOMOS SUMINISTRO TEMPORAL S.A."/>
    <s v=""/>
    <s v=""/>
    <d v="2010-09-29T00:00:00"/>
    <d v="2010-09-29T00:00:00"/>
    <n v="255174"/>
    <s v="773"/>
    <x v="8"/>
    <x v="22"/>
    <x v="3"/>
    <x v="0"/>
    <x v="1"/>
  </r>
  <r>
    <n v="7735110102"/>
    <x v="2"/>
    <n v="48992170"/>
    <x v="46"/>
    <s v="SSALLONDONO"/>
    <s v="MFLT"/>
    <s v="Obligación laboral, salarios por pagar"/>
    <s v=""/>
    <s v=""/>
    <d v="2010-09-29T00:00:00"/>
    <d v="2010-09-29T00:00:00"/>
    <n v="6245413"/>
    <s v="773"/>
    <x v="8"/>
    <x v="23"/>
    <x v="2"/>
    <x v="0"/>
    <x v="0"/>
  </r>
  <r>
    <n v="7735110104"/>
    <x v="3"/>
    <n v="48992170"/>
    <x v="46"/>
    <s v="SSALLONDONO"/>
    <s v="MFLT"/>
    <s v="Obligación laboral, salarios por pagar"/>
    <s v=""/>
    <s v=""/>
    <d v="2010-09-29T00:00:00"/>
    <d v="2010-09-29T00:00:00"/>
    <n v="1007538"/>
    <s v="773"/>
    <x v="8"/>
    <x v="23"/>
    <x v="2"/>
    <x v="0"/>
    <x v="1"/>
  </r>
  <r>
    <n v="7735110108"/>
    <x v="4"/>
    <n v="48992170"/>
    <x v="46"/>
    <s v="SSALLONDONO"/>
    <s v="MFLT"/>
    <s v="Obligación laboral, salarios por pagar"/>
    <s v=""/>
    <s v=""/>
    <d v="2010-09-29T00:00:00"/>
    <d v="2010-09-29T00:00:00"/>
    <n v="46711"/>
    <s v="773"/>
    <x v="8"/>
    <x v="23"/>
    <x v="2"/>
    <x v="0"/>
    <x v="1"/>
  </r>
  <r>
    <n v="7735110110"/>
    <x v="5"/>
    <n v="48992170"/>
    <x v="46"/>
    <s v="SSALLONDONO"/>
    <s v="MFLT"/>
    <s v="Obligación laboral, salarios por pagar"/>
    <s v=""/>
    <s v=""/>
    <d v="2010-09-29T00:00:00"/>
    <d v="2010-09-29T00:00:00"/>
    <n v="364900"/>
    <s v="773"/>
    <x v="8"/>
    <x v="23"/>
    <x v="2"/>
    <x v="0"/>
    <x v="0"/>
  </r>
  <r>
    <n v="7735110111"/>
    <x v="6"/>
    <n v="48992170"/>
    <x v="46"/>
    <s v="SSALLONDONO"/>
    <s v="MFLT"/>
    <s v="Provisión oblig. laboral, cesantías aprop."/>
    <s v=""/>
    <s v=""/>
    <d v="2010-09-29T00:00:00"/>
    <d v="2010-09-29T00:00:00"/>
    <n v="1478767"/>
    <s v="773"/>
    <x v="8"/>
    <x v="23"/>
    <x v="2"/>
    <x v="0"/>
    <x v="0"/>
  </r>
  <r>
    <n v="7735110112"/>
    <x v="7"/>
    <n v="48992170"/>
    <x v="46"/>
    <s v="SSALLONDONO"/>
    <s v="MFLT"/>
    <s v="Provisión oblig. laboral, cesantías aprop."/>
    <s v=""/>
    <s v=""/>
    <d v="2010-09-29T00:00:00"/>
    <d v="2010-09-29T00:00:00"/>
    <n v="311319"/>
    <s v="773"/>
    <x v="8"/>
    <x v="23"/>
    <x v="2"/>
    <x v="0"/>
    <x v="0"/>
  </r>
  <r>
    <n v="7735110113"/>
    <x v="8"/>
    <n v="48992170"/>
    <x v="46"/>
    <s v="SSALLONDONO"/>
    <s v="MFLT"/>
    <s v="Provisión oblig. laboral, cesantías aprop."/>
    <s v=""/>
    <s v=""/>
    <d v="2010-09-29T00:00:00"/>
    <d v="2010-09-29T00:00:00"/>
    <n v="1323106"/>
    <s v="773"/>
    <x v="8"/>
    <x v="23"/>
    <x v="2"/>
    <x v="0"/>
    <x v="0"/>
  </r>
  <r>
    <n v="7735110114"/>
    <x v="9"/>
    <n v="48992170"/>
    <x v="46"/>
    <s v="SSALLONDONO"/>
    <s v="MFLT"/>
    <s v="Provisión oblig. laboral, cesantías aprop."/>
    <s v=""/>
    <s v=""/>
    <d v="2010-09-29T00:00:00"/>
    <d v="2010-09-29T00:00:00"/>
    <n v="700468"/>
    <s v="773"/>
    <x v="8"/>
    <x v="23"/>
    <x v="2"/>
    <x v="0"/>
    <x v="0"/>
  </r>
  <r>
    <n v="7735110116"/>
    <x v="10"/>
    <n v="48992170"/>
    <x v="46"/>
    <s v="SSALLONDONO"/>
    <s v="MFLT"/>
    <s v="Provisión oblig. laboral, cesantías aprop."/>
    <s v=""/>
    <s v=""/>
    <d v="2010-09-29T00:00:00"/>
    <d v="2010-09-29T00:00:00"/>
    <n v="1400936"/>
    <s v="773"/>
    <x v="8"/>
    <x v="23"/>
    <x v="2"/>
    <x v="0"/>
    <x v="0"/>
  </r>
  <r>
    <n v="7735110124"/>
    <x v="13"/>
    <n v="48992170"/>
    <x v="46"/>
    <s v="SSALLONDONO"/>
    <s v="MFLT"/>
    <s v="Provisión oblig. laboral, cesantías aprop."/>
    <s v=""/>
    <s v=""/>
    <d v="2010-09-29T00:00:00"/>
    <d v="2010-09-29T00:00:00"/>
    <n v="161886"/>
    <s v="773"/>
    <x v="8"/>
    <x v="23"/>
    <x v="2"/>
    <x v="0"/>
    <x v="0"/>
  </r>
  <r>
    <n v="7735110127"/>
    <x v="14"/>
    <n v="48992170"/>
    <x v="46"/>
    <s v="SSALLONDONO"/>
    <s v="MFLT"/>
    <s v="Retención y aport de nomina seguridad social"/>
    <s v=""/>
    <s v=""/>
    <d v="2010-09-29T00:00:00"/>
    <d v="2010-09-29T00:00:00"/>
    <n v="643000"/>
    <s v="773"/>
    <x v="8"/>
    <x v="23"/>
    <x v="2"/>
    <x v="0"/>
    <x v="0"/>
  </r>
  <r>
    <n v="7735110128"/>
    <x v="15"/>
    <n v="48992170"/>
    <x v="46"/>
    <s v="SSALLONDONO"/>
    <s v="MFLT"/>
    <s v="Retención y aport de nomina seguridad social"/>
    <s v=""/>
    <s v=""/>
    <d v="2010-09-29T00:00:00"/>
    <d v="2010-09-29T00:00:00"/>
    <n v="-593282"/>
    <s v="773"/>
    <x v="8"/>
    <x v="23"/>
    <x v="2"/>
    <x v="0"/>
    <x v="0"/>
  </r>
  <r>
    <n v="7735110128"/>
    <x v="15"/>
    <n v="48992170"/>
    <x v="46"/>
    <s v="SSALLONDONO"/>
    <s v="MFLT"/>
    <s v="Retención y aport de nomina seguridad social"/>
    <s v=""/>
    <s v=""/>
    <d v="2010-09-29T00:00:00"/>
    <d v="2010-09-29T00:00:00"/>
    <n v="1853600"/>
    <s v="773"/>
    <x v="8"/>
    <x v="23"/>
    <x v="2"/>
    <x v="0"/>
    <x v="0"/>
  </r>
  <r>
    <n v="7735110129"/>
    <x v="16"/>
    <n v="48992170"/>
    <x v="46"/>
    <s v="SSALLONDONO"/>
    <s v="MFLT"/>
    <s v="Retención y aport de nomina seguridad social"/>
    <s v=""/>
    <s v=""/>
    <d v="2010-09-29T00:00:00"/>
    <d v="2010-09-29T00:00:00"/>
    <n v="-593282"/>
    <s v="773"/>
    <x v="8"/>
    <x v="23"/>
    <x v="2"/>
    <x v="0"/>
    <x v="0"/>
  </r>
  <r>
    <n v="7735110129"/>
    <x v="16"/>
    <n v="48992170"/>
    <x v="46"/>
    <s v="SSALLONDONO"/>
    <s v="MFLT"/>
    <s v="Retención y aport de nomina seguridad social"/>
    <s v=""/>
    <s v=""/>
    <d v="2010-09-29T00:00:00"/>
    <d v="2010-09-29T00:00:00"/>
    <n v="2373000"/>
    <s v="773"/>
    <x v="8"/>
    <x v="23"/>
    <x v="2"/>
    <x v="0"/>
    <x v="0"/>
  </r>
  <r>
    <n v="7735110131"/>
    <x v="17"/>
    <n v="48992170"/>
    <x v="46"/>
    <s v="SSALLONDONO"/>
    <s v="MFLT"/>
    <s v="Retención y aport de nomina seguridad social"/>
    <s v=""/>
    <s v=""/>
    <d v="2010-09-29T00:00:00"/>
    <d v="2010-09-29T00:00:00"/>
    <n v="591300"/>
    <s v="773"/>
    <x v="8"/>
    <x v="23"/>
    <x v="2"/>
    <x v="0"/>
    <x v="0"/>
  </r>
  <r>
    <n v="7735110133"/>
    <x v="18"/>
    <n v="48992170"/>
    <x v="46"/>
    <s v="SSALLONDONO"/>
    <s v="MFLT"/>
    <s v="Retención y aport de nomina seguridad social"/>
    <s v=""/>
    <s v=""/>
    <d v="2010-09-29T00:00:00"/>
    <d v="2010-09-29T00:00:00"/>
    <n v="443300"/>
    <s v="773"/>
    <x v="8"/>
    <x v="23"/>
    <x v="2"/>
    <x v="0"/>
    <x v="0"/>
  </r>
  <r>
    <n v="7735110134"/>
    <x v="19"/>
    <n v="48992170"/>
    <x v="46"/>
    <s v="SSALLONDONO"/>
    <s v="MFLT"/>
    <s v="Retención y aport de nomina seguridad social"/>
    <s v=""/>
    <s v=""/>
    <d v="2010-09-29T00:00:00"/>
    <d v="2010-09-29T00:00:00"/>
    <n v="295800"/>
    <s v="773"/>
    <x v="8"/>
    <x v="23"/>
    <x v="2"/>
    <x v="0"/>
    <x v="0"/>
  </r>
  <r>
    <n v="7735116403"/>
    <x v="20"/>
    <n v="48992170"/>
    <x v="46"/>
    <s v="SSRDVILLEGAS"/>
    <s v="MFLT"/>
    <s v="SOMOS SUMINISTRO TEMPORAL S.A."/>
    <s v=""/>
    <s v=""/>
    <d v="2010-09-29T00:00:00"/>
    <d v="2010-09-29T00:00:00"/>
    <n v="1145551"/>
    <s v="773"/>
    <x v="8"/>
    <x v="23"/>
    <x v="3"/>
    <x v="0"/>
    <x v="1"/>
  </r>
  <r>
    <n v="7735122502"/>
    <x v="21"/>
    <n v="48705370"/>
    <x v="1"/>
    <s v="SSRMSALAZAR"/>
    <s v="MFLT"/>
    <s v="Dep. acum. maquinaria y equipo operativos"/>
    <s v=""/>
    <s v=""/>
    <d v="2010-09-30T00:00:00"/>
    <d v="2010-09-30T00:00:00"/>
    <n v="7989"/>
    <s v="773"/>
    <x v="8"/>
    <x v="1"/>
    <x v="4"/>
    <x v="0"/>
    <x v="0"/>
  </r>
  <r>
    <n v="7735122502"/>
    <x v="21"/>
    <n v="48705370"/>
    <x v="1"/>
    <s v="SSRMSALAZAR"/>
    <s v="MFLT"/>
    <s v="Dep. acum. construcción y edif. operativos"/>
    <s v=""/>
    <s v=""/>
    <d v="2010-09-30T00:00:00"/>
    <d v="2010-09-30T00:00:00"/>
    <n v="9144"/>
    <s v="773"/>
    <x v="8"/>
    <x v="1"/>
    <x v="4"/>
    <x v="0"/>
    <x v="0"/>
  </r>
  <r>
    <n v="7735116403"/>
    <x v="20"/>
    <n v="48705670"/>
    <x v="2"/>
    <s v="SSRDVILLEGAS"/>
    <s v="MFLT"/>
    <s v="SOMOS SUMINISTRO TEMPORAL S.A."/>
    <s v=""/>
    <s v=""/>
    <d v="2010-08-25T00:00:00"/>
    <d v="2010-09-30T00:00:00"/>
    <n v="1472617"/>
    <s v="773"/>
    <x v="8"/>
    <x v="2"/>
    <x v="3"/>
    <x v="0"/>
    <x v="1"/>
  </r>
  <r>
    <n v="7735122503"/>
    <x v="23"/>
    <n v="48705670"/>
    <x v="2"/>
    <s v="SSRMSALAZAR"/>
    <s v="MFLT"/>
    <s v="Dep. acum. maquinaria y equipo operativos"/>
    <s v=""/>
    <s v=""/>
    <d v="2010-09-30T00:00:00"/>
    <d v="2010-09-30T00:00:00"/>
    <n v="229835"/>
    <s v="773"/>
    <x v="8"/>
    <x v="2"/>
    <x v="4"/>
    <x v="0"/>
    <x v="2"/>
  </r>
  <r>
    <n v="7735122503"/>
    <x v="23"/>
    <n v="48705670"/>
    <x v="2"/>
    <s v="SSRMSALAZAR"/>
    <s v="MFLT"/>
    <s v="Dep. acum. construcción y edif. operativos"/>
    <s v=""/>
    <s v=""/>
    <d v="2010-09-30T00:00:00"/>
    <d v="2010-09-30T00:00:00"/>
    <n v="850"/>
    <s v="773"/>
    <x v="8"/>
    <x v="2"/>
    <x v="4"/>
    <x v="0"/>
    <x v="2"/>
  </r>
  <r>
    <n v="7735122503"/>
    <x v="23"/>
    <n v="48710070"/>
    <x v="4"/>
    <s v="SSRMSALAZAR"/>
    <s v="MFLT"/>
    <s v="Dep. acum. maquinaria y equipo operativos"/>
    <s v=""/>
    <s v=""/>
    <d v="2010-09-30T00:00:00"/>
    <d v="2010-09-30T00:00:00"/>
    <n v="246722"/>
    <s v="773"/>
    <x v="8"/>
    <x v="4"/>
    <x v="4"/>
    <x v="0"/>
    <x v="2"/>
  </r>
  <r>
    <n v="7735122503"/>
    <x v="23"/>
    <n v="48710070"/>
    <x v="4"/>
    <s v="SSRMSALAZAR"/>
    <s v="MFLT"/>
    <s v="Dep. acum. construcción y edif. operativos"/>
    <s v=""/>
    <s v=""/>
    <d v="2010-09-30T00:00:00"/>
    <d v="2010-09-30T00:00:00"/>
    <n v="45623"/>
    <s v="773"/>
    <x v="8"/>
    <x v="4"/>
    <x v="4"/>
    <x v="0"/>
    <x v="2"/>
  </r>
  <r>
    <n v="7735122503"/>
    <x v="23"/>
    <n v="48710170"/>
    <x v="5"/>
    <s v="SSRMSALAZAR"/>
    <s v="MFLT"/>
    <s v="Dep. acum. maquinaria y equipo operativos"/>
    <s v=""/>
    <s v=""/>
    <d v="2010-09-30T00:00:00"/>
    <d v="2010-09-30T00:00:00"/>
    <n v="266455"/>
    <s v="773"/>
    <x v="8"/>
    <x v="4"/>
    <x v="4"/>
    <x v="0"/>
    <x v="2"/>
  </r>
  <r>
    <n v="7735122503"/>
    <x v="23"/>
    <n v="48710170"/>
    <x v="5"/>
    <s v="SSRMSALAZAR"/>
    <s v="MFLT"/>
    <s v="Dep. acum. construcción y edif. operativos"/>
    <s v=""/>
    <s v=""/>
    <d v="2010-09-30T00:00:00"/>
    <d v="2010-09-30T00:00:00"/>
    <n v="60431"/>
    <s v="773"/>
    <x v="8"/>
    <x v="4"/>
    <x v="4"/>
    <x v="0"/>
    <x v="2"/>
  </r>
  <r>
    <n v="7735116432"/>
    <x v="32"/>
    <n v="48710370"/>
    <x v="6"/>
    <s v="LTYDMONTOYA"/>
    <s v="MFLT"/>
    <s v="Otras materias primas Nal"/>
    <s v="Lamina 840x840 est2,8/2,8 CB.21 temple 3"/>
    <s v=""/>
    <d v="2010-09-30T00:00:00"/>
    <d v="2010-09-30T00:00:00"/>
    <n v="4847930"/>
    <s v="773"/>
    <x v="8"/>
    <x v="4"/>
    <x v="5"/>
    <x v="0"/>
    <x v="0"/>
  </r>
  <r>
    <n v="7735116432"/>
    <x v="32"/>
    <n v="48710370"/>
    <x v="6"/>
    <s v="LTYDMONTOYA"/>
    <s v="MFLT"/>
    <s v="Otras materias primas Nal"/>
    <s v="Lamina 895x735 est2,8/2,8 CB.21 temple 3"/>
    <s v=""/>
    <d v="2010-09-30T00:00:00"/>
    <d v="2010-09-30T00:00:00"/>
    <n v="3367913"/>
    <s v="773"/>
    <x v="8"/>
    <x v="4"/>
    <x v="5"/>
    <x v="0"/>
    <x v="0"/>
  </r>
  <r>
    <n v="7735116503"/>
    <x v="38"/>
    <n v="48710370"/>
    <x v="6"/>
    <s v="LTDAMUNETON"/>
    <s v="MFLT"/>
    <s v=""/>
    <s v=""/>
    <s v=""/>
    <d v="2010-09-29T00:00:00"/>
    <d v="2010-09-30T00:00:00"/>
    <n v="1250000"/>
    <s v="773"/>
    <x v="8"/>
    <x v="4"/>
    <x v="6"/>
    <x v="0"/>
    <x v="2"/>
  </r>
  <r>
    <n v="7735122503"/>
    <x v="23"/>
    <n v="48710370"/>
    <x v="6"/>
    <s v="SSRMSALAZAR"/>
    <s v="MFLT"/>
    <s v="Dep. acum. maquinaria y equipo operativos"/>
    <s v=""/>
    <s v=""/>
    <d v="2010-09-30T00:00:00"/>
    <d v="2010-09-30T00:00:00"/>
    <n v="532054"/>
    <s v="773"/>
    <x v="8"/>
    <x v="4"/>
    <x v="4"/>
    <x v="0"/>
    <x v="2"/>
  </r>
  <r>
    <n v="7735122503"/>
    <x v="23"/>
    <n v="48710370"/>
    <x v="6"/>
    <s v="SSRMSALAZAR"/>
    <s v="MFLT"/>
    <s v="Dep. acum. construcción y edif. operativos"/>
    <s v=""/>
    <s v=""/>
    <d v="2010-09-30T00:00:00"/>
    <d v="2010-09-30T00:00:00"/>
    <n v="88512"/>
    <s v="773"/>
    <x v="8"/>
    <x v="4"/>
    <x v="4"/>
    <x v="0"/>
    <x v="2"/>
  </r>
  <r>
    <n v="7735124012"/>
    <x v="24"/>
    <n v="48710370"/>
    <x v="6"/>
    <s v="LTDAMUNETON"/>
    <s v="MFLT"/>
    <s v=""/>
    <s v=""/>
    <s v=""/>
    <d v="2010-09-14T00:00:00"/>
    <d v="2010-09-30T00:00:00"/>
    <n v="5000000"/>
    <s v="773"/>
    <x v="8"/>
    <x v="4"/>
    <x v="6"/>
    <x v="0"/>
    <x v="2"/>
  </r>
  <r>
    <n v="7735124012"/>
    <x v="24"/>
    <n v="48710370"/>
    <x v="6"/>
    <s v="LTDAMUNETON"/>
    <s v="MFLT"/>
    <s v=""/>
    <s v=""/>
    <s v=""/>
    <d v="2010-09-29T00:00:00"/>
    <d v="2010-09-30T00:00:00"/>
    <n v="200000"/>
    <s v="773"/>
    <x v="8"/>
    <x v="4"/>
    <x v="6"/>
    <x v="0"/>
    <x v="2"/>
  </r>
  <r>
    <n v="7735122503"/>
    <x v="23"/>
    <n v="48710470"/>
    <x v="7"/>
    <s v="SSRMSALAZAR"/>
    <s v="MFLT"/>
    <s v="Dep. acum. maquinaria y equipo operativos"/>
    <s v=""/>
    <s v=""/>
    <d v="2010-09-30T00:00:00"/>
    <d v="2010-09-30T00:00:00"/>
    <n v="47269"/>
    <s v="773"/>
    <x v="8"/>
    <x v="4"/>
    <x v="4"/>
    <x v="0"/>
    <x v="2"/>
  </r>
  <r>
    <n v="7735122503"/>
    <x v="23"/>
    <n v="48710470"/>
    <x v="7"/>
    <s v="SSRMSALAZAR"/>
    <s v="MFLT"/>
    <s v="Dep. acum. construcción y edif. operativos"/>
    <s v=""/>
    <s v=""/>
    <d v="2010-09-30T00:00:00"/>
    <d v="2010-09-30T00:00:00"/>
    <n v="10901"/>
    <s v="773"/>
    <x v="8"/>
    <x v="4"/>
    <x v="4"/>
    <x v="0"/>
    <x v="2"/>
  </r>
  <r>
    <n v="7735122503"/>
    <x v="23"/>
    <n v="48710570"/>
    <x v="8"/>
    <s v="SSRMSALAZAR"/>
    <s v="MFLT"/>
    <s v="Dep. acum. maquinaria y equipo operativos"/>
    <s v=""/>
    <s v=""/>
    <d v="2010-09-30T00:00:00"/>
    <d v="2010-09-30T00:00:00"/>
    <n v="62431"/>
    <s v="773"/>
    <x v="8"/>
    <x v="4"/>
    <x v="4"/>
    <x v="0"/>
    <x v="2"/>
  </r>
  <r>
    <n v="7735122503"/>
    <x v="23"/>
    <n v="48710570"/>
    <x v="8"/>
    <s v="SSRMSALAZAR"/>
    <s v="MFLT"/>
    <s v="Dep. acum. construcción y edif. operativos"/>
    <s v=""/>
    <s v=""/>
    <d v="2010-09-30T00:00:00"/>
    <d v="2010-09-30T00:00:00"/>
    <n v="2177"/>
    <s v="773"/>
    <x v="8"/>
    <x v="4"/>
    <x v="4"/>
    <x v="0"/>
    <x v="2"/>
  </r>
  <r>
    <n v="7735122503"/>
    <x v="23"/>
    <n v="48710670"/>
    <x v="9"/>
    <s v="SSRMSALAZAR"/>
    <s v="MFLT"/>
    <s v="Dep. acum. maquinaria y equipo operativos"/>
    <s v=""/>
    <s v=""/>
    <d v="2010-09-30T00:00:00"/>
    <d v="2010-09-30T00:00:00"/>
    <n v="33999"/>
    <s v="773"/>
    <x v="8"/>
    <x v="4"/>
    <x v="4"/>
    <x v="0"/>
    <x v="2"/>
  </r>
  <r>
    <n v="7735122503"/>
    <x v="23"/>
    <n v="48710670"/>
    <x v="9"/>
    <s v="SSRMSALAZAR"/>
    <s v="MFLT"/>
    <s v="Dep. acum. construcción y edif. operativos"/>
    <s v=""/>
    <s v=""/>
    <d v="2010-09-30T00:00:00"/>
    <d v="2010-09-30T00:00:00"/>
    <n v="8206"/>
    <s v="773"/>
    <x v="8"/>
    <x v="4"/>
    <x v="4"/>
    <x v="0"/>
    <x v="2"/>
  </r>
  <r>
    <n v="7735122503"/>
    <x v="23"/>
    <n v="48710770"/>
    <x v="10"/>
    <s v="SSRMSALAZAR"/>
    <s v="MFLT"/>
    <s v="Dep. acum. maquinaria y equipo operativos"/>
    <s v=""/>
    <s v=""/>
    <d v="2010-09-30T00:00:00"/>
    <d v="2010-09-30T00:00:00"/>
    <n v="31698"/>
    <s v="773"/>
    <x v="8"/>
    <x v="4"/>
    <x v="4"/>
    <x v="0"/>
    <x v="2"/>
  </r>
  <r>
    <n v="7735122503"/>
    <x v="23"/>
    <n v="48710770"/>
    <x v="10"/>
    <s v="SSRMSALAZAR"/>
    <s v="MFLT"/>
    <s v="Dep. acum. construcción y edif. operativos"/>
    <s v=""/>
    <s v=""/>
    <d v="2010-09-30T00:00:00"/>
    <d v="2010-09-30T00:00:00"/>
    <n v="6298"/>
    <s v="773"/>
    <x v="8"/>
    <x v="4"/>
    <x v="4"/>
    <x v="0"/>
    <x v="2"/>
  </r>
  <r>
    <n v="7735122503"/>
    <x v="23"/>
    <n v="48710970"/>
    <x v="113"/>
    <s v="SSRMSALAZAR"/>
    <s v="MFLT"/>
    <s v="Dep. acum. maquinaria y equipo operativos"/>
    <s v=""/>
    <s v=""/>
    <d v="2010-09-30T00:00:00"/>
    <d v="2010-09-30T00:00:00"/>
    <n v="58376"/>
    <s v="773"/>
    <x v="8"/>
    <x v="4"/>
    <x v="4"/>
    <x v="0"/>
    <x v="2"/>
  </r>
  <r>
    <n v="7735122503"/>
    <x v="23"/>
    <n v="48711070"/>
    <x v="11"/>
    <s v="SSRMSALAZAR"/>
    <s v="MFLT"/>
    <s v="Dep. acum. maquinaria y equipo operativos"/>
    <s v=""/>
    <s v=""/>
    <d v="2010-09-30T00:00:00"/>
    <d v="2010-09-30T00:00:00"/>
    <n v="520645"/>
    <s v="773"/>
    <x v="8"/>
    <x v="4"/>
    <x v="4"/>
    <x v="0"/>
    <x v="2"/>
  </r>
  <r>
    <n v="7735122503"/>
    <x v="23"/>
    <n v="48711070"/>
    <x v="11"/>
    <s v="SSRMSALAZAR"/>
    <s v="MFLT"/>
    <s v="Dep. acum. construcción y edif. operativos"/>
    <s v=""/>
    <s v=""/>
    <d v="2010-09-30T00:00:00"/>
    <d v="2010-09-30T00:00:00"/>
    <n v="55559"/>
    <s v="773"/>
    <x v="8"/>
    <x v="4"/>
    <x v="4"/>
    <x v="0"/>
    <x v="2"/>
  </r>
  <r>
    <n v="7735122503"/>
    <x v="23"/>
    <n v="48711270"/>
    <x v="281"/>
    <s v="SSRMSALAZAR"/>
    <s v="MFLT"/>
    <s v="Dep. acum. maquinaria y equipo operativos"/>
    <s v=""/>
    <s v=""/>
    <d v="2010-09-30T00:00:00"/>
    <d v="2010-09-30T00:00:00"/>
    <n v="2059"/>
    <s v="773"/>
    <x v="8"/>
    <x v="4"/>
    <x v="4"/>
    <x v="0"/>
    <x v="2"/>
  </r>
  <r>
    <n v="7735122503"/>
    <x v="23"/>
    <n v="48711270"/>
    <x v="281"/>
    <s v="SSRMSALAZAR"/>
    <s v="MFLT"/>
    <s v="Dep. acum. construcción y edif. operativos"/>
    <s v=""/>
    <s v=""/>
    <d v="2010-09-30T00:00:00"/>
    <d v="2010-09-30T00:00:00"/>
    <n v="687"/>
    <s v="773"/>
    <x v="8"/>
    <x v="4"/>
    <x v="4"/>
    <x v="0"/>
    <x v="2"/>
  </r>
  <r>
    <n v="7735122503"/>
    <x v="23"/>
    <n v="48711370"/>
    <x v="12"/>
    <s v="SSRMSALAZAR"/>
    <s v="MFLT"/>
    <s v="Dep. acum. maquinaria y equipo operativos"/>
    <s v=""/>
    <s v=""/>
    <d v="2010-09-30T00:00:00"/>
    <d v="2010-09-30T00:00:00"/>
    <n v="928"/>
    <s v="773"/>
    <x v="8"/>
    <x v="4"/>
    <x v="4"/>
    <x v="0"/>
    <x v="2"/>
  </r>
  <r>
    <n v="7735122503"/>
    <x v="23"/>
    <n v="48711370"/>
    <x v="12"/>
    <s v="SSRMSALAZAR"/>
    <s v="MFLT"/>
    <s v="Dep. acum. construcción y edif. operativos"/>
    <s v=""/>
    <s v=""/>
    <d v="2010-09-30T00:00:00"/>
    <d v="2010-09-30T00:00:00"/>
    <n v="103"/>
    <s v="773"/>
    <x v="8"/>
    <x v="4"/>
    <x v="4"/>
    <x v="0"/>
    <x v="2"/>
  </r>
  <r>
    <n v="7735122503"/>
    <x v="23"/>
    <n v="48711470"/>
    <x v="13"/>
    <s v="SSRMSALAZAR"/>
    <s v="MFLT"/>
    <s v="Dep. acum. maquinaria y equipo operativos"/>
    <s v=""/>
    <s v=""/>
    <d v="2010-09-30T00:00:00"/>
    <d v="2010-09-30T00:00:00"/>
    <n v="24241"/>
    <s v="773"/>
    <x v="8"/>
    <x v="4"/>
    <x v="4"/>
    <x v="0"/>
    <x v="2"/>
  </r>
  <r>
    <n v="7735122503"/>
    <x v="23"/>
    <n v="48711470"/>
    <x v="13"/>
    <s v="SSRMSALAZAR"/>
    <s v="MFLT"/>
    <s v="Dep. acum. construcción y edif. operativos"/>
    <s v=""/>
    <s v=""/>
    <d v="2010-09-30T00:00:00"/>
    <d v="2010-09-30T00:00:00"/>
    <n v="6950"/>
    <s v="773"/>
    <x v="8"/>
    <x v="4"/>
    <x v="4"/>
    <x v="0"/>
    <x v="2"/>
  </r>
  <r>
    <n v="7735122503"/>
    <x v="23"/>
    <n v="48711970"/>
    <x v="14"/>
    <s v="SSRMSALAZAR"/>
    <s v="MFLT"/>
    <s v="Dep. acum. maquinaria y equipo operativos"/>
    <s v=""/>
    <s v=""/>
    <d v="2010-09-30T00:00:00"/>
    <d v="2010-09-30T00:00:00"/>
    <n v="67981"/>
    <s v="773"/>
    <x v="8"/>
    <x v="4"/>
    <x v="4"/>
    <x v="0"/>
    <x v="2"/>
  </r>
  <r>
    <n v="7735122503"/>
    <x v="23"/>
    <n v="48711970"/>
    <x v="14"/>
    <s v="SSRMSALAZAR"/>
    <s v="MFLT"/>
    <s v="Dep. acum. construcción y edif. operativos"/>
    <s v=""/>
    <s v=""/>
    <d v="2010-09-30T00:00:00"/>
    <d v="2010-09-30T00:00:00"/>
    <n v="792"/>
    <s v="773"/>
    <x v="8"/>
    <x v="4"/>
    <x v="4"/>
    <x v="0"/>
    <x v="2"/>
  </r>
  <r>
    <n v="7735122503"/>
    <x v="23"/>
    <n v="48712270"/>
    <x v="15"/>
    <s v="SSRMSALAZAR"/>
    <s v="MFLT"/>
    <s v="Dep. acum. maquinaria y equipo operativos"/>
    <s v=""/>
    <s v=""/>
    <d v="2010-09-30T00:00:00"/>
    <d v="2010-09-30T00:00:00"/>
    <n v="2160"/>
    <s v="773"/>
    <x v="8"/>
    <x v="3"/>
    <x v="4"/>
    <x v="0"/>
    <x v="2"/>
  </r>
  <r>
    <n v="7735122503"/>
    <x v="23"/>
    <n v="48712270"/>
    <x v="15"/>
    <s v="SSRMSALAZAR"/>
    <s v="MFLT"/>
    <s v="Dep. acum. construcción y edif. operativos"/>
    <s v=""/>
    <s v=""/>
    <d v="2010-09-30T00:00:00"/>
    <d v="2010-09-30T00:00:00"/>
    <n v="876"/>
    <s v="773"/>
    <x v="8"/>
    <x v="3"/>
    <x v="4"/>
    <x v="0"/>
    <x v="2"/>
  </r>
  <r>
    <n v="7735122503"/>
    <x v="23"/>
    <n v="48712370"/>
    <x v="16"/>
    <s v="SSRMSALAZAR"/>
    <s v="MFLT"/>
    <s v="Dep. acum. maquinaria y equipo operativos"/>
    <s v=""/>
    <s v=""/>
    <d v="2010-09-30T00:00:00"/>
    <d v="2010-09-30T00:00:00"/>
    <n v="50904"/>
    <s v="773"/>
    <x v="8"/>
    <x v="3"/>
    <x v="4"/>
    <x v="0"/>
    <x v="2"/>
  </r>
  <r>
    <n v="7735122503"/>
    <x v="23"/>
    <n v="48712370"/>
    <x v="16"/>
    <s v="SSRMSALAZAR"/>
    <s v="MFLT"/>
    <s v="Dep. acum. construcción y edif. operativos"/>
    <s v=""/>
    <s v=""/>
    <d v="2010-09-30T00:00:00"/>
    <d v="2010-09-30T00:00:00"/>
    <n v="13619"/>
    <s v="773"/>
    <x v="8"/>
    <x v="3"/>
    <x v="4"/>
    <x v="0"/>
    <x v="2"/>
  </r>
  <r>
    <n v="7735122503"/>
    <x v="23"/>
    <n v="48712470"/>
    <x v="17"/>
    <s v="SSRMSALAZAR"/>
    <s v="MFLT"/>
    <s v="Dep. acum. maquinaria y equipo operativos"/>
    <s v=""/>
    <s v=""/>
    <d v="2010-09-30T00:00:00"/>
    <d v="2010-09-30T00:00:00"/>
    <n v="48458"/>
    <s v="773"/>
    <x v="8"/>
    <x v="3"/>
    <x v="4"/>
    <x v="0"/>
    <x v="2"/>
  </r>
  <r>
    <n v="7735122503"/>
    <x v="23"/>
    <n v="48712570"/>
    <x v="18"/>
    <s v="SSRMSALAZAR"/>
    <s v="MFLT"/>
    <s v="Dep. acum. maquinaria y equipo operativos"/>
    <s v=""/>
    <s v=""/>
    <d v="2010-09-30T00:00:00"/>
    <d v="2010-09-30T00:00:00"/>
    <n v="346"/>
    <s v="773"/>
    <x v="8"/>
    <x v="3"/>
    <x v="4"/>
    <x v="0"/>
    <x v="2"/>
  </r>
  <r>
    <n v="7735122503"/>
    <x v="23"/>
    <n v="48712570"/>
    <x v="18"/>
    <s v="SSRMSALAZAR"/>
    <s v="MFLT"/>
    <s v="Dep. acum. construcción y edif. operativos"/>
    <s v=""/>
    <s v=""/>
    <d v="2010-09-30T00:00:00"/>
    <d v="2010-09-30T00:00:00"/>
    <n v="140"/>
    <s v="773"/>
    <x v="8"/>
    <x v="3"/>
    <x v="4"/>
    <x v="0"/>
    <x v="2"/>
  </r>
  <r>
    <n v="7735122503"/>
    <x v="23"/>
    <n v="48712670"/>
    <x v="19"/>
    <s v="SSRMSALAZAR"/>
    <s v="MFLT"/>
    <s v="Dep. acum. maquinaria y equipo operativos"/>
    <s v=""/>
    <s v=""/>
    <d v="2010-09-30T00:00:00"/>
    <d v="2010-09-30T00:00:00"/>
    <n v="60729"/>
    <s v="773"/>
    <x v="8"/>
    <x v="3"/>
    <x v="4"/>
    <x v="0"/>
    <x v="2"/>
  </r>
  <r>
    <n v="7735122503"/>
    <x v="23"/>
    <n v="48712670"/>
    <x v="19"/>
    <s v="SSRMSALAZAR"/>
    <s v="MFLT"/>
    <s v="Dep. acum. construcción y edif. operativos"/>
    <s v=""/>
    <s v=""/>
    <d v="2010-09-30T00:00:00"/>
    <d v="2010-09-30T00:00:00"/>
    <n v="11998"/>
    <s v="773"/>
    <x v="8"/>
    <x v="3"/>
    <x v="4"/>
    <x v="0"/>
    <x v="2"/>
  </r>
  <r>
    <n v="7735122503"/>
    <x v="23"/>
    <n v="48712870"/>
    <x v="20"/>
    <s v="SSRMSALAZAR"/>
    <s v="MFLT"/>
    <s v="Dep. acum. maquinaria y equipo operativos"/>
    <s v=""/>
    <s v=""/>
    <d v="2010-09-30T00:00:00"/>
    <d v="2010-09-30T00:00:00"/>
    <n v="17072"/>
    <s v="773"/>
    <x v="8"/>
    <x v="4"/>
    <x v="4"/>
    <x v="0"/>
    <x v="2"/>
  </r>
  <r>
    <n v="7735122503"/>
    <x v="23"/>
    <n v="48712870"/>
    <x v="20"/>
    <s v="SSRMSALAZAR"/>
    <s v="MFLT"/>
    <s v="Dep. acum. construcción y edif. operativos"/>
    <s v=""/>
    <s v=""/>
    <d v="2010-09-30T00:00:00"/>
    <d v="2010-09-30T00:00:00"/>
    <n v="1760"/>
    <s v="773"/>
    <x v="8"/>
    <x v="4"/>
    <x v="4"/>
    <x v="0"/>
    <x v="2"/>
  </r>
  <r>
    <n v="7735122503"/>
    <x v="23"/>
    <n v="48713570"/>
    <x v="454"/>
    <s v="SSRMSALAZAR"/>
    <s v="MFLT"/>
    <s v="Dep. acum. maquinaria y equipo operativos"/>
    <s v=""/>
    <s v=""/>
    <d v="2010-09-30T00:00:00"/>
    <d v="2010-09-30T00:00:00"/>
    <n v="202974"/>
    <s v="773"/>
    <x v="8"/>
    <x v="4"/>
    <x v="4"/>
    <x v="0"/>
    <x v="2"/>
  </r>
  <r>
    <n v="7735122503"/>
    <x v="23"/>
    <n v="48713870"/>
    <x v="455"/>
    <s v="SSRMSALAZAR"/>
    <s v="MFLT"/>
    <s v="Dep. acum. maquinaria y equipo operativos"/>
    <s v=""/>
    <s v=""/>
    <d v="2010-09-30T00:00:00"/>
    <d v="2010-09-30T00:00:00"/>
    <n v="117739"/>
    <s v="773"/>
    <x v="8"/>
    <x v="4"/>
    <x v="4"/>
    <x v="0"/>
    <x v="2"/>
  </r>
  <r>
    <n v="7735116403"/>
    <x v="20"/>
    <n v="48910270"/>
    <x v="23"/>
    <s v="SSRDVILLEGAS"/>
    <s v="MFLT"/>
    <s v="SOMOS SUMINISTRO TEMPORAL S.A."/>
    <s v=""/>
    <s v=""/>
    <d v="2010-08-25T00:00:00"/>
    <d v="2010-09-30T00:00:00"/>
    <n v="3181419"/>
    <s v="773"/>
    <x v="8"/>
    <x v="3"/>
    <x v="3"/>
    <x v="0"/>
    <x v="1"/>
  </r>
  <r>
    <n v="7735122503"/>
    <x v="23"/>
    <n v="48910270"/>
    <x v="23"/>
    <s v="SSRMSALAZAR"/>
    <s v="MFLT"/>
    <s v="Dep. acum. maquinaria y equipo operativos"/>
    <s v=""/>
    <s v=""/>
    <d v="2010-09-30T00:00:00"/>
    <d v="2010-09-30T00:00:00"/>
    <n v="228518"/>
    <s v="773"/>
    <x v="8"/>
    <x v="3"/>
    <x v="4"/>
    <x v="0"/>
    <x v="2"/>
  </r>
  <r>
    <n v="7735122503"/>
    <x v="23"/>
    <n v="48921370"/>
    <x v="24"/>
    <s v="SSRMSALAZAR"/>
    <s v="MFLT"/>
    <s v="Dep. acum. maquinaria y equipo operativos"/>
    <s v=""/>
    <s v=""/>
    <d v="2010-09-30T00:00:00"/>
    <d v="2010-09-30T00:00:00"/>
    <n v="2525247"/>
    <s v="773"/>
    <x v="8"/>
    <x v="4"/>
    <x v="4"/>
    <x v="0"/>
    <x v="2"/>
  </r>
  <r>
    <n v="7735122503"/>
    <x v="23"/>
    <n v="48921370"/>
    <x v="24"/>
    <s v="SSRMSALAZAR"/>
    <s v="MFLT"/>
    <s v="Dep. acum. construcción y edif. operativos"/>
    <s v=""/>
    <s v=""/>
    <d v="2010-09-30T00:00:00"/>
    <d v="2010-09-30T00:00:00"/>
    <n v="576865"/>
    <s v="773"/>
    <x v="8"/>
    <x v="4"/>
    <x v="4"/>
    <x v="0"/>
    <x v="2"/>
  </r>
  <r>
    <n v="7735111156"/>
    <x v="30"/>
    <n v="48921470"/>
    <x v="25"/>
    <s v="LTDAMUNETON"/>
    <s v="MFLT"/>
    <s v=""/>
    <s v=""/>
    <s v=""/>
    <d v="2010-09-29T00:00:00"/>
    <d v="2010-09-30T00:00:00"/>
    <n v="424596"/>
    <s v="773"/>
    <x v="8"/>
    <x v="4"/>
    <x v="8"/>
    <x v="0"/>
    <x v="0"/>
  </r>
  <r>
    <n v="7735116403"/>
    <x v="20"/>
    <n v="48921470"/>
    <x v="25"/>
    <s v="SSRDVILLEGAS"/>
    <s v="MFLT"/>
    <s v="SOMOS SUMINISTRO TEMPORAL S.A."/>
    <s v=""/>
    <s v=""/>
    <d v="2010-08-25T00:00:00"/>
    <d v="2010-09-30T00:00:00"/>
    <n v="229895"/>
    <s v="773"/>
    <x v="8"/>
    <x v="4"/>
    <x v="3"/>
    <x v="0"/>
    <x v="1"/>
  </r>
  <r>
    <n v="7735116432"/>
    <x v="32"/>
    <n v="48921470"/>
    <x v="25"/>
    <s v="SSRDVILLEGAS"/>
    <s v="MFLT"/>
    <s v="PIEDRAHITA GIL MARIA JACQUELINE"/>
    <s v=""/>
    <s v="Papelería Uno A"/>
    <d v="2010-09-28T00:00:00"/>
    <d v="2010-09-30T00:00:00"/>
    <n v="0"/>
    <s v="773"/>
    <x v="8"/>
    <x v="4"/>
    <x v="5"/>
    <x v="0"/>
    <x v="0"/>
  </r>
  <r>
    <n v="7735116432"/>
    <x v="32"/>
    <n v="48921470"/>
    <x v="25"/>
    <s v="LTYDMONTOYA"/>
    <s v="MFLT"/>
    <s v="Otras materias primas Nal"/>
    <s v="Lamina 895x735 est2,8/2,8 CB.21 temple 3"/>
    <s v=""/>
    <d v="2010-09-30T00:00:00"/>
    <d v="2010-09-30T00:00:00"/>
    <n v="3222805"/>
    <s v="773"/>
    <x v="8"/>
    <x v="4"/>
    <x v="5"/>
    <x v="0"/>
    <x v="0"/>
  </r>
  <r>
    <n v="7735116432"/>
    <x v="32"/>
    <n v="48921470"/>
    <x v="25"/>
    <s v="LTYDMONTOYA"/>
    <s v="MFLT"/>
    <s v="Otras materias primas Nal"/>
    <s v="Lamina 895x735 est2,8/2,8 CB.21 temple 3"/>
    <s v=""/>
    <d v="2010-09-30T00:00:00"/>
    <d v="2010-09-30T00:00:00"/>
    <n v="1496231"/>
    <s v="773"/>
    <x v="8"/>
    <x v="4"/>
    <x v="5"/>
    <x v="0"/>
    <x v="0"/>
  </r>
  <r>
    <n v="7735122502"/>
    <x v="21"/>
    <n v="48921470"/>
    <x v="25"/>
    <s v="SSRMSALAZAR"/>
    <s v="MFLT"/>
    <s v="Dep. acum. maquinaria y equipo operativos"/>
    <s v=""/>
    <s v=""/>
    <d v="2010-09-30T00:00:00"/>
    <d v="2010-09-30T00:00:00"/>
    <n v="2595398"/>
    <s v="773"/>
    <x v="8"/>
    <x v="4"/>
    <x v="4"/>
    <x v="0"/>
    <x v="0"/>
  </r>
  <r>
    <n v="7735122502"/>
    <x v="21"/>
    <n v="48921470"/>
    <x v="25"/>
    <s v="SSRMSALAZAR"/>
    <s v="MFLT"/>
    <s v="Dep. acum. construcción y edif. operativos"/>
    <s v=""/>
    <s v=""/>
    <d v="2010-09-30T00:00:00"/>
    <d v="2010-09-30T00:00:00"/>
    <n v="4800877"/>
    <s v="773"/>
    <x v="8"/>
    <x v="4"/>
    <x v="4"/>
    <x v="0"/>
    <x v="0"/>
  </r>
  <r>
    <n v="7735122503"/>
    <x v="23"/>
    <n v="48921470"/>
    <x v="25"/>
    <s v="SSRMSALAZAR"/>
    <s v="MFLT"/>
    <s v="Dep. acum. maquinaria y equipo operativos"/>
    <s v=""/>
    <s v=""/>
    <d v="2010-09-30T00:00:00"/>
    <d v="2010-09-30T00:00:00"/>
    <n v="111588"/>
    <s v="773"/>
    <x v="8"/>
    <x v="4"/>
    <x v="4"/>
    <x v="0"/>
    <x v="2"/>
  </r>
  <r>
    <n v="7735122503"/>
    <x v="23"/>
    <n v="48921470"/>
    <x v="25"/>
    <s v="SSRMSALAZAR"/>
    <s v="MFLT"/>
    <s v="Dep. acum. construcción y edif. operativos"/>
    <s v=""/>
    <s v=""/>
    <d v="2010-09-30T00:00:00"/>
    <d v="2010-09-30T00:00:00"/>
    <n v="28756"/>
    <s v="773"/>
    <x v="8"/>
    <x v="4"/>
    <x v="4"/>
    <x v="0"/>
    <x v="2"/>
  </r>
  <r>
    <n v="7735111156"/>
    <x v="30"/>
    <n v="48921570"/>
    <x v="26"/>
    <s v="LTDAMUNETON"/>
    <s v="MFLT"/>
    <s v=""/>
    <s v=""/>
    <s v=""/>
    <d v="2010-09-29T00:00:00"/>
    <d v="2010-09-30T00:00:00"/>
    <n v="31845"/>
    <s v="773"/>
    <x v="8"/>
    <x v="3"/>
    <x v="8"/>
    <x v="0"/>
    <x v="0"/>
  </r>
  <r>
    <n v="7735116432"/>
    <x v="32"/>
    <n v="48921570"/>
    <x v="26"/>
    <s v="SSRDVILLEGAS"/>
    <s v="MFLT"/>
    <s v="PIEDRAHITA GIL MARIA JACQUELINE"/>
    <s v=""/>
    <s v="Papelería Uno A"/>
    <d v="2010-09-28T00:00:00"/>
    <d v="2010-09-30T00:00:00"/>
    <n v="0"/>
    <s v="773"/>
    <x v="8"/>
    <x v="3"/>
    <x v="5"/>
    <x v="0"/>
    <x v="0"/>
  </r>
  <r>
    <n v="7735122503"/>
    <x v="23"/>
    <n v="48921570"/>
    <x v="26"/>
    <s v="SSRMSALAZAR"/>
    <s v="MFLT"/>
    <s v="Dep. acum. maquinaria y equipo operativos"/>
    <s v=""/>
    <s v=""/>
    <d v="2010-09-30T00:00:00"/>
    <d v="2010-09-30T00:00:00"/>
    <n v="2083505"/>
    <s v="773"/>
    <x v="8"/>
    <x v="3"/>
    <x v="4"/>
    <x v="0"/>
    <x v="2"/>
  </r>
  <r>
    <n v="7735122503"/>
    <x v="23"/>
    <n v="48921570"/>
    <x v="26"/>
    <s v="SSRMSALAZAR"/>
    <s v="MFLT"/>
    <s v="Dep. acum. construcción y edif. operativos"/>
    <s v=""/>
    <s v=""/>
    <d v="2010-09-30T00:00:00"/>
    <d v="2010-09-30T00:00:00"/>
    <n v="246789"/>
    <s v="773"/>
    <x v="8"/>
    <x v="3"/>
    <x v="4"/>
    <x v="0"/>
    <x v="2"/>
  </r>
  <r>
    <n v="7735124704"/>
    <x v="27"/>
    <n v="48921570"/>
    <x v="26"/>
    <s v="LTNASANCHEZ"/>
    <s v="MFLT"/>
    <s v="Caja menor RgMedellin"/>
    <s v=""/>
    <s v=""/>
    <d v="2010-09-30T00:00:00"/>
    <d v="2010-09-30T00:00:00"/>
    <n v="25500"/>
    <s v="773"/>
    <x v="8"/>
    <x v="3"/>
    <x v="5"/>
    <x v="0"/>
    <x v="0"/>
  </r>
  <r>
    <n v="7735124704"/>
    <x v="27"/>
    <n v="48921570"/>
    <x v="26"/>
    <s v="LTNASANCHEZ"/>
    <s v="MFLT"/>
    <s v="Caja menor RgMedellin"/>
    <s v=""/>
    <s v=""/>
    <d v="2010-09-30T00:00:00"/>
    <d v="2010-09-30T00:00:00"/>
    <n v="4500"/>
    <s v="773"/>
    <x v="8"/>
    <x v="3"/>
    <x v="5"/>
    <x v="0"/>
    <x v="0"/>
  </r>
  <r>
    <n v="7735116403"/>
    <x v="20"/>
    <n v="48921770"/>
    <x v="28"/>
    <s v="SSRDVILLEGAS"/>
    <s v="MFLT"/>
    <s v="SOMOS SUMINISTRO TEMPORAL S.A."/>
    <s v=""/>
    <s v=""/>
    <d v="2010-08-25T00:00:00"/>
    <d v="2010-09-30T00:00:00"/>
    <n v="1347793"/>
    <s v="773"/>
    <x v="8"/>
    <x v="5"/>
    <x v="3"/>
    <x v="0"/>
    <x v="1"/>
  </r>
  <r>
    <n v="7735122503"/>
    <x v="23"/>
    <n v="48970070"/>
    <x v="29"/>
    <s v="SSRMSALAZAR"/>
    <s v="MFLT"/>
    <s v="Dep. acum. maquinaria y equipo operativos"/>
    <s v=""/>
    <s v=""/>
    <d v="2010-09-30T00:00:00"/>
    <d v="2010-09-30T00:00:00"/>
    <n v="752165"/>
    <s v="773"/>
    <x v="8"/>
    <x v="6"/>
    <x v="4"/>
    <x v="0"/>
    <x v="2"/>
  </r>
  <r>
    <n v="7735122503"/>
    <x v="23"/>
    <n v="48970070"/>
    <x v="29"/>
    <s v="SSRMSALAZAR"/>
    <s v="MFLT"/>
    <s v="Dep. acum. construcción y edif. operativos"/>
    <s v=""/>
    <s v=""/>
    <d v="2010-09-30T00:00:00"/>
    <d v="2010-09-30T00:00:00"/>
    <n v="196748"/>
    <s v="773"/>
    <x v="8"/>
    <x v="6"/>
    <x v="4"/>
    <x v="0"/>
    <x v="2"/>
  </r>
  <r>
    <n v="7735122503"/>
    <x v="23"/>
    <n v="48970370"/>
    <x v="31"/>
    <s v="SSRMSALAZAR"/>
    <s v="MFLT"/>
    <s v="Dep. acum. maquinaria y equipo operativos"/>
    <s v=""/>
    <s v=""/>
    <d v="2010-09-30T00:00:00"/>
    <d v="2010-09-30T00:00:00"/>
    <n v="994279"/>
    <s v="773"/>
    <x v="8"/>
    <x v="8"/>
    <x v="4"/>
    <x v="0"/>
    <x v="2"/>
  </r>
  <r>
    <n v="7735122503"/>
    <x v="23"/>
    <n v="48970370"/>
    <x v="31"/>
    <s v="SSRMSALAZAR"/>
    <s v="MFLT"/>
    <s v="Dep. acum. construcción y edif. operativos"/>
    <s v=""/>
    <s v=""/>
    <d v="2010-09-30T00:00:00"/>
    <d v="2010-09-30T00:00:00"/>
    <n v="314113"/>
    <s v="773"/>
    <x v="8"/>
    <x v="8"/>
    <x v="4"/>
    <x v="0"/>
    <x v="2"/>
  </r>
  <r>
    <n v="7735122503"/>
    <x v="23"/>
    <n v="48970470"/>
    <x v="32"/>
    <s v="SSRMSALAZAR"/>
    <s v="MFLT"/>
    <s v="Dep. acum. maquinaria y equipo operativos"/>
    <s v=""/>
    <s v=""/>
    <d v="2010-09-30T00:00:00"/>
    <d v="2010-09-30T00:00:00"/>
    <n v="162673"/>
    <s v="773"/>
    <x v="8"/>
    <x v="9"/>
    <x v="4"/>
    <x v="0"/>
    <x v="2"/>
  </r>
  <r>
    <n v="7735122503"/>
    <x v="23"/>
    <n v="48970470"/>
    <x v="32"/>
    <s v="SSRMSALAZAR"/>
    <s v="MFLT"/>
    <s v="Dep. acum. construcción y edif. operativos"/>
    <s v=""/>
    <s v=""/>
    <d v="2010-09-30T00:00:00"/>
    <d v="2010-09-30T00:00:00"/>
    <n v="1180"/>
    <s v="773"/>
    <x v="8"/>
    <x v="9"/>
    <x v="4"/>
    <x v="0"/>
    <x v="2"/>
  </r>
  <r>
    <n v="7735122503"/>
    <x v="23"/>
    <n v="48970570"/>
    <x v="33"/>
    <s v="SSRMSALAZAR"/>
    <s v="MFLT"/>
    <s v="Dep. acum. maquinaria y equipo operativos"/>
    <s v=""/>
    <s v=""/>
    <d v="2010-09-30T00:00:00"/>
    <d v="2010-09-30T00:00:00"/>
    <n v="1580698"/>
    <s v="773"/>
    <x v="8"/>
    <x v="10"/>
    <x v="4"/>
    <x v="0"/>
    <x v="2"/>
  </r>
  <r>
    <n v="7735116120"/>
    <x v="29"/>
    <n v="48980070"/>
    <x v="34"/>
    <s v="LTNASANCHEZ"/>
    <s v="MFLT"/>
    <s v="Caja menor RgMedellin"/>
    <s v=""/>
    <s v=""/>
    <d v="2010-09-30T00:00:00"/>
    <d v="2010-09-30T00:00:00"/>
    <n v="15000"/>
    <s v="773"/>
    <x v="8"/>
    <x v="11"/>
    <x v="5"/>
    <x v="0"/>
    <x v="0"/>
  </r>
  <r>
    <n v="7735116432"/>
    <x v="32"/>
    <n v="48980070"/>
    <x v="34"/>
    <s v="SSRDVILLEGAS"/>
    <s v="MFLT"/>
    <s v="PIEDRAHITA GIL MARIA JACQUELINE"/>
    <s v=""/>
    <s v="Papelería Uno A"/>
    <d v="2010-09-28T00:00:00"/>
    <d v="2010-09-30T00:00:00"/>
    <n v="0"/>
    <s v="773"/>
    <x v="8"/>
    <x v="11"/>
    <x v="5"/>
    <x v="0"/>
    <x v="0"/>
  </r>
  <r>
    <n v="7735122502"/>
    <x v="21"/>
    <n v="48984270"/>
    <x v="37"/>
    <s v="SSRMSALAZAR"/>
    <s v="MFLT"/>
    <s v="Dep. acum. maquinaria y equipo operativos"/>
    <s v=""/>
    <s v=""/>
    <d v="2010-09-30T00:00:00"/>
    <d v="2010-09-30T00:00:00"/>
    <n v="626679"/>
    <s v="773"/>
    <x v="8"/>
    <x v="14"/>
    <x v="4"/>
    <x v="0"/>
    <x v="0"/>
  </r>
  <r>
    <n v="7735122502"/>
    <x v="21"/>
    <n v="48984270"/>
    <x v="37"/>
    <s v="SSRMSALAZAR"/>
    <s v="MFLT"/>
    <s v="Dep. acum. construcción y edif. operativos"/>
    <s v=""/>
    <s v=""/>
    <d v="2010-09-30T00:00:00"/>
    <d v="2010-09-30T00:00:00"/>
    <n v="818470"/>
    <s v="773"/>
    <x v="8"/>
    <x v="14"/>
    <x v="4"/>
    <x v="0"/>
    <x v="0"/>
  </r>
  <r>
    <n v="7735122503"/>
    <x v="23"/>
    <n v="48984270"/>
    <x v="37"/>
    <s v="SSRMSALAZAR"/>
    <s v="MFLT"/>
    <s v="Dep. acum. maquinaria y equipo operativos"/>
    <s v=""/>
    <s v=""/>
    <d v="2010-09-30T00:00:00"/>
    <d v="2010-09-30T00:00:00"/>
    <n v="257116"/>
    <s v="773"/>
    <x v="8"/>
    <x v="14"/>
    <x v="4"/>
    <x v="0"/>
    <x v="2"/>
  </r>
  <r>
    <n v="7735122503"/>
    <x v="23"/>
    <n v="48984270"/>
    <x v="37"/>
    <s v="SSRMSALAZAR"/>
    <s v="MFLT"/>
    <s v="Dep. acum. construcción y edif. operativos"/>
    <s v=""/>
    <s v=""/>
    <d v="2010-09-30T00:00:00"/>
    <d v="2010-09-30T00:00:00"/>
    <n v="78709"/>
    <s v="773"/>
    <x v="8"/>
    <x v="14"/>
    <x v="4"/>
    <x v="0"/>
    <x v="2"/>
  </r>
  <r>
    <n v="7735116120"/>
    <x v="29"/>
    <n v="48986070"/>
    <x v="38"/>
    <s v="LTNASANCHEZ"/>
    <s v="MFLT"/>
    <s v="Caja menor RgMedellin"/>
    <s v=""/>
    <s v=""/>
    <d v="2010-09-30T00:00:00"/>
    <d v="2010-09-30T00:00:00"/>
    <n v="16300"/>
    <s v="773"/>
    <x v="8"/>
    <x v="15"/>
    <x v="5"/>
    <x v="0"/>
    <x v="0"/>
  </r>
  <r>
    <n v="7735125759"/>
    <x v="43"/>
    <n v="48986070"/>
    <x v="38"/>
    <s v="LTNASANCHEZ"/>
    <s v="MFLT"/>
    <s v="Caja menor RgMedellin"/>
    <s v=""/>
    <s v=""/>
    <d v="2010-09-30T00:00:00"/>
    <d v="2010-09-30T00:00:00"/>
    <n v="50000"/>
    <s v="773"/>
    <x v="8"/>
    <x v="15"/>
    <x v="5"/>
    <x v="0"/>
    <x v="0"/>
  </r>
  <r>
    <n v="7735122502"/>
    <x v="21"/>
    <n v="48988070"/>
    <x v="40"/>
    <s v="SSRMSALAZAR"/>
    <s v="MFLT"/>
    <s v="Dep. acum. maquinaria y equipo operativos"/>
    <s v=""/>
    <s v=""/>
    <d v="2010-09-30T00:00:00"/>
    <d v="2010-09-30T00:00:00"/>
    <n v="1063347"/>
    <s v="773"/>
    <x v="8"/>
    <x v="17"/>
    <x v="4"/>
    <x v="0"/>
    <x v="0"/>
  </r>
  <r>
    <n v="7735122502"/>
    <x v="21"/>
    <n v="48988070"/>
    <x v="40"/>
    <s v="SSRMSALAZAR"/>
    <s v="MFLT"/>
    <s v="Dep. acum. construcción y edif. operativos"/>
    <s v=""/>
    <s v=""/>
    <d v="2010-09-30T00:00:00"/>
    <d v="2010-09-30T00:00:00"/>
    <n v="33476"/>
    <s v="773"/>
    <x v="8"/>
    <x v="17"/>
    <x v="4"/>
    <x v="0"/>
    <x v="0"/>
  </r>
  <r>
    <n v="7735111156"/>
    <x v="30"/>
    <n v="48988170"/>
    <x v="41"/>
    <s v="LTDAMUNETON"/>
    <s v="MFLT"/>
    <s v=""/>
    <s v=""/>
    <s v=""/>
    <d v="2010-09-20T00:00:00"/>
    <d v="2010-09-30T00:00:00"/>
    <n v="9604"/>
    <s v="773"/>
    <x v="8"/>
    <x v="18"/>
    <x v="8"/>
    <x v="0"/>
    <x v="0"/>
  </r>
  <r>
    <n v="7735111156"/>
    <x v="30"/>
    <n v="48988170"/>
    <x v="41"/>
    <s v="LTDAMUNETON"/>
    <s v="MFLT"/>
    <s v=""/>
    <s v=""/>
    <s v=""/>
    <d v="2010-09-29T00:00:00"/>
    <d v="2010-09-30T00:00:00"/>
    <n v="26537"/>
    <s v="773"/>
    <x v="8"/>
    <x v="18"/>
    <x v="8"/>
    <x v="0"/>
    <x v="0"/>
  </r>
  <r>
    <n v="7735111156"/>
    <x v="30"/>
    <n v="48988170"/>
    <x v="41"/>
    <s v="LTDAMUNETON"/>
    <s v="MFLT"/>
    <s v=""/>
    <s v=""/>
    <s v=""/>
    <d v="2010-09-20T00:00:00"/>
    <d v="2010-09-30T00:00:00"/>
    <n v="27336"/>
    <s v="773"/>
    <x v="8"/>
    <x v="18"/>
    <x v="8"/>
    <x v="0"/>
    <x v="0"/>
  </r>
  <r>
    <n v="7735111156"/>
    <x v="30"/>
    <n v="48988170"/>
    <x v="41"/>
    <s v="LTDAMUNETON"/>
    <s v="MFLT"/>
    <s v=""/>
    <s v=""/>
    <s v=""/>
    <d v="2010-09-29T00:00:00"/>
    <d v="2010-09-30T00:00:00"/>
    <n v="47767"/>
    <s v="773"/>
    <x v="8"/>
    <x v="18"/>
    <x v="8"/>
    <x v="0"/>
    <x v="0"/>
  </r>
  <r>
    <n v="7735116502"/>
    <x v="37"/>
    <n v="48988170"/>
    <x v="41"/>
    <s v="LTDAMUNETON"/>
    <s v="MFLT"/>
    <s v=""/>
    <s v=""/>
    <s v=""/>
    <d v="2010-09-20T00:00:00"/>
    <d v="2010-09-30T00:00:00"/>
    <n v="127106"/>
    <s v="773"/>
    <x v="8"/>
    <x v="18"/>
    <x v="6"/>
    <x v="0"/>
    <x v="0"/>
  </r>
  <r>
    <n v="7735116502"/>
    <x v="37"/>
    <n v="48988170"/>
    <x v="41"/>
    <s v="LTDAMUNETON"/>
    <s v="MFLT"/>
    <s v=""/>
    <s v=""/>
    <s v=""/>
    <d v="2010-09-20T00:00:00"/>
    <d v="2010-09-30T00:00:00"/>
    <n v="577220"/>
    <s v="773"/>
    <x v="8"/>
    <x v="18"/>
    <x v="6"/>
    <x v="0"/>
    <x v="0"/>
  </r>
  <r>
    <n v="7735116502"/>
    <x v="37"/>
    <n v="48988170"/>
    <x v="41"/>
    <s v="LTDAMUNETON"/>
    <s v="MFLT"/>
    <s v=""/>
    <s v=""/>
    <s v=""/>
    <d v="2010-09-29T00:00:00"/>
    <d v="2010-09-30T00:00:00"/>
    <n v="9358111"/>
    <s v="773"/>
    <x v="8"/>
    <x v="18"/>
    <x v="6"/>
    <x v="0"/>
    <x v="0"/>
  </r>
  <r>
    <n v="7735116432"/>
    <x v="32"/>
    <n v="48988270"/>
    <x v="42"/>
    <s v="SSRDVILLEGAS"/>
    <s v="MFLT"/>
    <s v="PIEDRAHITA GIL MARIA JACQUELINE"/>
    <s v=""/>
    <s v="Papelería Uno A"/>
    <d v="2010-09-28T00:00:00"/>
    <d v="2010-09-30T00:00:00"/>
    <n v="0"/>
    <s v="773"/>
    <x v="8"/>
    <x v="19"/>
    <x v="5"/>
    <x v="0"/>
    <x v="0"/>
  </r>
  <r>
    <n v="7735116120"/>
    <x v="29"/>
    <n v="48992070"/>
    <x v="45"/>
    <s v="LTNASANCHEZ"/>
    <s v="MFLT"/>
    <s v="Caja menor RgMedellin"/>
    <s v=""/>
    <s v=""/>
    <d v="2010-09-30T00:00:00"/>
    <d v="2010-09-30T00:00:00"/>
    <n v="4200"/>
    <s v="773"/>
    <x v="8"/>
    <x v="22"/>
    <x v="5"/>
    <x v="0"/>
    <x v="0"/>
  </r>
  <r>
    <n v="7735116403"/>
    <x v="20"/>
    <n v="48992070"/>
    <x v="45"/>
    <s v="SSRDVILLEGAS"/>
    <s v="MFLT"/>
    <s v="SOMOS SUMINISTRO TEMPORAL S.A."/>
    <s v=""/>
    <s v=""/>
    <d v="2010-08-25T00:00:00"/>
    <d v="2010-09-30T00:00:00"/>
    <n v="255174"/>
    <s v="773"/>
    <x v="8"/>
    <x v="22"/>
    <x v="3"/>
    <x v="0"/>
    <x v="1"/>
  </r>
  <r>
    <n v="7735125759"/>
    <x v="43"/>
    <n v="48992070"/>
    <x v="45"/>
    <s v="LTNASANCHEZ"/>
    <s v="MFLT"/>
    <s v="Caja menor RgMedellin"/>
    <s v=""/>
    <s v=""/>
    <d v="2010-09-30T00:00:00"/>
    <d v="2010-09-30T00:00:00"/>
    <n v="10000"/>
    <s v="773"/>
    <x v="8"/>
    <x v="22"/>
    <x v="5"/>
    <x v="0"/>
    <x v="0"/>
  </r>
  <r>
    <n v="7735116120"/>
    <x v="29"/>
    <n v="48992170"/>
    <x v="46"/>
    <s v="LTNASANCHEZ"/>
    <s v="MFLT"/>
    <s v="Caja menor RgMedellin"/>
    <s v=""/>
    <s v=""/>
    <d v="2010-09-30T00:00:00"/>
    <d v="2010-09-30T00:00:00"/>
    <n v="18900"/>
    <s v="773"/>
    <x v="8"/>
    <x v="23"/>
    <x v="5"/>
    <x v="0"/>
    <x v="0"/>
  </r>
  <r>
    <n v="7735116403"/>
    <x v="20"/>
    <n v="48992170"/>
    <x v="46"/>
    <s v="SSRDVILLEGAS"/>
    <s v="MFLT"/>
    <s v="SOMOS SUMINISTRO TEMPORAL S.A."/>
    <s v=""/>
    <s v=""/>
    <d v="2010-08-25T00:00:00"/>
    <d v="2010-09-30T00:00:00"/>
    <n v="1061862"/>
    <s v="773"/>
    <x v="8"/>
    <x v="23"/>
    <x v="3"/>
    <x v="0"/>
    <x v="1"/>
  </r>
  <r>
    <n v="7735122503"/>
    <x v="23"/>
    <n v="48992170"/>
    <x v="46"/>
    <s v="SSRMSALAZAR"/>
    <s v="MFLT"/>
    <s v="Dep. acum. maquinaria y equipo operativos"/>
    <s v=""/>
    <s v=""/>
    <d v="2010-09-30T00:00:00"/>
    <d v="2010-09-30T00:00:00"/>
    <n v="27251"/>
    <s v="773"/>
    <x v="8"/>
    <x v="23"/>
    <x v="4"/>
    <x v="0"/>
    <x v="2"/>
  </r>
  <r>
    <n v="7735122503"/>
    <x v="23"/>
    <n v="48992170"/>
    <x v="46"/>
    <s v="SSRMSALAZAR"/>
    <s v="MFLT"/>
    <s v="Dep. acum. construcción y edif. operativos"/>
    <s v=""/>
    <s v=""/>
    <d v="2010-09-30T00:00:00"/>
    <d v="2010-09-30T00:00:00"/>
    <n v="11426"/>
    <s v="773"/>
    <x v="8"/>
    <x v="23"/>
    <x v="4"/>
    <x v="0"/>
    <x v="2"/>
  </r>
  <r>
    <n v="7735122503"/>
    <x v="23"/>
    <n v="48992370"/>
    <x v="47"/>
    <s v="SSRMSALAZAR"/>
    <s v="MFLT"/>
    <s v="Dep. acum. maquinaria y equipo operativos"/>
    <s v=""/>
    <s v=""/>
    <d v="2010-09-30T00:00:00"/>
    <d v="2010-09-30T00:00:00"/>
    <n v="93926"/>
    <s v="773"/>
    <x v="8"/>
    <x v="24"/>
    <x v="4"/>
    <x v="0"/>
    <x v="2"/>
  </r>
  <r>
    <n v="7735122503"/>
    <x v="23"/>
    <n v="48992370"/>
    <x v="47"/>
    <s v="SSRMSALAZAR"/>
    <s v="MFLT"/>
    <s v="Dep. acum. construcción y edif. operativos"/>
    <s v=""/>
    <s v=""/>
    <d v="2010-09-30T00:00:00"/>
    <d v="2010-09-30T00:00:00"/>
    <n v="15402"/>
    <s v="773"/>
    <x v="8"/>
    <x v="24"/>
    <x v="4"/>
    <x v="0"/>
    <x v="2"/>
  </r>
  <r>
    <n v="7735122503"/>
    <x v="23"/>
    <n v="48992570"/>
    <x v="48"/>
    <s v="SSRMSALAZAR"/>
    <s v="MFLT"/>
    <s v="Dep. acum. maquinaria y equipo operativos"/>
    <s v=""/>
    <s v=""/>
    <d v="2010-09-30T00:00:00"/>
    <d v="2010-09-30T00:00:00"/>
    <n v="114886"/>
    <s v="773"/>
    <x v="8"/>
    <x v="25"/>
    <x v="4"/>
    <x v="0"/>
    <x v="2"/>
  </r>
  <r>
    <n v="7735122503"/>
    <x v="23"/>
    <n v="48992570"/>
    <x v="48"/>
    <s v="SSRMSALAZAR"/>
    <s v="MFLT"/>
    <s v="Dep. acum. construcción y edif. operativos"/>
    <s v=""/>
    <s v=""/>
    <d v="2010-09-30T00:00:00"/>
    <d v="2010-09-30T00:00:00"/>
    <n v="11454"/>
    <s v="773"/>
    <x v="8"/>
    <x v="25"/>
    <x v="4"/>
    <x v="0"/>
    <x v="2"/>
  </r>
  <r>
    <n v="7735116503"/>
    <x v="38"/>
    <n v="100143760"/>
    <x v="242"/>
    <s v="SSPAGRANADOS"/>
    <s v="MFLT"/>
    <m/>
    <m/>
    <m/>
    <s v="03.09.2010"/>
    <s v="08.09.2010"/>
    <n v="0"/>
    <m/>
    <x v="8"/>
    <x v="3"/>
    <x v="6"/>
    <x v="0"/>
    <x v="2"/>
  </r>
  <r>
    <n v="7735116503"/>
    <x v="38"/>
    <n v="100143760"/>
    <x v="242"/>
    <s v="SSPAGRANADOS"/>
    <s v="MFLT"/>
    <m/>
    <m/>
    <m/>
    <s v="03.09.2010"/>
    <s v="08.09.2010"/>
    <n v="0"/>
    <m/>
    <x v="8"/>
    <x v="3"/>
    <x v="6"/>
    <x v="0"/>
    <x v="2"/>
  </r>
  <r>
    <n v="7735116503"/>
    <x v="38"/>
    <n v="100143760"/>
    <x v="242"/>
    <s v="LTMAMEJIA"/>
    <s v="MFLT"/>
    <m/>
    <m/>
    <m/>
    <s v="08.09.2010"/>
    <s v="08.09.2010"/>
    <n v="150000"/>
    <m/>
    <x v="8"/>
    <x v="3"/>
    <x v="6"/>
    <x v="0"/>
    <x v="2"/>
  </r>
  <r>
    <n v="7735116503"/>
    <x v="38"/>
    <n v="100143760"/>
    <x v="242"/>
    <s v="LTMAMEJIA"/>
    <s v="MFLT"/>
    <m/>
    <m/>
    <m/>
    <s v="08.09.2010"/>
    <s v="08.09.2010"/>
    <n v="200000"/>
    <m/>
    <x v="8"/>
    <x v="3"/>
    <x v="6"/>
    <x v="0"/>
    <x v="2"/>
  </r>
  <r>
    <n v="7735116503"/>
    <x v="38"/>
    <n v="100161418"/>
    <x v="399"/>
    <s v="SSPAGRANADOS"/>
    <s v="MFLT"/>
    <m/>
    <m/>
    <m/>
    <s v="06.09.2010"/>
    <s v="13.09.2010"/>
    <n v="0"/>
    <m/>
    <x v="8"/>
    <x v="4"/>
    <x v="6"/>
    <x v="0"/>
    <x v="2"/>
  </r>
  <r>
    <n v="7735116503"/>
    <x v="38"/>
    <n v="100161418"/>
    <x v="399"/>
    <s v="LTMAMEJIA"/>
    <s v="MFLT"/>
    <m/>
    <m/>
    <m/>
    <s v="10.09.2010"/>
    <s v="10.09.2010"/>
    <n v="3000000"/>
    <m/>
    <x v="8"/>
    <x v="4"/>
    <x v="6"/>
    <x v="0"/>
    <x v="2"/>
  </r>
  <r>
    <n v="7735116503"/>
    <x v="38"/>
    <n v="100186221"/>
    <x v="379"/>
    <s v="SSPAGRANADOS"/>
    <s v="MFLT"/>
    <m/>
    <m/>
    <m/>
    <s v="03.09.2010"/>
    <s v="10.09.2010"/>
    <n v="0"/>
    <m/>
    <x v="8"/>
    <x v="4"/>
    <x v="6"/>
    <x v="0"/>
    <x v="2"/>
  </r>
  <r>
    <n v="7735116503"/>
    <x v="38"/>
    <n v="100186221"/>
    <x v="379"/>
    <s v="LTMAMEJIA"/>
    <s v="MFLT"/>
    <m/>
    <m/>
    <m/>
    <s v="08.09.2010"/>
    <s v="08.09.2010"/>
    <n v="2200000"/>
    <m/>
    <x v="8"/>
    <x v="4"/>
    <x v="6"/>
    <x v="0"/>
    <x v="2"/>
  </r>
  <r>
    <n v="7735116503"/>
    <x v="38"/>
    <n v="100186224"/>
    <x v="456"/>
    <s v="LTMAMEJIA"/>
    <s v="MFLT"/>
    <m/>
    <m/>
    <m/>
    <s v="25.09.2010"/>
    <s v="25.09.2010"/>
    <n v="4306000"/>
    <m/>
    <x v="8"/>
    <x v="4"/>
    <x v="6"/>
    <x v="0"/>
    <x v="2"/>
  </r>
  <r>
    <n v="7735116503"/>
    <x v="38"/>
    <n v="100186224"/>
    <x v="456"/>
    <s v="SSRDVILLEGAS"/>
    <s v="MFLT"/>
    <m/>
    <m/>
    <m/>
    <s v="22.09.2010"/>
    <s v="27.09.2010"/>
    <n v="0"/>
    <m/>
    <x v="8"/>
    <x v="4"/>
    <x v="6"/>
    <x v="0"/>
    <x v="2"/>
  </r>
  <r>
    <n v="7735116503"/>
    <x v="38"/>
    <n v="100186378"/>
    <x v="457"/>
    <s v="SSPAGRANADOS"/>
    <s v="MFLT"/>
    <m/>
    <m/>
    <m/>
    <s v="06.09.2010"/>
    <s v="14.09.2010"/>
    <n v="0"/>
    <m/>
    <x v="8"/>
    <x v="4"/>
    <x v="6"/>
    <x v="0"/>
    <x v="2"/>
  </r>
  <r>
    <n v="7735116503"/>
    <x v="38"/>
    <n v="100186378"/>
    <x v="457"/>
    <s v="LTMAMEJIA"/>
    <s v="MFLT"/>
    <m/>
    <m/>
    <m/>
    <s v="13.09.2010"/>
    <s v="13.09.2010"/>
    <n v="700000"/>
    <m/>
    <x v="8"/>
    <x v="4"/>
    <x v="6"/>
    <x v="0"/>
    <x v="2"/>
  </r>
  <r>
    <n v="7735116503"/>
    <x v="38"/>
    <n v="100192258"/>
    <x v="415"/>
    <s v="LTMAMEJIA"/>
    <s v="MFLT"/>
    <m/>
    <m/>
    <m/>
    <s v="17.09.2010"/>
    <s v="17.09.2010"/>
    <n v="730000"/>
    <m/>
    <x v="8"/>
    <x v="4"/>
    <x v="6"/>
    <x v="0"/>
    <x v="2"/>
  </r>
  <r>
    <n v="7735116503"/>
    <x v="38"/>
    <n v="100192258"/>
    <x v="415"/>
    <s v="SSPAGRANADOS"/>
    <s v="MFLT"/>
    <m/>
    <m/>
    <m/>
    <s v="16.09.2010"/>
    <s v="20.09.2010"/>
    <n v="0"/>
    <m/>
    <x v="8"/>
    <x v="4"/>
    <x v="6"/>
    <x v="0"/>
    <x v="2"/>
  </r>
  <r>
    <n v="7735116503"/>
    <x v="38"/>
    <n v="100196280"/>
    <x v="458"/>
    <s v="SSPAGRANADOS"/>
    <s v="MFLT"/>
    <m/>
    <m/>
    <m/>
    <s v="01.09.2010"/>
    <s v="07.09.2010"/>
    <n v="0"/>
    <m/>
    <x v="8"/>
    <x v="3"/>
    <x v="6"/>
    <x v="0"/>
    <x v="2"/>
  </r>
  <r>
    <n v="7735116503"/>
    <x v="38"/>
    <n v="100196280"/>
    <x v="458"/>
    <s v="LTMAMEJIA"/>
    <s v="MFLT"/>
    <m/>
    <m/>
    <m/>
    <s v="03.09.2010"/>
    <s v="03.09.2010"/>
    <n v="96000"/>
    <m/>
    <x v="8"/>
    <x v="3"/>
    <x v="6"/>
    <x v="0"/>
    <x v="2"/>
  </r>
  <r>
    <n v="7735116503"/>
    <x v="38"/>
    <n v="100202077"/>
    <x v="459"/>
    <s v="SSPAGRANADOS"/>
    <s v="MFLT"/>
    <m/>
    <m/>
    <m/>
    <s v="06.09.2010"/>
    <s v="14.09.2010"/>
    <n v="0"/>
    <m/>
    <x v="8"/>
    <x v="4"/>
    <x v="6"/>
    <x v="0"/>
    <x v="2"/>
  </r>
  <r>
    <n v="7735116503"/>
    <x v="38"/>
    <n v="100202077"/>
    <x v="459"/>
    <s v="LTMAMEJIA"/>
    <s v="MFLT"/>
    <m/>
    <m/>
    <m/>
    <s v="13.09.2010"/>
    <s v="13.09.2010"/>
    <n v="350000"/>
    <m/>
    <x v="8"/>
    <x v="4"/>
    <x v="6"/>
    <x v="0"/>
    <x v="2"/>
  </r>
  <r>
    <n v="7735116503"/>
    <x v="38"/>
    <n v="100206313"/>
    <x v="460"/>
    <s v="LTMAMEJIA"/>
    <s v="MFLT"/>
    <m/>
    <m/>
    <m/>
    <s v="28.09.2010"/>
    <s v="28.09.2010"/>
    <n v="105000"/>
    <m/>
    <x v="8"/>
    <x v="26"/>
    <x v="6"/>
    <x v="0"/>
    <x v="2"/>
  </r>
  <r>
    <n v="7735116503"/>
    <x v="38"/>
    <n v="100206313"/>
    <x v="460"/>
    <s v="SSRDVILLEGAS"/>
    <s v="MFLT"/>
    <m/>
    <m/>
    <m/>
    <s v="11.09.2010"/>
    <s v="29.09.2010"/>
    <n v="0"/>
    <m/>
    <x v="8"/>
    <x v="26"/>
    <x v="6"/>
    <x v="0"/>
    <x v="2"/>
  </r>
  <r>
    <n v="7735116503"/>
    <x v="38"/>
    <n v="100207028"/>
    <x v="461"/>
    <s v="SSPAGRANADOS"/>
    <s v="MFLT"/>
    <m/>
    <m/>
    <m/>
    <s v="06.09.2010"/>
    <s v="13.09.2010"/>
    <n v="0"/>
    <m/>
    <x v="8"/>
    <x v="4"/>
    <x v="6"/>
    <x v="0"/>
    <x v="2"/>
  </r>
  <r>
    <n v="7735116503"/>
    <x v="38"/>
    <n v="100207028"/>
    <x v="461"/>
    <s v="LTMAMEJIA"/>
    <s v="MFLT"/>
    <m/>
    <m/>
    <m/>
    <s v="10.09.2010"/>
    <s v="10.09.2010"/>
    <n v="85000"/>
    <m/>
    <x v="8"/>
    <x v="4"/>
    <x v="6"/>
    <x v="0"/>
    <x v="2"/>
  </r>
  <r>
    <n v="7735116503"/>
    <x v="38"/>
    <n v="100207028"/>
    <x v="461"/>
    <s v="LTMAMEJIA"/>
    <s v="MFLT"/>
    <m/>
    <m/>
    <m/>
    <s v="16.09.2010"/>
    <s v="16.09.2010"/>
    <n v="340000"/>
    <m/>
    <x v="8"/>
    <x v="4"/>
    <x v="6"/>
    <x v="0"/>
    <x v="2"/>
  </r>
  <r>
    <n v="7735116503"/>
    <x v="38"/>
    <n v="100207028"/>
    <x v="461"/>
    <s v="SSPAGRANADOS"/>
    <s v="MFLT"/>
    <m/>
    <m/>
    <m/>
    <s v="10.09.2010"/>
    <s v="17.09.2010"/>
    <n v="0"/>
    <m/>
    <x v="8"/>
    <x v="4"/>
    <x v="6"/>
    <x v="0"/>
    <x v="2"/>
  </r>
  <r>
    <n v="7735116503"/>
    <x v="38"/>
    <n v="100207231"/>
    <x v="462"/>
    <s v="LTMAMEJIA"/>
    <s v="MFLT"/>
    <m/>
    <m/>
    <m/>
    <s v="27.09.2010"/>
    <s v="27.09.2010"/>
    <n v="111902"/>
    <m/>
    <x v="8"/>
    <x v="4"/>
    <x v="6"/>
    <x v="0"/>
    <x v="2"/>
  </r>
  <r>
    <n v="7735116503"/>
    <x v="38"/>
    <n v="100207231"/>
    <x v="462"/>
    <s v="LTMAMEJIA"/>
    <s v="MFLT"/>
    <m/>
    <m/>
    <m/>
    <s v="27.09.2010"/>
    <s v="27.09.2010"/>
    <n v="17500"/>
    <m/>
    <x v="8"/>
    <x v="4"/>
    <x v="6"/>
    <x v="0"/>
    <x v="2"/>
  </r>
  <r>
    <n v="7735116503"/>
    <x v="38"/>
    <n v="100207231"/>
    <x v="462"/>
    <s v="SSRDVILLEGAS"/>
    <s v="MFLT"/>
    <m/>
    <m/>
    <m/>
    <s v="21.09.2010"/>
    <s v="27.09.2010"/>
    <n v="0"/>
    <m/>
    <x v="8"/>
    <x v="4"/>
    <x v="6"/>
    <x v="0"/>
    <x v="2"/>
  </r>
  <r>
    <n v="7735116503"/>
    <x v="38"/>
    <n v="100207231"/>
    <x v="462"/>
    <s v="SSRDVILLEGAS"/>
    <s v="MFLT"/>
    <m/>
    <m/>
    <m/>
    <s v="21.09.2010"/>
    <s v="27.09.2010"/>
    <n v="0"/>
    <m/>
    <x v="8"/>
    <x v="4"/>
    <x v="6"/>
    <x v="0"/>
    <x v="2"/>
  </r>
  <r>
    <n v="7735116503"/>
    <x v="38"/>
    <n v="100207722"/>
    <x v="463"/>
    <s v="LTMAMEJIA"/>
    <s v="MFLT"/>
    <m/>
    <m/>
    <m/>
    <s v="17.09.2010"/>
    <s v="17.09.2010"/>
    <n v="250000"/>
    <m/>
    <x v="8"/>
    <x v="4"/>
    <x v="6"/>
    <x v="0"/>
    <x v="2"/>
  </r>
  <r>
    <n v="7735116503"/>
    <x v="38"/>
    <n v="100207731"/>
    <x v="391"/>
    <s v="LTMAMEJIA"/>
    <s v="MFLT"/>
    <m/>
    <m/>
    <m/>
    <s v="17.09.2010"/>
    <s v="17.09.2010"/>
    <n v="230000"/>
    <m/>
    <x v="8"/>
    <x v="4"/>
    <x v="6"/>
    <x v="0"/>
    <x v="2"/>
  </r>
  <r>
    <n v="7735116503"/>
    <x v="38"/>
    <n v="100207731"/>
    <x v="391"/>
    <s v="SSRDVILLEGAS"/>
    <s v="MFLT"/>
    <m/>
    <m/>
    <m/>
    <s v="06.09.2010"/>
    <s v="20.09.2010"/>
    <n v="320000"/>
    <m/>
    <x v="8"/>
    <x v="4"/>
    <x v="6"/>
    <x v="0"/>
    <x v="2"/>
  </r>
  <r>
    <n v="7735116503"/>
    <x v="38"/>
    <n v="100207756"/>
    <x v="464"/>
    <s v="LTMAMEJIA"/>
    <s v="MFLT"/>
    <m/>
    <m/>
    <m/>
    <s v="17.09.2010"/>
    <s v="17.09.2010"/>
    <n v="70000"/>
    <m/>
    <x v="8"/>
    <x v="4"/>
    <x v="6"/>
    <x v="0"/>
    <x v="2"/>
  </r>
  <r>
    <n v="7735116503"/>
    <x v="38"/>
    <n v="100208238"/>
    <x v="465"/>
    <s v="SSRDVILLEGAS"/>
    <s v="MFLT"/>
    <m/>
    <m/>
    <m/>
    <s v="17.09.2010"/>
    <s v="27.09.2010"/>
    <n v="0"/>
    <m/>
    <x v="8"/>
    <x v="4"/>
    <x v="6"/>
    <x v="0"/>
    <x v="2"/>
  </r>
  <r>
    <n v="7735116503"/>
    <x v="38"/>
    <n v="100208238"/>
    <x v="465"/>
    <s v="LTMAMEJIA"/>
    <s v="MFLT"/>
    <m/>
    <m/>
    <m/>
    <s v="21.09.2010"/>
    <s v="21.09.2010"/>
    <n v="620000"/>
    <m/>
    <x v="8"/>
    <x v="4"/>
    <x v="6"/>
    <x v="0"/>
    <x v="2"/>
  </r>
  <r>
    <n v="7735116503"/>
    <x v="38"/>
    <n v="100208249"/>
    <x v="466"/>
    <s v="SSPAGRANADOS"/>
    <s v="MFLT"/>
    <m/>
    <m/>
    <m/>
    <s v="07.09.2010"/>
    <s v="13.09.2010"/>
    <n v="0"/>
    <m/>
    <x v="8"/>
    <x v="26"/>
    <x v="6"/>
    <x v="0"/>
    <x v="2"/>
  </r>
  <r>
    <n v="7735116503"/>
    <x v="38"/>
    <n v="100208249"/>
    <x v="466"/>
    <s v="LTMAMEJIA"/>
    <s v="MFLT"/>
    <m/>
    <m/>
    <m/>
    <s v="10.09.2010"/>
    <s v="10.09.2010"/>
    <n v="250000"/>
    <m/>
    <x v="8"/>
    <x v="26"/>
    <x v="6"/>
    <x v="0"/>
    <x v="2"/>
  </r>
  <r>
    <n v="7735116503"/>
    <x v="38"/>
    <n v="100210227"/>
    <x v="467"/>
    <s v="LTMAMEJIA"/>
    <s v="MFLT"/>
    <m/>
    <m/>
    <m/>
    <s v="17.09.2010"/>
    <s v="17.09.2010"/>
    <n v="230000"/>
    <m/>
    <x v="8"/>
    <x v="4"/>
    <x v="6"/>
    <x v="0"/>
    <x v="2"/>
  </r>
  <r>
    <n v="7735116503"/>
    <x v="38"/>
    <n v="100210229"/>
    <x v="468"/>
    <s v="LTMAMEJIA"/>
    <s v="MFLT"/>
    <m/>
    <m/>
    <m/>
    <s v="16.09.2010"/>
    <s v="16.09.2010"/>
    <n v="180000"/>
    <m/>
    <x v="8"/>
    <x v="4"/>
    <x v="6"/>
    <x v="0"/>
    <x v="2"/>
  </r>
  <r>
    <n v="7735116503"/>
    <x v="38"/>
    <n v="100210229"/>
    <x v="468"/>
    <s v="SSPAGRANADOS"/>
    <s v="MFLT"/>
    <m/>
    <m/>
    <m/>
    <s v="14.09.2010"/>
    <s v="20.09.2010"/>
    <n v="0"/>
    <m/>
    <x v="8"/>
    <x v="4"/>
    <x v="6"/>
    <x v="0"/>
    <x v="2"/>
  </r>
  <r>
    <n v="7735116503"/>
    <x v="38"/>
    <n v="100210517"/>
    <x v="469"/>
    <s v="LTMAMEJIA"/>
    <s v="MFLT"/>
    <m/>
    <m/>
    <m/>
    <s v="17.09.2010"/>
    <s v="17.09.2010"/>
    <n v="260000"/>
    <m/>
    <x v="8"/>
    <x v="4"/>
    <x v="6"/>
    <x v="0"/>
    <x v="2"/>
  </r>
  <r>
    <n v="7735116503"/>
    <x v="38"/>
    <n v="100210517"/>
    <x v="469"/>
    <s v="SSPAGRANADOS"/>
    <s v="MFLT"/>
    <m/>
    <m/>
    <m/>
    <s v="14.09.2010"/>
    <s v="20.09.2010"/>
    <n v="0"/>
    <m/>
    <x v="8"/>
    <x v="4"/>
    <x v="6"/>
    <x v="0"/>
    <x v="2"/>
  </r>
  <r>
    <n v="7735116503"/>
    <x v="38"/>
    <n v="100211593"/>
    <x v="470"/>
    <s v="LTMAMEJIA"/>
    <s v="MFLT"/>
    <m/>
    <m/>
    <m/>
    <s v="17.09.2010"/>
    <s v="17.09.2010"/>
    <n v="100000"/>
    <m/>
    <x v="8"/>
    <x v="4"/>
    <x v="6"/>
    <x v="0"/>
    <x v="2"/>
  </r>
  <r>
    <n v="7735116503"/>
    <x v="38"/>
    <n v="100211593"/>
    <x v="470"/>
    <s v="SSPAGRANADOS"/>
    <s v="MFLT"/>
    <m/>
    <m/>
    <m/>
    <s v="14.09.2010"/>
    <s v="20.09.2010"/>
    <n v="0"/>
    <m/>
    <x v="8"/>
    <x v="4"/>
    <x v="6"/>
    <x v="0"/>
    <x v="2"/>
  </r>
  <r>
    <n v="7735116503"/>
    <x v="38"/>
    <n v="100211892"/>
    <x v="471"/>
    <s v="LTMAMEJIA"/>
    <s v="MFLT"/>
    <m/>
    <m/>
    <m/>
    <s v="17.09.2010"/>
    <s v="17.09.2010"/>
    <n v="340000"/>
    <m/>
    <x v="8"/>
    <x v="4"/>
    <x v="6"/>
    <x v="0"/>
    <x v="2"/>
  </r>
  <r>
    <n v="7735116503"/>
    <x v="38"/>
    <n v="100211892"/>
    <x v="471"/>
    <s v="SSPAGRANADOS"/>
    <s v="MFLT"/>
    <m/>
    <m/>
    <m/>
    <s v="14.09.2010"/>
    <s v="20.09.2010"/>
    <n v="0"/>
    <m/>
    <x v="8"/>
    <x v="4"/>
    <x v="6"/>
    <x v="0"/>
    <x v="2"/>
  </r>
  <r>
    <n v="7735116503"/>
    <x v="38"/>
    <n v="100213512"/>
    <x v="238"/>
    <s v="SSRDVILLEGAS"/>
    <s v="MFLT"/>
    <m/>
    <m/>
    <m/>
    <s v="27.09.2010"/>
    <s v="29.09.2010"/>
    <n v="0"/>
    <m/>
    <x v="8"/>
    <x v="4"/>
    <x v="6"/>
    <x v="0"/>
    <x v="2"/>
  </r>
  <r>
    <n v="7735116503"/>
    <x v="38"/>
    <n v="100213512"/>
    <x v="238"/>
    <s v="LTMAMEJIA"/>
    <s v="MFLT"/>
    <m/>
    <m/>
    <m/>
    <s v="28.09.2010"/>
    <s v="28.09.2010"/>
    <n v="700000"/>
    <m/>
    <x v="8"/>
    <x v="4"/>
    <x v="6"/>
    <x v="0"/>
    <x v="2"/>
  </r>
  <r>
    <n v="7735116503"/>
    <x v="38"/>
    <n v="100213524"/>
    <x v="472"/>
    <s v="LTMAMEJIA"/>
    <s v="MFLT"/>
    <m/>
    <m/>
    <m/>
    <s v="17.09.2010"/>
    <s v="17.09.2010"/>
    <n v="96000"/>
    <m/>
    <x v="8"/>
    <x v="4"/>
    <x v="6"/>
    <x v="0"/>
    <x v="2"/>
  </r>
  <r>
    <n v="7735116503"/>
    <x v="38"/>
    <n v="100213524"/>
    <x v="472"/>
    <s v="SSPAGRANADOS"/>
    <s v="MFLT"/>
    <m/>
    <m/>
    <m/>
    <s v="16.09.2010"/>
    <s v="20.09.2010"/>
    <n v="0"/>
    <m/>
    <x v="8"/>
    <x v="4"/>
    <x v="6"/>
    <x v="0"/>
    <x v="2"/>
  </r>
  <r>
    <n v="7735116503"/>
    <x v="38"/>
    <n v="100213529"/>
    <x v="473"/>
    <s v="LTMAMEJIA"/>
    <s v="MFLT"/>
    <m/>
    <m/>
    <m/>
    <s v="17.09.2010"/>
    <s v="17.09.2010"/>
    <n v="-350000"/>
    <m/>
    <x v="8"/>
    <x v="4"/>
    <x v="6"/>
    <x v="0"/>
    <x v="2"/>
  </r>
  <r>
    <n v="7735116503"/>
    <x v="38"/>
    <n v="100213529"/>
    <x v="473"/>
    <s v="LTMAMEJIA"/>
    <s v="MFLT"/>
    <m/>
    <m/>
    <m/>
    <s v="17.09.2010"/>
    <s v="17.09.2010"/>
    <n v="350000"/>
    <m/>
    <x v="8"/>
    <x v="4"/>
    <x v="6"/>
    <x v="0"/>
    <x v="2"/>
  </r>
  <r>
    <n v="7735116503"/>
    <x v="38"/>
    <n v="100213529"/>
    <x v="473"/>
    <s v="LTMAMEJIA"/>
    <s v="MFLT"/>
    <m/>
    <m/>
    <m/>
    <s v="17.09.2010"/>
    <s v="17.09.2010"/>
    <n v="350000"/>
    <m/>
    <x v="8"/>
    <x v="4"/>
    <x v="6"/>
    <x v="0"/>
    <x v="2"/>
  </r>
  <r>
    <n v="7735116503"/>
    <x v="38"/>
    <n v="100213530"/>
    <x v="474"/>
    <s v="LTMAMEJIA"/>
    <s v="MFLT"/>
    <m/>
    <m/>
    <m/>
    <s v="21.09.2010"/>
    <s v="21.09.2010"/>
    <n v="230000"/>
    <m/>
    <x v="8"/>
    <x v="4"/>
    <x v="6"/>
    <x v="0"/>
    <x v="2"/>
  </r>
  <r>
    <n v="7735116503"/>
    <x v="38"/>
    <n v="100214092"/>
    <x v="475"/>
    <s v="LTMAMEJIA"/>
    <s v="MFLT"/>
    <m/>
    <m/>
    <m/>
    <s v="16.09.2010"/>
    <s v="16.09.2010"/>
    <n v="325000"/>
    <m/>
    <x v="8"/>
    <x v="4"/>
    <x v="6"/>
    <x v="0"/>
    <x v="2"/>
  </r>
  <r>
    <n v="7735116503"/>
    <x v="38"/>
    <n v="100214092"/>
    <x v="475"/>
    <s v="SSPAGRANADOS"/>
    <s v="MFLT"/>
    <m/>
    <m/>
    <m/>
    <s v="14.09.2010"/>
    <s v="20.09.2010"/>
    <n v="0"/>
    <m/>
    <x v="8"/>
    <x v="4"/>
    <x v="6"/>
    <x v="0"/>
    <x v="2"/>
  </r>
  <r>
    <n v="7735116503"/>
    <x v="38"/>
    <n v="100214098"/>
    <x v="476"/>
    <s v="LTMAMEJIA"/>
    <s v="MFLT"/>
    <m/>
    <m/>
    <m/>
    <s v="16.09.2010"/>
    <s v="16.09.2010"/>
    <n v="325000"/>
    <m/>
    <x v="8"/>
    <x v="4"/>
    <x v="6"/>
    <x v="0"/>
    <x v="2"/>
  </r>
  <r>
    <n v="7735116503"/>
    <x v="38"/>
    <n v="100214098"/>
    <x v="476"/>
    <s v="SSPAGRANADOS"/>
    <s v="MFLT"/>
    <m/>
    <m/>
    <m/>
    <s v="14.09.2010"/>
    <s v="20.09.2010"/>
    <n v="0"/>
    <m/>
    <x v="8"/>
    <x v="4"/>
    <x v="6"/>
    <x v="0"/>
    <x v="2"/>
  </r>
  <r>
    <n v="7735116503"/>
    <x v="38"/>
    <n v="100214399"/>
    <x v="477"/>
    <s v="LTMAMEJIA"/>
    <s v="MFLT"/>
    <m/>
    <m/>
    <m/>
    <s v="25.09.2010"/>
    <s v="25.09.2010"/>
    <n v="650000"/>
    <m/>
    <x v="8"/>
    <x v="4"/>
    <x v="6"/>
    <x v="0"/>
    <x v="2"/>
  </r>
  <r>
    <n v="7735116503"/>
    <x v="38"/>
    <n v="100214399"/>
    <x v="477"/>
    <s v="SSRDVILLEGAS"/>
    <s v="MFLT"/>
    <m/>
    <m/>
    <m/>
    <s v="22.09.2010"/>
    <s v="27.09.2010"/>
    <n v="0"/>
    <m/>
    <x v="8"/>
    <x v="4"/>
    <x v="6"/>
    <x v="0"/>
    <x v="2"/>
  </r>
  <r>
    <n v="7735116503"/>
    <x v="38"/>
    <n v="100216159"/>
    <x v="478"/>
    <s v="SSRDVILLEGAS"/>
    <s v="MFLT"/>
    <m/>
    <m/>
    <m/>
    <s v="27.09.2010"/>
    <s v="28.09.2010"/>
    <n v="0"/>
    <m/>
    <x v="8"/>
    <x v="4"/>
    <x v="6"/>
    <x v="0"/>
    <x v="2"/>
  </r>
  <r>
    <n v="7735116503"/>
    <x v="38"/>
    <n v="100216159"/>
    <x v="478"/>
    <s v="LTMAMEJIA"/>
    <s v="MFLT"/>
    <m/>
    <m/>
    <m/>
    <s v="28.09.2010"/>
    <s v="28.09.2010"/>
    <n v="820000"/>
    <m/>
    <x v="8"/>
    <x v="4"/>
    <x v="6"/>
    <x v="0"/>
    <x v="2"/>
  </r>
  <r>
    <n v="7735116503"/>
    <x v="38"/>
    <n v="100216704"/>
    <x v="479"/>
    <s v="LTMAMEJIA"/>
    <s v="MFLT"/>
    <m/>
    <m/>
    <m/>
    <s v="27.09.2010"/>
    <s v="27.09.2010"/>
    <n v="350000"/>
    <m/>
    <x v="8"/>
    <x v="4"/>
    <x v="6"/>
    <x v="0"/>
    <x v="2"/>
  </r>
  <r>
    <n v="7735116503"/>
    <x v="38"/>
    <n v="100216704"/>
    <x v="479"/>
    <s v="SSRDVILLEGAS"/>
    <s v="MFLT"/>
    <m/>
    <m/>
    <m/>
    <s v="21.09.2010"/>
    <s v="28.09.2010"/>
    <n v="0"/>
    <m/>
    <x v="8"/>
    <x v="4"/>
    <x v="6"/>
    <x v="0"/>
    <x v="2"/>
  </r>
  <r>
    <n v="7735116503"/>
    <x v="38"/>
    <n v="100217850"/>
    <x v="480"/>
    <s v="SSRDVILLEGAS"/>
    <s v="MFLT"/>
    <m/>
    <m/>
    <m/>
    <s v="22.09.2010"/>
    <s v="30.09.2010"/>
    <n v="-303000"/>
    <m/>
    <x v="8"/>
    <x v="3"/>
    <x v="6"/>
    <x v="0"/>
    <x v="2"/>
  </r>
  <r>
    <n v="7735116503"/>
    <x v="38"/>
    <n v="100217850"/>
    <x v="480"/>
    <s v="LTMAMEJIA"/>
    <s v="MFLT"/>
    <m/>
    <m/>
    <m/>
    <s v="27.09.2010"/>
    <s v="27.09.2010"/>
    <n v="303000"/>
    <m/>
    <x v="8"/>
    <x v="3"/>
    <x v="6"/>
    <x v="0"/>
    <x v="2"/>
  </r>
  <r>
    <n v="7735116503"/>
    <x v="38"/>
    <n v="100217850"/>
    <x v="480"/>
    <s v="SSRDVILLEGAS"/>
    <s v="MFLT"/>
    <m/>
    <m/>
    <m/>
    <s v="22.09.2010"/>
    <s v="27.09.2010"/>
    <n v="0"/>
    <m/>
    <x v="8"/>
    <x v="3"/>
    <x v="6"/>
    <x v="0"/>
    <x v="2"/>
  </r>
  <r>
    <n v="7735116503"/>
    <x v="38"/>
    <n v="100217850"/>
    <x v="480"/>
    <s v="SSRDVILLEGAS"/>
    <s v="MFLT"/>
    <m/>
    <m/>
    <m/>
    <s v="22.09.2010"/>
    <s v="30.09.2010"/>
    <n v="303000"/>
    <m/>
    <x v="8"/>
    <x v="3"/>
    <x v="6"/>
    <x v="0"/>
    <x v="2"/>
  </r>
  <r>
    <n v="7735116503"/>
    <x v="38"/>
    <n v="100217972"/>
    <x v="481"/>
    <s v="SSRDVILLEGAS"/>
    <s v="MFLT"/>
    <m/>
    <m/>
    <m/>
    <s v="27.09.2010"/>
    <s v="29.09.2010"/>
    <n v="0"/>
    <m/>
    <x v="8"/>
    <x v="4"/>
    <x v="6"/>
    <x v="0"/>
    <x v="2"/>
  </r>
  <r>
    <n v="7735116503"/>
    <x v="38"/>
    <n v="100217972"/>
    <x v="481"/>
    <s v="LTMAMEJIA"/>
    <s v="MFLT"/>
    <m/>
    <m/>
    <m/>
    <s v="28.09.2010"/>
    <s v="28.09.2010"/>
    <n v="350000"/>
    <m/>
    <x v="8"/>
    <x v="4"/>
    <x v="6"/>
    <x v="0"/>
    <x v="2"/>
  </r>
  <r>
    <n v="7735116503"/>
    <x v="38"/>
    <n v="100218885"/>
    <x v="482"/>
    <s v="SSRDVILLEGAS"/>
    <s v="MFLT"/>
    <m/>
    <m/>
    <m/>
    <s v="27.09.2010"/>
    <s v="28.09.2010"/>
    <n v="0"/>
    <m/>
    <x v="8"/>
    <x v="3"/>
    <x v="6"/>
    <x v="0"/>
    <x v="2"/>
  </r>
  <r>
    <n v="7735116503"/>
    <x v="38"/>
    <n v="100218885"/>
    <x v="482"/>
    <s v="LTMAMEJIA"/>
    <s v="MFLT"/>
    <m/>
    <m/>
    <m/>
    <s v="28.09.2010"/>
    <s v="28.09.2010"/>
    <n v="375000"/>
    <m/>
    <x v="8"/>
    <x v="3"/>
    <x v="6"/>
    <x v="0"/>
    <x v="2"/>
  </r>
  <r>
    <n v="7735116503"/>
    <x v="38"/>
    <n v="100219939"/>
    <x v="483"/>
    <s v="SSRDVILLEGAS"/>
    <s v="MFLT"/>
    <m/>
    <m/>
    <m/>
    <s v="27.09.2010"/>
    <s v="29.09.2010"/>
    <n v="0"/>
    <m/>
    <x v="8"/>
    <x v="4"/>
    <x v="6"/>
    <x v="0"/>
    <x v="2"/>
  </r>
  <r>
    <n v="7735116503"/>
    <x v="38"/>
    <n v="100219939"/>
    <x v="483"/>
    <s v="LTMAMEJIA"/>
    <s v="MFLT"/>
    <m/>
    <m/>
    <m/>
    <s v="28.09.2010"/>
    <s v="28.09.2010"/>
    <n v="230000"/>
    <m/>
    <x v="8"/>
    <x v="4"/>
    <x v="6"/>
    <x v="0"/>
    <x v="2"/>
  </r>
  <r>
    <n v="7735124012"/>
    <x v="24"/>
    <n v="100143760"/>
    <x v="242"/>
    <s v="LTMCRAGA"/>
    <s v="MFLT"/>
    <m/>
    <m/>
    <m/>
    <s v="01.09.2010"/>
    <s v="01.09.2010"/>
    <n v="211365"/>
    <m/>
    <x v="8"/>
    <x v="3"/>
    <x v="6"/>
    <x v="0"/>
    <x v="2"/>
  </r>
  <r>
    <n v="7735124012"/>
    <x v="24"/>
    <n v="100143760"/>
    <x v="242"/>
    <s v="SSPAGRANADOS"/>
    <s v="MFLT"/>
    <m/>
    <m/>
    <m/>
    <s v="03.09.2010"/>
    <s v="07.09.2010"/>
    <n v="0"/>
    <m/>
    <x v="8"/>
    <x v="3"/>
    <x v="6"/>
    <x v="0"/>
    <x v="2"/>
  </r>
  <r>
    <n v="7735124012"/>
    <x v="24"/>
    <n v="100143760"/>
    <x v="242"/>
    <s v="LTHMRENDON"/>
    <s v="MFLT"/>
    <m/>
    <m/>
    <m/>
    <s v="03.09.2010"/>
    <s v="07.09.2010"/>
    <n v="1600000"/>
    <m/>
    <x v="8"/>
    <x v="3"/>
    <x v="6"/>
    <x v="0"/>
    <x v="2"/>
  </r>
  <r>
    <n v="7735124012"/>
    <x v="24"/>
    <n v="100143760"/>
    <x v="242"/>
    <s v="SSPAGRANADOS"/>
    <s v="MFLT"/>
    <m/>
    <m/>
    <m/>
    <s v="09.09.2010"/>
    <s v="13.09.2010"/>
    <n v="0"/>
    <m/>
    <x v="8"/>
    <x v="3"/>
    <x v="6"/>
    <x v="0"/>
    <x v="2"/>
  </r>
  <r>
    <n v="7735124012"/>
    <x v="24"/>
    <n v="100143760"/>
    <x v="242"/>
    <s v="LTEAGUTIERRE"/>
    <s v="MFLT"/>
    <m/>
    <m/>
    <m/>
    <s v="09.09.2010"/>
    <s v="13.09.2010"/>
    <n v="13000"/>
    <m/>
    <x v="8"/>
    <x v="3"/>
    <x v="6"/>
    <x v="0"/>
    <x v="2"/>
  </r>
  <r>
    <n v="7735124012"/>
    <x v="24"/>
    <n v="100143760"/>
    <x v="242"/>
    <s v="SSPAGRANADOS"/>
    <s v="MFLT"/>
    <m/>
    <m/>
    <m/>
    <s v="09.09.2010"/>
    <s v="13.09.2010"/>
    <n v="0"/>
    <m/>
    <x v="8"/>
    <x v="3"/>
    <x v="6"/>
    <x v="0"/>
    <x v="2"/>
  </r>
  <r>
    <n v="7735124012"/>
    <x v="24"/>
    <n v="100143760"/>
    <x v="242"/>
    <s v="LTEAGUTIERRE"/>
    <s v="MFLT"/>
    <m/>
    <m/>
    <m/>
    <s v="09.09.2010"/>
    <s v="13.09.2010"/>
    <n v="250000"/>
    <m/>
    <x v="8"/>
    <x v="3"/>
    <x v="6"/>
    <x v="0"/>
    <x v="2"/>
  </r>
  <r>
    <n v="7735124012"/>
    <x v="24"/>
    <n v="100143760"/>
    <x v="242"/>
    <s v="LTMCRAGA"/>
    <s v="MFLT"/>
    <m/>
    <m/>
    <m/>
    <s v="01.09.2010"/>
    <s v="01.09.2010"/>
    <n v="1011177"/>
    <m/>
    <x v="8"/>
    <x v="3"/>
    <x v="6"/>
    <x v="0"/>
    <x v="2"/>
  </r>
  <r>
    <n v="7735124012"/>
    <x v="24"/>
    <n v="100143760"/>
    <x v="242"/>
    <s v="LTMCRAGA"/>
    <s v="MFLT"/>
    <m/>
    <m/>
    <m/>
    <s v="01.09.2010"/>
    <s v="01.09.2010"/>
    <n v="303227"/>
    <m/>
    <x v="8"/>
    <x v="3"/>
    <x v="6"/>
    <x v="0"/>
    <x v="2"/>
  </r>
  <r>
    <n v="7735124012"/>
    <x v="24"/>
    <n v="100143760"/>
    <x v="242"/>
    <s v="LTEAGUTIERRE"/>
    <s v="MFLT"/>
    <m/>
    <m/>
    <m/>
    <s v="09.09.2010"/>
    <s v="09.09.2010"/>
    <n v="13945"/>
    <m/>
    <x v="8"/>
    <x v="3"/>
    <x v="6"/>
    <x v="0"/>
    <x v="2"/>
  </r>
  <r>
    <n v="7735124012"/>
    <x v="24"/>
    <n v="100143760"/>
    <x v="242"/>
    <s v="LTHMRENDON"/>
    <s v="MFLT"/>
    <m/>
    <m/>
    <m/>
    <s v="17.09.2010"/>
    <s v="17.09.2010"/>
    <n v="385058"/>
    <m/>
    <x v="8"/>
    <x v="3"/>
    <x v="6"/>
    <x v="0"/>
    <x v="2"/>
  </r>
  <r>
    <n v="7735124012"/>
    <x v="24"/>
    <n v="100161418"/>
    <x v="399"/>
    <s v="LTMCRAGA"/>
    <s v="MFLT"/>
    <m/>
    <m/>
    <m/>
    <s v="17.09.2010"/>
    <s v="17.09.2010"/>
    <n v="2250"/>
    <m/>
    <x v="8"/>
    <x v="4"/>
    <x v="6"/>
    <x v="0"/>
    <x v="2"/>
  </r>
  <r>
    <n v="7735124012"/>
    <x v="24"/>
    <n v="100167396"/>
    <x v="362"/>
    <s v="LTHMRENDON"/>
    <s v="MFLT"/>
    <m/>
    <m/>
    <m/>
    <s v="07.09.2010"/>
    <s v="07.09.2010"/>
    <n v="5020"/>
    <m/>
    <x v="8"/>
    <x v="4"/>
    <x v="6"/>
    <x v="0"/>
    <x v="2"/>
  </r>
  <r>
    <n v="7735124012"/>
    <x v="24"/>
    <n v="100167396"/>
    <x v="362"/>
    <s v="LTHMRENDON"/>
    <s v="MFLT"/>
    <m/>
    <m/>
    <m/>
    <s v="15.09.2010"/>
    <s v="15.09.2010"/>
    <n v="20000"/>
    <m/>
    <x v="8"/>
    <x v="4"/>
    <x v="6"/>
    <x v="0"/>
    <x v="2"/>
  </r>
  <r>
    <n v="7735124012"/>
    <x v="24"/>
    <n v="100167396"/>
    <x v="362"/>
    <s v="LTHMRENDON"/>
    <s v="MFLT"/>
    <m/>
    <m/>
    <m/>
    <s v="21.09.2010"/>
    <s v="24.09.2010"/>
    <n v="215000"/>
    <m/>
    <x v="8"/>
    <x v="4"/>
    <x v="6"/>
    <x v="0"/>
    <x v="2"/>
  </r>
  <r>
    <n v="7735124012"/>
    <x v="24"/>
    <n v="100167396"/>
    <x v="362"/>
    <s v="SSRDVILLEGAS"/>
    <s v="MFLT"/>
    <m/>
    <m/>
    <m/>
    <s v="21.09.2010"/>
    <s v="24.09.2010"/>
    <n v="0"/>
    <m/>
    <x v="8"/>
    <x v="4"/>
    <x v="6"/>
    <x v="0"/>
    <x v="2"/>
  </r>
  <r>
    <n v="7735124012"/>
    <x v="24"/>
    <n v="100167396"/>
    <x v="362"/>
    <s v="LTHMRENDON"/>
    <s v="MFLT"/>
    <m/>
    <m/>
    <m/>
    <s v="07.09.2010"/>
    <s v="07.09.2010"/>
    <n v="44000"/>
    <m/>
    <x v="8"/>
    <x v="4"/>
    <x v="6"/>
    <x v="0"/>
    <x v="2"/>
  </r>
  <r>
    <n v="7735124012"/>
    <x v="24"/>
    <n v="100167396"/>
    <x v="362"/>
    <s v="SSPAGRANADOS"/>
    <s v="MFLT"/>
    <m/>
    <m/>
    <m/>
    <s v="02.09.2010"/>
    <s v="03.09.2010"/>
    <n v="0"/>
    <m/>
    <x v="8"/>
    <x v="4"/>
    <x v="6"/>
    <x v="0"/>
    <x v="2"/>
  </r>
  <r>
    <n v="7735124012"/>
    <x v="24"/>
    <n v="100167396"/>
    <x v="362"/>
    <s v="LTEAGUTIERRE"/>
    <s v="MFLT"/>
    <m/>
    <m/>
    <m/>
    <s v="02.09.2010"/>
    <s v="03.09.2010"/>
    <n v="14000"/>
    <m/>
    <x v="8"/>
    <x v="4"/>
    <x v="6"/>
    <x v="0"/>
    <x v="2"/>
  </r>
  <r>
    <n v="7735124012"/>
    <x v="24"/>
    <n v="100167396"/>
    <x v="362"/>
    <s v="SSPAGRANADOS"/>
    <s v="MFLT"/>
    <m/>
    <m/>
    <m/>
    <s v="02.09.2010"/>
    <s v="03.09.2010"/>
    <n v="0"/>
    <m/>
    <x v="8"/>
    <x v="4"/>
    <x v="6"/>
    <x v="0"/>
    <x v="2"/>
  </r>
  <r>
    <n v="7735124012"/>
    <x v="24"/>
    <n v="100167396"/>
    <x v="362"/>
    <s v="LTEAGUTIERRE"/>
    <s v="MFLT"/>
    <m/>
    <m/>
    <m/>
    <s v="02.09.2010"/>
    <s v="03.09.2010"/>
    <n v="18000"/>
    <m/>
    <x v="8"/>
    <x v="4"/>
    <x v="6"/>
    <x v="0"/>
    <x v="2"/>
  </r>
  <r>
    <n v="7735124012"/>
    <x v="24"/>
    <n v="100167396"/>
    <x v="362"/>
    <s v="LTHMRENDON"/>
    <s v="MFLT"/>
    <m/>
    <m/>
    <m/>
    <s v="14.09.2010"/>
    <s v="14.09.2010"/>
    <n v="16920"/>
    <m/>
    <x v="8"/>
    <x v="4"/>
    <x v="6"/>
    <x v="0"/>
    <x v="2"/>
  </r>
  <r>
    <n v="7735124012"/>
    <x v="24"/>
    <n v="100167396"/>
    <x v="362"/>
    <s v="LTHMRENDON"/>
    <s v="MFLT"/>
    <m/>
    <m/>
    <m/>
    <s v="14.09.2010"/>
    <s v="17.09.2010"/>
    <n v="163684"/>
    <m/>
    <x v="8"/>
    <x v="4"/>
    <x v="6"/>
    <x v="0"/>
    <x v="2"/>
  </r>
  <r>
    <n v="7735124012"/>
    <x v="24"/>
    <n v="100167396"/>
    <x v="362"/>
    <s v="SSPAGRANADOS"/>
    <s v="MFLT"/>
    <m/>
    <m/>
    <m/>
    <s v="14.09.2010"/>
    <s v="17.09.2010"/>
    <n v="0"/>
    <m/>
    <x v="8"/>
    <x v="4"/>
    <x v="6"/>
    <x v="0"/>
    <x v="2"/>
  </r>
  <r>
    <n v="7735124012"/>
    <x v="24"/>
    <n v="100167396"/>
    <x v="362"/>
    <s v="LTHMRENDON"/>
    <s v="MFLT"/>
    <m/>
    <m/>
    <m/>
    <s v="14.09.2010"/>
    <s v="17.09.2010"/>
    <n v="50268"/>
    <m/>
    <x v="8"/>
    <x v="4"/>
    <x v="6"/>
    <x v="0"/>
    <x v="2"/>
  </r>
  <r>
    <n v="7735124012"/>
    <x v="24"/>
    <n v="100167396"/>
    <x v="362"/>
    <s v="SSPAGRANADOS"/>
    <s v="MFLT"/>
    <m/>
    <m/>
    <m/>
    <s v="14.09.2010"/>
    <s v="17.09.2010"/>
    <n v="0"/>
    <m/>
    <x v="8"/>
    <x v="4"/>
    <x v="6"/>
    <x v="0"/>
    <x v="2"/>
  </r>
  <r>
    <n v="7735124012"/>
    <x v="24"/>
    <n v="100185238"/>
    <x v="484"/>
    <s v="LTEAGUTIERRE"/>
    <s v="MFLT"/>
    <m/>
    <m/>
    <m/>
    <s v="08.09.2010"/>
    <s v="08.09.2010"/>
    <n v="42900"/>
    <m/>
    <x v="8"/>
    <x v="4"/>
    <x v="6"/>
    <x v="0"/>
    <x v="2"/>
  </r>
  <r>
    <n v="7735124012"/>
    <x v="24"/>
    <n v="100186374"/>
    <x v="452"/>
    <s v="LTHMRENDON"/>
    <s v="MFLT"/>
    <m/>
    <m/>
    <m/>
    <s v="24.09.2010"/>
    <s v="24.09.2010"/>
    <n v="3022"/>
    <m/>
    <x v="8"/>
    <x v="4"/>
    <x v="6"/>
    <x v="0"/>
    <x v="2"/>
  </r>
  <r>
    <n v="7735124012"/>
    <x v="24"/>
    <n v="100186374"/>
    <x v="452"/>
    <s v="LTHMRENDON"/>
    <s v="MFLT"/>
    <m/>
    <m/>
    <m/>
    <s v="24.09.2010"/>
    <s v="24.09.2010"/>
    <n v="1500"/>
    <m/>
    <x v="8"/>
    <x v="4"/>
    <x v="6"/>
    <x v="0"/>
    <x v="2"/>
  </r>
  <r>
    <n v="7735124012"/>
    <x v="24"/>
    <n v="100186374"/>
    <x v="452"/>
    <s v="LTHMRENDON"/>
    <s v="MFLT"/>
    <m/>
    <m/>
    <m/>
    <s v="27.09.2010"/>
    <s v="27.09.2010"/>
    <n v="27000"/>
    <m/>
    <x v="8"/>
    <x v="4"/>
    <x v="6"/>
    <x v="0"/>
    <x v="2"/>
  </r>
  <r>
    <n v="7735124012"/>
    <x v="24"/>
    <n v="100186375"/>
    <x v="452"/>
    <s v="SSRDVILLEGAS"/>
    <s v="MFLT"/>
    <m/>
    <m/>
    <m/>
    <s v="24.09.2010"/>
    <s v="27.09.2010"/>
    <n v="0"/>
    <m/>
    <x v="8"/>
    <x v="4"/>
    <x v="6"/>
    <x v="0"/>
    <x v="2"/>
  </r>
  <r>
    <n v="7735124012"/>
    <x v="24"/>
    <n v="100186375"/>
    <x v="452"/>
    <s v="SSRDVILLEGAS"/>
    <s v="MFLT"/>
    <m/>
    <m/>
    <m/>
    <s v="24.09.2010"/>
    <s v="27.09.2010"/>
    <n v="0"/>
    <m/>
    <x v="8"/>
    <x v="4"/>
    <x v="6"/>
    <x v="0"/>
    <x v="2"/>
  </r>
  <r>
    <n v="7735124012"/>
    <x v="24"/>
    <n v="100186375"/>
    <x v="452"/>
    <s v="LTHMRENDON"/>
    <s v="MFLT"/>
    <m/>
    <m/>
    <m/>
    <s v="24.09.2010"/>
    <s v="27.09.2010"/>
    <n v="105000"/>
    <m/>
    <x v="8"/>
    <x v="4"/>
    <x v="6"/>
    <x v="0"/>
    <x v="2"/>
  </r>
  <r>
    <n v="7735124012"/>
    <x v="24"/>
    <n v="100186375"/>
    <x v="452"/>
    <s v="LTHMRENDON"/>
    <s v="MFLT"/>
    <m/>
    <m/>
    <m/>
    <s v="24.09.2010"/>
    <s v="27.09.2010"/>
    <n v="105000"/>
    <m/>
    <x v="8"/>
    <x v="4"/>
    <x v="6"/>
    <x v="0"/>
    <x v="2"/>
  </r>
  <r>
    <n v="7735124012"/>
    <x v="24"/>
    <n v="100186378"/>
    <x v="457"/>
    <s v="LTMCRAGA"/>
    <s v="MFLT"/>
    <m/>
    <m/>
    <m/>
    <s v="11.09.2010"/>
    <s v="11.09.2010"/>
    <n v="2267"/>
    <m/>
    <x v="8"/>
    <x v="4"/>
    <x v="6"/>
    <x v="0"/>
    <x v="2"/>
  </r>
  <r>
    <n v="7735124012"/>
    <x v="24"/>
    <n v="100186378"/>
    <x v="457"/>
    <s v="LTMCRAGA"/>
    <s v="MFLT"/>
    <m/>
    <m/>
    <m/>
    <s v="11.09.2010"/>
    <s v="11.09.2010"/>
    <n v="1500"/>
    <m/>
    <x v="8"/>
    <x v="4"/>
    <x v="6"/>
    <x v="0"/>
    <x v="2"/>
  </r>
  <r>
    <n v="7735124012"/>
    <x v="24"/>
    <n v="100186378"/>
    <x v="457"/>
    <s v="LTMCRAGA"/>
    <s v="MFLT"/>
    <m/>
    <m/>
    <m/>
    <s v="11.09.2010"/>
    <s v="11.09.2010"/>
    <n v="1500"/>
    <m/>
    <x v="8"/>
    <x v="4"/>
    <x v="6"/>
    <x v="0"/>
    <x v="2"/>
  </r>
  <r>
    <n v="7735124012"/>
    <x v="24"/>
    <n v="100186834"/>
    <x v="485"/>
    <s v="LTHMRENDON"/>
    <s v="MFLT"/>
    <m/>
    <m/>
    <m/>
    <s v="16.09.2010"/>
    <s v="17.09.2010"/>
    <n v="1475000"/>
    <m/>
    <x v="8"/>
    <x v="26"/>
    <x v="6"/>
    <x v="0"/>
    <x v="2"/>
  </r>
  <r>
    <n v="7735124012"/>
    <x v="24"/>
    <n v="100186834"/>
    <x v="485"/>
    <s v="SSPAGRANADOS"/>
    <s v="MFLT"/>
    <m/>
    <m/>
    <m/>
    <s v="16.09.2010"/>
    <s v="17.09.2010"/>
    <n v="0"/>
    <m/>
    <x v="8"/>
    <x v="26"/>
    <x v="6"/>
    <x v="0"/>
    <x v="2"/>
  </r>
  <r>
    <n v="7735124012"/>
    <x v="24"/>
    <n v="100190363"/>
    <x v="486"/>
    <s v="LTEAGUTIERRE"/>
    <s v="MFLT"/>
    <m/>
    <m/>
    <m/>
    <s v="09.09.2010"/>
    <s v="09.09.2010"/>
    <n v="7500"/>
    <m/>
    <x v="8"/>
    <x v="4"/>
    <x v="6"/>
    <x v="0"/>
    <x v="2"/>
  </r>
  <r>
    <n v="7735124012"/>
    <x v="24"/>
    <n v="100190363"/>
    <x v="486"/>
    <s v="LTEAGUTIERRE"/>
    <s v="MFLT"/>
    <m/>
    <m/>
    <m/>
    <s v="30.09.2010"/>
    <s v="30.09.2010"/>
    <n v="63875"/>
    <m/>
    <x v="8"/>
    <x v="4"/>
    <x v="6"/>
    <x v="0"/>
    <x v="2"/>
  </r>
  <r>
    <n v="7735124012"/>
    <x v="24"/>
    <n v="100192258"/>
    <x v="415"/>
    <s v="LTEAGUTIERRE"/>
    <s v="MFLT"/>
    <m/>
    <m/>
    <m/>
    <s v="23.09.2010"/>
    <s v="23.09.2010"/>
    <n v="50743"/>
    <m/>
    <x v="8"/>
    <x v="4"/>
    <x v="6"/>
    <x v="0"/>
    <x v="2"/>
  </r>
  <r>
    <n v="7735124012"/>
    <x v="24"/>
    <n v="100194787"/>
    <x v="423"/>
    <s v="LTHMRENDON"/>
    <s v="MFLT"/>
    <m/>
    <m/>
    <m/>
    <s v="16.09.2010"/>
    <s v="16.09.2010"/>
    <n v="10696"/>
    <m/>
    <x v="8"/>
    <x v="4"/>
    <x v="6"/>
    <x v="0"/>
    <x v="2"/>
  </r>
  <r>
    <n v="7735124012"/>
    <x v="24"/>
    <n v="100194787"/>
    <x v="423"/>
    <s v="SSPAGRANADOS"/>
    <s v="MFLT"/>
    <m/>
    <m/>
    <m/>
    <s v="01.09.2010"/>
    <s v="02.09.2010"/>
    <n v="0"/>
    <m/>
    <x v="8"/>
    <x v="4"/>
    <x v="6"/>
    <x v="0"/>
    <x v="2"/>
  </r>
  <r>
    <n v="7735124012"/>
    <x v="24"/>
    <n v="100194787"/>
    <x v="423"/>
    <s v="LTEAGUTIERRE"/>
    <s v="MFLT"/>
    <m/>
    <m/>
    <m/>
    <s v="01.09.2010"/>
    <s v="02.09.2010"/>
    <n v="97000"/>
    <m/>
    <x v="8"/>
    <x v="4"/>
    <x v="6"/>
    <x v="0"/>
    <x v="2"/>
  </r>
  <r>
    <n v="7735124012"/>
    <x v="24"/>
    <n v="100194787"/>
    <x v="423"/>
    <s v="LTHMRENDON"/>
    <s v="MFLT"/>
    <m/>
    <m/>
    <m/>
    <s v="14.09.2010"/>
    <s v="14.09.2010"/>
    <n v="960"/>
    <m/>
    <x v="8"/>
    <x v="4"/>
    <x v="6"/>
    <x v="0"/>
    <x v="2"/>
  </r>
  <r>
    <n v="7735124012"/>
    <x v="24"/>
    <n v="100194787"/>
    <x v="423"/>
    <s v="LTEAGUTIERRE"/>
    <s v="MFLT"/>
    <m/>
    <m/>
    <m/>
    <s v="27.09.2010"/>
    <s v="27.09.2010"/>
    <n v="3650000"/>
    <m/>
    <x v="8"/>
    <x v="4"/>
    <x v="6"/>
    <x v="0"/>
    <x v="2"/>
  </r>
  <r>
    <n v="7735124012"/>
    <x v="24"/>
    <n v="100194787"/>
    <x v="423"/>
    <s v="LTHMRENDON"/>
    <s v="MFLT"/>
    <m/>
    <m/>
    <m/>
    <s v="29.09.2010"/>
    <s v="29.09.2010"/>
    <n v="-37962"/>
    <m/>
    <x v="8"/>
    <x v="4"/>
    <x v="6"/>
    <x v="0"/>
    <x v="2"/>
  </r>
  <r>
    <n v="7735124012"/>
    <x v="24"/>
    <n v="100194787"/>
    <x v="423"/>
    <s v="SSRDVILLEGAS"/>
    <s v="MFLT"/>
    <m/>
    <m/>
    <m/>
    <s v="17.09.2010"/>
    <s v="29.09.2010"/>
    <n v="0"/>
    <m/>
    <x v="8"/>
    <x v="4"/>
    <x v="6"/>
    <x v="0"/>
    <x v="2"/>
  </r>
  <r>
    <n v="7735124012"/>
    <x v="24"/>
    <n v="100194787"/>
    <x v="423"/>
    <s v="LTHMRENDON"/>
    <s v="MFLT"/>
    <m/>
    <m/>
    <m/>
    <s v="29.09.2010"/>
    <s v="29.09.2010"/>
    <n v="37962"/>
    <m/>
    <x v="8"/>
    <x v="4"/>
    <x v="6"/>
    <x v="0"/>
    <x v="2"/>
  </r>
  <r>
    <n v="7735124012"/>
    <x v="24"/>
    <n v="100194787"/>
    <x v="423"/>
    <s v="LTHMRENDON"/>
    <s v="MFLT"/>
    <m/>
    <m/>
    <m/>
    <s v="17.09.2010"/>
    <s v="29.09.2010"/>
    <n v="37962"/>
    <m/>
    <x v="8"/>
    <x v="4"/>
    <x v="6"/>
    <x v="0"/>
    <x v="2"/>
  </r>
  <r>
    <n v="7735124012"/>
    <x v="24"/>
    <n v="100195557"/>
    <x v="487"/>
    <s v="LTEAGUTIERRE"/>
    <s v="MFLT"/>
    <m/>
    <m/>
    <m/>
    <s v="16.09.2010"/>
    <s v="20.09.2010"/>
    <n v="-652000"/>
    <m/>
    <x v="8"/>
    <x v="4"/>
    <x v="6"/>
    <x v="0"/>
    <x v="2"/>
  </r>
  <r>
    <n v="7735124012"/>
    <x v="24"/>
    <n v="100195557"/>
    <x v="487"/>
    <s v="LTEAGUTIERRE"/>
    <s v="MFLT"/>
    <m/>
    <m/>
    <m/>
    <s v="16.09.2010"/>
    <s v="20.09.2010"/>
    <n v="652000"/>
    <m/>
    <x v="8"/>
    <x v="4"/>
    <x v="6"/>
    <x v="0"/>
    <x v="2"/>
  </r>
  <r>
    <n v="7735124012"/>
    <x v="24"/>
    <n v="100195557"/>
    <x v="487"/>
    <s v="LTHMRENDON"/>
    <s v="MFLT"/>
    <m/>
    <m/>
    <m/>
    <s v="20.09.2010"/>
    <s v="20.09.2010"/>
    <n v="652000"/>
    <m/>
    <x v="8"/>
    <x v="4"/>
    <x v="6"/>
    <x v="0"/>
    <x v="2"/>
  </r>
  <r>
    <n v="7735124012"/>
    <x v="24"/>
    <n v="100195558"/>
    <x v="487"/>
    <s v="LTEAGUTIERRE"/>
    <s v="MFLT"/>
    <m/>
    <m/>
    <m/>
    <s v="16.09.2010"/>
    <s v="20.09.2010"/>
    <n v="-652000"/>
    <m/>
    <x v="8"/>
    <x v="4"/>
    <x v="6"/>
    <x v="0"/>
    <x v="2"/>
  </r>
  <r>
    <n v="7735124012"/>
    <x v="24"/>
    <n v="100195558"/>
    <x v="487"/>
    <s v="LTEAGUTIERRE"/>
    <s v="MFLT"/>
    <m/>
    <m/>
    <m/>
    <s v="16.09.2010"/>
    <s v="20.09.2010"/>
    <n v="652000"/>
    <m/>
    <x v="8"/>
    <x v="4"/>
    <x v="6"/>
    <x v="0"/>
    <x v="2"/>
  </r>
  <r>
    <n v="7735124012"/>
    <x v="24"/>
    <n v="100195558"/>
    <x v="487"/>
    <s v="LTHMRENDON"/>
    <s v="MFLT"/>
    <m/>
    <m/>
    <m/>
    <s v="20.09.2010"/>
    <s v="20.09.2010"/>
    <n v="652000"/>
    <m/>
    <x v="8"/>
    <x v="4"/>
    <x v="6"/>
    <x v="0"/>
    <x v="2"/>
  </r>
  <r>
    <n v="7735124012"/>
    <x v="24"/>
    <n v="100195561"/>
    <x v="488"/>
    <s v="LTHMRENDON"/>
    <s v="MFLT"/>
    <m/>
    <m/>
    <m/>
    <s v="10.09.2010"/>
    <s v="10.09.2010"/>
    <n v="1250000"/>
    <m/>
    <x v="8"/>
    <x v="4"/>
    <x v="6"/>
    <x v="0"/>
    <x v="2"/>
  </r>
  <r>
    <n v="7735124012"/>
    <x v="24"/>
    <n v="100195562"/>
    <x v="428"/>
    <s v="LTHMRENDON"/>
    <s v="MFLT"/>
    <m/>
    <m/>
    <m/>
    <s v="07.09.2010"/>
    <s v="07.09.2010"/>
    <n v="11457"/>
    <m/>
    <x v="8"/>
    <x v="4"/>
    <x v="6"/>
    <x v="0"/>
    <x v="2"/>
  </r>
  <r>
    <n v="7735124012"/>
    <x v="24"/>
    <n v="100195562"/>
    <x v="428"/>
    <s v="LTHMRENDON"/>
    <s v="MFLT"/>
    <m/>
    <m/>
    <m/>
    <s v="07.09.2010"/>
    <s v="07.09.2010"/>
    <n v="7284"/>
    <m/>
    <x v="8"/>
    <x v="4"/>
    <x v="6"/>
    <x v="0"/>
    <x v="2"/>
  </r>
  <r>
    <n v="7735124012"/>
    <x v="24"/>
    <n v="100196280"/>
    <x v="458"/>
    <s v="LTMCRAGA"/>
    <s v="MFLT"/>
    <m/>
    <m/>
    <m/>
    <s v="17.09.2010"/>
    <s v="17.09.2010"/>
    <n v="12150"/>
    <m/>
    <x v="8"/>
    <x v="3"/>
    <x v="6"/>
    <x v="0"/>
    <x v="2"/>
  </r>
  <r>
    <n v="7735124012"/>
    <x v="24"/>
    <n v="100196280"/>
    <x v="458"/>
    <s v="LTMCRAGA"/>
    <s v="MFLT"/>
    <m/>
    <m/>
    <m/>
    <s v="17.09.2010"/>
    <s v="17.09.2010"/>
    <n v="8950"/>
    <m/>
    <x v="8"/>
    <x v="3"/>
    <x v="6"/>
    <x v="0"/>
    <x v="2"/>
  </r>
  <r>
    <n v="7735124012"/>
    <x v="24"/>
    <n v="100196280"/>
    <x v="458"/>
    <s v="LTMCRAGA"/>
    <s v="MFLT"/>
    <m/>
    <m/>
    <m/>
    <s v="16.09.2010"/>
    <s v="16.09.2010"/>
    <n v="35863"/>
    <m/>
    <x v="8"/>
    <x v="3"/>
    <x v="6"/>
    <x v="0"/>
    <x v="2"/>
  </r>
  <r>
    <n v="7735124012"/>
    <x v="24"/>
    <n v="100197952"/>
    <x v="439"/>
    <s v="LTHMRENDON"/>
    <s v="MFLT"/>
    <m/>
    <m/>
    <m/>
    <s v="16.09.2010"/>
    <s v="16.09.2010"/>
    <n v="7000"/>
    <m/>
    <x v="8"/>
    <x v="4"/>
    <x v="6"/>
    <x v="0"/>
    <x v="2"/>
  </r>
  <r>
    <n v="7735124012"/>
    <x v="24"/>
    <n v="100197952"/>
    <x v="439"/>
    <s v="LTHMRENDON"/>
    <s v="MFLT"/>
    <m/>
    <m/>
    <m/>
    <s v="17.09.2010"/>
    <s v="17.09.2010"/>
    <n v="7000"/>
    <m/>
    <x v="8"/>
    <x v="4"/>
    <x v="6"/>
    <x v="0"/>
    <x v="2"/>
  </r>
  <r>
    <n v="7735124012"/>
    <x v="24"/>
    <n v="100197957"/>
    <x v="489"/>
    <s v="SSPAGRANADOS"/>
    <s v="MFLT"/>
    <m/>
    <m/>
    <m/>
    <s v="01.09.2010"/>
    <s v="02.09.2010"/>
    <n v="0"/>
    <m/>
    <x v="8"/>
    <x v="4"/>
    <x v="6"/>
    <x v="0"/>
    <x v="2"/>
  </r>
  <r>
    <n v="7735124012"/>
    <x v="24"/>
    <n v="100197957"/>
    <x v="489"/>
    <s v="LTEAGUTIERRE"/>
    <s v="MFLT"/>
    <m/>
    <m/>
    <m/>
    <s v="01.09.2010"/>
    <s v="02.09.2010"/>
    <n v="130000"/>
    <m/>
    <x v="8"/>
    <x v="4"/>
    <x v="6"/>
    <x v="0"/>
    <x v="2"/>
  </r>
  <r>
    <n v="7735124012"/>
    <x v="24"/>
    <n v="100197957"/>
    <x v="489"/>
    <s v="SSRDVILLEGAS"/>
    <s v="MFLT"/>
    <m/>
    <m/>
    <m/>
    <s v="20.09.2010"/>
    <s v="22.09.2010"/>
    <n v="0"/>
    <m/>
    <x v="8"/>
    <x v="4"/>
    <x v="6"/>
    <x v="0"/>
    <x v="2"/>
  </r>
  <r>
    <n v="7735124012"/>
    <x v="24"/>
    <n v="100197957"/>
    <x v="489"/>
    <s v="LTEAGUTIERRE"/>
    <s v="MFLT"/>
    <m/>
    <m/>
    <m/>
    <s v="20.09.2010"/>
    <s v="22.09.2010"/>
    <n v="15120"/>
    <m/>
    <x v="8"/>
    <x v="4"/>
    <x v="6"/>
    <x v="0"/>
    <x v="2"/>
  </r>
  <r>
    <n v="7735124012"/>
    <x v="24"/>
    <n v="100198030"/>
    <x v="440"/>
    <s v="LTEAGUTIERRE"/>
    <s v="MFLT"/>
    <m/>
    <m/>
    <m/>
    <s v="28.09.2010"/>
    <s v="28.09.2010"/>
    <n v="750"/>
    <m/>
    <x v="8"/>
    <x v="4"/>
    <x v="6"/>
    <x v="0"/>
    <x v="2"/>
  </r>
  <r>
    <n v="7735124012"/>
    <x v="24"/>
    <n v="100198030"/>
    <x v="440"/>
    <s v="LTEAGUTIERRE"/>
    <s v="MFLT"/>
    <m/>
    <m/>
    <m/>
    <s v="28.09.2010"/>
    <s v="28.09.2010"/>
    <n v="629"/>
    <m/>
    <x v="8"/>
    <x v="4"/>
    <x v="6"/>
    <x v="0"/>
    <x v="2"/>
  </r>
  <r>
    <n v="7735124012"/>
    <x v="24"/>
    <n v="100198030"/>
    <x v="440"/>
    <s v="LTHMRENDON"/>
    <s v="MFLT"/>
    <m/>
    <m/>
    <m/>
    <s v="28.09.2010"/>
    <s v="28.09.2010"/>
    <n v="1"/>
    <m/>
    <x v="8"/>
    <x v="4"/>
    <x v="6"/>
    <x v="0"/>
    <x v="2"/>
  </r>
  <r>
    <n v="7735124012"/>
    <x v="24"/>
    <n v="100198030"/>
    <x v="440"/>
    <s v="LTEAGUTIERRE"/>
    <s v="MFLT"/>
    <m/>
    <m/>
    <m/>
    <s v="28.09.2010"/>
    <s v="28.09.2010"/>
    <n v="8760"/>
    <m/>
    <x v="8"/>
    <x v="4"/>
    <x v="6"/>
    <x v="0"/>
    <x v="2"/>
  </r>
  <r>
    <n v="7735124012"/>
    <x v="24"/>
    <n v="100198223"/>
    <x v="490"/>
    <s v="LTHMRENDON"/>
    <s v="MFLT"/>
    <m/>
    <m/>
    <m/>
    <s v="22.09.2010"/>
    <s v="22.09.2010"/>
    <n v="3000"/>
    <m/>
    <x v="8"/>
    <x v="26"/>
    <x v="6"/>
    <x v="0"/>
    <x v="2"/>
  </r>
  <r>
    <n v="7735124012"/>
    <x v="24"/>
    <n v="100198223"/>
    <x v="490"/>
    <s v="LTHMRENDON"/>
    <s v="MFLT"/>
    <m/>
    <m/>
    <m/>
    <s v="13.09.2010"/>
    <s v="13.09.2010"/>
    <n v="471000"/>
    <m/>
    <x v="8"/>
    <x v="26"/>
    <x v="6"/>
    <x v="0"/>
    <x v="2"/>
  </r>
  <r>
    <n v="7735124012"/>
    <x v="24"/>
    <n v="100205066"/>
    <x v="491"/>
    <s v="LTHMRENDON"/>
    <s v="MFLT"/>
    <m/>
    <m/>
    <m/>
    <s v="29.09.2010"/>
    <s v="29.09.2010"/>
    <n v="-661852"/>
    <m/>
    <x v="8"/>
    <x v="4"/>
    <x v="6"/>
    <x v="0"/>
    <x v="2"/>
  </r>
  <r>
    <n v="7735124012"/>
    <x v="24"/>
    <n v="100205066"/>
    <x v="491"/>
    <s v="LTHMRENDON"/>
    <s v="MFLT"/>
    <m/>
    <m/>
    <m/>
    <s v="29.09.2010"/>
    <s v="29.09.2010"/>
    <n v="661852"/>
    <m/>
    <x v="8"/>
    <x v="4"/>
    <x v="6"/>
    <x v="0"/>
    <x v="2"/>
  </r>
  <r>
    <n v="7735124012"/>
    <x v="24"/>
    <n v="100205066"/>
    <x v="491"/>
    <s v="LTHMRENDON"/>
    <s v="MFLT"/>
    <m/>
    <m/>
    <m/>
    <s v="28.09.2010"/>
    <s v="29.09.2010"/>
    <n v="661852"/>
    <m/>
    <x v="8"/>
    <x v="4"/>
    <x v="6"/>
    <x v="0"/>
    <x v="2"/>
  </r>
  <r>
    <n v="7735124012"/>
    <x v="24"/>
    <n v="100205066"/>
    <x v="491"/>
    <s v="SSRDVILLEGAS"/>
    <s v="MFLT"/>
    <m/>
    <m/>
    <m/>
    <s v="28.09.2010"/>
    <s v="29.09.2010"/>
    <n v="0"/>
    <m/>
    <x v="8"/>
    <x v="4"/>
    <x v="6"/>
    <x v="0"/>
    <x v="2"/>
  </r>
  <r>
    <n v="7735124012"/>
    <x v="24"/>
    <n v="100206313"/>
    <x v="460"/>
    <s v="LTHMRENDON"/>
    <s v="MFLT"/>
    <m/>
    <m/>
    <m/>
    <s v="08.09.2010"/>
    <s v="08.09.2010"/>
    <n v="5728"/>
    <m/>
    <x v="8"/>
    <x v="26"/>
    <x v="6"/>
    <x v="0"/>
    <x v="2"/>
  </r>
  <r>
    <n v="7735124012"/>
    <x v="24"/>
    <n v="100206533"/>
    <x v="492"/>
    <s v="LTHMRENDON"/>
    <s v="MFLT"/>
    <m/>
    <m/>
    <m/>
    <s v="15.09.2010"/>
    <s v="15.09.2010"/>
    <n v="1500"/>
    <m/>
    <x v="8"/>
    <x v="26"/>
    <x v="6"/>
    <x v="0"/>
    <x v="2"/>
  </r>
  <r>
    <n v="7735124012"/>
    <x v="24"/>
    <n v="100206533"/>
    <x v="492"/>
    <s v="LTHMRENDON"/>
    <s v="MFLT"/>
    <m/>
    <m/>
    <m/>
    <s v="15.09.2010"/>
    <s v="15.09.2010"/>
    <n v="1259"/>
    <m/>
    <x v="8"/>
    <x v="26"/>
    <x v="6"/>
    <x v="0"/>
    <x v="2"/>
  </r>
  <r>
    <n v="7735124012"/>
    <x v="24"/>
    <n v="100207028"/>
    <x v="461"/>
    <s v="SSPAGRANADOS"/>
    <s v="MFLT"/>
    <m/>
    <m/>
    <m/>
    <s v="02.09.2010"/>
    <s v="21.09.2010"/>
    <n v="0"/>
    <m/>
    <x v="8"/>
    <x v="4"/>
    <x v="6"/>
    <x v="0"/>
    <x v="2"/>
  </r>
  <r>
    <n v="7735124012"/>
    <x v="24"/>
    <n v="100207028"/>
    <x v="461"/>
    <s v="LTEAGUTIERRE"/>
    <s v="MFLT"/>
    <m/>
    <m/>
    <m/>
    <s v="02.09.2010"/>
    <s v="21.09.2010"/>
    <n v="26000"/>
    <m/>
    <x v="8"/>
    <x v="4"/>
    <x v="6"/>
    <x v="0"/>
    <x v="2"/>
  </r>
  <r>
    <n v="7735124012"/>
    <x v="24"/>
    <n v="100207028"/>
    <x v="461"/>
    <s v="LTHMRENDON"/>
    <s v="MFLT"/>
    <m/>
    <m/>
    <m/>
    <s v="07.09.2010"/>
    <s v="07.09.2010"/>
    <n v="181680"/>
    <m/>
    <x v="8"/>
    <x v="4"/>
    <x v="6"/>
    <x v="0"/>
    <x v="2"/>
  </r>
  <r>
    <n v="7735124012"/>
    <x v="24"/>
    <n v="100207028"/>
    <x v="461"/>
    <s v="LTHMRENDON"/>
    <s v="MFLT"/>
    <m/>
    <m/>
    <m/>
    <s v="07.09.2010"/>
    <s v="07.09.2010"/>
    <n v="38660"/>
    <m/>
    <x v="8"/>
    <x v="4"/>
    <x v="6"/>
    <x v="0"/>
    <x v="2"/>
  </r>
  <r>
    <n v="7735124012"/>
    <x v="24"/>
    <n v="100207028"/>
    <x v="461"/>
    <s v="LTHMRENDON"/>
    <s v="MFLT"/>
    <m/>
    <m/>
    <m/>
    <s v="07.09.2010"/>
    <s v="07.09.2010"/>
    <n v="65370"/>
    <m/>
    <x v="8"/>
    <x v="4"/>
    <x v="6"/>
    <x v="0"/>
    <x v="2"/>
  </r>
  <r>
    <n v="7735124012"/>
    <x v="24"/>
    <n v="100207804"/>
    <x v="493"/>
    <s v="LTEAGUTIERRE"/>
    <s v="MFLT"/>
    <m/>
    <m/>
    <m/>
    <s v="03.09.2010"/>
    <s v="03.09.2010"/>
    <n v="2500"/>
    <m/>
    <x v="8"/>
    <x v="4"/>
    <x v="6"/>
    <x v="0"/>
    <x v="2"/>
  </r>
  <r>
    <n v="7735124012"/>
    <x v="24"/>
    <n v="100207804"/>
    <x v="493"/>
    <s v="LTHMRENDON"/>
    <s v="MFLT"/>
    <m/>
    <m/>
    <m/>
    <s v="14.09.2010"/>
    <s v="14.09.2010"/>
    <n v="520000"/>
    <m/>
    <x v="8"/>
    <x v="4"/>
    <x v="6"/>
    <x v="0"/>
    <x v="2"/>
  </r>
  <r>
    <n v="7735124012"/>
    <x v="24"/>
    <n v="100207804"/>
    <x v="493"/>
    <s v="LTHMRENDON"/>
    <s v="MFLT"/>
    <m/>
    <m/>
    <m/>
    <s v="14.09.2010"/>
    <s v="14.09.2010"/>
    <n v="180000"/>
    <m/>
    <x v="8"/>
    <x v="4"/>
    <x v="6"/>
    <x v="0"/>
    <x v="2"/>
  </r>
  <r>
    <n v="7735124012"/>
    <x v="24"/>
    <n v="100207954"/>
    <x v="494"/>
    <s v="LTEAGUTIERRE"/>
    <s v="MFLT"/>
    <m/>
    <m/>
    <m/>
    <s v="02.09.2010"/>
    <s v="02.09.2010"/>
    <n v="152360"/>
    <m/>
    <x v="8"/>
    <x v="4"/>
    <x v="6"/>
    <x v="0"/>
    <x v="2"/>
  </r>
  <r>
    <n v="7735124012"/>
    <x v="24"/>
    <n v="100207954"/>
    <x v="494"/>
    <s v="LTEAGUTIERRE"/>
    <s v="MFLT"/>
    <m/>
    <m/>
    <m/>
    <s v="02.09.2010"/>
    <s v="02.09.2010"/>
    <n v="211365"/>
    <m/>
    <x v="8"/>
    <x v="4"/>
    <x v="6"/>
    <x v="0"/>
    <x v="2"/>
  </r>
  <r>
    <n v="7735124012"/>
    <x v="24"/>
    <n v="100207954"/>
    <x v="494"/>
    <s v="LTMCRAGA"/>
    <s v="MFLT"/>
    <m/>
    <m/>
    <m/>
    <s v="02.09.2010"/>
    <s v="02.09.2010"/>
    <n v="12150"/>
    <m/>
    <x v="8"/>
    <x v="4"/>
    <x v="6"/>
    <x v="0"/>
    <x v="2"/>
  </r>
  <r>
    <n v="7735124012"/>
    <x v="24"/>
    <n v="100208072"/>
    <x v="495"/>
    <s v="SSRDVILLEGAS"/>
    <s v="MFLT"/>
    <m/>
    <m/>
    <m/>
    <s v="27.09.2010"/>
    <s v="28.09.2010"/>
    <n v="0"/>
    <m/>
    <x v="8"/>
    <x v="4"/>
    <x v="6"/>
    <x v="0"/>
    <x v="2"/>
  </r>
  <r>
    <n v="7735124012"/>
    <x v="24"/>
    <n v="100208072"/>
    <x v="495"/>
    <s v="LTEAGUTIERRE"/>
    <s v="MFLT"/>
    <m/>
    <m/>
    <m/>
    <s v="27.09.2010"/>
    <s v="28.09.2010"/>
    <n v="301886"/>
    <m/>
    <x v="8"/>
    <x v="4"/>
    <x v="6"/>
    <x v="0"/>
    <x v="2"/>
  </r>
  <r>
    <n v="7735124012"/>
    <x v="24"/>
    <n v="100208072"/>
    <x v="495"/>
    <s v="SSRDVILLEGAS"/>
    <s v="MFLT"/>
    <m/>
    <m/>
    <m/>
    <s v="27.09.2010"/>
    <s v="28.09.2010"/>
    <n v="0"/>
    <m/>
    <x v="8"/>
    <x v="4"/>
    <x v="6"/>
    <x v="0"/>
    <x v="2"/>
  </r>
  <r>
    <n v="7735124012"/>
    <x v="24"/>
    <n v="100208072"/>
    <x v="495"/>
    <s v="LTEAGUTIERRE"/>
    <s v="MFLT"/>
    <m/>
    <m/>
    <m/>
    <s v="27.09.2010"/>
    <s v="28.09.2010"/>
    <n v="37745"/>
    <m/>
    <x v="8"/>
    <x v="4"/>
    <x v="6"/>
    <x v="0"/>
    <x v="2"/>
  </r>
  <r>
    <n v="7735124012"/>
    <x v="24"/>
    <n v="100208237"/>
    <x v="496"/>
    <s v="LTEAGUTIERRE"/>
    <s v="MFLT"/>
    <m/>
    <m/>
    <m/>
    <s v="21.09.2010"/>
    <s v="21.09.2010"/>
    <n v="50743"/>
    <m/>
    <x v="8"/>
    <x v="4"/>
    <x v="6"/>
    <x v="0"/>
    <x v="2"/>
  </r>
  <r>
    <n v="7735124012"/>
    <x v="24"/>
    <n v="100208238"/>
    <x v="465"/>
    <s v="LTMCRAGA"/>
    <s v="MFLT"/>
    <m/>
    <m/>
    <m/>
    <s v="16.09.2010"/>
    <s v="16.09.2010"/>
    <n v="1511"/>
    <m/>
    <x v="8"/>
    <x v="4"/>
    <x v="6"/>
    <x v="0"/>
    <x v="2"/>
  </r>
  <r>
    <n v="7735124012"/>
    <x v="24"/>
    <n v="100208238"/>
    <x v="465"/>
    <s v="LTMCRAGA"/>
    <s v="MFLT"/>
    <m/>
    <m/>
    <m/>
    <s v="16.09.2010"/>
    <s v="16.09.2010"/>
    <n v="1500"/>
    <m/>
    <x v="8"/>
    <x v="4"/>
    <x v="6"/>
    <x v="0"/>
    <x v="2"/>
  </r>
  <r>
    <n v="7735124012"/>
    <x v="24"/>
    <n v="100208238"/>
    <x v="465"/>
    <s v="LTEAGUTIERRE"/>
    <s v="MFLT"/>
    <m/>
    <m/>
    <m/>
    <s v="21.09.2010"/>
    <s v="21.09.2010"/>
    <n v="1500"/>
    <m/>
    <x v="8"/>
    <x v="4"/>
    <x v="6"/>
    <x v="0"/>
    <x v="2"/>
  </r>
  <r>
    <n v="7735124012"/>
    <x v="24"/>
    <n v="100208238"/>
    <x v="465"/>
    <s v="LTHMRENDON"/>
    <s v="MFLT"/>
    <m/>
    <m/>
    <m/>
    <s v="30.09.2010"/>
    <s v="30.09.2010"/>
    <n v="2250"/>
    <m/>
    <x v="8"/>
    <x v="4"/>
    <x v="6"/>
    <x v="0"/>
    <x v="2"/>
  </r>
  <r>
    <n v="7735124012"/>
    <x v="24"/>
    <n v="100208238"/>
    <x v="465"/>
    <s v="LTHMRENDON"/>
    <s v="MFLT"/>
    <m/>
    <m/>
    <m/>
    <s v="30.09.2010"/>
    <s v="30.09.2010"/>
    <n v="2250"/>
    <m/>
    <x v="8"/>
    <x v="4"/>
    <x v="6"/>
    <x v="0"/>
    <x v="2"/>
  </r>
  <r>
    <n v="7735124012"/>
    <x v="24"/>
    <n v="100208238"/>
    <x v="465"/>
    <s v="LTEAGUTIERRE"/>
    <s v="MFLT"/>
    <m/>
    <m/>
    <m/>
    <s v="27.09.2010"/>
    <s v="27.09.2010"/>
    <n v="6906"/>
    <m/>
    <x v="8"/>
    <x v="4"/>
    <x v="6"/>
    <x v="0"/>
    <x v="2"/>
  </r>
  <r>
    <n v="7735124012"/>
    <x v="24"/>
    <n v="100208238"/>
    <x v="465"/>
    <s v="LTEAGUTIERRE"/>
    <s v="MFLT"/>
    <m/>
    <m/>
    <m/>
    <s v="27.09.2010"/>
    <s v="27.09.2010"/>
    <n v="6216"/>
    <m/>
    <x v="8"/>
    <x v="4"/>
    <x v="6"/>
    <x v="0"/>
    <x v="2"/>
  </r>
  <r>
    <n v="7735124012"/>
    <x v="24"/>
    <n v="100208238"/>
    <x v="465"/>
    <s v="LTHMRENDON"/>
    <s v="MFLT"/>
    <m/>
    <m/>
    <m/>
    <s v="15.09.2010"/>
    <s v="15.09.2010"/>
    <n v="300000"/>
    <m/>
    <x v="8"/>
    <x v="4"/>
    <x v="6"/>
    <x v="0"/>
    <x v="2"/>
  </r>
  <r>
    <n v="7735124012"/>
    <x v="24"/>
    <n v="100208238"/>
    <x v="465"/>
    <s v="LTEAGUTIERRE"/>
    <s v="MFLT"/>
    <m/>
    <m/>
    <m/>
    <s v="27.09.2010"/>
    <s v="27.09.2010"/>
    <n v="2960"/>
    <m/>
    <x v="8"/>
    <x v="4"/>
    <x v="6"/>
    <x v="0"/>
    <x v="2"/>
  </r>
  <r>
    <n v="7735124012"/>
    <x v="24"/>
    <n v="100208238"/>
    <x v="465"/>
    <s v="LTEAGUTIERRE"/>
    <s v="MFLT"/>
    <m/>
    <m/>
    <m/>
    <s v="27.09.2010"/>
    <s v="27.09.2010"/>
    <n v="7552"/>
    <m/>
    <x v="8"/>
    <x v="4"/>
    <x v="6"/>
    <x v="0"/>
    <x v="2"/>
  </r>
  <r>
    <n v="7735124012"/>
    <x v="24"/>
    <n v="100208238"/>
    <x v="465"/>
    <s v="LTEAGUTIERRE"/>
    <s v="MFLT"/>
    <m/>
    <m/>
    <m/>
    <s v="27.09.2010"/>
    <s v="27.09.2010"/>
    <n v="2720"/>
    <m/>
    <x v="8"/>
    <x v="4"/>
    <x v="6"/>
    <x v="0"/>
    <x v="2"/>
  </r>
  <r>
    <n v="7735124012"/>
    <x v="24"/>
    <n v="100208238"/>
    <x v="465"/>
    <s v="LTEAGUTIERRE"/>
    <s v="MFLT"/>
    <m/>
    <m/>
    <m/>
    <s v="27.09.2010"/>
    <s v="27.09.2010"/>
    <n v="10400"/>
    <m/>
    <x v="8"/>
    <x v="4"/>
    <x v="6"/>
    <x v="0"/>
    <x v="2"/>
  </r>
  <r>
    <n v="7735124012"/>
    <x v="24"/>
    <n v="100208238"/>
    <x v="465"/>
    <s v="LTEAGUTIERRE"/>
    <s v="MFLT"/>
    <m/>
    <m/>
    <m/>
    <s v="27.09.2010"/>
    <s v="27.09.2010"/>
    <n v="23200"/>
    <m/>
    <x v="8"/>
    <x v="4"/>
    <x v="6"/>
    <x v="0"/>
    <x v="2"/>
  </r>
  <r>
    <n v="7735124012"/>
    <x v="24"/>
    <n v="100208238"/>
    <x v="465"/>
    <s v="LTEAGUTIERRE"/>
    <s v="MFLT"/>
    <m/>
    <m/>
    <m/>
    <s v="27.09.2010"/>
    <s v="27.09.2010"/>
    <n v="2784"/>
    <m/>
    <x v="8"/>
    <x v="4"/>
    <x v="6"/>
    <x v="0"/>
    <x v="2"/>
  </r>
  <r>
    <n v="7735124012"/>
    <x v="24"/>
    <n v="100208238"/>
    <x v="465"/>
    <s v="LTEAGUTIERRE"/>
    <s v="MFLT"/>
    <m/>
    <m/>
    <m/>
    <s v="27.09.2010"/>
    <s v="27.09.2010"/>
    <n v="2220"/>
    <m/>
    <x v="8"/>
    <x v="4"/>
    <x v="6"/>
    <x v="0"/>
    <x v="2"/>
  </r>
  <r>
    <n v="7735124012"/>
    <x v="24"/>
    <n v="100208238"/>
    <x v="465"/>
    <s v="LTEAGUTIERRE"/>
    <s v="MFLT"/>
    <m/>
    <m/>
    <m/>
    <s v="27.09.2010"/>
    <s v="27.09.2010"/>
    <n v="16300"/>
    <m/>
    <x v="8"/>
    <x v="4"/>
    <x v="6"/>
    <x v="0"/>
    <x v="2"/>
  </r>
  <r>
    <n v="7735124012"/>
    <x v="24"/>
    <n v="100208238"/>
    <x v="465"/>
    <s v="LTEAGUTIERRE"/>
    <s v="MFLT"/>
    <m/>
    <m/>
    <m/>
    <s v="27.09.2010"/>
    <s v="27.09.2010"/>
    <n v="5460"/>
    <m/>
    <x v="8"/>
    <x v="4"/>
    <x v="6"/>
    <x v="0"/>
    <x v="2"/>
  </r>
  <r>
    <n v="7735124012"/>
    <x v="24"/>
    <n v="100208238"/>
    <x v="465"/>
    <s v="LTEAGUTIERRE"/>
    <s v="MFLT"/>
    <m/>
    <m/>
    <m/>
    <s v="27.09.2010"/>
    <s v="27.09.2010"/>
    <n v="7496"/>
    <m/>
    <x v="8"/>
    <x v="4"/>
    <x v="6"/>
    <x v="0"/>
    <x v="2"/>
  </r>
  <r>
    <n v="7735124012"/>
    <x v="24"/>
    <n v="100208238"/>
    <x v="465"/>
    <s v="LTEAGUTIERRE"/>
    <s v="MFLT"/>
    <m/>
    <m/>
    <m/>
    <s v="27.09.2010"/>
    <s v="27.09.2010"/>
    <n v="7422"/>
    <m/>
    <x v="8"/>
    <x v="4"/>
    <x v="6"/>
    <x v="0"/>
    <x v="2"/>
  </r>
  <r>
    <n v="7735124012"/>
    <x v="24"/>
    <n v="100208238"/>
    <x v="465"/>
    <s v="LTEAGUTIERRE"/>
    <s v="MFLT"/>
    <m/>
    <m/>
    <m/>
    <s v="27.09.2010"/>
    <s v="27.09.2010"/>
    <n v="6612"/>
    <m/>
    <x v="8"/>
    <x v="4"/>
    <x v="6"/>
    <x v="0"/>
    <x v="2"/>
  </r>
  <r>
    <n v="7735124012"/>
    <x v="24"/>
    <n v="100208238"/>
    <x v="465"/>
    <s v="LTEAGUTIERRE"/>
    <s v="MFLT"/>
    <m/>
    <m/>
    <m/>
    <s v="27.09.2010"/>
    <s v="27.09.2010"/>
    <n v="3090"/>
    <m/>
    <x v="8"/>
    <x v="4"/>
    <x v="6"/>
    <x v="0"/>
    <x v="2"/>
  </r>
  <r>
    <n v="7735124012"/>
    <x v="24"/>
    <n v="100208238"/>
    <x v="465"/>
    <s v="LTEAGUTIERRE"/>
    <s v="MFLT"/>
    <m/>
    <m/>
    <m/>
    <s v="27.09.2010"/>
    <s v="27.09.2010"/>
    <n v="2716"/>
    <m/>
    <x v="8"/>
    <x v="4"/>
    <x v="6"/>
    <x v="0"/>
    <x v="2"/>
  </r>
  <r>
    <n v="7735124012"/>
    <x v="24"/>
    <n v="100208238"/>
    <x v="465"/>
    <s v="LTEAGUTIERRE"/>
    <s v="MFLT"/>
    <m/>
    <m/>
    <m/>
    <s v="27.09.2010"/>
    <s v="27.09.2010"/>
    <n v="2704"/>
    <m/>
    <x v="8"/>
    <x v="4"/>
    <x v="6"/>
    <x v="0"/>
    <x v="2"/>
  </r>
  <r>
    <n v="7735124012"/>
    <x v="24"/>
    <n v="100208238"/>
    <x v="465"/>
    <s v="LTEAGUTIERRE"/>
    <s v="MFLT"/>
    <m/>
    <m/>
    <m/>
    <s v="27.09.2010"/>
    <s v="27.09.2010"/>
    <n v="2704"/>
    <m/>
    <x v="8"/>
    <x v="4"/>
    <x v="6"/>
    <x v="0"/>
    <x v="2"/>
  </r>
  <r>
    <n v="7735124012"/>
    <x v="24"/>
    <n v="100208238"/>
    <x v="465"/>
    <s v="LTEAGUTIERRE"/>
    <s v="MFLT"/>
    <m/>
    <m/>
    <m/>
    <s v="27.09.2010"/>
    <s v="27.09.2010"/>
    <n v="4760"/>
    <m/>
    <x v="8"/>
    <x v="4"/>
    <x v="6"/>
    <x v="0"/>
    <x v="2"/>
  </r>
  <r>
    <n v="7735124012"/>
    <x v="24"/>
    <n v="100208238"/>
    <x v="465"/>
    <s v="LTEAGUTIERRE"/>
    <s v="MFLT"/>
    <m/>
    <m/>
    <m/>
    <s v="27.09.2010"/>
    <s v="27.09.2010"/>
    <n v="7808"/>
    <m/>
    <x v="8"/>
    <x v="4"/>
    <x v="6"/>
    <x v="0"/>
    <x v="2"/>
  </r>
  <r>
    <n v="7735124012"/>
    <x v="24"/>
    <n v="100208239"/>
    <x v="497"/>
    <s v="LTHMRENDON"/>
    <s v="MFLT"/>
    <m/>
    <m/>
    <m/>
    <s v="06.09.2010"/>
    <s v="17.09.2010"/>
    <n v="714017"/>
    <m/>
    <x v="8"/>
    <x v="3"/>
    <x v="6"/>
    <x v="0"/>
    <x v="2"/>
  </r>
  <r>
    <n v="7735124012"/>
    <x v="24"/>
    <n v="100208239"/>
    <x v="497"/>
    <s v="SSRDVILLEGAS"/>
    <s v="MFLT"/>
    <m/>
    <m/>
    <m/>
    <s v="06.09.2010"/>
    <s v="17.09.2010"/>
    <n v="0"/>
    <m/>
    <x v="8"/>
    <x v="3"/>
    <x v="6"/>
    <x v="0"/>
    <x v="2"/>
  </r>
  <r>
    <n v="7735124012"/>
    <x v="24"/>
    <n v="100208239"/>
    <x v="497"/>
    <s v="LTMCRAGA"/>
    <s v="MFLT"/>
    <m/>
    <m/>
    <m/>
    <s v="07.09.2010"/>
    <s v="07.09.2010"/>
    <n v="1500"/>
    <m/>
    <x v="8"/>
    <x v="3"/>
    <x v="6"/>
    <x v="0"/>
    <x v="2"/>
  </r>
  <r>
    <n v="7735124012"/>
    <x v="24"/>
    <n v="100208239"/>
    <x v="497"/>
    <s v="LTHMRENDON"/>
    <s v="MFLT"/>
    <m/>
    <m/>
    <m/>
    <s v="03.09.2010"/>
    <s v="03.09.2010"/>
    <n v="271905"/>
    <m/>
    <x v="8"/>
    <x v="3"/>
    <x v="6"/>
    <x v="0"/>
    <x v="2"/>
  </r>
  <r>
    <n v="7735124012"/>
    <x v="24"/>
    <n v="100208239"/>
    <x v="497"/>
    <s v="LTHMRENDON"/>
    <s v="MFLT"/>
    <m/>
    <m/>
    <m/>
    <s v="06.09.2010"/>
    <s v="17.09.2010"/>
    <n v="271467"/>
    <m/>
    <x v="8"/>
    <x v="3"/>
    <x v="6"/>
    <x v="0"/>
    <x v="2"/>
  </r>
  <r>
    <n v="7735124012"/>
    <x v="24"/>
    <n v="100208239"/>
    <x v="497"/>
    <s v="SSRDVILLEGAS"/>
    <s v="MFLT"/>
    <m/>
    <m/>
    <m/>
    <s v="06.09.2010"/>
    <s v="17.09.2010"/>
    <n v="0"/>
    <m/>
    <x v="8"/>
    <x v="3"/>
    <x v="6"/>
    <x v="0"/>
    <x v="2"/>
  </r>
  <r>
    <n v="7735124012"/>
    <x v="24"/>
    <n v="100208239"/>
    <x v="497"/>
    <s v="LTHMRENDON"/>
    <s v="MFLT"/>
    <m/>
    <m/>
    <m/>
    <s v="03.09.2010"/>
    <s v="03.09.2010"/>
    <n v="98119"/>
    <m/>
    <x v="8"/>
    <x v="3"/>
    <x v="6"/>
    <x v="0"/>
    <x v="2"/>
  </r>
  <r>
    <n v="7735124012"/>
    <x v="24"/>
    <n v="100208243"/>
    <x v="498"/>
    <s v="LTHMRENDON"/>
    <s v="MFLT"/>
    <m/>
    <m/>
    <m/>
    <s v="20.09.2010"/>
    <s v="20.09.2010"/>
    <n v="11763"/>
    <m/>
    <x v="8"/>
    <x v="4"/>
    <x v="6"/>
    <x v="0"/>
    <x v="2"/>
  </r>
  <r>
    <n v="7735124012"/>
    <x v="24"/>
    <n v="100208243"/>
    <x v="498"/>
    <s v="SSRDVILLEGAS"/>
    <s v="MFLT"/>
    <m/>
    <m/>
    <m/>
    <s v="17.09.2010"/>
    <s v="22.09.2010"/>
    <n v="0"/>
    <m/>
    <x v="8"/>
    <x v="4"/>
    <x v="6"/>
    <x v="0"/>
    <x v="2"/>
  </r>
  <r>
    <n v="7735124012"/>
    <x v="24"/>
    <n v="100208243"/>
    <x v="498"/>
    <s v="LTEAGUTIERRE"/>
    <s v="MFLT"/>
    <m/>
    <m/>
    <m/>
    <s v="17.09.2010"/>
    <s v="22.09.2010"/>
    <n v="1550000"/>
    <m/>
    <x v="8"/>
    <x v="4"/>
    <x v="6"/>
    <x v="0"/>
    <x v="2"/>
  </r>
  <r>
    <n v="7735124012"/>
    <x v="24"/>
    <n v="100208249"/>
    <x v="466"/>
    <s v="LTMCRAGA"/>
    <s v="MFLT"/>
    <m/>
    <m/>
    <m/>
    <s v="15.09.2010"/>
    <s v="15.09.2010"/>
    <n v="5882"/>
    <m/>
    <x v="8"/>
    <x v="26"/>
    <x v="6"/>
    <x v="0"/>
    <x v="2"/>
  </r>
  <r>
    <n v="7735124012"/>
    <x v="24"/>
    <n v="100211451"/>
    <x v="499"/>
    <s v="LTHMRENDON"/>
    <s v="MFLT"/>
    <m/>
    <m/>
    <m/>
    <s v="17.09.2010"/>
    <s v="17.09.2010"/>
    <n v="672000"/>
    <m/>
    <x v="8"/>
    <x v="4"/>
    <x v="6"/>
    <x v="0"/>
    <x v="2"/>
  </r>
  <r>
    <n v="7735124012"/>
    <x v="24"/>
    <n v="100211451"/>
    <x v="499"/>
    <s v="SSPAGRANADOS"/>
    <s v="MFLT"/>
    <m/>
    <m/>
    <m/>
    <s v="10.09.2010"/>
    <s v="13.09.2010"/>
    <n v="0"/>
    <m/>
    <x v="8"/>
    <x v="4"/>
    <x v="6"/>
    <x v="0"/>
    <x v="2"/>
  </r>
  <r>
    <n v="7735124012"/>
    <x v="24"/>
    <n v="100211451"/>
    <x v="499"/>
    <s v="LTEAGUTIERRE"/>
    <s v="MFLT"/>
    <m/>
    <m/>
    <m/>
    <s v="10.09.2010"/>
    <s v="13.09.2010"/>
    <n v="294876"/>
    <m/>
    <x v="8"/>
    <x v="4"/>
    <x v="6"/>
    <x v="0"/>
    <x v="2"/>
  </r>
  <r>
    <n v="7735124012"/>
    <x v="24"/>
    <n v="100211529"/>
    <x v="500"/>
    <s v="LTMCRAGA"/>
    <s v="MFLT"/>
    <m/>
    <m/>
    <m/>
    <s v="15.09.2010"/>
    <s v="15.09.2010"/>
    <n v="489"/>
    <m/>
    <x v="8"/>
    <x v="4"/>
    <x v="6"/>
    <x v="0"/>
    <x v="2"/>
  </r>
  <r>
    <n v="7735124012"/>
    <x v="24"/>
    <n v="100211529"/>
    <x v="500"/>
    <s v="LTEAGUTIERRE"/>
    <s v="MFLT"/>
    <m/>
    <m/>
    <m/>
    <s v="14.09.2010"/>
    <s v="14.09.2010"/>
    <n v="30000"/>
    <m/>
    <x v="8"/>
    <x v="4"/>
    <x v="6"/>
    <x v="0"/>
    <x v="2"/>
  </r>
  <r>
    <n v="7735124012"/>
    <x v="24"/>
    <n v="100211529"/>
    <x v="500"/>
    <s v="LTHMRENDON"/>
    <s v="MFLT"/>
    <m/>
    <m/>
    <m/>
    <s v="14.09.2010"/>
    <s v="14.09.2010"/>
    <n v="384000"/>
    <m/>
    <x v="8"/>
    <x v="4"/>
    <x v="6"/>
    <x v="0"/>
    <x v="2"/>
  </r>
  <r>
    <n v="7735124012"/>
    <x v="24"/>
    <n v="100211529"/>
    <x v="500"/>
    <s v="LTHMRENDON"/>
    <s v="MFLT"/>
    <m/>
    <m/>
    <m/>
    <s v="23.09.2010"/>
    <s v="23.09.2010"/>
    <n v="900000"/>
    <m/>
    <x v="8"/>
    <x v="4"/>
    <x v="6"/>
    <x v="0"/>
    <x v="2"/>
  </r>
  <r>
    <n v="7735124012"/>
    <x v="24"/>
    <n v="100213509"/>
    <x v="501"/>
    <s v="LTEAGUTIERRE"/>
    <s v="MFLT"/>
    <m/>
    <m/>
    <m/>
    <s v="22.09.2010"/>
    <s v="22.09.2010"/>
    <n v="195000"/>
    <m/>
    <x v="8"/>
    <x v="4"/>
    <x v="6"/>
    <x v="0"/>
    <x v="2"/>
  </r>
  <r>
    <n v="7735124012"/>
    <x v="24"/>
    <n v="100213512"/>
    <x v="238"/>
    <s v="LTEAGUTIERRE"/>
    <s v="MFLT"/>
    <m/>
    <m/>
    <m/>
    <s v="27.09.2010"/>
    <s v="27.09.2010"/>
    <n v="3570"/>
    <m/>
    <x v="8"/>
    <x v="4"/>
    <x v="6"/>
    <x v="0"/>
    <x v="2"/>
  </r>
  <r>
    <n v="7735124012"/>
    <x v="24"/>
    <n v="100213524"/>
    <x v="472"/>
    <s v="LTEAGUTIERRE"/>
    <s v="MFLT"/>
    <m/>
    <m/>
    <m/>
    <s v="24.09.2010"/>
    <s v="24.09.2010"/>
    <n v="750"/>
    <m/>
    <x v="8"/>
    <x v="4"/>
    <x v="6"/>
    <x v="0"/>
    <x v="2"/>
  </r>
  <r>
    <n v="7735124012"/>
    <x v="24"/>
    <n v="100213524"/>
    <x v="472"/>
    <s v="LTEAGUTIERRE"/>
    <s v="MFLT"/>
    <m/>
    <m/>
    <m/>
    <s v="24.09.2010"/>
    <s v="24.09.2010"/>
    <n v="630"/>
    <m/>
    <x v="8"/>
    <x v="4"/>
    <x v="6"/>
    <x v="0"/>
    <x v="2"/>
  </r>
  <r>
    <n v="7735124012"/>
    <x v="24"/>
    <n v="100214098"/>
    <x v="476"/>
    <s v="LTMCRAGA"/>
    <s v="MFLT"/>
    <m/>
    <m/>
    <m/>
    <s v="13.09.2010"/>
    <s v="13.09.2010"/>
    <n v="2500"/>
    <m/>
    <x v="8"/>
    <x v="4"/>
    <x v="6"/>
    <x v="0"/>
    <x v="2"/>
  </r>
  <r>
    <n v="7735124012"/>
    <x v="24"/>
    <n v="100214220"/>
    <x v="168"/>
    <s v="LTEAGUTIERRE"/>
    <s v="MFLT"/>
    <m/>
    <m/>
    <m/>
    <s v="13.09.2010"/>
    <s v="13.09.2010"/>
    <n v="205158"/>
    <m/>
    <x v="8"/>
    <x v="4"/>
    <x v="6"/>
    <x v="0"/>
    <x v="2"/>
  </r>
  <r>
    <n v="7735124012"/>
    <x v="24"/>
    <n v="100214220"/>
    <x v="168"/>
    <s v="LTMCRAGA"/>
    <s v="MFLT"/>
    <m/>
    <m/>
    <m/>
    <s v="15.09.2010"/>
    <s v="15.09.2010"/>
    <n v="3000"/>
    <m/>
    <x v="8"/>
    <x v="4"/>
    <x v="6"/>
    <x v="0"/>
    <x v="2"/>
  </r>
  <r>
    <n v="7735124012"/>
    <x v="24"/>
    <n v="100214399"/>
    <x v="477"/>
    <s v="LTHMRENDON"/>
    <s v="MFLT"/>
    <m/>
    <m/>
    <m/>
    <s v="30.09.2010"/>
    <s v="30.09.2010"/>
    <n v="12334"/>
    <m/>
    <x v="8"/>
    <x v="4"/>
    <x v="6"/>
    <x v="0"/>
    <x v="2"/>
  </r>
  <r>
    <n v="7735124012"/>
    <x v="24"/>
    <n v="100214401"/>
    <x v="502"/>
    <s v="LTHMRENDON"/>
    <s v="MFLT"/>
    <m/>
    <m/>
    <m/>
    <s v="15.09.2010"/>
    <s v="15.09.2010"/>
    <n v="13800"/>
    <m/>
    <x v="8"/>
    <x v="4"/>
    <x v="6"/>
    <x v="0"/>
    <x v="2"/>
  </r>
  <r>
    <n v="7735124012"/>
    <x v="24"/>
    <n v="100214401"/>
    <x v="502"/>
    <s v="LTHMRENDON"/>
    <s v="MFLT"/>
    <m/>
    <m/>
    <m/>
    <s v="09.09.2010"/>
    <s v="17.09.2010"/>
    <n v="15322"/>
    <m/>
    <x v="8"/>
    <x v="4"/>
    <x v="6"/>
    <x v="0"/>
    <x v="2"/>
  </r>
  <r>
    <n v="7735124012"/>
    <x v="24"/>
    <n v="100214401"/>
    <x v="502"/>
    <s v="SSPAGRANADOS"/>
    <s v="MFLT"/>
    <m/>
    <m/>
    <m/>
    <s v="09.09.2010"/>
    <s v="17.09.2010"/>
    <n v="0"/>
    <m/>
    <x v="8"/>
    <x v="4"/>
    <x v="6"/>
    <x v="0"/>
    <x v="2"/>
  </r>
  <r>
    <n v="7735124012"/>
    <x v="24"/>
    <n v="100215328"/>
    <x v="503"/>
    <s v="LTHMRENDON"/>
    <s v="MFLT"/>
    <m/>
    <m/>
    <m/>
    <s v="21.09.2010"/>
    <s v="21.09.2010"/>
    <n v="42900"/>
    <m/>
    <x v="8"/>
    <x v="4"/>
    <x v="6"/>
    <x v="0"/>
    <x v="2"/>
  </r>
  <r>
    <n v="7735124012"/>
    <x v="24"/>
    <n v="100215328"/>
    <x v="503"/>
    <s v="LTEAGUTIERRE"/>
    <s v="MFLT"/>
    <m/>
    <m/>
    <m/>
    <s v="21.09.2010"/>
    <s v="22.09.2010"/>
    <n v="234984"/>
    <m/>
    <x v="8"/>
    <x v="4"/>
    <x v="6"/>
    <x v="0"/>
    <x v="2"/>
  </r>
  <r>
    <n v="7735124012"/>
    <x v="24"/>
    <n v="100215328"/>
    <x v="503"/>
    <s v="SSRDVILLEGAS"/>
    <s v="MFLT"/>
    <m/>
    <m/>
    <m/>
    <s v="21.09.2010"/>
    <s v="22.09.2010"/>
    <n v="0"/>
    <m/>
    <x v="8"/>
    <x v="4"/>
    <x v="6"/>
    <x v="0"/>
    <x v="2"/>
  </r>
  <r>
    <n v="7735124012"/>
    <x v="24"/>
    <n v="100216704"/>
    <x v="479"/>
    <s v="SSRDVILLEGAS"/>
    <s v="MFLT"/>
    <m/>
    <m/>
    <m/>
    <s v="27.09.2010"/>
    <s v="28.09.2010"/>
    <n v="0"/>
    <m/>
    <x v="8"/>
    <x v="4"/>
    <x v="6"/>
    <x v="0"/>
    <x v="2"/>
  </r>
  <r>
    <n v="7735124012"/>
    <x v="24"/>
    <n v="100216704"/>
    <x v="479"/>
    <s v="SSRDVILLEGAS"/>
    <s v="MFLT"/>
    <m/>
    <m/>
    <m/>
    <s v="27.09.2010"/>
    <s v="28.09.2010"/>
    <n v="0"/>
    <m/>
    <x v="8"/>
    <x v="4"/>
    <x v="6"/>
    <x v="0"/>
    <x v="2"/>
  </r>
  <r>
    <n v="7735124012"/>
    <x v="24"/>
    <n v="100216704"/>
    <x v="479"/>
    <s v="LTHMRENDON"/>
    <s v="MFLT"/>
    <m/>
    <m/>
    <m/>
    <s v="27.09.2010"/>
    <s v="28.09.2010"/>
    <n v="13800"/>
    <m/>
    <x v="8"/>
    <x v="4"/>
    <x v="6"/>
    <x v="0"/>
    <x v="2"/>
  </r>
  <r>
    <n v="7735124012"/>
    <x v="24"/>
    <n v="100216704"/>
    <x v="479"/>
    <s v="LTHMRENDON"/>
    <s v="MFLT"/>
    <m/>
    <m/>
    <m/>
    <s v="27.09.2010"/>
    <s v="28.09.2010"/>
    <n v="18480"/>
    <m/>
    <x v="8"/>
    <x v="4"/>
    <x v="6"/>
    <x v="0"/>
    <x v="2"/>
  </r>
  <r>
    <n v="7735124012"/>
    <x v="24"/>
    <n v="100216704"/>
    <x v="479"/>
    <s v="SSRDVILLEGAS"/>
    <s v="MFLT"/>
    <m/>
    <m/>
    <m/>
    <s v="27.09.2010"/>
    <s v="28.09.2010"/>
    <n v="0"/>
    <m/>
    <x v="8"/>
    <x v="4"/>
    <x v="6"/>
    <x v="0"/>
    <x v="2"/>
  </r>
  <r>
    <n v="7735124012"/>
    <x v="24"/>
    <n v="100216704"/>
    <x v="479"/>
    <s v="LTEAGUTIERRE"/>
    <s v="MFLT"/>
    <m/>
    <m/>
    <m/>
    <s v="27.09.2010"/>
    <s v="28.09.2010"/>
    <n v="140280"/>
    <m/>
    <x v="8"/>
    <x v="4"/>
    <x v="6"/>
    <x v="0"/>
    <x v="2"/>
  </r>
  <r>
    <n v="7735124012"/>
    <x v="24"/>
    <n v="100216704"/>
    <x v="479"/>
    <s v="LTHMRENDON"/>
    <s v="MFLT"/>
    <m/>
    <m/>
    <m/>
    <s v="28.09.2010"/>
    <s v="28.09.2010"/>
    <n v="244500"/>
    <m/>
    <x v="8"/>
    <x v="4"/>
    <x v="6"/>
    <x v="0"/>
    <x v="2"/>
  </r>
  <r>
    <n v="7735124012"/>
    <x v="24"/>
    <n v="100219949"/>
    <x v="504"/>
    <s v="SSRDVILLEGAS"/>
    <s v="MFLT"/>
    <m/>
    <m/>
    <m/>
    <s v="27.09.2010"/>
    <s v="28.09.2010"/>
    <n v="0"/>
    <m/>
    <x v="8"/>
    <x v="4"/>
    <x v="6"/>
    <x v="0"/>
    <x v="2"/>
  </r>
  <r>
    <n v="7735124012"/>
    <x v="24"/>
    <n v="100219949"/>
    <x v="504"/>
    <s v="LTEAGUTIERRE"/>
    <s v="MFLT"/>
    <m/>
    <m/>
    <m/>
    <s v="27.09.2010"/>
    <s v="28.09.2010"/>
    <n v="28992"/>
    <m/>
    <x v="8"/>
    <x v="4"/>
    <x v="6"/>
    <x v="0"/>
    <x v="2"/>
  </r>
  <r>
    <n v="7735124012"/>
    <x v="24"/>
    <n v="100220686"/>
    <x v="505"/>
    <s v="LTEAGUTIERRE"/>
    <s v="MFLT"/>
    <m/>
    <m/>
    <m/>
    <s v="30.09.2010"/>
    <s v="30.09.2010"/>
    <n v="750"/>
    <m/>
    <x v="8"/>
    <x v="26"/>
    <x v="6"/>
    <x v="0"/>
    <x v="2"/>
  </r>
  <r>
    <n v="7735124012"/>
    <x v="24"/>
    <n v="100220686"/>
    <x v="505"/>
    <s v="LTEAGUTIERRE"/>
    <s v="MFLT"/>
    <m/>
    <m/>
    <m/>
    <s v="30.09.2010"/>
    <s v="30.09.2010"/>
    <n v="750"/>
    <m/>
    <x v="8"/>
    <x v="26"/>
    <x v="6"/>
    <x v="0"/>
    <x v="2"/>
  </r>
  <r>
    <n v="7735124012"/>
    <x v="24"/>
    <n v="100220686"/>
    <x v="505"/>
    <s v="LTEAGUTIERRE"/>
    <s v="MFLT"/>
    <m/>
    <m/>
    <m/>
    <s v="30.09.2010"/>
    <s v="30.09.2010"/>
    <n v="630"/>
    <m/>
    <x v="8"/>
    <x v="26"/>
    <x v="6"/>
    <x v="0"/>
    <x v="2"/>
  </r>
  <r>
    <n v="7735124012"/>
    <x v="24"/>
    <n v="100220686"/>
    <x v="505"/>
    <s v="SSRDVILLEGAS"/>
    <s v="MFLT"/>
    <m/>
    <m/>
    <m/>
    <s v="27.09.2010"/>
    <s v="28.09.2010"/>
    <n v="0"/>
    <m/>
    <x v="8"/>
    <x v="26"/>
    <x v="6"/>
    <x v="0"/>
    <x v="2"/>
  </r>
  <r>
    <n v="7735124012"/>
    <x v="24"/>
    <n v="100220686"/>
    <x v="505"/>
    <s v="LTHMRENDON"/>
    <s v="MFLT"/>
    <m/>
    <m/>
    <m/>
    <s v="28.09.2010"/>
    <s v="28.09.2010"/>
    <n v="28000"/>
    <m/>
    <x v="8"/>
    <x v="26"/>
    <x v="6"/>
    <x v="0"/>
    <x v="2"/>
  </r>
  <r>
    <n v="7735124012"/>
    <x v="24"/>
    <n v="100220686"/>
    <x v="505"/>
    <s v="SSRDVILLEGAS"/>
    <s v="MFLT"/>
    <m/>
    <m/>
    <m/>
    <s v="27.09.2010"/>
    <s v="28.09.2010"/>
    <n v="0"/>
    <m/>
    <x v="8"/>
    <x v="26"/>
    <x v="6"/>
    <x v="0"/>
    <x v="2"/>
  </r>
  <r>
    <n v="7735124012"/>
    <x v="24"/>
    <n v="100220686"/>
    <x v="505"/>
    <s v="LTHMRENDON"/>
    <s v="MFLT"/>
    <m/>
    <m/>
    <m/>
    <s v="28.09.2010"/>
    <s v="28.09.2010"/>
    <n v="63800"/>
    <m/>
    <x v="8"/>
    <x v="26"/>
    <x v="6"/>
    <x v="0"/>
    <x v="2"/>
  </r>
  <r>
    <n v="7735124012"/>
    <x v="24"/>
    <n v="100221341"/>
    <x v="506"/>
    <s v="LTEAGUTIERRE"/>
    <s v="MFLT"/>
    <m/>
    <m/>
    <m/>
    <s v="25.09.2010"/>
    <s v="25.09.2010"/>
    <n v="1"/>
    <m/>
    <x v="8"/>
    <x v="26"/>
    <x v="6"/>
    <x v="0"/>
    <x v="2"/>
  </r>
  <r>
    <n v="7735124012"/>
    <x v="24"/>
    <n v="100222014"/>
    <x v="507"/>
    <s v="LTEAGUTIERRE"/>
    <s v="MFLT"/>
    <m/>
    <m/>
    <m/>
    <s v="28.09.2010"/>
    <s v="28.09.2010"/>
    <n v="174000"/>
    <m/>
    <x v="8"/>
    <x v="3"/>
    <x v="6"/>
    <x v="0"/>
    <x v="2"/>
  </r>
  <r>
    <n v="7735124012"/>
    <x v="24"/>
    <n v="100222023"/>
    <x v="160"/>
    <s v="LTHMRENDON"/>
    <s v="MFLT"/>
    <m/>
    <m/>
    <m/>
    <s v="29.09.2010"/>
    <s v="29.09.2010"/>
    <n v="19147"/>
    <m/>
    <x v="8"/>
    <x v="4"/>
    <x v="6"/>
    <x v="0"/>
    <x v="2"/>
  </r>
  <r>
    <n v="7735124012"/>
    <x v="24"/>
    <n v="100222023"/>
    <x v="160"/>
    <s v="LTEAGUTIERRE"/>
    <s v="MFLT"/>
    <m/>
    <m/>
    <m/>
    <s v="27.09.2010"/>
    <s v="27.09.2010"/>
    <n v="5882"/>
    <m/>
    <x v="8"/>
    <x v="4"/>
    <x v="6"/>
    <x v="0"/>
    <x v="2"/>
  </r>
  <r>
    <n v="7735124012"/>
    <x v="24"/>
    <n v="100222023"/>
    <x v="160"/>
    <s v="LTHMRENDON"/>
    <s v="MFLT"/>
    <m/>
    <m/>
    <m/>
    <s v="29.09.2010"/>
    <s v="29.09.2010"/>
    <n v="5882"/>
    <m/>
    <x v="8"/>
    <x v="4"/>
    <x v="6"/>
    <x v="0"/>
    <x v="2"/>
  </r>
  <r>
    <n v="7735124012"/>
    <x v="24"/>
    <n v="100223546"/>
    <x v="508"/>
    <s v="LTHMRENDON"/>
    <s v="MFLT"/>
    <m/>
    <m/>
    <m/>
    <s v="29.09.2010"/>
    <s v="29.09.2010"/>
    <n v="11763"/>
    <m/>
    <x v="8"/>
    <x v="26"/>
    <x v="6"/>
    <x v="0"/>
    <x v="2"/>
  </r>
  <r>
    <n v="7735124503"/>
    <x v="41"/>
    <n v="100190363"/>
    <x v="486"/>
    <s v="SSRDVILLEGAS"/>
    <s v="MFLT"/>
    <m/>
    <m/>
    <m/>
    <s v="24.09.2010"/>
    <s v="27.09.2010"/>
    <n v="0"/>
    <m/>
    <x v="8"/>
    <x v="4"/>
    <x v="6"/>
    <x v="0"/>
    <x v="2"/>
  </r>
  <r>
    <n v="7735124503"/>
    <x v="41"/>
    <n v="100190363"/>
    <x v="486"/>
    <s v="LTHMRENDON"/>
    <s v="MFLT"/>
    <m/>
    <m/>
    <m/>
    <s v="27.09.2010"/>
    <s v="27.09.2010"/>
    <n v="67800"/>
    <m/>
    <x v="8"/>
    <x v="4"/>
    <x v="6"/>
    <x v="0"/>
    <x v="2"/>
  </r>
  <r>
    <n v="7735124503"/>
    <x v="41"/>
    <n v="100196280"/>
    <x v="458"/>
    <s v="LTHMRENDON"/>
    <s v="MFLT"/>
    <m/>
    <m/>
    <m/>
    <s v="21.09.2010"/>
    <s v="21.09.2010"/>
    <n v="32000"/>
    <m/>
    <x v="8"/>
    <x v="3"/>
    <x v="6"/>
    <x v="0"/>
    <x v="2"/>
  </r>
  <r>
    <n v="7735124554"/>
    <x v="60"/>
    <n v="100192455"/>
    <x v="416"/>
    <s v="SSPAGRANADOS"/>
    <s v="MFLT"/>
    <m/>
    <m/>
    <m/>
    <s v="01.09.2010"/>
    <s v="02.09.2010"/>
    <n v="0"/>
    <m/>
    <x v="8"/>
    <x v="4"/>
    <x v="6"/>
    <x v="0"/>
    <x v="2"/>
  </r>
  <r>
    <n v="7735124554"/>
    <x v="60"/>
    <n v="100192455"/>
    <x v="416"/>
    <s v="LTEAGUTIERRE"/>
    <s v="MFLT"/>
    <m/>
    <m/>
    <m/>
    <s v="01.09.2010"/>
    <s v="02.09.2010"/>
    <n v="21900"/>
    <m/>
    <x v="8"/>
    <x v="4"/>
    <x v="6"/>
    <x v="0"/>
    <x v="2"/>
  </r>
  <r>
    <n v="7735124554"/>
    <x v="60"/>
    <n v="100192455"/>
    <x v="416"/>
    <s v="SSPAGRANADOS"/>
    <s v="MFLT"/>
    <m/>
    <m/>
    <m/>
    <s v="01.09.2010"/>
    <s v="02.09.2010"/>
    <n v="0"/>
    <m/>
    <x v="8"/>
    <x v="4"/>
    <x v="6"/>
    <x v="0"/>
    <x v="2"/>
  </r>
  <r>
    <n v="7735124554"/>
    <x v="60"/>
    <n v="100192455"/>
    <x v="416"/>
    <s v="LTEAGUTIERRE"/>
    <s v="MFLT"/>
    <m/>
    <m/>
    <m/>
    <s v="01.09.2010"/>
    <s v="02.09.2010"/>
    <n v="16900"/>
    <m/>
    <x v="8"/>
    <x v="4"/>
    <x v="6"/>
    <x v="0"/>
    <x v="2"/>
  </r>
  <r>
    <n v="7735124554"/>
    <x v="60"/>
    <n v="100192455"/>
    <x v="416"/>
    <s v="LTEAGUTIERRE"/>
    <s v="MFLT"/>
    <m/>
    <m/>
    <m/>
    <s v="01.09.2010"/>
    <s v="01.09.2010"/>
    <n v="13081"/>
    <m/>
    <x v="8"/>
    <x v="4"/>
    <x v="6"/>
    <x v="0"/>
    <x v="2"/>
  </r>
  <r>
    <n v="7735124554"/>
    <x v="60"/>
    <n v="100192455"/>
    <x v="416"/>
    <s v="LTEAGUTIERRE"/>
    <s v="MFLT"/>
    <m/>
    <m/>
    <m/>
    <s v="01.09.2010"/>
    <s v="01.09.2010"/>
    <n v="20722"/>
    <m/>
    <x v="8"/>
    <x v="4"/>
    <x v="6"/>
    <x v="0"/>
    <x v="2"/>
  </r>
  <r>
    <n v="7735124554"/>
    <x v="60"/>
    <n v="100192455"/>
    <x v="416"/>
    <s v="LTEAGUTIERRE"/>
    <s v="MFLT"/>
    <m/>
    <m/>
    <m/>
    <s v="01.09.2010"/>
    <s v="01.09.2010"/>
    <n v="7500"/>
    <m/>
    <x v="8"/>
    <x v="4"/>
    <x v="6"/>
    <x v="0"/>
    <x v="2"/>
  </r>
  <r>
    <n v="7735124554"/>
    <x v="60"/>
    <n v="100192455"/>
    <x v="416"/>
    <s v="SSPAGRANADOS"/>
    <s v="MFLT"/>
    <m/>
    <m/>
    <m/>
    <s v="01.09.2010"/>
    <s v="02.09.2010"/>
    <n v="0"/>
    <m/>
    <x v="8"/>
    <x v="4"/>
    <x v="6"/>
    <x v="0"/>
    <x v="2"/>
  </r>
  <r>
    <n v="7735124554"/>
    <x v="60"/>
    <n v="100192455"/>
    <x v="416"/>
    <s v="LTEAGUTIERRE"/>
    <s v="MFLT"/>
    <m/>
    <m/>
    <m/>
    <s v="01.09.2010"/>
    <s v="02.09.2010"/>
    <n v="10500"/>
    <m/>
    <x v="8"/>
    <x v="4"/>
    <x v="6"/>
    <x v="0"/>
    <x v="2"/>
  </r>
  <r>
    <n v="7735124554"/>
    <x v="60"/>
    <n v="100192455"/>
    <x v="416"/>
    <s v="LTEAGUTIERRE"/>
    <s v="MFLT"/>
    <m/>
    <m/>
    <m/>
    <s v="01.09.2010"/>
    <s v="01.09.2010"/>
    <n v="8350"/>
    <m/>
    <x v="8"/>
    <x v="4"/>
    <x v="6"/>
    <x v="0"/>
    <x v="2"/>
  </r>
  <r>
    <n v="7735124554"/>
    <x v="60"/>
    <n v="100194787"/>
    <x v="423"/>
    <s v="LTHMRENDON"/>
    <s v="MFLT"/>
    <m/>
    <m/>
    <m/>
    <s v="28.09.2010"/>
    <s v="29.09.2010"/>
    <n v="10000"/>
    <m/>
    <x v="8"/>
    <x v="4"/>
    <x v="6"/>
    <x v="0"/>
    <x v="2"/>
  </r>
  <r>
    <n v="7735124554"/>
    <x v="60"/>
    <n v="100194787"/>
    <x v="423"/>
    <s v="SSRDVILLEGAS"/>
    <s v="MFLT"/>
    <m/>
    <m/>
    <m/>
    <s v="28.09.2010"/>
    <s v="29.09.2010"/>
    <n v="0"/>
    <m/>
    <x v="8"/>
    <x v="4"/>
    <x v="6"/>
    <x v="0"/>
    <x v="2"/>
  </r>
  <r>
    <n v="7735124554"/>
    <x v="60"/>
    <n v="100198030"/>
    <x v="440"/>
    <s v="LTEAGUTIERRE"/>
    <s v="MFLT"/>
    <m/>
    <m/>
    <m/>
    <s v="28.09.2010"/>
    <s v="28.09.2010"/>
    <n v="37500"/>
    <m/>
    <x v="8"/>
    <x v="4"/>
    <x v="6"/>
    <x v="0"/>
    <x v="2"/>
  </r>
  <r>
    <n v="7735124554"/>
    <x v="60"/>
    <n v="100198030"/>
    <x v="440"/>
    <s v="LTEAGUTIERRE"/>
    <s v="MFLT"/>
    <m/>
    <m/>
    <m/>
    <s v="28.09.2010"/>
    <s v="28.09.2010"/>
    <n v="39500"/>
    <m/>
    <x v="8"/>
    <x v="4"/>
    <x v="6"/>
    <x v="0"/>
    <x v="2"/>
  </r>
  <r>
    <n v="7735124554"/>
    <x v="60"/>
    <n v="100198030"/>
    <x v="440"/>
    <s v="SSRDVILLEGAS"/>
    <s v="MFLT"/>
    <m/>
    <m/>
    <m/>
    <s v="28.09.2010"/>
    <s v="29.09.2010"/>
    <n v="100"/>
    <m/>
    <x v="8"/>
    <x v="4"/>
    <x v="6"/>
    <x v="0"/>
    <x v="2"/>
  </r>
  <r>
    <n v="7735124554"/>
    <x v="60"/>
    <n v="100198030"/>
    <x v="440"/>
    <s v="LTEAGUTIERRE"/>
    <s v="MFLT"/>
    <m/>
    <m/>
    <m/>
    <s v="28.09.2010"/>
    <s v="28.09.2010"/>
    <n v="23200"/>
    <m/>
    <x v="8"/>
    <x v="4"/>
    <x v="6"/>
    <x v="0"/>
    <x v="2"/>
  </r>
  <r>
    <n v="7735124554"/>
    <x v="60"/>
    <n v="100198030"/>
    <x v="440"/>
    <s v="LTEAGUTIERRE"/>
    <s v="MFLT"/>
    <m/>
    <m/>
    <m/>
    <s v="28.09.2010"/>
    <s v="28.09.2010"/>
    <n v="49700"/>
    <m/>
    <x v="8"/>
    <x v="4"/>
    <x v="6"/>
    <x v="0"/>
    <x v="2"/>
  </r>
  <r>
    <n v="7735124554"/>
    <x v="60"/>
    <n v="100211529"/>
    <x v="500"/>
    <s v="LTEAGUTIERRE"/>
    <s v="MFLT"/>
    <m/>
    <m/>
    <m/>
    <s v="14.09.2010"/>
    <s v="14.09.2010"/>
    <n v="23000"/>
    <m/>
    <x v="8"/>
    <x v="4"/>
    <x v="6"/>
    <x v="0"/>
    <x v="2"/>
  </r>
  <r>
    <n v="7735124708"/>
    <x v="34"/>
    <n v="100195557"/>
    <x v="487"/>
    <s v="LTMCRAGA"/>
    <s v="MFLT"/>
    <m/>
    <m/>
    <m/>
    <s v="16.09.2010"/>
    <s v="16.09.2010"/>
    <n v="29579"/>
    <m/>
    <x v="8"/>
    <x v="4"/>
    <x v="6"/>
    <x v="0"/>
    <x v="2"/>
  </r>
  <r>
    <n v="7735124708"/>
    <x v="34"/>
    <n v="100205059"/>
    <x v="509"/>
    <s v="LTEAGUTIERRE"/>
    <s v="MFLT"/>
    <m/>
    <m/>
    <m/>
    <s v="06.09.2010"/>
    <s v="06.09.2010"/>
    <n v="29300"/>
    <m/>
    <x v="8"/>
    <x v="4"/>
    <x v="6"/>
    <x v="0"/>
    <x v="2"/>
  </r>
  <r>
    <n v="7735124708"/>
    <x v="34"/>
    <n v="100205059"/>
    <x v="509"/>
    <s v="LTEAGUTIERRE"/>
    <s v="MFLT"/>
    <m/>
    <m/>
    <m/>
    <s v="06.09.2010"/>
    <s v="06.09.2010"/>
    <n v="12177"/>
    <m/>
    <x v="8"/>
    <x v="4"/>
    <x v="6"/>
    <x v="0"/>
    <x v="2"/>
  </r>
  <r>
    <n v="7735124708"/>
    <x v="34"/>
    <n v="100206313"/>
    <x v="460"/>
    <s v="LTHMRENDON"/>
    <s v="MFLT"/>
    <m/>
    <m/>
    <m/>
    <s v="29.09.2010"/>
    <s v="29.09.2010"/>
    <n v="12177"/>
    <m/>
    <x v="8"/>
    <x v="26"/>
    <x v="6"/>
    <x v="0"/>
    <x v="2"/>
  </r>
  <r>
    <n v="7735124708"/>
    <x v="34"/>
    <n v="100210904"/>
    <x v="510"/>
    <s v="LTHMRENDON"/>
    <s v="MFLT"/>
    <m/>
    <m/>
    <m/>
    <s v="29.09.2010"/>
    <s v="29.09.2010"/>
    <n v="29580"/>
    <m/>
    <x v="8"/>
    <x v="4"/>
    <x v="6"/>
    <x v="0"/>
    <x v="2"/>
  </r>
  <r>
    <n v="7735124708"/>
    <x v="34"/>
    <n v="100211593"/>
    <x v="470"/>
    <s v="LTHMRENDON"/>
    <s v="MFLT"/>
    <m/>
    <m/>
    <m/>
    <s v="16.09.2010"/>
    <s v="16.09.2010"/>
    <n v="12177"/>
    <m/>
    <x v="8"/>
    <x v="4"/>
    <x v="6"/>
    <x v="0"/>
    <x v="2"/>
  </r>
  <r>
    <n v="7735124708"/>
    <x v="34"/>
    <n v="100220011"/>
    <x v="511"/>
    <s v="LTEAGUTIERRE"/>
    <s v="MFLT"/>
    <m/>
    <m/>
    <m/>
    <s v="23.09.2010"/>
    <s v="23.09.2010"/>
    <n v="532400"/>
    <m/>
    <x v="8"/>
    <x v="4"/>
    <x v="6"/>
    <x v="0"/>
    <x v="2"/>
  </r>
  <r>
    <n v="7735124708"/>
    <x v="34"/>
    <n v="100220011"/>
    <x v="511"/>
    <s v="LTEAGUTIERRE"/>
    <s v="MFLT"/>
    <m/>
    <m/>
    <m/>
    <s v="23.09.2010"/>
    <s v="23.09.2010"/>
    <n v="406721"/>
    <m/>
    <x v="8"/>
    <x v="4"/>
    <x v="6"/>
    <x v="0"/>
    <x v="2"/>
  </r>
  <r>
    <n v="7735124708"/>
    <x v="34"/>
    <n v="100220011"/>
    <x v="511"/>
    <s v="LTEAGUTIERRE"/>
    <s v="MFLT"/>
    <m/>
    <m/>
    <m/>
    <s v="23.09.2010"/>
    <s v="23.09.2010"/>
    <n v="403692"/>
    <m/>
    <x v="8"/>
    <x v="4"/>
    <x v="6"/>
    <x v="0"/>
    <x v="2"/>
  </r>
  <r>
    <n v="7735113507"/>
    <x v="0"/>
    <n v="48700170"/>
    <x v="0"/>
    <s v="SSRDVILLEGAS"/>
    <s v="MFLT"/>
    <s v="LEASING BANCOLOMBIA SA"/>
    <s v=""/>
    <s v=""/>
    <d v="2010-10-01T00:00:00"/>
    <d v="2010-10-01T00:00:00"/>
    <n v="25997"/>
    <s v="773"/>
    <x v="9"/>
    <x v="0"/>
    <x v="0"/>
    <x v="0"/>
    <x v="0"/>
  </r>
  <r>
    <n v="7735113507"/>
    <x v="0"/>
    <n v="48700170"/>
    <x v="0"/>
    <s v="SSRDVILLEGAS"/>
    <s v="MFLT"/>
    <s v="LEASING BANCOLOMBIA SA"/>
    <s v=""/>
    <s v=""/>
    <d v="2010-10-01T00:00:00"/>
    <d v="2010-10-01T00:00:00"/>
    <n v="35960"/>
    <s v="773"/>
    <x v="9"/>
    <x v="0"/>
    <x v="0"/>
    <x v="0"/>
    <x v="0"/>
  </r>
  <r>
    <n v="7735113507"/>
    <x v="0"/>
    <n v="48705370"/>
    <x v="1"/>
    <s v="SSRDVILLEGAS"/>
    <s v="MFLT"/>
    <s v="LEASING BANCOLOMBIA SA"/>
    <s v=""/>
    <s v=""/>
    <d v="2010-10-01T00:00:00"/>
    <d v="2010-10-01T00:00:00"/>
    <n v="26556"/>
    <s v="773"/>
    <x v="9"/>
    <x v="1"/>
    <x v="0"/>
    <x v="0"/>
    <x v="0"/>
  </r>
  <r>
    <n v="7735113507"/>
    <x v="0"/>
    <n v="48705370"/>
    <x v="1"/>
    <s v="SSRDVILLEGAS"/>
    <s v="MFLT"/>
    <s v="LEASING BANCOLOMBIA SA"/>
    <s v=""/>
    <s v=""/>
    <d v="2010-10-01T00:00:00"/>
    <d v="2010-10-01T00:00:00"/>
    <n v="37325"/>
    <s v="773"/>
    <x v="9"/>
    <x v="1"/>
    <x v="0"/>
    <x v="0"/>
    <x v="0"/>
  </r>
  <r>
    <n v="7735113507"/>
    <x v="0"/>
    <n v="48705370"/>
    <x v="1"/>
    <s v="SSRDVILLEGAS"/>
    <s v="MFLT"/>
    <s v="LEASING BANCOLOMBIA SA"/>
    <s v=""/>
    <s v=""/>
    <d v="2010-10-01T00:00:00"/>
    <d v="2010-10-01T00:00:00"/>
    <n v="18539"/>
    <s v="773"/>
    <x v="9"/>
    <x v="1"/>
    <x v="0"/>
    <x v="0"/>
    <x v="0"/>
  </r>
  <r>
    <n v="7735113507"/>
    <x v="0"/>
    <n v="48705370"/>
    <x v="1"/>
    <s v="SSRDVILLEGAS"/>
    <s v="MFLT"/>
    <s v="LEASING BANCOLOMBIA SA"/>
    <s v=""/>
    <s v=""/>
    <d v="2010-10-01T00:00:00"/>
    <d v="2010-10-01T00:00:00"/>
    <n v="26407"/>
    <s v="773"/>
    <x v="9"/>
    <x v="1"/>
    <x v="0"/>
    <x v="0"/>
    <x v="0"/>
  </r>
  <r>
    <n v="7735113507"/>
    <x v="0"/>
    <n v="48705670"/>
    <x v="2"/>
    <s v="SSRDVILLEGAS"/>
    <s v="MFLT"/>
    <s v="LEASING BANCOLOMBIA SA"/>
    <s v=""/>
    <s v=""/>
    <d v="2010-10-01T00:00:00"/>
    <d v="2010-10-01T00:00:00"/>
    <n v="25997"/>
    <s v="773"/>
    <x v="9"/>
    <x v="2"/>
    <x v="0"/>
    <x v="0"/>
    <x v="0"/>
  </r>
  <r>
    <n v="7735113507"/>
    <x v="0"/>
    <n v="48705670"/>
    <x v="2"/>
    <s v="SSRDVILLEGAS"/>
    <s v="MFLT"/>
    <s v="LEASING BANCOLOMBIA SA"/>
    <s v=""/>
    <s v=""/>
    <d v="2010-10-01T00:00:00"/>
    <d v="2010-10-01T00:00:00"/>
    <n v="35960"/>
    <s v="773"/>
    <x v="9"/>
    <x v="2"/>
    <x v="0"/>
    <x v="0"/>
    <x v="0"/>
  </r>
  <r>
    <n v="7735113507"/>
    <x v="0"/>
    <n v="48705670"/>
    <x v="2"/>
    <s v="SSRDVILLEGAS"/>
    <s v="MFLT"/>
    <s v="LEASING BANCOLOMBIA SA"/>
    <s v=""/>
    <s v=""/>
    <d v="2010-10-01T00:00:00"/>
    <d v="2010-10-01T00:00:00"/>
    <n v="25997"/>
    <s v="773"/>
    <x v="9"/>
    <x v="2"/>
    <x v="0"/>
    <x v="0"/>
    <x v="0"/>
  </r>
  <r>
    <n v="7735113507"/>
    <x v="0"/>
    <n v="48705670"/>
    <x v="2"/>
    <s v="SSRDVILLEGAS"/>
    <s v="MFLT"/>
    <s v="LEASING BANCOLOMBIA SA"/>
    <s v=""/>
    <s v=""/>
    <d v="2010-10-01T00:00:00"/>
    <d v="2010-10-01T00:00:00"/>
    <n v="35960"/>
    <s v="773"/>
    <x v="9"/>
    <x v="2"/>
    <x v="0"/>
    <x v="0"/>
    <x v="0"/>
  </r>
  <r>
    <n v="7735124701"/>
    <x v="26"/>
    <n v="48705670"/>
    <x v="2"/>
    <s v="SSRDVILLEGAS"/>
    <s v="MFLT"/>
    <s v="FERRETERIA S S LTDA."/>
    <s v="Agua desmineralizada x 500 CM3"/>
    <s v="Agua desmineralizada x 500 CM3"/>
    <d v="2010-10-01T00:00:00"/>
    <d v="2010-10-01T00:00:00"/>
    <n v="16200"/>
    <s v="773"/>
    <x v="9"/>
    <x v="2"/>
    <x v="5"/>
    <x v="0"/>
    <x v="0"/>
  </r>
  <r>
    <n v="7735124713"/>
    <x v="35"/>
    <n v="48705670"/>
    <x v="2"/>
    <s v="SSRDVILLEGAS"/>
    <s v="MFLT"/>
    <s v="BYCSA S.A"/>
    <s v="Strech 44CMx457M x .6"/>
    <s v="Strech 44CMx457M x .6"/>
    <d v="2010-10-01T00:00:00"/>
    <d v="2010-10-01T00:00:00"/>
    <n v="82500"/>
    <s v="773"/>
    <x v="9"/>
    <x v="2"/>
    <x v="5"/>
    <x v="0"/>
    <x v="1"/>
  </r>
  <r>
    <n v="7735113507"/>
    <x v="0"/>
    <n v="48910270"/>
    <x v="23"/>
    <s v="SSRDVILLEGAS"/>
    <s v="MFLT"/>
    <s v="LEASING BANCOLOMBIA SA"/>
    <s v=""/>
    <s v=""/>
    <d v="2010-10-01T00:00:00"/>
    <d v="2010-10-01T00:00:00"/>
    <n v="22759"/>
    <s v="773"/>
    <x v="9"/>
    <x v="3"/>
    <x v="0"/>
    <x v="0"/>
    <x v="0"/>
  </r>
  <r>
    <n v="7735113507"/>
    <x v="0"/>
    <n v="48910270"/>
    <x v="23"/>
    <s v="SSRDVILLEGAS"/>
    <s v="MFLT"/>
    <s v="LEASING BANCOLOMBIA SA"/>
    <s v=""/>
    <s v=""/>
    <d v="2010-10-01T00:00:00"/>
    <d v="2010-10-01T00:00:00"/>
    <n v="113463"/>
    <s v="773"/>
    <x v="9"/>
    <x v="3"/>
    <x v="0"/>
    <x v="0"/>
    <x v="0"/>
  </r>
  <r>
    <n v="7735113507"/>
    <x v="0"/>
    <n v="48910270"/>
    <x v="23"/>
    <s v="SSRDVILLEGAS"/>
    <s v="MFLT"/>
    <s v="LEASING BANCOLOMBIA SA"/>
    <s v=""/>
    <s v=""/>
    <d v="2010-10-01T00:00:00"/>
    <d v="2010-10-01T00:00:00"/>
    <n v="22759"/>
    <s v="773"/>
    <x v="9"/>
    <x v="3"/>
    <x v="0"/>
    <x v="0"/>
    <x v="0"/>
  </r>
  <r>
    <n v="7735113507"/>
    <x v="0"/>
    <n v="48910270"/>
    <x v="23"/>
    <s v="SSRDVILLEGAS"/>
    <s v="MFLT"/>
    <s v="LEASING BANCOLOMBIA SA"/>
    <s v=""/>
    <s v=""/>
    <d v="2010-10-01T00:00:00"/>
    <d v="2010-10-01T00:00:00"/>
    <n v="113463"/>
    <s v="773"/>
    <x v="9"/>
    <x v="3"/>
    <x v="0"/>
    <x v="0"/>
    <x v="0"/>
  </r>
  <r>
    <n v="7735113507"/>
    <x v="0"/>
    <n v="48910270"/>
    <x v="23"/>
    <s v="SSRDVILLEGAS"/>
    <s v="MFLT"/>
    <s v="LEASING BANCOLOMBIA SA"/>
    <s v=""/>
    <s v=""/>
    <d v="2010-10-01T00:00:00"/>
    <d v="2010-10-01T00:00:00"/>
    <n v="25997"/>
    <s v="773"/>
    <x v="9"/>
    <x v="3"/>
    <x v="0"/>
    <x v="0"/>
    <x v="0"/>
  </r>
  <r>
    <n v="7735113507"/>
    <x v="0"/>
    <n v="48910270"/>
    <x v="23"/>
    <s v="SSRDVILLEGAS"/>
    <s v="MFLT"/>
    <s v="LEASING BANCOLOMBIA SA"/>
    <s v=""/>
    <s v=""/>
    <d v="2010-10-01T00:00:00"/>
    <d v="2010-10-01T00:00:00"/>
    <n v="35960"/>
    <s v="773"/>
    <x v="9"/>
    <x v="3"/>
    <x v="0"/>
    <x v="0"/>
    <x v="0"/>
  </r>
  <r>
    <n v="7735124701"/>
    <x v="26"/>
    <n v="48910270"/>
    <x v="23"/>
    <s v="SSRDVILLEGAS"/>
    <s v="MFLT"/>
    <s v="FERRETERIA S S LTDA."/>
    <s v="Agua desmineralizada x 500 CM3"/>
    <s v="Agua desmineralizada x 500 CM3"/>
    <d v="2010-10-01T00:00:00"/>
    <d v="2010-10-01T00:00:00"/>
    <n v="16200"/>
    <s v="773"/>
    <x v="9"/>
    <x v="3"/>
    <x v="5"/>
    <x v="0"/>
    <x v="0"/>
  </r>
  <r>
    <n v="7735124708"/>
    <x v="34"/>
    <n v="48921370"/>
    <x v="24"/>
    <s v="LTHMRENDON"/>
    <s v="MFLT"/>
    <s v="Mat, rptos y accesorios, combustibles y lubricante"/>
    <s v="Lavador_planchas CPC Plate cleaner X L"/>
    <s v=""/>
    <d v="2010-10-01T00:00:00"/>
    <d v="2010-10-01T00:00:00"/>
    <n v="63998"/>
    <s v="773"/>
    <x v="9"/>
    <x v="4"/>
    <x v="6"/>
    <x v="0"/>
    <x v="2"/>
  </r>
  <r>
    <n v="7735124708"/>
    <x v="34"/>
    <n v="48921370"/>
    <x v="24"/>
    <s v="LTHMRENDON"/>
    <s v="MFLT"/>
    <s v="Mat, rptos y accesorios, combustibles y lubricante"/>
    <s v="Goma protec_planchas X GLN"/>
    <s v=""/>
    <d v="2010-10-01T00:00:00"/>
    <d v="2010-10-01T00:00:00"/>
    <n v="32500"/>
    <s v="773"/>
    <x v="9"/>
    <x v="4"/>
    <x v="6"/>
    <x v="0"/>
    <x v="2"/>
  </r>
  <r>
    <n v="7735113507"/>
    <x v="0"/>
    <n v="48921470"/>
    <x v="25"/>
    <s v="SSRDVILLEGAS"/>
    <s v="MFLT"/>
    <s v="LEASING BANCOLOMBIA SA"/>
    <s v=""/>
    <s v=""/>
    <d v="2010-10-01T00:00:00"/>
    <d v="2010-10-01T00:00:00"/>
    <n v="26557"/>
    <s v="773"/>
    <x v="9"/>
    <x v="4"/>
    <x v="0"/>
    <x v="0"/>
    <x v="0"/>
  </r>
  <r>
    <n v="7735113507"/>
    <x v="0"/>
    <n v="48921470"/>
    <x v="25"/>
    <s v="SSRDVILLEGAS"/>
    <s v="MFLT"/>
    <s v="LEASING BANCOLOMBIA SA"/>
    <s v=""/>
    <s v=""/>
    <d v="2010-10-01T00:00:00"/>
    <d v="2010-10-01T00:00:00"/>
    <n v="37324"/>
    <s v="773"/>
    <x v="9"/>
    <x v="4"/>
    <x v="0"/>
    <x v="0"/>
    <x v="0"/>
  </r>
  <r>
    <n v="7735113507"/>
    <x v="0"/>
    <n v="48921470"/>
    <x v="25"/>
    <s v="SSRDVILLEGAS"/>
    <s v="MFLT"/>
    <s v="LEASING BANCOLOMBIA SA"/>
    <s v=""/>
    <s v=""/>
    <d v="2010-10-01T00:00:00"/>
    <d v="2010-10-01T00:00:00"/>
    <n v="25997"/>
    <s v="773"/>
    <x v="9"/>
    <x v="4"/>
    <x v="0"/>
    <x v="0"/>
    <x v="0"/>
  </r>
  <r>
    <n v="7735113507"/>
    <x v="0"/>
    <n v="48921470"/>
    <x v="25"/>
    <s v="SSRDVILLEGAS"/>
    <s v="MFLT"/>
    <s v="LEASING BANCOLOMBIA SA"/>
    <s v=""/>
    <s v=""/>
    <d v="2010-10-01T00:00:00"/>
    <d v="2010-10-01T00:00:00"/>
    <n v="35960"/>
    <s v="773"/>
    <x v="9"/>
    <x v="4"/>
    <x v="0"/>
    <x v="0"/>
    <x v="0"/>
  </r>
  <r>
    <n v="7735113507"/>
    <x v="0"/>
    <n v="48921470"/>
    <x v="25"/>
    <s v="SSRDVILLEGAS"/>
    <s v="MFLT"/>
    <s v="LEASING BANCOLOMBIA SA"/>
    <s v=""/>
    <s v=""/>
    <d v="2010-10-01T00:00:00"/>
    <d v="2010-10-01T00:00:00"/>
    <n v="25997"/>
    <s v="773"/>
    <x v="9"/>
    <x v="4"/>
    <x v="0"/>
    <x v="0"/>
    <x v="0"/>
  </r>
  <r>
    <n v="7735113507"/>
    <x v="0"/>
    <n v="48921470"/>
    <x v="25"/>
    <s v="SSRDVILLEGAS"/>
    <s v="MFLT"/>
    <s v="LEASING BANCOLOMBIA SA"/>
    <s v=""/>
    <s v=""/>
    <d v="2010-10-01T00:00:00"/>
    <d v="2010-10-01T00:00:00"/>
    <n v="35960"/>
    <s v="773"/>
    <x v="9"/>
    <x v="4"/>
    <x v="0"/>
    <x v="0"/>
    <x v="0"/>
  </r>
  <r>
    <n v="7735113507"/>
    <x v="0"/>
    <n v="48921470"/>
    <x v="25"/>
    <s v="SSRDVILLEGAS"/>
    <s v="MFLT"/>
    <s v="LEASING BANCOLOMBIA SA"/>
    <s v=""/>
    <s v=""/>
    <d v="2010-10-01T00:00:00"/>
    <d v="2010-10-01T00:00:00"/>
    <n v="25997"/>
    <s v="773"/>
    <x v="9"/>
    <x v="4"/>
    <x v="0"/>
    <x v="0"/>
    <x v="0"/>
  </r>
  <r>
    <n v="7735113507"/>
    <x v="0"/>
    <n v="48921470"/>
    <x v="25"/>
    <s v="SSRDVILLEGAS"/>
    <s v="MFLT"/>
    <s v="LEASING BANCOLOMBIA SA"/>
    <s v=""/>
    <s v=""/>
    <d v="2010-10-01T00:00:00"/>
    <d v="2010-10-01T00:00:00"/>
    <n v="35960"/>
    <s v="773"/>
    <x v="9"/>
    <x v="4"/>
    <x v="0"/>
    <x v="0"/>
    <x v="0"/>
  </r>
  <r>
    <n v="7735113507"/>
    <x v="0"/>
    <n v="48921470"/>
    <x v="25"/>
    <s v="SSRDVILLEGAS"/>
    <s v="MFLT"/>
    <s v="LEASING BANCOLOMBIA SA"/>
    <s v=""/>
    <s v=""/>
    <d v="2010-10-01T00:00:00"/>
    <d v="2010-10-01T00:00:00"/>
    <n v="25997"/>
    <s v="773"/>
    <x v="9"/>
    <x v="4"/>
    <x v="0"/>
    <x v="0"/>
    <x v="0"/>
  </r>
  <r>
    <n v="7735113507"/>
    <x v="0"/>
    <n v="48921470"/>
    <x v="25"/>
    <s v="SSRDVILLEGAS"/>
    <s v="MFLT"/>
    <s v="LEASING BANCOLOMBIA SA"/>
    <s v=""/>
    <s v=""/>
    <d v="2010-10-01T00:00:00"/>
    <d v="2010-10-01T00:00:00"/>
    <n v="35960"/>
    <s v="773"/>
    <x v="9"/>
    <x v="4"/>
    <x v="0"/>
    <x v="0"/>
    <x v="0"/>
  </r>
  <r>
    <n v="7735124713"/>
    <x v="35"/>
    <n v="48921470"/>
    <x v="25"/>
    <s v="SSRDVILLEGAS"/>
    <s v="MFLT"/>
    <s v="BYCSA S.A"/>
    <s v="Strech 44CMx457M x .6"/>
    <s v="Strech 44CMx457M x .6"/>
    <d v="2010-10-01T00:00:00"/>
    <d v="2010-10-01T00:00:00"/>
    <n v="825000"/>
    <s v="773"/>
    <x v="9"/>
    <x v="4"/>
    <x v="5"/>
    <x v="0"/>
    <x v="1"/>
  </r>
  <r>
    <n v="7735113507"/>
    <x v="0"/>
    <n v="48921570"/>
    <x v="26"/>
    <s v="SSRDVILLEGAS"/>
    <s v="MFLT"/>
    <s v="LEASING BANCOLOMBIA SA"/>
    <s v=""/>
    <s v=""/>
    <d v="2010-10-01T00:00:00"/>
    <d v="2010-10-01T00:00:00"/>
    <n v="26000"/>
    <s v="773"/>
    <x v="9"/>
    <x v="3"/>
    <x v="0"/>
    <x v="0"/>
    <x v="0"/>
  </r>
  <r>
    <n v="7735113507"/>
    <x v="0"/>
    <n v="48921570"/>
    <x v="26"/>
    <s v="SSRDVILLEGAS"/>
    <s v="MFLT"/>
    <s v="LEASING BANCOLOMBIA SA"/>
    <s v=""/>
    <s v=""/>
    <d v="2010-10-01T00:00:00"/>
    <d v="2010-10-01T00:00:00"/>
    <n v="35950"/>
    <s v="773"/>
    <x v="9"/>
    <x v="3"/>
    <x v="0"/>
    <x v="0"/>
    <x v="0"/>
  </r>
  <r>
    <n v="7735113507"/>
    <x v="0"/>
    <n v="48921570"/>
    <x v="26"/>
    <s v="SSRDVILLEGAS"/>
    <s v="MFLT"/>
    <s v="LEASING BANCOLOMBIA SA"/>
    <s v=""/>
    <s v=""/>
    <d v="2010-10-01T00:00:00"/>
    <d v="2010-10-01T00:00:00"/>
    <n v="25997"/>
    <s v="773"/>
    <x v="9"/>
    <x v="3"/>
    <x v="0"/>
    <x v="0"/>
    <x v="0"/>
  </r>
  <r>
    <n v="7735113507"/>
    <x v="0"/>
    <n v="48921570"/>
    <x v="26"/>
    <s v="SSRDVILLEGAS"/>
    <s v="MFLT"/>
    <s v="LEASING BANCOLOMBIA SA"/>
    <s v=""/>
    <s v=""/>
    <d v="2010-10-01T00:00:00"/>
    <d v="2010-10-01T00:00:00"/>
    <n v="35960"/>
    <s v="773"/>
    <x v="9"/>
    <x v="3"/>
    <x v="0"/>
    <x v="0"/>
    <x v="0"/>
  </r>
  <r>
    <n v="7735113507"/>
    <x v="0"/>
    <n v="48921570"/>
    <x v="26"/>
    <s v="SSRDVILLEGAS"/>
    <s v="MFLT"/>
    <s v="LEASING BANCOLOMBIA SA"/>
    <s v=""/>
    <s v=""/>
    <d v="2010-10-01T00:00:00"/>
    <d v="2010-10-01T00:00:00"/>
    <n v="25997"/>
    <s v="773"/>
    <x v="9"/>
    <x v="3"/>
    <x v="0"/>
    <x v="0"/>
    <x v="0"/>
  </r>
  <r>
    <n v="7735113507"/>
    <x v="0"/>
    <n v="48921570"/>
    <x v="26"/>
    <s v="SSRDVILLEGAS"/>
    <s v="MFLT"/>
    <s v="LEASING BANCOLOMBIA SA"/>
    <s v=""/>
    <s v=""/>
    <d v="2010-10-01T00:00:00"/>
    <d v="2010-10-01T00:00:00"/>
    <n v="35960"/>
    <s v="773"/>
    <x v="9"/>
    <x v="3"/>
    <x v="0"/>
    <x v="0"/>
    <x v="0"/>
  </r>
  <r>
    <n v="7735113507"/>
    <x v="0"/>
    <n v="48921570"/>
    <x v="26"/>
    <s v="SSRDVILLEGAS"/>
    <s v="MFLT"/>
    <s v="LEASING BANCOLOMBIA SA"/>
    <s v=""/>
    <s v=""/>
    <d v="2010-10-01T00:00:00"/>
    <d v="2010-10-01T00:00:00"/>
    <n v="25997"/>
    <s v="773"/>
    <x v="9"/>
    <x v="3"/>
    <x v="0"/>
    <x v="0"/>
    <x v="0"/>
  </r>
  <r>
    <n v="7735113507"/>
    <x v="0"/>
    <n v="48921570"/>
    <x v="26"/>
    <s v="SSRDVILLEGAS"/>
    <s v="MFLT"/>
    <s v="LEASING BANCOLOMBIA SA"/>
    <s v=""/>
    <s v=""/>
    <d v="2010-10-01T00:00:00"/>
    <d v="2010-10-01T00:00:00"/>
    <n v="35960"/>
    <s v="773"/>
    <x v="9"/>
    <x v="3"/>
    <x v="0"/>
    <x v="0"/>
    <x v="0"/>
  </r>
  <r>
    <n v="7735113507"/>
    <x v="0"/>
    <n v="48921570"/>
    <x v="26"/>
    <s v="SSRDVILLEGAS"/>
    <s v="MFLT"/>
    <s v="LEASING BANCOLOMBIA SA"/>
    <s v=""/>
    <s v=""/>
    <d v="2010-10-01T00:00:00"/>
    <d v="2010-10-01T00:00:00"/>
    <n v="25997"/>
    <s v="773"/>
    <x v="9"/>
    <x v="3"/>
    <x v="0"/>
    <x v="0"/>
    <x v="0"/>
  </r>
  <r>
    <n v="7735113507"/>
    <x v="0"/>
    <n v="48921570"/>
    <x v="26"/>
    <s v="SSRDVILLEGAS"/>
    <s v="MFLT"/>
    <s v="LEASING BANCOLOMBIA SA"/>
    <s v=""/>
    <s v=""/>
    <d v="2010-10-01T00:00:00"/>
    <d v="2010-10-01T00:00:00"/>
    <n v="35960"/>
    <s v="773"/>
    <x v="9"/>
    <x v="3"/>
    <x v="0"/>
    <x v="0"/>
    <x v="0"/>
  </r>
  <r>
    <n v="7735113507"/>
    <x v="0"/>
    <n v="48921570"/>
    <x v="26"/>
    <s v="SSRDVILLEGAS"/>
    <s v="MFLT"/>
    <s v="LEASING BANCOLOMBIA SA"/>
    <s v=""/>
    <s v=""/>
    <d v="2010-10-01T00:00:00"/>
    <d v="2010-10-01T00:00:00"/>
    <n v="25997"/>
    <s v="773"/>
    <x v="9"/>
    <x v="3"/>
    <x v="0"/>
    <x v="0"/>
    <x v="0"/>
  </r>
  <r>
    <n v="7735113507"/>
    <x v="0"/>
    <n v="48921570"/>
    <x v="26"/>
    <s v="SSRDVILLEGAS"/>
    <s v="MFLT"/>
    <s v="LEASING BANCOLOMBIA SA"/>
    <s v=""/>
    <s v=""/>
    <d v="2010-10-01T00:00:00"/>
    <d v="2010-10-01T00:00:00"/>
    <n v="35960"/>
    <s v="773"/>
    <x v="9"/>
    <x v="3"/>
    <x v="0"/>
    <x v="0"/>
    <x v="0"/>
  </r>
  <r>
    <n v="7735113507"/>
    <x v="0"/>
    <n v="48921570"/>
    <x v="26"/>
    <s v="SSRDVILLEGAS"/>
    <s v="MFLT"/>
    <s v="LEASING BANCOLOMBIA SA"/>
    <s v=""/>
    <s v=""/>
    <d v="2010-10-01T00:00:00"/>
    <d v="2010-10-01T00:00:00"/>
    <n v="25997"/>
    <s v="773"/>
    <x v="9"/>
    <x v="3"/>
    <x v="0"/>
    <x v="0"/>
    <x v="0"/>
  </r>
  <r>
    <n v="7735113507"/>
    <x v="0"/>
    <n v="48921570"/>
    <x v="26"/>
    <s v="SSRDVILLEGAS"/>
    <s v="MFLT"/>
    <s v="LEASING BANCOLOMBIA SA"/>
    <s v=""/>
    <s v=""/>
    <d v="2010-10-01T00:00:00"/>
    <d v="2010-10-01T00:00:00"/>
    <n v="35960"/>
    <s v="773"/>
    <x v="9"/>
    <x v="3"/>
    <x v="0"/>
    <x v="0"/>
    <x v="0"/>
  </r>
  <r>
    <n v="7735113507"/>
    <x v="0"/>
    <n v="48921570"/>
    <x v="26"/>
    <s v="SSRDVILLEGAS"/>
    <s v="MFLT"/>
    <s v="LEASING BANCOLOMBIA SA"/>
    <s v=""/>
    <s v=""/>
    <d v="2010-10-01T00:00:00"/>
    <d v="2010-10-01T00:00:00"/>
    <n v="25997"/>
    <s v="773"/>
    <x v="9"/>
    <x v="3"/>
    <x v="0"/>
    <x v="0"/>
    <x v="0"/>
  </r>
  <r>
    <n v="7735113507"/>
    <x v="0"/>
    <n v="48921570"/>
    <x v="26"/>
    <s v="SSRDVILLEGAS"/>
    <s v="MFLT"/>
    <s v="LEASING BANCOLOMBIA SA"/>
    <s v=""/>
    <s v=""/>
    <d v="2010-10-01T00:00:00"/>
    <d v="2010-10-01T00:00:00"/>
    <n v="35960"/>
    <s v="773"/>
    <x v="9"/>
    <x v="3"/>
    <x v="0"/>
    <x v="0"/>
    <x v="0"/>
  </r>
  <r>
    <n v="7735113507"/>
    <x v="0"/>
    <n v="48921570"/>
    <x v="26"/>
    <s v="SSRDVILLEGAS"/>
    <s v="MFLT"/>
    <s v="LEASING BANCOLOMBIA SA"/>
    <s v=""/>
    <s v=""/>
    <d v="2010-10-01T00:00:00"/>
    <d v="2010-10-01T00:00:00"/>
    <n v="40400"/>
    <s v="773"/>
    <x v="9"/>
    <x v="3"/>
    <x v="0"/>
    <x v="0"/>
    <x v="0"/>
  </r>
  <r>
    <n v="7735113507"/>
    <x v="0"/>
    <n v="48921570"/>
    <x v="26"/>
    <s v="SSRDVILLEGAS"/>
    <s v="MFLT"/>
    <s v="LEASING BANCOLOMBIA SA"/>
    <s v=""/>
    <s v=""/>
    <d v="2010-10-01T00:00:00"/>
    <d v="2010-10-01T00:00:00"/>
    <n v="61743"/>
    <s v="773"/>
    <x v="9"/>
    <x v="3"/>
    <x v="0"/>
    <x v="0"/>
    <x v="0"/>
  </r>
  <r>
    <n v="7735124012"/>
    <x v="24"/>
    <n v="48921570"/>
    <x v="26"/>
    <s v="LTEAGUTIERRE"/>
    <s v="MFLT"/>
    <s v="Mat, rptos y accesorios, materiales y repuestos na"/>
    <s v="Cinta teflon 3/4 (p/calor)"/>
    <s v=""/>
    <d v="2010-10-01T00:00:00"/>
    <d v="2010-10-01T00:00:00"/>
    <n v="68000"/>
    <s v="773"/>
    <x v="9"/>
    <x v="3"/>
    <x v="6"/>
    <x v="0"/>
    <x v="2"/>
  </r>
  <r>
    <n v="7735124504"/>
    <x v="25"/>
    <n v="48921570"/>
    <x v="26"/>
    <s v="LTEAGUTIERRE"/>
    <s v="MFLT"/>
    <s v="Provisión otras cta.pte.proveed prod. no inventar"/>
    <s v="Mueble enser no Activo fijo negocio 16%"/>
    <s v="Mueble enser no Activo fijo negocio 16%"/>
    <d v="2010-10-01T00:00:00"/>
    <d v="2010-10-01T00:00:00"/>
    <n v="2315197"/>
    <s v="773"/>
    <x v="9"/>
    <x v="3"/>
    <x v="5"/>
    <x v="0"/>
    <x v="0"/>
  </r>
  <r>
    <n v="7735124708"/>
    <x v="34"/>
    <n v="48921570"/>
    <x v="26"/>
    <s v="LTEAGUTIERRE"/>
    <s v="MFLT"/>
    <s v="Mat, rptos y accesorios, combustibles y lubricante"/>
    <s v="Alcohol_indust_95% X GLN"/>
    <s v=""/>
    <d v="2010-10-01T00:00:00"/>
    <d v="2010-10-01T00:00:00"/>
    <n v="11282"/>
    <s v="773"/>
    <x v="9"/>
    <x v="3"/>
    <x v="6"/>
    <x v="0"/>
    <x v="2"/>
  </r>
  <r>
    <n v="7735124709"/>
    <x v="58"/>
    <n v="48921570"/>
    <x v="26"/>
    <s v="LTEAGUTIERRE"/>
    <s v="MFLT"/>
    <s v="Provisión otras cta.pte.proveed prod. no inventar"/>
    <s v="Disolvente 16-8535q"/>
    <s v="Disolvente 16-8535q"/>
    <d v="2010-10-01T00:00:00"/>
    <d v="2010-10-01T00:00:00"/>
    <n v="449964"/>
    <s v="773"/>
    <x v="9"/>
    <x v="3"/>
    <x v="5"/>
    <x v="0"/>
    <x v="1"/>
  </r>
  <r>
    <n v="7735124709"/>
    <x v="58"/>
    <n v="48921570"/>
    <x v="26"/>
    <s v="LTEAGUTIERRE"/>
    <s v="MFLT"/>
    <s v="Provisión otras cta.pte.proveed prod. no inventar"/>
    <s v="Solucion limpieza 16-3402q tinta industr"/>
    <s v="Solucion limpieza 16-3402q tinta industr"/>
    <d v="2010-10-01T00:00:00"/>
    <d v="2010-10-01T00:00:00"/>
    <n v="348174"/>
    <s v="773"/>
    <x v="9"/>
    <x v="3"/>
    <x v="5"/>
    <x v="0"/>
    <x v="1"/>
  </r>
  <r>
    <n v="7735124713"/>
    <x v="35"/>
    <n v="48921570"/>
    <x v="26"/>
    <s v="SSRDVILLEGAS"/>
    <s v="MFLT"/>
    <s v="BYCSA S.A"/>
    <s v="Strech 44CMx457M x .6"/>
    <s v="Strech 44CMx457M x .6"/>
    <d v="2010-10-01T00:00:00"/>
    <d v="2010-10-01T00:00:00"/>
    <n v="82500"/>
    <s v="773"/>
    <x v="9"/>
    <x v="3"/>
    <x v="5"/>
    <x v="0"/>
    <x v="1"/>
  </r>
  <r>
    <n v="7735113507"/>
    <x v="0"/>
    <n v="48980070"/>
    <x v="34"/>
    <s v="SSRDVILLEGAS"/>
    <s v="MFLT"/>
    <s v="LEASING BANCOLOMBIA SA"/>
    <s v=""/>
    <s v=""/>
    <d v="2010-10-01T00:00:00"/>
    <d v="2010-10-01T00:00:00"/>
    <n v="22760"/>
    <s v="773"/>
    <x v="9"/>
    <x v="11"/>
    <x v="0"/>
    <x v="0"/>
    <x v="0"/>
  </r>
  <r>
    <n v="7735113507"/>
    <x v="0"/>
    <n v="48980070"/>
    <x v="34"/>
    <s v="SSRDVILLEGAS"/>
    <s v="MFLT"/>
    <s v="LEASING BANCOLOMBIA SA"/>
    <s v=""/>
    <s v=""/>
    <d v="2010-10-01T00:00:00"/>
    <d v="2010-10-01T00:00:00"/>
    <n v="113463"/>
    <s v="773"/>
    <x v="9"/>
    <x v="11"/>
    <x v="0"/>
    <x v="0"/>
    <x v="0"/>
  </r>
  <r>
    <n v="7735113507"/>
    <x v="0"/>
    <n v="48980070"/>
    <x v="34"/>
    <s v="SSRDVILLEGAS"/>
    <s v="MFLT"/>
    <s v="LEASING BANCOLOMBIA SA"/>
    <s v=""/>
    <s v=""/>
    <d v="2010-10-01T00:00:00"/>
    <d v="2010-10-01T00:00:00"/>
    <n v="52540"/>
    <s v="773"/>
    <x v="9"/>
    <x v="11"/>
    <x v="0"/>
    <x v="0"/>
    <x v="0"/>
  </r>
  <r>
    <n v="7735113507"/>
    <x v="0"/>
    <n v="48980070"/>
    <x v="34"/>
    <s v="SSRDVILLEGAS"/>
    <s v="MFLT"/>
    <s v="LEASING BANCOLOMBIA SA"/>
    <s v=""/>
    <s v=""/>
    <d v="2010-10-01T00:00:00"/>
    <d v="2010-10-01T00:00:00"/>
    <n v="72676"/>
    <s v="773"/>
    <x v="9"/>
    <x v="11"/>
    <x v="0"/>
    <x v="0"/>
    <x v="0"/>
  </r>
  <r>
    <n v="7735113507"/>
    <x v="0"/>
    <n v="48980070"/>
    <x v="34"/>
    <s v="SSRDVILLEGAS"/>
    <s v="MFLT"/>
    <s v="LEASING BANCOLOMBIA SA"/>
    <s v=""/>
    <s v=""/>
    <d v="2010-10-01T00:00:00"/>
    <d v="2010-10-01T00:00:00"/>
    <n v="25997"/>
    <s v="773"/>
    <x v="9"/>
    <x v="11"/>
    <x v="0"/>
    <x v="0"/>
    <x v="0"/>
  </r>
  <r>
    <n v="7735113507"/>
    <x v="0"/>
    <n v="48980070"/>
    <x v="34"/>
    <s v="SSRDVILLEGAS"/>
    <s v="MFLT"/>
    <s v="LEASING BANCOLOMBIA SA"/>
    <s v=""/>
    <s v=""/>
    <d v="2010-10-01T00:00:00"/>
    <d v="2010-10-01T00:00:00"/>
    <n v="35960"/>
    <s v="773"/>
    <x v="9"/>
    <x v="11"/>
    <x v="0"/>
    <x v="0"/>
    <x v="0"/>
  </r>
  <r>
    <n v="7735113507"/>
    <x v="0"/>
    <n v="48980070"/>
    <x v="34"/>
    <s v="SSRDVILLEGAS"/>
    <s v="MFLT"/>
    <s v="LEASING BANCOLOMBIA SA"/>
    <s v=""/>
    <s v=""/>
    <d v="2010-10-01T00:00:00"/>
    <d v="2010-10-01T00:00:00"/>
    <n v="18537"/>
    <s v="773"/>
    <x v="9"/>
    <x v="11"/>
    <x v="0"/>
    <x v="0"/>
    <x v="0"/>
  </r>
  <r>
    <n v="7735113507"/>
    <x v="0"/>
    <n v="48980070"/>
    <x v="34"/>
    <s v="SSRDVILLEGAS"/>
    <s v="MFLT"/>
    <s v="LEASING BANCOLOMBIA SA"/>
    <s v=""/>
    <s v=""/>
    <d v="2010-10-01T00:00:00"/>
    <d v="2010-10-01T00:00:00"/>
    <n v="26407"/>
    <s v="773"/>
    <x v="9"/>
    <x v="11"/>
    <x v="0"/>
    <x v="0"/>
    <x v="0"/>
  </r>
  <r>
    <n v="7735113507"/>
    <x v="0"/>
    <n v="48980070"/>
    <x v="34"/>
    <s v="SSRDVILLEGAS"/>
    <s v="MFLT"/>
    <s v="LEASING BANCOLOMBIA SA"/>
    <s v=""/>
    <s v=""/>
    <d v="2010-10-01T00:00:00"/>
    <d v="2010-10-01T00:00:00"/>
    <n v="20039"/>
    <s v="773"/>
    <x v="9"/>
    <x v="11"/>
    <x v="0"/>
    <x v="0"/>
    <x v="0"/>
  </r>
  <r>
    <n v="7735113507"/>
    <x v="0"/>
    <n v="48980070"/>
    <x v="34"/>
    <s v="SSRDVILLEGAS"/>
    <s v="MFLT"/>
    <s v="LEASING BANCOLOMBIA SA"/>
    <s v=""/>
    <s v=""/>
    <d v="2010-10-01T00:00:00"/>
    <d v="2010-10-01T00:00:00"/>
    <n v="28825"/>
    <s v="773"/>
    <x v="9"/>
    <x v="11"/>
    <x v="0"/>
    <x v="0"/>
    <x v="0"/>
  </r>
  <r>
    <n v="7735113507"/>
    <x v="0"/>
    <n v="48984270"/>
    <x v="37"/>
    <s v="SSRDVILLEGAS"/>
    <s v="MFLT"/>
    <s v="LEASING BANCOLOMBIA SA"/>
    <s v=""/>
    <s v=""/>
    <d v="2010-10-01T00:00:00"/>
    <d v="2010-10-01T00:00:00"/>
    <n v="52524"/>
    <s v="773"/>
    <x v="9"/>
    <x v="14"/>
    <x v="0"/>
    <x v="0"/>
    <x v="0"/>
  </r>
  <r>
    <n v="7735113507"/>
    <x v="0"/>
    <n v="48984270"/>
    <x v="37"/>
    <s v="SSRDVILLEGAS"/>
    <s v="MFLT"/>
    <s v="LEASING BANCOLOMBIA SA"/>
    <s v=""/>
    <s v=""/>
    <d v="2010-10-01T00:00:00"/>
    <d v="2010-10-01T00:00:00"/>
    <n v="72676"/>
    <s v="773"/>
    <x v="9"/>
    <x v="14"/>
    <x v="0"/>
    <x v="0"/>
    <x v="0"/>
  </r>
  <r>
    <n v="7735113507"/>
    <x v="0"/>
    <n v="48984270"/>
    <x v="37"/>
    <s v="SSRDVILLEGAS"/>
    <s v="MFLT"/>
    <s v="LEASING BANCOLOMBIA SA"/>
    <s v=""/>
    <s v=""/>
    <d v="2010-10-01T00:00:00"/>
    <d v="2010-10-01T00:00:00"/>
    <n v="25997"/>
    <s v="773"/>
    <x v="9"/>
    <x v="14"/>
    <x v="0"/>
    <x v="0"/>
    <x v="0"/>
  </r>
  <r>
    <n v="7735113507"/>
    <x v="0"/>
    <n v="48984270"/>
    <x v="37"/>
    <s v="SSRDVILLEGAS"/>
    <s v="MFLT"/>
    <s v="LEASING BANCOLOMBIA SA"/>
    <s v=""/>
    <s v=""/>
    <d v="2010-10-01T00:00:00"/>
    <d v="2010-10-01T00:00:00"/>
    <n v="35960"/>
    <s v="773"/>
    <x v="9"/>
    <x v="14"/>
    <x v="0"/>
    <x v="0"/>
    <x v="0"/>
  </r>
  <r>
    <n v="7735113507"/>
    <x v="0"/>
    <n v="48984270"/>
    <x v="37"/>
    <s v="SSRDVILLEGAS"/>
    <s v="MFLT"/>
    <s v="LEASING BANCOLOMBIA SA"/>
    <s v=""/>
    <s v=""/>
    <d v="2010-10-01T00:00:00"/>
    <d v="2010-10-01T00:00:00"/>
    <n v="34920"/>
    <s v="773"/>
    <x v="9"/>
    <x v="14"/>
    <x v="0"/>
    <x v="0"/>
    <x v="0"/>
  </r>
  <r>
    <n v="7735113507"/>
    <x v="0"/>
    <n v="48984270"/>
    <x v="37"/>
    <s v="SSRDVILLEGAS"/>
    <s v="MFLT"/>
    <s v="LEASING BANCOLOMBIA SA"/>
    <s v=""/>
    <s v=""/>
    <d v="2010-10-01T00:00:00"/>
    <d v="2010-10-01T00:00:00"/>
    <n v="50233"/>
    <s v="773"/>
    <x v="9"/>
    <x v="14"/>
    <x v="0"/>
    <x v="0"/>
    <x v="0"/>
  </r>
  <r>
    <n v="7735110119"/>
    <x v="12"/>
    <n v="48986070"/>
    <x v="38"/>
    <s v="LTHMRENDON"/>
    <s v="MFLT"/>
    <s v="Provisión otras cta.pte.proveed prod. no inventar"/>
    <s v="Guante lycra blanco seg indus"/>
    <s v="Guante lycra blanco seg indus"/>
    <d v="2010-10-02T00:00:00"/>
    <d v="2010-10-01T00:00:00"/>
    <n v="168000"/>
    <s v="773"/>
    <x v="9"/>
    <x v="15"/>
    <x v="2"/>
    <x v="0"/>
    <x v="1"/>
  </r>
  <r>
    <n v="7735113507"/>
    <x v="0"/>
    <n v="48988070"/>
    <x v="40"/>
    <s v="SSRDVILLEGAS"/>
    <s v="MFLT"/>
    <s v="LEASING BANCOLOMBIA SA"/>
    <s v=""/>
    <s v=""/>
    <d v="2010-10-01T00:00:00"/>
    <d v="2010-10-01T00:00:00"/>
    <n v="25997"/>
    <s v="773"/>
    <x v="9"/>
    <x v="17"/>
    <x v="0"/>
    <x v="0"/>
    <x v="0"/>
  </r>
  <r>
    <n v="7735113507"/>
    <x v="0"/>
    <n v="48988070"/>
    <x v="40"/>
    <s v="SSRDVILLEGAS"/>
    <s v="MFLT"/>
    <s v="LEASING BANCOLOMBIA SA"/>
    <s v=""/>
    <s v=""/>
    <d v="2010-10-01T00:00:00"/>
    <d v="2010-10-01T00:00:00"/>
    <n v="35960"/>
    <s v="773"/>
    <x v="9"/>
    <x v="17"/>
    <x v="0"/>
    <x v="0"/>
    <x v="0"/>
  </r>
  <r>
    <n v="7735113507"/>
    <x v="0"/>
    <n v="48992070"/>
    <x v="45"/>
    <s v="SSRDVILLEGAS"/>
    <s v="MFLT"/>
    <s v="LEASING BANCOLOMBIA SA"/>
    <s v=""/>
    <s v=""/>
    <d v="2010-10-01T00:00:00"/>
    <d v="2010-10-01T00:00:00"/>
    <n v="22759"/>
    <s v="773"/>
    <x v="9"/>
    <x v="22"/>
    <x v="0"/>
    <x v="0"/>
    <x v="0"/>
  </r>
  <r>
    <n v="7735113507"/>
    <x v="0"/>
    <n v="48992070"/>
    <x v="45"/>
    <s v="SSRDVILLEGAS"/>
    <s v="MFLT"/>
    <s v="LEASING BANCOLOMBIA SA"/>
    <s v=""/>
    <s v=""/>
    <d v="2010-10-01T00:00:00"/>
    <d v="2010-10-01T00:00:00"/>
    <n v="113463"/>
    <s v="773"/>
    <x v="9"/>
    <x v="22"/>
    <x v="0"/>
    <x v="0"/>
    <x v="0"/>
  </r>
  <r>
    <n v="7735113507"/>
    <x v="0"/>
    <n v="48992070"/>
    <x v="45"/>
    <s v="SSRDVILLEGAS"/>
    <s v="MFLT"/>
    <s v="LEASING BANCOLOMBIA SA"/>
    <s v=""/>
    <s v=""/>
    <d v="2010-10-01T00:00:00"/>
    <d v="2010-10-01T00:00:00"/>
    <n v="26556"/>
    <s v="773"/>
    <x v="9"/>
    <x v="22"/>
    <x v="0"/>
    <x v="0"/>
    <x v="0"/>
  </r>
  <r>
    <n v="7735113507"/>
    <x v="0"/>
    <n v="48992070"/>
    <x v="45"/>
    <s v="SSRDVILLEGAS"/>
    <s v="MFLT"/>
    <s v="LEASING BANCOLOMBIA SA"/>
    <s v=""/>
    <s v=""/>
    <d v="2010-10-01T00:00:00"/>
    <d v="2010-10-01T00:00:00"/>
    <n v="37325"/>
    <s v="773"/>
    <x v="9"/>
    <x v="22"/>
    <x v="0"/>
    <x v="0"/>
    <x v="0"/>
  </r>
  <r>
    <n v="7735113507"/>
    <x v="0"/>
    <n v="48992070"/>
    <x v="45"/>
    <s v="SSRDVILLEGAS"/>
    <s v="MFLT"/>
    <s v="LEASING BANCOLOMBIA SA"/>
    <s v=""/>
    <s v=""/>
    <d v="2010-10-01T00:00:00"/>
    <d v="2010-10-01T00:00:00"/>
    <n v="25997"/>
    <s v="773"/>
    <x v="9"/>
    <x v="22"/>
    <x v="0"/>
    <x v="0"/>
    <x v="0"/>
  </r>
  <r>
    <n v="7735113507"/>
    <x v="0"/>
    <n v="48992070"/>
    <x v="45"/>
    <s v="SSRDVILLEGAS"/>
    <s v="MFLT"/>
    <s v="LEASING BANCOLOMBIA SA"/>
    <s v=""/>
    <s v=""/>
    <d v="2010-10-01T00:00:00"/>
    <d v="2010-10-01T00:00:00"/>
    <n v="35960"/>
    <s v="773"/>
    <x v="9"/>
    <x v="22"/>
    <x v="0"/>
    <x v="0"/>
    <x v="0"/>
  </r>
  <r>
    <n v="7735113507"/>
    <x v="0"/>
    <n v="48992070"/>
    <x v="45"/>
    <s v="SSRDVILLEGAS"/>
    <s v="MFLT"/>
    <s v="LEASING BANCOLOMBIA SA"/>
    <s v=""/>
    <s v=""/>
    <d v="2010-10-01T00:00:00"/>
    <d v="2010-10-01T00:00:00"/>
    <n v="25997"/>
    <s v="773"/>
    <x v="9"/>
    <x v="22"/>
    <x v="0"/>
    <x v="0"/>
    <x v="0"/>
  </r>
  <r>
    <n v="7735113507"/>
    <x v="0"/>
    <n v="48992070"/>
    <x v="45"/>
    <s v="SSRDVILLEGAS"/>
    <s v="MFLT"/>
    <s v="LEASING BANCOLOMBIA SA"/>
    <s v=""/>
    <s v=""/>
    <d v="2010-10-01T00:00:00"/>
    <d v="2010-10-01T00:00:00"/>
    <n v="35960"/>
    <s v="773"/>
    <x v="9"/>
    <x v="22"/>
    <x v="0"/>
    <x v="0"/>
    <x v="0"/>
  </r>
  <r>
    <n v="7735113507"/>
    <x v="0"/>
    <n v="48992070"/>
    <x v="45"/>
    <s v="SSRDVILLEGAS"/>
    <s v="MFLT"/>
    <s v="LEASING BANCOLOMBIA SA"/>
    <s v=""/>
    <s v=""/>
    <d v="2010-10-01T00:00:00"/>
    <d v="2010-10-01T00:00:00"/>
    <n v="20039"/>
    <s v="773"/>
    <x v="9"/>
    <x v="22"/>
    <x v="0"/>
    <x v="0"/>
    <x v="0"/>
  </r>
  <r>
    <n v="7735113507"/>
    <x v="0"/>
    <n v="48992070"/>
    <x v="45"/>
    <s v="SSRDVILLEGAS"/>
    <s v="MFLT"/>
    <s v="LEASING BANCOLOMBIA SA"/>
    <s v=""/>
    <s v=""/>
    <d v="2010-10-01T00:00:00"/>
    <d v="2010-10-01T00:00:00"/>
    <n v="28826"/>
    <s v="773"/>
    <x v="9"/>
    <x v="22"/>
    <x v="0"/>
    <x v="0"/>
    <x v="0"/>
  </r>
  <r>
    <n v="7735124012"/>
    <x v="24"/>
    <n v="48921370"/>
    <x v="24"/>
    <s v="LTEAGUTIERRE"/>
    <s v="MFLT"/>
    <s v="Mat, rptos y accesorios, materiales y repuestos na"/>
    <s v="Abrazadera de 1/2 para manguera"/>
    <s v=""/>
    <d v="2010-10-02T00:00:00"/>
    <d v="2010-10-02T00:00:00"/>
    <n v="5400"/>
    <s v="773"/>
    <x v="9"/>
    <x v="4"/>
    <x v="6"/>
    <x v="0"/>
    <x v="2"/>
  </r>
  <r>
    <n v="7735110119"/>
    <x v="12"/>
    <n v="48921470"/>
    <x v="25"/>
    <s v="SSRDVILLEGAS"/>
    <s v="MFLT"/>
    <s v="PALACIO DE GONZALEZ HONORATA DE JES"/>
    <s v="Delantal en dril blanco"/>
    <s v="Delantal en dril blanco"/>
    <d v="2010-10-02T00:00:00"/>
    <d v="2010-10-02T00:00:00"/>
    <n v="150000"/>
    <s v="773"/>
    <x v="9"/>
    <x v="4"/>
    <x v="2"/>
    <x v="0"/>
    <x v="1"/>
  </r>
  <r>
    <n v="7735110119"/>
    <x v="12"/>
    <n v="48921570"/>
    <x v="26"/>
    <s v="SSRDVILLEGAS"/>
    <s v="MFLT"/>
    <s v="PALACIO DE GONZALEZ HONORATA DE JES"/>
    <s v="Delantal en dril blanco"/>
    <s v="Delantal en dril blanco"/>
    <d v="2010-10-02T00:00:00"/>
    <d v="2010-10-02T00:00:00"/>
    <n v="45000"/>
    <s v="773"/>
    <x v="9"/>
    <x v="3"/>
    <x v="2"/>
    <x v="0"/>
    <x v="1"/>
  </r>
  <r>
    <n v="7735110119"/>
    <x v="12"/>
    <n v="48921670"/>
    <x v="27"/>
    <s v="SSRDVILLEGAS"/>
    <s v="MFLT"/>
    <s v="PALACIO DE GONZALEZ HONORATA DE JES"/>
    <s v="Delantal en dril blanco"/>
    <s v="Delantal en dril blanco"/>
    <d v="2010-10-02T00:00:00"/>
    <d v="2010-10-02T00:00:00"/>
    <n v="30000"/>
    <s v="773"/>
    <x v="9"/>
    <x v="5"/>
    <x v="2"/>
    <x v="0"/>
    <x v="1"/>
  </r>
  <r>
    <n v="7735110119"/>
    <x v="12"/>
    <n v="48921770"/>
    <x v="28"/>
    <s v="SSRDVILLEGAS"/>
    <s v="MFLT"/>
    <s v="PALACIO DE GONZALEZ HONORATA DE JES"/>
    <s v="Delantal en dril blanco"/>
    <s v="Delantal en dril blanco"/>
    <d v="2010-10-02T00:00:00"/>
    <d v="2010-10-02T00:00:00"/>
    <n v="30000"/>
    <s v="773"/>
    <x v="9"/>
    <x v="5"/>
    <x v="2"/>
    <x v="0"/>
    <x v="1"/>
  </r>
  <r>
    <n v="7735110119"/>
    <x v="12"/>
    <n v="48986070"/>
    <x v="38"/>
    <s v="SSRDVILLEGAS"/>
    <s v="MFLT"/>
    <s v="DURAN GIRALDO JOSE ALBERTO"/>
    <s v="Guante lycra blanco seg indus"/>
    <s v="Guante lycra blanco seg indus"/>
    <d v="2010-10-02T00:00:00"/>
    <d v="2010-10-02T00:00:00"/>
    <n v="0"/>
    <s v="773"/>
    <x v="9"/>
    <x v="15"/>
    <x v="2"/>
    <x v="0"/>
    <x v="1"/>
  </r>
  <r>
    <n v="7735110119"/>
    <x v="12"/>
    <n v="48992170"/>
    <x v="46"/>
    <s v="SSRDVILLEGAS"/>
    <s v="MFLT"/>
    <s v="PALACIO DE GONZALEZ HONORATA DE JES"/>
    <s v="Delantal en dril blanco"/>
    <s v="Delantal en dril blanco"/>
    <d v="2010-10-02T00:00:00"/>
    <d v="2010-10-02T00:00:00"/>
    <n v="45000"/>
    <s v="773"/>
    <x v="9"/>
    <x v="23"/>
    <x v="2"/>
    <x v="0"/>
    <x v="1"/>
  </r>
  <r>
    <n v="7735116408"/>
    <x v="1"/>
    <n v="48700170"/>
    <x v="0"/>
    <s v="SSRDVILLEGAS"/>
    <s v="MFLT"/>
    <s v="COMUNICACION CELULAR S.A. COMCEL"/>
    <s v=""/>
    <s v=""/>
    <d v="2010-10-04T00:00:00"/>
    <d v="2010-10-04T00:00:00"/>
    <n v="3373"/>
    <s v="773"/>
    <x v="9"/>
    <x v="0"/>
    <x v="1"/>
    <x v="0"/>
    <x v="0"/>
  </r>
  <r>
    <n v="7735116408"/>
    <x v="1"/>
    <n v="48705370"/>
    <x v="1"/>
    <s v="SSRDVILLEGAS"/>
    <s v="MFLT"/>
    <s v="COMUNICACION CELULAR S.A. COMCEL"/>
    <s v=""/>
    <s v=""/>
    <d v="2010-10-04T00:00:00"/>
    <d v="2010-10-04T00:00:00"/>
    <n v="1147"/>
    <s v="773"/>
    <x v="9"/>
    <x v="1"/>
    <x v="1"/>
    <x v="0"/>
    <x v="0"/>
  </r>
  <r>
    <n v="7735116408"/>
    <x v="1"/>
    <n v="48921470"/>
    <x v="25"/>
    <s v="SSRDVILLEGAS"/>
    <s v="MFLT"/>
    <s v="COMUNICACION CELULAR S.A. COMCEL"/>
    <s v=""/>
    <s v=""/>
    <d v="2010-10-04T00:00:00"/>
    <d v="2010-10-04T00:00:00"/>
    <n v="1277"/>
    <s v="773"/>
    <x v="9"/>
    <x v="4"/>
    <x v="1"/>
    <x v="0"/>
    <x v="0"/>
  </r>
  <r>
    <n v="7735116503"/>
    <x v="38"/>
    <n v="48921470"/>
    <x v="25"/>
    <s v="LTMAMEJIA"/>
    <s v="MFLT"/>
    <s v="Provisión otras cta.pte.proveed prod. Inventariab."/>
    <s v=""/>
    <s v="Mtto Relojes de Marcacion"/>
    <d v="2010-10-04T00:00:00"/>
    <d v="2010-10-04T00:00:00"/>
    <n v="165600"/>
    <s v="773"/>
    <x v="9"/>
    <x v="4"/>
    <x v="6"/>
    <x v="0"/>
    <x v="2"/>
  </r>
  <r>
    <n v="7735116408"/>
    <x v="1"/>
    <n v="48921570"/>
    <x v="26"/>
    <s v="SSRDVILLEGAS"/>
    <s v="MFLT"/>
    <s v="COMUNICACION CELULAR S.A. COMCEL"/>
    <s v=""/>
    <s v=""/>
    <d v="2010-10-04T00:00:00"/>
    <d v="2010-10-04T00:00:00"/>
    <n v="4536"/>
    <s v="773"/>
    <x v="9"/>
    <x v="3"/>
    <x v="1"/>
    <x v="0"/>
    <x v="0"/>
  </r>
  <r>
    <n v="7735124708"/>
    <x v="34"/>
    <n v="48921570"/>
    <x v="26"/>
    <s v="LTEAGUTIERRE"/>
    <s v="MFLT"/>
    <s v="Mat, rptos y accesorios, combustibles y lubricante"/>
    <s v="Alcohol_indust_95% X GLN"/>
    <s v=""/>
    <d v="2010-10-04T00:00:00"/>
    <d v="2010-10-04T00:00:00"/>
    <n v="11281"/>
    <s v="773"/>
    <x v="9"/>
    <x v="3"/>
    <x v="6"/>
    <x v="0"/>
    <x v="2"/>
  </r>
  <r>
    <n v="7735116408"/>
    <x v="1"/>
    <n v="48980070"/>
    <x v="34"/>
    <s v="SSRDVILLEGAS"/>
    <s v="MFLT"/>
    <s v="COMUNICACION CELULAR S.A. COMCEL"/>
    <s v=""/>
    <s v=""/>
    <d v="2010-10-04T00:00:00"/>
    <d v="2010-10-04T00:00:00"/>
    <n v="1537"/>
    <s v="773"/>
    <x v="9"/>
    <x v="11"/>
    <x v="1"/>
    <x v="0"/>
    <x v="0"/>
  </r>
  <r>
    <n v="7735116408"/>
    <x v="1"/>
    <n v="48982070"/>
    <x v="36"/>
    <s v="SSRDVILLEGAS"/>
    <s v="MFLT"/>
    <s v="COMUNICACION CELULAR S.A. COMCEL"/>
    <s v=""/>
    <s v=""/>
    <d v="2010-10-04T00:00:00"/>
    <d v="2010-10-04T00:00:00"/>
    <n v="405"/>
    <s v="773"/>
    <x v="9"/>
    <x v="13"/>
    <x v="1"/>
    <x v="0"/>
    <x v="0"/>
  </r>
  <r>
    <n v="7735116408"/>
    <x v="1"/>
    <n v="48984270"/>
    <x v="37"/>
    <s v="SSRDVILLEGAS"/>
    <s v="MFLT"/>
    <s v="COMUNICACION CELULAR S.A. COMCEL"/>
    <s v=""/>
    <s v=""/>
    <d v="2010-10-04T00:00:00"/>
    <d v="2010-10-04T00:00:00"/>
    <n v="6782"/>
    <s v="773"/>
    <x v="9"/>
    <x v="14"/>
    <x v="1"/>
    <x v="0"/>
    <x v="0"/>
  </r>
  <r>
    <n v="7735116408"/>
    <x v="1"/>
    <n v="48986070"/>
    <x v="38"/>
    <s v="SSRDVILLEGAS"/>
    <s v="MFLT"/>
    <s v="COMUNICACION CELULAR S.A. COMCEL"/>
    <s v=""/>
    <s v=""/>
    <d v="2010-10-04T00:00:00"/>
    <d v="2010-10-04T00:00:00"/>
    <n v="1903"/>
    <s v="773"/>
    <x v="9"/>
    <x v="15"/>
    <x v="1"/>
    <x v="0"/>
    <x v="0"/>
  </r>
  <r>
    <n v="7735116408"/>
    <x v="1"/>
    <n v="48992070"/>
    <x v="45"/>
    <s v="SSRDVILLEGAS"/>
    <s v="MFLT"/>
    <s v="COMUNICACION CELULAR S.A. COMCEL"/>
    <s v=""/>
    <s v=""/>
    <d v="2010-10-04T00:00:00"/>
    <d v="2010-10-04T00:00:00"/>
    <n v="9418"/>
    <s v="773"/>
    <x v="9"/>
    <x v="22"/>
    <x v="1"/>
    <x v="0"/>
    <x v="0"/>
  </r>
  <r>
    <n v="7735116408"/>
    <x v="1"/>
    <n v="48700170"/>
    <x v="0"/>
    <s v="SSRDVILLEGAS"/>
    <s v="MFLT"/>
    <s v="COLOMBIA MOVIL S.A. E.S.P."/>
    <s v=""/>
    <s v=""/>
    <d v="2010-10-04T00:00:00"/>
    <d v="2010-10-05T00:00:00"/>
    <n v="1496"/>
    <s v="773"/>
    <x v="9"/>
    <x v="0"/>
    <x v="1"/>
    <x v="0"/>
    <x v="0"/>
  </r>
  <r>
    <n v="7735116411"/>
    <x v="28"/>
    <n v="48705770"/>
    <x v="3"/>
    <s v="LTJFLOPEZ"/>
    <s v="MFLT"/>
    <s v="Provisión otras cta.pte.proveed prod. Inventariab."/>
    <s v=""/>
    <s v="Servicio de transporte"/>
    <d v="2010-10-05T00:00:00"/>
    <d v="2010-10-05T00:00:00"/>
    <n v="194825"/>
    <s v="773"/>
    <x v="9"/>
    <x v="3"/>
    <x v="7"/>
    <x v="0"/>
    <x v="1"/>
  </r>
  <r>
    <n v="7735116411"/>
    <x v="28"/>
    <n v="48910570"/>
    <x v="283"/>
    <s v="LTJFLOPEZ"/>
    <s v="MFLT"/>
    <s v="Provisión otras cta.pte.proveed prod. Inventariab."/>
    <s v=""/>
    <s v="Servicio de transporte"/>
    <d v="2010-10-05T00:00:00"/>
    <d v="2010-10-05T00:00:00"/>
    <n v="80500"/>
    <s v="773"/>
    <x v="9"/>
    <x v="4"/>
    <x v="7"/>
    <x v="0"/>
    <x v="1"/>
  </r>
  <r>
    <n v="7735124701"/>
    <x v="26"/>
    <n v="48921370"/>
    <x v="24"/>
    <s v="SSRDVILLEGAS"/>
    <s v="MFLT"/>
    <s v="EMPAQUETADURAS Y EMPAQUES S.A."/>
    <s v="Limpion Wypall"/>
    <s v="Limpion Wypall"/>
    <d v="2010-10-05T00:00:00"/>
    <d v="2010-10-05T00:00:00"/>
    <n v="440800"/>
    <s v="773"/>
    <x v="9"/>
    <x v="4"/>
    <x v="5"/>
    <x v="0"/>
    <x v="0"/>
  </r>
  <r>
    <n v="7735124708"/>
    <x v="34"/>
    <n v="48921370"/>
    <x v="24"/>
    <s v="LTHMRENDON"/>
    <s v="MFLT"/>
    <s v="Mat, rptos y accesorios, combustibles y lubricante"/>
    <s v="Ajustador_21209_pintuco X GLN"/>
    <s v=""/>
    <d v="2010-10-05T00:00:00"/>
    <d v="2010-10-05T00:00:00"/>
    <n v="767960"/>
    <s v="773"/>
    <x v="9"/>
    <x v="4"/>
    <x v="6"/>
    <x v="0"/>
    <x v="2"/>
  </r>
  <r>
    <n v="7735116408"/>
    <x v="1"/>
    <n v="48921470"/>
    <x v="25"/>
    <s v="SSRDVILLEGAS"/>
    <s v="MFLT"/>
    <s v="COLOMBIA MOVIL S.A. E.S.P."/>
    <s v=""/>
    <s v=""/>
    <d v="2010-10-04T00:00:00"/>
    <d v="2010-10-05T00:00:00"/>
    <n v="4644"/>
    <s v="773"/>
    <x v="9"/>
    <x v="4"/>
    <x v="1"/>
    <x v="0"/>
    <x v="0"/>
  </r>
  <r>
    <n v="7735124701"/>
    <x v="26"/>
    <n v="48921470"/>
    <x v="25"/>
    <s v="SSRDVILLEGAS"/>
    <s v="MFLT"/>
    <s v="EMPAQUETADURAS Y EMPAQUES S.A."/>
    <s v="Limpion Wypall"/>
    <s v="Limpion Wypall"/>
    <d v="2010-10-05T00:00:00"/>
    <d v="2010-10-05T00:00:00"/>
    <n v="110200"/>
    <s v="773"/>
    <x v="9"/>
    <x v="4"/>
    <x v="5"/>
    <x v="0"/>
    <x v="0"/>
  </r>
  <r>
    <n v="7735116408"/>
    <x v="1"/>
    <n v="48921570"/>
    <x v="26"/>
    <s v="SSRDVILLEGAS"/>
    <s v="MFLT"/>
    <s v="COLOMBIA MOVIL S.A. E.S.P."/>
    <s v=""/>
    <s v=""/>
    <d v="2010-10-04T00:00:00"/>
    <d v="2010-10-05T00:00:00"/>
    <n v="2962"/>
    <s v="773"/>
    <x v="9"/>
    <x v="3"/>
    <x v="1"/>
    <x v="0"/>
    <x v="0"/>
  </r>
  <r>
    <n v="7735116408"/>
    <x v="1"/>
    <n v="48980070"/>
    <x v="34"/>
    <s v="SSRDVILLEGAS"/>
    <s v="MFLT"/>
    <s v="COLOMBIA MOVIL S.A. E.S.P."/>
    <s v=""/>
    <s v=""/>
    <d v="2010-10-04T00:00:00"/>
    <d v="2010-10-05T00:00:00"/>
    <n v="912"/>
    <s v="773"/>
    <x v="9"/>
    <x v="11"/>
    <x v="1"/>
    <x v="0"/>
    <x v="0"/>
  </r>
  <r>
    <n v="7735116408"/>
    <x v="1"/>
    <n v="48984270"/>
    <x v="37"/>
    <s v="SSRDVILLEGAS"/>
    <s v="MFLT"/>
    <s v="COLOMBIA MOVIL S.A. E.S.P."/>
    <s v=""/>
    <s v=""/>
    <d v="2010-10-04T00:00:00"/>
    <d v="2010-10-05T00:00:00"/>
    <n v="3593"/>
    <s v="773"/>
    <x v="9"/>
    <x v="14"/>
    <x v="1"/>
    <x v="0"/>
    <x v="0"/>
  </r>
  <r>
    <n v="7735110119"/>
    <x v="12"/>
    <n v="48986070"/>
    <x v="38"/>
    <s v="LTHMRENDON"/>
    <s v="MFLT"/>
    <s v="Provisión otras cta.pte.proveed prod. no inventar"/>
    <s v="Guante algodon 100% gallineta seg indu"/>
    <s v="Guante algodon 100% gallineta seg indu"/>
    <d v="2010-10-07T00:00:00"/>
    <d v="2010-10-05T00:00:00"/>
    <n v="96000"/>
    <s v="773"/>
    <x v="9"/>
    <x v="15"/>
    <x v="2"/>
    <x v="0"/>
    <x v="1"/>
  </r>
  <r>
    <n v="7735110119"/>
    <x v="12"/>
    <n v="48986070"/>
    <x v="38"/>
    <s v="LTHMRENDON"/>
    <s v="MFLT"/>
    <s v="Provisión otras cta.pte.proveed prod. no inventar"/>
    <s v="Guante power flex talla 6 seg industrial"/>
    <s v="Guante power flex talla 6 seg industrial"/>
    <d v="2010-10-07T00:00:00"/>
    <d v="2010-10-05T00:00:00"/>
    <n v="456000"/>
    <s v="773"/>
    <x v="9"/>
    <x v="15"/>
    <x v="2"/>
    <x v="0"/>
    <x v="1"/>
  </r>
  <r>
    <n v="7735110119"/>
    <x v="12"/>
    <n v="48986070"/>
    <x v="38"/>
    <s v="LTHMRENDON"/>
    <s v="MFLT"/>
    <s v="Provisión otras cta.pte.proveed prod. no inventar"/>
    <s v="Guante power flex talla 9 Seg Industrial"/>
    <s v="Guante power flex talla 9 Seg Industrial"/>
    <d v="2010-10-07T00:00:00"/>
    <d v="2010-10-05T00:00:00"/>
    <n v="456000"/>
    <s v="773"/>
    <x v="9"/>
    <x v="15"/>
    <x v="2"/>
    <x v="0"/>
    <x v="1"/>
  </r>
  <r>
    <n v="7735110119"/>
    <x v="12"/>
    <n v="48986070"/>
    <x v="38"/>
    <s v="LTHMRENDON"/>
    <s v="MFLT"/>
    <s v="Provisión otras cta.pte.proveed prod. no inventar"/>
    <s v="Guante power flex t 7 seg indus"/>
    <s v="Guante power flex t 7 seg indus"/>
    <d v="2010-10-07T00:00:00"/>
    <d v="2010-10-05T00:00:00"/>
    <n v="456000"/>
    <s v="773"/>
    <x v="9"/>
    <x v="15"/>
    <x v="2"/>
    <x v="0"/>
    <x v="1"/>
  </r>
  <r>
    <n v="7735116408"/>
    <x v="1"/>
    <n v="48986070"/>
    <x v="38"/>
    <s v="SSRDVILLEGAS"/>
    <s v="MFLT"/>
    <s v="COLOMBIA MOVIL S.A. E.S.P."/>
    <s v=""/>
    <s v=""/>
    <d v="2010-10-04T00:00:00"/>
    <d v="2010-10-05T00:00:00"/>
    <n v="404"/>
    <s v="773"/>
    <x v="9"/>
    <x v="15"/>
    <x v="1"/>
    <x v="0"/>
    <x v="0"/>
  </r>
  <r>
    <n v="7735124012"/>
    <x v="24"/>
    <n v="48986070"/>
    <x v="38"/>
    <s v="LTHMRENDON"/>
    <s v="MFLT"/>
    <s v="Provisión otras cta.pte.proveed prod. Inventariab."/>
    <s v="Bateria radio PRO1150"/>
    <s v="Bateria radio PRO1150"/>
    <d v="2010-10-05T00:00:00"/>
    <d v="2010-10-05T00:00:00"/>
    <n v="22000"/>
    <s v="773"/>
    <x v="9"/>
    <x v="15"/>
    <x v="6"/>
    <x v="0"/>
    <x v="2"/>
  </r>
  <r>
    <n v="7735124507"/>
    <x v="70"/>
    <n v="48986070"/>
    <x v="38"/>
    <s v="LTHMRENDON"/>
    <s v="MFLT"/>
    <s v="Provisión otras cta.pte.proveed prod. no inventar"/>
    <s v="Accesorio, rpto matto eq comunicacio 16%"/>
    <s v="Accesorio, rpto matto eq comunicacio 16%"/>
    <d v="2010-10-05T00:00:00"/>
    <d v="2010-10-05T00:00:00"/>
    <n v="34000"/>
    <s v="773"/>
    <x v="9"/>
    <x v="15"/>
    <x v="5"/>
    <x v="0"/>
    <x v="0"/>
  </r>
  <r>
    <n v="7735116408"/>
    <x v="1"/>
    <n v="48992070"/>
    <x v="45"/>
    <s v="SSRDVILLEGAS"/>
    <s v="MFLT"/>
    <s v="COLOMBIA MOVIL S.A. E.S.P."/>
    <s v=""/>
    <s v=""/>
    <d v="2010-10-04T00:00:00"/>
    <d v="2010-10-05T00:00:00"/>
    <n v="8187"/>
    <s v="773"/>
    <x v="9"/>
    <x v="22"/>
    <x v="1"/>
    <x v="0"/>
    <x v="0"/>
  </r>
  <r>
    <n v="7735124012"/>
    <x v="24"/>
    <n v="48992570"/>
    <x v="48"/>
    <s v="LTEAGUTIERRE"/>
    <s v="MFLT"/>
    <s v="Mat, rptos y accesorios, materiales y repuestos na"/>
    <s v="Brocha de 1pul  perfect china"/>
    <s v=""/>
    <d v="2010-10-05T00:00:00"/>
    <d v="2010-10-05T00:00:00"/>
    <n v="2600"/>
    <s v="773"/>
    <x v="9"/>
    <x v="25"/>
    <x v="6"/>
    <x v="0"/>
    <x v="2"/>
  </r>
  <r>
    <n v="7735124701"/>
    <x v="26"/>
    <n v="48992570"/>
    <x v="48"/>
    <s v="SSRDVILLEGAS"/>
    <s v="MFLT"/>
    <s v="EMPAQUETADURAS Y EMPAQUES S.A."/>
    <s v="Limpion Wypall"/>
    <s v="Limpion Wypall"/>
    <d v="2010-10-05T00:00:00"/>
    <d v="2010-10-05T00:00:00"/>
    <n v="110200"/>
    <s v="773"/>
    <x v="9"/>
    <x v="25"/>
    <x v="5"/>
    <x v="0"/>
    <x v="0"/>
  </r>
  <r>
    <n v="7735124713"/>
    <x v="35"/>
    <n v="48705670"/>
    <x v="2"/>
    <s v="SSRDVILLEGAS"/>
    <s v="MFLT"/>
    <s v="BYCSA S.A"/>
    <s v="Strech 44CMx457M x .6"/>
    <s v="Strech 44CMx457M x .6"/>
    <d v="2010-10-06T00:00:00"/>
    <d v="2010-10-06T00:00:00"/>
    <n v="82500"/>
    <s v="773"/>
    <x v="9"/>
    <x v="2"/>
    <x v="5"/>
    <x v="0"/>
    <x v="1"/>
  </r>
  <r>
    <n v="7735116411"/>
    <x v="28"/>
    <n v="48705770"/>
    <x v="3"/>
    <s v="SSRDVILLEGAS"/>
    <s v="MFLT"/>
    <s v="COOPERATIVA DE TRANSPORTADORES"/>
    <s v=""/>
    <s v="Servicio de transporte"/>
    <d v="2010-10-01T00:00:00"/>
    <d v="2010-10-06T00:00:00"/>
    <n v="0"/>
    <s v="773"/>
    <x v="9"/>
    <x v="3"/>
    <x v="7"/>
    <x v="0"/>
    <x v="1"/>
  </r>
  <r>
    <n v="7735124506"/>
    <x v="71"/>
    <n v="48910270"/>
    <x v="23"/>
    <s v="LTEAGUTIERRE"/>
    <s v="MFLT"/>
    <s v="Provisión otras cta.pte.proveed prod. no inventar"/>
    <s v="Ferreteria Granjas mtto vehic.10% IVA"/>
    <s v="Ferreteria Granjas mtto vehic.10% IVA"/>
    <d v="2010-10-06T00:00:00"/>
    <d v="2010-10-06T00:00:00"/>
    <n v="-135000"/>
    <s v="773"/>
    <x v="9"/>
    <x v="3"/>
    <x v="5"/>
    <x v="0"/>
    <x v="0"/>
  </r>
  <r>
    <n v="7735124506"/>
    <x v="71"/>
    <n v="48910270"/>
    <x v="23"/>
    <s v="LTEAGUTIERRE"/>
    <s v="MFLT"/>
    <s v="Provisión otras cta.pte.proveed prod. no inventar"/>
    <s v="Ferreteria Granjas mtto vehic.10% IVA"/>
    <s v="Ferreteria Granjas mtto vehic.10% IVA"/>
    <d v="2010-10-06T00:00:00"/>
    <d v="2010-10-06T00:00:00"/>
    <n v="135000"/>
    <s v="773"/>
    <x v="9"/>
    <x v="3"/>
    <x v="5"/>
    <x v="0"/>
    <x v="0"/>
  </r>
  <r>
    <n v="7735124713"/>
    <x v="35"/>
    <n v="48910270"/>
    <x v="23"/>
    <s v="SSRDVILLEGAS"/>
    <s v="MFLT"/>
    <s v="BYCSA S.A"/>
    <s v="Strech 44CMx457M x .6"/>
    <s v="Strech 44CMx457M x .6"/>
    <d v="2010-10-06T00:00:00"/>
    <d v="2010-10-06T00:00:00"/>
    <n v="82500"/>
    <s v="773"/>
    <x v="9"/>
    <x v="3"/>
    <x v="5"/>
    <x v="0"/>
    <x v="1"/>
  </r>
  <r>
    <n v="7735116411"/>
    <x v="28"/>
    <n v="48910570"/>
    <x v="283"/>
    <s v="SSRDVILLEGAS"/>
    <s v="MFLT"/>
    <s v="COOPERATIVA DE TRANSPORTADORES"/>
    <s v=""/>
    <s v="Servicio de transporte"/>
    <d v="2010-10-01T00:00:00"/>
    <d v="2010-10-06T00:00:00"/>
    <n v="0"/>
    <s v="773"/>
    <x v="9"/>
    <x v="4"/>
    <x v="7"/>
    <x v="0"/>
    <x v="1"/>
  </r>
  <r>
    <n v="7735110119"/>
    <x v="12"/>
    <n v="48921370"/>
    <x v="24"/>
    <s v="SSRDVILLEGAS"/>
    <s v="MFLT"/>
    <s v="INDUSTRIAS Y CONFECCIONES INDUCON"/>
    <s v="Camisa dacron blanca logo LITO"/>
    <s v="Camisa dacron blanca logo LITO"/>
    <d v="2010-10-04T00:00:00"/>
    <d v="2010-10-06T00:00:00"/>
    <n v="235460"/>
    <s v="773"/>
    <x v="9"/>
    <x v="4"/>
    <x v="2"/>
    <x v="0"/>
    <x v="1"/>
  </r>
  <r>
    <n v="7735110119"/>
    <x v="12"/>
    <n v="48921470"/>
    <x v="25"/>
    <s v="LTEAGUTIERRE"/>
    <s v="MFLT"/>
    <s v="Provisión otras cta.pte.proveed prod. no inventar"/>
    <s v="Protector manos aplicador strech ref 772"/>
    <s v="Protector manos aplicador strech ref 772"/>
    <d v="2010-10-06T00:00:00"/>
    <d v="2010-10-06T00:00:00"/>
    <n v="285000"/>
    <s v="773"/>
    <x v="9"/>
    <x v="4"/>
    <x v="2"/>
    <x v="0"/>
    <x v="1"/>
  </r>
  <r>
    <n v="7735116503"/>
    <x v="38"/>
    <n v="48921470"/>
    <x v="25"/>
    <s v="SSRDVILLEGAS"/>
    <s v="MFLT"/>
    <s v="Provisión otras cta.pte.proveed prod. Inventariab."/>
    <s v=""/>
    <s v="Mtto Relojes de Marcacion"/>
    <d v="2010-10-01T00:00:00"/>
    <d v="2010-10-06T00:00:00"/>
    <n v="0"/>
    <s v="773"/>
    <x v="9"/>
    <x v="4"/>
    <x v="6"/>
    <x v="0"/>
    <x v="2"/>
  </r>
  <r>
    <n v="7735124713"/>
    <x v="35"/>
    <n v="48921470"/>
    <x v="25"/>
    <s v="SSRDVILLEGAS"/>
    <s v="MFLT"/>
    <s v="BYCSA S.A"/>
    <s v="Strech 44CMx457M x .6"/>
    <s v="Strech 44CMx457M x .6"/>
    <d v="2010-10-06T00:00:00"/>
    <d v="2010-10-06T00:00:00"/>
    <n v="1155000"/>
    <s v="773"/>
    <x v="9"/>
    <x v="4"/>
    <x v="5"/>
    <x v="0"/>
    <x v="1"/>
  </r>
  <r>
    <n v="7735124713"/>
    <x v="35"/>
    <n v="48921470"/>
    <x v="25"/>
    <s v="SSRDVILLEGAS"/>
    <s v="MFLT"/>
    <s v="FERRETERIA UNICA LTDA."/>
    <s v="Hilo polipropileno 4MM"/>
    <s v="Hilo polipropileno 4MM"/>
    <d v="2010-10-06T00:00:00"/>
    <d v="2010-10-06T00:00:00"/>
    <n v="43500"/>
    <s v="773"/>
    <x v="9"/>
    <x v="4"/>
    <x v="5"/>
    <x v="0"/>
    <x v="1"/>
  </r>
  <r>
    <n v="7735110119"/>
    <x v="12"/>
    <n v="48921570"/>
    <x v="26"/>
    <s v="SSRDVILLEGAS"/>
    <s v="MFLT"/>
    <s v="INDUSTRIAS Y CONFECCIONES INDUCON"/>
    <s v="Camisa dacron blanca logo LITO"/>
    <s v="Camisa dacron blanca logo LITO"/>
    <d v="2010-10-04T00:00:00"/>
    <d v="2010-10-06T00:00:00"/>
    <n v="117730"/>
    <s v="773"/>
    <x v="9"/>
    <x v="3"/>
    <x v="2"/>
    <x v="0"/>
    <x v="1"/>
  </r>
  <r>
    <n v="7735124709"/>
    <x v="58"/>
    <n v="48921570"/>
    <x v="26"/>
    <s v="LTEAGUTIERRE"/>
    <s v="MFLT"/>
    <s v="Provisión otras cta.pte.proveed prod. no inventar"/>
    <s v="Disolvente 16-8535q"/>
    <s v="Disolvente 16-8535q"/>
    <d v="2010-10-05T00:00:00"/>
    <d v="2010-10-06T00:00:00"/>
    <n v="675351"/>
    <s v="773"/>
    <x v="9"/>
    <x v="3"/>
    <x v="5"/>
    <x v="0"/>
    <x v="1"/>
  </r>
  <r>
    <n v="7735124709"/>
    <x v="58"/>
    <n v="48921570"/>
    <x v="26"/>
    <s v="LTEAGUTIERRE"/>
    <s v="MFLT"/>
    <s v="Provisión otras cta.pte.proveed prod. no inventar"/>
    <s v="Solucion limpieza 16-3402q tinta industr"/>
    <s v="Solucion limpieza 16-3402q tinta industr"/>
    <d v="2010-10-05T00:00:00"/>
    <d v="2010-10-06T00:00:00"/>
    <n v="522571"/>
    <s v="773"/>
    <x v="9"/>
    <x v="3"/>
    <x v="5"/>
    <x v="0"/>
    <x v="1"/>
  </r>
  <r>
    <n v="7735124709"/>
    <x v="58"/>
    <n v="48921570"/>
    <x v="26"/>
    <s v="SSRDVILLEGAS"/>
    <s v="MFLT"/>
    <s v="MAPER S.A."/>
    <s v="Disolvente 16-8535q"/>
    <s v="Disolvente 16-8535q"/>
    <d v="2010-10-05T00:00:00"/>
    <d v="2010-10-06T00:00:00"/>
    <n v="0"/>
    <s v="773"/>
    <x v="9"/>
    <x v="3"/>
    <x v="5"/>
    <x v="0"/>
    <x v="1"/>
  </r>
  <r>
    <n v="7735124709"/>
    <x v="58"/>
    <n v="48921570"/>
    <x v="26"/>
    <s v="SSRDVILLEGAS"/>
    <s v="MFLT"/>
    <s v="MAPER S.A."/>
    <s v="Solucion limpieza 16-3402q tinta industr"/>
    <s v="Solucion limpieza 16-3402q tinta industr"/>
    <d v="2010-10-05T00:00:00"/>
    <d v="2010-10-06T00:00:00"/>
    <n v="0"/>
    <s v="773"/>
    <x v="9"/>
    <x v="3"/>
    <x v="5"/>
    <x v="0"/>
    <x v="1"/>
  </r>
  <r>
    <n v="7735124713"/>
    <x v="35"/>
    <n v="48921570"/>
    <x v="26"/>
    <s v="SSRDVILLEGAS"/>
    <s v="MFLT"/>
    <s v="BYCSA S.A"/>
    <s v="Strech 44CMx457M x .6"/>
    <s v="Strech 44CMx457M x .6"/>
    <d v="2010-10-06T00:00:00"/>
    <d v="2010-10-06T00:00:00"/>
    <n v="165000"/>
    <s v="773"/>
    <x v="9"/>
    <x v="3"/>
    <x v="5"/>
    <x v="0"/>
    <x v="1"/>
  </r>
  <r>
    <n v="7735124713"/>
    <x v="35"/>
    <n v="48921570"/>
    <x v="26"/>
    <s v="SSRDVILLEGAS"/>
    <s v="MFLT"/>
    <s v="FERRETERIA UNICA LTDA."/>
    <s v="Hilo polipropileno 4MM"/>
    <s v="Hilo polipropileno 4MM"/>
    <d v="2010-10-06T00:00:00"/>
    <d v="2010-10-06T00:00:00"/>
    <n v="217500"/>
    <s v="773"/>
    <x v="9"/>
    <x v="3"/>
    <x v="5"/>
    <x v="0"/>
    <x v="1"/>
  </r>
  <r>
    <n v="7735110119"/>
    <x v="12"/>
    <n v="48986070"/>
    <x v="38"/>
    <s v="LTHMRENDON"/>
    <s v="MFLT"/>
    <s v="Provisión otras cta.pte.proveed prod. no inventar"/>
    <s v="Delantal carnaza REF.11964236 seg indus"/>
    <s v="Delantal carnaza REF.11964236 seg indus"/>
    <d v="2010-10-04T00:00:00"/>
    <d v="2010-10-06T00:00:00"/>
    <n v="56000"/>
    <s v="773"/>
    <x v="9"/>
    <x v="15"/>
    <x v="2"/>
    <x v="0"/>
    <x v="1"/>
  </r>
  <r>
    <n v="7735110119"/>
    <x v="12"/>
    <n v="48986070"/>
    <x v="38"/>
    <s v="SSRDVILLEGAS"/>
    <s v="MFLT"/>
    <s v="S.I. SEGURIDAD INDUSTRIAL S.A."/>
    <s v="Delantal carnaza REF.11964236 seg indus"/>
    <s v="Delantal carnaza REF.11964236 seg indus"/>
    <d v="2010-10-04T00:00:00"/>
    <d v="2010-10-06T00:00:00"/>
    <n v="0"/>
    <s v="773"/>
    <x v="9"/>
    <x v="15"/>
    <x v="2"/>
    <x v="0"/>
    <x v="1"/>
  </r>
  <r>
    <n v="7735124012"/>
    <x v="24"/>
    <n v="48710370"/>
    <x v="6"/>
    <s v="LTEAGUTIERRE"/>
    <s v="MFLT"/>
    <s v="Mat, rptos y accesorios, materiales y repuestos na"/>
    <s v="Regla lubricadora 20 x 300mm"/>
    <s v=""/>
    <d v="2010-10-07T00:00:00"/>
    <d v="2010-10-07T00:00:00"/>
    <n v="4000"/>
    <s v="773"/>
    <x v="9"/>
    <x v="4"/>
    <x v="6"/>
    <x v="0"/>
    <x v="2"/>
  </r>
  <r>
    <n v="7735113507"/>
    <x v="0"/>
    <n v="48910270"/>
    <x v="23"/>
    <s v="SSRDVILLEGAS"/>
    <s v="MFLT"/>
    <s v="LEASING BANCOLOMBIA SA"/>
    <s v=""/>
    <s v=""/>
    <d v="2010-01-01T00:00:00"/>
    <d v="2010-10-07T00:00:00"/>
    <n v="1145"/>
    <s v="773"/>
    <x v="9"/>
    <x v="3"/>
    <x v="0"/>
    <x v="0"/>
    <x v="0"/>
  </r>
  <r>
    <n v="7735113507"/>
    <x v="0"/>
    <n v="48910270"/>
    <x v="23"/>
    <s v="SSRDVILLEGAS"/>
    <s v="MFLT"/>
    <s v="LEASING BANCOLOMBIA SA"/>
    <s v=""/>
    <s v=""/>
    <d v="2010-01-01T00:00:00"/>
    <d v="2010-10-07T00:00:00"/>
    <n v="1145"/>
    <s v="773"/>
    <x v="9"/>
    <x v="3"/>
    <x v="0"/>
    <x v="0"/>
    <x v="0"/>
  </r>
  <r>
    <n v="7735116411"/>
    <x v="28"/>
    <n v="48921370"/>
    <x v="24"/>
    <s v="LTMAMEJIA"/>
    <s v="MFLT"/>
    <s v="Provisión otras cta.pte.proveed prod. Inventariab."/>
    <s v=""/>
    <s v="Servicio de Montacargas"/>
    <d v="2010-10-07T00:00:00"/>
    <d v="2010-10-07T00:00:00"/>
    <n v="346820"/>
    <s v="773"/>
    <x v="9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10-07T00:00:00"/>
    <d v="2010-10-07T00:00:00"/>
    <n v="1761120"/>
    <s v="773"/>
    <x v="9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10-07T00:00:00"/>
    <d v="2010-10-07T00:00:00"/>
    <n v="984400"/>
    <s v="773"/>
    <x v="9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10-07T00:00:00"/>
    <d v="2010-10-07T00:00:00"/>
    <n v="50224"/>
    <s v="773"/>
    <x v="9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10-07T00:00:00"/>
    <d v="2010-10-07T00:00:00"/>
    <n v="1761120"/>
    <s v="773"/>
    <x v="9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10-07T00:00:00"/>
    <d v="2010-10-07T00:00:00"/>
    <n v="984400"/>
    <s v="773"/>
    <x v="9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10-07T00:00:00"/>
    <d v="2010-10-07T00:00:00"/>
    <n v="117500"/>
    <s v="773"/>
    <x v="9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10-07T00:00:00"/>
    <d v="2010-10-07T00:00:00"/>
    <n v="50224"/>
    <s v="773"/>
    <x v="9"/>
    <x v="4"/>
    <x v="7"/>
    <x v="0"/>
    <x v="1"/>
  </r>
  <r>
    <n v="7735116874"/>
    <x v="33"/>
    <n v="48921370"/>
    <x v="24"/>
    <s v="LTJFLOPEZ"/>
    <s v="MFLT"/>
    <s v="Provisión otras cta.pte.proveed prod. Inventariab."/>
    <s v=""/>
    <s v="Servicio de Preprensa"/>
    <d v="2010-10-07T00:00:00"/>
    <d v="2010-10-07T00:00:00"/>
    <n v="325000"/>
    <s v="773"/>
    <x v="9"/>
    <x v="4"/>
    <x v="5"/>
    <x v="0"/>
    <x v="1"/>
  </r>
  <r>
    <n v="7735113507"/>
    <x v="0"/>
    <n v="48980070"/>
    <x v="34"/>
    <s v="SSRDVILLEGAS"/>
    <s v="MFLT"/>
    <s v="LEASING BANCOLOMBIA SA"/>
    <s v=""/>
    <s v=""/>
    <d v="2010-01-01T00:00:00"/>
    <d v="2010-10-07T00:00:00"/>
    <n v="1145"/>
    <s v="773"/>
    <x v="9"/>
    <x v="11"/>
    <x v="0"/>
    <x v="0"/>
    <x v="0"/>
  </r>
  <r>
    <n v="7735110119"/>
    <x v="12"/>
    <n v="48986070"/>
    <x v="38"/>
    <s v="SSRDVILLEGAS"/>
    <s v="MFLT"/>
    <s v="DURAN GIRALDO JOSE ALBERTO"/>
    <s v="Guante algodon 100% gallineta seg indu"/>
    <s v="Guante algodon 100% gallineta seg indu"/>
    <d v="2010-10-07T00:00:00"/>
    <d v="2010-10-07T00:00:00"/>
    <n v="0"/>
    <s v="773"/>
    <x v="9"/>
    <x v="15"/>
    <x v="2"/>
    <x v="0"/>
    <x v="1"/>
  </r>
  <r>
    <n v="7735110119"/>
    <x v="12"/>
    <n v="48986070"/>
    <x v="38"/>
    <s v="SSRDVILLEGAS"/>
    <s v="MFLT"/>
    <s v="DURAN GIRALDO JOSE ALBERTO"/>
    <s v="Guante power flex talla 6 seg industrial"/>
    <s v="Guante power flex talla 6 seg industrial"/>
    <d v="2010-10-07T00:00:00"/>
    <d v="2010-10-07T00:00:00"/>
    <n v="0"/>
    <s v="773"/>
    <x v="9"/>
    <x v="15"/>
    <x v="2"/>
    <x v="0"/>
    <x v="1"/>
  </r>
  <r>
    <n v="7735110119"/>
    <x v="12"/>
    <n v="48986070"/>
    <x v="38"/>
    <s v="SSRDVILLEGAS"/>
    <s v="MFLT"/>
    <s v="DURAN GIRALDO JOSE ALBERTO"/>
    <s v="Guante power flex talla 9 Seg Industrial"/>
    <s v="Guante power flex talla 9 Seg Industrial"/>
    <d v="2010-10-07T00:00:00"/>
    <d v="2010-10-07T00:00:00"/>
    <n v="0"/>
    <s v="773"/>
    <x v="9"/>
    <x v="15"/>
    <x v="2"/>
    <x v="0"/>
    <x v="1"/>
  </r>
  <r>
    <n v="7735110119"/>
    <x v="12"/>
    <n v="48986070"/>
    <x v="38"/>
    <s v="SSRDVILLEGAS"/>
    <s v="MFLT"/>
    <s v="DURAN GIRALDO JOSE ALBERTO"/>
    <s v="Guante power flex t 7 seg indus"/>
    <s v="Guante power flex t 7 seg indus"/>
    <d v="2010-10-07T00:00:00"/>
    <d v="2010-10-07T00:00:00"/>
    <n v="0"/>
    <s v="773"/>
    <x v="9"/>
    <x v="15"/>
    <x v="2"/>
    <x v="0"/>
    <x v="1"/>
  </r>
  <r>
    <n v="7735113507"/>
    <x v="0"/>
    <n v="48992070"/>
    <x v="45"/>
    <s v="SSRDVILLEGAS"/>
    <s v="MFLT"/>
    <s v="LEASING BANCOLOMBIA SA"/>
    <s v=""/>
    <s v=""/>
    <d v="2010-01-01T00:00:00"/>
    <d v="2010-10-07T00:00:00"/>
    <n v="1145"/>
    <s v="773"/>
    <x v="9"/>
    <x v="22"/>
    <x v="0"/>
    <x v="0"/>
    <x v="0"/>
  </r>
  <r>
    <n v="7735124012"/>
    <x v="24"/>
    <n v="48710370"/>
    <x v="6"/>
    <s v="LTMCRAGA"/>
    <s v="MFLT"/>
    <s v="Mat, rptos y accesorios, materiales y repuestos na"/>
    <s v="Regla lubricadora 20 x 300mm"/>
    <s v=""/>
    <d v="2010-10-08T00:00:00"/>
    <d v="2010-10-08T00:00:00"/>
    <n v="12000"/>
    <s v="773"/>
    <x v="9"/>
    <x v="4"/>
    <x v="6"/>
    <x v="0"/>
    <x v="2"/>
  </r>
  <r>
    <n v="7735124012"/>
    <x v="24"/>
    <n v="48710370"/>
    <x v="6"/>
    <s v="LTMCRAGA"/>
    <s v="MFLT"/>
    <s v="Mat, rptos y accesorios, materiales y repuestos na"/>
    <s v="Regla lubricadora 50 x 45cm"/>
    <s v=""/>
    <d v="2010-10-08T00:00:00"/>
    <d v="2010-10-08T00:00:00"/>
    <n v="25461"/>
    <s v="773"/>
    <x v="9"/>
    <x v="4"/>
    <x v="6"/>
    <x v="0"/>
    <x v="2"/>
  </r>
  <r>
    <n v="7735116411"/>
    <x v="28"/>
    <n v="48921370"/>
    <x v="24"/>
    <s v="SSRDVILLEGAS"/>
    <s v="MFLT"/>
    <s v="Provisión otras cta.pte.proveed prod. Inventariab."/>
    <s v=""/>
    <s v="Servicio de Montacargas"/>
    <d v="2010-10-05T00:00:00"/>
    <d v="2010-10-08T00:00:00"/>
    <n v="0"/>
    <s v="773"/>
    <x v="9"/>
    <x v="4"/>
    <x v="7"/>
    <x v="0"/>
    <x v="1"/>
  </r>
  <r>
    <n v="7735116411"/>
    <x v="28"/>
    <n v="48921370"/>
    <x v="24"/>
    <s v="SSRDVILLEGAS"/>
    <s v="MFLT"/>
    <s v="Provisión otras cta.pte.proveed prod. Inventariab."/>
    <s v=""/>
    <s v="Servicio de Montacargas"/>
    <d v="2010-10-05T00:00:00"/>
    <d v="2010-10-08T00:00:00"/>
    <n v="0"/>
    <s v="773"/>
    <x v="9"/>
    <x v="4"/>
    <x v="7"/>
    <x v="0"/>
    <x v="1"/>
  </r>
  <r>
    <n v="7735116411"/>
    <x v="28"/>
    <n v="48921370"/>
    <x v="24"/>
    <s v="SSRDVILLEGAS"/>
    <s v="MFLT"/>
    <s v="Provisión otras cta.pte.proveed prod. Inventariab."/>
    <s v=""/>
    <s v="Servicio de Montacargas"/>
    <d v="2010-10-05T00:00:00"/>
    <d v="2010-10-08T00:00:00"/>
    <n v="0"/>
    <s v="773"/>
    <x v="9"/>
    <x v="4"/>
    <x v="7"/>
    <x v="0"/>
    <x v="1"/>
  </r>
  <r>
    <n v="7735116411"/>
    <x v="28"/>
    <n v="48921370"/>
    <x v="24"/>
    <s v="SSRDVILLEGAS"/>
    <s v="MFLT"/>
    <s v="Provisión otras cta.pte.proveed prod. Inventariab."/>
    <s v=""/>
    <s v="Servicio de Montacargas"/>
    <d v="2010-10-05T00:00:00"/>
    <d v="2010-10-08T00:00:00"/>
    <n v="0"/>
    <s v="773"/>
    <x v="9"/>
    <x v="4"/>
    <x v="7"/>
    <x v="0"/>
    <x v="1"/>
  </r>
  <r>
    <n v="7735116874"/>
    <x v="33"/>
    <n v="48921370"/>
    <x v="24"/>
    <s v="SSRDVILLEGAS"/>
    <s v="MFLT"/>
    <s v="Provisión otras cta.pte.proveed prod. Inventariab."/>
    <s v=""/>
    <s v="Servicio de Preprensa"/>
    <d v="2010-10-06T00:00:00"/>
    <d v="2010-10-08T00:00:00"/>
    <n v="0"/>
    <s v="773"/>
    <x v="9"/>
    <x v="4"/>
    <x v="5"/>
    <x v="0"/>
    <x v="1"/>
  </r>
  <r>
    <n v="7735124708"/>
    <x v="34"/>
    <n v="48921370"/>
    <x v="24"/>
    <s v="LTEAGUTIERRE"/>
    <s v="MFLT"/>
    <s v="Mat, rptos y accesorios, combustibles y lubricante"/>
    <s v="Ajustador_21209_pintuco X GLN"/>
    <s v=""/>
    <d v="2010-10-08T00:00:00"/>
    <d v="2010-10-08T00:00:00"/>
    <n v="767960"/>
    <s v="773"/>
    <x v="9"/>
    <x v="4"/>
    <x v="6"/>
    <x v="0"/>
    <x v="2"/>
  </r>
  <r>
    <n v="7735124713"/>
    <x v="35"/>
    <n v="48921470"/>
    <x v="25"/>
    <s v="SSRDVILLEGAS"/>
    <s v="MFLT"/>
    <s v="CINTAS ANDINAS DE COLOMBIA S.A."/>
    <s v="Cinta enmascarar super max x 24"/>
    <s v="Cinta enmascarar super max x 24"/>
    <d v="2010-10-07T00:00:00"/>
    <d v="2010-10-08T00:00:00"/>
    <n v="156960"/>
    <s v="773"/>
    <x v="9"/>
    <x v="4"/>
    <x v="5"/>
    <x v="0"/>
    <x v="1"/>
  </r>
  <r>
    <n v="7735124713"/>
    <x v="35"/>
    <n v="48921470"/>
    <x v="25"/>
    <s v="LTHMRENDON"/>
    <s v="MFLT"/>
    <s v="Material de empaque nal"/>
    <s v="Manija metalica cafe"/>
    <s v=""/>
    <d v="2010-10-08T00:00:00"/>
    <d v="2010-10-08T00:00:00"/>
    <n v="342"/>
    <s v="773"/>
    <x v="9"/>
    <x v="4"/>
    <x v="5"/>
    <x v="0"/>
    <x v="1"/>
  </r>
  <r>
    <n v="7735124713"/>
    <x v="35"/>
    <n v="48921570"/>
    <x v="26"/>
    <s v="SSRDVILLEGAS"/>
    <s v="MFLT"/>
    <s v="Provisión otras cta.pte.proveed prod. no inventar"/>
    <s v="Pegante pegapack X 20 KG"/>
    <s v="Pegante pegapack X 20 KG"/>
    <d v="2010-10-06T00:00:00"/>
    <d v="2010-10-08T00:00:00"/>
    <n v="0"/>
    <s v="773"/>
    <x v="9"/>
    <x v="3"/>
    <x v="5"/>
    <x v="0"/>
    <x v="1"/>
  </r>
  <r>
    <n v="7735124713"/>
    <x v="35"/>
    <n v="48921570"/>
    <x v="26"/>
    <s v="LTEAGUTIERRE"/>
    <s v="MFLT"/>
    <s v="Provisión otras cta.pte.proveed prod. no inventar"/>
    <s v="Pegante pegapack X 20 KG"/>
    <s v="Pegante pegapack X 20 KG"/>
    <d v="2010-10-06T00:00:00"/>
    <d v="2010-10-08T00:00:00"/>
    <n v="375000"/>
    <s v="773"/>
    <x v="9"/>
    <x v="3"/>
    <x v="5"/>
    <x v="0"/>
    <x v="1"/>
  </r>
  <r>
    <n v="7735124713"/>
    <x v="35"/>
    <n v="48921570"/>
    <x v="26"/>
    <s v="SSRDVILLEGAS"/>
    <s v="MFLT"/>
    <s v="CINTAS ANDINAS DE COLOMBIA S.A."/>
    <s v="Cinta enmascarar super max x 24"/>
    <s v="Cinta enmascarar super max x 24"/>
    <d v="2010-10-07T00:00:00"/>
    <d v="2010-10-08T00:00:00"/>
    <n v="130800"/>
    <s v="773"/>
    <x v="9"/>
    <x v="3"/>
    <x v="5"/>
    <x v="0"/>
    <x v="1"/>
  </r>
  <r>
    <n v="7735125759"/>
    <x v="43"/>
    <n v="48921670"/>
    <x v="27"/>
    <s v="LTNJRODRIGUE"/>
    <s v="MFLT"/>
    <s v="Provisión otras cta.pte.proveed prod. Inventariab."/>
    <s v=""/>
    <s v="Servicio Transporte por vale"/>
    <d v="2010-10-08T00:00:00"/>
    <d v="2010-10-08T00:00:00"/>
    <n v="65760"/>
    <s v="773"/>
    <x v="9"/>
    <x v="5"/>
    <x v="5"/>
    <x v="0"/>
    <x v="0"/>
  </r>
  <r>
    <n v="7735125759"/>
    <x v="43"/>
    <n v="48921670"/>
    <x v="27"/>
    <s v="LTNJRODRIGUE"/>
    <s v="MFLT"/>
    <s v="Provisión otras cta.pte.proveed prod. Inventariab."/>
    <s v=""/>
    <s v="Servicio Transporte por vale"/>
    <d v="2010-10-08T00:00:00"/>
    <d v="2010-10-08T00:00:00"/>
    <n v="6573"/>
    <s v="773"/>
    <x v="9"/>
    <x v="5"/>
    <x v="5"/>
    <x v="0"/>
    <x v="0"/>
  </r>
  <r>
    <n v="7735124012"/>
    <x v="24"/>
    <n v="48921770"/>
    <x v="28"/>
    <s v="LTMCRAGA"/>
    <s v="MFLT"/>
    <s v="Mat, rptos y accesorios, materiales y repuestos na"/>
    <s v="Cinta teflon 3/4 (p/calor)"/>
    <s v=""/>
    <d v="2010-10-08T00:00:00"/>
    <d v="2010-10-08T00:00:00"/>
    <n v="68000"/>
    <s v="773"/>
    <x v="9"/>
    <x v="5"/>
    <x v="6"/>
    <x v="0"/>
    <x v="2"/>
  </r>
  <r>
    <n v="7735125759"/>
    <x v="43"/>
    <n v="48980070"/>
    <x v="34"/>
    <s v="LTNJRODRIGUE"/>
    <s v="MFLT"/>
    <s v="Provisión otras cta.pte.proveed prod. Inventariab."/>
    <s v=""/>
    <s v="Servicio Transporte por vale"/>
    <d v="2010-10-08T00:00:00"/>
    <d v="2010-10-08T00:00:00"/>
    <n v="22605"/>
    <s v="773"/>
    <x v="9"/>
    <x v="11"/>
    <x v="5"/>
    <x v="0"/>
    <x v="0"/>
  </r>
  <r>
    <n v="7735125759"/>
    <x v="43"/>
    <n v="48980070"/>
    <x v="34"/>
    <s v="LTNJRODRIGUE"/>
    <s v="MFLT"/>
    <s v="Provisión otras cta.pte.proveed prod. Inventariab."/>
    <s v=""/>
    <s v="Servicio Transporte por vale"/>
    <d v="2010-10-08T00:00:00"/>
    <d v="2010-10-08T00:00:00"/>
    <n v="2261"/>
    <s v="773"/>
    <x v="9"/>
    <x v="11"/>
    <x v="5"/>
    <x v="0"/>
    <x v="0"/>
  </r>
  <r>
    <n v="7735125759"/>
    <x v="43"/>
    <n v="48980070"/>
    <x v="34"/>
    <s v="LTNJRODRIGUE"/>
    <s v="MFLT"/>
    <s v="Provisión otras cta.pte.proveed prod. Inventariab."/>
    <s v=""/>
    <s v="Servicio Transporte por vale"/>
    <d v="2010-10-08T00:00:00"/>
    <d v="2010-10-08T00:00:00"/>
    <n v="2261"/>
    <s v="773"/>
    <x v="9"/>
    <x v="11"/>
    <x v="5"/>
    <x v="0"/>
    <x v="0"/>
  </r>
  <r>
    <n v="7735125759"/>
    <x v="43"/>
    <n v="48986070"/>
    <x v="38"/>
    <s v="LTNJRODRIGUE"/>
    <s v="MFLT"/>
    <s v="Provisión otras cta.pte.proveed prod. Inventariab."/>
    <s v=""/>
    <s v="Servicio Transporte por vale"/>
    <d v="2010-10-08T00:00:00"/>
    <d v="2010-10-08T00:00:00"/>
    <n v="22605"/>
    <s v="773"/>
    <x v="9"/>
    <x v="15"/>
    <x v="5"/>
    <x v="0"/>
    <x v="0"/>
  </r>
  <r>
    <n v="7735125759"/>
    <x v="43"/>
    <n v="48988070"/>
    <x v="40"/>
    <s v="LTNJRODRIGUE"/>
    <s v="MFLT"/>
    <s v="Provisión otras cta.pte.proveed prod. Inventariab."/>
    <s v=""/>
    <s v="Servicio Transporte por vale"/>
    <d v="2010-10-08T00:00:00"/>
    <d v="2010-10-08T00:00:00"/>
    <n v="8220"/>
    <s v="773"/>
    <x v="9"/>
    <x v="17"/>
    <x v="5"/>
    <x v="0"/>
    <x v="0"/>
  </r>
  <r>
    <n v="7735125759"/>
    <x v="43"/>
    <n v="48988070"/>
    <x v="40"/>
    <s v="LTNJRODRIGUE"/>
    <s v="MFLT"/>
    <s v="Provisión otras cta.pte.proveed prod. Inventariab."/>
    <s v=""/>
    <s v="Servicio Transporte por vale"/>
    <d v="2010-10-08T00:00:00"/>
    <d v="2010-10-08T00:00:00"/>
    <n v="822"/>
    <s v="773"/>
    <x v="9"/>
    <x v="17"/>
    <x v="5"/>
    <x v="0"/>
    <x v="0"/>
  </r>
  <r>
    <n v="7735125759"/>
    <x v="43"/>
    <n v="48992070"/>
    <x v="45"/>
    <s v="LTNJRODRIGUE"/>
    <s v="MFLT"/>
    <s v="Provisión otras cta.pte.proveed prod. Inventariab."/>
    <s v=""/>
    <s v="Servicio Transporte por vale"/>
    <d v="2010-10-08T00:00:00"/>
    <d v="2010-10-08T00:00:00"/>
    <n v="14385"/>
    <s v="773"/>
    <x v="9"/>
    <x v="22"/>
    <x v="5"/>
    <x v="0"/>
    <x v="0"/>
  </r>
  <r>
    <n v="7735125759"/>
    <x v="43"/>
    <n v="48992070"/>
    <x v="45"/>
    <s v="LTNJRODRIGUE"/>
    <s v="MFLT"/>
    <s v="Provisión otras cta.pte.proveed prod. Inventariab."/>
    <s v=""/>
    <s v="Servicio Transporte por vale"/>
    <d v="2010-10-08T00:00:00"/>
    <d v="2010-10-08T00:00:00"/>
    <n v="1439"/>
    <s v="773"/>
    <x v="9"/>
    <x v="22"/>
    <x v="5"/>
    <x v="0"/>
    <x v="0"/>
  </r>
  <r>
    <n v="7735124713"/>
    <x v="35"/>
    <n v="48992170"/>
    <x v="46"/>
    <s v="SSRDVILLEGAS"/>
    <s v="MFLT"/>
    <s v="CINTAS ANDINAS DE COLOMBIA S.A."/>
    <s v="Cinta enmascarar super max x 24"/>
    <s v="Cinta enmascarar super max x 24"/>
    <d v="2010-10-07T00:00:00"/>
    <d v="2010-10-08T00:00:00"/>
    <n v="26160"/>
    <s v="773"/>
    <x v="9"/>
    <x v="23"/>
    <x v="5"/>
    <x v="0"/>
    <x v="1"/>
  </r>
  <r>
    <n v="7735124708"/>
    <x v="34"/>
    <n v="48921370"/>
    <x v="24"/>
    <s v="LTMCRAGA"/>
    <s v="MFLT"/>
    <s v="Mat, rptos y accesorios, combustibles y lubricante"/>
    <s v="Solucion fuente opti_print1 X GLN"/>
    <s v=""/>
    <d v="2010-10-09T00:00:00"/>
    <d v="2010-10-09T00:00:00"/>
    <n v="29231"/>
    <s v="773"/>
    <x v="9"/>
    <x v="4"/>
    <x v="6"/>
    <x v="0"/>
    <x v="2"/>
  </r>
  <r>
    <n v="7735124708"/>
    <x v="34"/>
    <n v="48921370"/>
    <x v="24"/>
    <s v="LTMCRAGA"/>
    <s v="MFLT"/>
    <s v="Mat, rptos y accesorios, combustibles y lubricante"/>
    <s v="Goma protec_planchas X GLN"/>
    <s v=""/>
    <d v="2010-10-09T00:00:00"/>
    <d v="2010-10-09T00:00:00"/>
    <n v="32500"/>
    <s v="773"/>
    <x v="9"/>
    <x v="4"/>
    <x v="6"/>
    <x v="0"/>
    <x v="2"/>
  </r>
  <r>
    <n v="7735124708"/>
    <x v="34"/>
    <n v="48921370"/>
    <x v="24"/>
    <s v="LTMCRAGA"/>
    <s v="MFLT"/>
    <s v="Mat, rptos y accesorios, combustibles y lubricante"/>
    <s v="Lavador_planchas CPC Plate cleaner X L"/>
    <s v=""/>
    <d v="2010-10-09T00:00:00"/>
    <d v="2010-10-09T00:00:00"/>
    <n v="63998"/>
    <s v="773"/>
    <x v="9"/>
    <x v="4"/>
    <x v="6"/>
    <x v="0"/>
    <x v="2"/>
  </r>
  <r>
    <n v="7735124708"/>
    <x v="34"/>
    <n v="48921370"/>
    <x v="24"/>
    <s v="LTHMRENDON"/>
    <s v="MFLT"/>
    <s v="Mat, rptos y accesorios, combustibles y lubricante"/>
    <s v="Wash a_230 X GLN"/>
    <s v=""/>
    <d v="2010-10-09T00:00:00"/>
    <d v="2010-10-09T00:00:00"/>
    <n v="1367614"/>
    <s v="773"/>
    <x v="9"/>
    <x v="4"/>
    <x v="6"/>
    <x v="0"/>
    <x v="2"/>
  </r>
  <r>
    <n v="7735116120"/>
    <x v="29"/>
    <n v="48986170"/>
    <x v="39"/>
    <s v="LTNASANCHEZ"/>
    <s v="MFLT"/>
    <s v="Caja menor RgMedellin"/>
    <s v=""/>
    <s v=""/>
    <d v="2010-10-09T00:00:00"/>
    <d v="2010-10-09T00:00:00"/>
    <n v="112100"/>
    <s v="773"/>
    <x v="9"/>
    <x v="16"/>
    <x v="5"/>
    <x v="0"/>
    <x v="0"/>
  </r>
  <r>
    <n v="7735124702"/>
    <x v="51"/>
    <n v="48986170"/>
    <x v="39"/>
    <s v="LTNASANCHEZ"/>
    <s v="MFLT"/>
    <s v="Caja menor RgMedellin"/>
    <s v=""/>
    <s v=""/>
    <d v="2010-10-09T00:00:00"/>
    <d v="2010-10-09T00:00:00"/>
    <n v="76300"/>
    <s v="773"/>
    <x v="9"/>
    <x v="16"/>
    <x v="5"/>
    <x v="0"/>
    <x v="0"/>
  </r>
  <r>
    <n v="7735124702"/>
    <x v="51"/>
    <n v="48986170"/>
    <x v="39"/>
    <s v="LTNASANCHEZ"/>
    <s v="MFLT"/>
    <s v="Caja menor RgMedellin"/>
    <s v=""/>
    <s v=""/>
    <d v="2010-10-09T00:00:00"/>
    <d v="2010-10-09T00:00:00"/>
    <n v="39950"/>
    <s v="773"/>
    <x v="9"/>
    <x v="16"/>
    <x v="5"/>
    <x v="0"/>
    <x v="0"/>
  </r>
  <r>
    <n v="7735125759"/>
    <x v="43"/>
    <n v="48986170"/>
    <x v="39"/>
    <s v="LTNASANCHEZ"/>
    <s v="MFLT"/>
    <s v="Caja menor RgMedellin"/>
    <s v=""/>
    <s v=""/>
    <d v="2010-10-09T00:00:00"/>
    <d v="2010-10-09T00:00:00"/>
    <n v="16500"/>
    <s v="773"/>
    <x v="9"/>
    <x v="16"/>
    <x v="5"/>
    <x v="0"/>
    <x v="0"/>
  </r>
  <r>
    <n v="7735125759"/>
    <x v="43"/>
    <n v="48986170"/>
    <x v="39"/>
    <s v="LTNASANCHEZ"/>
    <s v="MFLT"/>
    <s v="Caja menor RgMedellin"/>
    <s v=""/>
    <s v=""/>
    <d v="2010-10-09T00:00:00"/>
    <d v="2010-10-09T00:00:00"/>
    <n v="5000"/>
    <s v="773"/>
    <x v="9"/>
    <x v="16"/>
    <x v="5"/>
    <x v="0"/>
    <x v="0"/>
  </r>
  <r>
    <n v="7735124704"/>
    <x v="27"/>
    <n v="48988570"/>
    <x v="44"/>
    <s v="LTNASANCHEZ"/>
    <s v="MFLT"/>
    <s v="Caja menor RgMedellin"/>
    <s v=""/>
    <s v=""/>
    <d v="2010-10-09T00:00:00"/>
    <d v="2010-10-09T00:00:00"/>
    <n v="2400"/>
    <s v="773"/>
    <x v="9"/>
    <x v="21"/>
    <x v="5"/>
    <x v="0"/>
    <x v="0"/>
  </r>
  <r>
    <n v="7735125759"/>
    <x v="43"/>
    <n v="48992070"/>
    <x v="45"/>
    <s v="LTNASANCHEZ"/>
    <s v="MFLT"/>
    <s v="Caja menor RgMedellin"/>
    <s v=""/>
    <s v=""/>
    <d v="2010-10-09T00:00:00"/>
    <d v="2010-10-09T00:00:00"/>
    <n v="15000"/>
    <s v="773"/>
    <x v="9"/>
    <x v="22"/>
    <x v="5"/>
    <x v="0"/>
    <x v="0"/>
  </r>
  <r>
    <n v="7735116408"/>
    <x v="1"/>
    <n v="48700170"/>
    <x v="0"/>
    <s v="SSRDVILLEGAS"/>
    <s v="MFLT"/>
    <s v="TELEFONICA MOVILES COLOMBIA S.A."/>
    <s v=""/>
    <s v=""/>
    <d v="2010-10-11T00:00:00"/>
    <d v="2010-10-11T00:00:00"/>
    <n v="9980"/>
    <s v="773"/>
    <x v="9"/>
    <x v="0"/>
    <x v="1"/>
    <x v="0"/>
    <x v="0"/>
  </r>
  <r>
    <n v="7735116408"/>
    <x v="1"/>
    <n v="48705370"/>
    <x v="1"/>
    <s v="SSRDVILLEGAS"/>
    <s v="MFLT"/>
    <s v="TELEFONICA MOVILES COLOMBIA S.A."/>
    <s v=""/>
    <s v=""/>
    <d v="2010-10-11T00:00:00"/>
    <d v="2010-10-11T00:00:00"/>
    <n v="1104"/>
    <s v="773"/>
    <x v="9"/>
    <x v="1"/>
    <x v="1"/>
    <x v="0"/>
    <x v="0"/>
  </r>
  <r>
    <n v="7735116408"/>
    <x v="1"/>
    <n v="48705670"/>
    <x v="2"/>
    <s v="SSRDVILLEGAS"/>
    <s v="MFLT"/>
    <s v="TELEFONICA MOVILES COLOMBIA S.A."/>
    <s v=""/>
    <s v=""/>
    <d v="2010-10-11T00:00:00"/>
    <d v="2010-10-11T00:00:00"/>
    <n v="143"/>
    <s v="773"/>
    <x v="9"/>
    <x v="2"/>
    <x v="1"/>
    <x v="0"/>
    <x v="0"/>
  </r>
  <r>
    <n v="7735116408"/>
    <x v="1"/>
    <n v="48910270"/>
    <x v="23"/>
    <s v="SSRDVILLEGAS"/>
    <s v="MFLT"/>
    <s v="TELEFONICA MOVILES COLOMBIA S.A."/>
    <s v=""/>
    <s v=""/>
    <d v="2010-10-11T00:00:00"/>
    <d v="2010-10-11T00:00:00"/>
    <n v="1396"/>
    <s v="773"/>
    <x v="9"/>
    <x v="3"/>
    <x v="1"/>
    <x v="0"/>
    <x v="0"/>
  </r>
  <r>
    <n v="7735124506"/>
    <x v="71"/>
    <n v="48910270"/>
    <x v="23"/>
    <s v="SSRDVILLEGAS"/>
    <s v="MFLT"/>
    <s v="Provisión otras cta.pte.proveed prod. no inventar"/>
    <s v="Accesorio Rpto mntto equipo tranport 16%"/>
    <s v="Accesorio Rpto mntto equipo tranport 16%"/>
    <d v="2010-10-01T00:00:00"/>
    <d v="2010-10-11T00:00:00"/>
    <n v="0"/>
    <s v="773"/>
    <x v="9"/>
    <x v="3"/>
    <x v="5"/>
    <x v="0"/>
    <x v="0"/>
  </r>
  <r>
    <n v="7735124506"/>
    <x v="71"/>
    <n v="48910270"/>
    <x v="23"/>
    <s v="LTEAGUTIERRE"/>
    <s v="MFLT"/>
    <s v="Provisión otras cta.pte.proveed prod. no inventar"/>
    <s v="Accesorio Rpto mntto equipo tranport 16%"/>
    <s v="Accesorio Rpto mntto equipo tranport 16%"/>
    <d v="2010-10-11T00:00:00"/>
    <d v="2010-10-11T00:00:00"/>
    <n v="135000"/>
    <s v="773"/>
    <x v="9"/>
    <x v="3"/>
    <x v="5"/>
    <x v="0"/>
    <x v="0"/>
  </r>
  <r>
    <n v="7735124701"/>
    <x v="26"/>
    <n v="48921370"/>
    <x v="24"/>
    <s v="SSRDVILLEGAS"/>
    <s v="MFLT"/>
    <s v="EMPAQUETADURAS Y EMPAQUES S.A."/>
    <s v="Limpion Wypall"/>
    <s v="Limpion Wypall"/>
    <d v="2010-10-11T00:00:00"/>
    <d v="2010-10-11T00:00:00"/>
    <n v="440800"/>
    <s v="773"/>
    <x v="9"/>
    <x v="4"/>
    <x v="5"/>
    <x v="0"/>
    <x v="0"/>
  </r>
  <r>
    <n v="7735116408"/>
    <x v="1"/>
    <n v="48921470"/>
    <x v="25"/>
    <s v="SSRDVILLEGAS"/>
    <s v="MFLT"/>
    <s v="TELEFONICA MOVILES COLOMBIA S.A."/>
    <s v=""/>
    <s v=""/>
    <d v="2010-10-11T00:00:00"/>
    <d v="2010-10-11T00:00:00"/>
    <n v="5138"/>
    <s v="773"/>
    <x v="9"/>
    <x v="4"/>
    <x v="1"/>
    <x v="0"/>
    <x v="0"/>
  </r>
  <r>
    <n v="7735124701"/>
    <x v="26"/>
    <n v="48921470"/>
    <x v="25"/>
    <s v="SSRDVILLEGAS"/>
    <s v="MFLT"/>
    <s v="EMPAQUETADURAS Y EMPAQUES S.A."/>
    <s v="Limpion Wypall"/>
    <s v="Limpion Wypall"/>
    <d v="2010-10-11T00:00:00"/>
    <d v="2010-10-11T00:00:00"/>
    <n v="165300"/>
    <s v="773"/>
    <x v="9"/>
    <x v="4"/>
    <x v="5"/>
    <x v="0"/>
    <x v="0"/>
  </r>
  <r>
    <n v="7735116408"/>
    <x v="1"/>
    <n v="48921570"/>
    <x v="26"/>
    <s v="SSRDVILLEGAS"/>
    <s v="MFLT"/>
    <s v="TELEFONICA MOVILES COLOMBIA S.A."/>
    <s v=""/>
    <s v=""/>
    <d v="2010-10-11T00:00:00"/>
    <d v="2010-10-11T00:00:00"/>
    <n v="14072"/>
    <s v="773"/>
    <x v="9"/>
    <x v="3"/>
    <x v="1"/>
    <x v="0"/>
    <x v="0"/>
  </r>
  <r>
    <n v="7735124701"/>
    <x v="26"/>
    <n v="48921570"/>
    <x v="26"/>
    <s v="SSRDVILLEGAS"/>
    <s v="MFLT"/>
    <s v="EMPAQUETADURAS Y EMPAQUES S.A."/>
    <s v="Limpion Wypall"/>
    <s v="Limpion Wypall"/>
    <d v="2010-10-11T00:00:00"/>
    <d v="2010-10-11T00:00:00"/>
    <n v="55100"/>
    <s v="773"/>
    <x v="9"/>
    <x v="3"/>
    <x v="5"/>
    <x v="0"/>
    <x v="0"/>
  </r>
  <r>
    <n v="7735124703"/>
    <x v="22"/>
    <n v="48921570"/>
    <x v="26"/>
    <s v="SSRDVILLEGAS"/>
    <s v="MFLT"/>
    <s v="Provisión otras cta.pte.proveed prod. no inventar"/>
    <s v="Form lito 7 Control de peso"/>
    <s v="Form lito 7 Control de peso"/>
    <d v="2010-10-07T00:00:00"/>
    <d v="2010-10-11T00:00:00"/>
    <n v="0"/>
    <s v="773"/>
    <x v="9"/>
    <x v="3"/>
    <x v="5"/>
    <x v="0"/>
    <x v="0"/>
  </r>
  <r>
    <n v="7735124703"/>
    <x v="22"/>
    <n v="48921570"/>
    <x v="26"/>
    <s v="SSRDVILLEGAS"/>
    <s v="MFLT"/>
    <s v="Provisión otras cta.pte.proveed prod. no inventar"/>
    <s v="Block estibador"/>
    <s v="Block estibador"/>
    <d v="2010-10-07T00:00:00"/>
    <d v="2010-10-11T00:00:00"/>
    <n v="0"/>
    <s v="773"/>
    <x v="9"/>
    <x v="3"/>
    <x v="5"/>
    <x v="0"/>
    <x v="0"/>
  </r>
  <r>
    <n v="7735124703"/>
    <x v="22"/>
    <n v="48921570"/>
    <x v="26"/>
    <s v="SSRDVILLEGAS"/>
    <s v="MFLT"/>
    <s v="Provisión otras cta.pte.proveed prod. no inventar"/>
    <s v="Form lito 12 Informe de produccion"/>
    <s v="Form lito 12 Informe de produccion"/>
    <d v="2010-10-07T00:00:00"/>
    <d v="2010-10-11T00:00:00"/>
    <n v="0"/>
    <s v="773"/>
    <x v="9"/>
    <x v="3"/>
    <x v="5"/>
    <x v="0"/>
    <x v="0"/>
  </r>
  <r>
    <n v="7735124703"/>
    <x v="22"/>
    <n v="48921570"/>
    <x v="26"/>
    <s v="SSRDVILLEGAS"/>
    <s v="MFLT"/>
    <s v="Provisión otras cta.pte.proveed prod. no inventar"/>
    <s v="Form lito 7 Control de peso"/>
    <s v="Form lito 7 Control de peso"/>
    <d v="2010-10-07T00:00:00"/>
    <d v="2010-10-11T00:00:00"/>
    <n v="0"/>
    <s v="773"/>
    <x v="9"/>
    <x v="3"/>
    <x v="5"/>
    <x v="0"/>
    <x v="0"/>
  </r>
  <r>
    <n v="7735124703"/>
    <x v="22"/>
    <n v="48921570"/>
    <x v="26"/>
    <s v="LTEAGUTIERRE"/>
    <s v="MFLT"/>
    <s v="Provisión otras cta.pte.proveed prod. no inventar"/>
    <s v="Form lito 7 Control de peso"/>
    <s v="Form lito 7 Control de peso"/>
    <d v="2010-10-07T00:00:00"/>
    <d v="2010-10-11T00:00:00"/>
    <n v="65000"/>
    <s v="773"/>
    <x v="9"/>
    <x v="3"/>
    <x v="5"/>
    <x v="0"/>
    <x v="0"/>
  </r>
  <r>
    <n v="7735124703"/>
    <x v="22"/>
    <n v="48921570"/>
    <x v="26"/>
    <s v="LTEAGUTIERRE"/>
    <s v="MFLT"/>
    <s v="Provisión otras cta.pte.proveed prod. no inventar"/>
    <s v="Block estibador"/>
    <s v="Block estibador"/>
    <d v="2010-10-07T00:00:00"/>
    <d v="2010-10-11T00:00:00"/>
    <n v="42500"/>
    <s v="773"/>
    <x v="9"/>
    <x v="3"/>
    <x v="5"/>
    <x v="0"/>
    <x v="0"/>
  </r>
  <r>
    <n v="7735124703"/>
    <x v="22"/>
    <n v="48921570"/>
    <x v="26"/>
    <s v="LTEAGUTIERRE"/>
    <s v="MFLT"/>
    <s v="Provisión otras cta.pte.proveed prod. no inventar"/>
    <s v="Form lito 12 Informe de produccion"/>
    <s v="Form lito 12 Informe de produccion"/>
    <d v="2010-10-07T00:00:00"/>
    <d v="2010-10-11T00:00:00"/>
    <n v="81000"/>
    <s v="773"/>
    <x v="9"/>
    <x v="3"/>
    <x v="5"/>
    <x v="0"/>
    <x v="0"/>
  </r>
  <r>
    <n v="7735124703"/>
    <x v="22"/>
    <n v="48921570"/>
    <x v="26"/>
    <s v="LTEAGUTIERRE"/>
    <s v="MFLT"/>
    <s v="Provisión otras cta.pte.proveed prod. no inventar"/>
    <s v="Form lito 7 Control de peso"/>
    <s v="Form lito 7 Control de peso"/>
    <d v="2010-10-07T00:00:00"/>
    <d v="2010-10-11T00:00:00"/>
    <n v="6500"/>
    <s v="773"/>
    <x v="9"/>
    <x v="3"/>
    <x v="5"/>
    <x v="0"/>
    <x v="0"/>
  </r>
  <r>
    <n v="7735124708"/>
    <x v="34"/>
    <n v="48921570"/>
    <x v="26"/>
    <s v="LTEAGUTIERRE"/>
    <s v="MFLT"/>
    <s v="Mat, rptos y accesorios, combustibles y lubricante"/>
    <s v="Alcohol_indust_95% X GLN"/>
    <s v=""/>
    <d v="2010-10-11T00:00:00"/>
    <d v="2010-10-11T00:00:00"/>
    <n v="22563"/>
    <s v="773"/>
    <x v="9"/>
    <x v="3"/>
    <x v="6"/>
    <x v="0"/>
    <x v="2"/>
  </r>
  <r>
    <n v="7735116408"/>
    <x v="1"/>
    <n v="48980070"/>
    <x v="34"/>
    <s v="SSRDVILLEGAS"/>
    <s v="MFLT"/>
    <s v="TELEFONICA MOVILES COLOMBIA S.A."/>
    <s v=""/>
    <s v=""/>
    <d v="2010-10-11T00:00:00"/>
    <d v="2010-10-11T00:00:00"/>
    <n v="1572"/>
    <s v="773"/>
    <x v="9"/>
    <x v="11"/>
    <x v="1"/>
    <x v="0"/>
    <x v="0"/>
  </r>
  <r>
    <n v="7735111156"/>
    <x v="30"/>
    <n v="48982070"/>
    <x v="36"/>
    <s v="LTNJRODRIGUE"/>
    <s v="MFLT"/>
    <s v="Provisión otras cta.pte.proveed prod. Inventariab."/>
    <s v=""/>
    <s v="consultoria  externa tpm"/>
    <d v="2010-10-11T00:00:00"/>
    <d v="2010-10-11T00:00:00"/>
    <n v="937844"/>
    <s v="773"/>
    <x v="9"/>
    <x v="13"/>
    <x v="8"/>
    <x v="0"/>
    <x v="0"/>
  </r>
  <r>
    <n v="7735116408"/>
    <x v="1"/>
    <n v="48982070"/>
    <x v="36"/>
    <s v="SSRDVILLEGAS"/>
    <s v="MFLT"/>
    <s v="TELEFONICA MOVILES COLOMBIA S.A."/>
    <s v=""/>
    <s v=""/>
    <d v="2010-10-11T00:00:00"/>
    <d v="2010-10-11T00:00:00"/>
    <n v="1548"/>
    <s v="773"/>
    <x v="9"/>
    <x v="13"/>
    <x v="1"/>
    <x v="0"/>
    <x v="0"/>
  </r>
  <r>
    <n v="7735116408"/>
    <x v="1"/>
    <n v="48984270"/>
    <x v="37"/>
    <s v="SSRDVILLEGAS"/>
    <s v="MFLT"/>
    <s v="TELEFONICA MOVILES COLOMBIA S.A."/>
    <s v=""/>
    <s v=""/>
    <d v="2010-10-11T00:00:00"/>
    <d v="2010-10-11T00:00:00"/>
    <n v="3059"/>
    <s v="773"/>
    <x v="9"/>
    <x v="14"/>
    <x v="1"/>
    <x v="0"/>
    <x v="0"/>
  </r>
  <r>
    <n v="7735124502"/>
    <x v="57"/>
    <n v="48984270"/>
    <x v="37"/>
    <s v="LTEAGUTIERRE"/>
    <s v="MFLT"/>
    <s v="Provisión otras cta.pte.proveed prod. no inventar"/>
    <s v="Laca pintura mantenimiento infraestructu"/>
    <s v="Laca pintura mantenimiento infraestructu"/>
    <d v="2010-10-11T00:00:00"/>
    <d v="2010-10-11T00:00:00"/>
    <n v="147153"/>
    <s v="773"/>
    <x v="9"/>
    <x v="14"/>
    <x v="6"/>
    <x v="0"/>
    <x v="0"/>
  </r>
  <r>
    <n v="7735124502"/>
    <x v="57"/>
    <n v="48984270"/>
    <x v="37"/>
    <s v="SSRDVILLEGAS"/>
    <s v="MFLT"/>
    <s v="PINTURAS IDEA S.A."/>
    <s v="Laca pintura mantenimiento infraestructu"/>
    <s v="Laca pintura mantenimiento infraestructu"/>
    <d v="2010-10-11T00:00:00"/>
    <d v="2010-10-11T00:00:00"/>
    <n v="3"/>
    <s v="773"/>
    <x v="9"/>
    <x v="14"/>
    <x v="6"/>
    <x v="0"/>
    <x v="0"/>
  </r>
  <r>
    <n v="7735116408"/>
    <x v="1"/>
    <n v="48986070"/>
    <x v="38"/>
    <s v="SSRDVILLEGAS"/>
    <s v="MFLT"/>
    <s v="TELEFONICA MOVILES COLOMBIA S.A."/>
    <s v=""/>
    <s v=""/>
    <d v="2010-10-11T00:00:00"/>
    <d v="2010-10-11T00:00:00"/>
    <n v="1247"/>
    <s v="773"/>
    <x v="9"/>
    <x v="15"/>
    <x v="1"/>
    <x v="0"/>
    <x v="0"/>
  </r>
  <r>
    <n v="7735116408"/>
    <x v="1"/>
    <n v="48988570"/>
    <x v="44"/>
    <s v="SSRDVILLEGAS"/>
    <s v="MFLT"/>
    <s v="TELEFONICA MOVILES COLOMBIA S.A."/>
    <s v=""/>
    <s v=""/>
    <d v="2010-10-11T00:00:00"/>
    <d v="2010-10-11T00:00:00"/>
    <n v="1310"/>
    <s v="773"/>
    <x v="9"/>
    <x v="21"/>
    <x v="1"/>
    <x v="0"/>
    <x v="0"/>
  </r>
  <r>
    <n v="7735116408"/>
    <x v="1"/>
    <n v="48992070"/>
    <x v="45"/>
    <s v="SSRDVILLEGAS"/>
    <s v="MFLT"/>
    <s v="TELEFONICA MOVILES COLOMBIA S.A."/>
    <s v=""/>
    <s v=""/>
    <d v="2010-10-11T00:00:00"/>
    <d v="2010-10-11T00:00:00"/>
    <n v="16095"/>
    <s v="773"/>
    <x v="9"/>
    <x v="22"/>
    <x v="1"/>
    <x v="0"/>
    <x v="0"/>
  </r>
  <r>
    <n v="7735124012"/>
    <x v="24"/>
    <n v="48710370"/>
    <x v="6"/>
    <s v="LTEAGUTIERRE"/>
    <s v="MFLT"/>
    <s v="Mat, rptos y accesorios, materiales y repuestos na"/>
    <s v="Correa plastica 2,5 X 160 MM"/>
    <s v=""/>
    <d v="2010-10-12T00:00:00"/>
    <d v="2010-10-12T00:00:00"/>
    <n v="3000"/>
    <s v="773"/>
    <x v="9"/>
    <x v="4"/>
    <x v="6"/>
    <x v="0"/>
    <x v="2"/>
  </r>
  <r>
    <n v="7735116874"/>
    <x v="33"/>
    <n v="48921370"/>
    <x v="24"/>
    <s v="LTJFLOPEZ"/>
    <s v="MFLT"/>
    <s v="Provisión otras cta.pte.proveed prod. Inventariab."/>
    <s v=""/>
    <s v="Servicio de Preprensa"/>
    <d v="2010-10-12T00:00:00"/>
    <d v="2010-10-12T00:00:00"/>
    <n v="1660936"/>
    <s v="773"/>
    <x v="9"/>
    <x v="4"/>
    <x v="5"/>
    <x v="0"/>
    <x v="1"/>
  </r>
  <r>
    <n v="7735124708"/>
    <x v="34"/>
    <n v="48921370"/>
    <x v="24"/>
    <s v="LTEAGUTIERRE"/>
    <s v="MFLT"/>
    <s v="Mat, rptos y accesorios, combustibles y lubricante"/>
    <s v="Ajustador_21209_pintuco X GLN"/>
    <s v=""/>
    <d v="2010-10-12T00:00:00"/>
    <d v="2010-10-12T00:00:00"/>
    <n v="767960"/>
    <s v="773"/>
    <x v="9"/>
    <x v="4"/>
    <x v="6"/>
    <x v="0"/>
    <x v="2"/>
  </r>
  <r>
    <n v="7735124713"/>
    <x v="35"/>
    <n v="48921470"/>
    <x v="25"/>
    <s v="LTHMRENDON"/>
    <s v="MFLT"/>
    <s v="Provisión otras cta.pte.proveed prod. no inventar"/>
    <s v="Strech 44CMx457M x .6"/>
    <s v="Strech 44CMx457M x .6"/>
    <d v="2010-10-11T00:00:00"/>
    <d v="2010-10-12T00:00:00"/>
    <n v="990000"/>
    <s v="773"/>
    <x v="9"/>
    <x v="4"/>
    <x v="5"/>
    <x v="0"/>
    <x v="1"/>
  </r>
  <r>
    <n v="7735116120"/>
    <x v="29"/>
    <n v="48921570"/>
    <x v="26"/>
    <s v="LTMAMEJIA"/>
    <s v="MFLT"/>
    <s v="Provisión otras cta.pte.proveed prod. Inventariab."/>
    <s v=""/>
    <s v="Refrigerio"/>
    <d v="2010-10-12T00:00:00"/>
    <d v="2010-10-12T00:00:00"/>
    <n v="27600"/>
    <s v="773"/>
    <x v="9"/>
    <x v="3"/>
    <x v="5"/>
    <x v="0"/>
    <x v="0"/>
  </r>
  <r>
    <n v="7735111156"/>
    <x v="30"/>
    <n v="48980070"/>
    <x v="34"/>
    <s v="LTRCMAZO"/>
    <s v="MFLT"/>
    <s v="Provisión otras cta.pte.proveed prod. Inventariab."/>
    <s v=""/>
    <s v="Consultoría preparación PHS (Dr Mesa)"/>
    <d v="2010-10-12T00:00:00"/>
    <d v="2010-10-12T00:00:00"/>
    <n v="480000"/>
    <s v="773"/>
    <x v="9"/>
    <x v="11"/>
    <x v="8"/>
    <x v="0"/>
    <x v="0"/>
  </r>
  <r>
    <n v="7735111156"/>
    <x v="30"/>
    <n v="48980070"/>
    <x v="34"/>
    <s v="LTRCMAZO"/>
    <s v="MFLT"/>
    <s v="Provisión otras cta.pte.proveed prod. Inventariab."/>
    <s v=""/>
    <s v="Medición ambiental"/>
    <d v="2010-10-12T00:00:00"/>
    <d v="2010-10-12T00:00:00"/>
    <n v="2239000"/>
    <s v="773"/>
    <x v="9"/>
    <x v="11"/>
    <x v="8"/>
    <x v="0"/>
    <x v="0"/>
  </r>
  <r>
    <n v="7735113504"/>
    <x v="49"/>
    <n v="48980070"/>
    <x v="34"/>
    <s v="LTRCMAZO"/>
    <s v="MFLT"/>
    <s v="Provisión otras cta.pte.proveed prod. Inventariab."/>
    <s v=""/>
    <s v="Alquiler de grua"/>
    <d v="2010-10-12T00:00:00"/>
    <d v="2010-10-12T00:00:00"/>
    <n v="-450000"/>
    <s v="773"/>
    <x v="9"/>
    <x v="11"/>
    <x v="0"/>
    <x v="0"/>
    <x v="0"/>
  </r>
  <r>
    <n v="7735113504"/>
    <x v="49"/>
    <n v="48980070"/>
    <x v="34"/>
    <s v="LTRCMAZO"/>
    <s v="MFLT"/>
    <s v="Provisión otras cta.pte.proveed prod. Inventariab."/>
    <s v=""/>
    <s v="Alquiler de grua"/>
    <d v="2010-10-12T00:00:00"/>
    <d v="2010-10-12T00:00:00"/>
    <n v="450000"/>
    <s v="773"/>
    <x v="9"/>
    <x v="11"/>
    <x v="0"/>
    <x v="0"/>
    <x v="0"/>
  </r>
  <r>
    <n v="7735110102"/>
    <x v="2"/>
    <n v="48705370"/>
    <x v="1"/>
    <s v="SSALLONDONO"/>
    <s v="MFLT"/>
    <s v="Obligación laboral, salarios por pagar"/>
    <s v=""/>
    <s v=""/>
    <d v="2010-10-13T00:00:00"/>
    <d v="2010-10-13T00:00:00"/>
    <n v="1654112"/>
    <s v="773"/>
    <x v="9"/>
    <x v="1"/>
    <x v="2"/>
    <x v="0"/>
    <x v="0"/>
  </r>
  <r>
    <n v="7735110104"/>
    <x v="3"/>
    <n v="48705370"/>
    <x v="1"/>
    <s v="SSALLONDONO"/>
    <s v="MFLT"/>
    <s v="Obligación laboral, salarios por pagar"/>
    <s v=""/>
    <s v=""/>
    <d v="2010-10-13T00:00:00"/>
    <d v="2010-10-13T00:00:00"/>
    <n v="55833"/>
    <s v="773"/>
    <x v="9"/>
    <x v="1"/>
    <x v="2"/>
    <x v="0"/>
    <x v="1"/>
  </r>
  <r>
    <n v="7735110108"/>
    <x v="4"/>
    <n v="48705370"/>
    <x v="1"/>
    <s v="SSALLONDONO"/>
    <s v="MFLT"/>
    <s v="Obligación laboral, salarios por pagar"/>
    <s v=""/>
    <s v=""/>
    <d v="2010-10-13T00:00:00"/>
    <d v="2010-10-13T00:00:00"/>
    <n v="14000"/>
    <s v="773"/>
    <x v="9"/>
    <x v="1"/>
    <x v="2"/>
    <x v="0"/>
    <x v="1"/>
  </r>
  <r>
    <n v="7735110110"/>
    <x v="5"/>
    <n v="48705370"/>
    <x v="1"/>
    <s v="SSALLONDONO"/>
    <s v="MFLT"/>
    <s v="Obligación laboral, salarios por pagar"/>
    <s v=""/>
    <s v=""/>
    <d v="2010-10-13T00:00:00"/>
    <d v="2010-10-13T00:00:00"/>
    <n v="65600"/>
    <s v="773"/>
    <x v="9"/>
    <x v="1"/>
    <x v="2"/>
    <x v="0"/>
    <x v="0"/>
  </r>
  <r>
    <n v="7735110117"/>
    <x v="11"/>
    <n v="48705370"/>
    <x v="1"/>
    <s v="SSALLONDONO"/>
    <s v="MFLT"/>
    <s v="Obligación laboral, salarios por pagar"/>
    <s v=""/>
    <s v=""/>
    <d v="2010-10-13T00:00:00"/>
    <d v="2010-10-13T00:00:00"/>
    <n v="200000"/>
    <s v="773"/>
    <x v="9"/>
    <x v="1"/>
    <x v="2"/>
    <x v="0"/>
    <x v="0"/>
  </r>
  <r>
    <n v="7735110102"/>
    <x v="2"/>
    <n v="48705670"/>
    <x v="2"/>
    <s v="SSALLONDONO"/>
    <s v="MFLT"/>
    <s v="Obligación laboral, salarios por pagar"/>
    <s v=""/>
    <s v=""/>
    <d v="2010-10-13T00:00:00"/>
    <d v="2010-10-13T00:00:00"/>
    <n v="1489805"/>
    <s v="773"/>
    <x v="9"/>
    <x v="2"/>
    <x v="2"/>
    <x v="0"/>
    <x v="0"/>
  </r>
  <r>
    <n v="7735110104"/>
    <x v="3"/>
    <n v="48705670"/>
    <x v="2"/>
    <s v="SSALLONDONO"/>
    <s v="MFLT"/>
    <s v="Obligación laboral, salarios por pagar"/>
    <s v=""/>
    <s v=""/>
    <d v="2010-10-13T00:00:00"/>
    <d v="2010-10-13T00:00:00"/>
    <n v="125827"/>
    <s v="773"/>
    <x v="9"/>
    <x v="2"/>
    <x v="2"/>
    <x v="0"/>
    <x v="1"/>
  </r>
  <r>
    <n v="7735110110"/>
    <x v="5"/>
    <n v="48705670"/>
    <x v="2"/>
    <s v="SSALLONDONO"/>
    <s v="MFLT"/>
    <s v="Obligación laboral, salarios por pagar"/>
    <s v=""/>
    <s v=""/>
    <d v="2010-10-13T00:00:00"/>
    <d v="2010-10-13T00:00:00"/>
    <n v="123000"/>
    <s v="773"/>
    <x v="9"/>
    <x v="2"/>
    <x v="2"/>
    <x v="0"/>
    <x v="0"/>
  </r>
  <r>
    <n v="7735116403"/>
    <x v="20"/>
    <n v="48705670"/>
    <x v="2"/>
    <s v="SSRDVILLEGAS"/>
    <s v="MFLT"/>
    <s v="SOMOS SUMINISTRO TEMPORAL S.A."/>
    <s v=""/>
    <s v=""/>
    <d v="2010-10-07T00:00:00"/>
    <d v="2010-10-13T00:00:00"/>
    <n v="1098327"/>
    <s v="773"/>
    <x v="9"/>
    <x v="2"/>
    <x v="3"/>
    <x v="0"/>
    <x v="1"/>
  </r>
  <r>
    <n v="7735110102"/>
    <x v="2"/>
    <n v="48910270"/>
    <x v="23"/>
    <s v="SSALLONDONO"/>
    <s v="MFLT"/>
    <s v="Obligación laboral, salarios por pagar"/>
    <s v=""/>
    <s v=""/>
    <d v="2010-10-13T00:00:00"/>
    <d v="2010-10-13T00:00:00"/>
    <n v="1154802"/>
    <s v="773"/>
    <x v="9"/>
    <x v="3"/>
    <x v="2"/>
    <x v="0"/>
    <x v="0"/>
  </r>
  <r>
    <n v="7735110104"/>
    <x v="3"/>
    <n v="48910270"/>
    <x v="23"/>
    <s v="SSALLONDONO"/>
    <s v="MFLT"/>
    <s v="Obligación laboral, salarios por pagar"/>
    <s v=""/>
    <s v=""/>
    <d v="2010-10-13T00:00:00"/>
    <d v="2010-10-13T00:00:00"/>
    <n v="111838"/>
    <s v="773"/>
    <x v="9"/>
    <x v="3"/>
    <x v="2"/>
    <x v="0"/>
    <x v="1"/>
  </r>
  <r>
    <n v="7735110110"/>
    <x v="5"/>
    <n v="48910270"/>
    <x v="23"/>
    <s v="SSALLONDONO"/>
    <s v="MFLT"/>
    <s v="Obligación laboral, salarios por pagar"/>
    <s v=""/>
    <s v=""/>
    <d v="2010-10-13T00:00:00"/>
    <d v="2010-10-13T00:00:00"/>
    <n v="92250"/>
    <s v="773"/>
    <x v="9"/>
    <x v="3"/>
    <x v="2"/>
    <x v="0"/>
    <x v="0"/>
  </r>
  <r>
    <n v="7735116403"/>
    <x v="20"/>
    <n v="48910270"/>
    <x v="23"/>
    <s v="SSRDVILLEGAS"/>
    <s v="MFLT"/>
    <s v="SOMOS SUMINISTRO TEMPORAL S.A."/>
    <s v=""/>
    <s v=""/>
    <d v="2010-10-07T00:00:00"/>
    <d v="2010-10-13T00:00:00"/>
    <n v="3643291"/>
    <s v="773"/>
    <x v="9"/>
    <x v="3"/>
    <x v="3"/>
    <x v="0"/>
    <x v="1"/>
  </r>
  <r>
    <n v="7735110102"/>
    <x v="2"/>
    <n v="48921370"/>
    <x v="24"/>
    <s v="SSALLONDONO"/>
    <s v="MFLT"/>
    <s v="Obligación laboral, salarios por pagar"/>
    <s v=""/>
    <s v=""/>
    <d v="2010-10-13T00:00:00"/>
    <d v="2010-10-13T00:00:00"/>
    <n v="850185"/>
    <s v="773"/>
    <x v="9"/>
    <x v="4"/>
    <x v="2"/>
    <x v="0"/>
    <x v="0"/>
  </r>
  <r>
    <n v="7735110104"/>
    <x v="3"/>
    <n v="48921370"/>
    <x v="24"/>
    <s v="SSALLONDONO"/>
    <s v="MFLT"/>
    <s v="Obligación laboral, salarios por pagar"/>
    <s v=""/>
    <s v=""/>
    <d v="2010-10-13T00:00:00"/>
    <d v="2010-10-13T00:00:00"/>
    <n v="79271"/>
    <s v="773"/>
    <x v="9"/>
    <x v="4"/>
    <x v="2"/>
    <x v="0"/>
    <x v="1"/>
  </r>
  <r>
    <n v="7735110110"/>
    <x v="5"/>
    <n v="48921370"/>
    <x v="24"/>
    <s v="SSALLONDONO"/>
    <s v="MFLT"/>
    <s v="Obligación laboral, salarios por pagar"/>
    <s v=""/>
    <s v=""/>
    <d v="2010-10-13T00:00:00"/>
    <d v="2010-10-13T00:00:00"/>
    <n v="61500"/>
    <s v="773"/>
    <x v="9"/>
    <x v="4"/>
    <x v="2"/>
    <x v="0"/>
    <x v="0"/>
  </r>
  <r>
    <n v="7735110102"/>
    <x v="2"/>
    <n v="48921470"/>
    <x v="25"/>
    <s v="SSALLONDONO"/>
    <s v="MFLT"/>
    <s v="Obligación laboral, salarios por pagar"/>
    <s v=""/>
    <s v=""/>
    <d v="2010-10-13T00:00:00"/>
    <d v="2010-10-13T00:00:00"/>
    <n v="4135726"/>
    <s v="773"/>
    <x v="9"/>
    <x v="4"/>
    <x v="2"/>
    <x v="0"/>
    <x v="0"/>
  </r>
  <r>
    <n v="7735110104"/>
    <x v="3"/>
    <n v="48921470"/>
    <x v="25"/>
    <s v="SSALLONDONO"/>
    <s v="MFLT"/>
    <s v="Obligación laboral, salarios por pagar"/>
    <s v=""/>
    <s v=""/>
    <d v="2010-10-13T00:00:00"/>
    <d v="2010-10-13T00:00:00"/>
    <n v="394138"/>
    <s v="773"/>
    <x v="9"/>
    <x v="4"/>
    <x v="2"/>
    <x v="0"/>
    <x v="1"/>
  </r>
  <r>
    <n v="7735110110"/>
    <x v="5"/>
    <n v="48921470"/>
    <x v="25"/>
    <s v="SSALLONDONO"/>
    <s v="MFLT"/>
    <s v="Obligación laboral, salarios por pagar"/>
    <s v=""/>
    <s v=""/>
    <d v="2010-10-13T00:00:00"/>
    <d v="2010-10-13T00:00:00"/>
    <n v="213200"/>
    <s v="773"/>
    <x v="9"/>
    <x v="4"/>
    <x v="2"/>
    <x v="0"/>
    <x v="0"/>
  </r>
  <r>
    <n v="7735116403"/>
    <x v="20"/>
    <n v="48921470"/>
    <x v="25"/>
    <s v="SSRDVILLEGAS"/>
    <s v="MFLT"/>
    <s v="SOMOS SUMINISTRO TEMPORAL S.A."/>
    <s v=""/>
    <s v=""/>
    <d v="2010-10-07T00:00:00"/>
    <d v="2010-10-13T00:00:00"/>
    <n v="276248"/>
    <s v="773"/>
    <x v="9"/>
    <x v="4"/>
    <x v="3"/>
    <x v="0"/>
    <x v="1"/>
  </r>
  <r>
    <n v="7735110102"/>
    <x v="2"/>
    <n v="48921570"/>
    <x v="26"/>
    <s v="SSALLONDONO"/>
    <s v="MFLT"/>
    <s v="Obligación laboral, salarios por pagar"/>
    <s v=""/>
    <s v=""/>
    <d v="2010-10-13T00:00:00"/>
    <d v="2010-10-13T00:00:00"/>
    <n v="9492406"/>
    <s v="773"/>
    <x v="9"/>
    <x v="3"/>
    <x v="2"/>
    <x v="0"/>
    <x v="0"/>
  </r>
  <r>
    <n v="7735110103"/>
    <x v="39"/>
    <n v="48921570"/>
    <x v="26"/>
    <s v="SSALLONDONO"/>
    <s v="MFLT"/>
    <s v="Obligación laboral, salarios por pagar"/>
    <s v=""/>
    <s v=""/>
    <d v="2010-10-13T00:00:00"/>
    <d v="2010-10-13T00:00:00"/>
    <n v="288150"/>
    <s v="773"/>
    <x v="9"/>
    <x v="3"/>
    <x v="2"/>
    <x v="0"/>
    <x v="0"/>
  </r>
  <r>
    <n v="7735110104"/>
    <x v="3"/>
    <n v="48921570"/>
    <x v="26"/>
    <s v="SSALLONDONO"/>
    <s v="MFLT"/>
    <s v="Obligación laboral, salarios por pagar"/>
    <s v=""/>
    <s v=""/>
    <d v="2010-10-13T00:00:00"/>
    <d v="2010-10-13T00:00:00"/>
    <n v="1384733"/>
    <s v="773"/>
    <x v="9"/>
    <x v="3"/>
    <x v="2"/>
    <x v="0"/>
    <x v="1"/>
  </r>
  <r>
    <n v="7735110108"/>
    <x v="4"/>
    <n v="48921570"/>
    <x v="26"/>
    <s v="SSALLONDONO"/>
    <s v="MFLT"/>
    <s v="Obligación laboral, salarios por pagar"/>
    <s v=""/>
    <s v=""/>
    <d v="2010-10-13T00:00:00"/>
    <d v="2010-10-13T00:00:00"/>
    <n v="18111"/>
    <s v="773"/>
    <x v="9"/>
    <x v="3"/>
    <x v="2"/>
    <x v="0"/>
    <x v="1"/>
  </r>
  <r>
    <n v="7735110110"/>
    <x v="5"/>
    <n v="48921570"/>
    <x v="26"/>
    <s v="SSALLONDONO"/>
    <s v="MFLT"/>
    <s v="Obligación laboral, salarios por pagar"/>
    <s v=""/>
    <s v=""/>
    <d v="2010-10-13T00:00:00"/>
    <d v="2010-10-13T00:00:00"/>
    <n v="582200"/>
    <s v="773"/>
    <x v="9"/>
    <x v="3"/>
    <x v="2"/>
    <x v="0"/>
    <x v="0"/>
  </r>
  <r>
    <n v="7735116403"/>
    <x v="20"/>
    <n v="48921570"/>
    <x v="26"/>
    <s v="SSRDVILLEGAS"/>
    <s v="MFLT"/>
    <s v="AHORA S.A"/>
    <s v=""/>
    <s v=""/>
    <d v="2010-10-07T00:00:00"/>
    <d v="2010-10-13T00:00:00"/>
    <n v="8048310"/>
    <s v="773"/>
    <x v="9"/>
    <x v="3"/>
    <x v="3"/>
    <x v="0"/>
    <x v="1"/>
  </r>
  <r>
    <n v="7735124709"/>
    <x v="58"/>
    <n v="48921570"/>
    <x v="26"/>
    <s v="LTHMRENDON"/>
    <s v="MFLT"/>
    <s v="Provisión otras cta.pte.proveed prod. no inventar"/>
    <s v="Tinta videojet 16-8530q x0.95litros"/>
    <s v="Tinta videojet 16-8530q x0.95litros"/>
    <d v="2010-10-13T00:00:00"/>
    <d v="2010-10-13T00:00:00"/>
    <n v="1130076"/>
    <s v="773"/>
    <x v="9"/>
    <x v="3"/>
    <x v="5"/>
    <x v="0"/>
    <x v="1"/>
  </r>
  <r>
    <n v="7735124709"/>
    <x v="58"/>
    <n v="48921570"/>
    <x v="26"/>
    <s v="SSRDVILLEGAS"/>
    <s v="MFLT"/>
    <s v="MAPER S.A."/>
    <s v="Tinta videojet 16-8530q x0.95litros"/>
    <s v="Tinta videojet 16-8530q x0.95litros"/>
    <d v="2010-10-12T00:00:00"/>
    <d v="2010-10-13T00:00:00"/>
    <n v="0"/>
    <s v="773"/>
    <x v="9"/>
    <x v="3"/>
    <x v="5"/>
    <x v="0"/>
    <x v="1"/>
  </r>
  <r>
    <n v="7735110102"/>
    <x v="2"/>
    <n v="48921670"/>
    <x v="27"/>
    <s v="SSALLONDONO"/>
    <s v="MFLT"/>
    <s v="Obligación laboral, salarios por pagar"/>
    <s v=""/>
    <s v=""/>
    <d v="2010-10-13T00:00:00"/>
    <d v="2010-10-13T00:00:00"/>
    <n v="3297262"/>
    <s v="773"/>
    <x v="9"/>
    <x v="5"/>
    <x v="2"/>
    <x v="0"/>
    <x v="0"/>
  </r>
  <r>
    <n v="7735110104"/>
    <x v="3"/>
    <n v="48921670"/>
    <x v="27"/>
    <s v="SSALLONDONO"/>
    <s v="MFLT"/>
    <s v="Obligación laboral, salarios por pagar"/>
    <s v=""/>
    <s v=""/>
    <d v="2010-10-13T00:00:00"/>
    <d v="2010-10-13T00:00:00"/>
    <n v="94343"/>
    <s v="773"/>
    <x v="9"/>
    <x v="5"/>
    <x v="2"/>
    <x v="0"/>
    <x v="1"/>
  </r>
  <r>
    <n v="7735110110"/>
    <x v="5"/>
    <n v="48921670"/>
    <x v="27"/>
    <s v="SSALLONDONO"/>
    <s v="MFLT"/>
    <s v="Obligación laboral, salarios por pagar"/>
    <s v=""/>
    <s v=""/>
    <d v="2010-10-13T00:00:00"/>
    <d v="2010-10-13T00:00:00"/>
    <n v="184500"/>
    <s v="773"/>
    <x v="9"/>
    <x v="5"/>
    <x v="2"/>
    <x v="0"/>
    <x v="0"/>
  </r>
  <r>
    <n v="7735110102"/>
    <x v="2"/>
    <n v="48921770"/>
    <x v="28"/>
    <s v="SSALLONDONO"/>
    <s v="MFLT"/>
    <s v="Obligación laboral, salarios por pagar"/>
    <s v=""/>
    <s v=""/>
    <d v="2010-10-13T00:00:00"/>
    <d v="2010-10-13T00:00:00"/>
    <n v="1244091"/>
    <s v="773"/>
    <x v="9"/>
    <x v="5"/>
    <x v="2"/>
    <x v="0"/>
    <x v="0"/>
  </r>
  <r>
    <n v="7735110104"/>
    <x v="3"/>
    <n v="48921770"/>
    <x v="28"/>
    <s v="SSALLONDONO"/>
    <s v="MFLT"/>
    <s v="Obligación laboral, salarios por pagar"/>
    <s v=""/>
    <s v=""/>
    <d v="2010-10-13T00:00:00"/>
    <d v="2010-10-13T00:00:00"/>
    <n v="290028"/>
    <s v="773"/>
    <x v="9"/>
    <x v="5"/>
    <x v="2"/>
    <x v="0"/>
    <x v="1"/>
  </r>
  <r>
    <n v="7735110110"/>
    <x v="5"/>
    <n v="48921770"/>
    <x v="28"/>
    <s v="SSALLONDONO"/>
    <s v="MFLT"/>
    <s v="Obligación laboral, salarios por pagar"/>
    <s v=""/>
    <s v=""/>
    <d v="2010-10-13T00:00:00"/>
    <d v="2010-10-13T00:00:00"/>
    <n v="92250"/>
    <s v="773"/>
    <x v="9"/>
    <x v="5"/>
    <x v="2"/>
    <x v="0"/>
    <x v="0"/>
  </r>
  <r>
    <n v="7735116403"/>
    <x v="20"/>
    <n v="48921770"/>
    <x v="28"/>
    <s v="SSRDVILLEGAS"/>
    <s v="MFLT"/>
    <s v="SOMOS SUMINISTRO TEMPORAL S.A."/>
    <s v=""/>
    <s v=""/>
    <d v="2010-10-07T00:00:00"/>
    <d v="2010-10-13T00:00:00"/>
    <n v="1587585"/>
    <s v="773"/>
    <x v="9"/>
    <x v="5"/>
    <x v="3"/>
    <x v="0"/>
    <x v="1"/>
  </r>
  <r>
    <n v="7735110102"/>
    <x v="2"/>
    <n v="48980070"/>
    <x v="34"/>
    <s v="SSALLONDONO"/>
    <s v="MFLT"/>
    <s v="Obligación laboral, salarios por pagar"/>
    <s v=""/>
    <s v=""/>
    <d v="2010-10-13T00:00:00"/>
    <d v="2010-10-13T00:00:00"/>
    <n v="5814648"/>
    <s v="773"/>
    <x v="9"/>
    <x v="11"/>
    <x v="2"/>
    <x v="0"/>
    <x v="0"/>
  </r>
  <r>
    <n v="7735110104"/>
    <x v="3"/>
    <n v="48980070"/>
    <x v="34"/>
    <s v="SSALLONDONO"/>
    <s v="MFLT"/>
    <s v="Obligación laboral, salarios por pagar"/>
    <s v=""/>
    <s v=""/>
    <d v="2010-10-13T00:00:00"/>
    <d v="2010-10-13T00:00:00"/>
    <n v="235341"/>
    <s v="773"/>
    <x v="9"/>
    <x v="11"/>
    <x v="2"/>
    <x v="0"/>
    <x v="1"/>
  </r>
  <r>
    <n v="7735110110"/>
    <x v="5"/>
    <n v="48980070"/>
    <x v="34"/>
    <s v="SSALLONDONO"/>
    <s v="MFLT"/>
    <s v="Obligación laboral, salarios por pagar"/>
    <s v=""/>
    <s v=""/>
    <d v="2010-10-13T00:00:00"/>
    <d v="2010-10-13T00:00:00"/>
    <n v="61500"/>
    <s v="773"/>
    <x v="9"/>
    <x v="11"/>
    <x v="2"/>
    <x v="0"/>
    <x v="0"/>
  </r>
  <r>
    <n v="7735116403"/>
    <x v="20"/>
    <n v="48980070"/>
    <x v="34"/>
    <s v="SSRDVILLEGAS"/>
    <s v="MFLT"/>
    <s v="AHORA S.A"/>
    <s v=""/>
    <s v=""/>
    <d v="2010-10-07T00:00:00"/>
    <d v="2010-10-13T00:00:00"/>
    <n v="334180"/>
    <s v="773"/>
    <x v="9"/>
    <x v="11"/>
    <x v="3"/>
    <x v="0"/>
    <x v="1"/>
  </r>
  <r>
    <n v="7735110102"/>
    <x v="2"/>
    <n v="48982070"/>
    <x v="36"/>
    <s v="SSALLONDONO"/>
    <s v="MFLT"/>
    <s v="Obligación laboral, salarios por pagar"/>
    <s v=""/>
    <s v=""/>
    <d v="2010-10-13T00:00:00"/>
    <d v="2010-10-13T00:00:00"/>
    <n v="768056"/>
    <s v="773"/>
    <x v="9"/>
    <x v="13"/>
    <x v="2"/>
    <x v="0"/>
    <x v="0"/>
  </r>
  <r>
    <n v="7735110103"/>
    <x v="39"/>
    <n v="48982070"/>
    <x v="36"/>
    <s v="SSALLONDONO"/>
    <s v="MFLT"/>
    <s v="Obligación laboral, salarios por pagar"/>
    <s v=""/>
    <s v=""/>
    <d v="2010-10-13T00:00:00"/>
    <d v="2010-10-13T00:00:00"/>
    <n v="141625"/>
    <s v="773"/>
    <x v="9"/>
    <x v="13"/>
    <x v="2"/>
    <x v="0"/>
    <x v="0"/>
  </r>
  <r>
    <n v="7735111156"/>
    <x v="30"/>
    <n v="48982070"/>
    <x v="36"/>
    <s v="SSRDVILLEGAS"/>
    <s v="MFLT"/>
    <s v="INTERNATIONAL MEDIA &amp; COMMUNICATION"/>
    <s v=""/>
    <s v="consultoria  externa tpm"/>
    <d v="2010-10-01T00:00:00"/>
    <d v="2010-10-13T00:00:00"/>
    <n v="-7686"/>
    <s v="773"/>
    <x v="9"/>
    <x v="13"/>
    <x v="8"/>
    <x v="0"/>
    <x v="0"/>
  </r>
  <r>
    <n v="7735111156"/>
    <x v="30"/>
    <n v="48982070"/>
    <x v="36"/>
    <s v="SSRDVILLEGAS"/>
    <s v="MFLT"/>
    <s v="INTERNATIONAL MEDIA &amp; COMMUNICATION"/>
    <s v=""/>
    <s v="consultoria  externa tpm"/>
    <d v="2010-10-01T00:00:00"/>
    <d v="2010-10-13T00:00:00"/>
    <n v="7686"/>
    <s v="773"/>
    <x v="9"/>
    <x v="13"/>
    <x v="8"/>
    <x v="0"/>
    <x v="0"/>
  </r>
  <r>
    <n v="7735110102"/>
    <x v="2"/>
    <n v="48984270"/>
    <x v="37"/>
    <s v="SSALLONDONO"/>
    <s v="MFLT"/>
    <s v="Obligación laboral, salarios por pagar"/>
    <s v=""/>
    <s v=""/>
    <d v="2010-10-13T00:00:00"/>
    <d v="2010-10-13T00:00:00"/>
    <n v="1758059"/>
    <s v="773"/>
    <x v="9"/>
    <x v="14"/>
    <x v="2"/>
    <x v="0"/>
    <x v="0"/>
  </r>
  <r>
    <n v="7735110102"/>
    <x v="2"/>
    <n v="48986070"/>
    <x v="38"/>
    <s v="SSALLONDONO"/>
    <s v="MFLT"/>
    <s v="Obligación laboral, salarios por pagar"/>
    <s v=""/>
    <s v=""/>
    <d v="2010-10-13T00:00:00"/>
    <d v="2010-10-13T00:00:00"/>
    <n v="574239"/>
    <s v="773"/>
    <x v="9"/>
    <x v="15"/>
    <x v="2"/>
    <x v="0"/>
    <x v="0"/>
  </r>
  <r>
    <n v="7735110119"/>
    <x v="12"/>
    <n v="48986070"/>
    <x v="38"/>
    <s v="SSRDVILLEGAS"/>
    <s v="MFLT"/>
    <s v="Provisión otras cta.pte.proveed prod. no inventar"/>
    <s v="Guantes Hyflex seguridad industrial"/>
    <s v="Guantes Hyflex seguridad industrial"/>
    <d v="2010-10-13T00:00:00"/>
    <d v="2010-10-13T00:00:00"/>
    <n v="0"/>
    <s v="773"/>
    <x v="9"/>
    <x v="15"/>
    <x v="2"/>
    <x v="0"/>
    <x v="1"/>
  </r>
  <r>
    <n v="7735110119"/>
    <x v="12"/>
    <n v="48986070"/>
    <x v="38"/>
    <s v="SSRDVILLEGAS"/>
    <s v="MFLT"/>
    <s v="Provisión otras cta.pte.proveed prod. no inventar"/>
    <s v="Guantes Hyflex seguridad industrial"/>
    <s v="Guantes Hyflex seguridad industrial"/>
    <d v="2010-10-13T00:00:00"/>
    <d v="2010-10-13T00:00:00"/>
    <n v="0"/>
    <s v="773"/>
    <x v="9"/>
    <x v="15"/>
    <x v="2"/>
    <x v="0"/>
    <x v="1"/>
  </r>
  <r>
    <n v="7735110119"/>
    <x v="12"/>
    <n v="48986070"/>
    <x v="38"/>
    <s v="LTEAGUTIERRE"/>
    <s v="MFLT"/>
    <s v="Provisión otras cta.pte.proveed prod. no inventar"/>
    <s v="Guantes Hyflex seguridad industrial"/>
    <s v="Guantes Hyflex seguridad industrial"/>
    <d v="2010-10-13T00:00:00"/>
    <d v="2010-10-13T00:00:00"/>
    <n v="259200"/>
    <s v="773"/>
    <x v="9"/>
    <x v="15"/>
    <x v="2"/>
    <x v="0"/>
    <x v="1"/>
  </r>
  <r>
    <n v="7735110119"/>
    <x v="12"/>
    <n v="48986070"/>
    <x v="38"/>
    <s v="LTEAGUTIERRE"/>
    <s v="MFLT"/>
    <s v="Provisión otras cta.pte.proveed prod. no inventar"/>
    <s v="Guantes Hyflex seguridad industrial"/>
    <s v="Guantes Hyflex seguridad industrial"/>
    <d v="2010-10-13T00:00:00"/>
    <d v="2010-10-13T00:00:00"/>
    <n v="259200"/>
    <s v="773"/>
    <x v="9"/>
    <x v="15"/>
    <x v="2"/>
    <x v="0"/>
    <x v="1"/>
  </r>
  <r>
    <n v="7735110119"/>
    <x v="12"/>
    <n v="48986070"/>
    <x v="38"/>
    <s v="LTHMRENDON"/>
    <s v="MFLT"/>
    <s v="Provisión otras cta.pte.proveed prod. no inventar"/>
    <s v="Guante nitrilo mapa 13 pul t. 8 seg indu"/>
    <s v="Guante nitrilo mapa 13 pul t. 8 seg indu"/>
    <d v="2010-10-12T00:00:00"/>
    <d v="2010-10-13T00:00:00"/>
    <n v="330000"/>
    <s v="773"/>
    <x v="9"/>
    <x v="15"/>
    <x v="2"/>
    <x v="0"/>
    <x v="1"/>
  </r>
  <r>
    <n v="7735110119"/>
    <x v="12"/>
    <n v="48986070"/>
    <x v="38"/>
    <s v="LTHMRENDON"/>
    <s v="MFLT"/>
    <s v="Provisión otras cta.pte.proveed prod. no inventar"/>
    <s v="Guante power flex talla 8 seg industrial"/>
    <s v="Guante power flex talla 8 seg industrial"/>
    <d v="2010-10-12T00:00:00"/>
    <d v="2010-10-13T00:00:00"/>
    <n v="570000"/>
    <s v="773"/>
    <x v="9"/>
    <x v="15"/>
    <x v="2"/>
    <x v="0"/>
    <x v="1"/>
  </r>
  <r>
    <n v="7735110119"/>
    <x v="12"/>
    <n v="48986070"/>
    <x v="38"/>
    <s v="LTHMRENDON"/>
    <s v="MFLT"/>
    <s v="Provisión otras cta.pte.proveed prod. no inventar"/>
    <s v="Guante vaqueta  reforzado seg ind"/>
    <s v="Guante vaqueta  reforzado seg ind"/>
    <d v="2010-10-12T00:00:00"/>
    <d v="2010-10-13T00:00:00"/>
    <n v="510000"/>
    <s v="773"/>
    <x v="9"/>
    <x v="15"/>
    <x v="2"/>
    <x v="0"/>
    <x v="1"/>
  </r>
  <r>
    <n v="7735110119"/>
    <x v="12"/>
    <n v="48986070"/>
    <x v="38"/>
    <s v="LTHMRENDON"/>
    <s v="MFLT"/>
    <s v="Provisión otras cta.pte.proveed prod. no inventar"/>
    <s v="Guante vaqueta  reforzado seg ind"/>
    <s v="Guante vaqueta  reforzado seg ind"/>
    <d v="2010-10-13T00:00:00"/>
    <d v="2010-10-13T00:00:00"/>
    <n v="510000"/>
    <s v="773"/>
    <x v="9"/>
    <x v="15"/>
    <x v="2"/>
    <x v="0"/>
    <x v="1"/>
  </r>
  <r>
    <n v="7735110119"/>
    <x v="12"/>
    <n v="48986070"/>
    <x v="38"/>
    <s v="SSRDVILLEGAS"/>
    <s v="MFLT"/>
    <s v="DURAN GIRALDO JOSE ALBERTO"/>
    <s v="Guante nitrilo mapa 13 pul t. 8 seg indu"/>
    <s v="Guante nitrilo mapa 13 pul t. 8 seg indu"/>
    <d v="2010-10-12T00:00:00"/>
    <d v="2010-10-13T00:00:00"/>
    <n v="0"/>
    <s v="773"/>
    <x v="9"/>
    <x v="15"/>
    <x v="2"/>
    <x v="0"/>
    <x v="1"/>
  </r>
  <r>
    <n v="7735110119"/>
    <x v="12"/>
    <n v="48986070"/>
    <x v="38"/>
    <s v="SSRDVILLEGAS"/>
    <s v="MFLT"/>
    <s v="DURAN GIRALDO JOSE ALBERTO"/>
    <s v="Guante power flex talla 8 seg industrial"/>
    <s v="Guante power flex talla 8 seg industrial"/>
    <d v="2010-10-12T00:00:00"/>
    <d v="2010-10-13T00:00:00"/>
    <n v="0"/>
    <s v="773"/>
    <x v="9"/>
    <x v="15"/>
    <x v="2"/>
    <x v="0"/>
    <x v="1"/>
  </r>
  <r>
    <n v="7735110119"/>
    <x v="12"/>
    <n v="48986070"/>
    <x v="38"/>
    <s v="SSRDVILLEGAS"/>
    <s v="MFLT"/>
    <s v="DURAN GIRALDO JOSE ALBERTO"/>
    <s v="Guante vaqueta  reforzado seg ind"/>
    <s v="Guante vaqueta  reforzado seg ind"/>
    <d v="2010-10-12T00:00:00"/>
    <d v="2010-10-13T00:00:00"/>
    <n v="0"/>
    <s v="773"/>
    <x v="9"/>
    <x v="15"/>
    <x v="2"/>
    <x v="0"/>
    <x v="1"/>
  </r>
  <r>
    <n v="7735116503"/>
    <x v="38"/>
    <n v="48986070"/>
    <x v="38"/>
    <s v="LTICPOSADA"/>
    <s v="MFLT"/>
    <s v="Provisión otras cta.pte.proveed prod. Inventariab."/>
    <s v=""/>
    <s v="Mantenimiento de Radios de Comunicación"/>
    <d v="2010-10-13T00:00:00"/>
    <d v="2010-10-13T00:00:00"/>
    <n v="45000"/>
    <s v="773"/>
    <x v="9"/>
    <x v="15"/>
    <x v="6"/>
    <x v="0"/>
    <x v="2"/>
  </r>
  <r>
    <n v="7735110102"/>
    <x v="2"/>
    <n v="48988070"/>
    <x v="40"/>
    <s v="SSALLONDONO"/>
    <s v="MFLT"/>
    <s v="Obligación laboral, salarios por pagar"/>
    <s v=""/>
    <s v=""/>
    <d v="2010-10-13T00:00:00"/>
    <d v="2010-10-13T00:00:00"/>
    <n v="435488"/>
    <s v="773"/>
    <x v="9"/>
    <x v="17"/>
    <x v="2"/>
    <x v="0"/>
    <x v="0"/>
  </r>
  <r>
    <n v="7735110110"/>
    <x v="5"/>
    <n v="48988070"/>
    <x v="40"/>
    <s v="SSALLONDONO"/>
    <s v="MFLT"/>
    <s v="Obligación laboral, salarios por pagar"/>
    <s v=""/>
    <s v=""/>
    <d v="2010-10-13T00:00:00"/>
    <d v="2010-10-13T00:00:00"/>
    <n v="30750"/>
    <s v="773"/>
    <x v="9"/>
    <x v="17"/>
    <x v="2"/>
    <x v="0"/>
    <x v="0"/>
  </r>
  <r>
    <n v="7735110102"/>
    <x v="2"/>
    <n v="48992070"/>
    <x v="45"/>
    <s v="SSALLONDONO"/>
    <s v="MFLT"/>
    <s v="Obligación laboral, salarios por pagar"/>
    <s v=""/>
    <s v=""/>
    <d v="2010-10-13T00:00:00"/>
    <d v="2010-10-13T00:00:00"/>
    <n v="3382954"/>
    <s v="773"/>
    <x v="9"/>
    <x v="22"/>
    <x v="2"/>
    <x v="0"/>
    <x v="0"/>
  </r>
  <r>
    <n v="7735110103"/>
    <x v="39"/>
    <n v="48992070"/>
    <x v="45"/>
    <s v="SSALLONDONO"/>
    <s v="MFLT"/>
    <s v="Obligación laboral, salarios por pagar"/>
    <s v=""/>
    <s v=""/>
    <d v="2010-10-13T00:00:00"/>
    <d v="2010-10-13T00:00:00"/>
    <n v="128750"/>
    <s v="773"/>
    <x v="9"/>
    <x v="22"/>
    <x v="2"/>
    <x v="0"/>
    <x v="0"/>
  </r>
  <r>
    <n v="7735110104"/>
    <x v="3"/>
    <n v="48992070"/>
    <x v="45"/>
    <s v="SSALLONDONO"/>
    <s v="MFLT"/>
    <s v="Obligación laboral, salarios por pagar"/>
    <s v=""/>
    <s v=""/>
    <d v="2010-10-13T00:00:00"/>
    <d v="2010-10-13T00:00:00"/>
    <n v="287389"/>
    <s v="773"/>
    <x v="9"/>
    <x v="22"/>
    <x v="2"/>
    <x v="0"/>
    <x v="1"/>
  </r>
  <r>
    <n v="7735110110"/>
    <x v="5"/>
    <n v="48992070"/>
    <x v="45"/>
    <s v="SSALLONDONO"/>
    <s v="MFLT"/>
    <s v="Obligación laboral, salarios por pagar"/>
    <s v=""/>
    <s v=""/>
    <d v="2010-10-13T00:00:00"/>
    <d v="2010-10-13T00:00:00"/>
    <n v="123000"/>
    <s v="773"/>
    <x v="9"/>
    <x v="22"/>
    <x v="2"/>
    <x v="0"/>
    <x v="0"/>
  </r>
  <r>
    <n v="7735116403"/>
    <x v="20"/>
    <n v="48992070"/>
    <x v="45"/>
    <s v="SSRDVILLEGAS"/>
    <s v="MFLT"/>
    <s v="SOMOS SUMINISTRO TEMPORAL S.A."/>
    <s v=""/>
    <s v=""/>
    <d v="2010-10-07T00:00:00"/>
    <d v="2010-10-13T00:00:00"/>
    <n v="255174"/>
    <s v="773"/>
    <x v="9"/>
    <x v="22"/>
    <x v="3"/>
    <x v="0"/>
    <x v="1"/>
  </r>
  <r>
    <n v="7735110102"/>
    <x v="2"/>
    <n v="48992170"/>
    <x v="46"/>
    <s v="SSALLONDONO"/>
    <s v="MFLT"/>
    <s v="Obligación laboral, salarios por pagar"/>
    <s v=""/>
    <s v=""/>
    <d v="2010-10-13T00:00:00"/>
    <d v="2010-10-13T00:00:00"/>
    <n v="6309216"/>
    <s v="773"/>
    <x v="9"/>
    <x v="23"/>
    <x v="2"/>
    <x v="0"/>
    <x v="0"/>
  </r>
  <r>
    <n v="7735110104"/>
    <x v="3"/>
    <n v="48992170"/>
    <x v="46"/>
    <s v="SSALLONDONO"/>
    <s v="MFLT"/>
    <s v="Obligación laboral, salarios por pagar"/>
    <s v=""/>
    <s v=""/>
    <d v="2010-10-13T00:00:00"/>
    <d v="2010-10-13T00:00:00"/>
    <n v="1225055"/>
    <s v="773"/>
    <x v="9"/>
    <x v="23"/>
    <x v="2"/>
    <x v="0"/>
    <x v="1"/>
  </r>
  <r>
    <n v="7735110110"/>
    <x v="5"/>
    <n v="48992170"/>
    <x v="46"/>
    <s v="SSALLONDONO"/>
    <s v="MFLT"/>
    <s v="Obligación laboral, salarios por pagar"/>
    <s v=""/>
    <s v=""/>
    <d v="2010-10-13T00:00:00"/>
    <d v="2010-10-13T00:00:00"/>
    <n v="369000"/>
    <s v="773"/>
    <x v="9"/>
    <x v="23"/>
    <x v="2"/>
    <x v="0"/>
    <x v="0"/>
  </r>
  <r>
    <n v="7735116403"/>
    <x v="20"/>
    <n v="48992170"/>
    <x v="46"/>
    <s v="SSRDVILLEGAS"/>
    <s v="MFLT"/>
    <s v="SOMOS SUMINISTRO TEMPORAL S.A."/>
    <s v=""/>
    <s v=""/>
    <d v="2010-10-07T00:00:00"/>
    <d v="2010-10-13T00:00:00"/>
    <n v="1312929"/>
    <s v="773"/>
    <x v="9"/>
    <x v="23"/>
    <x v="3"/>
    <x v="0"/>
    <x v="1"/>
  </r>
  <r>
    <n v="7735124713"/>
    <x v="35"/>
    <n v="48921370"/>
    <x v="24"/>
    <s v="SSRDVILLEGAS"/>
    <s v="MFLT"/>
    <s v="BYCSA S.A"/>
    <s v="Strech 44CMx457M x .6"/>
    <s v="Strech 44CMx457M x .6"/>
    <d v="2010-10-13T00:00:00"/>
    <d v="2010-10-14T00:00:00"/>
    <n v="165000"/>
    <s v="773"/>
    <x v="9"/>
    <x v="4"/>
    <x v="5"/>
    <x v="0"/>
    <x v="1"/>
  </r>
  <r>
    <n v="7735124708"/>
    <x v="34"/>
    <n v="48921470"/>
    <x v="25"/>
    <s v="LTHMRENDON"/>
    <s v="MFLT"/>
    <s v="Mat, rptos y accesorios, combustibles y lubricante"/>
    <s v="Darex drem 6h (grasa) x  KG"/>
    <s v=""/>
    <d v="2010-10-14T00:00:00"/>
    <d v="2010-10-14T00:00:00"/>
    <n v="300000"/>
    <s v="773"/>
    <x v="9"/>
    <x v="4"/>
    <x v="6"/>
    <x v="0"/>
    <x v="2"/>
  </r>
  <r>
    <n v="7735124713"/>
    <x v="35"/>
    <n v="48921470"/>
    <x v="25"/>
    <s v="SSRDVILLEGAS"/>
    <s v="MFLT"/>
    <s v="BYCSA S.A"/>
    <s v="Strech 44CMx457M x .6"/>
    <s v="Strech 44CMx457M x .6"/>
    <d v="2010-10-13T00:00:00"/>
    <d v="2010-10-14T00:00:00"/>
    <n v="825000"/>
    <s v="773"/>
    <x v="9"/>
    <x v="4"/>
    <x v="5"/>
    <x v="0"/>
    <x v="1"/>
  </r>
  <r>
    <n v="7735124503"/>
    <x v="41"/>
    <n v="48921570"/>
    <x v="26"/>
    <s v="LTHMRENDON"/>
    <s v="MFLT"/>
    <s v="Provisión otras cta.pte.proveed prod. no inventar"/>
    <s v="Candado"/>
    <s v="Candado"/>
    <d v="2010-10-14T00:00:00"/>
    <d v="2010-10-14T00:00:00"/>
    <n v="52500"/>
    <s v="773"/>
    <x v="9"/>
    <x v="3"/>
    <x v="6"/>
    <x v="0"/>
    <x v="2"/>
  </r>
  <r>
    <n v="7735124504"/>
    <x v="25"/>
    <n v="48921570"/>
    <x v="26"/>
    <s v="SSRDVILLEGAS"/>
    <s v="MFLT"/>
    <s v="Provisión otras cta.pte.proveed prod. no inventar"/>
    <s v="Accesorio para oficina negocio 16%"/>
    <s v="Accesorio para oficina negocio 16%"/>
    <d v="2010-10-07T00:00:00"/>
    <d v="2010-10-14T00:00:00"/>
    <n v="0"/>
    <s v="773"/>
    <x v="9"/>
    <x v="3"/>
    <x v="5"/>
    <x v="0"/>
    <x v="0"/>
  </r>
  <r>
    <n v="7735124504"/>
    <x v="25"/>
    <n v="48921570"/>
    <x v="26"/>
    <s v="LTEAGUTIERRE"/>
    <s v="MFLT"/>
    <s v="Provisión otras cta.pte.proveed prod. no inventar"/>
    <s v="Accesorio para oficina negocio 16%"/>
    <s v="Accesorio para oficina negocio 16%"/>
    <d v="2010-10-07T00:00:00"/>
    <d v="2010-10-14T00:00:00"/>
    <n v="37000"/>
    <s v="773"/>
    <x v="9"/>
    <x v="3"/>
    <x v="5"/>
    <x v="0"/>
    <x v="0"/>
  </r>
  <r>
    <n v="7735124708"/>
    <x v="34"/>
    <n v="48921570"/>
    <x v="26"/>
    <s v="LTHMRENDON"/>
    <s v="MFLT"/>
    <s v="Mat, rptos y accesorios, combustibles y lubricante"/>
    <s v="Alcohol_indust_95% X GLN"/>
    <s v=""/>
    <d v="2010-10-14T00:00:00"/>
    <d v="2010-10-14T00:00:00"/>
    <n v="11282"/>
    <s v="773"/>
    <x v="9"/>
    <x v="3"/>
    <x v="6"/>
    <x v="0"/>
    <x v="2"/>
  </r>
  <r>
    <n v="7735110119"/>
    <x v="12"/>
    <n v="48986070"/>
    <x v="38"/>
    <s v="LTEAGUTIERRE"/>
    <s v="MFLT"/>
    <s v="Provisión otras cta.pte.proveed prod. no inventar"/>
    <s v="Mascarilla 3m REF. 8577"/>
    <s v="Mascarilla 3m REF. 8577"/>
    <d v="2010-10-14T00:00:00"/>
    <d v="2010-10-14T00:00:00"/>
    <n v="205740"/>
    <s v="773"/>
    <x v="9"/>
    <x v="15"/>
    <x v="2"/>
    <x v="0"/>
    <x v="1"/>
  </r>
  <r>
    <n v="7735110119"/>
    <x v="12"/>
    <n v="48986070"/>
    <x v="38"/>
    <s v="LTEAGUTIERRE"/>
    <s v="MFLT"/>
    <s v="Provisión otras cta.pte.proveed prod. no inventar"/>
    <s v="Cartucho para gases y vapores seg.indust"/>
    <s v="Cartucho para gases y vapores seg.indust"/>
    <d v="2010-10-14T00:00:00"/>
    <d v="2010-10-14T00:00:00"/>
    <n v="72192"/>
    <s v="773"/>
    <x v="9"/>
    <x v="15"/>
    <x v="2"/>
    <x v="0"/>
    <x v="1"/>
  </r>
  <r>
    <n v="7735110119"/>
    <x v="12"/>
    <n v="48986070"/>
    <x v="38"/>
    <s v="LTEAGUTIERRE"/>
    <s v="MFLT"/>
    <s v="Provisión otras cta.pte.proveed prod. no inventar"/>
    <s v="Respirador media mascara 6200m"/>
    <s v="Respirador media mascara 6200m"/>
    <d v="2010-10-14T00:00:00"/>
    <d v="2010-10-14T00:00:00"/>
    <n v="124548"/>
    <s v="773"/>
    <x v="9"/>
    <x v="15"/>
    <x v="2"/>
    <x v="0"/>
    <x v="1"/>
  </r>
  <r>
    <n v="7735116408"/>
    <x v="1"/>
    <n v="48700170"/>
    <x v="0"/>
    <s v="SSRDVILLEGAS"/>
    <s v="MFLT"/>
    <s v="EPM TELECOMUNICACIONES S.A."/>
    <s v=""/>
    <s v=""/>
    <d v="2010-10-13T00:00:00"/>
    <d v="2010-10-15T00:00:00"/>
    <n v="2280"/>
    <s v="773"/>
    <x v="9"/>
    <x v="0"/>
    <x v="1"/>
    <x v="0"/>
    <x v="0"/>
  </r>
  <r>
    <n v="7735116408"/>
    <x v="1"/>
    <n v="48700170"/>
    <x v="0"/>
    <s v="SSRDVILLEGAS"/>
    <s v="MFLT"/>
    <s v="EPM TELECOMUNICACIONES S.A."/>
    <s v=""/>
    <s v=""/>
    <d v="2010-10-13T00:00:00"/>
    <d v="2010-10-15T00:00:00"/>
    <n v="1621"/>
    <s v="773"/>
    <x v="9"/>
    <x v="0"/>
    <x v="1"/>
    <x v="0"/>
    <x v="0"/>
  </r>
  <r>
    <n v="7735116408"/>
    <x v="1"/>
    <n v="48700170"/>
    <x v="0"/>
    <s v="SSRDVILLEGAS"/>
    <s v="MFLT"/>
    <s v="EPM TELECOMUNICACIONES S.A."/>
    <s v=""/>
    <s v=""/>
    <d v="2010-10-13T00:00:00"/>
    <d v="2010-10-15T00:00:00"/>
    <n v="472"/>
    <s v="773"/>
    <x v="9"/>
    <x v="0"/>
    <x v="1"/>
    <x v="0"/>
    <x v="0"/>
  </r>
  <r>
    <n v="7735116408"/>
    <x v="1"/>
    <n v="48700170"/>
    <x v="0"/>
    <s v="SSRDVILLEGAS"/>
    <s v="MFLT"/>
    <s v="EPM TELECOMUNICACIONES S.A."/>
    <s v=""/>
    <s v=""/>
    <d v="2010-10-13T00:00:00"/>
    <d v="2010-10-15T00:00:00"/>
    <n v="2220"/>
    <s v="773"/>
    <x v="9"/>
    <x v="0"/>
    <x v="1"/>
    <x v="0"/>
    <x v="0"/>
  </r>
  <r>
    <n v="7735116408"/>
    <x v="1"/>
    <n v="48700170"/>
    <x v="0"/>
    <s v="SSRDVILLEGAS"/>
    <s v="MFLT"/>
    <s v="EPM TELECOMUNICACIONES S.A."/>
    <s v=""/>
    <s v=""/>
    <d v="2010-10-13T00:00:00"/>
    <d v="2010-10-15T00:00:00"/>
    <n v="1215"/>
    <s v="773"/>
    <x v="9"/>
    <x v="0"/>
    <x v="1"/>
    <x v="0"/>
    <x v="0"/>
  </r>
  <r>
    <n v="7735116408"/>
    <x v="1"/>
    <n v="48700170"/>
    <x v="0"/>
    <s v="SSRDVILLEGAS"/>
    <s v="MFLT"/>
    <s v="EPM TELECOMUNICACIONES S.A."/>
    <s v=""/>
    <s v=""/>
    <d v="2010-10-13T00:00:00"/>
    <d v="2010-10-15T00:00:00"/>
    <n v="441"/>
    <s v="773"/>
    <x v="9"/>
    <x v="0"/>
    <x v="1"/>
    <x v="0"/>
    <x v="0"/>
  </r>
  <r>
    <n v="7735116408"/>
    <x v="1"/>
    <n v="48700170"/>
    <x v="0"/>
    <s v="SSRDVILLEGAS"/>
    <s v="MFLT"/>
    <s v="EPM TELECOMUNICACIONES S.A."/>
    <s v=""/>
    <s v=""/>
    <d v="2010-10-13T00:00:00"/>
    <d v="2010-10-15T00:00:00"/>
    <n v="5103"/>
    <s v="773"/>
    <x v="9"/>
    <x v="0"/>
    <x v="1"/>
    <x v="0"/>
    <x v="0"/>
  </r>
  <r>
    <n v="7735116408"/>
    <x v="1"/>
    <n v="48700170"/>
    <x v="0"/>
    <s v="SSRDVILLEGAS"/>
    <s v="MFLT"/>
    <s v="EPM TELECOMUNICACIONES S.A."/>
    <s v=""/>
    <s v=""/>
    <d v="2010-10-13T00:00:00"/>
    <d v="2010-10-15T00:00:00"/>
    <n v="2715"/>
    <s v="773"/>
    <x v="9"/>
    <x v="0"/>
    <x v="1"/>
    <x v="0"/>
    <x v="0"/>
  </r>
  <r>
    <n v="7735116408"/>
    <x v="1"/>
    <n v="48700170"/>
    <x v="0"/>
    <s v="SSRDVILLEGAS"/>
    <s v="MFLT"/>
    <s v="EPM TELECOMUNICACIONES S.A."/>
    <s v=""/>
    <s v=""/>
    <d v="2010-10-13T00:00:00"/>
    <d v="2010-10-15T00:00:00"/>
    <n v="984"/>
    <s v="773"/>
    <x v="9"/>
    <x v="0"/>
    <x v="1"/>
    <x v="0"/>
    <x v="0"/>
  </r>
  <r>
    <n v="7735116408"/>
    <x v="1"/>
    <n v="48700170"/>
    <x v="0"/>
    <s v="SSRDVILLEGAS"/>
    <s v="MFLT"/>
    <s v="EPM TELECOMUNICACIONES S.A."/>
    <s v=""/>
    <s v=""/>
    <d v="2010-10-13T00:00:00"/>
    <d v="2010-10-15T00:00:00"/>
    <n v="440"/>
    <s v="773"/>
    <x v="9"/>
    <x v="0"/>
    <x v="1"/>
    <x v="0"/>
    <x v="0"/>
  </r>
  <r>
    <n v="7735116408"/>
    <x v="1"/>
    <n v="48700170"/>
    <x v="0"/>
    <s v="SSRDVILLEGAS"/>
    <s v="MFLT"/>
    <s v="EPM TELECOMUNICACIONES S.A."/>
    <s v=""/>
    <s v=""/>
    <d v="2010-10-13T00:00:00"/>
    <d v="2010-10-15T00:00:00"/>
    <n v="666"/>
    <s v="773"/>
    <x v="9"/>
    <x v="0"/>
    <x v="1"/>
    <x v="0"/>
    <x v="0"/>
  </r>
  <r>
    <n v="7735116408"/>
    <x v="1"/>
    <n v="48700170"/>
    <x v="0"/>
    <s v="SSRDVILLEGAS"/>
    <s v="MFLT"/>
    <s v="EPM TELECOMUNICACIONES S.A."/>
    <s v=""/>
    <s v=""/>
    <d v="2010-10-13T00:00:00"/>
    <d v="2010-10-15T00:00:00"/>
    <n v="880"/>
    <s v="773"/>
    <x v="9"/>
    <x v="0"/>
    <x v="1"/>
    <x v="0"/>
    <x v="0"/>
  </r>
  <r>
    <n v="7735116408"/>
    <x v="1"/>
    <n v="48705370"/>
    <x v="1"/>
    <s v="SSRDVILLEGAS"/>
    <s v="MFLT"/>
    <s v="EPM TELECOMUNICACIONES S.A."/>
    <s v=""/>
    <s v=""/>
    <d v="2010-10-13T00:00:00"/>
    <d v="2010-10-15T00:00:00"/>
    <n v="1583"/>
    <s v="773"/>
    <x v="9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10-13T00:00:00"/>
    <d v="2010-10-15T00:00:00"/>
    <n v="4470"/>
    <s v="773"/>
    <x v="9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10-13T00:00:00"/>
    <d v="2010-10-15T00:00:00"/>
    <n v="517"/>
    <s v="773"/>
    <x v="9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10-13T00:00:00"/>
    <d v="2010-10-15T00:00:00"/>
    <n v="2434"/>
    <s v="773"/>
    <x v="9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10-13T00:00:00"/>
    <d v="2010-10-15T00:00:00"/>
    <n v="1331"/>
    <s v="773"/>
    <x v="9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10-13T00:00:00"/>
    <d v="2010-10-15T00:00:00"/>
    <n v="483"/>
    <s v="773"/>
    <x v="9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10-13T00:00:00"/>
    <d v="2010-10-15T00:00:00"/>
    <n v="5593"/>
    <s v="773"/>
    <x v="9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10-13T00:00:00"/>
    <d v="2010-10-15T00:00:00"/>
    <n v="2976"/>
    <s v="773"/>
    <x v="9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10-13T00:00:00"/>
    <d v="2010-10-15T00:00:00"/>
    <n v="1078"/>
    <s v="773"/>
    <x v="9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10-13T00:00:00"/>
    <d v="2010-10-15T00:00:00"/>
    <n v="482"/>
    <s v="773"/>
    <x v="9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10-13T00:00:00"/>
    <d v="2010-10-15T00:00:00"/>
    <n v="730"/>
    <s v="773"/>
    <x v="9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10-13T00:00:00"/>
    <d v="2010-10-15T00:00:00"/>
    <n v="964"/>
    <s v="773"/>
    <x v="9"/>
    <x v="1"/>
    <x v="1"/>
    <x v="0"/>
    <x v="0"/>
  </r>
  <r>
    <n v="7735116408"/>
    <x v="1"/>
    <n v="48705670"/>
    <x v="2"/>
    <s v="SSRDVILLEGAS"/>
    <s v="MFLT"/>
    <s v="EPM TELECOMUNICACIONES S.A."/>
    <s v=""/>
    <s v=""/>
    <d v="2010-10-13T00:00:00"/>
    <d v="2010-10-15T00:00:00"/>
    <n v="422"/>
    <s v="773"/>
    <x v="9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10-13T00:00:00"/>
    <d v="2010-10-15T00:00:00"/>
    <n v="1987"/>
    <s v="773"/>
    <x v="9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10-13T00:00:00"/>
    <d v="2010-10-15T00:00:00"/>
    <n v="1086"/>
    <s v="773"/>
    <x v="9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10-13T00:00:00"/>
    <d v="2010-10-15T00:00:00"/>
    <n v="394"/>
    <s v="773"/>
    <x v="9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10-13T00:00:00"/>
    <d v="2010-10-15T00:00:00"/>
    <n v="4566"/>
    <s v="773"/>
    <x v="9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10-13T00:00:00"/>
    <d v="2010-10-15T00:00:00"/>
    <n v="2429"/>
    <s v="773"/>
    <x v="9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10-13T00:00:00"/>
    <d v="2010-10-15T00:00:00"/>
    <n v="881"/>
    <s v="773"/>
    <x v="9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10-13T00:00:00"/>
    <d v="2010-10-15T00:00:00"/>
    <n v="394"/>
    <s v="773"/>
    <x v="9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10-13T00:00:00"/>
    <d v="2010-10-15T00:00:00"/>
    <n v="597"/>
    <s v="773"/>
    <x v="9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10-13T00:00:00"/>
    <d v="2010-10-15T00:00:00"/>
    <n v="787"/>
    <s v="773"/>
    <x v="9"/>
    <x v="2"/>
    <x v="1"/>
    <x v="0"/>
    <x v="0"/>
  </r>
  <r>
    <n v="7735124703"/>
    <x v="22"/>
    <n v="48705670"/>
    <x v="2"/>
    <s v="LTEAGUTIERRE"/>
    <s v="MFLT"/>
    <s v="Provisión otras cta.pte.proveed prod. no inventar"/>
    <s v="Papel laser troquelado 90g facturacion"/>
    <s v="Papel laser troquelado 90g facturacion"/>
    <d v="2010-10-14T00:00:00"/>
    <d v="2010-10-15T00:00:00"/>
    <n v="20000"/>
    <s v="773"/>
    <x v="9"/>
    <x v="2"/>
    <x v="5"/>
    <x v="0"/>
    <x v="0"/>
  </r>
  <r>
    <n v="7735124703"/>
    <x v="22"/>
    <n v="48705670"/>
    <x v="2"/>
    <s v="SSRDVILLEGAS"/>
    <s v="MFLT"/>
    <s v="OFIXPRES S.A.S"/>
    <s v="Papel laser troquelado 90g facturacion"/>
    <s v="Papel laser troquelado 90g facturacion"/>
    <d v="2010-10-14T00:00:00"/>
    <d v="2010-10-15T00:00:00"/>
    <n v="0"/>
    <s v="773"/>
    <x v="9"/>
    <x v="2"/>
    <x v="5"/>
    <x v="0"/>
    <x v="0"/>
  </r>
  <r>
    <n v="7735124709"/>
    <x v="58"/>
    <n v="48710070"/>
    <x v="4"/>
    <s v="LTHMRENDON"/>
    <s v="MFLT"/>
    <s v="Provisión otras cta.pte.proveed prod. no inventar"/>
    <s v="Mantilla 1145x926x 4 lonas"/>
    <s v="Mantilla 1145x926x 4 lonas"/>
    <d v="2010-10-15T00:00:00"/>
    <d v="2010-10-15T00:00:00"/>
    <n v="409936"/>
    <s v="773"/>
    <x v="9"/>
    <x v="4"/>
    <x v="5"/>
    <x v="0"/>
    <x v="1"/>
  </r>
  <r>
    <n v="7735116408"/>
    <x v="1"/>
    <n v="48910270"/>
    <x v="23"/>
    <s v="SSRDVILLEGAS"/>
    <s v="MFLT"/>
    <s v="EPM TELECOMUNICACIONES S.A."/>
    <s v=""/>
    <s v=""/>
    <d v="2010-10-13T00:00:00"/>
    <d v="2010-10-15T00:00:00"/>
    <n v="1314"/>
    <s v="773"/>
    <x v="9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10-13T00:00:00"/>
    <d v="2010-10-15T00:00:00"/>
    <n v="6177"/>
    <s v="773"/>
    <x v="9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10-13T00:00:00"/>
    <d v="2010-10-15T00:00:00"/>
    <n v="3378"/>
    <s v="773"/>
    <x v="9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10-13T00:00:00"/>
    <d v="2010-10-15T00:00:00"/>
    <n v="1226"/>
    <s v="773"/>
    <x v="9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10-13T00:00:00"/>
    <d v="2010-10-15T00:00:00"/>
    <n v="14197"/>
    <s v="773"/>
    <x v="9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10-13T00:00:00"/>
    <d v="2010-10-15T00:00:00"/>
    <n v="7553"/>
    <s v="773"/>
    <x v="9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10-13T00:00:00"/>
    <d v="2010-10-15T00:00:00"/>
    <n v="2738"/>
    <s v="773"/>
    <x v="9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10-13T00:00:00"/>
    <d v="2010-10-15T00:00:00"/>
    <n v="1224"/>
    <s v="773"/>
    <x v="9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10-13T00:00:00"/>
    <d v="2010-10-15T00:00:00"/>
    <n v="1854"/>
    <s v="773"/>
    <x v="9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10-13T00:00:00"/>
    <d v="2010-10-15T00:00:00"/>
    <n v="2667"/>
    <s v="773"/>
    <x v="9"/>
    <x v="3"/>
    <x v="1"/>
    <x v="0"/>
    <x v="0"/>
  </r>
  <r>
    <n v="7735124708"/>
    <x v="34"/>
    <n v="48921370"/>
    <x v="24"/>
    <s v="LTEAGUTIERRE"/>
    <s v="MFLT"/>
    <s v="Mat, rptos y accesorios, combustibles y lubricante"/>
    <s v="Ajustador_21209_pintuco X GLN"/>
    <s v=""/>
    <d v="2010-10-15T00:00:00"/>
    <d v="2010-10-15T00:00:00"/>
    <n v="767960"/>
    <s v="773"/>
    <x v="9"/>
    <x v="4"/>
    <x v="6"/>
    <x v="0"/>
    <x v="2"/>
  </r>
  <r>
    <n v="7735116408"/>
    <x v="1"/>
    <n v="48921470"/>
    <x v="25"/>
    <s v="SSRDVILLEGAS"/>
    <s v="MFLT"/>
    <s v="EPM TELECOMUNICACIONES S.A."/>
    <s v=""/>
    <s v=""/>
    <d v="2010-10-13T00:00:00"/>
    <d v="2010-10-15T00:00:00"/>
    <n v="1407"/>
    <s v="773"/>
    <x v="9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10-13T00:00:00"/>
    <d v="2010-10-15T00:00:00"/>
    <n v="3973"/>
    <s v="773"/>
    <x v="9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10-13T00:00:00"/>
    <d v="2010-10-15T00:00:00"/>
    <n v="8289"/>
    <s v="773"/>
    <x v="9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10-13T00:00:00"/>
    <d v="2010-10-15T00:00:00"/>
    <n v="5893"/>
    <s v="773"/>
    <x v="9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10-13T00:00:00"/>
    <d v="2010-10-15T00:00:00"/>
    <n v="2981"/>
    <s v="773"/>
    <x v="9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10-13T00:00:00"/>
    <d v="2010-10-15T00:00:00"/>
    <n v="1639"/>
    <s v="773"/>
    <x v="9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10-13T00:00:00"/>
    <d v="2010-10-15T00:00:00"/>
    <n v="894"/>
    <s v="773"/>
    <x v="9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10-13T00:00:00"/>
    <d v="2010-10-15T00:00:00"/>
    <n v="447"/>
    <s v="773"/>
    <x v="9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10-13T00:00:00"/>
    <d v="2010-10-15T00:00:00"/>
    <n v="1342"/>
    <s v="773"/>
    <x v="9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10-13T00:00:00"/>
    <d v="2010-10-15T00:00:00"/>
    <n v="1639"/>
    <s v="773"/>
    <x v="9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10-13T00:00:00"/>
    <d v="2010-10-15T00:00:00"/>
    <n v="5962"/>
    <s v="773"/>
    <x v="9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10-13T00:00:00"/>
    <d v="2010-10-15T00:00:00"/>
    <n v="838"/>
    <s v="773"/>
    <x v="9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10-13T00:00:00"/>
    <d v="2010-10-15T00:00:00"/>
    <n v="3941"/>
    <s v="773"/>
    <x v="9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10-13T00:00:00"/>
    <d v="2010-10-15T00:00:00"/>
    <n v="2155"/>
    <s v="773"/>
    <x v="9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10-13T00:00:00"/>
    <d v="2010-10-15T00:00:00"/>
    <n v="782"/>
    <s v="773"/>
    <x v="9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10-13T00:00:00"/>
    <d v="2010-10-15T00:00:00"/>
    <n v="9057"/>
    <s v="773"/>
    <x v="9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10-13T00:00:00"/>
    <d v="2010-10-15T00:00:00"/>
    <n v="4819"/>
    <s v="773"/>
    <x v="9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10-13T00:00:00"/>
    <d v="2010-10-15T00:00:00"/>
    <n v="1747"/>
    <s v="773"/>
    <x v="9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10-13T00:00:00"/>
    <d v="2010-10-15T00:00:00"/>
    <n v="781"/>
    <s v="773"/>
    <x v="9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10-13T00:00:00"/>
    <d v="2010-10-15T00:00:00"/>
    <n v="1183"/>
    <s v="773"/>
    <x v="9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10-13T00:00:00"/>
    <d v="2010-10-15T00:00:00"/>
    <n v="1561"/>
    <s v="773"/>
    <x v="9"/>
    <x v="4"/>
    <x v="1"/>
    <x v="0"/>
    <x v="0"/>
  </r>
  <r>
    <n v="7735116403"/>
    <x v="20"/>
    <n v="48921570"/>
    <x v="26"/>
    <s v="SSRDVILLEGAS"/>
    <s v="MFLT"/>
    <s v="AHORA S.A"/>
    <s v=""/>
    <s v=""/>
    <d v="2010-10-14T00:00:00"/>
    <d v="2010-10-15T00:00:00"/>
    <n v="8938478"/>
    <s v="773"/>
    <x v="9"/>
    <x v="3"/>
    <x v="3"/>
    <x v="0"/>
    <x v="1"/>
  </r>
  <r>
    <n v="7735116408"/>
    <x v="1"/>
    <n v="48921570"/>
    <x v="26"/>
    <s v="SSRDVILLEGAS"/>
    <s v="MFLT"/>
    <s v="EPM TELECOMUNICACIONES S.A."/>
    <s v=""/>
    <s v=""/>
    <d v="2010-10-13T00:00:00"/>
    <d v="2010-10-15T00:00:00"/>
    <n v="2599"/>
    <s v="773"/>
    <x v="9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10-13T00:00:00"/>
    <d v="2010-10-15T00:00:00"/>
    <n v="12208"/>
    <s v="773"/>
    <x v="9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10-13T00:00:00"/>
    <d v="2010-10-15T00:00:00"/>
    <n v="6677"/>
    <s v="773"/>
    <x v="9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10-13T00:00:00"/>
    <d v="2010-10-15T00:00:00"/>
    <n v="2423"/>
    <s v="773"/>
    <x v="9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10-13T00:00:00"/>
    <d v="2010-10-15T00:00:00"/>
    <n v="28055"/>
    <s v="773"/>
    <x v="9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10-13T00:00:00"/>
    <d v="2010-10-15T00:00:00"/>
    <n v="14928"/>
    <s v="773"/>
    <x v="9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10-13T00:00:00"/>
    <d v="2010-10-15T00:00:00"/>
    <n v="5412"/>
    <s v="773"/>
    <x v="9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10-13T00:00:00"/>
    <d v="2010-10-15T00:00:00"/>
    <n v="2420"/>
    <s v="773"/>
    <x v="9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10-13T00:00:00"/>
    <d v="2010-10-15T00:00:00"/>
    <n v="3665"/>
    <s v="773"/>
    <x v="9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10-13T00:00:00"/>
    <d v="2010-10-15T00:00:00"/>
    <n v="4836"/>
    <s v="773"/>
    <x v="9"/>
    <x v="3"/>
    <x v="1"/>
    <x v="0"/>
    <x v="0"/>
  </r>
  <r>
    <n v="7735124713"/>
    <x v="35"/>
    <n v="48921570"/>
    <x v="26"/>
    <s v="LTEAGUTIERRE"/>
    <s v="MFLT"/>
    <s v="Provisión otras cta.pte.proveed prod. no inventar"/>
    <s v="Cinta transferencia termica 110 MMx450 M"/>
    <s v="Cinta transferencia termica 110 MMx450 M"/>
    <d v="2010-10-15T00:00:00"/>
    <d v="2010-10-15T00:00:00"/>
    <n v="468300"/>
    <s v="773"/>
    <x v="9"/>
    <x v="3"/>
    <x v="5"/>
    <x v="0"/>
    <x v="1"/>
  </r>
  <r>
    <n v="7735124713"/>
    <x v="35"/>
    <n v="48921570"/>
    <x v="26"/>
    <s v="SSRDVILLEGAS"/>
    <s v="MFLT"/>
    <s v="LINEA ADHESIVA S A"/>
    <s v="Cinta transferencia termica 110 MMx450 M"/>
    <s v="Cinta transferencia termica 110 MMx450 M"/>
    <d v="2010-10-15T00:00:00"/>
    <d v="2010-10-15T00:00:00"/>
    <n v="15"/>
    <s v="773"/>
    <x v="9"/>
    <x v="3"/>
    <x v="5"/>
    <x v="0"/>
    <x v="1"/>
  </r>
  <r>
    <n v="7735116403"/>
    <x v="20"/>
    <n v="48980070"/>
    <x v="34"/>
    <s v="SSRDVILLEGAS"/>
    <s v="MFLT"/>
    <s v="AHORA S.A"/>
    <s v=""/>
    <s v=""/>
    <d v="2010-10-14T00:00:00"/>
    <d v="2010-10-15T00:00:00"/>
    <n v="334180"/>
    <s v="773"/>
    <x v="9"/>
    <x v="11"/>
    <x v="3"/>
    <x v="0"/>
    <x v="1"/>
  </r>
  <r>
    <n v="7735116408"/>
    <x v="1"/>
    <n v="48980070"/>
    <x v="34"/>
    <s v="SSRDVILLEGAS"/>
    <s v="MFLT"/>
    <s v="EPM TELECOMUNICACIONES S.A."/>
    <s v=""/>
    <s v=""/>
    <d v="2010-10-13T00:00:00"/>
    <d v="2010-10-15T00:00:00"/>
    <n v="1260"/>
    <s v="773"/>
    <x v="9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10-13T00:00:00"/>
    <d v="2010-10-15T00:00:00"/>
    <n v="5924"/>
    <s v="773"/>
    <x v="9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10-13T00:00:00"/>
    <d v="2010-10-15T00:00:00"/>
    <n v="3240"/>
    <s v="773"/>
    <x v="9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10-13T00:00:00"/>
    <d v="2010-10-15T00:00:00"/>
    <n v="1176"/>
    <s v="773"/>
    <x v="9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10-13T00:00:00"/>
    <d v="2010-10-15T00:00:00"/>
    <n v="13615"/>
    <s v="773"/>
    <x v="9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10-13T00:00:00"/>
    <d v="2010-10-15T00:00:00"/>
    <n v="7244"/>
    <s v="773"/>
    <x v="9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10-13T00:00:00"/>
    <d v="2010-10-15T00:00:00"/>
    <n v="2626"/>
    <s v="773"/>
    <x v="9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10-13T00:00:00"/>
    <d v="2010-10-15T00:00:00"/>
    <n v="1174"/>
    <s v="773"/>
    <x v="9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10-13T00:00:00"/>
    <d v="2010-10-15T00:00:00"/>
    <n v="1778"/>
    <s v="773"/>
    <x v="9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10-13T00:00:00"/>
    <d v="2010-10-15T00:00:00"/>
    <n v="2347"/>
    <s v="773"/>
    <x v="9"/>
    <x v="11"/>
    <x v="1"/>
    <x v="0"/>
    <x v="0"/>
  </r>
  <r>
    <n v="7735116408"/>
    <x v="1"/>
    <n v="48982070"/>
    <x v="36"/>
    <s v="SSRDVILLEGAS"/>
    <s v="MFLT"/>
    <s v="EPM TELECOMUNICACIONES S.A."/>
    <s v=""/>
    <s v=""/>
    <d v="2010-10-13T00:00:00"/>
    <d v="2010-10-15T00:00:00"/>
    <n v="223"/>
    <s v="773"/>
    <x v="9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10-13T00:00:00"/>
    <d v="2010-10-15T00:00:00"/>
    <n v="1048"/>
    <s v="773"/>
    <x v="9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10-13T00:00:00"/>
    <d v="2010-10-15T00:00:00"/>
    <n v="573"/>
    <s v="773"/>
    <x v="9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10-13T00:00:00"/>
    <d v="2010-10-15T00:00:00"/>
    <n v="452"/>
    <s v="773"/>
    <x v="9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10-13T00:00:00"/>
    <d v="2010-10-15T00:00:00"/>
    <n v="2408"/>
    <s v="773"/>
    <x v="9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10-13T00:00:00"/>
    <d v="2010-10-15T00:00:00"/>
    <n v="1281"/>
    <s v="773"/>
    <x v="9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10-13T00:00:00"/>
    <d v="2010-10-15T00:00:00"/>
    <n v="465"/>
    <s v="773"/>
    <x v="9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10-13T00:00:00"/>
    <d v="2010-10-15T00:00:00"/>
    <n v="208"/>
    <s v="773"/>
    <x v="9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10-13T00:00:00"/>
    <d v="2010-10-15T00:00:00"/>
    <n v="315"/>
    <s v="773"/>
    <x v="9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10-13T00:00:00"/>
    <d v="2010-10-15T00:00:00"/>
    <n v="415"/>
    <s v="773"/>
    <x v="9"/>
    <x v="13"/>
    <x v="1"/>
    <x v="0"/>
    <x v="0"/>
  </r>
  <r>
    <n v="7735116408"/>
    <x v="1"/>
    <n v="48984270"/>
    <x v="37"/>
    <s v="SSRDVILLEGAS"/>
    <s v="MFLT"/>
    <s v="EPM TELECOMUNICACIONES S.A."/>
    <s v=""/>
    <s v=""/>
    <d v="2010-10-13T00:00:00"/>
    <d v="2010-10-15T00:00:00"/>
    <n v="292"/>
    <s v="773"/>
    <x v="9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10-13T00:00:00"/>
    <d v="2010-10-15T00:00:00"/>
    <n v="1374"/>
    <s v="773"/>
    <x v="9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10-13T00:00:00"/>
    <d v="2010-10-15T00:00:00"/>
    <n v="752"/>
    <s v="773"/>
    <x v="9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10-13T00:00:00"/>
    <d v="2010-10-15T00:00:00"/>
    <n v="273"/>
    <s v="773"/>
    <x v="9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10-13T00:00:00"/>
    <d v="2010-10-15T00:00:00"/>
    <n v="3159"/>
    <s v="773"/>
    <x v="9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10-13T00:00:00"/>
    <d v="2010-10-15T00:00:00"/>
    <n v="1680"/>
    <s v="773"/>
    <x v="9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10-13T00:00:00"/>
    <d v="2010-10-15T00:00:00"/>
    <n v="609"/>
    <s v="773"/>
    <x v="9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10-13T00:00:00"/>
    <d v="2010-10-15T00:00:00"/>
    <n v="272"/>
    <s v="773"/>
    <x v="9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10-13T00:00:00"/>
    <d v="2010-10-15T00:00:00"/>
    <n v="413"/>
    <s v="773"/>
    <x v="9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10-13T00:00:00"/>
    <d v="2010-10-15T00:00:00"/>
    <n v="544"/>
    <s v="773"/>
    <x v="9"/>
    <x v="14"/>
    <x v="1"/>
    <x v="0"/>
    <x v="0"/>
  </r>
  <r>
    <n v="7735124713"/>
    <x v="35"/>
    <n v="48984270"/>
    <x v="37"/>
    <s v="LTEAGUTIERRE"/>
    <s v="MFLT"/>
    <s v="Provisión otras cta.pte.proveed prod. no inventar"/>
    <s v="Cinta transferencia termica 110 MMx450 M"/>
    <s v="Cinta transferencia termica 110 MMx450 M"/>
    <d v="2010-10-15T00:00:00"/>
    <d v="2010-10-15T00:00:00"/>
    <n v="93660"/>
    <s v="773"/>
    <x v="9"/>
    <x v="14"/>
    <x v="5"/>
    <x v="0"/>
    <x v="1"/>
  </r>
  <r>
    <n v="7735110119"/>
    <x v="12"/>
    <n v="48986070"/>
    <x v="38"/>
    <s v="LTHMRENDON"/>
    <s v="MFLT"/>
    <s v="Provisión otras cta.pte.proveed prod. no inventar"/>
    <s v="Guante plastico deshechable dotacion"/>
    <s v="Guante plastico deshechable dotacion"/>
    <d v="2010-10-15T00:00:00"/>
    <d v="2010-10-15T00:00:00"/>
    <n v="10183"/>
    <s v="773"/>
    <x v="9"/>
    <x v="15"/>
    <x v="2"/>
    <x v="0"/>
    <x v="1"/>
  </r>
  <r>
    <n v="7735110119"/>
    <x v="12"/>
    <n v="48986070"/>
    <x v="38"/>
    <s v="SSRDVILLEGAS"/>
    <s v="MFLT"/>
    <s v="DUQUE MEJIA MELVA MARIA"/>
    <s v="Guante plastico deshechable dotacion"/>
    <s v="Guante plastico deshechable dotacion"/>
    <d v="2010-10-14T00:00:00"/>
    <d v="2010-10-15T00:00:00"/>
    <n v="0"/>
    <s v="773"/>
    <x v="9"/>
    <x v="15"/>
    <x v="2"/>
    <x v="0"/>
    <x v="1"/>
  </r>
  <r>
    <n v="7735116408"/>
    <x v="1"/>
    <n v="48986070"/>
    <x v="38"/>
    <s v="SSRDVILLEGAS"/>
    <s v="MFLT"/>
    <s v="EPM TELECOMUNICACIONES S.A."/>
    <s v=""/>
    <s v=""/>
    <d v="2010-10-13T00:00:00"/>
    <d v="2010-10-15T00:00:00"/>
    <n v="622"/>
    <s v="773"/>
    <x v="9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10-13T00:00:00"/>
    <d v="2010-10-15T00:00:00"/>
    <n v="442"/>
    <s v="773"/>
    <x v="9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10-13T00:00:00"/>
    <d v="2010-10-15T00:00:00"/>
    <n v="386"/>
    <s v="773"/>
    <x v="9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10-13T00:00:00"/>
    <d v="2010-10-15T00:00:00"/>
    <n v="1814"/>
    <s v="773"/>
    <x v="9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10-13T00:00:00"/>
    <d v="2010-10-15T00:00:00"/>
    <n v="991"/>
    <s v="773"/>
    <x v="9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10-13T00:00:00"/>
    <d v="2010-10-15T00:00:00"/>
    <n v="360"/>
    <s v="773"/>
    <x v="9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10-13T00:00:00"/>
    <d v="2010-10-15T00:00:00"/>
    <n v="4168"/>
    <s v="773"/>
    <x v="9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10-13T00:00:00"/>
    <d v="2010-10-15T00:00:00"/>
    <n v="2218"/>
    <s v="773"/>
    <x v="9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10-13T00:00:00"/>
    <d v="2010-10-15T00:00:00"/>
    <n v="804"/>
    <s v="773"/>
    <x v="9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10-13T00:00:00"/>
    <d v="2010-10-15T00:00:00"/>
    <n v="360"/>
    <s v="773"/>
    <x v="9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10-13T00:00:00"/>
    <d v="2010-10-15T00:00:00"/>
    <n v="545"/>
    <s v="773"/>
    <x v="9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10-13T00:00:00"/>
    <d v="2010-10-15T00:00:00"/>
    <n v="719"/>
    <s v="773"/>
    <x v="9"/>
    <x v="15"/>
    <x v="1"/>
    <x v="0"/>
    <x v="0"/>
  </r>
  <r>
    <n v="7735116408"/>
    <x v="1"/>
    <n v="48988070"/>
    <x v="40"/>
    <s v="SSRDVILLEGAS"/>
    <s v="MFLT"/>
    <s v="EPM TELECOMUNICACIONES S.A."/>
    <s v=""/>
    <s v=""/>
    <d v="2010-10-13T00:00:00"/>
    <d v="2010-10-15T00:00:00"/>
    <n v="529"/>
    <s v="773"/>
    <x v="9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10-13T00:00:00"/>
    <d v="2010-10-15T00:00:00"/>
    <n v="2488"/>
    <s v="773"/>
    <x v="9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10-13T00:00:00"/>
    <d v="2010-10-15T00:00:00"/>
    <n v="1360"/>
    <s v="773"/>
    <x v="9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10-13T00:00:00"/>
    <d v="2010-10-15T00:00:00"/>
    <n v="494"/>
    <s v="773"/>
    <x v="9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10-13T00:00:00"/>
    <d v="2010-10-15T00:00:00"/>
    <n v="5719"/>
    <s v="773"/>
    <x v="9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10-13T00:00:00"/>
    <d v="2010-10-15T00:00:00"/>
    <n v="3043"/>
    <s v="773"/>
    <x v="9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10-13T00:00:00"/>
    <d v="2010-10-15T00:00:00"/>
    <n v="1103"/>
    <s v="773"/>
    <x v="9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10-13T00:00:00"/>
    <d v="2010-10-15T00:00:00"/>
    <n v="493"/>
    <s v="773"/>
    <x v="9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10-13T00:00:00"/>
    <d v="2010-10-15T00:00:00"/>
    <n v="747"/>
    <s v="773"/>
    <x v="9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10-13T00:00:00"/>
    <d v="2010-10-15T00:00:00"/>
    <n v="986"/>
    <s v="773"/>
    <x v="9"/>
    <x v="17"/>
    <x v="1"/>
    <x v="0"/>
    <x v="0"/>
  </r>
  <r>
    <n v="7735116408"/>
    <x v="1"/>
    <n v="48988270"/>
    <x v="42"/>
    <s v="SSRDVILLEGAS"/>
    <s v="MFLT"/>
    <s v="EPM TELECOMUNICACIONES S.A."/>
    <s v=""/>
    <s v=""/>
    <d v="2010-10-13T00:00:00"/>
    <d v="2010-10-15T00:00:00"/>
    <n v="1047"/>
    <s v="773"/>
    <x v="9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10-13T00:00:00"/>
    <d v="2010-10-15T00:00:00"/>
    <n v="4926"/>
    <s v="773"/>
    <x v="9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10-13T00:00:00"/>
    <d v="2010-10-15T00:00:00"/>
    <n v="2694"/>
    <s v="773"/>
    <x v="9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10-13T00:00:00"/>
    <d v="2010-10-15T00:00:00"/>
    <n v="978"/>
    <s v="773"/>
    <x v="9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10-13T00:00:00"/>
    <d v="2010-10-15T00:00:00"/>
    <n v="11321"/>
    <s v="773"/>
    <x v="9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10-13T00:00:00"/>
    <d v="2010-10-15T00:00:00"/>
    <n v="6023"/>
    <s v="773"/>
    <x v="9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10-13T00:00:00"/>
    <d v="2010-10-15T00:00:00"/>
    <n v="2184"/>
    <s v="773"/>
    <x v="9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10-13T00:00:00"/>
    <d v="2010-10-15T00:00:00"/>
    <n v="976"/>
    <s v="773"/>
    <x v="9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10-13T00:00:00"/>
    <d v="2010-10-15T00:00:00"/>
    <n v="1478"/>
    <s v="773"/>
    <x v="9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10-13T00:00:00"/>
    <d v="2010-10-15T00:00:00"/>
    <n v="1951"/>
    <s v="773"/>
    <x v="9"/>
    <x v="19"/>
    <x v="1"/>
    <x v="0"/>
    <x v="0"/>
  </r>
  <r>
    <n v="7735116408"/>
    <x v="1"/>
    <n v="48988570"/>
    <x v="44"/>
    <s v="SSRDVILLEGAS"/>
    <s v="MFLT"/>
    <s v="EPM TELECOMUNICACIONES S.A."/>
    <s v=""/>
    <s v=""/>
    <d v="2010-10-13T00:00:00"/>
    <d v="2010-10-15T00:00:00"/>
    <n v="722"/>
    <s v="773"/>
    <x v="9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10-13T00:00:00"/>
    <d v="2010-10-15T00:00:00"/>
    <n v="3763"/>
    <s v="773"/>
    <x v="9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10-13T00:00:00"/>
    <d v="2010-10-15T00:00:00"/>
    <n v="1858"/>
    <s v="773"/>
    <x v="9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10-13T00:00:00"/>
    <d v="2010-10-15T00:00:00"/>
    <n v="674"/>
    <s v="773"/>
    <x v="9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10-13T00:00:00"/>
    <d v="2010-10-15T00:00:00"/>
    <n v="7808"/>
    <s v="773"/>
    <x v="9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10-13T00:00:00"/>
    <d v="2010-10-15T00:00:00"/>
    <n v="4154"/>
    <s v="773"/>
    <x v="9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10-13T00:00:00"/>
    <d v="2010-10-15T00:00:00"/>
    <n v="1506"/>
    <s v="773"/>
    <x v="9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10-13T00:00:00"/>
    <d v="2010-10-15T00:00:00"/>
    <n v="673"/>
    <s v="773"/>
    <x v="9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10-13T00:00:00"/>
    <d v="2010-10-15T00:00:00"/>
    <n v="209"/>
    <s v="773"/>
    <x v="9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10-13T00:00:00"/>
    <d v="2010-10-15T00:00:00"/>
    <n v="1020"/>
    <s v="773"/>
    <x v="9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10-13T00:00:00"/>
    <d v="2010-10-15T00:00:00"/>
    <n v="1346"/>
    <s v="773"/>
    <x v="9"/>
    <x v="21"/>
    <x v="1"/>
    <x v="0"/>
    <x v="0"/>
  </r>
  <r>
    <n v="7735116408"/>
    <x v="1"/>
    <n v="48992070"/>
    <x v="45"/>
    <s v="SSRDVILLEGAS"/>
    <s v="MFLT"/>
    <s v="EPM TELECOMUNICACIONES S.A."/>
    <s v=""/>
    <s v=""/>
    <d v="2010-10-13T00:00:00"/>
    <d v="2010-10-15T00:00:00"/>
    <n v="1407"/>
    <s v="773"/>
    <x v="9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10-13T00:00:00"/>
    <d v="2010-10-15T00:00:00"/>
    <n v="3973"/>
    <s v="773"/>
    <x v="9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10-13T00:00:00"/>
    <d v="2010-10-15T00:00:00"/>
    <n v="2280"/>
    <s v="773"/>
    <x v="9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10-13T00:00:00"/>
    <d v="2010-10-15T00:00:00"/>
    <n v="1621"/>
    <s v="773"/>
    <x v="9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10-13T00:00:00"/>
    <d v="2010-10-15T00:00:00"/>
    <n v="1451"/>
    <s v="773"/>
    <x v="9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10-13T00:00:00"/>
    <d v="2010-10-15T00:00:00"/>
    <n v="6819"/>
    <s v="773"/>
    <x v="9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10-13T00:00:00"/>
    <d v="2010-10-15T00:00:00"/>
    <n v="3729"/>
    <s v="773"/>
    <x v="9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10-13T00:00:00"/>
    <d v="2010-10-15T00:00:00"/>
    <n v="1353"/>
    <s v="773"/>
    <x v="9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10-13T00:00:00"/>
    <d v="2010-10-15T00:00:00"/>
    <n v="15672"/>
    <s v="773"/>
    <x v="9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10-13T00:00:00"/>
    <d v="2010-10-15T00:00:00"/>
    <n v="8338"/>
    <s v="773"/>
    <x v="9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10-13T00:00:00"/>
    <d v="2010-10-15T00:00:00"/>
    <n v="3022"/>
    <s v="773"/>
    <x v="9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10-13T00:00:00"/>
    <d v="2010-10-15T00:00:00"/>
    <n v="1352"/>
    <s v="773"/>
    <x v="9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10-13T00:00:00"/>
    <d v="2010-10-15T00:00:00"/>
    <n v="2047"/>
    <s v="773"/>
    <x v="9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10-13T00:00:00"/>
    <d v="2010-10-15T00:00:00"/>
    <n v="2701"/>
    <s v="773"/>
    <x v="9"/>
    <x v="22"/>
    <x v="1"/>
    <x v="0"/>
    <x v="0"/>
  </r>
  <r>
    <n v="7735124708"/>
    <x v="34"/>
    <n v="48921370"/>
    <x v="24"/>
    <s v="LTMCRAGA"/>
    <s v="MFLT"/>
    <s v="Mat, rptos y accesorios, combustibles y lubricante"/>
    <s v="Goma protec_planchas X GLN"/>
    <s v=""/>
    <d v="2010-10-16T00:00:00"/>
    <d v="2010-10-16T00:00:00"/>
    <n v="32500"/>
    <s v="773"/>
    <x v="9"/>
    <x v="4"/>
    <x v="6"/>
    <x v="0"/>
    <x v="2"/>
  </r>
  <r>
    <n v="7735124708"/>
    <x v="34"/>
    <n v="48921370"/>
    <x v="24"/>
    <s v="LTMCRAGA"/>
    <s v="MFLT"/>
    <s v="Mat, rptos y accesorios, combustibles y lubricante"/>
    <s v="Solucion fuente opti_print1 X GLN"/>
    <s v=""/>
    <d v="2010-10-16T00:00:00"/>
    <d v="2010-10-16T00:00:00"/>
    <n v="29231"/>
    <s v="773"/>
    <x v="9"/>
    <x v="4"/>
    <x v="6"/>
    <x v="0"/>
    <x v="2"/>
  </r>
  <r>
    <n v="7735124708"/>
    <x v="34"/>
    <n v="48921370"/>
    <x v="24"/>
    <s v="LTMCRAGA"/>
    <s v="MFLT"/>
    <s v="Mat, rptos y accesorios, combustibles y lubricante"/>
    <s v="Lavador_planchas CPC Plate cleaner X L"/>
    <s v=""/>
    <d v="2010-10-16T00:00:00"/>
    <d v="2010-10-16T00:00:00"/>
    <n v="85331"/>
    <s v="773"/>
    <x v="9"/>
    <x v="4"/>
    <x v="6"/>
    <x v="0"/>
    <x v="2"/>
  </r>
  <r>
    <n v="7735124708"/>
    <x v="34"/>
    <n v="48921470"/>
    <x v="25"/>
    <s v="LTHMRENDON"/>
    <s v="MFLT"/>
    <s v="Mat, rptos y accesorios, combustibles y lubricante"/>
    <s v="Alcohol_indust_95% X GLN"/>
    <s v=""/>
    <d v="2010-10-16T00:00:00"/>
    <d v="2010-10-16T00:00:00"/>
    <n v="11281"/>
    <s v="773"/>
    <x v="9"/>
    <x v="4"/>
    <x v="6"/>
    <x v="0"/>
    <x v="2"/>
  </r>
  <r>
    <n v="7735124012"/>
    <x v="24"/>
    <n v="48921570"/>
    <x v="26"/>
    <s v="LTHMRENDON"/>
    <s v="MFLT"/>
    <s v="Mat, rptos y accesorios, materiales y repuestos na"/>
    <s v="Cinta teflon 3/4 (p/calor)"/>
    <s v=""/>
    <d v="2010-10-16T00:00:00"/>
    <d v="2010-10-16T00:00:00"/>
    <n v="68000"/>
    <s v="773"/>
    <x v="9"/>
    <x v="3"/>
    <x v="6"/>
    <x v="0"/>
    <x v="2"/>
  </r>
  <r>
    <n v="7735113507"/>
    <x v="0"/>
    <n v="48921470"/>
    <x v="25"/>
    <s v="SSRDVILLEGAS"/>
    <s v="MFLT"/>
    <s v="CREDENCIAL BANCO DE OCCIDENTE"/>
    <s v=""/>
    <s v=""/>
    <d v="2010-10-13T00:00:00"/>
    <d v="2010-10-19T00:00:00"/>
    <n v="29367"/>
    <s v="773"/>
    <x v="9"/>
    <x v="4"/>
    <x v="0"/>
    <x v="0"/>
    <x v="0"/>
  </r>
  <r>
    <n v="7735113507"/>
    <x v="0"/>
    <n v="48921470"/>
    <x v="25"/>
    <s v="SSRDVILLEGAS"/>
    <s v="MFLT"/>
    <s v="CREDENCIAL BANCO DE OCCIDENTE"/>
    <s v=""/>
    <s v=""/>
    <d v="2010-10-13T00:00:00"/>
    <d v="2010-10-19T00:00:00"/>
    <n v="47578"/>
    <s v="773"/>
    <x v="9"/>
    <x v="4"/>
    <x v="0"/>
    <x v="0"/>
    <x v="0"/>
  </r>
  <r>
    <n v="7735124708"/>
    <x v="34"/>
    <n v="48921470"/>
    <x v="25"/>
    <s v="LTMCRAGA"/>
    <s v="MFLT"/>
    <s v="Mat, rptos y accesorios, combustibles y lubricante"/>
    <s v="Grasa SHELL CASSIDA RLS2xtarro 400g"/>
    <s v=""/>
    <d v="2010-10-19T00:00:00"/>
    <d v="2010-10-19T00:00:00"/>
    <n v="29580"/>
    <s v="773"/>
    <x v="9"/>
    <x v="4"/>
    <x v="6"/>
    <x v="0"/>
    <x v="2"/>
  </r>
  <r>
    <n v="7735113507"/>
    <x v="0"/>
    <n v="48980070"/>
    <x v="34"/>
    <s v="SSRDVILLEGAS"/>
    <s v="MFLT"/>
    <s v="CREDENCIAL BANCO DE OCCIDENTE"/>
    <s v=""/>
    <s v=""/>
    <d v="2010-10-13T00:00:00"/>
    <d v="2010-10-19T00:00:00"/>
    <n v="29366"/>
    <s v="773"/>
    <x v="9"/>
    <x v="11"/>
    <x v="0"/>
    <x v="0"/>
    <x v="0"/>
  </r>
  <r>
    <n v="7735113507"/>
    <x v="0"/>
    <n v="48980070"/>
    <x v="34"/>
    <s v="SSRDVILLEGAS"/>
    <s v="MFLT"/>
    <s v="CREDENCIAL BANCO DE OCCIDENTE"/>
    <s v=""/>
    <s v=""/>
    <d v="2010-10-13T00:00:00"/>
    <d v="2010-10-19T00:00:00"/>
    <n v="47579"/>
    <s v="773"/>
    <x v="9"/>
    <x v="11"/>
    <x v="0"/>
    <x v="0"/>
    <x v="0"/>
  </r>
  <r>
    <n v="7735113507"/>
    <x v="0"/>
    <n v="48980070"/>
    <x v="34"/>
    <s v="SSRDVILLEGAS"/>
    <s v="MFLT"/>
    <s v="LEASING BANCOLOMBIA SA"/>
    <s v=""/>
    <s v=""/>
    <d v="2010-10-19T00:00:00"/>
    <d v="2010-10-19T00:00:00"/>
    <n v="40537"/>
    <s v="773"/>
    <x v="9"/>
    <x v="11"/>
    <x v="0"/>
    <x v="0"/>
    <x v="0"/>
  </r>
  <r>
    <n v="7735113507"/>
    <x v="0"/>
    <n v="48980070"/>
    <x v="34"/>
    <s v="SSRDVILLEGAS"/>
    <s v="MFLT"/>
    <s v="LEASING BANCOLOMBIA SA"/>
    <s v=""/>
    <s v=""/>
    <d v="2010-10-19T00:00:00"/>
    <d v="2010-10-19T00:00:00"/>
    <n v="63875"/>
    <s v="773"/>
    <x v="9"/>
    <x v="11"/>
    <x v="0"/>
    <x v="0"/>
    <x v="0"/>
  </r>
  <r>
    <n v="7735124704"/>
    <x v="27"/>
    <n v="48980070"/>
    <x v="34"/>
    <s v="LTEAGUTIERRE"/>
    <s v="MFLT"/>
    <s v="Provisión otras cta.pte.proveed prod. no inventar"/>
    <s v="Boligrafo retrac.kilom.ngo"/>
    <s v="Boligrafo retrac.kilom.ngo"/>
    <d v="2010-10-14T00:00:00"/>
    <d v="2010-10-19T00:00:00"/>
    <n v="2228"/>
    <s v="773"/>
    <x v="9"/>
    <x v="11"/>
    <x v="5"/>
    <x v="0"/>
    <x v="0"/>
  </r>
  <r>
    <n v="7735124704"/>
    <x v="27"/>
    <n v="48980070"/>
    <x v="34"/>
    <s v="LTEAGUTIERRE"/>
    <s v="MFLT"/>
    <s v="Provisión otras cta.pte.proveed prod. no inventar"/>
    <s v="Libro norma 100-of oficio.rayado"/>
    <s v="Libro norma 100-of oficio.rayado"/>
    <d v="2010-10-14T00:00:00"/>
    <d v="2010-10-19T00:00:00"/>
    <n v="6150"/>
    <s v="773"/>
    <x v="9"/>
    <x v="11"/>
    <x v="5"/>
    <x v="0"/>
    <x v="0"/>
  </r>
  <r>
    <n v="7735124704"/>
    <x v="27"/>
    <n v="48980070"/>
    <x v="34"/>
    <s v="LTEAGUTIERRE"/>
    <s v="MFLT"/>
    <s v="Provisión otras cta.pte.proveed prod. no inventar"/>
    <s v="Papel carta multip.x500 blco 75 gr"/>
    <s v="Papel carta multip.x500 blco 75 gr"/>
    <d v="2010-10-14T00:00:00"/>
    <d v="2010-10-19T00:00:00"/>
    <n v="6325"/>
    <s v="773"/>
    <x v="9"/>
    <x v="11"/>
    <x v="5"/>
    <x v="0"/>
    <x v="0"/>
  </r>
  <r>
    <n v="7735124704"/>
    <x v="27"/>
    <n v="48980070"/>
    <x v="34"/>
    <s v="LTEAGUTIERRE"/>
    <s v="MFLT"/>
    <s v="Provisión otras cta.pte.proveed prod. no inventar"/>
    <s v="Plumigrafo pelikan microp.157 ngo"/>
    <s v="Plumigrafo pelikan microp.157 ngo"/>
    <d v="2010-10-14T00:00:00"/>
    <d v="2010-10-19T00:00:00"/>
    <n v="530"/>
    <s v="773"/>
    <x v="9"/>
    <x v="11"/>
    <x v="5"/>
    <x v="0"/>
    <x v="0"/>
  </r>
  <r>
    <n v="7735124704"/>
    <x v="27"/>
    <n v="48980070"/>
    <x v="34"/>
    <s v="LTEAGUTIERRE"/>
    <s v="MFLT"/>
    <s v="Provisión otras cta.pte.proveed prod. no inventar"/>
    <s v="Boligrafo retrac.kilom.rjo"/>
    <s v="Boligrafo retrac.kilom.rjo"/>
    <d v="2010-10-14T00:00:00"/>
    <d v="2010-10-19T00:00:00"/>
    <n v="2855"/>
    <s v="773"/>
    <x v="9"/>
    <x v="11"/>
    <x v="5"/>
    <x v="0"/>
    <x v="0"/>
  </r>
  <r>
    <n v="7735124704"/>
    <x v="27"/>
    <n v="48980070"/>
    <x v="34"/>
    <s v="LTEAGUTIERRE"/>
    <s v="MFLT"/>
    <s v="Provisión otras cta.pte.proveed prod. no inventar"/>
    <s v="Resaltador vision d/bols amllo 70333"/>
    <s v="Resaltador vision d/bols amllo 70333"/>
    <d v="2010-10-14T00:00:00"/>
    <d v="2010-10-19T00:00:00"/>
    <n v="701"/>
    <s v="773"/>
    <x v="9"/>
    <x v="11"/>
    <x v="5"/>
    <x v="0"/>
    <x v="0"/>
  </r>
  <r>
    <n v="7735124704"/>
    <x v="27"/>
    <n v="48980070"/>
    <x v="34"/>
    <s v="LTEAGUTIERRE"/>
    <s v="MFLT"/>
    <s v="Provisión otras cta.pte.proveed prod. no inventar"/>
    <s v="Corrector tipo lapiz berol"/>
    <s v="Corrector tipo lapiz berol"/>
    <d v="2010-10-14T00:00:00"/>
    <d v="2010-10-19T00:00:00"/>
    <n v="3214"/>
    <s v="773"/>
    <x v="9"/>
    <x v="11"/>
    <x v="5"/>
    <x v="0"/>
    <x v="0"/>
  </r>
  <r>
    <n v="7735124704"/>
    <x v="27"/>
    <n v="48980070"/>
    <x v="34"/>
    <s v="LTEAGUTIERRE"/>
    <s v="MFLT"/>
    <s v="Provisión otras cta.pte.proveed prod. no inventar"/>
    <s v="Cuaderno argoll 105 econ.cuad.imagen"/>
    <s v="Cuaderno argoll 105 econ.cuad.imagen"/>
    <d v="2010-10-14T00:00:00"/>
    <d v="2010-10-19T00:00:00"/>
    <n v="5150"/>
    <s v="773"/>
    <x v="9"/>
    <x v="11"/>
    <x v="5"/>
    <x v="0"/>
    <x v="0"/>
  </r>
  <r>
    <n v="7735124704"/>
    <x v="27"/>
    <n v="48980070"/>
    <x v="34"/>
    <s v="LTEAGUTIERRE"/>
    <s v="MFLT"/>
    <s v="Provisión otras cta.pte.proveed prod. no inventar"/>
    <s v="Cuaderno argoll 105 econ.ray.imagen"/>
    <s v="Cuaderno argoll 105 econ.ray.imagen"/>
    <d v="2010-10-14T00:00:00"/>
    <d v="2010-10-19T00:00:00"/>
    <n v="2575"/>
    <s v="773"/>
    <x v="9"/>
    <x v="11"/>
    <x v="5"/>
    <x v="0"/>
    <x v="0"/>
  </r>
  <r>
    <n v="7735124704"/>
    <x v="27"/>
    <n v="48980070"/>
    <x v="34"/>
    <s v="LTEAGUTIERRE"/>
    <s v="MFLT"/>
    <s v="Provisión otras cta.pte.proveed prod. no inventar"/>
    <s v="Cuaderno argolla 85 econ.ray."/>
    <s v="Cuaderno argolla 85 econ.ray."/>
    <d v="2010-10-14T00:00:00"/>
    <d v="2010-10-19T00:00:00"/>
    <n v="1741"/>
    <s v="773"/>
    <x v="9"/>
    <x v="11"/>
    <x v="5"/>
    <x v="0"/>
    <x v="0"/>
  </r>
  <r>
    <n v="7735124704"/>
    <x v="27"/>
    <n v="48980070"/>
    <x v="34"/>
    <s v="LTEAGUTIERRE"/>
    <s v="MFLT"/>
    <s v="Provisión otras cta.pte.proveed prod. no inventar"/>
    <s v="Borrador rapid br-20 nata"/>
    <s v="Borrador rapid br-20 nata"/>
    <d v="2010-10-14T00:00:00"/>
    <d v="2010-10-19T00:00:00"/>
    <n v="314"/>
    <s v="773"/>
    <x v="9"/>
    <x v="11"/>
    <x v="5"/>
    <x v="0"/>
    <x v="0"/>
  </r>
  <r>
    <n v="7735124704"/>
    <x v="27"/>
    <n v="48980070"/>
    <x v="34"/>
    <s v="SSRDVILLEGAS"/>
    <s v="MFLT"/>
    <s v="OFIXPRES S.A.S"/>
    <s v="Boligrafo retrac.kilom.ngo"/>
    <s v="Boligrafo retrac.kilom.ngo"/>
    <d v="2010-10-14T00:00:00"/>
    <d v="2010-10-19T00:00:00"/>
    <n v="0"/>
    <s v="773"/>
    <x v="9"/>
    <x v="11"/>
    <x v="5"/>
    <x v="0"/>
    <x v="0"/>
  </r>
  <r>
    <n v="7735124704"/>
    <x v="27"/>
    <n v="48980070"/>
    <x v="34"/>
    <s v="SSRDVILLEGAS"/>
    <s v="MFLT"/>
    <s v="OFIXPRES S.A.S"/>
    <s v="Libro norma 100-of oficio.rayado"/>
    <s v="Libro norma 100-of oficio.rayado"/>
    <d v="2010-10-14T00:00:00"/>
    <d v="2010-10-19T00:00:00"/>
    <n v="0"/>
    <s v="773"/>
    <x v="9"/>
    <x v="11"/>
    <x v="5"/>
    <x v="0"/>
    <x v="0"/>
  </r>
  <r>
    <n v="7735124704"/>
    <x v="27"/>
    <n v="48980070"/>
    <x v="34"/>
    <s v="SSRDVILLEGAS"/>
    <s v="MFLT"/>
    <s v="OFIXPRES S.A.S"/>
    <s v="Papel carta multip.x500 blco 75 gr"/>
    <s v="Papel carta multip.x500 blco 75 gr"/>
    <d v="2010-10-14T00:00:00"/>
    <d v="2010-10-19T00:00:00"/>
    <n v="0"/>
    <s v="773"/>
    <x v="9"/>
    <x v="11"/>
    <x v="5"/>
    <x v="0"/>
    <x v="0"/>
  </r>
  <r>
    <n v="7735124704"/>
    <x v="27"/>
    <n v="48980070"/>
    <x v="34"/>
    <s v="SSRDVILLEGAS"/>
    <s v="MFLT"/>
    <s v="OFIXPRES S.A.S"/>
    <s v="Plumigrafo pelikan microp.157 ngo"/>
    <s v="Plumigrafo pelikan microp.157 ngo"/>
    <d v="2010-10-14T00:00:00"/>
    <d v="2010-10-19T00:00:00"/>
    <n v="0"/>
    <s v="773"/>
    <x v="9"/>
    <x v="11"/>
    <x v="5"/>
    <x v="0"/>
    <x v="0"/>
  </r>
  <r>
    <n v="7735124704"/>
    <x v="27"/>
    <n v="48980070"/>
    <x v="34"/>
    <s v="SSRDVILLEGAS"/>
    <s v="MFLT"/>
    <s v="OFIXPRES S.A.S"/>
    <s v="Boligrafo retrac.kilom.rjo"/>
    <s v="Boligrafo retrac.kilom.rjo"/>
    <d v="2010-10-14T00:00:00"/>
    <d v="2010-10-19T00:00:00"/>
    <n v="0"/>
    <s v="773"/>
    <x v="9"/>
    <x v="11"/>
    <x v="5"/>
    <x v="0"/>
    <x v="0"/>
  </r>
  <r>
    <n v="7735124704"/>
    <x v="27"/>
    <n v="48980070"/>
    <x v="34"/>
    <s v="SSRDVILLEGAS"/>
    <s v="MFLT"/>
    <s v="OFIXPRES S.A.S"/>
    <s v="Corrector tipo lapiz berol"/>
    <s v="Corrector tipo lapiz berol"/>
    <d v="2010-10-14T00:00:00"/>
    <d v="2010-10-19T00:00:00"/>
    <n v="0"/>
    <s v="773"/>
    <x v="9"/>
    <x v="11"/>
    <x v="5"/>
    <x v="0"/>
    <x v="0"/>
  </r>
  <r>
    <n v="7735124704"/>
    <x v="27"/>
    <n v="48980070"/>
    <x v="34"/>
    <s v="SSRDVILLEGAS"/>
    <s v="MFLT"/>
    <s v="OFIXPRES S.A.S"/>
    <s v="Cuaderno argoll 105 econ.cuad.imagen"/>
    <s v="Cuaderno argoll 105 econ.cuad.imagen"/>
    <d v="2010-10-14T00:00:00"/>
    <d v="2010-10-19T00:00:00"/>
    <n v="0"/>
    <s v="773"/>
    <x v="9"/>
    <x v="11"/>
    <x v="5"/>
    <x v="0"/>
    <x v="0"/>
  </r>
  <r>
    <n v="7735124704"/>
    <x v="27"/>
    <n v="48980070"/>
    <x v="34"/>
    <s v="SSRDVILLEGAS"/>
    <s v="MFLT"/>
    <s v="OFIXPRES S.A.S"/>
    <s v="Cuaderno argoll 105 econ.ray.imagen"/>
    <s v="Cuaderno argoll 105 econ.ray.imagen"/>
    <d v="2010-10-14T00:00:00"/>
    <d v="2010-10-19T00:00:00"/>
    <n v="0"/>
    <s v="773"/>
    <x v="9"/>
    <x v="11"/>
    <x v="5"/>
    <x v="0"/>
    <x v="0"/>
  </r>
  <r>
    <n v="7735124704"/>
    <x v="27"/>
    <n v="48980070"/>
    <x v="34"/>
    <s v="SSRDVILLEGAS"/>
    <s v="MFLT"/>
    <s v="OFIXPRES S.A.S"/>
    <s v="Cuaderno argolla 85 econ.ray."/>
    <s v="Cuaderno argolla 85 econ.ray."/>
    <d v="2010-10-14T00:00:00"/>
    <d v="2010-10-19T00:00:00"/>
    <n v="0"/>
    <s v="773"/>
    <x v="9"/>
    <x v="11"/>
    <x v="5"/>
    <x v="0"/>
    <x v="0"/>
  </r>
  <r>
    <n v="7735124704"/>
    <x v="27"/>
    <n v="48980070"/>
    <x v="34"/>
    <s v="SSRDVILLEGAS"/>
    <s v="MFLT"/>
    <s v="OFIXPRES S.A.S"/>
    <s v="Borrador rapid br-20 nata"/>
    <s v="Borrador rapid br-20 nata"/>
    <d v="2010-10-14T00:00:00"/>
    <d v="2010-10-19T00:00:00"/>
    <n v="0"/>
    <s v="773"/>
    <x v="9"/>
    <x v="11"/>
    <x v="5"/>
    <x v="0"/>
    <x v="0"/>
  </r>
  <r>
    <n v="7735111156"/>
    <x v="30"/>
    <n v="48982070"/>
    <x v="36"/>
    <s v="SSRDVILLEGAS"/>
    <s v="MFLT"/>
    <s v="INTERNATIONAL MEDIA &amp; COMMUNICATION"/>
    <s v=""/>
    <s v="consultoria  externa tpm"/>
    <d v="2010-10-01T00:00:00"/>
    <d v="2010-10-19T00:00:00"/>
    <n v="7686"/>
    <s v="773"/>
    <x v="9"/>
    <x v="13"/>
    <x v="8"/>
    <x v="0"/>
    <x v="0"/>
  </r>
  <r>
    <n v="7735116403"/>
    <x v="20"/>
    <n v="48705670"/>
    <x v="2"/>
    <s v="SSRDVILLEGAS"/>
    <s v="MFLT"/>
    <s v="SOMOS SUMINISTRO TEMPORAL S.A."/>
    <s v=""/>
    <s v=""/>
    <d v="2010-10-14T00:00:00"/>
    <d v="2010-10-20T00:00:00"/>
    <n v="1096972"/>
    <s v="773"/>
    <x v="9"/>
    <x v="2"/>
    <x v="3"/>
    <x v="0"/>
    <x v="1"/>
  </r>
  <r>
    <n v="7735116507"/>
    <x v="47"/>
    <n v="48705670"/>
    <x v="2"/>
    <s v="SSRDVILLEGAS"/>
    <s v="MFLT"/>
    <s v="COMPUNET SA"/>
    <s v=""/>
    <s v=""/>
    <d v="2010-10-06T00:00:00"/>
    <d v="2010-10-20T00:00:00"/>
    <n v="201967"/>
    <s v="773"/>
    <x v="9"/>
    <x v="2"/>
    <x v="5"/>
    <x v="0"/>
    <x v="0"/>
  </r>
  <r>
    <n v="7735116403"/>
    <x v="20"/>
    <n v="48910270"/>
    <x v="23"/>
    <s v="SSRDVILLEGAS"/>
    <s v="MFLT"/>
    <s v="SOMOS SUMINISTRO TEMPORAL S.A."/>
    <s v=""/>
    <s v=""/>
    <d v="2010-10-14T00:00:00"/>
    <d v="2010-10-20T00:00:00"/>
    <n v="3889940"/>
    <s v="773"/>
    <x v="9"/>
    <x v="3"/>
    <x v="3"/>
    <x v="0"/>
    <x v="1"/>
  </r>
  <r>
    <n v="7735116507"/>
    <x v="47"/>
    <n v="48910270"/>
    <x v="23"/>
    <s v="SSRDVILLEGAS"/>
    <s v="MFLT"/>
    <s v="COMPUNET SA"/>
    <s v=""/>
    <s v=""/>
    <d v="2010-10-06T00:00:00"/>
    <d v="2010-10-20T00:00:00"/>
    <n v="239688"/>
    <s v="773"/>
    <x v="9"/>
    <x v="3"/>
    <x v="5"/>
    <x v="0"/>
    <x v="0"/>
  </r>
  <r>
    <n v="7735124713"/>
    <x v="35"/>
    <n v="48910270"/>
    <x v="23"/>
    <s v="LTHMRENDON"/>
    <s v="MFLT"/>
    <s v="BYCSA S.A"/>
    <s v="Strech 44CMx457M x .6"/>
    <s v="Strech 44CMx457M x .6"/>
    <d v="2010-10-19T00:00:00"/>
    <d v="2010-10-20T00:00:00"/>
    <n v="21995"/>
    <s v="773"/>
    <x v="9"/>
    <x v="3"/>
    <x v="5"/>
    <x v="0"/>
    <x v="1"/>
  </r>
  <r>
    <n v="7735110119"/>
    <x v="12"/>
    <n v="48921370"/>
    <x v="24"/>
    <s v="LTHMRENDON"/>
    <s v="MFLT"/>
    <s v="PALACIO DE GONZALEZ HONORATA DE JES"/>
    <s v="Delantal en dril blanco"/>
    <s v="Delantal en dril blanco"/>
    <d v="2010-10-20T00:00:00"/>
    <d v="2010-10-20T00:00:00"/>
    <n v="60000"/>
    <s v="773"/>
    <x v="9"/>
    <x v="4"/>
    <x v="2"/>
    <x v="0"/>
    <x v="1"/>
  </r>
  <r>
    <n v="7735124701"/>
    <x v="26"/>
    <n v="48921370"/>
    <x v="24"/>
    <s v="SSRDVILLEGAS"/>
    <s v="MFLT"/>
    <s v="EMPAQUETADURAS Y EMPAQUES S.A."/>
    <s v="Limpion Wypall"/>
    <s v="Limpion Wypall"/>
    <d v="2010-10-20T00:00:00"/>
    <d v="2010-10-20T00:00:00"/>
    <n v="330600"/>
    <s v="773"/>
    <x v="9"/>
    <x v="4"/>
    <x v="5"/>
    <x v="0"/>
    <x v="0"/>
  </r>
  <r>
    <n v="7735124713"/>
    <x v="35"/>
    <n v="48921370"/>
    <x v="24"/>
    <s v="LTHMRENDON"/>
    <s v="MFLT"/>
    <s v="BYCSA S.A"/>
    <s v="Strech 44CMx457M x .6"/>
    <s v="Strech 44CMx457M x .6"/>
    <d v="2010-10-19T00:00:00"/>
    <d v="2010-10-20T00:00:00"/>
    <n v="11006"/>
    <s v="773"/>
    <x v="9"/>
    <x v="4"/>
    <x v="5"/>
    <x v="0"/>
    <x v="1"/>
  </r>
  <r>
    <n v="7735110119"/>
    <x v="12"/>
    <n v="48921470"/>
    <x v="25"/>
    <s v="LTHMRENDON"/>
    <s v="MFLT"/>
    <s v="PALACIO DE GONZALEZ HONORATA DE JES"/>
    <s v="Delantal en dril blanco"/>
    <s v="Delantal en dril blanco"/>
    <d v="2010-10-20T00:00:00"/>
    <d v="2010-10-20T00:00:00"/>
    <n v="240000"/>
    <s v="773"/>
    <x v="9"/>
    <x v="4"/>
    <x v="2"/>
    <x v="0"/>
    <x v="1"/>
  </r>
  <r>
    <n v="7735116403"/>
    <x v="20"/>
    <n v="48921470"/>
    <x v="25"/>
    <s v="SSRDVILLEGAS"/>
    <s v="MFLT"/>
    <s v="SOMOS SUMINISTRO TEMPORAL S.A."/>
    <s v=""/>
    <s v=""/>
    <d v="2010-10-14T00:00:00"/>
    <d v="2010-10-20T00:00:00"/>
    <n v="255174"/>
    <s v="773"/>
    <x v="9"/>
    <x v="4"/>
    <x v="3"/>
    <x v="0"/>
    <x v="1"/>
  </r>
  <r>
    <n v="7735124701"/>
    <x v="26"/>
    <n v="48921470"/>
    <x v="25"/>
    <s v="SSRDVILLEGAS"/>
    <s v="MFLT"/>
    <s v="EMPAQUETADURAS Y EMPAQUES S.A."/>
    <s v="Limpion Wypall"/>
    <s v="Limpion Wypall"/>
    <d v="2010-10-20T00:00:00"/>
    <d v="2010-10-20T00:00:00"/>
    <n v="110200"/>
    <s v="773"/>
    <x v="9"/>
    <x v="4"/>
    <x v="5"/>
    <x v="0"/>
    <x v="0"/>
  </r>
  <r>
    <n v="7735124713"/>
    <x v="35"/>
    <n v="48921470"/>
    <x v="25"/>
    <s v="LTHMRENDON"/>
    <s v="MFLT"/>
    <s v="BYCSA S.A"/>
    <s v="Strech 44CMx457M x .6"/>
    <s v="Strech 44CMx457M x .6"/>
    <d v="2010-10-19T00:00:00"/>
    <d v="2010-10-20T00:00:00"/>
    <n v="87995"/>
    <s v="773"/>
    <x v="9"/>
    <x v="4"/>
    <x v="5"/>
    <x v="0"/>
    <x v="1"/>
  </r>
  <r>
    <n v="7735124713"/>
    <x v="35"/>
    <n v="48921470"/>
    <x v="25"/>
    <s v="LTEAGUTIERRE"/>
    <s v="MFLT"/>
    <s v="Provisión otras cta.pte.proveed prod. no inventar"/>
    <s v="Strech 44CMx457M x .6"/>
    <s v="Strech 44CMx457M x .6"/>
    <d v="2010-10-19T00:00:00"/>
    <d v="2010-10-20T00:00:00"/>
    <n v="990000"/>
    <s v="773"/>
    <x v="9"/>
    <x v="4"/>
    <x v="5"/>
    <x v="0"/>
    <x v="1"/>
  </r>
  <r>
    <n v="7735124713"/>
    <x v="35"/>
    <n v="48921470"/>
    <x v="25"/>
    <s v="SSRDVILLEGAS"/>
    <s v="MFLT"/>
    <s v="BYCSA S.A"/>
    <s v="Strech 44CMx457M x .6"/>
    <s v="Strech 44CMx457M x .6"/>
    <d v="2010-10-19T00:00:00"/>
    <d v="2010-10-20T00:00:00"/>
    <n v="0"/>
    <s v="773"/>
    <x v="9"/>
    <x v="4"/>
    <x v="5"/>
    <x v="0"/>
    <x v="1"/>
  </r>
  <r>
    <n v="7735124701"/>
    <x v="26"/>
    <n v="48921570"/>
    <x v="26"/>
    <s v="SSRDVILLEGAS"/>
    <s v="MFLT"/>
    <s v="EMPAQUETADURAS Y EMPAQUES S.A."/>
    <s v="Limpion Wypall"/>
    <s v="Limpion Wypall"/>
    <d v="2010-10-20T00:00:00"/>
    <d v="2010-10-20T00:00:00"/>
    <n v="22040"/>
    <s v="773"/>
    <x v="9"/>
    <x v="3"/>
    <x v="5"/>
    <x v="0"/>
    <x v="0"/>
  </r>
  <r>
    <n v="7735124703"/>
    <x v="22"/>
    <n v="48921570"/>
    <x v="26"/>
    <s v="LTHMRENDON"/>
    <s v="MFLT"/>
    <s v="Provisión otras cta.pte.proveed prod. no inventar"/>
    <s v="Form lito 16 Reproceso Revisado"/>
    <s v="Form lito 16 Reproceso Revisado"/>
    <d v="2010-10-20T00:00:00"/>
    <d v="2010-10-20T00:00:00"/>
    <n v="0"/>
    <s v="773"/>
    <x v="9"/>
    <x v="3"/>
    <x v="5"/>
    <x v="0"/>
    <x v="0"/>
  </r>
  <r>
    <n v="7735124703"/>
    <x v="22"/>
    <n v="48921570"/>
    <x v="26"/>
    <s v="LTHMRENDON"/>
    <s v="MFLT"/>
    <s v="Provisión otras cta.pte.proveed prod. no inventar"/>
    <s v="Form lito 16 Reproceso Revisado"/>
    <s v="Form lito 16 Reproceso Revisado"/>
    <d v="2010-10-20T00:00:00"/>
    <d v="2010-10-20T00:00:00"/>
    <n v="12000"/>
    <s v="773"/>
    <x v="9"/>
    <x v="3"/>
    <x v="5"/>
    <x v="0"/>
    <x v="0"/>
  </r>
  <r>
    <n v="7735124708"/>
    <x v="34"/>
    <n v="48921570"/>
    <x v="26"/>
    <s v="LTEAGUTIERRE"/>
    <s v="MFLT"/>
    <s v="Mat, rptos y accesorios, combustibles y lubricante"/>
    <s v="Alcohol_indust_95% X GLN"/>
    <s v=""/>
    <d v="2010-10-20T00:00:00"/>
    <d v="2010-10-20T00:00:00"/>
    <n v="11282"/>
    <s v="773"/>
    <x v="9"/>
    <x v="3"/>
    <x v="6"/>
    <x v="0"/>
    <x v="2"/>
  </r>
  <r>
    <n v="7735124713"/>
    <x v="35"/>
    <n v="48921570"/>
    <x v="26"/>
    <s v="LTHMRENDON"/>
    <s v="MFLT"/>
    <s v="BYCSA S.A"/>
    <s v="Strech 44CMx457M x .6"/>
    <s v="Strech 44CMx457M x .6"/>
    <d v="2010-10-19T00:00:00"/>
    <d v="2010-10-20T00:00:00"/>
    <n v="11004"/>
    <s v="773"/>
    <x v="9"/>
    <x v="3"/>
    <x v="5"/>
    <x v="0"/>
    <x v="1"/>
  </r>
  <r>
    <n v="7735116403"/>
    <x v="20"/>
    <n v="48921770"/>
    <x v="28"/>
    <s v="SSRDVILLEGAS"/>
    <s v="MFLT"/>
    <s v="SOMOS SUMINISTRO TEMPORAL S.A."/>
    <s v=""/>
    <s v=""/>
    <d v="2010-10-14T00:00:00"/>
    <d v="2010-10-20T00:00:00"/>
    <n v="1565110"/>
    <s v="773"/>
    <x v="9"/>
    <x v="5"/>
    <x v="3"/>
    <x v="0"/>
    <x v="1"/>
  </r>
  <r>
    <n v="7735116407"/>
    <x v="44"/>
    <n v="48970070"/>
    <x v="29"/>
    <s v="SSRDVILLEGAS"/>
    <s v="MFLT"/>
    <s v="EMPRESAS PUBLICAS DE MEDELLIN E.S.P"/>
    <s v=""/>
    <s v=""/>
    <d v="2010-10-19T00:00:00"/>
    <d v="2010-10-20T00:00:00"/>
    <n v="37211314"/>
    <s v="773"/>
    <x v="9"/>
    <x v="6"/>
    <x v="1"/>
    <x v="0"/>
    <x v="2"/>
  </r>
  <r>
    <n v="7735116412"/>
    <x v="46"/>
    <n v="48970370"/>
    <x v="31"/>
    <s v="SSRDVILLEGAS"/>
    <s v="MFLT"/>
    <s v="EMPRESAS PUBLICAS DE MEDELLIN E.S.P"/>
    <s v=""/>
    <s v=""/>
    <d v="2010-10-19T00:00:00"/>
    <d v="2010-10-20T00:00:00"/>
    <n v="53093129"/>
    <s v="773"/>
    <x v="9"/>
    <x v="8"/>
    <x v="1"/>
    <x v="0"/>
    <x v="2"/>
  </r>
  <r>
    <n v="7735110119"/>
    <x v="12"/>
    <n v="48986070"/>
    <x v="38"/>
    <s v="LTHMRENDON"/>
    <s v="MFLT"/>
    <s v="Provisión otras cta.pte.proveed prod. no inventar"/>
    <s v="Guante power flex talla 9 Seg Industrial"/>
    <s v="Guante power flex talla 9 Seg Industrial"/>
    <d v="2010-10-20T00:00:00"/>
    <d v="2010-10-20T00:00:00"/>
    <n v="570000"/>
    <s v="773"/>
    <x v="9"/>
    <x v="15"/>
    <x v="2"/>
    <x v="0"/>
    <x v="1"/>
  </r>
  <r>
    <n v="7735110119"/>
    <x v="12"/>
    <n v="48986070"/>
    <x v="38"/>
    <s v="LTHMRENDON"/>
    <s v="MFLT"/>
    <s v="Provisión otras cta.pte.proveed prod. no inventar"/>
    <s v="Guante power flex t 7 seg indus"/>
    <s v="Guante power flex t 7 seg indus"/>
    <d v="2010-10-20T00:00:00"/>
    <d v="2010-10-20T00:00:00"/>
    <n v="570000"/>
    <s v="773"/>
    <x v="9"/>
    <x v="15"/>
    <x v="2"/>
    <x v="0"/>
    <x v="1"/>
  </r>
  <r>
    <n v="7735110119"/>
    <x v="12"/>
    <n v="48986070"/>
    <x v="38"/>
    <s v="LTHMRENDON"/>
    <s v="MFLT"/>
    <s v="Provisión otras cta.pte.proveed prod. no inventar"/>
    <s v="Guante power flex talla 6 seg industrial"/>
    <s v="Guante power flex talla 6 seg industrial"/>
    <d v="2010-10-20T00:00:00"/>
    <d v="2010-10-20T00:00:00"/>
    <n v="570000"/>
    <s v="773"/>
    <x v="9"/>
    <x v="15"/>
    <x v="2"/>
    <x v="0"/>
    <x v="1"/>
  </r>
  <r>
    <n v="7735115360"/>
    <x v="66"/>
    <n v="48988470"/>
    <x v="43"/>
    <s v="SSGAVILLAMIL"/>
    <s v="MFLT"/>
    <s v="Gastos pagados por anticipado seguros"/>
    <s v=""/>
    <s v=""/>
    <d v="2010-10-20T00:00:00"/>
    <d v="2010-10-20T00:00:00"/>
    <n v="137091"/>
    <s v="773"/>
    <x v="9"/>
    <x v="20"/>
    <x v="10"/>
    <x v="0"/>
    <x v="0"/>
  </r>
  <r>
    <n v="7735116403"/>
    <x v="20"/>
    <n v="48992070"/>
    <x v="45"/>
    <s v="SSRDVILLEGAS"/>
    <s v="MFLT"/>
    <s v="SOMOS SUMINISTRO TEMPORAL S.A."/>
    <s v=""/>
    <s v=""/>
    <d v="2010-10-14T00:00:00"/>
    <d v="2010-10-20T00:00:00"/>
    <n v="255174"/>
    <s v="773"/>
    <x v="9"/>
    <x v="22"/>
    <x v="3"/>
    <x v="0"/>
    <x v="1"/>
  </r>
  <r>
    <n v="7735116403"/>
    <x v="20"/>
    <n v="48992170"/>
    <x v="46"/>
    <s v="SSRDVILLEGAS"/>
    <s v="MFLT"/>
    <s v="SOMOS SUMINISTRO TEMPORAL S.A."/>
    <s v=""/>
    <s v=""/>
    <d v="2010-10-14T00:00:00"/>
    <d v="2010-10-20T00:00:00"/>
    <n v="1061862"/>
    <s v="773"/>
    <x v="9"/>
    <x v="23"/>
    <x v="3"/>
    <x v="0"/>
    <x v="1"/>
  </r>
  <r>
    <n v="7735116411"/>
    <x v="28"/>
    <n v="48705770"/>
    <x v="3"/>
    <s v="LTJFLOPEZ"/>
    <s v="MFLT"/>
    <s v="Provisión otras cta.pte.proveed prod. Inventariab."/>
    <s v=""/>
    <s v="Servicio de transporte"/>
    <d v="2010-10-21T00:00:00"/>
    <d v="2010-10-21T00:00:00"/>
    <n v="56800"/>
    <s v="773"/>
    <x v="9"/>
    <x v="3"/>
    <x v="7"/>
    <x v="0"/>
    <x v="1"/>
  </r>
  <r>
    <n v="7735116411"/>
    <x v="28"/>
    <n v="48705770"/>
    <x v="3"/>
    <s v="LTJFLOPEZ"/>
    <s v="MFLT"/>
    <s v="Provisión otras cta.pte.proveed prod. Inventariab."/>
    <s v=""/>
    <s v="Servicio de transporte"/>
    <d v="2010-10-21T00:00:00"/>
    <d v="2010-10-21T00:00:00"/>
    <n v="138025"/>
    <s v="773"/>
    <x v="9"/>
    <x v="3"/>
    <x v="7"/>
    <x v="0"/>
    <x v="1"/>
  </r>
  <r>
    <n v="7735124503"/>
    <x v="41"/>
    <n v="48711970"/>
    <x v="14"/>
    <s v="SSBLMORENO"/>
    <s v="MFLT"/>
    <s v="Gastos pagados por anticipado, impuesto predial"/>
    <s v=""/>
    <s v=""/>
    <d v="2010-10-21T00:00:00"/>
    <d v="2010-10-21T00:00:00"/>
    <n v="3773333"/>
    <s v="773"/>
    <x v="9"/>
    <x v="4"/>
    <x v="6"/>
    <x v="0"/>
    <x v="2"/>
  </r>
  <r>
    <n v="7735116411"/>
    <x v="28"/>
    <n v="48910570"/>
    <x v="283"/>
    <s v="LTJFLOPEZ"/>
    <s v="MFLT"/>
    <s v="Provisión otras cta.pte.proveed prod. Inventariab."/>
    <s v=""/>
    <s v="Servicio de transporte"/>
    <d v="2010-10-21T00:00:00"/>
    <d v="2010-10-21T00:00:00"/>
    <n v="151320"/>
    <s v="773"/>
    <x v="9"/>
    <x v="4"/>
    <x v="7"/>
    <x v="0"/>
    <x v="1"/>
  </r>
  <r>
    <n v="7735116411"/>
    <x v="28"/>
    <n v="48910570"/>
    <x v="283"/>
    <s v="LTJFLOPEZ"/>
    <s v="MFLT"/>
    <s v="Provisión otras cta.pte.proveed prod. Inventariab."/>
    <s v=""/>
    <s v="Servicio de transporte"/>
    <d v="2010-10-21T00:00:00"/>
    <d v="2010-10-21T00:00:00"/>
    <n v="257244"/>
    <s v="773"/>
    <x v="9"/>
    <x v="4"/>
    <x v="7"/>
    <x v="0"/>
    <x v="1"/>
  </r>
  <r>
    <n v="7735112203"/>
    <x v="62"/>
    <n v="48984270"/>
    <x v="37"/>
    <s v="SSGAVILLAMIL"/>
    <s v="MFLT"/>
    <s v="Gastos pagados por anticipado, impuesto predial"/>
    <s v=""/>
    <s v=""/>
    <d v="2010-10-21T00:00:00"/>
    <d v="2010-10-21T00:00:00"/>
    <n v="2599790"/>
    <s v="773"/>
    <x v="9"/>
    <x v="14"/>
    <x v="9"/>
    <x v="0"/>
    <x v="0"/>
  </r>
  <r>
    <n v="7735110119"/>
    <x v="12"/>
    <n v="48986070"/>
    <x v="38"/>
    <s v="LTHMRENDON"/>
    <s v="MFLT"/>
    <s v="Provisión otras cta.pte.proveed prod. no inventar"/>
    <s v="Manga en dril enrresortada"/>
    <s v="Manga en dril enrresortada"/>
    <d v="2010-10-20T00:00:00"/>
    <d v="2010-10-21T00:00:00"/>
    <n v="0"/>
    <s v="773"/>
    <x v="9"/>
    <x v="15"/>
    <x v="2"/>
    <x v="0"/>
    <x v="1"/>
  </r>
  <r>
    <n v="7735110119"/>
    <x v="12"/>
    <n v="48986070"/>
    <x v="38"/>
    <s v="LTHMRENDON"/>
    <s v="MFLT"/>
    <s v="Provisión otras cta.pte.proveed prod. no inventar"/>
    <s v="Manga en dril enrresortada"/>
    <s v="Manga en dril enrresortada"/>
    <d v="2010-10-21T00:00:00"/>
    <d v="2010-10-21T00:00:00"/>
    <n v="150000"/>
    <s v="773"/>
    <x v="9"/>
    <x v="15"/>
    <x v="2"/>
    <x v="0"/>
    <x v="1"/>
  </r>
  <r>
    <n v="7735110136"/>
    <x v="50"/>
    <n v="48986070"/>
    <x v="38"/>
    <s v="SSRDVILLEGAS"/>
    <s v="MFLT"/>
    <s v="Provisión otras cta.pte.proveed prod. no inventar"/>
    <s v="Medicamentos para el colaborador 0%"/>
    <s v="Medicamentos para el colaborador 0%"/>
    <d v="2010-10-20T00:00:00"/>
    <d v="2010-10-21T00:00:00"/>
    <n v="0"/>
    <s v="773"/>
    <x v="9"/>
    <x v="15"/>
    <x v="2"/>
    <x v="0"/>
    <x v="1"/>
  </r>
  <r>
    <n v="7735110136"/>
    <x v="50"/>
    <n v="48986070"/>
    <x v="38"/>
    <s v="SSRDVILLEGAS"/>
    <s v="MFLT"/>
    <s v="Provisión otras cta.pte.proveed prod. no inventar"/>
    <s v="Medicamentos para el colaborador 0%"/>
    <s v="Medicamentos para el colaborador 0%"/>
    <d v="2010-10-20T00:00:00"/>
    <d v="2010-10-21T00:00:00"/>
    <n v="0"/>
    <s v="773"/>
    <x v="9"/>
    <x v="15"/>
    <x v="2"/>
    <x v="0"/>
    <x v="1"/>
  </r>
  <r>
    <n v="7735110136"/>
    <x v="50"/>
    <n v="48986070"/>
    <x v="38"/>
    <s v="SSRDVILLEGAS"/>
    <s v="MFLT"/>
    <s v="Provisión otras cta.pte.proveed prod. no inventar"/>
    <s v="Medicamentos para el colaborador 0%"/>
    <s v="Medicamentos para el colaborador 0%"/>
    <d v="2010-10-20T00:00:00"/>
    <d v="2010-10-21T00:00:00"/>
    <n v="0"/>
    <s v="773"/>
    <x v="9"/>
    <x v="15"/>
    <x v="2"/>
    <x v="0"/>
    <x v="1"/>
  </r>
  <r>
    <n v="7735110136"/>
    <x v="50"/>
    <n v="48986070"/>
    <x v="38"/>
    <s v="SSRDVILLEGAS"/>
    <s v="MFLT"/>
    <s v="Provisión otras cta.pte.proveed prod. no inventar"/>
    <s v="Medicamentos para el colaborador 0%"/>
    <s v="Medicamentos para el colaborador 0%"/>
    <d v="2010-10-20T00:00:00"/>
    <d v="2010-10-21T00:00:00"/>
    <n v="0"/>
    <s v="773"/>
    <x v="9"/>
    <x v="15"/>
    <x v="2"/>
    <x v="0"/>
    <x v="1"/>
  </r>
  <r>
    <n v="7735110136"/>
    <x v="50"/>
    <n v="48986070"/>
    <x v="38"/>
    <s v="SSRDVILLEGAS"/>
    <s v="MFLT"/>
    <s v="Provisión otras cta.pte.proveed prod. no inventar"/>
    <s v="Medicamentos para el colaborador 0%"/>
    <s v="Medicamentos para el colaborador 0%"/>
    <d v="2010-10-20T00:00:00"/>
    <d v="2010-10-21T00:00:00"/>
    <n v="0"/>
    <s v="773"/>
    <x v="9"/>
    <x v="15"/>
    <x v="2"/>
    <x v="0"/>
    <x v="1"/>
  </r>
  <r>
    <n v="7735110136"/>
    <x v="50"/>
    <n v="48986070"/>
    <x v="38"/>
    <s v="SSRDVILLEGAS"/>
    <s v="MFLT"/>
    <s v="Provisión otras cta.pte.proveed prod. no inventar"/>
    <s v="Elemento botiquin medicamentos 16%"/>
    <s v="Elemento botiquin medicamentos 16%"/>
    <d v="2010-10-20T00:00:00"/>
    <d v="2010-10-21T00:00:00"/>
    <n v="0"/>
    <s v="773"/>
    <x v="9"/>
    <x v="15"/>
    <x v="2"/>
    <x v="0"/>
    <x v="1"/>
  </r>
  <r>
    <n v="7735110136"/>
    <x v="50"/>
    <n v="48986070"/>
    <x v="38"/>
    <s v="SSRDVILLEGAS"/>
    <s v="MFLT"/>
    <s v="Provisión otras cta.pte.proveed prod. no inventar"/>
    <s v="Medicamentos para el colaborador 0%"/>
    <s v="Medicamentos para el colaborador 0%"/>
    <d v="2010-10-20T00:00:00"/>
    <d v="2010-10-21T00:00:00"/>
    <n v="0"/>
    <s v="773"/>
    <x v="9"/>
    <x v="15"/>
    <x v="2"/>
    <x v="0"/>
    <x v="1"/>
  </r>
  <r>
    <n v="7735110136"/>
    <x v="50"/>
    <n v="48986070"/>
    <x v="38"/>
    <s v="SSRDVILLEGAS"/>
    <s v="MFLT"/>
    <s v="Provisión otras cta.pte.proveed prod. no inventar"/>
    <s v="Elemento botiquin medicamentos 16%"/>
    <s v="Elemento botiquin medicamentos 16%"/>
    <d v="2010-10-20T00:00:00"/>
    <d v="2010-10-21T00:00:00"/>
    <n v="0"/>
    <s v="773"/>
    <x v="9"/>
    <x v="15"/>
    <x v="2"/>
    <x v="0"/>
    <x v="1"/>
  </r>
  <r>
    <n v="7735110136"/>
    <x v="50"/>
    <n v="48986070"/>
    <x v="38"/>
    <s v="SSRDVILLEGAS"/>
    <s v="MFLT"/>
    <s v="Provisión otras cta.pte.proveed prod. no inventar"/>
    <s v="Medicamentos para el colaborador 0%"/>
    <s v="Medicamentos para el colaborador 0%"/>
    <d v="2010-10-20T00:00:00"/>
    <d v="2010-10-21T00:00:00"/>
    <n v="0"/>
    <s v="773"/>
    <x v="9"/>
    <x v="15"/>
    <x v="2"/>
    <x v="0"/>
    <x v="1"/>
  </r>
  <r>
    <n v="7735110136"/>
    <x v="50"/>
    <n v="48986070"/>
    <x v="38"/>
    <s v="SSRDVILLEGAS"/>
    <s v="MFLT"/>
    <s v="Provisión otras cta.pte.proveed prod. no inventar"/>
    <s v="Medicamentos para el colaborador 0%"/>
    <s v="Medicamentos para el colaborador 0%"/>
    <d v="2010-10-20T00:00:00"/>
    <d v="2010-10-21T00:00:00"/>
    <n v="0"/>
    <s v="773"/>
    <x v="9"/>
    <x v="15"/>
    <x v="2"/>
    <x v="0"/>
    <x v="1"/>
  </r>
  <r>
    <n v="7735110136"/>
    <x v="50"/>
    <n v="48986070"/>
    <x v="38"/>
    <s v="LTEAGUTIERRE"/>
    <s v="MFLT"/>
    <s v="Provisión otras cta.pte.proveed prod. no inventar"/>
    <s v="Medicamentos para el colaborador 0%"/>
    <s v="Medicamentos para el colaborador 0%"/>
    <d v="2010-10-20T00:00:00"/>
    <d v="2010-10-21T00:00:00"/>
    <n v="13804"/>
    <s v="773"/>
    <x v="9"/>
    <x v="15"/>
    <x v="2"/>
    <x v="0"/>
    <x v="1"/>
  </r>
  <r>
    <n v="7735110136"/>
    <x v="50"/>
    <n v="48986070"/>
    <x v="38"/>
    <s v="LTEAGUTIERRE"/>
    <s v="MFLT"/>
    <s v="Provisión otras cta.pte.proveed prod. no inventar"/>
    <s v="Medicamentos para el colaborador 0%"/>
    <s v="Medicamentos para el colaborador 0%"/>
    <d v="2010-10-20T00:00:00"/>
    <d v="2010-10-21T00:00:00"/>
    <n v="63264"/>
    <s v="773"/>
    <x v="9"/>
    <x v="15"/>
    <x v="2"/>
    <x v="0"/>
    <x v="1"/>
  </r>
  <r>
    <n v="7735110136"/>
    <x v="50"/>
    <n v="48986070"/>
    <x v="38"/>
    <s v="LTEAGUTIERRE"/>
    <s v="MFLT"/>
    <s v="Provisión otras cta.pte.proveed prod. no inventar"/>
    <s v="Medicamentos para el colaborador 0%"/>
    <s v="Medicamentos para el colaborador 0%"/>
    <d v="2010-10-20T00:00:00"/>
    <d v="2010-10-21T00:00:00"/>
    <n v="33126"/>
    <s v="773"/>
    <x v="9"/>
    <x v="15"/>
    <x v="2"/>
    <x v="0"/>
    <x v="1"/>
  </r>
  <r>
    <n v="7735110136"/>
    <x v="50"/>
    <n v="48986070"/>
    <x v="38"/>
    <s v="LTEAGUTIERRE"/>
    <s v="MFLT"/>
    <s v="Provisión otras cta.pte.proveed prod. no inventar"/>
    <s v="Elemento botiquin medicamentos 16%"/>
    <s v="Elemento botiquin medicamentos 16%"/>
    <d v="2010-10-20T00:00:00"/>
    <d v="2010-10-21T00:00:00"/>
    <n v="1637"/>
    <s v="773"/>
    <x v="9"/>
    <x v="15"/>
    <x v="2"/>
    <x v="0"/>
    <x v="1"/>
  </r>
  <r>
    <n v="7735110136"/>
    <x v="50"/>
    <n v="48986070"/>
    <x v="38"/>
    <s v="LTEAGUTIERRE"/>
    <s v="MFLT"/>
    <s v="Provisión otras cta.pte.proveed prod. no inventar"/>
    <s v="Medicamentos para el colaborador 0%"/>
    <s v="Medicamentos para el colaborador 0%"/>
    <d v="2010-10-20T00:00:00"/>
    <d v="2010-10-21T00:00:00"/>
    <n v="8660"/>
    <s v="773"/>
    <x v="9"/>
    <x v="15"/>
    <x v="2"/>
    <x v="0"/>
    <x v="1"/>
  </r>
  <r>
    <n v="7735110136"/>
    <x v="50"/>
    <n v="48986070"/>
    <x v="38"/>
    <s v="LTEAGUTIERRE"/>
    <s v="MFLT"/>
    <s v="Provisión otras cta.pte.proveed prod. no inventar"/>
    <s v="Medicamentos para el colaborador 0%"/>
    <s v="Medicamentos para el colaborador 0%"/>
    <d v="2010-10-20T00:00:00"/>
    <d v="2010-10-21T00:00:00"/>
    <n v="6055"/>
    <s v="773"/>
    <x v="9"/>
    <x v="15"/>
    <x v="2"/>
    <x v="0"/>
    <x v="1"/>
  </r>
  <r>
    <n v="7735110136"/>
    <x v="50"/>
    <n v="48986070"/>
    <x v="38"/>
    <s v="LTEAGUTIERRE"/>
    <s v="MFLT"/>
    <s v="Provisión otras cta.pte.proveed prod. no inventar"/>
    <s v="Elemento botiquin medicamentos 16%"/>
    <s v="Elemento botiquin medicamentos 16%"/>
    <d v="2010-10-20T00:00:00"/>
    <d v="2010-10-21T00:00:00"/>
    <n v="1900"/>
    <s v="773"/>
    <x v="9"/>
    <x v="15"/>
    <x v="2"/>
    <x v="0"/>
    <x v="1"/>
  </r>
  <r>
    <n v="7735110136"/>
    <x v="50"/>
    <n v="48986070"/>
    <x v="38"/>
    <s v="LTEAGUTIERRE"/>
    <s v="MFLT"/>
    <s v="Provisión otras cta.pte.proveed prod. no inventar"/>
    <s v="Elemento botiquin medicamentos 16%"/>
    <s v="Elemento botiquin medicamentos 16%"/>
    <d v="2010-10-20T00:00:00"/>
    <d v="2010-10-21T00:00:00"/>
    <n v="20876"/>
    <s v="773"/>
    <x v="9"/>
    <x v="15"/>
    <x v="2"/>
    <x v="0"/>
    <x v="1"/>
  </r>
  <r>
    <n v="7735110136"/>
    <x v="50"/>
    <n v="48986070"/>
    <x v="38"/>
    <s v="LTEAGUTIERRE"/>
    <s v="MFLT"/>
    <s v="Provisión otras cta.pte.proveed prod. no inventar"/>
    <s v="Medicamentos para el colaborador 0%"/>
    <s v="Medicamentos para el colaborador 0%"/>
    <d v="2010-10-20T00:00:00"/>
    <d v="2010-10-21T00:00:00"/>
    <n v="9090"/>
    <s v="773"/>
    <x v="9"/>
    <x v="15"/>
    <x v="2"/>
    <x v="0"/>
    <x v="1"/>
  </r>
  <r>
    <n v="7735110136"/>
    <x v="50"/>
    <n v="48986070"/>
    <x v="38"/>
    <s v="LTEAGUTIERRE"/>
    <s v="MFLT"/>
    <s v="Provisión otras cta.pte.proveed prod. no inventar"/>
    <s v="Elemento botiquin medicamentos 16%"/>
    <s v="Elemento botiquin medicamentos 16%"/>
    <d v="2010-10-20T00:00:00"/>
    <d v="2010-10-21T00:00:00"/>
    <n v="665"/>
    <s v="773"/>
    <x v="9"/>
    <x v="15"/>
    <x v="2"/>
    <x v="0"/>
    <x v="1"/>
  </r>
  <r>
    <n v="7735110136"/>
    <x v="50"/>
    <n v="48986070"/>
    <x v="38"/>
    <s v="LTEAGUTIERRE"/>
    <s v="MFLT"/>
    <s v="Provisión otras cta.pte.proveed prod. no inventar"/>
    <s v="Medicamentos para el colaborador 0%"/>
    <s v="Medicamentos para el colaborador 0%"/>
    <d v="2010-10-20T00:00:00"/>
    <d v="2010-10-21T00:00:00"/>
    <n v="4790"/>
    <s v="773"/>
    <x v="9"/>
    <x v="15"/>
    <x v="2"/>
    <x v="0"/>
    <x v="1"/>
  </r>
  <r>
    <n v="7735110136"/>
    <x v="50"/>
    <n v="48986070"/>
    <x v="38"/>
    <s v="LTEAGUTIERRE"/>
    <s v="MFLT"/>
    <s v="Provisión otras cta.pte.proveed prod. no inventar"/>
    <s v="Elemento botiquin medicamentos 16%"/>
    <s v="Elemento botiquin medicamentos 16%"/>
    <d v="2010-10-20T00:00:00"/>
    <d v="2010-10-21T00:00:00"/>
    <n v="17179"/>
    <s v="773"/>
    <x v="9"/>
    <x v="15"/>
    <x v="2"/>
    <x v="0"/>
    <x v="1"/>
  </r>
  <r>
    <n v="7735110136"/>
    <x v="50"/>
    <n v="48986070"/>
    <x v="38"/>
    <s v="LTEAGUTIERRE"/>
    <s v="MFLT"/>
    <s v="Provisión otras cta.pte.proveed prod. no inventar"/>
    <s v="Medicamentos para el colaborador 0%"/>
    <s v="Medicamentos para el colaborador 0%"/>
    <d v="2010-10-20T00:00:00"/>
    <d v="2010-10-21T00:00:00"/>
    <n v="4580"/>
    <s v="773"/>
    <x v="9"/>
    <x v="15"/>
    <x v="2"/>
    <x v="0"/>
    <x v="1"/>
  </r>
  <r>
    <n v="7735110136"/>
    <x v="50"/>
    <n v="48986070"/>
    <x v="38"/>
    <s v="LTEAGUTIERRE"/>
    <s v="MFLT"/>
    <s v="Provisión otras cta.pte.proveed prod. no inventar"/>
    <s v="Medicamentos para el colaborador 0%"/>
    <s v="Medicamentos para el colaborador 0%"/>
    <d v="2010-10-20T00:00:00"/>
    <d v="2010-10-21T00:00:00"/>
    <n v="18560"/>
    <s v="773"/>
    <x v="9"/>
    <x v="15"/>
    <x v="2"/>
    <x v="0"/>
    <x v="1"/>
  </r>
  <r>
    <n v="7735115356"/>
    <x v="65"/>
    <n v="48988470"/>
    <x v="43"/>
    <s v="SSBLMORENO"/>
    <s v="MFLT"/>
    <s v="Gastos pagados por anticipado seguros"/>
    <s v=""/>
    <s v=""/>
    <d v="2010-10-21T00:00:00"/>
    <d v="2010-10-21T00:00:00"/>
    <n v="3651791"/>
    <s v="773"/>
    <x v="9"/>
    <x v="20"/>
    <x v="10"/>
    <x v="0"/>
    <x v="0"/>
  </r>
  <r>
    <n v="7735115380"/>
    <x v="82"/>
    <n v="48988470"/>
    <x v="43"/>
    <s v="SSBLMORENO"/>
    <s v="MFLT"/>
    <s v="Gastos pagados por anticipado seguros"/>
    <s v=""/>
    <s v=""/>
    <d v="2010-10-21T00:00:00"/>
    <d v="2010-10-21T00:00:00"/>
    <n v="125954"/>
    <s v="773"/>
    <x v="9"/>
    <x v="20"/>
    <x v="10"/>
    <x v="0"/>
    <x v="0"/>
  </r>
  <r>
    <n v="7735124012"/>
    <x v="24"/>
    <n v="48910270"/>
    <x v="23"/>
    <s v="LTEAGUTIERRE"/>
    <s v="MFLT"/>
    <s v="Mat, rptos y accesorios, materiales y repuestos na"/>
    <s v="Chazo plastico 3/8 con tornillo"/>
    <s v=""/>
    <d v="2010-10-22T00:00:00"/>
    <d v="2010-10-22T00:00:00"/>
    <n v="640"/>
    <s v="773"/>
    <x v="9"/>
    <x v="3"/>
    <x v="6"/>
    <x v="0"/>
    <x v="2"/>
  </r>
  <r>
    <n v="7735116874"/>
    <x v="33"/>
    <n v="48921370"/>
    <x v="24"/>
    <s v="LTYCDAVILA"/>
    <s v="MFLT"/>
    <s v="Provisión otras cta.pte.proveed prod. Inventariab."/>
    <s v=""/>
    <s v="Servicio de Preprensa"/>
    <d v="2010-10-06T00:00:00"/>
    <d v="2010-10-22T00:00:00"/>
    <n v="0"/>
    <s v="773"/>
    <x v="9"/>
    <x v="4"/>
    <x v="5"/>
    <x v="0"/>
    <x v="1"/>
  </r>
  <r>
    <n v="7735124703"/>
    <x v="22"/>
    <n v="48921570"/>
    <x v="26"/>
    <s v="LTEAGUTIERRE"/>
    <s v="MFLT"/>
    <s v="Provisión otras cta.pte.proveed prod. no inventar"/>
    <s v="Form lito 186 Talonario de memorando"/>
    <s v="Form lito 186 Talonario de memorando"/>
    <d v="2010-10-22T00:00:00"/>
    <d v="2010-10-22T00:00:00"/>
    <n v="37480"/>
    <s v="773"/>
    <x v="9"/>
    <x v="3"/>
    <x v="5"/>
    <x v="0"/>
    <x v="0"/>
  </r>
  <r>
    <n v="7735111156"/>
    <x v="30"/>
    <n v="48980070"/>
    <x v="34"/>
    <s v="LTYCDAVILA"/>
    <s v="MFLT"/>
    <s v="Provisión otras cta.pte.proveed prod. Inventariab."/>
    <s v=""/>
    <s v="Medición ambiental"/>
    <d v="2010-10-05T00:00:00"/>
    <d v="2010-10-22T00:00:00"/>
    <n v="0"/>
    <s v="773"/>
    <x v="9"/>
    <x v="11"/>
    <x v="8"/>
    <x v="0"/>
    <x v="0"/>
  </r>
  <r>
    <n v="7735125759"/>
    <x v="43"/>
    <n v="48980070"/>
    <x v="34"/>
    <s v="LTRCMAZO"/>
    <s v="MFLT"/>
    <s v="Provisión otras cta.pte.proveed prod. Inventariab."/>
    <s v=""/>
    <s v="Servicio de transporte Mina Servicios"/>
    <d v="2010-10-22T00:00:00"/>
    <d v="2010-10-22T00:00:00"/>
    <n v="70369"/>
    <s v="773"/>
    <x v="9"/>
    <x v="11"/>
    <x v="5"/>
    <x v="0"/>
    <x v="0"/>
  </r>
  <r>
    <n v="7735116874"/>
    <x v="33"/>
    <n v="48921370"/>
    <x v="24"/>
    <s v="LTJFLOPEZ"/>
    <s v="MFLT"/>
    <s v="Provisión otras cta.pte.proveed prod. Inventariab."/>
    <s v=""/>
    <s v="Servicio de Preprensa"/>
    <d v="2010-10-23T00:00:00"/>
    <d v="2010-10-23T00:00:00"/>
    <n v="949844"/>
    <s v="773"/>
    <x v="9"/>
    <x v="4"/>
    <x v="5"/>
    <x v="0"/>
    <x v="1"/>
  </r>
  <r>
    <n v="7735124703"/>
    <x v="22"/>
    <n v="48921570"/>
    <x v="26"/>
    <s v="LTEAGUTIERRE"/>
    <s v="MFLT"/>
    <s v="Provisión otras cta.pte.proveed prod. no inventar"/>
    <s v="Form lito 14 Pendiente"/>
    <s v="Form lito 14 Pendiente"/>
    <d v="2010-10-20T00:00:00"/>
    <d v="2010-10-23T00:00:00"/>
    <n v="104000"/>
    <s v="773"/>
    <x v="9"/>
    <x v="3"/>
    <x v="5"/>
    <x v="0"/>
    <x v="0"/>
  </r>
  <r>
    <n v="7735124703"/>
    <x v="22"/>
    <n v="48921570"/>
    <x v="26"/>
    <s v="LTEAGUTIERRE"/>
    <s v="MFLT"/>
    <s v="Provisión otras cta.pte.proveed prod. no inventar"/>
    <s v="Form lito 10  Devolucion de insumos"/>
    <s v="Form lito 10  Devolucion de insumos"/>
    <d v="2010-10-20T00:00:00"/>
    <d v="2010-10-23T00:00:00"/>
    <n v="56835"/>
    <s v="773"/>
    <x v="9"/>
    <x v="3"/>
    <x v="5"/>
    <x v="0"/>
    <x v="0"/>
  </r>
  <r>
    <n v="7735124703"/>
    <x v="22"/>
    <n v="48921570"/>
    <x v="26"/>
    <s v="LTEAGUTIERRE"/>
    <s v="MFLT"/>
    <s v="Provisión otras cta.pte.proveed prod. no inventar"/>
    <s v="Form lito 105 TALON. muestras y contram."/>
    <s v="Form lito 105 TALON. muestras y contram."/>
    <d v="2010-10-20T00:00:00"/>
    <d v="2010-10-23T00:00:00"/>
    <n v="64960"/>
    <s v="773"/>
    <x v="9"/>
    <x v="3"/>
    <x v="5"/>
    <x v="0"/>
    <x v="0"/>
  </r>
  <r>
    <n v="7735124703"/>
    <x v="22"/>
    <n v="48921570"/>
    <x v="26"/>
    <s v="LTEAGUTIERRE"/>
    <s v="MFLT"/>
    <s v="Provisión otras cta.pte.proveed prod. no inventar"/>
    <s v="Form lito 16 Reproceso Revisado"/>
    <s v="Form lito 16 Reproceso Revisado"/>
    <d v="2010-10-20T00:00:00"/>
    <d v="2010-10-23T00:00:00"/>
    <n v="12000"/>
    <s v="773"/>
    <x v="9"/>
    <x v="3"/>
    <x v="5"/>
    <x v="0"/>
    <x v="0"/>
  </r>
  <r>
    <n v="7735124703"/>
    <x v="22"/>
    <n v="48921570"/>
    <x v="26"/>
    <s v="SSRDVILLEGAS"/>
    <s v="MFLT"/>
    <s v="GONZALO RESTREPO VALENCIA IMPRESORE"/>
    <s v="Form lito 14 Pendiente"/>
    <s v="Form lito 14 Pendiente"/>
    <d v="2010-10-20T00:00:00"/>
    <d v="2010-10-23T00:00:00"/>
    <n v="0"/>
    <s v="773"/>
    <x v="9"/>
    <x v="3"/>
    <x v="5"/>
    <x v="0"/>
    <x v="0"/>
  </r>
  <r>
    <n v="7735124703"/>
    <x v="22"/>
    <n v="48921570"/>
    <x v="26"/>
    <s v="SSRDVILLEGAS"/>
    <s v="MFLT"/>
    <s v="GONZALO RESTREPO VALENCIA IMPRESORE"/>
    <s v="Form lito 10  Devolucion de insumos"/>
    <s v="Form lito 10  Devolucion de insumos"/>
    <d v="2010-10-20T00:00:00"/>
    <d v="2010-10-23T00:00:00"/>
    <n v="0"/>
    <s v="773"/>
    <x v="9"/>
    <x v="3"/>
    <x v="5"/>
    <x v="0"/>
    <x v="0"/>
  </r>
  <r>
    <n v="7735124703"/>
    <x v="22"/>
    <n v="48921570"/>
    <x v="26"/>
    <s v="SSRDVILLEGAS"/>
    <s v="MFLT"/>
    <s v="GONZALO RESTREPO VALENCIA IMPRESORE"/>
    <s v="Form lito 105 TALON. muestras y contram."/>
    <s v="Form lito 105 TALON. muestras y contram."/>
    <d v="2010-10-20T00:00:00"/>
    <d v="2010-10-23T00:00:00"/>
    <n v="0"/>
    <s v="773"/>
    <x v="9"/>
    <x v="3"/>
    <x v="5"/>
    <x v="0"/>
    <x v="0"/>
  </r>
  <r>
    <n v="7735124703"/>
    <x v="22"/>
    <n v="48921570"/>
    <x v="26"/>
    <s v="SSRDVILLEGAS"/>
    <s v="MFLT"/>
    <s v="GONZALO RESTREPO VALENCIA IMPRESORE"/>
    <s v="Form lito 16 Reproceso Revisado"/>
    <s v="Form lito 16 Reproceso Revisado"/>
    <d v="2010-10-20T00:00:00"/>
    <d v="2010-10-23T00:00:00"/>
    <n v="0"/>
    <s v="773"/>
    <x v="9"/>
    <x v="3"/>
    <x v="5"/>
    <x v="0"/>
    <x v="0"/>
  </r>
  <r>
    <n v="7735115355"/>
    <x v="54"/>
    <n v="48988470"/>
    <x v="43"/>
    <s v="SSRDVILLEGAS"/>
    <s v="MFLT"/>
    <s v="RESTREPO HENAO S.A.CORREDORES DE SE"/>
    <s v=""/>
    <s v=""/>
    <d v="2010-10-05T00:00:00"/>
    <d v="2010-10-24T00:00:00"/>
    <n v="388717"/>
    <s v="773"/>
    <x v="9"/>
    <x v="20"/>
    <x v="10"/>
    <x v="0"/>
    <x v="0"/>
  </r>
  <r>
    <n v="7735115370"/>
    <x v="55"/>
    <n v="48988470"/>
    <x v="43"/>
    <s v="SSRDVILLEGAS"/>
    <s v="MFLT"/>
    <s v="RESTREPO HENAO S.A.CORREDORES DE SE"/>
    <s v=""/>
    <s v=""/>
    <d v="2010-10-05T00:00:00"/>
    <d v="2010-10-24T00:00:00"/>
    <n v="97262"/>
    <s v="773"/>
    <x v="9"/>
    <x v="20"/>
    <x v="10"/>
    <x v="0"/>
    <x v="0"/>
  </r>
  <r>
    <n v="7735124704"/>
    <x v="27"/>
    <n v="48705370"/>
    <x v="1"/>
    <s v="LTEAGUTIERRE"/>
    <s v="MFLT"/>
    <s v="Provisión otras cta.pte.proveed prod. no inventar"/>
    <s v="Bisturi plast grande c/tornillo metal"/>
    <s v="Bisturi plast grande c/tornillo metal"/>
    <d v="2010-10-14T00:00:00"/>
    <d v="2010-10-25T00:00:00"/>
    <n v="3508"/>
    <s v="773"/>
    <x v="9"/>
    <x v="1"/>
    <x v="5"/>
    <x v="0"/>
    <x v="0"/>
  </r>
  <r>
    <n v="7735124704"/>
    <x v="27"/>
    <n v="48705370"/>
    <x v="1"/>
    <s v="LTEAGUTIERRE"/>
    <s v="MFLT"/>
    <s v="Provisión otras cta.pte.proveed prod. no inventar"/>
    <s v="Regla x 30cm economica transparente"/>
    <s v="Regla x 30cm economica transparente"/>
    <d v="2010-10-14T00:00:00"/>
    <d v="2010-10-25T00:00:00"/>
    <n v="380"/>
    <s v="773"/>
    <x v="9"/>
    <x v="1"/>
    <x v="5"/>
    <x v="0"/>
    <x v="0"/>
  </r>
  <r>
    <n v="7735124704"/>
    <x v="27"/>
    <n v="48705370"/>
    <x v="1"/>
    <s v="LTEAGUTIERRE"/>
    <s v="MFLT"/>
    <s v="Provisión otras cta.pte.proveed prod. no inventar"/>
    <s v="Organizador documen. Carta nor.783x6"/>
    <s v="Organizador documen. Carta nor.783x6"/>
    <d v="2010-10-14T00:00:00"/>
    <d v="2010-10-25T00:00:00"/>
    <n v="4544"/>
    <s v="773"/>
    <x v="9"/>
    <x v="1"/>
    <x v="5"/>
    <x v="0"/>
    <x v="0"/>
  </r>
  <r>
    <n v="7735124704"/>
    <x v="27"/>
    <n v="48705370"/>
    <x v="1"/>
    <s v="LTEAGUTIERRE"/>
    <s v="MFLT"/>
    <s v="Provisión otras cta.pte.proveed prod. no inventar"/>
    <s v="Marcador borrable expo ngo pta bisel"/>
    <s v="Marcador borrable expo ngo pta bisel"/>
    <d v="2010-10-14T00:00:00"/>
    <d v="2010-10-25T00:00:00"/>
    <n v="3648"/>
    <s v="773"/>
    <x v="9"/>
    <x v="1"/>
    <x v="5"/>
    <x v="0"/>
    <x v="0"/>
  </r>
  <r>
    <n v="7735124704"/>
    <x v="27"/>
    <n v="48705370"/>
    <x v="1"/>
    <s v="LTEAGUTIERRE"/>
    <s v="MFLT"/>
    <s v="Provisión otras cta.pte.proveed prod. no inventar"/>
    <s v="Marcador perm.sanford ngo"/>
    <s v="Marcador perm.sanford ngo"/>
    <d v="2010-10-14T00:00:00"/>
    <d v="2010-10-25T00:00:00"/>
    <n v="1228"/>
    <s v="773"/>
    <x v="9"/>
    <x v="1"/>
    <x v="5"/>
    <x v="0"/>
    <x v="0"/>
  </r>
  <r>
    <n v="7735124704"/>
    <x v="27"/>
    <n v="48705370"/>
    <x v="1"/>
    <s v="LTEAGUTIERRE"/>
    <s v="MFLT"/>
    <s v="Provisión otras cta.pte.proveed prod. no inventar"/>
    <s v="Calculadora x 8  hl-820lv"/>
    <s v="Calculadora x 8  hl-820lv"/>
    <d v="2010-10-14T00:00:00"/>
    <d v="2010-10-25T00:00:00"/>
    <n v="18171"/>
    <s v="773"/>
    <x v="9"/>
    <x v="1"/>
    <x v="5"/>
    <x v="0"/>
    <x v="0"/>
  </r>
  <r>
    <n v="7735124704"/>
    <x v="27"/>
    <n v="48705370"/>
    <x v="1"/>
    <s v="SSRDVILLEGAS"/>
    <s v="MFLT"/>
    <s v="OFIXPRES S.A.S"/>
    <s v="Bisturi plast grande c/tornillo metal"/>
    <s v="Bisturi plast grande c/tornillo metal"/>
    <d v="2010-10-14T00:00:00"/>
    <d v="2010-10-25T00:00:00"/>
    <n v="0"/>
    <s v="773"/>
    <x v="9"/>
    <x v="1"/>
    <x v="5"/>
    <x v="0"/>
    <x v="0"/>
  </r>
  <r>
    <n v="7735124704"/>
    <x v="27"/>
    <n v="48705370"/>
    <x v="1"/>
    <s v="SSRDVILLEGAS"/>
    <s v="MFLT"/>
    <s v="OFIXPRES S.A.S"/>
    <s v="Organizador documen. Carta nor.783x6"/>
    <s v="Organizador documen. Carta nor.783x6"/>
    <d v="2010-10-14T00:00:00"/>
    <d v="2010-10-25T00:00:00"/>
    <n v="0"/>
    <s v="773"/>
    <x v="9"/>
    <x v="1"/>
    <x v="5"/>
    <x v="0"/>
    <x v="0"/>
  </r>
  <r>
    <n v="7735124704"/>
    <x v="27"/>
    <n v="48705370"/>
    <x v="1"/>
    <s v="SSRDVILLEGAS"/>
    <s v="MFLT"/>
    <s v="OFIXPRES S.A.S"/>
    <s v="Marcador borrable expo ngo pta bisel"/>
    <s v="Marcador borrable expo ngo pta bisel"/>
    <d v="2010-10-14T00:00:00"/>
    <d v="2010-10-25T00:00:00"/>
    <n v="0"/>
    <s v="773"/>
    <x v="9"/>
    <x v="1"/>
    <x v="5"/>
    <x v="0"/>
    <x v="0"/>
  </r>
  <r>
    <n v="7735124704"/>
    <x v="27"/>
    <n v="48705370"/>
    <x v="1"/>
    <s v="SSRDVILLEGAS"/>
    <s v="MFLT"/>
    <s v="OFIXPRES S.A.S"/>
    <s v="Marcador perm.sanford ngo"/>
    <s v="Marcador perm.sanford ngo"/>
    <d v="2010-10-14T00:00:00"/>
    <d v="2010-10-25T00:00:00"/>
    <n v="0"/>
    <s v="773"/>
    <x v="9"/>
    <x v="1"/>
    <x v="5"/>
    <x v="0"/>
    <x v="0"/>
  </r>
  <r>
    <n v="7735124704"/>
    <x v="27"/>
    <n v="48705370"/>
    <x v="1"/>
    <s v="SSRDVILLEGAS"/>
    <s v="MFLT"/>
    <s v="OFIXPRES S.A.S"/>
    <s v="Calculadora x 8  hl-820lv"/>
    <s v="Calculadora x 8  hl-820lv"/>
    <d v="2010-10-14T00:00:00"/>
    <d v="2010-10-25T00:00:00"/>
    <n v="0"/>
    <s v="773"/>
    <x v="9"/>
    <x v="1"/>
    <x v="5"/>
    <x v="0"/>
    <x v="0"/>
  </r>
  <r>
    <n v="7735124704"/>
    <x v="27"/>
    <n v="48705670"/>
    <x v="2"/>
    <s v="LTEAGUTIERRE"/>
    <s v="MFLT"/>
    <s v="Provisión otras cta.pte.proveed prod. no inventar"/>
    <s v="Boligrafo retrac.kilom.ngo"/>
    <s v="Boligrafo retrac.kilom.ngo"/>
    <d v="2010-10-14T00:00:00"/>
    <d v="2010-10-25T00:00:00"/>
    <n v="2228"/>
    <s v="773"/>
    <x v="9"/>
    <x v="2"/>
    <x v="5"/>
    <x v="0"/>
    <x v="0"/>
  </r>
  <r>
    <n v="7735124704"/>
    <x v="27"/>
    <n v="48705670"/>
    <x v="2"/>
    <s v="LTEAGUTIERRE"/>
    <s v="MFLT"/>
    <s v="Provisión otras cta.pte.proveed prod. no inventar"/>
    <s v="Folder plast.colg.keeper 502 azul"/>
    <s v="Folder plast.colg.keeper 502 azul"/>
    <d v="2010-10-14T00:00:00"/>
    <d v="2010-10-25T00:00:00"/>
    <n v="8828"/>
    <s v="773"/>
    <x v="9"/>
    <x v="2"/>
    <x v="5"/>
    <x v="0"/>
    <x v="0"/>
  </r>
  <r>
    <n v="7735124704"/>
    <x v="27"/>
    <n v="48705670"/>
    <x v="2"/>
    <s v="LTEAGUTIERRE"/>
    <s v="MFLT"/>
    <s v="Provisión otras cta.pte.proveed prod. no inventar"/>
    <s v="Tijera x7.0&quot; s/marca"/>
    <s v="Tijera x7.0&quot; s/marca"/>
    <d v="2010-10-14T00:00:00"/>
    <d v="2010-10-25T00:00:00"/>
    <n v="1489"/>
    <s v="773"/>
    <x v="9"/>
    <x v="2"/>
    <x v="5"/>
    <x v="0"/>
    <x v="0"/>
  </r>
  <r>
    <n v="7735124704"/>
    <x v="27"/>
    <n v="48705670"/>
    <x v="2"/>
    <s v="LTEAGUTIERRE"/>
    <s v="MFLT"/>
    <s v="Provisión otras cta.pte.proveed prod. no inventar"/>
    <s v="Gancho legaj.gema-instit.x20"/>
    <s v="Gancho legaj.gema-instit.x20"/>
    <d v="2010-10-14T00:00:00"/>
    <d v="2010-10-25T00:00:00"/>
    <n v="898"/>
    <s v="773"/>
    <x v="9"/>
    <x v="2"/>
    <x v="5"/>
    <x v="0"/>
    <x v="0"/>
  </r>
  <r>
    <n v="7735124704"/>
    <x v="27"/>
    <n v="48705670"/>
    <x v="2"/>
    <s v="LTEAGUTIERRE"/>
    <s v="MFLT"/>
    <s v="Provisión otras cta.pte.proveed prod. no inventar"/>
    <s v="Calculadora x 8  hl-820lv"/>
    <s v="Calculadora x 8  hl-820lv"/>
    <d v="2010-10-14T00:00:00"/>
    <d v="2010-10-25T00:00:00"/>
    <n v="12114"/>
    <s v="773"/>
    <x v="9"/>
    <x v="2"/>
    <x v="5"/>
    <x v="0"/>
    <x v="0"/>
  </r>
  <r>
    <n v="7735124704"/>
    <x v="27"/>
    <n v="48705670"/>
    <x v="2"/>
    <s v="LTEAGUTIERRE"/>
    <s v="MFLT"/>
    <s v="Provisión otras cta.pte.proveed prod. no inventar"/>
    <s v="Bisturi plast grande c/tornillo metal"/>
    <s v="Bisturi plast grande c/tornillo metal"/>
    <d v="2010-10-14T00:00:00"/>
    <d v="2010-10-25T00:00:00"/>
    <n v="1754"/>
    <s v="773"/>
    <x v="9"/>
    <x v="2"/>
    <x v="5"/>
    <x v="0"/>
    <x v="0"/>
  </r>
  <r>
    <n v="7735124704"/>
    <x v="27"/>
    <n v="48705670"/>
    <x v="2"/>
    <s v="LTEAGUTIERRE"/>
    <s v="MFLT"/>
    <s v="Provisión otras cta.pte.proveed prod. no inventar"/>
    <s v="Descansa pies artecma 958 c/tapete"/>
    <s v="Descansa pies artecma 958 c/tapete"/>
    <d v="2010-10-14T00:00:00"/>
    <d v="2010-10-25T00:00:00"/>
    <n v="34312"/>
    <s v="773"/>
    <x v="9"/>
    <x v="2"/>
    <x v="5"/>
    <x v="0"/>
    <x v="0"/>
  </r>
  <r>
    <n v="7735124704"/>
    <x v="27"/>
    <n v="48705670"/>
    <x v="2"/>
    <s v="SSRDVILLEGAS"/>
    <s v="MFLT"/>
    <s v="OFIXPRES S.A.S"/>
    <s v="Boligrafo retrac.kilom.ngo"/>
    <s v="Boligrafo retrac.kilom.ngo"/>
    <d v="2010-10-14T00:00:00"/>
    <d v="2010-10-25T00:00:00"/>
    <n v="0"/>
    <s v="773"/>
    <x v="9"/>
    <x v="2"/>
    <x v="5"/>
    <x v="0"/>
    <x v="0"/>
  </r>
  <r>
    <n v="7735124704"/>
    <x v="27"/>
    <n v="48705670"/>
    <x v="2"/>
    <s v="SSRDVILLEGAS"/>
    <s v="MFLT"/>
    <s v="OFIXPRES S.A.S"/>
    <s v="Folder plast.colg.keeper 502 azul"/>
    <s v="Folder plast.colg.keeper 502 azul"/>
    <d v="2010-10-14T00:00:00"/>
    <d v="2010-10-25T00:00:00"/>
    <n v="0"/>
    <s v="773"/>
    <x v="9"/>
    <x v="2"/>
    <x v="5"/>
    <x v="0"/>
    <x v="0"/>
  </r>
  <r>
    <n v="7735124704"/>
    <x v="27"/>
    <n v="48705670"/>
    <x v="2"/>
    <s v="SSRDVILLEGAS"/>
    <s v="MFLT"/>
    <s v="OFIXPRES S.A.S"/>
    <s v="Tijera x7.0&quot; s/marca"/>
    <s v="Tijera x7.0&quot; s/marca"/>
    <d v="2010-10-14T00:00:00"/>
    <d v="2010-10-25T00:00:00"/>
    <n v="0"/>
    <s v="773"/>
    <x v="9"/>
    <x v="2"/>
    <x v="5"/>
    <x v="0"/>
    <x v="0"/>
  </r>
  <r>
    <n v="7735124704"/>
    <x v="27"/>
    <n v="48705670"/>
    <x v="2"/>
    <s v="SSRDVILLEGAS"/>
    <s v="MFLT"/>
    <s v="OFIXPRES S.A.S"/>
    <s v="Gancho legaj.gema-instit.x20"/>
    <s v="Gancho legaj.gema-instit.x20"/>
    <d v="2010-10-14T00:00:00"/>
    <d v="2010-10-25T00:00:00"/>
    <n v="0"/>
    <s v="773"/>
    <x v="9"/>
    <x v="2"/>
    <x v="5"/>
    <x v="0"/>
    <x v="0"/>
  </r>
  <r>
    <n v="7735124704"/>
    <x v="27"/>
    <n v="48705670"/>
    <x v="2"/>
    <s v="SSRDVILLEGAS"/>
    <s v="MFLT"/>
    <s v="OFIXPRES S.A.S"/>
    <s v="Calculadora x 8  hl-820lv"/>
    <s v="Calculadora x 8  hl-820lv"/>
    <d v="2010-10-14T00:00:00"/>
    <d v="2010-10-25T00:00:00"/>
    <n v="0"/>
    <s v="773"/>
    <x v="9"/>
    <x v="2"/>
    <x v="5"/>
    <x v="0"/>
    <x v="0"/>
  </r>
  <r>
    <n v="7735124704"/>
    <x v="27"/>
    <n v="48705670"/>
    <x v="2"/>
    <s v="SSRDVILLEGAS"/>
    <s v="MFLT"/>
    <s v="OFIXPRES S.A.S"/>
    <s v="Bisturi plast grande c/tornillo metal"/>
    <s v="Bisturi plast grande c/tornillo metal"/>
    <d v="2010-10-14T00:00:00"/>
    <d v="2010-10-25T00:00:00"/>
    <n v="0"/>
    <s v="773"/>
    <x v="9"/>
    <x v="2"/>
    <x v="5"/>
    <x v="0"/>
    <x v="0"/>
  </r>
  <r>
    <n v="7735124704"/>
    <x v="27"/>
    <n v="48705670"/>
    <x v="2"/>
    <s v="SSRDVILLEGAS"/>
    <s v="MFLT"/>
    <s v="OFIXPRES S.A.S"/>
    <s v="Descansa pies artecma 958 c/tapete"/>
    <s v="Descansa pies artecma 958 c/tapete"/>
    <d v="2010-10-14T00:00:00"/>
    <d v="2010-10-25T00:00:00"/>
    <n v="0"/>
    <s v="773"/>
    <x v="9"/>
    <x v="2"/>
    <x v="5"/>
    <x v="0"/>
    <x v="0"/>
  </r>
  <r>
    <n v="7735124704"/>
    <x v="27"/>
    <n v="48910270"/>
    <x v="23"/>
    <s v="LTEAGUTIERRE"/>
    <s v="MFLT"/>
    <s v="Provisión otras cta.pte.proveed prod. no inventar"/>
    <s v="Cosedora estand.bates 550"/>
    <s v="Cosedora estand.bates 550"/>
    <d v="2010-10-14T00:00:00"/>
    <d v="2010-10-25T00:00:00"/>
    <n v="5588"/>
    <s v="773"/>
    <x v="9"/>
    <x v="3"/>
    <x v="5"/>
    <x v="0"/>
    <x v="0"/>
  </r>
  <r>
    <n v="7735124704"/>
    <x v="27"/>
    <n v="48910270"/>
    <x v="23"/>
    <s v="LTEAGUTIERRE"/>
    <s v="MFLT"/>
    <s v="Provisión otras cta.pte.proveed prod. no inventar"/>
    <s v="Boligrafo retrac.kilom.ngo"/>
    <s v="Boligrafo retrac.kilom.ngo"/>
    <d v="2010-10-14T00:00:00"/>
    <d v="2010-10-25T00:00:00"/>
    <n v="6684"/>
    <s v="773"/>
    <x v="9"/>
    <x v="3"/>
    <x v="5"/>
    <x v="0"/>
    <x v="0"/>
  </r>
  <r>
    <n v="7735124704"/>
    <x v="27"/>
    <n v="48910270"/>
    <x v="23"/>
    <s v="LTEAGUTIERRE"/>
    <s v="MFLT"/>
    <s v="Provisión otras cta.pte.proveed prod. no inventar"/>
    <s v="Sobre ecolog.25.0x35.0"/>
    <s v="Sobre ecolog.25.0x35.0"/>
    <d v="2010-10-14T00:00:00"/>
    <d v="2010-10-25T00:00:00"/>
    <n v="2100"/>
    <s v="773"/>
    <x v="9"/>
    <x v="3"/>
    <x v="5"/>
    <x v="0"/>
    <x v="0"/>
  </r>
  <r>
    <n v="7735124704"/>
    <x v="27"/>
    <n v="48910270"/>
    <x v="23"/>
    <s v="SSRDVILLEGAS"/>
    <s v="MFLT"/>
    <s v="OFIXPRES S.A.S"/>
    <s v="Cosedora estand.bates 550"/>
    <s v="Cosedora estand.bates 550"/>
    <d v="2010-10-14T00:00:00"/>
    <d v="2010-10-25T00:00:00"/>
    <n v="0"/>
    <s v="773"/>
    <x v="9"/>
    <x v="3"/>
    <x v="5"/>
    <x v="0"/>
    <x v="0"/>
  </r>
  <r>
    <n v="7735124704"/>
    <x v="27"/>
    <n v="48910270"/>
    <x v="23"/>
    <s v="SSRDVILLEGAS"/>
    <s v="MFLT"/>
    <s v="OFIXPRES S.A.S"/>
    <s v="Boligrafo retrac.kilom.ngo"/>
    <s v="Boligrafo retrac.kilom.ngo"/>
    <d v="2010-10-14T00:00:00"/>
    <d v="2010-10-25T00:00:00"/>
    <n v="0"/>
    <s v="773"/>
    <x v="9"/>
    <x v="3"/>
    <x v="5"/>
    <x v="0"/>
    <x v="0"/>
  </r>
  <r>
    <n v="7735124704"/>
    <x v="27"/>
    <n v="48910270"/>
    <x v="23"/>
    <s v="SSRDVILLEGAS"/>
    <s v="MFLT"/>
    <s v="OFIXPRES S.A.S"/>
    <s v="Sobre ecolog.25.0x35.0"/>
    <s v="Sobre ecolog.25.0x35.0"/>
    <d v="2010-10-14T00:00:00"/>
    <d v="2010-10-25T00:00:00"/>
    <n v="0"/>
    <s v="773"/>
    <x v="9"/>
    <x v="3"/>
    <x v="5"/>
    <x v="0"/>
    <x v="0"/>
  </r>
  <r>
    <n v="7735124713"/>
    <x v="35"/>
    <n v="48910270"/>
    <x v="23"/>
    <s v="SSRDVILLEGAS"/>
    <s v="MFLT"/>
    <s v="BYCSA S.A"/>
    <s v="Strech 44CMx457M x .6"/>
    <s v="Strech 44CMx457M x .6"/>
    <d v="2010-10-20T00:00:00"/>
    <d v="2010-10-25T00:00:00"/>
    <n v="143006"/>
    <s v="773"/>
    <x v="9"/>
    <x v="3"/>
    <x v="5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10-25T00:00:00"/>
    <d v="2010-10-25T00:00:00"/>
    <n v="1761120"/>
    <s v="773"/>
    <x v="9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10-25T00:00:00"/>
    <d v="2010-10-25T00:00:00"/>
    <n v="984400"/>
    <s v="773"/>
    <x v="9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10-25T00:00:00"/>
    <d v="2010-10-25T00:00:00"/>
    <n v="50224"/>
    <s v="773"/>
    <x v="9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10-25T00:00:00"/>
    <d v="2010-10-25T00:00:00"/>
    <n v="1687740"/>
    <s v="773"/>
    <x v="9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10-25T00:00:00"/>
    <d v="2010-10-25T00:00:00"/>
    <n v="1070000"/>
    <s v="773"/>
    <x v="9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10-25T00:00:00"/>
    <d v="2010-10-25T00:00:00"/>
    <n v="376000"/>
    <s v="773"/>
    <x v="9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10-25T00:00:00"/>
    <d v="2010-10-25T00:00:00"/>
    <n v="50224"/>
    <s v="773"/>
    <x v="9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10-25T00:00:00"/>
    <d v="2010-10-25T00:00:00"/>
    <n v="1761120"/>
    <s v="773"/>
    <x v="9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10-25T00:00:00"/>
    <d v="2010-10-25T00:00:00"/>
    <n v="984400"/>
    <s v="773"/>
    <x v="9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10-25T00:00:00"/>
    <d v="2010-10-25T00:00:00"/>
    <n v="50224"/>
    <s v="773"/>
    <x v="9"/>
    <x v="4"/>
    <x v="7"/>
    <x v="0"/>
    <x v="1"/>
  </r>
  <r>
    <n v="7735116432"/>
    <x v="32"/>
    <n v="48921370"/>
    <x v="24"/>
    <s v="LTMAMEJIA"/>
    <s v="MFLT"/>
    <s v="Provisión otras cta.pte.proveed prod. Inventariab."/>
    <s v=""/>
    <s v="Servicio de incineración"/>
    <d v="2010-10-25T00:00:00"/>
    <d v="2010-10-25T00:00:00"/>
    <n v="1763693"/>
    <s v="773"/>
    <x v="9"/>
    <x v="4"/>
    <x v="5"/>
    <x v="0"/>
    <x v="0"/>
  </r>
  <r>
    <n v="7735116432"/>
    <x v="32"/>
    <n v="48921370"/>
    <x v="24"/>
    <s v="LTMAMEJIA"/>
    <s v="MFLT"/>
    <s v="Provisión otras cta.pte.proveed prod. Inventariab."/>
    <s v=""/>
    <s v="Servicio de incineración"/>
    <d v="2010-10-25T00:00:00"/>
    <d v="2010-10-25T00:00:00"/>
    <n v="1763693"/>
    <s v="773"/>
    <x v="9"/>
    <x v="4"/>
    <x v="5"/>
    <x v="0"/>
    <x v="0"/>
  </r>
  <r>
    <n v="7735124713"/>
    <x v="35"/>
    <n v="48921370"/>
    <x v="24"/>
    <s v="SSRDVILLEGAS"/>
    <s v="MFLT"/>
    <s v="BYCSA S.A"/>
    <s v="Strech 44CMx457M x .6"/>
    <s v="Strech 44CMx457M x .6"/>
    <d v="2010-10-20T00:00:00"/>
    <d v="2010-10-25T00:00:00"/>
    <n v="71495"/>
    <s v="773"/>
    <x v="9"/>
    <x v="4"/>
    <x v="5"/>
    <x v="0"/>
    <x v="1"/>
  </r>
  <r>
    <n v="7735124713"/>
    <x v="35"/>
    <n v="48921470"/>
    <x v="25"/>
    <s v="LTEAGUTIERRE"/>
    <s v="MFLT"/>
    <s v="Provisión otras cta.pte.proveed prod. no inventar"/>
    <s v="Papel periodico X 500"/>
    <s v="Papel periodico X 500"/>
    <d v="2010-10-22T00:00:00"/>
    <d v="2010-10-25T00:00:00"/>
    <n v="110124"/>
    <s v="773"/>
    <x v="9"/>
    <x v="4"/>
    <x v="5"/>
    <x v="0"/>
    <x v="1"/>
  </r>
  <r>
    <n v="7735124713"/>
    <x v="35"/>
    <n v="48921470"/>
    <x v="25"/>
    <s v="SSRDVILLEGAS"/>
    <s v="MFLT"/>
    <s v="DISTRIBUIDORA DE PAPELES S.A.DISPAP"/>
    <s v="Papel periodico X 500"/>
    <s v="Papel periodico X 500"/>
    <d v="2010-10-22T00:00:00"/>
    <d v="2010-10-25T00:00:00"/>
    <n v="0"/>
    <s v="773"/>
    <x v="9"/>
    <x v="4"/>
    <x v="5"/>
    <x v="0"/>
    <x v="1"/>
  </r>
  <r>
    <n v="7735124713"/>
    <x v="35"/>
    <n v="48921470"/>
    <x v="25"/>
    <s v="SSRDVILLEGAS"/>
    <s v="MFLT"/>
    <s v="BYCSA S.A"/>
    <s v="Strech 44CMx457M x .6"/>
    <s v="Strech 44CMx457M x .6"/>
    <d v="2010-10-20T00:00:00"/>
    <d v="2010-10-25T00:00:00"/>
    <n v="572006"/>
    <s v="773"/>
    <x v="9"/>
    <x v="4"/>
    <x v="5"/>
    <x v="0"/>
    <x v="1"/>
  </r>
  <r>
    <n v="7735124713"/>
    <x v="35"/>
    <n v="48921570"/>
    <x v="26"/>
    <s v="SSRDVILLEGAS"/>
    <s v="MFLT"/>
    <s v="BYCSA S.A"/>
    <s v="Strech 44CMx457M x .6"/>
    <s v="Strech 44CMx457M x .6"/>
    <d v="2010-10-20T00:00:00"/>
    <d v="2010-10-25T00:00:00"/>
    <n v="71493"/>
    <s v="773"/>
    <x v="9"/>
    <x v="3"/>
    <x v="5"/>
    <x v="0"/>
    <x v="1"/>
  </r>
  <r>
    <n v="7735116507"/>
    <x v="47"/>
    <n v="48980070"/>
    <x v="34"/>
    <s v="LTICPOSADA"/>
    <s v="MFLT"/>
    <s v="Provisión otras cta.pte.proveed prod. Inventariab."/>
    <s v=""/>
    <s v="Recarga de toner de impresora"/>
    <d v="2010-10-25T00:00:00"/>
    <d v="2010-10-25T00:00:00"/>
    <n v="17241"/>
    <s v="773"/>
    <x v="9"/>
    <x v="11"/>
    <x v="5"/>
    <x v="0"/>
    <x v="0"/>
  </r>
  <r>
    <n v="7735125759"/>
    <x v="43"/>
    <n v="48980070"/>
    <x v="34"/>
    <s v="LTYCDAVILA"/>
    <s v="MFLT"/>
    <s v="MINA SERVICIOS LTDA"/>
    <s v=""/>
    <s v="Servicio de transporte Mina Servicios"/>
    <d v="2010-10-19T00:00:00"/>
    <d v="2010-10-25T00:00:00"/>
    <n v="0"/>
    <s v="773"/>
    <x v="9"/>
    <x v="11"/>
    <x v="5"/>
    <x v="0"/>
    <x v="0"/>
  </r>
  <r>
    <n v="7735111156"/>
    <x v="30"/>
    <n v="48980170"/>
    <x v="35"/>
    <s v="LTRCMAZO"/>
    <s v="MFLT"/>
    <s v="Provisión otras cta.pte.proveed prod. Inventariab."/>
    <s v=""/>
    <s v="Servicio de Laboratorio FROTIS"/>
    <d v="2010-10-25T00:00:00"/>
    <d v="2010-10-25T00:00:00"/>
    <n v="29000"/>
    <s v="773"/>
    <x v="9"/>
    <x v="12"/>
    <x v="8"/>
    <x v="0"/>
    <x v="0"/>
  </r>
  <r>
    <n v="7735111156"/>
    <x v="30"/>
    <n v="48980170"/>
    <x v="35"/>
    <s v="LTRCMAZO"/>
    <s v="MFLT"/>
    <s v="Provisión otras cta.pte.proveed prod. Inventariab."/>
    <s v=""/>
    <s v="Servicio de Laboratorio FROTIS"/>
    <d v="2010-10-25T00:00:00"/>
    <d v="2010-10-25T00:00:00"/>
    <n v="159000"/>
    <s v="773"/>
    <x v="9"/>
    <x v="12"/>
    <x v="8"/>
    <x v="0"/>
    <x v="0"/>
  </r>
  <r>
    <n v="7735111156"/>
    <x v="30"/>
    <n v="48980170"/>
    <x v="35"/>
    <s v="LTRCMAZO"/>
    <s v="MFLT"/>
    <s v="Provisión otras cta.pte.proveed prod. Inventariab."/>
    <s v=""/>
    <s v="Servicio de Laboratorio FROTIS"/>
    <d v="2010-10-25T00:00:00"/>
    <d v="2010-10-25T00:00:00"/>
    <n v="29000"/>
    <s v="773"/>
    <x v="9"/>
    <x v="12"/>
    <x v="8"/>
    <x v="0"/>
    <x v="0"/>
  </r>
  <r>
    <n v="7735111156"/>
    <x v="30"/>
    <n v="48980170"/>
    <x v="35"/>
    <s v="LTRCMAZO"/>
    <s v="MFLT"/>
    <s v="Provisión otras cta.pte.proveed prod. Inventariab."/>
    <s v=""/>
    <s v="Servicio de Laboratorio FROTIS"/>
    <d v="2010-10-25T00:00:00"/>
    <d v="2010-10-25T00:00:00"/>
    <n v="25200"/>
    <s v="773"/>
    <x v="9"/>
    <x v="12"/>
    <x v="8"/>
    <x v="0"/>
    <x v="0"/>
  </r>
  <r>
    <n v="7735111156"/>
    <x v="30"/>
    <n v="48980170"/>
    <x v="35"/>
    <s v="LTRCMAZO"/>
    <s v="MFLT"/>
    <s v="Provisión otras cta.pte.proveed prod. Inventariab."/>
    <s v=""/>
    <s v="Servicio de Laboratorio FROTIS"/>
    <d v="2010-10-25T00:00:00"/>
    <d v="2010-10-25T00:00:00"/>
    <n v="29000"/>
    <s v="773"/>
    <x v="9"/>
    <x v="12"/>
    <x v="8"/>
    <x v="0"/>
    <x v="0"/>
  </r>
  <r>
    <n v="7735111156"/>
    <x v="30"/>
    <n v="48980170"/>
    <x v="35"/>
    <s v="LTRCMAZO"/>
    <s v="MFLT"/>
    <s v="Provisión otras cta.pte.proveed prod. Inventariab."/>
    <s v=""/>
    <s v="Servicio de Laboratorio FROTIS"/>
    <d v="2010-10-25T00:00:00"/>
    <d v="2010-10-25T00:00:00"/>
    <n v="29000"/>
    <s v="773"/>
    <x v="9"/>
    <x v="12"/>
    <x v="8"/>
    <x v="0"/>
    <x v="0"/>
  </r>
  <r>
    <n v="7735124709"/>
    <x v="58"/>
    <n v="48984270"/>
    <x v="37"/>
    <s v="LTEAGUTIERRE"/>
    <s v="MFLT"/>
    <s v="Provisión otras cta.pte.proveed prod. no inventar"/>
    <s v="Solucion limpieza 16-3402q tinta industr"/>
    <s v="Solucion limpieza 16-3402q tinta industr"/>
    <d v="2010-10-21T00:00:00"/>
    <d v="2010-10-25T00:00:00"/>
    <n v="-174190"/>
    <s v="773"/>
    <x v="9"/>
    <x v="14"/>
    <x v="5"/>
    <x v="0"/>
    <x v="1"/>
  </r>
  <r>
    <n v="7735124709"/>
    <x v="58"/>
    <n v="48984270"/>
    <x v="37"/>
    <s v="SSRDVILLEGAS"/>
    <s v="MFLT"/>
    <s v="MAPER S.A."/>
    <s v="Solucion limpieza 16-3402q tinta industr"/>
    <s v="Solucion limpieza 16-3402q tinta industr"/>
    <d v="2010-10-21T00:00:00"/>
    <d v="2010-10-25T00:00:00"/>
    <n v="0"/>
    <s v="773"/>
    <x v="9"/>
    <x v="14"/>
    <x v="5"/>
    <x v="0"/>
    <x v="1"/>
  </r>
  <r>
    <n v="7735124713"/>
    <x v="35"/>
    <n v="48984270"/>
    <x v="37"/>
    <s v="LTEAGUTIERRE"/>
    <s v="MFLT"/>
    <s v="Provisión otras cta.pte.proveed prod. no inventar"/>
    <s v="Strech 44CMx457M x .6"/>
    <s v="Strech 44CMx457M x .6"/>
    <d v="2010-10-20T00:00:00"/>
    <d v="2010-10-25T00:00:00"/>
    <n v="132000"/>
    <s v="773"/>
    <x v="9"/>
    <x v="14"/>
    <x v="5"/>
    <x v="0"/>
    <x v="1"/>
  </r>
  <r>
    <n v="7735124713"/>
    <x v="35"/>
    <n v="48984270"/>
    <x v="37"/>
    <s v="SSRDVILLEGAS"/>
    <s v="MFLT"/>
    <s v="BYCSA S.A"/>
    <s v="Strech 44CMx457M x .6"/>
    <s v="Strech 44CMx457M x .6"/>
    <d v="2010-10-20T00:00:00"/>
    <d v="2010-10-25T00:00:00"/>
    <n v="0"/>
    <s v="773"/>
    <x v="9"/>
    <x v="14"/>
    <x v="5"/>
    <x v="0"/>
    <x v="1"/>
  </r>
  <r>
    <n v="7735110119"/>
    <x v="12"/>
    <n v="48986070"/>
    <x v="38"/>
    <s v="LTHMRENDON"/>
    <s v="MFLT"/>
    <s v="Provisión otras cta.pte.proveed prod. no inventar"/>
    <s v="Guante Plastico Deshechable seg industri"/>
    <s v="Guante Plastico Deshechable seg industri"/>
    <d v="2010-10-25T00:00:00"/>
    <d v="2010-10-25T00:00:00"/>
    <n v="0"/>
    <s v="773"/>
    <x v="9"/>
    <x v="15"/>
    <x v="2"/>
    <x v="0"/>
    <x v="1"/>
  </r>
  <r>
    <n v="7735110119"/>
    <x v="12"/>
    <n v="48986070"/>
    <x v="38"/>
    <s v="LTHMRENDON"/>
    <s v="MFLT"/>
    <s v="Provisión otras cta.pte.proveed prod. no inventar"/>
    <s v="Guante Plastico Deshechable seg industri"/>
    <s v="Guante Plastico Deshechable seg industri"/>
    <d v="2010-10-25T00:00:00"/>
    <d v="2010-10-25T00:00:00"/>
    <n v="12000"/>
    <s v="773"/>
    <x v="9"/>
    <x v="15"/>
    <x v="2"/>
    <x v="0"/>
    <x v="1"/>
  </r>
  <r>
    <n v="7735110119"/>
    <x v="12"/>
    <n v="48986070"/>
    <x v="38"/>
    <s v="LTHMRENDON"/>
    <s v="MFLT"/>
    <s v="Provisión otras cta.pte.proveed prod. no inventar"/>
    <s v="Guante Plastico Deshechable seg industri"/>
    <s v="Guante Plastico Deshechable seg industri"/>
    <d v="2010-10-25T00:00:00"/>
    <d v="2010-10-25T00:00:00"/>
    <n v="7200"/>
    <s v="773"/>
    <x v="9"/>
    <x v="15"/>
    <x v="2"/>
    <x v="0"/>
    <x v="1"/>
  </r>
  <r>
    <n v="7735110119"/>
    <x v="12"/>
    <n v="48986070"/>
    <x v="38"/>
    <s v="LTHMRENDON"/>
    <s v="MFLT"/>
    <s v="Provisión otras cta.pte.proveed prod. no inventar"/>
    <s v="Guante Plastico Deshechable seg industri"/>
    <s v="Guante Plastico Deshechable seg industri"/>
    <d v="2010-10-25T00:00:00"/>
    <d v="2010-10-25T00:00:00"/>
    <n v="4800"/>
    <s v="773"/>
    <x v="9"/>
    <x v="15"/>
    <x v="2"/>
    <x v="0"/>
    <x v="1"/>
  </r>
  <r>
    <n v="7735110136"/>
    <x v="50"/>
    <n v="48986070"/>
    <x v="38"/>
    <s v="LTEAGUTIERRE"/>
    <s v="MFLT"/>
    <s v="Provisión otras cta.pte.proveed prod. no inventar"/>
    <s v="Medicamentos para el colaborador 0%"/>
    <s v="Medicamentos para el colaborador 0%"/>
    <d v="2010-10-22T00:00:00"/>
    <d v="2010-10-25T00:00:00"/>
    <n v="33656"/>
    <s v="773"/>
    <x v="9"/>
    <x v="15"/>
    <x v="2"/>
    <x v="0"/>
    <x v="1"/>
  </r>
  <r>
    <n v="7735110136"/>
    <x v="50"/>
    <n v="48986070"/>
    <x v="38"/>
    <s v="LTEAGUTIERRE"/>
    <s v="MFLT"/>
    <s v="Provisión otras cta.pte.proveed prod. no inventar"/>
    <s v="Medicamentos para el colaborador 0%"/>
    <s v="Medicamentos para el colaborador 0%"/>
    <d v="2010-10-22T00:00:00"/>
    <d v="2010-10-25T00:00:00"/>
    <n v="10040"/>
    <s v="773"/>
    <x v="9"/>
    <x v="15"/>
    <x v="2"/>
    <x v="0"/>
    <x v="1"/>
  </r>
  <r>
    <n v="7735110136"/>
    <x v="50"/>
    <n v="48986070"/>
    <x v="38"/>
    <s v="SSRDVILLEGAS"/>
    <s v="MFLT"/>
    <s v="DISTRIBUIDORA FARMACEUTICA ROMA S.A"/>
    <s v="Medicamentos para el colaborador 0%"/>
    <s v="Medicamentos para el colaborador 0%"/>
    <d v="2010-10-22T00:00:00"/>
    <d v="2010-10-25T00:00:00"/>
    <n v="0"/>
    <s v="773"/>
    <x v="9"/>
    <x v="15"/>
    <x v="2"/>
    <x v="0"/>
    <x v="1"/>
  </r>
  <r>
    <n v="7735110136"/>
    <x v="50"/>
    <n v="48986070"/>
    <x v="38"/>
    <s v="SSRDVILLEGAS"/>
    <s v="MFLT"/>
    <s v="DISTRIBUIDORA FARMACEUTICA ROMA S.A"/>
    <s v="Medicamentos para el colaborador 0%"/>
    <s v="Medicamentos para el colaborador 0%"/>
    <d v="2010-10-22T00:00:00"/>
    <d v="2010-10-25T00:00:00"/>
    <n v="0"/>
    <s v="773"/>
    <x v="9"/>
    <x v="15"/>
    <x v="2"/>
    <x v="0"/>
    <x v="1"/>
  </r>
  <r>
    <n v="7735116120"/>
    <x v="29"/>
    <n v="48986170"/>
    <x v="39"/>
    <s v="LTICPOSADA"/>
    <s v="MFLT"/>
    <s v="Provisión otras cta.pte.proveed prod. Inventariab."/>
    <s v=""/>
    <s v="BONOS SODEXO"/>
    <d v="2010-10-25T00:00:00"/>
    <d v="2010-10-25T00:00:00"/>
    <n v="388000"/>
    <s v="773"/>
    <x v="9"/>
    <x v="16"/>
    <x v="5"/>
    <x v="0"/>
    <x v="0"/>
  </r>
  <r>
    <n v="7735116120"/>
    <x v="29"/>
    <n v="48986170"/>
    <x v="39"/>
    <s v="LTICPOSADA"/>
    <s v="MFLT"/>
    <s v="Provisión otras cta.pte.proveed prod. Inventariab."/>
    <s v=""/>
    <s v="BONO SODEXO"/>
    <d v="2010-10-25T00:00:00"/>
    <d v="2010-10-25T00:00:00"/>
    <n v="300000"/>
    <s v="773"/>
    <x v="9"/>
    <x v="16"/>
    <x v="5"/>
    <x v="0"/>
    <x v="0"/>
  </r>
  <r>
    <n v="7735116120"/>
    <x v="29"/>
    <n v="48986170"/>
    <x v="39"/>
    <s v="LTICPOSADA"/>
    <s v="MFLT"/>
    <s v="Provisión otras cta.pte.proveed prod. Inventariab."/>
    <s v=""/>
    <s v="BONOS SODEXO"/>
    <d v="2010-10-25T00:00:00"/>
    <d v="2010-10-25T00:00:00"/>
    <n v="160000"/>
    <s v="773"/>
    <x v="9"/>
    <x v="16"/>
    <x v="5"/>
    <x v="0"/>
    <x v="0"/>
  </r>
  <r>
    <n v="7735116120"/>
    <x v="29"/>
    <n v="48986170"/>
    <x v="39"/>
    <s v="LTICPOSADA"/>
    <s v="MFLT"/>
    <s v="Provisión otras cta.pte.proveed prod. Inventariab."/>
    <s v=""/>
    <s v="BONOS SODEXO"/>
    <d v="2010-10-25T00:00:00"/>
    <d v="2010-10-25T00:00:00"/>
    <n v="100000"/>
    <s v="773"/>
    <x v="9"/>
    <x v="16"/>
    <x v="5"/>
    <x v="0"/>
    <x v="0"/>
  </r>
  <r>
    <n v="7735116403"/>
    <x v="20"/>
    <n v="48986170"/>
    <x v="39"/>
    <s v="LTICPOSADA"/>
    <s v="MFLT"/>
    <s v="Provisión otras cta.pte.proveed prod. Inventariab."/>
    <s v=""/>
    <s v="BONOS SODEXO"/>
    <d v="2010-10-25T00:00:00"/>
    <d v="2010-10-25T00:00:00"/>
    <n v="6790"/>
    <s v="773"/>
    <x v="9"/>
    <x v="16"/>
    <x v="3"/>
    <x v="0"/>
    <x v="1"/>
  </r>
  <r>
    <n v="7735116403"/>
    <x v="20"/>
    <n v="48986170"/>
    <x v="39"/>
    <s v="LTICPOSADA"/>
    <s v="MFLT"/>
    <s v="Provisión otras cta.pte.proveed prod. Inventariab."/>
    <s v=""/>
    <s v="BONO SODEXO"/>
    <d v="2010-10-25T00:00:00"/>
    <d v="2010-10-25T00:00:00"/>
    <n v="9800"/>
    <s v="773"/>
    <x v="9"/>
    <x v="16"/>
    <x v="3"/>
    <x v="0"/>
    <x v="1"/>
  </r>
  <r>
    <n v="7735116401"/>
    <x v="52"/>
    <n v="48988270"/>
    <x v="42"/>
    <s v="LTRCMAZO"/>
    <s v="MFLT"/>
    <s v="Provisión otras cta.pte.proveed prod. Inventariab."/>
    <s v=""/>
    <s v="Control de Plagas"/>
    <d v="2010-10-25T00:00:00"/>
    <d v="2010-10-25T00:00:00"/>
    <n v="50100"/>
    <s v="773"/>
    <x v="9"/>
    <x v="19"/>
    <x v="5"/>
    <x v="0"/>
    <x v="0"/>
  </r>
  <r>
    <n v="7735116401"/>
    <x v="52"/>
    <n v="48988270"/>
    <x v="42"/>
    <s v="LTRCMAZO"/>
    <s v="MFLT"/>
    <s v="Provisión otras cta.pte.proveed prod. Inventariab."/>
    <s v=""/>
    <s v="Control de Plagas"/>
    <d v="2010-10-25T00:00:00"/>
    <d v="2010-10-25T00:00:00"/>
    <n v="91000"/>
    <s v="773"/>
    <x v="9"/>
    <x v="19"/>
    <x v="5"/>
    <x v="0"/>
    <x v="0"/>
  </r>
  <r>
    <n v="7735116401"/>
    <x v="52"/>
    <n v="48988270"/>
    <x v="42"/>
    <s v="LTRCMAZO"/>
    <s v="MFLT"/>
    <s v="Provisión otras cta.pte.proveed prod. Inventariab."/>
    <s v=""/>
    <s v="Control de Plagas"/>
    <d v="2010-10-25T00:00:00"/>
    <d v="2010-10-25T00:00:00"/>
    <n v="21690"/>
    <s v="773"/>
    <x v="9"/>
    <x v="19"/>
    <x v="5"/>
    <x v="0"/>
    <x v="0"/>
  </r>
  <r>
    <n v="7735116418"/>
    <x v="53"/>
    <n v="48988270"/>
    <x v="42"/>
    <s v="LTRCMAZO"/>
    <s v="MFLT"/>
    <s v="Provisión otras cta.pte.proveed prod. Inventariab."/>
    <s v=""/>
    <s v="Control de Plagas"/>
    <d v="2010-10-25T00:00:00"/>
    <d v="2010-10-25T00:00:00"/>
    <n v="47010"/>
    <s v="773"/>
    <x v="9"/>
    <x v="19"/>
    <x v="5"/>
    <x v="0"/>
    <x v="0"/>
  </r>
  <r>
    <n v="7735110102"/>
    <x v="2"/>
    <n v="48705370"/>
    <x v="1"/>
    <s v="SSALLONDONO"/>
    <s v="MFLT"/>
    <s v="Obligación laboral, salarios por pagar"/>
    <s v=""/>
    <s v=""/>
    <d v="2010-10-26T00:00:00"/>
    <d v="2010-10-26T00:00:00"/>
    <n v="1758060"/>
    <s v="773"/>
    <x v="9"/>
    <x v="1"/>
    <x v="2"/>
    <x v="0"/>
    <x v="0"/>
  </r>
  <r>
    <n v="7735110110"/>
    <x v="5"/>
    <n v="48705370"/>
    <x v="1"/>
    <s v="SSALLONDONO"/>
    <s v="MFLT"/>
    <s v="Obligación laboral, salarios por pagar"/>
    <s v=""/>
    <s v=""/>
    <d v="2010-10-26T00:00:00"/>
    <d v="2010-10-26T00:00:00"/>
    <n v="92250"/>
    <s v="773"/>
    <x v="9"/>
    <x v="1"/>
    <x v="2"/>
    <x v="0"/>
    <x v="0"/>
  </r>
  <r>
    <n v="7735110102"/>
    <x v="2"/>
    <n v="48705670"/>
    <x v="2"/>
    <s v="SSALLONDONO"/>
    <s v="MFLT"/>
    <s v="Obligación laboral, salarios por pagar"/>
    <s v=""/>
    <s v=""/>
    <d v="2010-10-26T00:00:00"/>
    <d v="2010-10-26T00:00:00"/>
    <n v="1406866"/>
    <s v="773"/>
    <x v="9"/>
    <x v="2"/>
    <x v="2"/>
    <x v="0"/>
    <x v="0"/>
  </r>
  <r>
    <n v="7735110104"/>
    <x v="3"/>
    <n v="48705670"/>
    <x v="2"/>
    <s v="SSALLONDONO"/>
    <s v="MFLT"/>
    <s v="Obligación laboral, salarios por pagar"/>
    <s v=""/>
    <s v=""/>
    <d v="2010-10-26T00:00:00"/>
    <d v="2010-10-26T00:00:00"/>
    <n v="49341"/>
    <s v="773"/>
    <x v="9"/>
    <x v="2"/>
    <x v="2"/>
    <x v="0"/>
    <x v="1"/>
  </r>
  <r>
    <n v="7735110108"/>
    <x v="4"/>
    <n v="48705670"/>
    <x v="2"/>
    <s v="SSALLONDONO"/>
    <s v="MFLT"/>
    <s v="Obligación laboral, salarios por pagar"/>
    <s v=""/>
    <s v=""/>
    <d v="2010-10-26T00:00:00"/>
    <d v="2010-10-26T00:00:00"/>
    <n v="55291"/>
    <s v="773"/>
    <x v="9"/>
    <x v="2"/>
    <x v="2"/>
    <x v="0"/>
    <x v="1"/>
  </r>
  <r>
    <n v="7735110110"/>
    <x v="5"/>
    <n v="48705670"/>
    <x v="2"/>
    <s v="SSALLONDONO"/>
    <s v="MFLT"/>
    <s v="Obligación laboral, salarios por pagar"/>
    <s v=""/>
    <s v=""/>
    <d v="2010-10-26T00:00:00"/>
    <d v="2010-10-26T00:00:00"/>
    <n v="116850"/>
    <s v="773"/>
    <x v="9"/>
    <x v="2"/>
    <x v="2"/>
    <x v="0"/>
    <x v="0"/>
  </r>
  <r>
    <n v="7735116403"/>
    <x v="20"/>
    <n v="48705670"/>
    <x v="2"/>
    <s v="SSRDVILLEGAS"/>
    <s v="MFLT"/>
    <s v="SOMOS SUMINISTRO TEMPORAL S.A."/>
    <s v=""/>
    <s v=""/>
    <d v="2010-10-21T00:00:00"/>
    <d v="2010-10-26T00:00:00"/>
    <n v="1053797"/>
    <s v="773"/>
    <x v="9"/>
    <x v="2"/>
    <x v="3"/>
    <x v="0"/>
    <x v="1"/>
  </r>
  <r>
    <n v="7735116411"/>
    <x v="28"/>
    <n v="48705770"/>
    <x v="3"/>
    <s v="LTJFLOPEZ"/>
    <s v="MFLT"/>
    <s v="Provisión otras cta.pte.proveed prod. Inventariab."/>
    <s v=""/>
    <s v="Servicio de transporte"/>
    <d v="2010-10-26T00:00:00"/>
    <d v="2010-10-26T00:00:00"/>
    <n v="170400"/>
    <s v="773"/>
    <x v="9"/>
    <x v="3"/>
    <x v="7"/>
    <x v="0"/>
    <x v="1"/>
  </r>
  <r>
    <n v="7735116411"/>
    <x v="28"/>
    <n v="48705770"/>
    <x v="3"/>
    <s v="LTYCDAVILA"/>
    <s v="MFLT"/>
    <s v="COOPERATIVA DE TRANSPORTADORES"/>
    <s v=""/>
    <s v="Servicio de transporte"/>
    <d v="2010-10-11T00:00:00"/>
    <d v="2010-10-26T00:00:00"/>
    <n v="0"/>
    <s v="773"/>
    <x v="9"/>
    <x v="3"/>
    <x v="7"/>
    <x v="0"/>
    <x v="1"/>
  </r>
  <r>
    <n v="7735116411"/>
    <x v="28"/>
    <n v="48705770"/>
    <x v="3"/>
    <s v="LTYCDAVILA"/>
    <s v="MFLT"/>
    <s v="COOPERATIVA DE TRANSPORTADORES"/>
    <s v=""/>
    <s v="Servicio de transporte"/>
    <d v="2010-10-22T00:00:00"/>
    <d v="2010-10-26T00:00:00"/>
    <n v="0"/>
    <s v="773"/>
    <x v="9"/>
    <x v="3"/>
    <x v="7"/>
    <x v="0"/>
    <x v="1"/>
  </r>
  <r>
    <n v="7735116411"/>
    <x v="28"/>
    <n v="48705770"/>
    <x v="3"/>
    <s v="LTYCDAVILA"/>
    <s v="MFLT"/>
    <s v="COOPERATIVA DE TRANSPORTADORES"/>
    <s v=""/>
    <s v="Servicio de transporte"/>
    <d v="2010-10-15T00:00:00"/>
    <d v="2010-10-26T00:00:00"/>
    <n v="0"/>
    <s v="773"/>
    <x v="9"/>
    <x v="3"/>
    <x v="7"/>
    <x v="0"/>
    <x v="1"/>
  </r>
  <r>
    <n v="7735124713"/>
    <x v="35"/>
    <n v="48712570"/>
    <x v="18"/>
    <s v="LTHMRENDON"/>
    <s v="MFLT"/>
    <s v="Provisión otras cta.pte.proveed prod. no inventar"/>
    <s v="Cinta transparente S/I 48mm x 1000 M"/>
    <s v="Cinta transparente S/I 48mm x 1000 M"/>
    <d v="2010-10-26T00:00:00"/>
    <d v="2010-10-26T00:00:00"/>
    <n v="792000"/>
    <s v="773"/>
    <x v="9"/>
    <x v="3"/>
    <x v="5"/>
    <x v="0"/>
    <x v="1"/>
  </r>
  <r>
    <n v="7735124713"/>
    <x v="35"/>
    <n v="48712570"/>
    <x v="18"/>
    <s v="LTHMRENDON"/>
    <s v="MFLT"/>
    <s v="CINTAS ANDINAS DE COLOMBIA S.A."/>
    <s v="Cinta transparente S/I 48mm x 1000 M"/>
    <s v="Cinta transparente S/I 48mm x 1000 M"/>
    <d v="2010-10-25T00:00:00"/>
    <d v="2010-10-26T00:00:00"/>
    <n v="0"/>
    <s v="773"/>
    <x v="9"/>
    <x v="3"/>
    <x v="5"/>
    <x v="0"/>
    <x v="1"/>
  </r>
  <r>
    <n v="7735110102"/>
    <x v="2"/>
    <n v="48910270"/>
    <x v="23"/>
    <s v="SSALLONDONO"/>
    <s v="MFLT"/>
    <s v="Obligación laboral, salarios por pagar"/>
    <s v=""/>
    <s v=""/>
    <d v="2010-10-26T00:00:00"/>
    <d v="2010-10-26T00:00:00"/>
    <n v="1154802"/>
    <s v="773"/>
    <x v="9"/>
    <x v="3"/>
    <x v="2"/>
    <x v="0"/>
    <x v="0"/>
  </r>
  <r>
    <n v="7735110104"/>
    <x v="3"/>
    <n v="48910270"/>
    <x v="23"/>
    <s v="SSALLONDONO"/>
    <s v="MFLT"/>
    <s v="Obligación laboral, salarios por pagar"/>
    <s v=""/>
    <s v=""/>
    <d v="2010-10-26T00:00:00"/>
    <d v="2010-10-26T00:00:00"/>
    <n v="97525"/>
    <s v="773"/>
    <x v="9"/>
    <x v="3"/>
    <x v="2"/>
    <x v="0"/>
    <x v="1"/>
  </r>
  <r>
    <n v="7735110110"/>
    <x v="5"/>
    <n v="48910270"/>
    <x v="23"/>
    <s v="SSALLONDONO"/>
    <s v="MFLT"/>
    <s v="Obligación laboral, salarios por pagar"/>
    <s v=""/>
    <s v=""/>
    <d v="2010-10-26T00:00:00"/>
    <d v="2010-10-26T00:00:00"/>
    <n v="92250"/>
    <s v="773"/>
    <x v="9"/>
    <x v="3"/>
    <x v="2"/>
    <x v="0"/>
    <x v="0"/>
  </r>
  <r>
    <n v="7735116403"/>
    <x v="20"/>
    <n v="48910270"/>
    <x v="23"/>
    <s v="SSRDVILLEGAS"/>
    <s v="MFLT"/>
    <s v="SOMOS SUMINISTRO TEMPORAL S.A."/>
    <s v=""/>
    <s v=""/>
    <d v="2010-10-21T00:00:00"/>
    <d v="2010-10-26T00:00:00"/>
    <n v="3743070"/>
    <s v="773"/>
    <x v="9"/>
    <x v="3"/>
    <x v="3"/>
    <x v="0"/>
    <x v="1"/>
  </r>
  <r>
    <n v="7735116411"/>
    <x v="28"/>
    <n v="48910570"/>
    <x v="283"/>
    <s v="LTYCDAVILA"/>
    <s v="MFLT"/>
    <s v="COOPERATIVA DE TRANSPORTADORES"/>
    <s v=""/>
    <s v="Servicio de transporte"/>
    <d v="2010-10-11T00:00:00"/>
    <d v="2010-10-26T00:00:00"/>
    <n v="0"/>
    <s v="773"/>
    <x v="9"/>
    <x v="4"/>
    <x v="7"/>
    <x v="0"/>
    <x v="1"/>
  </r>
  <r>
    <n v="7735116411"/>
    <x v="28"/>
    <n v="48910570"/>
    <x v="283"/>
    <s v="LTYCDAVILA"/>
    <s v="MFLT"/>
    <s v="COOPERATIVA DE TRANSPORTADORES"/>
    <s v=""/>
    <s v="Servicio de transporte"/>
    <d v="2010-10-15T00:00:00"/>
    <d v="2010-10-26T00:00:00"/>
    <n v="0"/>
    <s v="773"/>
    <x v="9"/>
    <x v="4"/>
    <x v="7"/>
    <x v="0"/>
    <x v="1"/>
  </r>
  <r>
    <n v="7735110102"/>
    <x v="2"/>
    <n v="48921370"/>
    <x v="24"/>
    <s v="SSALLONDONO"/>
    <s v="MFLT"/>
    <s v="Obligación laboral, salarios por pagar"/>
    <s v=""/>
    <s v=""/>
    <d v="2010-10-26T00:00:00"/>
    <d v="2010-10-26T00:00:00"/>
    <n v="850185"/>
    <s v="773"/>
    <x v="9"/>
    <x v="4"/>
    <x v="2"/>
    <x v="0"/>
    <x v="0"/>
  </r>
  <r>
    <n v="7735110110"/>
    <x v="5"/>
    <n v="48921370"/>
    <x v="24"/>
    <s v="SSALLONDONO"/>
    <s v="MFLT"/>
    <s v="Obligación laboral, salarios por pagar"/>
    <s v=""/>
    <s v=""/>
    <d v="2010-10-26T00:00:00"/>
    <d v="2010-10-26T00:00:00"/>
    <n v="61500"/>
    <s v="773"/>
    <x v="9"/>
    <x v="4"/>
    <x v="2"/>
    <x v="0"/>
    <x v="0"/>
  </r>
  <r>
    <n v="7735116432"/>
    <x v="32"/>
    <n v="48921370"/>
    <x v="24"/>
    <s v="LTYCDAVILA"/>
    <s v="MFLT"/>
    <s v="ASESORIAS SERVICIOS ECOLOGICOS E IN"/>
    <s v=""/>
    <s v="Servicio de incineración"/>
    <d v="2010-10-15T00:00:00"/>
    <d v="2010-10-26T00:00:00"/>
    <n v="0"/>
    <s v="773"/>
    <x v="9"/>
    <x v="4"/>
    <x v="5"/>
    <x v="0"/>
    <x v="0"/>
  </r>
  <r>
    <n v="7735116874"/>
    <x v="33"/>
    <n v="48921370"/>
    <x v="24"/>
    <s v="LTJFLOPEZ"/>
    <s v="MFLT"/>
    <s v="Provisión otras cta.pte.proveed prod. Inventariab."/>
    <s v=""/>
    <s v="Servicio de Preprensa"/>
    <d v="2010-10-26T00:00:00"/>
    <d v="2010-10-26T00:00:00"/>
    <n v="949844"/>
    <s v="773"/>
    <x v="9"/>
    <x v="4"/>
    <x v="5"/>
    <x v="0"/>
    <x v="1"/>
  </r>
  <r>
    <n v="7735116874"/>
    <x v="33"/>
    <n v="48921370"/>
    <x v="24"/>
    <s v="LTYCDAVILA"/>
    <s v="MFLT"/>
    <s v="AXIO PREPRENSA S.A."/>
    <s v=""/>
    <s v="Servicio de Preprensa"/>
    <d v="2010-10-19T00:00:00"/>
    <d v="2010-10-26T00:00:00"/>
    <n v="0"/>
    <s v="773"/>
    <x v="9"/>
    <x v="4"/>
    <x v="5"/>
    <x v="0"/>
    <x v="1"/>
  </r>
  <r>
    <n v="7735124701"/>
    <x v="26"/>
    <n v="48921370"/>
    <x v="24"/>
    <s v="LTHMRENDON"/>
    <s v="MFLT"/>
    <s v="EMPAQUETADURAS Y EMPAQUES S.A."/>
    <s v="Limpion Wypall"/>
    <s v="Limpion Wypall"/>
    <d v="2010-10-26T00:00:00"/>
    <d v="2010-10-26T00:00:00"/>
    <n v="551000"/>
    <s v="773"/>
    <x v="9"/>
    <x v="4"/>
    <x v="5"/>
    <x v="0"/>
    <x v="0"/>
  </r>
  <r>
    <n v="7735124708"/>
    <x v="34"/>
    <n v="48921370"/>
    <x v="24"/>
    <s v="LTHMRENDON"/>
    <s v="MFLT"/>
    <s v="Mat, rptos y accesorios, combustibles y lubricante"/>
    <s v="Wash a_230 X GLN"/>
    <s v=""/>
    <d v="2010-10-26T00:00:00"/>
    <d v="2010-10-26T00:00:00"/>
    <n v="1367615"/>
    <s v="773"/>
    <x v="9"/>
    <x v="4"/>
    <x v="6"/>
    <x v="0"/>
    <x v="2"/>
  </r>
  <r>
    <n v="7735124708"/>
    <x v="34"/>
    <n v="48921370"/>
    <x v="24"/>
    <s v="LTHMRENDON"/>
    <s v="MFLT"/>
    <s v="Mat, rptos y accesorios, combustibles y lubricante"/>
    <s v="Ajustador_21209_pintuco X GLN"/>
    <s v=""/>
    <d v="2010-10-26T00:00:00"/>
    <d v="2010-10-26T00:00:00"/>
    <n v="767960"/>
    <s v="773"/>
    <x v="9"/>
    <x v="4"/>
    <x v="6"/>
    <x v="0"/>
    <x v="2"/>
  </r>
  <r>
    <n v="7735124713"/>
    <x v="35"/>
    <n v="48921370"/>
    <x v="24"/>
    <s v="SSRDVILLEGAS"/>
    <s v="MFLT"/>
    <s v="BYCSA S.A"/>
    <s v="Strech 44CMx457M x .6"/>
    <s v="Strech 44CMx457M x .6"/>
    <d v="2010-10-26T00:00:00"/>
    <d v="2010-10-26T00:00:00"/>
    <n v="165000"/>
    <s v="773"/>
    <x v="9"/>
    <x v="4"/>
    <x v="5"/>
    <x v="0"/>
    <x v="1"/>
  </r>
  <r>
    <n v="7735110102"/>
    <x v="2"/>
    <n v="48921470"/>
    <x v="25"/>
    <s v="SSALLONDONO"/>
    <s v="MFLT"/>
    <s v="Obligación laboral, salarios por pagar"/>
    <s v=""/>
    <s v=""/>
    <d v="2010-10-26T00:00:00"/>
    <d v="2010-10-26T00:00:00"/>
    <n v="4108081"/>
    <s v="773"/>
    <x v="9"/>
    <x v="4"/>
    <x v="2"/>
    <x v="0"/>
    <x v="0"/>
  </r>
  <r>
    <n v="7735110104"/>
    <x v="3"/>
    <n v="48921470"/>
    <x v="25"/>
    <s v="SSALLONDONO"/>
    <s v="MFLT"/>
    <s v="Obligación laboral, salarios por pagar"/>
    <s v=""/>
    <s v=""/>
    <d v="2010-10-26T00:00:00"/>
    <d v="2010-10-26T00:00:00"/>
    <n v="398091"/>
    <s v="773"/>
    <x v="9"/>
    <x v="4"/>
    <x v="2"/>
    <x v="0"/>
    <x v="1"/>
  </r>
  <r>
    <n v="7735110108"/>
    <x v="4"/>
    <n v="48921470"/>
    <x v="25"/>
    <s v="SSALLONDONO"/>
    <s v="MFLT"/>
    <s v="Obligación laboral, salarios por pagar"/>
    <s v=""/>
    <s v=""/>
    <d v="2010-10-26T00:00:00"/>
    <d v="2010-10-26T00:00:00"/>
    <n v="276333"/>
    <s v="773"/>
    <x v="9"/>
    <x v="4"/>
    <x v="2"/>
    <x v="0"/>
    <x v="1"/>
  </r>
  <r>
    <n v="7735110110"/>
    <x v="5"/>
    <n v="48921470"/>
    <x v="25"/>
    <s v="SSALLONDONO"/>
    <s v="MFLT"/>
    <s v="Obligación laboral, salarios por pagar"/>
    <s v=""/>
    <s v=""/>
    <d v="2010-10-26T00:00:00"/>
    <d v="2010-10-26T00:00:00"/>
    <n v="213200"/>
    <s v="773"/>
    <x v="9"/>
    <x v="4"/>
    <x v="2"/>
    <x v="0"/>
    <x v="0"/>
  </r>
  <r>
    <n v="7735116403"/>
    <x v="20"/>
    <n v="48921470"/>
    <x v="25"/>
    <s v="SSRDVILLEGAS"/>
    <s v="MFLT"/>
    <s v="SOMOS SUMINISTRO TEMPORAL S.A."/>
    <s v=""/>
    <s v=""/>
    <d v="2010-10-21T00:00:00"/>
    <d v="2010-10-26T00:00:00"/>
    <n v="314173"/>
    <s v="773"/>
    <x v="9"/>
    <x v="4"/>
    <x v="3"/>
    <x v="0"/>
    <x v="1"/>
  </r>
  <r>
    <n v="7735124012"/>
    <x v="24"/>
    <n v="48921470"/>
    <x v="25"/>
    <s v="LTHMRENDON"/>
    <s v="MFLT"/>
    <s v="Mat, rptos y accesorios, materiales y repuestos na"/>
    <s v="Cinta teflon 3/4 (p/calor)"/>
    <s v=""/>
    <d v="2010-10-26T00:00:00"/>
    <d v="2010-10-26T00:00:00"/>
    <n v="-68000"/>
    <s v="773"/>
    <x v="9"/>
    <x v="4"/>
    <x v="6"/>
    <x v="0"/>
    <x v="2"/>
  </r>
  <r>
    <n v="7735124012"/>
    <x v="24"/>
    <n v="48921470"/>
    <x v="25"/>
    <s v="LTHMRENDON"/>
    <s v="MFLT"/>
    <s v="Mat, rptos y accesorios, materiales y repuestos na"/>
    <s v="Cinta teflon 3/4 (p/calor)"/>
    <s v=""/>
    <d v="2010-10-26T00:00:00"/>
    <d v="2010-10-26T00:00:00"/>
    <n v="68000"/>
    <s v="773"/>
    <x v="9"/>
    <x v="4"/>
    <x v="6"/>
    <x v="0"/>
    <x v="2"/>
  </r>
  <r>
    <n v="7735124701"/>
    <x v="26"/>
    <n v="48921470"/>
    <x v="25"/>
    <s v="LTHMRENDON"/>
    <s v="MFLT"/>
    <s v="EMPAQUETADURAS Y EMPAQUES S.A."/>
    <s v="Limpion Wypall"/>
    <s v="Limpion Wypall"/>
    <d v="2010-10-26T00:00:00"/>
    <d v="2010-10-26T00:00:00"/>
    <n v="110200"/>
    <s v="773"/>
    <x v="9"/>
    <x v="4"/>
    <x v="5"/>
    <x v="0"/>
    <x v="0"/>
  </r>
  <r>
    <n v="7735124713"/>
    <x v="35"/>
    <n v="48921470"/>
    <x v="25"/>
    <s v="SSRDVILLEGAS"/>
    <s v="MFLT"/>
    <s v="BYCSA S.A"/>
    <s v="Strech 44CMx457M x .6"/>
    <s v="Strech 44CMx457M x .6"/>
    <d v="2010-10-26T00:00:00"/>
    <d v="2010-10-26T00:00:00"/>
    <n v="825000"/>
    <s v="773"/>
    <x v="9"/>
    <x v="4"/>
    <x v="5"/>
    <x v="0"/>
    <x v="1"/>
  </r>
  <r>
    <n v="7735110102"/>
    <x v="2"/>
    <n v="48921570"/>
    <x v="26"/>
    <s v="SSALLONDONO"/>
    <s v="MFLT"/>
    <s v="Obligación laboral, salarios por pagar"/>
    <s v=""/>
    <s v=""/>
    <d v="2010-10-26T00:00:00"/>
    <d v="2010-10-26T00:00:00"/>
    <n v="8435856"/>
    <s v="773"/>
    <x v="9"/>
    <x v="3"/>
    <x v="2"/>
    <x v="0"/>
    <x v="0"/>
  </r>
  <r>
    <n v="7735110103"/>
    <x v="39"/>
    <n v="48921570"/>
    <x v="26"/>
    <s v="SSALLONDONO"/>
    <s v="MFLT"/>
    <s v="Obligación laboral, salarios por pagar"/>
    <s v=""/>
    <s v=""/>
    <d v="2010-10-26T00:00:00"/>
    <d v="2010-10-26T00:00:00"/>
    <n v="288150"/>
    <s v="773"/>
    <x v="9"/>
    <x v="3"/>
    <x v="2"/>
    <x v="0"/>
    <x v="0"/>
  </r>
  <r>
    <n v="7735110104"/>
    <x v="3"/>
    <n v="48921570"/>
    <x v="26"/>
    <s v="SSALLONDONO"/>
    <s v="MFLT"/>
    <s v="Obligación laboral, salarios por pagar"/>
    <s v=""/>
    <s v=""/>
    <d v="2010-10-26T00:00:00"/>
    <d v="2010-10-26T00:00:00"/>
    <n v="1162395"/>
    <s v="773"/>
    <x v="9"/>
    <x v="3"/>
    <x v="2"/>
    <x v="0"/>
    <x v="1"/>
  </r>
  <r>
    <n v="7735110108"/>
    <x v="4"/>
    <n v="48921570"/>
    <x v="26"/>
    <s v="SSALLONDONO"/>
    <s v="MFLT"/>
    <s v="Obligación laboral, salarios por pagar"/>
    <s v=""/>
    <s v=""/>
    <d v="2010-10-26T00:00:00"/>
    <d v="2010-10-26T00:00:00"/>
    <n v="180801"/>
    <s v="773"/>
    <x v="9"/>
    <x v="3"/>
    <x v="2"/>
    <x v="0"/>
    <x v="1"/>
  </r>
  <r>
    <n v="7735110110"/>
    <x v="5"/>
    <n v="48921570"/>
    <x v="26"/>
    <s v="SSALLONDONO"/>
    <s v="MFLT"/>
    <s v="Obligación laboral, salarios por pagar"/>
    <s v=""/>
    <s v=""/>
    <d v="2010-10-26T00:00:00"/>
    <d v="2010-10-26T00:00:00"/>
    <n v="504300"/>
    <s v="773"/>
    <x v="9"/>
    <x v="3"/>
    <x v="2"/>
    <x v="0"/>
    <x v="0"/>
  </r>
  <r>
    <n v="7735116403"/>
    <x v="20"/>
    <n v="48921570"/>
    <x v="26"/>
    <s v="SSRDVILLEGAS"/>
    <s v="MFLT"/>
    <s v="AHORA S.A"/>
    <s v=""/>
    <s v=""/>
    <d v="2010-10-21T00:00:00"/>
    <d v="2010-10-26T00:00:00"/>
    <n v="8149338"/>
    <s v="773"/>
    <x v="9"/>
    <x v="3"/>
    <x v="3"/>
    <x v="0"/>
    <x v="1"/>
  </r>
  <r>
    <n v="7735124012"/>
    <x v="24"/>
    <n v="48921570"/>
    <x v="26"/>
    <s v="LTHMRENDON"/>
    <s v="MFLT"/>
    <s v="Mat, rptos y accesorios, materiales y repuestos na"/>
    <s v="Cinta teflon 3/4 (p/calor)"/>
    <s v=""/>
    <d v="2010-10-26T00:00:00"/>
    <d v="2010-10-26T00:00:00"/>
    <n v="68000"/>
    <s v="773"/>
    <x v="9"/>
    <x v="3"/>
    <x v="6"/>
    <x v="0"/>
    <x v="2"/>
  </r>
  <r>
    <n v="7735124709"/>
    <x v="58"/>
    <n v="48921570"/>
    <x v="26"/>
    <s v="LTEAGUTIERRE"/>
    <s v="MFLT"/>
    <s v="Provisión otras cta.pte.proveed prod. no inventar"/>
    <s v="Tinta videojet 16-8530q x0.95litros"/>
    <s v="Tinta videojet 16-8530q x0.95litros"/>
    <d v="2010-10-26T00:00:00"/>
    <d v="2010-10-26T00:00:00"/>
    <n v="1158282"/>
    <s v="773"/>
    <x v="9"/>
    <x v="3"/>
    <x v="5"/>
    <x v="0"/>
    <x v="1"/>
  </r>
  <r>
    <n v="7735124709"/>
    <x v="58"/>
    <n v="48921570"/>
    <x v="26"/>
    <s v="LTHMRENDON"/>
    <s v="MFLT"/>
    <s v="Provisión otras cta.pte.proveed prod. no inventar"/>
    <s v="Disolvente 16-8535q"/>
    <s v="Disolvente 16-8535q"/>
    <d v="2010-10-26T00:00:00"/>
    <d v="2010-10-26T00:00:00"/>
    <n v="253405"/>
    <s v="773"/>
    <x v="9"/>
    <x v="3"/>
    <x v="5"/>
    <x v="0"/>
    <x v="1"/>
  </r>
  <r>
    <n v="7735110102"/>
    <x v="2"/>
    <n v="48921670"/>
    <x v="27"/>
    <s v="SSALLONDONO"/>
    <s v="MFLT"/>
    <s v="Obligación laboral, salarios por pagar"/>
    <s v=""/>
    <s v=""/>
    <d v="2010-10-26T00:00:00"/>
    <d v="2010-10-26T00:00:00"/>
    <n v="3297262"/>
    <s v="773"/>
    <x v="9"/>
    <x v="5"/>
    <x v="2"/>
    <x v="0"/>
    <x v="0"/>
  </r>
  <r>
    <n v="7735110104"/>
    <x v="3"/>
    <n v="48921670"/>
    <x v="27"/>
    <s v="SSALLONDONO"/>
    <s v="MFLT"/>
    <s v="Obligación laboral, salarios por pagar"/>
    <s v=""/>
    <s v=""/>
    <d v="2010-10-26T00:00:00"/>
    <d v="2010-10-26T00:00:00"/>
    <n v="188689"/>
    <s v="773"/>
    <x v="9"/>
    <x v="5"/>
    <x v="2"/>
    <x v="0"/>
    <x v="1"/>
  </r>
  <r>
    <n v="7735110110"/>
    <x v="5"/>
    <n v="48921670"/>
    <x v="27"/>
    <s v="SSALLONDONO"/>
    <s v="MFLT"/>
    <s v="Obligación laboral, salarios por pagar"/>
    <s v=""/>
    <s v=""/>
    <d v="2010-10-26T00:00:00"/>
    <d v="2010-10-26T00:00:00"/>
    <n v="184500"/>
    <s v="773"/>
    <x v="9"/>
    <x v="5"/>
    <x v="2"/>
    <x v="0"/>
    <x v="0"/>
  </r>
  <r>
    <n v="7735110102"/>
    <x v="2"/>
    <n v="48921770"/>
    <x v="28"/>
    <s v="SSALLONDONO"/>
    <s v="MFLT"/>
    <s v="Obligación laboral, salarios por pagar"/>
    <s v=""/>
    <s v=""/>
    <d v="2010-10-26T00:00:00"/>
    <d v="2010-10-26T00:00:00"/>
    <n v="1658788"/>
    <s v="773"/>
    <x v="9"/>
    <x v="5"/>
    <x v="2"/>
    <x v="0"/>
    <x v="0"/>
  </r>
  <r>
    <n v="7735110104"/>
    <x v="3"/>
    <n v="48921770"/>
    <x v="28"/>
    <s v="SSALLONDONO"/>
    <s v="MFLT"/>
    <s v="Obligación laboral, salarios por pagar"/>
    <s v=""/>
    <s v=""/>
    <d v="2010-10-26T00:00:00"/>
    <d v="2010-10-26T00:00:00"/>
    <n v="288041"/>
    <s v="773"/>
    <x v="9"/>
    <x v="5"/>
    <x v="2"/>
    <x v="0"/>
    <x v="1"/>
  </r>
  <r>
    <n v="7735110110"/>
    <x v="5"/>
    <n v="48921770"/>
    <x v="28"/>
    <s v="SSALLONDONO"/>
    <s v="MFLT"/>
    <s v="Obligación laboral, salarios por pagar"/>
    <s v=""/>
    <s v=""/>
    <d v="2010-10-26T00:00:00"/>
    <d v="2010-10-26T00:00:00"/>
    <n v="123000"/>
    <s v="773"/>
    <x v="9"/>
    <x v="5"/>
    <x v="2"/>
    <x v="0"/>
    <x v="0"/>
  </r>
  <r>
    <n v="7735116403"/>
    <x v="20"/>
    <n v="48921770"/>
    <x v="28"/>
    <s v="SSRDVILLEGAS"/>
    <s v="MFLT"/>
    <s v="SOMOS SUMINISTRO TEMPORAL S.A."/>
    <s v=""/>
    <s v=""/>
    <d v="2010-10-21T00:00:00"/>
    <d v="2010-10-26T00:00:00"/>
    <n v="1549377"/>
    <s v="773"/>
    <x v="9"/>
    <x v="5"/>
    <x v="3"/>
    <x v="0"/>
    <x v="1"/>
  </r>
  <r>
    <n v="7735124012"/>
    <x v="24"/>
    <n v="48921770"/>
    <x v="28"/>
    <s v="LTHMRENDON"/>
    <s v="MFLT"/>
    <s v="Mat, rptos y accesorios, materiales y repuestos na"/>
    <s v="Cinta teflon 3/4 (p/calor)"/>
    <s v=""/>
    <d v="2010-10-26T00:00:00"/>
    <d v="2010-10-26T00:00:00"/>
    <n v="68000"/>
    <s v="773"/>
    <x v="9"/>
    <x v="5"/>
    <x v="6"/>
    <x v="0"/>
    <x v="2"/>
  </r>
  <r>
    <n v="7735124708"/>
    <x v="34"/>
    <n v="48921770"/>
    <x v="28"/>
    <s v="LTHMRENDON"/>
    <s v="MFLT"/>
    <s v="Mat, rptos y accesorios, combustibles y lubricante"/>
    <s v="Alcohol_indust_95% X GLN"/>
    <s v=""/>
    <d v="2010-10-26T00:00:00"/>
    <d v="2010-10-26T00:00:00"/>
    <n v="11286"/>
    <s v="773"/>
    <x v="9"/>
    <x v="5"/>
    <x v="6"/>
    <x v="0"/>
    <x v="2"/>
  </r>
  <r>
    <n v="7735110102"/>
    <x v="2"/>
    <n v="48980070"/>
    <x v="34"/>
    <s v="SSALLONDONO"/>
    <s v="MFLT"/>
    <s v="Obligación laboral, salarios por pagar"/>
    <s v=""/>
    <s v=""/>
    <d v="2010-10-26T00:00:00"/>
    <d v="2010-10-26T00:00:00"/>
    <n v="5814648"/>
    <s v="773"/>
    <x v="9"/>
    <x v="11"/>
    <x v="2"/>
    <x v="0"/>
    <x v="0"/>
  </r>
  <r>
    <n v="7735110104"/>
    <x v="3"/>
    <n v="48980070"/>
    <x v="34"/>
    <s v="SSALLONDONO"/>
    <s v="MFLT"/>
    <s v="Obligación laboral, salarios por pagar"/>
    <s v=""/>
    <s v=""/>
    <d v="2010-10-26T00:00:00"/>
    <d v="2010-10-26T00:00:00"/>
    <n v="215988"/>
    <s v="773"/>
    <x v="9"/>
    <x v="11"/>
    <x v="2"/>
    <x v="0"/>
    <x v="1"/>
  </r>
  <r>
    <n v="7735110110"/>
    <x v="5"/>
    <n v="48980070"/>
    <x v="34"/>
    <s v="SSALLONDONO"/>
    <s v="MFLT"/>
    <s v="Obligación laboral, salarios por pagar"/>
    <s v=""/>
    <s v=""/>
    <d v="2010-10-26T00:00:00"/>
    <d v="2010-10-26T00:00:00"/>
    <n v="61500"/>
    <s v="773"/>
    <x v="9"/>
    <x v="11"/>
    <x v="2"/>
    <x v="0"/>
    <x v="0"/>
  </r>
  <r>
    <n v="7735113504"/>
    <x v="49"/>
    <n v="48980070"/>
    <x v="34"/>
    <s v="LTRCMAZO"/>
    <s v="MFLT"/>
    <s v="Provisión otras cta.pte.proveed prod. Inventariab."/>
    <s v=""/>
    <s v="ALQUILER DE GRUA"/>
    <d v="2010-10-26T00:00:00"/>
    <d v="2010-10-26T00:00:00"/>
    <n v="450000"/>
    <s v="773"/>
    <x v="9"/>
    <x v="11"/>
    <x v="0"/>
    <x v="0"/>
    <x v="0"/>
  </r>
  <r>
    <n v="7735113504"/>
    <x v="49"/>
    <n v="48980070"/>
    <x v="34"/>
    <s v="LTYCDAVILA"/>
    <s v="MFLT"/>
    <s v="FABRICACION AISLAMIENTOS Y"/>
    <s v=""/>
    <s v="ALQUILER DE GRUA"/>
    <d v="2010-10-01T00:00:00"/>
    <d v="2010-10-26T00:00:00"/>
    <n v="0"/>
    <s v="773"/>
    <x v="9"/>
    <x v="11"/>
    <x v="0"/>
    <x v="0"/>
    <x v="0"/>
  </r>
  <r>
    <n v="7735116403"/>
    <x v="20"/>
    <n v="48980070"/>
    <x v="34"/>
    <s v="SSRDVILLEGAS"/>
    <s v="MFLT"/>
    <s v="AHORA S.A"/>
    <s v=""/>
    <s v=""/>
    <d v="2010-10-21T00:00:00"/>
    <d v="2010-10-26T00:00:00"/>
    <n v="412948"/>
    <s v="773"/>
    <x v="9"/>
    <x v="11"/>
    <x v="3"/>
    <x v="0"/>
    <x v="1"/>
  </r>
  <r>
    <n v="7735116507"/>
    <x v="47"/>
    <n v="48980070"/>
    <x v="34"/>
    <s v="LTICPOSADA"/>
    <s v="MFLT"/>
    <s v="Provisión otras cta.pte.proveed prod. Inventariab."/>
    <s v=""/>
    <s v="Recarga de toner de impresora"/>
    <d v="2010-10-26T00:00:00"/>
    <d v="2010-10-26T00:00:00"/>
    <n v="17241"/>
    <s v="773"/>
    <x v="9"/>
    <x v="11"/>
    <x v="5"/>
    <x v="0"/>
    <x v="0"/>
  </r>
  <r>
    <n v="7735116507"/>
    <x v="47"/>
    <n v="48980070"/>
    <x v="34"/>
    <s v="LTYCDAVILA"/>
    <s v="MFLT"/>
    <s v="TONER EXPRESS LTDA"/>
    <s v=""/>
    <s v="Recarga de toner de impresora"/>
    <d v="2010-10-12T00:00:00"/>
    <d v="2010-10-26T00:00:00"/>
    <n v="0"/>
    <s v="773"/>
    <x v="9"/>
    <x v="11"/>
    <x v="5"/>
    <x v="0"/>
    <x v="0"/>
  </r>
  <r>
    <n v="7735111156"/>
    <x v="30"/>
    <n v="48980170"/>
    <x v="35"/>
    <s v="LTYCDAVILA"/>
    <s v="MFLT"/>
    <s v="TECNIMICRO LABORATORIO DE ANALISIS"/>
    <s v=""/>
    <s v="Servicio de Laboratorio FROTIS"/>
    <d v="2010-10-20T00:00:00"/>
    <d v="2010-10-26T00:00:00"/>
    <n v="0"/>
    <s v="773"/>
    <x v="9"/>
    <x v="12"/>
    <x v="8"/>
    <x v="0"/>
    <x v="0"/>
  </r>
  <r>
    <n v="7735111156"/>
    <x v="30"/>
    <n v="48980170"/>
    <x v="35"/>
    <s v="LTYCDAVILA"/>
    <s v="MFLT"/>
    <s v="TECNIMICRO LABORATORIO DE ANALISIS"/>
    <s v=""/>
    <s v="Servicio de Laboratorio FROTIS"/>
    <d v="2010-10-22T00:00:00"/>
    <d v="2010-10-26T00:00:00"/>
    <n v="0"/>
    <s v="773"/>
    <x v="9"/>
    <x v="12"/>
    <x v="8"/>
    <x v="0"/>
    <x v="0"/>
  </r>
  <r>
    <n v="7735111156"/>
    <x v="30"/>
    <n v="48980170"/>
    <x v="35"/>
    <s v="LTYCDAVILA"/>
    <s v="MFLT"/>
    <s v="TECNIMICRO LABORATORIO DE ANALISIS"/>
    <s v=""/>
    <s v="Servicio de Laboratorio FROTIS"/>
    <d v="2010-10-21T00:00:00"/>
    <d v="2010-10-26T00:00:00"/>
    <n v="0"/>
    <s v="773"/>
    <x v="9"/>
    <x v="12"/>
    <x v="8"/>
    <x v="0"/>
    <x v="0"/>
  </r>
  <r>
    <n v="7735111156"/>
    <x v="30"/>
    <n v="48980170"/>
    <x v="35"/>
    <s v="LTYCDAVILA"/>
    <s v="MFLT"/>
    <s v="TECNIMICRO LABORATORIO DE ANALISIS"/>
    <s v=""/>
    <s v="Servicio de Laboratorio FROTIS"/>
    <d v="2010-10-21T00:00:00"/>
    <d v="2010-10-26T00:00:00"/>
    <n v="0"/>
    <s v="773"/>
    <x v="9"/>
    <x v="12"/>
    <x v="8"/>
    <x v="0"/>
    <x v="0"/>
  </r>
  <r>
    <n v="7735111156"/>
    <x v="30"/>
    <n v="48980170"/>
    <x v="35"/>
    <s v="LTYCDAVILA"/>
    <s v="MFLT"/>
    <s v="TECNIMICRO LABORATORIO DE ANALISIS"/>
    <s v=""/>
    <s v="Servicio de Laboratorio FROTIS"/>
    <d v="2010-10-21T00:00:00"/>
    <d v="2010-10-26T00:00:00"/>
    <n v="0"/>
    <s v="773"/>
    <x v="9"/>
    <x v="12"/>
    <x v="8"/>
    <x v="0"/>
    <x v="0"/>
  </r>
  <r>
    <n v="7735111156"/>
    <x v="30"/>
    <n v="48980170"/>
    <x v="35"/>
    <s v="LTYCDAVILA"/>
    <s v="MFLT"/>
    <s v="TECNIMICRO LABORATORIO DE ANALISIS"/>
    <s v=""/>
    <s v="Servicio de Laboratorio FROTIS"/>
    <d v="2010-10-21T00:00:00"/>
    <d v="2010-10-26T00:00:00"/>
    <n v="0"/>
    <s v="773"/>
    <x v="9"/>
    <x v="12"/>
    <x v="8"/>
    <x v="0"/>
    <x v="0"/>
  </r>
  <r>
    <n v="7735110102"/>
    <x v="2"/>
    <n v="48982070"/>
    <x v="36"/>
    <s v="SSALLONDONO"/>
    <s v="MFLT"/>
    <s v="Obligación laboral, salarios por pagar"/>
    <s v=""/>
    <s v=""/>
    <d v="2010-10-26T00:00:00"/>
    <d v="2010-10-26T00:00:00"/>
    <n v="768056"/>
    <s v="773"/>
    <x v="9"/>
    <x v="13"/>
    <x v="2"/>
    <x v="0"/>
    <x v="0"/>
  </r>
  <r>
    <n v="7735110103"/>
    <x v="39"/>
    <n v="48982070"/>
    <x v="36"/>
    <s v="SSALLONDONO"/>
    <s v="MFLT"/>
    <s v="Obligación laboral, salarios por pagar"/>
    <s v=""/>
    <s v=""/>
    <d v="2010-10-26T00:00:00"/>
    <d v="2010-10-26T00:00:00"/>
    <n v="193125"/>
    <s v="773"/>
    <x v="9"/>
    <x v="13"/>
    <x v="2"/>
    <x v="0"/>
    <x v="0"/>
  </r>
  <r>
    <n v="7735110102"/>
    <x v="2"/>
    <n v="48984270"/>
    <x v="37"/>
    <s v="SSALLONDONO"/>
    <s v="MFLT"/>
    <s v="Obligación laboral, salarios por pagar"/>
    <s v=""/>
    <s v=""/>
    <d v="2010-10-26T00:00:00"/>
    <d v="2010-10-26T00:00:00"/>
    <n v="1758059"/>
    <s v="773"/>
    <x v="9"/>
    <x v="14"/>
    <x v="2"/>
    <x v="0"/>
    <x v="0"/>
  </r>
  <r>
    <n v="7735110102"/>
    <x v="2"/>
    <n v="48986070"/>
    <x v="38"/>
    <s v="SSALLONDONO"/>
    <s v="MFLT"/>
    <s v="Obligación laboral, salarios por pagar"/>
    <s v=""/>
    <s v=""/>
    <d v="2010-10-26T00:00:00"/>
    <d v="2010-10-26T00:00:00"/>
    <n v="574239"/>
    <s v="773"/>
    <x v="9"/>
    <x v="15"/>
    <x v="2"/>
    <x v="0"/>
    <x v="0"/>
  </r>
  <r>
    <n v="7735110119"/>
    <x v="12"/>
    <n v="48986070"/>
    <x v="38"/>
    <s v="LTEAGUTIERRE"/>
    <s v="MFLT"/>
    <s v="Provisión otras cta.pte.proveed prod. no inventar"/>
    <s v="Guantes Hyflex seguridad industrial"/>
    <s v="Guantes Hyflex seguridad industrial"/>
    <d v="2010-10-26T00:00:00"/>
    <d v="2010-10-26T00:00:00"/>
    <n v="172800"/>
    <s v="773"/>
    <x v="9"/>
    <x v="15"/>
    <x v="2"/>
    <x v="0"/>
    <x v="1"/>
  </r>
  <r>
    <n v="7735110102"/>
    <x v="2"/>
    <n v="48988070"/>
    <x v="40"/>
    <s v="SSALLONDONO"/>
    <s v="MFLT"/>
    <s v="Obligación laboral, salarios por pagar"/>
    <s v=""/>
    <s v=""/>
    <d v="2010-10-26T00:00:00"/>
    <d v="2010-10-26T00:00:00"/>
    <n v="435488"/>
    <s v="773"/>
    <x v="9"/>
    <x v="17"/>
    <x v="2"/>
    <x v="0"/>
    <x v="0"/>
  </r>
  <r>
    <n v="7735110110"/>
    <x v="5"/>
    <n v="48988070"/>
    <x v="40"/>
    <s v="SSALLONDONO"/>
    <s v="MFLT"/>
    <s v="Obligación laboral, salarios por pagar"/>
    <s v=""/>
    <s v=""/>
    <d v="2010-10-26T00:00:00"/>
    <d v="2010-10-26T00:00:00"/>
    <n v="30750"/>
    <s v="773"/>
    <x v="9"/>
    <x v="17"/>
    <x v="2"/>
    <x v="0"/>
    <x v="0"/>
  </r>
  <r>
    <n v="7735116401"/>
    <x v="52"/>
    <n v="48988270"/>
    <x v="42"/>
    <s v="LTRCMAZO"/>
    <s v="MFLT"/>
    <s v="Provisión otras cta.pte.proveed prod. Inventariab."/>
    <s v=""/>
    <s v="SERVICIO DE LIMPIEZA"/>
    <d v="2010-10-26T00:00:00"/>
    <d v="2010-10-26T00:00:00"/>
    <n v="6959426"/>
    <s v="773"/>
    <x v="9"/>
    <x v="19"/>
    <x v="5"/>
    <x v="0"/>
    <x v="0"/>
  </r>
  <r>
    <n v="7735116401"/>
    <x v="52"/>
    <n v="48988270"/>
    <x v="42"/>
    <s v="LTRCMAZO"/>
    <s v="MFLT"/>
    <s v="Provisión otras cta.pte.proveed prod. Inventariab."/>
    <s v=""/>
    <s v="SERVICIO DE LIMPIEZA"/>
    <d v="2010-10-26T00:00:00"/>
    <d v="2010-10-26T00:00:00"/>
    <n v="25452988"/>
    <s v="773"/>
    <x v="9"/>
    <x v="19"/>
    <x v="5"/>
    <x v="0"/>
    <x v="0"/>
  </r>
  <r>
    <n v="7735116401"/>
    <x v="52"/>
    <n v="48988270"/>
    <x v="42"/>
    <s v="LTYCDAVILA"/>
    <s v="MFLT"/>
    <s v="COOPERATIVA DE TRABAJO ASOCIADO REC"/>
    <s v=""/>
    <s v="SERVICIO DE LIMPIEZA"/>
    <d v="2010-10-25T00:00:00"/>
    <d v="2010-10-26T00:00:00"/>
    <n v="0"/>
    <s v="773"/>
    <x v="9"/>
    <x v="19"/>
    <x v="5"/>
    <x v="0"/>
    <x v="0"/>
  </r>
  <r>
    <n v="7735116401"/>
    <x v="52"/>
    <n v="48988270"/>
    <x v="42"/>
    <s v="LTYCDAVILA"/>
    <s v="MFLT"/>
    <s v="COOPERATIVA DE TRABAJO ASOCIADO REC"/>
    <s v=""/>
    <s v="SERVICIO DE LIMPIEZA"/>
    <d v="2010-10-25T00:00:00"/>
    <d v="2010-10-26T00:00:00"/>
    <n v="0"/>
    <s v="773"/>
    <x v="9"/>
    <x v="19"/>
    <x v="5"/>
    <x v="0"/>
    <x v="0"/>
  </r>
  <r>
    <n v="7735110102"/>
    <x v="2"/>
    <n v="48992070"/>
    <x v="45"/>
    <s v="SSALLONDONO"/>
    <s v="MFLT"/>
    <s v="Obligación laboral, salarios por pagar"/>
    <s v=""/>
    <s v=""/>
    <d v="2010-10-26T00:00:00"/>
    <d v="2010-10-26T00:00:00"/>
    <n v="3275759"/>
    <s v="773"/>
    <x v="9"/>
    <x v="22"/>
    <x v="2"/>
    <x v="0"/>
    <x v="0"/>
  </r>
  <r>
    <n v="7735110103"/>
    <x v="39"/>
    <n v="48992070"/>
    <x v="45"/>
    <s v="SSALLONDONO"/>
    <s v="MFLT"/>
    <s v="Obligación laboral, salarios por pagar"/>
    <s v=""/>
    <s v=""/>
    <d v="2010-10-26T00:00:00"/>
    <d v="2010-10-26T00:00:00"/>
    <n v="128750"/>
    <s v="773"/>
    <x v="9"/>
    <x v="22"/>
    <x v="2"/>
    <x v="0"/>
    <x v="0"/>
  </r>
  <r>
    <n v="7735110104"/>
    <x v="3"/>
    <n v="48992070"/>
    <x v="45"/>
    <s v="SSALLONDONO"/>
    <s v="MFLT"/>
    <s v="Obligación laboral, salarios por pagar"/>
    <s v=""/>
    <s v=""/>
    <d v="2010-10-26T00:00:00"/>
    <d v="2010-10-26T00:00:00"/>
    <n v="306229"/>
    <s v="773"/>
    <x v="9"/>
    <x v="22"/>
    <x v="2"/>
    <x v="0"/>
    <x v="1"/>
  </r>
  <r>
    <n v="7735110108"/>
    <x v="4"/>
    <n v="48992070"/>
    <x v="45"/>
    <s v="SSALLONDONO"/>
    <s v="MFLT"/>
    <s v="Obligación laboral, salarios por pagar"/>
    <s v=""/>
    <s v=""/>
    <d v="2010-10-26T00:00:00"/>
    <d v="2010-10-26T00:00:00"/>
    <n v="82333"/>
    <s v="773"/>
    <x v="9"/>
    <x v="22"/>
    <x v="2"/>
    <x v="0"/>
    <x v="1"/>
  </r>
  <r>
    <n v="7735110110"/>
    <x v="5"/>
    <n v="48992070"/>
    <x v="45"/>
    <s v="SSALLONDONO"/>
    <s v="MFLT"/>
    <s v="Obligación laboral, salarios por pagar"/>
    <s v=""/>
    <s v=""/>
    <d v="2010-10-26T00:00:00"/>
    <d v="2010-10-26T00:00:00"/>
    <n v="123000"/>
    <s v="773"/>
    <x v="9"/>
    <x v="22"/>
    <x v="2"/>
    <x v="0"/>
    <x v="0"/>
  </r>
  <r>
    <n v="7735116403"/>
    <x v="20"/>
    <n v="48992070"/>
    <x v="45"/>
    <s v="SSRDVILLEGAS"/>
    <s v="MFLT"/>
    <s v="SOMOS SUMINISTRO TEMPORAL S.A."/>
    <s v=""/>
    <s v=""/>
    <d v="2010-10-21T00:00:00"/>
    <d v="2010-10-26T00:00:00"/>
    <n v="255174"/>
    <s v="773"/>
    <x v="9"/>
    <x v="22"/>
    <x v="3"/>
    <x v="0"/>
    <x v="1"/>
  </r>
  <r>
    <n v="7735110102"/>
    <x v="2"/>
    <n v="48992170"/>
    <x v="46"/>
    <s v="SSALLONDONO"/>
    <s v="MFLT"/>
    <s v="Obligación laboral, salarios por pagar"/>
    <s v=""/>
    <s v=""/>
    <d v="2010-10-26T00:00:00"/>
    <d v="2010-10-26T00:00:00"/>
    <n v="6309216"/>
    <s v="773"/>
    <x v="9"/>
    <x v="23"/>
    <x v="2"/>
    <x v="0"/>
    <x v="0"/>
  </r>
  <r>
    <n v="7735110104"/>
    <x v="3"/>
    <n v="48992170"/>
    <x v="46"/>
    <s v="SSALLONDONO"/>
    <s v="MFLT"/>
    <s v="Obligación laboral, salarios por pagar"/>
    <s v=""/>
    <s v=""/>
    <d v="2010-10-26T00:00:00"/>
    <d v="2010-10-26T00:00:00"/>
    <n v="1170508"/>
    <s v="773"/>
    <x v="9"/>
    <x v="23"/>
    <x v="2"/>
    <x v="0"/>
    <x v="1"/>
  </r>
  <r>
    <n v="7735110110"/>
    <x v="5"/>
    <n v="48992170"/>
    <x v="46"/>
    <s v="SSALLONDONO"/>
    <s v="MFLT"/>
    <s v="Obligación laboral, salarios por pagar"/>
    <s v=""/>
    <s v=""/>
    <d v="2010-10-26T00:00:00"/>
    <d v="2010-10-26T00:00:00"/>
    <n v="358750"/>
    <s v="773"/>
    <x v="9"/>
    <x v="23"/>
    <x v="2"/>
    <x v="0"/>
    <x v="0"/>
  </r>
  <r>
    <n v="7735116403"/>
    <x v="20"/>
    <n v="48992170"/>
    <x v="46"/>
    <s v="SSRDVILLEGAS"/>
    <s v="MFLT"/>
    <s v="SOMOS SUMINISTRO TEMPORAL S.A."/>
    <s v=""/>
    <s v=""/>
    <d v="2010-10-21T00:00:00"/>
    <d v="2010-10-26T00:00:00"/>
    <n v="1281543"/>
    <s v="773"/>
    <x v="9"/>
    <x v="23"/>
    <x v="3"/>
    <x v="0"/>
    <x v="1"/>
  </r>
  <r>
    <n v="7735110111"/>
    <x v="6"/>
    <n v="48705370"/>
    <x v="1"/>
    <s v="SSALLONDONO"/>
    <s v="MFLT"/>
    <s v="Provisión oblig. laboral, cesantías aprop."/>
    <s v=""/>
    <s v=""/>
    <d v="2010-10-27T00:00:00"/>
    <d v="2010-10-27T00:00:00"/>
    <n v="345787"/>
    <s v="773"/>
    <x v="9"/>
    <x v="1"/>
    <x v="2"/>
    <x v="0"/>
    <x v="0"/>
  </r>
  <r>
    <n v="7735110112"/>
    <x v="7"/>
    <n v="48705370"/>
    <x v="1"/>
    <s v="SSALLONDONO"/>
    <s v="MFLT"/>
    <s v="Provisión oblig. laboral, cesantías aprop."/>
    <s v=""/>
    <s v=""/>
    <d v="2010-10-27T00:00:00"/>
    <d v="2010-10-27T00:00:00"/>
    <n v="72797"/>
    <s v="773"/>
    <x v="9"/>
    <x v="1"/>
    <x v="2"/>
    <x v="0"/>
    <x v="0"/>
  </r>
  <r>
    <n v="7735110113"/>
    <x v="8"/>
    <n v="48705370"/>
    <x v="1"/>
    <s v="SSALLONDONO"/>
    <s v="MFLT"/>
    <s v="Provisión oblig. laboral, cesantías aprop."/>
    <s v=""/>
    <s v=""/>
    <d v="2010-10-27T00:00:00"/>
    <d v="2010-10-27T00:00:00"/>
    <n v="309387"/>
    <s v="773"/>
    <x v="9"/>
    <x v="1"/>
    <x v="2"/>
    <x v="0"/>
    <x v="0"/>
  </r>
  <r>
    <n v="7735110114"/>
    <x v="9"/>
    <n v="48705370"/>
    <x v="1"/>
    <s v="SSALLONDONO"/>
    <s v="MFLT"/>
    <s v="Provisión oblig. laboral, cesantías aprop."/>
    <s v=""/>
    <s v=""/>
    <d v="2010-10-27T00:00:00"/>
    <d v="2010-10-27T00:00:00"/>
    <n v="127394"/>
    <s v="773"/>
    <x v="9"/>
    <x v="1"/>
    <x v="2"/>
    <x v="0"/>
    <x v="0"/>
  </r>
  <r>
    <n v="7735110116"/>
    <x v="10"/>
    <n v="48705370"/>
    <x v="1"/>
    <s v="SSALLONDONO"/>
    <s v="MFLT"/>
    <s v="Provisión oblig. laboral, cesantías aprop."/>
    <s v=""/>
    <s v=""/>
    <d v="2010-10-27T00:00:00"/>
    <d v="2010-10-27T00:00:00"/>
    <n v="327586"/>
    <s v="773"/>
    <x v="9"/>
    <x v="1"/>
    <x v="2"/>
    <x v="0"/>
    <x v="0"/>
  </r>
  <r>
    <n v="7735110124"/>
    <x v="13"/>
    <n v="48705370"/>
    <x v="1"/>
    <s v="SSALLONDONO"/>
    <s v="MFLT"/>
    <s v="Provisión oblig. laboral, cesantías aprop."/>
    <s v=""/>
    <s v=""/>
    <d v="2010-10-27T00:00:00"/>
    <d v="2010-10-27T00:00:00"/>
    <n v="109196"/>
    <s v="773"/>
    <x v="9"/>
    <x v="1"/>
    <x v="2"/>
    <x v="0"/>
    <x v="0"/>
  </r>
  <r>
    <n v="7735110127"/>
    <x v="14"/>
    <n v="48705370"/>
    <x v="1"/>
    <s v="SSALLONDONO"/>
    <s v="MFLT"/>
    <s v="Retención y aport de nomina seguridad social"/>
    <s v=""/>
    <s v=""/>
    <d v="2010-10-27T00:00:00"/>
    <d v="2010-10-27T00:00:00"/>
    <n v="99600"/>
    <s v="773"/>
    <x v="9"/>
    <x v="1"/>
    <x v="2"/>
    <x v="0"/>
    <x v="0"/>
  </r>
  <r>
    <n v="7735110128"/>
    <x v="15"/>
    <n v="48705370"/>
    <x v="1"/>
    <s v="SSALLONDONO"/>
    <s v="MFLT"/>
    <s v="Retención y aport de nomina seguridad social"/>
    <s v=""/>
    <s v=""/>
    <d v="2010-10-27T00:00:00"/>
    <d v="2010-10-27T00:00:00"/>
    <n v="-139280"/>
    <s v="773"/>
    <x v="9"/>
    <x v="1"/>
    <x v="2"/>
    <x v="0"/>
    <x v="0"/>
  </r>
  <r>
    <n v="7735110128"/>
    <x v="15"/>
    <n v="48705370"/>
    <x v="1"/>
    <s v="SSALLONDONO"/>
    <s v="MFLT"/>
    <s v="Retención y aport de nomina seguridad social"/>
    <s v=""/>
    <s v=""/>
    <d v="2010-10-27T00:00:00"/>
    <d v="2010-10-27T00:00:00"/>
    <n v="413400"/>
    <s v="773"/>
    <x v="9"/>
    <x v="1"/>
    <x v="2"/>
    <x v="0"/>
    <x v="0"/>
  </r>
  <r>
    <n v="7735110129"/>
    <x v="16"/>
    <n v="48705370"/>
    <x v="1"/>
    <s v="SSALLONDONO"/>
    <s v="MFLT"/>
    <s v="Retención y aport de nomina seguridad social"/>
    <s v=""/>
    <s v=""/>
    <d v="2010-10-27T00:00:00"/>
    <d v="2010-10-27T00:00:00"/>
    <n v="-139280"/>
    <s v="773"/>
    <x v="9"/>
    <x v="1"/>
    <x v="2"/>
    <x v="0"/>
    <x v="0"/>
  </r>
  <r>
    <n v="7735110129"/>
    <x v="16"/>
    <n v="48705370"/>
    <x v="1"/>
    <s v="SSALLONDONO"/>
    <s v="MFLT"/>
    <s v="Retención y aport de nomina seguridad social"/>
    <s v=""/>
    <s v=""/>
    <d v="2010-10-27T00:00:00"/>
    <d v="2010-10-27T00:00:00"/>
    <n v="535000"/>
    <s v="773"/>
    <x v="9"/>
    <x v="1"/>
    <x v="2"/>
    <x v="0"/>
    <x v="0"/>
  </r>
  <r>
    <n v="7735110131"/>
    <x v="17"/>
    <n v="48705370"/>
    <x v="1"/>
    <s v="SSALLONDONO"/>
    <s v="MFLT"/>
    <s v="Retención y aport de nomina seguridad social"/>
    <s v=""/>
    <s v=""/>
    <d v="2010-10-27T00:00:00"/>
    <d v="2010-10-27T00:00:00"/>
    <n v="128720"/>
    <s v="773"/>
    <x v="9"/>
    <x v="1"/>
    <x v="2"/>
    <x v="0"/>
    <x v="0"/>
  </r>
  <r>
    <n v="7735110133"/>
    <x v="18"/>
    <n v="48705370"/>
    <x v="1"/>
    <s v="SSALLONDONO"/>
    <s v="MFLT"/>
    <s v="Retención y aport de nomina seguridad social"/>
    <s v=""/>
    <s v=""/>
    <d v="2010-10-27T00:00:00"/>
    <d v="2010-10-27T00:00:00"/>
    <n v="96640"/>
    <s v="773"/>
    <x v="9"/>
    <x v="1"/>
    <x v="2"/>
    <x v="0"/>
    <x v="0"/>
  </r>
  <r>
    <n v="7735110134"/>
    <x v="19"/>
    <n v="48705370"/>
    <x v="1"/>
    <s v="SSALLONDONO"/>
    <s v="MFLT"/>
    <s v="Retención y aport de nomina seguridad social"/>
    <s v=""/>
    <s v=""/>
    <d v="2010-10-27T00:00:00"/>
    <d v="2010-10-27T00:00:00"/>
    <n v="64400"/>
    <s v="773"/>
    <x v="9"/>
    <x v="1"/>
    <x v="2"/>
    <x v="0"/>
    <x v="0"/>
  </r>
  <r>
    <n v="7735110111"/>
    <x v="6"/>
    <n v="48705670"/>
    <x v="2"/>
    <s v="SSALLONDONO"/>
    <s v="MFLT"/>
    <s v="Provisión oblig. laboral, cesantías aprop."/>
    <s v=""/>
    <s v=""/>
    <d v="2010-10-27T00:00:00"/>
    <d v="2010-10-27T00:00:00"/>
    <n v="319863"/>
    <s v="773"/>
    <x v="9"/>
    <x v="2"/>
    <x v="2"/>
    <x v="0"/>
    <x v="0"/>
  </r>
  <r>
    <n v="7735110112"/>
    <x v="7"/>
    <n v="48705670"/>
    <x v="2"/>
    <s v="SSALLONDONO"/>
    <s v="MFLT"/>
    <s v="Provisión oblig. laboral, cesantías aprop."/>
    <s v=""/>
    <s v=""/>
    <d v="2010-10-27T00:00:00"/>
    <d v="2010-10-27T00:00:00"/>
    <n v="67339"/>
    <s v="773"/>
    <x v="9"/>
    <x v="2"/>
    <x v="2"/>
    <x v="0"/>
    <x v="0"/>
  </r>
  <r>
    <n v="7735110113"/>
    <x v="8"/>
    <n v="48705670"/>
    <x v="2"/>
    <s v="SSALLONDONO"/>
    <s v="MFLT"/>
    <s v="Provisión oblig. laboral, cesantías aprop."/>
    <s v=""/>
    <s v=""/>
    <d v="2010-10-27T00:00:00"/>
    <d v="2010-10-27T00:00:00"/>
    <n v="286193"/>
    <s v="773"/>
    <x v="9"/>
    <x v="2"/>
    <x v="2"/>
    <x v="0"/>
    <x v="0"/>
  </r>
  <r>
    <n v="7735110114"/>
    <x v="9"/>
    <n v="48705670"/>
    <x v="2"/>
    <s v="SSALLONDONO"/>
    <s v="MFLT"/>
    <s v="Provisión oblig. laboral, cesantías aprop."/>
    <s v=""/>
    <s v=""/>
    <d v="2010-10-27T00:00:00"/>
    <d v="2010-10-27T00:00:00"/>
    <n v="117844"/>
    <s v="773"/>
    <x v="9"/>
    <x v="2"/>
    <x v="2"/>
    <x v="0"/>
    <x v="0"/>
  </r>
  <r>
    <n v="7735110116"/>
    <x v="10"/>
    <n v="48705670"/>
    <x v="2"/>
    <s v="SSALLONDONO"/>
    <s v="MFLT"/>
    <s v="Provisión oblig. laboral, cesantías aprop."/>
    <s v=""/>
    <s v=""/>
    <d v="2010-10-27T00:00:00"/>
    <d v="2010-10-27T00:00:00"/>
    <n v="303028"/>
    <s v="773"/>
    <x v="9"/>
    <x v="2"/>
    <x v="2"/>
    <x v="0"/>
    <x v="0"/>
  </r>
  <r>
    <n v="7735110124"/>
    <x v="13"/>
    <n v="48705670"/>
    <x v="2"/>
    <s v="SSALLONDONO"/>
    <s v="MFLT"/>
    <s v="Provisión oblig. laboral, cesantías aprop."/>
    <s v=""/>
    <s v=""/>
    <d v="2010-10-27T00:00:00"/>
    <d v="2010-10-27T00:00:00"/>
    <n v="101009"/>
    <s v="773"/>
    <x v="9"/>
    <x v="2"/>
    <x v="2"/>
    <x v="0"/>
    <x v="0"/>
  </r>
  <r>
    <n v="7735110127"/>
    <x v="14"/>
    <n v="48705670"/>
    <x v="2"/>
    <s v="SSALLONDONO"/>
    <s v="MFLT"/>
    <s v="Retención y aport de nomina seguridad social"/>
    <s v=""/>
    <s v=""/>
    <d v="2010-10-27T00:00:00"/>
    <d v="2010-10-27T00:00:00"/>
    <n v="32000"/>
    <s v="773"/>
    <x v="9"/>
    <x v="2"/>
    <x v="2"/>
    <x v="0"/>
    <x v="0"/>
  </r>
  <r>
    <n v="7735110128"/>
    <x v="15"/>
    <n v="48705670"/>
    <x v="2"/>
    <s v="SSALLONDONO"/>
    <s v="MFLT"/>
    <s v="Retención y aport de nomina seguridad social"/>
    <s v=""/>
    <s v=""/>
    <d v="2010-10-27T00:00:00"/>
    <d v="2010-10-27T00:00:00"/>
    <n v="-125085"/>
    <s v="773"/>
    <x v="9"/>
    <x v="2"/>
    <x v="2"/>
    <x v="0"/>
    <x v="0"/>
  </r>
  <r>
    <n v="7735110128"/>
    <x v="15"/>
    <n v="48705670"/>
    <x v="2"/>
    <s v="SSALLONDONO"/>
    <s v="MFLT"/>
    <s v="Retención y aport de nomina seguridad social"/>
    <s v=""/>
    <s v=""/>
    <d v="2010-10-27T00:00:00"/>
    <d v="2010-10-27T00:00:00"/>
    <n v="390800"/>
    <s v="773"/>
    <x v="9"/>
    <x v="2"/>
    <x v="2"/>
    <x v="0"/>
    <x v="0"/>
  </r>
  <r>
    <n v="7735110129"/>
    <x v="16"/>
    <n v="48705670"/>
    <x v="2"/>
    <s v="SSALLONDONO"/>
    <s v="MFLT"/>
    <s v="Retención y aport de nomina seguridad social"/>
    <s v=""/>
    <s v=""/>
    <d v="2010-10-27T00:00:00"/>
    <d v="2010-10-27T00:00:00"/>
    <n v="-125085"/>
    <s v="773"/>
    <x v="9"/>
    <x v="2"/>
    <x v="2"/>
    <x v="0"/>
    <x v="0"/>
  </r>
  <r>
    <n v="7735110129"/>
    <x v="16"/>
    <n v="48705670"/>
    <x v="2"/>
    <s v="SSALLONDONO"/>
    <s v="MFLT"/>
    <s v="Retención y aport de nomina seguridad social"/>
    <s v=""/>
    <s v=""/>
    <d v="2010-10-27T00:00:00"/>
    <d v="2010-10-27T00:00:00"/>
    <n v="500300"/>
    <s v="773"/>
    <x v="9"/>
    <x v="2"/>
    <x v="2"/>
    <x v="0"/>
    <x v="0"/>
  </r>
  <r>
    <n v="7735110131"/>
    <x v="17"/>
    <n v="48705670"/>
    <x v="2"/>
    <s v="SSALLONDONO"/>
    <s v="MFLT"/>
    <s v="Retención y aport de nomina seguridad social"/>
    <s v=""/>
    <s v=""/>
    <d v="2010-10-27T00:00:00"/>
    <d v="2010-10-27T00:00:00"/>
    <n v="122800"/>
    <s v="773"/>
    <x v="9"/>
    <x v="2"/>
    <x v="2"/>
    <x v="0"/>
    <x v="0"/>
  </r>
  <r>
    <n v="7735110133"/>
    <x v="18"/>
    <n v="48705670"/>
    <x v="2"/>
    <s v="SSALLONDONO"/>
    <s v="MFLT"/>
    <s v="Retención y aport de nomina seguridad social"/>
    <s v=""/>
    <s v=""/>
    <d v="2010-10-27T00:00:00"/>
    <d v="2010-10-27T00:00:00"/>
    <n v="92100"/>
    <s v="773"/>
    <x v="9"/>
    <x v="2"/>
    <x v="2"/>
    <x v="0"/>
    <x v="0"/>
  </r>
  <r>
    <n v="7735110134"/>
    <x v="19"/>
    <n v="48705670"/>
    <x v="2"/>
    <s v="SSALLONDONO"/>
    <s v="MFLT"/>
    <s v="Retención y aport de nomina seguridad social"/>
    <s v=""/>
    <s v=""/>
    <d v="2010-10-27T00:00:00"/>
    <d v="2010-10-27T00:00:00"/>
    <n v="61400"/>
    <s v="773"/>
    <x v="9"/>
    <x v="2"/>
    <x v="2"/>
    <x v="0"/>
    <x v="0"/>
  </r>
  <r>
    <n v="7735116403"/>
    <x v="20"/>
    <n v="48705670"/>
    <x v="2"/>
    <s v="SSRDVILLEGAS"/>
    <s v="MFLT"/>
    <s v="SOMOS SUMINISTRO TEMPORAL S.A."/>
    <s v=""/>
    <s v=""/>
    <d v="2010-10-27T00:00:00"/>
    <d v="2010-10-27T00:00:00"/>
    <n v="1120784"/>
    <s v="773"/>
    <x v="9"/>
    <x v="2"/>
    <x v="3"/>
    <x v="0"/>
    <x v="1"/>
  </r>
  <r>
    <n v="7735110111"/>
    <x v="6"/>
    <n v="48910270"/>
    <x v="23"/>
    <s v="SSALLONDONO"/>
    <s v="MFLT"/>
    <s v="Provisión oblig. laboral, cesantías aprop."/>
    <s v=""/>
    <s v=""/>
    <d v="2010-10-27T00:00:00"/>
    <d v="2010-10-27T00:00:00"/>
    <n v="256830"/>
    <s v="773"/>
    <x v="9"/>
    <x v="3"/>
    <x v="2"/>
    <x v="0"/>
    <x v="0"/>
  </r>
  <r>
    <n v="7735110112"/>
    <x v="7"/>
    <n v="48910270"/>
    <x v="23"/>
    <s v="SSALLONDONO"/>
    <s v="MFLT"/>
    <s v="Provisión oblig. laboral, cesantías aprop."/>
    <s v=""/>
    <s v=""/>
    <d v="2010-10-27T00:00:00"/>
    <d v="2010-10-27T00:00:00"/>
    <n v="54070"/>
    <s v="773"/>
    <x v="9"/>
    <x v="3"/>
    <x v="2"/>
    <x v="0"/>
    <x v="0"/>
  </r>
  <r>
    <n v="7735110113"/>
    <x v="8"/>
    <n v="48910270"/>
    <x v="23"/>
    <s v="SSALLONDONO"/>
    <s v="MFLT"/>
    <s v="Provisión oblig. laboral, cesantías aprop."/>
    <s v=""/>
    <s v=""/>
    <d v="2010-10-27T00:00:00"/>
    <d v="2010-10-27T00:00:00"/>
    <n v="229794"/>
    <s v="773"/>
    <x v="9"/>
    <x v="3"/>
    <x v="2"/>
    <x v="0"/>
    <x v="0"/>
  </r>
  <r>
    <n v="7735110114"/>
    <x v="9"/>
    <n v="48910270"/>
    <x v="23"/>
    <s v="SSALLONDONO"/>
    <s v="MFLT"/>
    <s v="Provisión oblig. laboral, cesantías aprop."/>
    <s v=""/>
    <s v=""/>
    <d v="2010-10-27T00:00:00"/>
    <d v="2010-10-27T00:00:00"/>
    <n v="94621"/>
    <s v="773"/>
    <x v="9"/>
    <x v="3"/>
    <x v="2"/>
    <x v="0"/>
    <x v="0"/>
  </r>
  <r>
    <n v="7735110116"/>
    <x v="10"/>
    <n v="48910270"/>
    <x v="23"/>
    <s v="SSALLONDONO"/>
    <s v="MFLT"/>
    <s v="Provisión oblig. laboral, cesantías aprop."/>
    <s v=""/>
    <s v=""/>
    <d v="2010-10-27T00:00:00"/>
    <d v="2010-10-27T00:00:00"/>
    <n v="243312"/>
    <s v="773"/>
    <x v="9"/>
    <x v="3"/>
    <x v="2"/>
    <x v="0"/>
    <x v="0"/>
  </r>
  <r>
    <n v="7735110124"/>
    <x v="13"/>
    <n v="48910270"/>
    <x v="23"/>
    <s v="SSALLONDONO"/>
    <s v="MFLT"/>
    <s v="Provisión oblig. laboral, cesantías aprop."/>
    <s v=""/>
    <s v=""/>
    <d v="2010-10-27T00:00:00"/>
    <d v="2010-10-27T00:00:00"/>
    <n v="81104"/>
    <s v="773"/>
    <x v="9"/>
    <x v="3"/>
    <x v="2"/>
    <x v="0"/>
    <x v="0"/>
  </r>
  <r>
    <n v="7735110127"/>
    <x v="14"/>
    <n v="48910270"/>
    <x v="23"/>
    <s v="SSALLONDONO"/>
    <s v="MFLT"/>
    <s v="Retención y aport de nomina seguridad social"/>
    <s v=""/>
    <s v=""/>
    <d v="2010-10-27T00:00:00"/>
    <d v="2010-10-27T00:00:00"/>
    <n v="81600"/>
    <s v="773"/>
    <x v="9"/>
    <x v="3"/>
    <x v="2"/>
    <x v="0"/>
    <x v="0"/>
  </r>
  <r>
    <n v="7735110128"/>
    <x v="15"/>
    <n v="48910270"/>
    <x v="23"/>
    <s v="SSALLONDONO"/>
    <s v="MFLT"/>
    <s v="Retención y aport de nomina seguridad social"/>
    <s v=""/>
    <s v=""/>
    <d v="2010-10-27T00:00:00"/>
    <d v="2010-10-27T00:00:00"/>
    <n v="-100758"/>
    <s v="773"/>
    <x v="9"/>
    <x v="3"/>
    <x v="2"/>
    <x v="0"/>
    <x v="0"/>
  </r>
  <r>
    <n v="7735110128"/>
    <x v="15"/>
    <n v="48910270"/>
    <x v="23"/>
    <s v="SSALLONDONO"/>
    <s v="MFLT"/>
    <s v="Retención y aport de nomina seguridad social"/>
    <s v=""/>
    <s v=""/>
    <d v="2010-10-27T00:00:00"/>
    <d v="2010-10-27T00:00:00"/>
    <n v="314800"/>
    <s v="773"/>
    <x v="9"/>
    <x v="3"/>
    <x v="2"/>
    <x v="0"/>
    <x v="0"/>
  </r>
  <r>
    <n v="7735110129"/>
    <x v="16"/>
    <n v="48910270"/>
    <x v="23"/>
    <s v="SSALLONDONO"/>
    <s v="MFLT"/>
    <s v="Retención y aport de nomina seguridad social"/>
    <s v=""/>
    <s v=""/>
    <d v="2010-10-27T00:00:00"/>
    <d v="2010-10-27T00:00:00"/>
    <n v="-100758"/>
    <s v="773"/>
    <x v="9"/>
    <x v="3"/>
    <x v="2"/>
    <x v="0"/>
    <x v="0"/>
  </r>
  <r>
    <n v="7735110129"/>
    <x v="16"/>
    <n v="48910270"/>
    <x v="23"/>
    <s v="SSALLONDONO"/>
    <s v="MFLT"/>
    <s v="Retención y aport de nomina seguridad social"/>
    <s v=""/>
    <s v=""/>
    <d v="2010-10-27T00:00:00"/>
    <d v="2010-10-27T00:00:00"/>
    <n v="403100"/>
    <s v="773"/>
    <x v="9"/>
    <x v="3"/>
    <x v="2"/>
    <x v="0"/>
    <x v="0"/>
  </r>
  <r>
    <n v="7735110131"/>
    <x v="17"/>
    <n v="48910270"/>
    <x v="23"/>
    <s v="SSALLONDONO"/>
    <s v="MFLT"/>
    <s v="Retención y aport de nomina seguridad social"/>
    <s v=""/>
    <s v=""/>
    <d v="2010-10-27T00:00:00"/>
    <d v="2010-10-27T00:00:00"/>
    <n v="100700"/>
    <s v="773"/>
    <x v="9"/>
    <x v="3"/>
    <x v="2"/>
    <x v="0"/>
    <x v="0"/>
  </r>
  <r>
    <n v="7735110133"/>
    <x v="18"/>
    <n v="48910270"/>
    <x v="23"/>
    <s v="SSALLONDONO"/>
    <s v="MFLT"/>
    <s v="Retención y aport de nomina seguridad social"/>
    <s v=""/>
    <s v=""/>
    <d v="2010-10-27T00:00:00"/>
    <d v="2010-10-27T00:00:00"/>
    <n v="75500"/>
    <s v="773"/>
    <x v="9"/>
    <x v="3"/>
    <x v="2"/>
    <x v="0"/>
    <x v="0"/>
  </r>
  <r>
    <n v="7735110134"/>
    <x v="19"/>
    <n v="48910270"/>
    <x v="23"/>
    <s v="SSALLONDONO"/>
    <s v="MFLT"/>
    <s v="Retención y aport de nomina seguridad social"/>
    <s v=""/>
    <s v=""/>
    <d v="2010-10-27T00:00:00"/>
    <d v="2010-10-27T00:00:00"/>
    <n v="50400"/>
    <s v="773"/>
    <x v="9"/>
    <x v="3"/>
    <x v="2"/>
    <x v="0"/>
    <x v="0"/>
  </r>
  <r>
    <n v="7735116120"/>
    <x v="29"/>
    <n v="48910270"/>
    <x v="23"/>
    <s v="LTICPOSADA"/>
    <s v="MFLT"/>
    <s v="Provisión otras cta.pte.proveed prod. Inventariab."/>
    <s v=""/>
    <s v="Alimentacion personal inhouse NOEL"/>
    <d v="2010-10-27T00:00:00"/>
    <d v="2010-10-27T00:00:00"/>
    <n v="215500"/>
    <s v="773"/>
    <x v="9"/>
    <x v="3"/>
    <x v="5"/>
    <x v="0"/>
    <x v="0"/>
  </r>
  <r>
    <n v="7735116120"/>
    <x v="29"/>
    <n v="48910270"/>
    <x v="23"/>
    <s v="LTYCDAVILA"/>
    <s v="MFLT"/>
    <s v="SODEXO S.A."/>
    <s v=""/>
    <s v="Alimentacion personal inhouse NOEL"/>
    <d v="2010-10-20T00:00:00"/>
    <d v="2010-10-27T00:00:00"/>
    <n v="0"/>
    <s v="773"/>
    <x v="9"/>
    <x v="3"/>
    <x v="5"/>
    <x v="0"/>
    <x v="0"/>
  </r>
  <r>
    <n v="7735116403"/>
    <x v="20"/>
    <n v="48910270"/>
    <x v="23"/>
    <s v="SSRDVILLEGAS"/>
    <s v="MFLT"/>
    <s v="SOMOS SUMINISTRO TEMPORAL S.A."/>
    <s v=""/>
    <s v=""/>
    <d v="2010-10-27T00:00:00"/>
    <d v="2010-10-27T00:00:00"/>
    <n v="3802089"/>
    <s v="773"/>
    <x v="9"/>
    <x v="3"/>
    <x v="3"/>
    <x v="0"/>
    <x v="1"/>
  </r>
  <r>
    <n v="7735110111"/>
    <x v="6"/>
    <n v="48921370"/>
    <x v="24"/>
    <s v="SSALLONDONO"/>
    <s v="MFLT"/>
    <s v="Provisión oblig. laboral, cesantías aprop."/>
    <s v=""/>
    <s v=""/>
    <d v="2010-10-27T00:00:00"/>
    <d v="2010-10-27T00:00:00"/>
    <n v="180751"/>
    <s v="773"/>
    <x v="9"/>
    <x v="4"/>
    <x v="2"/>
    <x v="0"/>
    <x v="0"/>
  </r>
  <r>
    <n v="7735110112"/>
    <x v="7"/>
    <n v="48921370"/>
    <x v="24"/>
    <s v="SSALLONDONO"/>
    <s v="MFLT"/>
    <s v="Provisión oblig. laboral, cesantías aprop."/>
    <s v=""/>
    <s v=""/>
    <d v="2010-10-27T00:00:00"/>
    <d v="2010-10-27T00:00:00"/>
    <n v="38053"/>
    <s v="773"/>
    <x v="9"/>
    <x v="4"/>
    <x v="2"/>
    <x v="0"/>
    <x v="0"/>
  </r>
  <r>
    <n v="7735110113"/>
    <x v="8"/>
    <n v="48921370"/>
    <x v="24"/>
    <s v="SSALLONDONO"/>
    <s v="MFLT"/>
    <s v="Provisión oblig. laboral, cesantías aprop."/>
    <s v=""/>
    <s v=""/>
    <d v="2010-10-27T00:00:00"/>
    <d v="2010-10-27T00:00:00"/>
    <n v="161725"/>
    <s v="773"/>
    <x v="9"/>
    <x v="4"/>
    <x v="2"/>
    <x v="0"/>
    <x v="0"/>
  </r>
  <r>
    <n v="7735110114"/>
    <x v="9"/>
    <n v="48921370"/>
    <x v="24"/>
    <s v="SSALLONDONO"/>
    <s v="MFLT"/>
    <s v="Provisión oblig. laboral, cesantías aprop."/>
    <s v=""/>
    <s v=""/>
    <d v="2010-10-27T00:00:00"/>
    <d v="2010-10-27T00:00:00"/>
    <n v="66592"/>
    <s v="773"/>
    <x v="9"/>
    <x v="4"/>
    <x v="2"/>
    <x v="0"/>
    <x v="0"/>
  </r>
  <r>
    <n v="7735110116"/>
    <x v="10"/>
    <n v="48921370"/>
    <x v="24"/>
    <s v="SSALLONDONO"/>
    <s v="MFLT"/>
    <s v="Provisión oblig. laboral, cesantías aprop."/>
    <s v=""/>
    <s v=""/>
    <d v="2010-10-27T00:00:00"/>
    <d v="2010-10-27T00:00:00"/>
    <n v="171236"/>
    <s v="773"/>
    <x v="9"/>
    <x v="4"/>
    <x v="2"/>
    <x v="0"/>
    <x v="0"/>
  </r>
  <r>
    <n v="7735110124"/>
    <x v="13"/>
    <n v="48921370"/>
    <x v="24"/>
    <s v="SSALLONDONO"/>
    <s v="MFLT"/>
    <s v="Provisión oblig. laboral, cesantías aprop."/>
    <s v=""/>
    <s v=""/>
    <d v="2010-10-27T00:00:00"/>
    <d v="2010-10-27T00:00:00"/>
    <n v="57079"/>
    <s v="773"/>
    <x v="9"/>
    <x v="4"/>
    <x v="2"/>
    <x v="0"/>
    <x v="0"/>
  </r>
  <r>
    <n v="7735110127"/>
    <x v="14"/>
    <n v="48921370"/>
    <x v="24"/>
    <s v="SSALLONDONO"/>
    <s v="MFLT"/>
    <s v="Retención y aport de nomina seguridad social"/>
    <s v=""/>
    <s v=""/>
    <d v="2010-10-27T00:00:00"/>
    <d v="2010-10-27T00:00:00"/>
    <n v="77400"/>
    <s v="773"/>
    <x v="9"/>
    <x v="4"/>
    <x v="2"/>
    <x v="0"/>
    <x v="0"/>
  </r>
  <r>
    <n v="7735110128"/>
    <x v="15"/>
    <n v="48921370"/>
    <x v="24"/>
    <s v="SSALLONDONO"/>
    <s v="MFLT"/>
    <s v="Retención y aport de nomina seguridad social"/>
    <s v=""/>
    <s v=""/>
    <d v="2010-10-27T00:00:00"/>
    <d v="2010-10-27T00:00:00"/>
    <n v="-71185"/>
    <s v="773"/>
    <x v="9"/>
    <x v="4"/>
    <x v="2"/>
    <x v="0"/>
    <x v="0"/>
  </r>
  <r>
    <n v="7735110128"/>
    <x v="15"/>
    <n v="48921370"/>
    <x v="24"/>
    <s v="SSALLONDONO"/>
    <s v="MFLT"/>
    <s v="Retención y aport de nomina seguridad social"/>
    <s v=""/>
    <s v=""/>
    <d v="2010-10-27T00:00:00"/>
    <d v="2010-10-27T00:00:00"/>
    <n v="222500"/>
    <s v="773"/>
    <x v="9"/>
    <x v="4"/>
    <x v="2"/>
    <x v="0"/>
    <x v="0"/>
  </r>
  <r>
    <n v="7735110129"/>
    <x v="16"/>
    <n v="48921370"/>
    <x v="24"/>
    <s v="SSALLONDONO"/>
    <s v="MFLT"/>
    <s v="Retención y aport de nomina seguridad social"/>
    <s v=""/>
    <s v=""/>
    <d v="2010-10-27T00:00:00"/>
    <d v="2010-10-27T00:00:00"/>
    <n v="-71185"/>
    <s v="773"/>
    <x v="9"/>
    <x v="4"/>
    <x v="2"/>
    <x v="0"/>
    <x v="0"/>
  </r>
  <r>
    <n v="7735110129"/>
    <x v="16"/>
    <n v="48921370"/>
    <x v="24"/>
    <s v="SSALLONDONO"/>
    <s v="MFLT"/>
    <s v="Retención y aport de nomina seguridad social"/>
    <s v=""/>
    <s v=""/>
    <d v="2010-10-27T00:00:00"/>
    <d v="2010-10-27T00:00:00"/>
    <n v="284800"/>
    <s v="773"/>
    <x v="9"/>
    <x v="4"/>
    <x v="2"/>
    <x v="0"/>
    <x v="0"/>
  </r>
  <r>
    <n v="7735110131"/>
    <x v="17"/>
    <n v="48921370"/>
    <x v="24"/>
    <s v="SSALLONDONO"/>
    <s v="MFLT"/>
    <s v="Retención y aport de nomina seguridad social"/>
    <s v=""/>
    <s v=""/>
    <d v="2010-10-27T00:00:00"/>
    <d v="2010-10-27T00:00:00"/>
    <n v="71200"/>
    <s v="773"/>
    <x v="9"/>
    <x v="4"/>
    <x v="2"/>
    <x v="0"/>
    <x v="0"/>
  </r>
  <r>
    <n v="7735110133"/>
    <x v="18"/>
    <n v="48921370"/>
    <x v="24"/>
    <s v="SSALLONDONO"/>
    <s v="MFLT"/>
    <s v="Retención y aport de nomina seguridad social"/>
    <s v=""/>
    <s v=""/>
    <d v="2010-10-27T00:00:00"/>
    <d v="2010-10-27T00:00:00"/>
    <n v="53400"/>
    <s v="773"/>
    <x v="9"/>
    <x v="4"/>
    <x v="2"/>
    <x v="0"/>
    <x v="0"/>
  </r>
  <r>
    <n v="7735110134"/>
    <x v="19"/>
    <n v="48921370"/>
    <x v="24"/>
    <s v="SSALLONDONO"/>
    <s v="MFLT"/>
    <s v="Retención y aport de nomina seguridad social"/>
    <s v=""/>
    <s v=""/>
    <d v="2010-10-27T00:00:00"/>
    <d v="2010-10-27T00:00:00"/>
    <n v="35600"/>
    <s v="773"/>
    <x v="9"/>
    <x v="4"/>
    <x v="2"/>
    <x v="0"/>
    <x v="0"/>
  </r>
  <r>
    <n v="7735116411"/>
    <x v="28"/>
    <n v="48921370"/>
    <x v="24"/>
    <s v="LTYCDAVILA"/>
    <s v="MFLT"/>
    <s v="Provisión otras cta.pte.proveed prod. Inventariab."/>
    <s v=""/>
    <s v="Servicio de Montacargas"/>
    <d v="2010-10-06T00:00:00"/>
    <d v="2010-10-27T00:00:00"/>
    <n v="0"/>
    <s v="773"/>
    <x v="9"/>
    <x v="4"/>
    <x v="7"/>
    <x v="0"/>
    <x v="1"/>
  </r>
  <r>
    <n v="7735116411"/>
    <x v="28"/>
    <n v="48921370"/>
    <x v="24"/>
    <s v="LTYCDAVILA"/>
    <s v="MFLT"/>
    <s v="Provisión otras cta.pte.proveed prod. Inventariab."/>
    <s v=""/>
    <s v="Servicio de Montacargas"/>
    <d v="2010-10-06T00:00:00"/>
    <d v="2010-10-27T00:00:00"/>
    <n v="0"/>
    <s v="773"/>
    <x v="9"/>
    <x v="4"/>
    <x v="7"/>
    <x v="0"/>
    <x v="1"/>
  </r>
  <r>
    <n v="7735116411"/>
    <x v="28"/>
    <n v="48921370"/>
    <x v="24"/>
    <s v="LTYCDAVILA"/>
    <s v="MFLT"/>
    <s v="Provisión otras cta.pte.proveed prod. Inventariab."/>
    <s v=""/>
    <s v="Servicio de Montacargas"/>
    <d v="2010-10-06T00:00:00"/>
    <d v="2010-10-27T00:00:00"/>
    <n v="0"/>
    <s v="773"/>
    <x v="9"/>
    <x v="4"/>
    <x v="7"/>
    <x v="0"/>
    <x v="1"/>
  </r>
  <r>
    <n v="7735116411"/>
    <x v="28"/>
    <n v="48921370"/>
    <x v="24"/>
    <s v="LTYCDAVILA"/>
    <s v="MFLT"/>
    <s v="Provisión otras cta.pte.proveed prod. Inventariab."/>
    <s v=""/>
    <s v="Servicio de Montacargas"/>
    <d v="2010-10-06T00:00:00"/>
    <d v="2010-10-27T00:00:00"/>
    <n v="0"/>
    <s v="773"/>
    <x v="9"/>
    <x v="4"/>
    <x v="7"/>
    <x v="0"/>
    <x v="1"/>
  </r>
  <r>
    <n v="7735116411"/>
    <x v="28"/>
    <n v="48921370"/>
    <x v="24"/>
    <s v="LTYCDAVILA"/>
    <s v="MFLT"/>
    <s v="CARGAR S.A."/>
    <s v=""/>
    <s v="Servicio de Montacargas"/>
    <d v="2010-10-14T00:00:00"/>
    <d v="2010-10-27T00:00:00"/>
    <n v="0"/>
    <s v="773"/>
    <x v="9"/>
    <x v="4"/>
    <x v="7"/>
    <x v="0"/>
    <x v="1"/>
  </r>
  <r>
    <n v="7735116411"/>
    <x v="28"/>
    <n v="48921370"/>
    <x v="24"/>
    <s v="LTYCDAVILA"/>
    <s v="MFLT"/>
    <s v="CARGAR S.A."/>
    <s v=""/>
    <s v="Servicio de Montacargas"/>
    <d v="2010-10-14T00:00:00"/>
    <d v="2010-10-27T00:00:00"/>
    <n v="0"/>
    <s v="773"/>
    <x v="9"/>
    <x v="4"/>
    <x v="7"/>
    <x v="0"/>
    <x v="1"/>
  </r>
  <r>
    <n v="7735116411"/>
    <x v="28"/>
    <n v="48921370"/>
    <x v="24"/>
    <s v="LTYCDAVILA"/>
    <s v="MFLT"/>
    <s v="CARGAR S.A."/>
    <s v=""/>
    <s v="Servicio de Montacargas"/>
    <d v="2010-10-14T00:00:00"/>
    <d v="2010-10-27T00:00:00"/>
    <n v="0"/>
    <s v="773"/>
    <x v="9"/>
    <x v="4"/>
    <x v="7"/>
    <x v="0"/>
    <x v="1"/>
  </r>
  <r>
    <n v="7735116411"/>
    <x v="28"/>
    <n v="48921370"/>
    <x v="24"/>
    <s v="LTYCDAVILA"/>
    <s v="MFLT"/>
    <s v="CARGAR S.A."/>
    <s v=""/>
    <s v="Servicio de Montacargas"/>
    <d v="2010-10-21T00:00:00"/>
    <d v="2010-10-27T00:00:00"/>
    <n v="0"/>
    <s v="773"/>
    <x v="9"/>
    <x v="4"/>
    <x v="7"/>
    <x v="0"/>
    <x v="1"/>
  </r>
  <r>
    <n v="7735116411"/>
    <x v="28"/>
    <n v="48921370"/>
    <x v="24"/>
    <s v="LTYCDAVILA"/>
    <s v="MFLT"/>
    <s v="CARGAR S.A."/>
    <s v=""/>
    <s v="Servicio de Montacargas"/>
    <d v="2010-10-21T00:00:00"/>
    <d v="2010-10-27T00:00:00"/>
    <n v="0"/>
    <s v="773"/>
    <x v="9"/>
    <x v="4"/>
    <x v="7"/>
    <x v="0"/>
    <x v="1"/>
  </r>
  <r>
    <n v="7735116411"/>
    <x v="28"/>
    <n v="48921370"/>
    <x v="24"/>
    <s v="LTYCDAVILA"/>
    <s v="MFLT"/>
    <s v="CARGAR S.A."/>
    <s v=""/>
    <s v="Servicio de Montacargas"/>
    <d v="2010-10-21T00:00:00"/>
    <d v="2010-10-27T00:00:00"/>
    <n v="0"/>
    <s v="773"/>
    <x v="9"/>
    <x v="4"/>
    <x v="7"/>
    <x v="0"/>
    <x v="1"/>
  </r>
  <r>
    <n v="7735116411"/>
    <x v="28"/>
    <n v="48921370"/>
    <x v="24"/>
    <s v="LTYCDAVILA"/>
    <s v="MFLT"/>
    <s v="CARGAR S.A."/>
    <s v=""/>
    <s v="Servicio de Montacargas"/>
    <d v="2010-10-21T00:00:00"/>
    <d v="2010-10-27T00:00:00"/>
    <n v="0"/>
    <s v="773"/>
    <x v="9"/>
    <x v="4"/>
    <x v="7"/>
    <x v="0"/>
    <x v="1"/>
  </r>
  <r>
    <n v="7735116432"/>
    <x v="32"/>
    <n v="48921370"/>
    <x v="24"/>
    <s v="LTMAMEJIA"/>
    <s v="MFLT"/>
    <s v="Provisión otras cta.pte.proveed prod. Inventariab."/>
    <s v=""/>
    <s v="Servicio de incineración"/>
    <d v="2010-10-27T00:00:00"/>
    <d v="2010-10-27T00:00:00"/>
    <n v="1542576"/>
    <s v="773"/>
    <x v="9"/>
    <x v="4"/>
    <x v="5"/>
    <x v="0"/>
    <x v="0"/>
  </r>
  <r>
    <n v="7735116432"/>
    <x v="32"/>
    <n v="48921370"/>
    <x v="24"/>
    <s v="LTYCDAVILA"/>
    <s v="MFLT"/>
    <s v="ASESORIAS SERVICIOS ECOLOGICOS E IN"/>
    <s v=""/>
    <s v="Servicio de incineración"/>
    <d v="2010-10-25T00:00:00"/>
    <d v="2010-10-27T00:00:00"/>
    <n v="0"/>
    <s v="773"/>
    <x v="9"/>
    <x v="4"/>
    <x v="5"/>
    <x v="0"/>
    <x v="0"/>
  </r>
  <r>
    <n v="7735116432"/>
    <x v="32"/>
    <n v="48921370"/>
    <x v="24"/>
    <s v="LTMAMEJIA"/>
    <s v="MFLT"/>
    <s v="Provisión otras cta.pte.proveed prod. Inventariab."/>
    <s v=""/>
    <s v="Servicio de incineración"/>
    <d v="2010-10-27T00:00:00"/>
    <d v="2010-10-27T00:00:00"/>
    <n v="1675504"/>
    <s v="773"/>
    <x v="9"/>
    <x v="4"/>
    <x v="5"/>
    <x v="0"/>
    <x v="0"/>
  </r>
  <r>
    <n v="7735110111"/>
    <x v="6"/>
    <n v="48921470"/>
    <x v="25"/>
    <s v="SSALLONDONO"/>
    <s v="MFLT"/>
    <s v="Provisión oblig. laboral, cesantías aprop."/>
    <s v=""/>
    <s v=""/>
    <d v="2010-10-27T00:00:00"/>
    <d v="2010-10-27T00:00:00"/>
    <n v="923125"/>
    <s v="773"/>
    <x v="9"/>
    <x v="4"/>
    <x v="2"/>
    <x v="0"/>
    <x v="0"/>
  </r>
  <r>
    <n v="7735110112"/>
    <x v="7"/>
    <n v="48921470"/>
    <x v="25"/>
    <s v="SSALLONDONO"/>
    <s v="MFLT"/>
    <s v="Provisión oblig. laboral, cesantías aprop."/>
    <s v=""/>
    <s v=""/>
    <d v="2010-10-27T00:00:00"/>
    <d v="2010-10-27T00:00:00"/>
    <n v="194341"/>
    <s v="773"/>
    <x v="9"/>
    <x v="4"/>
    <x v="2"/>
    <x v="0"/>
    <x v="0"/>
  </r>
  <r>
    <n v="7735110113"/>
    <x v="8"/>
    <n v="48921470"/>
    <x v="25"/>
    <s v="SSALLONDONO"/>
    <s v="MFLT"/>
    <s v="Provisión oblig. laboral, cesantías aprop."/>
    <s v=""/>
    <s v=""/>
    <d v="2010-10-27T00:00:00"/>
    <d v="2010-10-27T00:00:00"/>
    <n v="825954"/>
    <s v="773"/>
    <x v="9"/>
    <x v="4"/>
    <x v="2"/>
    <x v="0"/>
    <x v="0"/>
  </r>
  <r>
    <n v="7735110114"/>
    <x v="9"/>
    <n v="48921470"/>
    <x v="25"/>
    <s v="SSALLONDONO"/>
    <s v="MFLT"/>
    <s v="Provisión oblig. laboral, cesantías aprop."/>
    <s v=""/>
    <s v=""/>
    <d v="2010-10-27T00:00:00"/>
    <d v="2010-10-27T00:00:00"/>
    <n v="340099"/>
    <s v="773"/>
    <x v="9"/>
    <x v="4"/>
    <x v="2"/>
    <x v="0"/>
    <x v="0"/>
  </r>
  <r>
    <n v="7735110116"/>
    <x v="10"/>
    <n v="48921470"/>
    <x v="25"/>
    <s v="SSALLONDONO"/>
    <s v="MFLT"/>
    <s v="Provisión oblig. laboral, cesantías aprop."/>
    <s v=""/>
    <s v=""/>
    <d v="2010-10-27T00:00:00"/>
    <d v="2010-10-27T00:00:00"/>
    <n v="874540"/>
    <s v="773"/>
    <x v="9"/>
    <x v="4"/>
    <x v="2"/>
    <x v="0"/>
    <x v="0"/>
  </r>
  <r>
    <n v="7735110124"/>
    <x v="13"/>
    <n v="48921470"/>
    <x v="25"/>
    <s v="SSALLONDONO"/>
    <s v="MFLT"/>
    <s v="Provisión oblig. laboral, cesantías aprop."/>
    <s v=""/>
    <s v=""/>
    <d v="2010-10-27T00:00:00"/>
    <d v="2010-10-27T00:00:00"/>
    <n v="291513"/>
    <s v="773"/>
    <x v="9"/>
    <x v="4"/>
    <x v="2"/>
    <x v="0"/>
    <x v="0"/>
  </r>
  <r>
    <n v="7735110127"/>
    <x v="14"/>
    <n v="48921470"/>
    <x v="25"/>
    <s v="SSALLONDONO"/>
    <s v="MFLT"/>
    <s v="Retención y aport de nomina seguridad social"/>
    <s v=""/>
    <s v=""/>
    <d v="2010-10-27T00:00:00"/>
    <d v="2010-10-27T00:00:00"/>
    <n v="369700"/>
    <s v="773"/>
    <x v="9"/>
    <x v="4"/>
    <x v="2"/>
    <x v="0"/>
    <x v="0"/>
  </r>
  <r>
    <n v="7735110128"/>
    <x v="15"/>
    <n v="48921470"/>
    <x v="25"/>
    <s v="SSALLONDONO"/>
    <s v="MFLT"/>
    <s v="Retención y aport de nomina seguridad social"/>
    <s v=""/>
    <s v=""/>
    <d v="2010-10-27T00:00:00"/>
    <d v="2010-10-27T00:00:00"/>
    <n v="-372494"/>
    <s v="773"/>
    <x v="9"/>
    <x v="4"/>
    <x v="2"/>
    <x v="0"/>
    <x v="0"/>
  </r>
  <r>
    <n v="7735110128"/>
    <x v="15"/>
    <n v="48921470"/>
    <x v="25"/>
    <s v="SSALLONDONO"/>
    <s v="MFLT"/>
    <s v="Retención y aport de nomina seguridad social"/>
    <s v=""/>
    <s v=""/>
    <d v="2010-10-27T00:00:00"/>
    <d v="2010-10-27T00:00:00"/>
    <n v="1139100"/>
    <s v="773"/>
    <x v="9"/>
    <x v="4"/>
    <x v="2"/>
    <x v="0"/>
    <x v="0"/>
  </r>
  <r>
    <n v="7735110129"/>
    <x v="16"/>
    <n v="48921470"/>
    <x v="25"/>
    <s v="SSALLONDONO"/>
    <s v="MFLT"/>
    <s v="Retención y aport de nomina seguridad social"/>
    <s v=""/>
    <s v=""/>
    <d v="2010-10-27T00:00:00"/>
    <d v="2010-10-27T00:00:00"/>
    <n v="-372494"/>
    <s v="773"/>
    <x v="9"/>
    <x v="4"/>
    <x v="2"/>
    <x v="0"/>
    <x v="0"/>
  </r>
  <r>
    <n v="7735110129"/>
    <x v="16"/>
    <n v="48921470"/>
    <x v="25"/>
    <s v="SSALLONDONO"/>
    <s v="MFLT"/>
    <s v="Retención y aport de nomina seguridad social"/>
    <s v=""/>
    <s v=""/>
    <d v="2010-10-27T00:00:00"/>
    <d v="2010-10-27T00:00:00"/>
    <n v="1484000"/>
    <s v="773"/>
    <x v="9"/>
    <x v="4"/>
    <x v="2"/>
    <x v="0"/>
    <x v="0"/>
  </r>
  <r>
    <n v="7735110131"/>
    <x v="17"/>
    <n v="48921470"/>
    <x v="25"/>
    <s v="SSALLONDONO"/>
    <s v="MFLT"/>
    <s v="Retención y aport de nomina seguridad social"/>
    <s v=""/>
    <s v=""/>
    <d v="2010-10-27T00:00:00"/>
    <d v="2010-10-27T00:00:00"/>
    <n v="339800"/>
    <s v="773"/>
    <x v="9"/>
    <x v="4"/>
    <x v="2"/>
    <x v="0"/>
    <x v="0"/>
  </r>
  <r>
    <n v="7735110133"/>
    <x v="18"/>
    <n v="48921470"/>
    <x v="25"/>
    <s v="SSALLONDONO"/>
    <s v="MFLT"/>
    <s v="Retención y aport de nomina seguridad social"/>
    <s v=""/>
    <s v=""/>
    <d v="2010-10-27T00:00:00"/>
    <d v="2010-10-27T00:00:00"/>
    <n v="254850"/>
    <s v="773"/>
    <x v="9"/>
    <x v="4"/>
    <x v="2"/>
    <x v="0"/>
    <x v="0"/>
  </r>
  <r>
    <n v="7735110134"/>
    <x v="19"/>
    <n v="48921470"/>
    <x v="25"/>
    <s v="SSALLONDONO"/>
    <s v="MFLT"/>
    <s v="Retención y aport de nomina seguridad social"/>
    <s v=""/>
    <s v=""/>
    <d v="2010-10-27T00:00:00"/>
    <d v="2010-10-27T00:00:00"/>
    <n v="170040"/>
    <s v="773"/>
    <x v="9"/>
    <x v="4"/>
    <x v="2"/>
    <x v="0"/>
    <x v="0"/>
  </r>
  <r>
    <n v="7735116403"/>
    <x v="20"/>
    <n v="48921470"/>
    <x v="25"/>
    <s v="SSRDVILLEGAS"/>
    <s v="MFLT"/>
    <s v="SOMOS SUMINISTRO TEMPORAL S.A."/>
    <s v=""/>
    <s v=""/>
    <d v="2010-10-27T00:00:00"/>
    <d v="2010-10-27T00:00:00"/>
    <n v="314173"/>
    <s v="773"/>
    <x v="9"/>
    <x v="4"/>
    <x v="3"/>
    <x v="0"/>
    <x v="1"/>
  </r>
  <r>
    <n v="7735110111"/>
    <x v="6"/>
    <n v="48921570"/>
    <x v="26"/>
    <s v="SSALLONDONO"/>
    <s v="MFLT"/>
    <s v="Provisión oblig. laboral, cesantías aprop."/>
    <s v=""/>
    <s v=""/>
    <d v="2010-10-27T00:00:00"/>
    <d v="2010-10-27T00:00:00"/>
    <n v="1958989"/>
    <s v="773"/>
    <x v="9"/>
    <x v="3"/>
    <x v="2"/>
    <x v="0"/>
    <x v="0"/>
  </r>
  <r>
    <n v="7735110112"/>
    <x v="7"/>
    <n v="48921570"/>
    <x v="26"/>
    <s v="SSALLONDONO"/>
    <s v="MFLT"/>
    <s v="Provisión oblig. laboral, cesantías aprop."/>
    <s v=""/>
    <s v=""/>
    <d v="2010-10-27T00:00:00"/>
    <d v="2010-10-27T00:00:00"/>
    <n v="412418"/>
    <s v="773"/>
    <x v="9"/>
    <x v="3"/>
    <x v="2"/>
    <x v="0"/>
    <x v="0"/>
  </r>
  <r>
    <n v="7735110113"/>
    <x v="8"/>
    <n v="48921570"/>
    <x v="26"/>
    <s v="SSALLONDONO"/>
    <s v="MFLT"/>
    <s v="Provisión oblig. laboral, cesantías aprop."/>
    <s v=""/>
    <s v=""/>
    <d v="2010-10-27T00:00:00"/>
    <d v="2010-10-27T00:00:00"/>
    <n v="1752779"/>
    <s v="773"/>
    <x v="9"/>
    <x v="3"/>
    <x v="2"/>
    <x v="0"/>
    <x v="0"/>
  </r>
  <r>
    <n v="7735110114"/>
    <x v="9"/>
    <n v="48921570"/>
    <x v="26"/>
    <s v="SSALLONDONO"/>
    <s v="MFLT"/>
    <s v="Provisión oblig. laboral, cesantías aprop."/>
    <s v=""/>
    <s v=""/>
    <d v="2010-10-27T00:00:00"/>
    <d v="2010-10-27T00:00:00"/>
    <n v="721732"/>
    <s v="773"/>
    <x v="9"/>
    <x v="3"/>
    <x v="2"/>
    <x v="0"/>
    <x v="0"/>
  </r>
  <r>
    <n v="7735110116"/>
    <x v="10"/>
    <n v="48921570"/>
    <x v="26"/>
    <s v="SSALLONDONO"/>
    <s v="MFLT"/>
    <s v="Provisión oblig. laboral, cesantías aprop."/>
    <s v=""/>
    <s v=""/>
    <d v="2010-10-27T00:00:00"/>
    <d v="2010-10-27T00:00:00"/>
    <n v="1855884"/>
    <s v="773"/>
    <x v="9"/>
    <x v="3"/>
    <x v="2"/>
    <x v="0"/>
    <x v="0"/>
  </r>
  <r>
    <n v="7735110124"/>
    <x v="13"/>
    <n v="48921570"/>
    <x v="26"/>
    <s v="SSALLONDONO"/>
    <s v="MFLT"/>
    <s v="Provisión oblig. laboral, cesantías aprop."/>
    <s v=""/>
    <s v=""/>
    <d v="2010-10-27T00:00:00"/>
    <d v="2010-10-27T00:00:00"/>
    <n v="618626"/>
    <s v="773"/>
    <x v="9"/>
    <x v="3"/>
    <x v="2"/>
    <x v="0"/>
    <x v="0"/>
  </r>
  <r>
    <n v="7735110127"/>
    <x v="14"/>
    <n v="48921570"/>
    <x v="26"/>
    <s v="SSALLONDONO"/>
    <s v="MFLT"/>
    <s v="Retención y aport de nomina seguridad social"/>
    <s v=""/>
    <s v=""/>
    <d v="2010-10-27T00:00:00"/>
    <d v="2010-10-27T00:00:00"/>
    <n v="417000"/>
    <s v="773"/>
    <x v="9"/>
    <x v="3"/>
    <x v="2"/>
    <x v="0"/>
    <x v="0"/>
  </r>
  <r>
    <n v="7735110128"/>
    <x v="15"/>
    <n v="48921570"/>
    <x v="26"/>
    <s v="SSALLONDONO"/>
    <s v="MFLT"/>
    <s v="Retención y aport de nomina seguridad social"/>
    <s v=""/>
    <s v=""/>
    <d v="2010-10-27T00:00:00"/>
    <d v="2010-10-27T00:00:00"/>
    <n v="-783834"/>
    <s v="773"/>
    <x v="9"/>
    <x v="3"/>
    <x v="2"/>
    <x v="0"/>
    <x v="0"/>
  </r>
  <r>
    <n v="7735110128"/>
    <x v="15"/>
    <n v="48921570"/>
    <x v="26"/>
    <s v="SSALLONDONO"/>
    <s v="MFLT"/>
    <s v="Retención y aport de nomina seguridad social"/>
    <s v=""/>
    <s v=""/>
    <d v="2010-10-27T00:00:00"/>
    <d v="2010-10-27T00:00:00"/>
    <n v="2449100"/>
    <s v="773"/>
    <x v="9"/>
    <x v="3"/>
    <x v="2"/>
    <x v="0"/>
    <x v="0"/>
  </r>
  <r>
    <n v="7735110129"/>
    <x v="16"/>
    <n v="48921570"/>
    <x v="26"/>
    <s v="SSALLONDONO"/>
    <s v="MFLT"/>
    <s v="Retención y aport de nomina seguridad social"/>
    <s v=""/>
    <s v=""/>
    <d v="2010-10-27T00:00:00"/>
    <d v="2010-10-27T00:00:00"/>
    <n v="-783834"/>
    <s v="773"/>
    <x v="9"/>
    <x v="3"/>
    <x v="2"/>
    <x v="0"/>
    <x v="0"/>
  </r>
  <r>
    <n v="7735110129"/>
    <x v="16"/>
    <n v="48921570"/>
    <x v="26"/>
    <s v="SSALLONDONO"/>
    <s v="MFLT"/>
    <s v="Retención y aport de nomina seguridad social"/>
    <s v=""/>
    <s v=""/>
    <d v="2010-10-27T00:00:00"/>
    <d v="2010-10-27T00:00:00"/>
    <n v="3135600"/>
    <s v="773"/>
    <x v="9"/>
    <x v="3"/>
    <x v="2"/>
    <x v="0"/>
    <x v="0"/>
  </r>
  <r>
    <n v="7735110131"/>
    <x v="17"/>
    <n v="48921570"/>
    <x v="26"/>
    <s v="SSALLONDONO"/>
    <s v="MFLT"/>
    <s v="Retención y aport de nomina seguridad social"/>
    <s v=""/>
    <s v=""/>
    <d v="2010-10-27T00:00:00"/>
    <d v="2010-10-27T00:00:00"/>
    <n v="775700"/>
    <s v="773"/>
    <x v="9"/>
    <x v="3"/>
    <x v="2"/>
    <x v="0"/>
    <x v="0"/>
  </r>
  <r>
    <n v="7735110132"/>
    <x v="40"/>
    <n v="48921570"/>
    <x v="26"/>
    <s v="SSALLONDONO"/>
    <s v="MFLT"/>
    <s v="Retención y aport de nomina seguridad social"/>
    <s v=""/>
    <s v=""/>
    <d v="2010-10-27T00:00:00"/>
    <d v="2010-10-27T00:00:00"/>
    <n v="72000"/>
    <s v="773"/>
    <x v="9"/>
    <x v="3"/>
    <x v="2"/>
    <x v="0"/>
    <x v="0"/>
  </r>
  <r>
    <n v="7735110133"/>
    <x v="18"/>
    <n v="48921570"/>
    <x v="26"/>
    <s v="SSALLONDONO"/>
    <s v="MFLT"/>
    <s v="Retención y aport de nomina seguridad social"/>
    <s v=""/>
    <s v=""/>
    <d v="2010-10-27T00:00:00"/>
    <d v="2010-10-27T00:00:00"/>
    <n v="581500"/>
    <s v="773"/>
    <x v="9"/>
    <x v="3"/>
    <x v="2"/>
    <x v="0"/>
    <x v="0"/>
  </r>
  <r>
    <n v="7735110134"/>
    <x v="19"/>
    <n v="48921570"/>
    <x v="26"/>
    <s v="SSALLONDONO"/>
    <s v="MFLT"/>
    <s v="Retención y aport de nomina seguridad social"/>
    <s v=""/>
    <s v=""/>
    <d v="2010-10-27T00:00:00"/>
    <d v="2010-10-27T00:00:00"/>
    <n v="388300"/>
    <s v="773"/>
    <x v="9"/>
    <x v="3"/>
    <x v="2"/>
    <x v="0"/>
    <x v="0"/>
  </r>
  <r>
    <n v="7735116403"/>
    <x v="20"/>
    <n v="48921570"/>
    <x v="26"/>
    <s v="SSRDVILLEGAS"/>
    <s v="MFLT"/>
    <s v="AHORA S.A"/>
    <s v=""/>
    <s v=""/>
    <d v="2010-10-27T00:00:00"/>
    <d v="2010-10-27T00:00:00"/>
    <n v="8122972"/>
    <s v="773"/>
    <x v="9"/>
    <x v="3"/>
    <x v="3"/>
    <x v="0"/>
    <x v="1"/>
  </r>
  <r>
    <n v="7735124708"/>
    <x v="34"/>
    <n v="48921570"/>
    <x v="26"/>
    <s v="LTHMRENDON"/>
    <s v="MFLT"/>
    <s v="Mat, rptos y accesorios, combustibles y lubricante"/>
    <s v="Alcohol_indust_95% X GLN"/>
    <s v=""/>
    <d v="2010-10-27T00:00:00"/>
    <d v="2010-10-27T00:00:00"/>
    <n v="22572"/>
    <s v="773"/>
    <x v="9"/>
    <x v="3"/>
    <x v="6"/>
    <x v="0"/>
    <x v="2"/>
  </r>
  <r>
    <n v="7735124713"/>
    <x v="35"/>
    <n v="48921570"/>
    <x v="26"/>
    <s v="LTEAGUTIERRE"/>
    <s v="MFLT"/>
    <s v="Material de empaque nal"/>
    <s v="Banda termoencogida con adhesivo"/>
    <s v=""/>
    <d v="2010-10-27T00:00:00"/>
    <d v="2010-10-27T00:00:00"/>
    <n v="25200"/>
    <s v="773"/>
    <x v="9"/>
    <x v="3"/>
    <x v="5"/>
    <x v="0"/>
    <x v="1"/>
  </r>
  <r>
    <n v="7735110111"/>
    <x v="6"/>
    <n v="48921670"/>
    <x v="27"/>
    <s v="SSALLONDONO"/>
    <s v="MFLT"/>
    <s v="Provisión oblig. laboral, cesantías aprop."/>
    <s v=""/>
    <s v=""/>
    <d v="2010-10-27T00:00:00"/>
    <d v="2010-10-27T00:00:00"/>
    <n v="688424"/>
    <s v="773"/>
    <x v="9"/>
    <x v="5"/>
    <x v="2"/>
    <x v="0"/>
    <x v="0"/>
  </r>
  <r>
    <n v="7735110112"/>
    <x v="7"/>
    <n v="48921670"/>
    <x v="27"/>
    <s v="SSALLONDONO"/>
    <s v="MFLT"/>
    <s v="Provisión oblig. laboral, cesantías aprop."/>
    <s v=""/>
    <s v=""/>
    <d v="2010-10-27T00:00:00"/>
    <d v="2010-10-27T00:00:00"/>
    <n v="144932"/>
    <s v="773"/>
    <x v="9"/>
    <x v="5"/>
    <x v="2"/>
    <x v="0"/>
    <x v="0"/>
  </r>
  <r>
    <n v="7735110113"/>
    <x v="8"/>
    <n v="48921670"/>
    <x v="27"/>
    <s v="SSALLONDONO"/>
    <s v="MFLT"/>
    <s v="Provisión oblig. laboral, cesantías aprop."/>
    <s v=""/>
    <s v=""/>
    <d v="2010-10-27T00:00:00"/>
    <d v="2010-10-27T00:00:00"/>
    <n v="615957"/>
    <s v="773"/>
    <x v="9"/>
    <x v="5"/>
    <x v="2"/>
    <x v="0"/>
    <x v="0"/>
  </r>
  <r>
    <n v="7735110114"/>
    <x v="9"/>
    <n v="48921670"/>
    <x v="27"/>
    <s v="SSALLONDONO"/>
    <s v="MFLT"/>
    <s v="Provisión oblig. laboral, cesantías aprop."/>
    <s v=""/>
    <s v=""/>
    <d v="2010-10-27T00:00:00"/>
    <d v="2010-10-27T00:00:00"/>
    <n v="253628"/>
    <s v="773"/>
    <x v="9"/>
    <x v="5"/>
    <x v="2"/>
    <x v="0"/>
    <x v="0"/>
  </r>
  <r>
    <n v="7735110116"/>
    <x v="10"/>
    <n v="48921670"/>
    <x v="27"/>
    <s v="SSALLONDONO"/>
    <s v="MFLT"/>
    <s v="Provisión oblig. laboral, cesantías aprop."/>
    <s v=""/>
    <s v=""/>
    <d v="2010-10-27T00:00:00"/>
    <d v="2010-10-27T00:00:00"/>
    <n v="652190"/>
    <s v="773"/>
    <x v="9"/>
    <x v="5"/>
    <x v="2"/>
    <x v="0"/>
    <x v="0"/>
  </r>
  <r>
    <n v="7735110124"/>
    <x v="13"/>
    <n v="48921670"/>
    <x v="27"/>
    <s v="SSALLONDONO"/>
    <s v="MFLT"/>
    <s v="Provisión oblig. laboral, cesantías aprop."/>
    <s v=""/>
    <s v=""/>
    <d v="2010-10-27T00:00:00"/>
    <d v="2010-10-27T00:00:00"/>
    <n v="217397"/>
    <s v="773"/>
    <x v="9"/>
    <x v="5"/>
    <x v="2"/>
    <x v="0"/>
    <x v="0"/>
  </r>
  <r>
    <n v="7735110127"/>
    <x v="14"/>
    <n v="48921670"/>
    <x v="27"/>
    <s v="SSALLONDONO"/>
    <s v="MFLT"/>
    <s v="Retención y aport de nomina seguridad social"/>
    <s v=""/>
    <s v=""/>
    <d v="2010-10-27T00:00:00"/>
    <d v="2010-10-27T00:00:00"/>
    <n v="125300"/>
    <s v="773"/>
    <x v="9"/>
    <x v="5"/>
    <x v="2"/>
    <x v="0"/>
    <x v="0"/>
  </r>
  <r>
    <n v="7735110128"/>
    <x v="15"/>
    <n v="48921670"/>
    <x v="27"/>
    <s v="SSALLONDONO"/>
    <s v="MFLT"/>
    <s v="Retención y aport de nomina seguridad social"/>
    <s v=""/>
    <s v=""/>
    <d v="2010-10-27T00:00:00"/>
    <d v="2010-10-27T00:00:00"/>
    <n v="-275102"/>
    <s v="773"/>
    <x v="9"/>
    <x v="5"/>
    <x v="2"/>
    <x v="0"/>
    <x v="0"/>
  </r>
  <r>
    <n v="7735110128"/>
    <x v="15"/>
    <n v="48921670"/>
    <x v="27"/>
    <s v="SSALLONDONO"/>
    <s v="MFLT"/>
    <s v="Retención y aport de nomina seguridad social"/>
    <s v=""/>
    <s v=""/>
    <d v="2010-10-27T00:00:00"/>
    <d v="2010-10-27T00:00:00"/>
    <n v="859500"/>
    <s v="773"/>
    <x v="9"/>
    <x v="5"/>
    <x v="2"/>
    <x v="0"/>
    <x v="0"/>
  </r>
  <r>
    <n v="7735110129"/>
    <x v="16"/>
    <n v="48921670"/>
    <x v="27"/>
    <s v="SSALLONDONO"/>
    <s v="MFLT"/>
    <s v="Retención y aport de nomina seguridad social"/>
    <s v=""/>
    <s v=""/>
    <d v="2010-10-27T00:00:00"/>
    <d v="2010-10-27T00:00:00"/>
    <n v="-275102"/>
    <s v="773"/>
    <x v="9"/>
    <x v="5"/>
    <x v="2"/>
    <x v="0"/>
    <x v="0"/>
  </r>
  <r>
    <n v="7735110129"/>
    <x v="16"/>
    <n v="48921670"/>
    <x v="27"/>
    <s v="SSALLONDONO"/>
    <s v="MFLT"/>
    <s v="Retención y aport de nomina seguridad social"/>
    <s v=""/>
    <s v=""/>
    <d v="2010-10-27T00:00:00"/>
    <d v="2010-10-27T00:00:00"/>
    <n v="1100100"/>
    <s v="773"/>
    <x v="9"/>
    <x v="5"/>
    <x v="2"/>
    <x v="0"/>
    <x v="0"/>
  </r>
  <r>
    <n v="7735110131"/>
    <x v="17"/>
    <n v="48921670"/>
    <x v="27"/>
    <s v="SSALLONDONO"/>
    <s v="MFLT"/>
    <s v="Retención y aport de nomina seguridad social"/>
    <s v=""/>
    <s v=""/>
    <d v="2010-10-27T00:00:00"/>
    <d v="2010-10-27T00:00:00"/>
    <n v="275300"/>
    <s v="773"/>
    <x v="9"/>
    <x v="5"/>
    <x v="2"/>
    <x v="0"/>
    <x v="0"/>
  </r>
  <r>
    <n v="7735110133"/>
    <x v="18"/>
    <n v="48921670"/>
    <x v="27"/>
    <s v="SSALLONDONO"/>
    <s v="MFLT"/>
    <s v="Retención y aport de nomina seguridad social"/>
    <s v=""/>
    <s v=""/>
    <d v="2010-10-27T00:00:00"/>
    <d v="2010-10-27T00:00:00"/>
    <n v="206300"/>
    <s v="773"/>
    <x v="9"/>
    <x v="5"/>
    <x v="2"/>
    <x v="0"/>
    <x v="0"/>
  </r>
  <r>
    <n v="7735110134"/>
    <x v="19"/>
    <n v="48921670"/>
    <x v="27"/>
    <s v="SSALLONDONO"/>
    <s v="MFLT"/>
    <s v="Retención y aport de nomina seguridad social"/>
    <s v=""/>
    <s v=""/>
    <d v="2010-10-27T00:00:00"/>
    <d v="2010-10-27T00:00:00"/>
    <n v="137700"/>
    <s v="773"/>
    <x v="9"/>
    <x v="5"/>
    <x v="2"/>
    <x v="0"/>
    <x v="0"/>
  </r>
  <r>
    <n v="7735110111"/>
    <x v="6"/>
    <n v="48921770"/>
    <x v="28"/>
    <s v="SSALLONDONO"/>
    <s v="MFLT"/>
    <s v="Provisión oblig. laboral, cesantías aprop."/>
    <s v=""/>
    <s v=""/>
    <d v="2010-10-27T00:00:00"/>
    <d v="2010-10-27T00:00:00"/>
    <n v="415551"/>
    <s v="773"/>
    <x v="9"/>
    <x v="5"/>
    <x v="2"/>
    <x v="0"/>
    <x v="0"/>
  </r>
  <r>
    <n v="7735110112"/>
    <x v="7"/>
    <n v="48921770"/>
    <x v="28"/>
    <s v="SSALLONDONO"/>
    <s v="MFLT"/>
    <s v="Provisión oblig. laboral, cesantías aprop."/>
    <s v=""/>
    <s v=""/>
    <d v="2010-10-27T00:00:00"/>
    <d v="2010-10-27T00:00:00"/>
    <n v="87484"/>
    <s v="773"/>
    <x v="9"/>
    <x v="5"/>
    <x v="2"/>
    <x v="0"/>
    <x v="0"/>
  </r>
  <r>
    <n v="7735110113"/>
    <x v="8"/>
    <n v="48921770"/>
    <x v="28"/>
    <s v="SSALLONDONO"/>
    <s v="MFLT"/>
    <s v="Provisión oblig. laboral, cesantías aprop."/>
    <s v=""/>
    <s v=""/>
    <d v="2010-10-27T00:00:00"/>
    <d v="2010-10-27T00:00:00"/>
    <n v="371809"/>
    <s v="773"/>
    <x v="9"/>
    <x v="5"/>
    <x v="2"/>
    <x v="0"/>
    <x v="0"/>
  </r>
  <r>
    <n v="7735110114"/>
    <x v="9"/>
    <n v="48921770"/>
    <x v="28"/>
    <s v="SSALLONDONO"/>
    <s v="MFLT"/>
    <s v="Provisión oblig. laboral, cesantías aprop."/>
    <s v=""/>
    <s v=""/>
    <d v="2010-10-27T00:00:00"/>
    <d v="2010-10-27T00:00:00"/>
    <n v="153098"/>
    <s v="773"/>
    <x v="9"/>
    <x v="5"/>
    <x v="2"/>
    <x v="0"/>
    <x v="0"/>
  </r>
  <r>
    <n v="7735110116"/>
    <x v="10"/>
    <n v="48921770"/>
    <x v="28"/>
    <s v="SSALLONDONO"/>
    <s v="MFLT"/>
    <s v="Provisión oblig. laboral, cesantías aprop."/>
    <s v=""/>
    <s v=""/>
    <d v="2010-10-27T00:00:00"/>
    <d v="2010-10-27T00:00:00"/>
    <n v="393680"/>
    <s v="773"/>
    <x v="9"/>
    <x v="5"/>
    <x v="2"/>
    <x v="0"/>
    <x v="0"/>
  </r>
  <r>
    <n v="7735110124"/>
    <x v="13"/>
    <n v="48921770"/>
    <x v="28"/>
    <s v="SSALLONDONO"/>
    <s v="MFLT"/>
    <s v="Provisión oblig. laboral, cesantías aprop."/>
    <s v=""/>
    <s v=""/>
    <d v="2010-10-27T00:00:00"/>
    <d v="2010-10-27T00:00:00"/>
    <n v="131227"/>
    <s v="773"/>
    <x v="9"/>
    <x v="5"/>
    <x v="2"/>
    <x v="0"/>
    <x v="0"/>
  </r>
  <r>
    <n v="7735110127"/>
    <x v="14"/>
    <n v="48921770"/>
    <x v="28"/>
    <s v="SSALLONDONO"/>
    <s v="MFLT"/>
    <s v="Retención y aport de nomina seguridad social"/>
    <s v=""/>
    <s v=""/>
    <d v="2010-10-27T00:00:00"/>
    <d v="2010-10-27T00:00:00"/>
    <n v="43100"/>
    <s v="773"/>
    <x v="9"/>
    <x v="5"/>
    <x v="2"/>
    <x v="0"/>
    <x v="0"/>
  </r>
  <r>
    <n v="7735110128"/>
    <x v="15"/>
    <n v="48921770"/>
    <x v="28"/>
    <s v="SSALLONDONO"/>
    <s v="MFLT"/>
    <s v="Retención y aport de nomina seguridad social"/>
    <s v=""/>
    <s v=""/>
    <d v="2010-10-27T00:00:00"/>
    <d v="2010-10-27T00:00:00"/>
    <n v="-165129"/>
    <s v="773"/>
    <x v="9"/>
    <x v="5"/>
    <x v="2"/>
    <x v="0"/>
    <x v="0"/>
  </r>
  <r>
    <n v="7735110128"/>
    <x v="15"/>
    <n v="48921770"/>
    <x v="28"/>
    <s v="SSALLONDONO"/>
    <s v="MFLT"/>
    <s v="Retención y aport de nomina seguridad social"/>
    <s v=""/>
    <s v=""/>
    <d v="2010-10-27T00:00:00"/>
    <d v="2010-10-27T00:00:00"/>
    <n v="515900"/>
    <s v="773"/>
    <x v="9"/>
    <x v="5"/>
    <x v="2"/>
    <x v="0"/>
    <x v="0"/>
  </r>
  <r>
    <n v="7735110129"/>
    <x v="16"/>
    <n v="48921770"/>
    <x v="28"/>
    <s v="SSALLONDONO"/>
    <s v="MFLT"/>
    <s v="Retención y aport de nomina seguridad social"/>
    <s v=""/>
    <s v=""/>
    <d v="2010-10-27T00:00:00"/>
    <d v="2010-10-27T00:00:00"/>
    <n v="-165129"/>
    <s v="773"/>
    <x v="9"/>
    <x v="5"/>
    <x v="2"/>
    <x v="0"/>
    <x v="0"/>
  </r>
  <r>
    <n v="7735110129"/>
    <x v="16"/>
    <n v="48921770"/>
    <x v="28"/>
    <s v="SSALLONDONO"/>
    <s v="MFLT"/>
    <s v="Retención y aport de nomina seguridad social"/>
    <s v=""/>
    <s v=""/>
    <d v="2010-10-27T00:00:00"/>
    <d v="2010-10-27T00:00:00"/>
    <n v="660500"/>
    <s v="773"/>
    <x v="9"/>
    <x v="5"/>
    <x v="2"/>
    <x v="0"/>
    <x v="0"/>
  </r>
  <r>
    <n v="7735110131"/>
    <x v="17"/>
    <n v="48921770"/>
    <x v="28"/>
    <s v="SSALLONDONO"/>
    <s v="MFLT"/>
    <s v="Retención y aport de nomina seguridad social"/>
    <s v=""/>
    <s v=""/>
    <d v="2010-10-27T00:00:00"/>
    <d v="2010-10-27T00:00:00"/>
    <n v="165100"/>
    <s v="773"/>
    <x v="9"/>
    <x v="5"/>
    <x v="2"/>
    <x v="0"/>
    <x v="0"/>
  </r>
  <r>
    <n v="7735110133"/>
    <x v="18"/>
    <n v="48921770"/>
    <x v="28"/>
    <s v="SSALLONDONO"/>
    <s v="MFLT"/>
    <s v="Retención y aport de nomina seguridad social"/>
    <s v=""/>
    <s v=""/>
    <d v="2010-10-27T00:00:00"/>
    <d v="2010-10-27T00:00:00"/>
    <n v="123900"/>
    <s v="773"/>
    <x v="9"/>
    <x v="5"/>
    <x v="2"/>
    <x v="0"/>
    <x v="0"/>
  </r>
  <r>
    <n v="7735110134"/>
    <x v="19"/>
    <n v="48921770"/>
    <x v="28"/>
    <s v="SSALLONDONO"/>
    <s v="MFLT"/>
    <s v="Retención y aport de nomina seguridad social"/>
    <s v=""/>
    <s v=""/>
    <d v="2010-10-27T00:00:00"/>
    <d v="2010-10-27T00:00:00"/>
    <n v="82500"/>
    <s v="773"/>
    <x v="9"/>
    <x v="5"/>
    <x v="2"/>
    <x v="0"/>
    <x v="0"/>
  </r>
  <r>
    <n v="7735116120"/>
    <x v="29"/>
    <n v="48921770"/>
    <x v="28"/>
    <s v="LTICPOSADA"/>
    <s v="MFLT"/>
    <s v="Provisión otras cta.pte.proveed prod. Inventariab."/>
    <s v=""/>
    <s v="Alimentacion personal inhouse NOEL"/>
    <d v="2010-10-27T00:00:00"/>
    <d v="2010-10-27T00:00:00"/>
    <n v="862000"/>
    <s v="773"/>
    <x v="9"/>
    <x v="5"/>
    <x v="5"/>
    <x v="0"/>
    <x v="0"/>
  </r>
  <r>
    <n v="7735116120"/>
    <x v="29"/>
    <n v="48921770"/>
    <x v="28"/>
    <s v="LTYCDAVILA"/>
    <s v="MFLT"/>
    <s v="SODEXO S.A."/>
    <s v=""/>
    <s v="Alimentacion personal inhouse NOEL"/>
    <d v="2010-10-20T00:00:00"/>
    <d v="2010-10-27T00:00:00"/>
    <n v="0"/>
    <s v="773"/>
    <x v="9"/>
    <x v="5"/>
    <x v="5"/>
    <x v="0"/>
    <x v="0"/>
  </r>
  <r>
    <n v="7735116403"/>
    <x v="20"/>
    <n v="48921770"/>
    <x v="28"/>
    <s v="SSRDVILLEGAS"/>
    <s v="MFLT"/>
    <s v="SOMOS SUMINISTRO TEMPORAL S.A."/>
    <s v=""/>
    <s v=""/>
    <d v="2010-10-27T00:00:00"/>
    <d v="2010-10-27T00:00:00"/>
    <n v="1575259"/>
    <s v="773"/>
    <x v="9"/>
    <x v="5"/>
    <x v="3"/>
    <x v="0"/>
    <x v="1"/>
  </r>
  <r>
    <n v="7735110111"/>
    <x v="6"/>
    <n v="48980070"/>
    <x v="34"/>
    <s v="SSALLONDONO"/>
    <s v="MFLT"/>
    <s v="Provisión oblig. laboral, cesantías aprop."/>
    <s v=""/>
    <s v=""/>
    <d v="2010-10-27T00:00:00"/>
    <d v="2010-10-27T00:00:00"/>
    <n v="1134859"/>
    <s v="773"/>
    <x v="9"/>
    <x v="11"/>
    <x v="2"/>
    <x v="0"/>
    <x v="0"/>
  </r>
  <r>
    <n v="7735110112"/>
    <x v="7"/>
    <n v="48980070"/>
    <x v="34"/>
    <s v="SSALLONDONO"/>
    <s v="MFLT"/>
    <s v="Provisión oblig. laboral, cesantías aprop."/>
    <s v=""/>
    <s v=""/>
    <d v="2010-10-27T00:00:00"/>
    <d v="2010-10-27T00:00:00"/>
    <n v="238919"/>
    <s v="773"/>
    <x v="9"/>
    <x v="11"/>
    <x v="2"/>
    <x v="0"/>
    <x v="0"/>
  </r>
  <r>
    <n v="7735110113"/>
    <x v="8"/>
    <n v="48980070"/>
    <x v="34"/>
    <s v="SSALLONDONO"/>
    <s v="MFLT"/>
    <s v="Provisión oblig. laboral, cesantías aprop."/>
    <s v=""/>
    <s v=""/>
    <d v="2010-10-27T00:00:00"/>
    <d v="2010-10-27T00:00:00"/>
    <n v="1015402"/>
    <s v="773"/>
    <x v="9"/>
    <x v="11"/>
    <x v="2"/>
    <x v="0"/>
    <x v="0"/>
  </r>
  <r>
    <n v="7735110114"/>
    <x v="9"/>
    <n v="48980070"/>
    <x v="34"/>
    <s v="SSALLONDONO"/>
    <s v="MFLT"/>
    <s v="Provisión oblig. laboral, cesantías aprop."/>
    <s v=""/>
    <s v=""/>
    <d v="2010-10-27T00:00:00"/>
    <d v="2010-10-27T00:00:00"/>
    <n v="418105"/>
    <s v="773"/>
    <x v="9"/>
    <x v="11"/>
    <x v="2"/>
    <x v="0"/>
    <x v="0"/>
  </r>
  <r>
    <n v="7735110116"/>
    <x v="10"/>
    <n v="48980070"/>
    <x v="34"/>
    <s v="SSALLONDONO"/>
    <s v="MFLT"/>
    <s v="Provisión oblig. laboral, cesantías aprop."/>
    <s v=""/>
    <s v=""/>
    <d v="2010-10-27T00:00:00"/>
    <d v="2010-10-27T00:00:00"/>
    <n v="1075130"/>
    <s v="773"/>
    <x v="9"/>
    <x v="11"/>
    <x v="2"/>
    <x v="0"/>
    <x v="0"/>
  </r>
  <r>
    <n v="7735110124"/>
    <x v="13"/>
    <n v="48980070"/>
    <x v="34"/>
    <s v="SSALLONDONO"/>
    <s v="MFLT"/>
    <s v="Provisión oblig. laboral, cesantías aprop."/>
    <s v=""/>
    <s v=""/>
    <d v="2010-10-27T00:00:00"/>
    <d v="2010-10-27T00:00:00"/>
    <n v="358377"/>
    <s v="773"/>
    <x v="9"/>
    <x v="11"/>
    <x v="2"/>
    <x v="0"/>
    <x v="0"/>
  </r>
  <r>
    <n v="7735110127"/>
    <x v="14"/>
    <n v="48980070"/>
    <x v="34"/>
    <s v="SSALLONDONO"/>
    <s v="MFLT"/>
    <s v="Retención y aport de nomina seguridad social"/>
    <s v=""/>
    <s v=""/>
    <d v="2010-10-27T00:00:00"/>
    <d v="2010-10-27T00:00:00"/>
    <n v="163800"/>
    <s v="773"/>
    <x v="9"/>
    <x v="11"/>
    <x v="2"/>
    <x v="0"/>
    <x v="0"/>
  </r>
  <r>
    <n v="7735110128"/>
    <x v="15"/>
    <n v="48980070"/>
    <x v="34"/>
    <s v="SSALLONDONO"/>
    <s v="MFLT"/>
    <s v="Retención y aport de nomina seguridad social"/>
    <s v=""/>
    <s v=""/>
    <d v="2010-10-27T00:00:00"/>
    <d v="2010-10-27T00:00:00"/>
    <n v="-483225"/>
    <s v="773"/>
    <x v="9"/>
    <x v="11"/>
    <x v="2"/>
    <x v="0"/>
    <x v="0"/>
  </r>
  <r>
    <n v="7735110128"/>
    <x v="15"/>
    <n v="48980070"/>
    <x v="34"/>
    <s v="SSALLONDONO"/>
    <s v="MFLT"/>
    <s v="Retención y aport de nomina seguridad social"/>
    <s v=""/>
    <s v=""/>
    <d v="2010-10-27T00:00:00"/>
    <d v="2010-10-27T00:00:00"/>
    <n v="1510000"/>
    <s v="773"/>
    <x v="9"/>
    <x v="11"/>
    <x v="2"/>
    <x v="0"/>
    <x v="0"/>
  </r>
  <r>
    <n v="7735110129"/>
    <x v="16"/>
    <n v="48980070"/>
    <x v="34"/>
    <s v="SSALLONDONO"/>
    <s v="MFLT"/>
    <s v="Retención y aport de nomina seguridad social"/>
    <s v=""/>
    <s v=""/>
    <d v="2010-10-27T00:00:00"/>
    <d v="2010-10-27T00:00:00"/>
    <n v="-512526"/>
    <s v="773"/>
    <x v="9"/>
    <x v="11"/>
    <x v="2"/>
    <x v="0"/>
    <x v="0"/>
  </r>
  <r>
    <n v="7735110129"/>
    <x v="16"/>
    <n v="48980070"/>
    <x v="34"/>
    <s v="SSALLONDONO"/>
    <s v="MFLT"/>
    <s v="Retención y aport de nomina seguridad social"/>
    <s v=""/>
    <s v=""/>
    <d v="2010-10-27T00:00:00"/>
    <d v="2010-10-27T00:00:00"/>
    <n v="1962300"/>
    <s v="773"/>
    <x v="9"/>
    <x v="11"/>
    <x v="2"/>
    <x v="0"/>
    <x v="0"/>
  </r>
  <r>
    <n v="7735110131"/>
    <x v="17"/>
    <n v="48980070"/>
    <x v="34"/>
    <s v="SSALLONDONO"/>
    <s v="MFLT"/>
    <s v="Retención y aport de nomina seguridad social"/>
    <s v=""/>
    <s v=""/>
    <d v="2010-10-27T00:00:00"/>
    <d v="2010-10-27T00:00:00"/>
    <n v="483300"/>
    <s v="773"/>
    <x v="9"/>
    <x v="11"/>
    <x v="2"/>
    <x v="0"/>
    <x v="0"/>
  </r>
  <r>
    <n v="7735110133"/>
    <x v="18"/>
    <n v="48980070"/>
    <x v="34"/>
    <s v="SSALLONDONO"/>
    <s v="MFLT"/>
    <s v="Retención y aport de nomina seguridad social"/>
    <s v=""/>
    <s v=""/>
    <d v="2010-10-27T00:00:00"/>
    <d v="2010-10-27T00:00:00"/>
    <n v="362300"/>
    <s v="773"/>
    <x v="9"/>
    <x v="11"/>
    <x v="2"/>
    <x v="0"/>
    <x v="0"/>
  </r>
  <r>
    <n v="7735110134"/>
    <x v="19"/>
    <n v="48980070"/>
    <x v="34"/>
    <s v="SSALLONDONO"/>
    <s v="MFLT"/>
    <s v="Retención y aport de nomina seguridad social"/>
    <s v=""/>
    <s v=""/>
    <d v="2010-10-27T00:00:00"/>
    <d v="2010-10-27T00:00:00"/>
    <n v="241600"/>
    <s v="773"/>
    <x v="9"/>
    <x v="11"/>
    <x v="2"/>
    <x v="0"/>
    <x v="0"/>
  </r>
  <r>
    <n v="7735116403"/>
    <x v="20"/>
    <n v="48980070"/>
    <x v="34"/>
    <s v="SSRDVILLEGAS"/>
    <s v="MFLT"/>
    <s v="AHORA S.A"/>
    <s v=""/>
    <s v=""/>
    <d v="2010-10-27T00:00:00"/>
    <d v="2010-10-27T00:00:00"/>
    <n v="337696"/>
    <s v="773"/>
    <x v="9"/>
    <x v="11"/>
    <x v="3"/>
    <x v="0"/>
    <x v="1"/>
  </r>
  <r>
    <n v="7735116507"/>
    <x v="47"/>
    <n v="48980070"/>
    <x v="34"/>
    <s v="LTNJRODRIGUE"/>
    <s v="MFLT"/>
    <s v="Provisión otras cta.pte.proveed prod. Inventariab."/>
    <s v=""/>
    <s v="Recarga de toner de impresora"/>
    <d v="2010-10-27T00:00:00"/>
    <d v="2010-10-27T00:00:00"/>
    <n v="-25863"/>
    <s v="773"/>
    <x v="9"/>
    <x v="11"/>
    <x v="5"/>
    <x v="0"/>
    <x v="0"/>
  </r>
  <r>
    <n v="7735116507"/>
    <x v="47"/>
    <n v="48980070"/>
    <x v="34"/>
    <s v="LTNJRODRIGUE"/>
    <s v="MFLT"/>
    <s v="Provisión otras cta.pte.proveed prod. Inventariab."/>
    <s v=""/>
    <s v="Recarga de toner de impresora"/>
    <d v="2010-10-27T00:00:00"/>
    <d v="2010-10-27T00:00:00"/>
    <n v="25863"/>
    <s v="773"/>
    <x v="9"/>
    <x v="11"/>
    <x v="5"/>
    <x v="0"/>
    <x v="0"/>
  </r>
  <r>
    <n v="7735124701"/>
    <x v="26"/>
    <n v="48980070"/>
    <x v="34"/>
    <s v="LTEAGUTIERRE"/>
    <s v="MFLT"/>
    <s v="Provisión otras cta.pte.proveed prod. no inventar"/>
    <s v="Dispensador jabon liquido 7-AA-70"/>
    <s v="Dispensador jabon liquido 7-AA-70"/>
    <d v="2010-10-26T00:00:00"/>
    <d v="2010-10-27T00:00:00"/>
    <n v="307602"/>
    <s v="773"/>
    <x v="9"/>
    <x v="11"/>
    <x v="5"/>
    <x v="0"/>
    <x v="0"/>
  </r>
  <r>
    <n v="7735124701"/>
    <x v="26"/>
    <n v="48980070"/>
    <x v="34"/>
    <s v="SSRDVILLEGAS"/>
    <s v="MFLT"/>
    <s v="INDUSTRIAS CORY SAS"/>
    <s v="Dispensador jabon liquido 7-AA-70"/>
    <s v="Dispensador jabon liquido 7-AA-70"/>
    <d v="2010-10-26T00:00:00"/>
    <d v="2010-10-27T00:00:00"/>
    <n v="0"/>
    <s v="773"/>
    <x v="9"/>
    <x v="11"/>
    <x v="5"/>
    <x v="0"/>
    <x v="0"/>
  </r>
  <r>
    <n v="7735110111"/>
    <x v="6"/>
    <n v="48982070"/>
    <x v="36"/>
    <s v="SSALLONDONO"/>
    <s v="MFLT"/>
    <s v="Provisión oblig. laboral, cesantías aprop."/>
    <s v=""/>
    <s v=""/>
    <d v="2010-10-27T00:00:00"/>
    <d v="2010-10-27T00:00:00"/>
    <n v="145931"/>
    <s v="773"/>
    <x v="9"/>
    <x v="13"/>
    <x v="2"/>
    <x v="0"/>
    <x v="0"/>
  </r>
  <r>
    <n v="7735110112"/>
    <x v="7"/>
    <n v="48982070"/>
    <x v="36"/>
    <s v="SSALLONDONO"/>
    <s v="MFLT"/>
    <s v="Provisión oblig. laboral, cesantías aprop."/>
    <s v=""/>
    <s v=""/>
    <d v="2010-10-27T00:00:00"/>
    <d v="2010-10-27T00:00:00"/>
    <n v="30722"/>
    <s v="773"/>
    <x v="9"/>
    <x v="13"/>
    <x v="2"/>
    <x v="0"/>
    <x v="0"/>
  </r>
  <r>
    <n v="7735110113"/>
    <x v="8"/>
    <n v="48982070"/>
    <x v="36"/>
    <s v="SSALLONDONO"/>
    <s v="MFLT"/>
    <s v="Provisión oblig. laboral, cesantías aprop."/>
    <s v=""/>
    <s v=""/>
    <d v="2010-10-27T00:00:00"/>
    <d v="2010-10-27T00:00:00"/>
    <n v="130570"/>
    <s v="773"/>
    <x v="9"/>
    <x v="13"/>
    <x v="2"/>
    <x v="0"/>
    <x v="0"/>
  </r>
  <r>
    <n v="7735110114"/>
    <x v="9"/>
    <n v="48982070"/>
    <x v="36"/>
    <s v="SSALLONDONO"/>
    <s v="MFLT"/>
    <s v="Provisión oblig. laboral, cesantías aprop."/>
    <s v=""/>
    <s v=""/>
    <d v="2010-10-27T00:00:00"/>
    <d v="2010-10-27T00:00:00"/>
    <n v="53764"/>
    <s v="773"/>
    <x v="9"/>
    <x v="13"/>
    <x v="2"/>
    <x v="0"/>
    <x v="0"/>
  </r>
  <r>
    <n v="7735110116"/>
    <x v="10"/>
    <n v="48982070"/>
    <x v="36"/>
    <s v="SSALLONDONO"/>
    <s v="MFLT"/>
    <s v="Provisión oblig. laboral, cesantías aprop."/>
    <s v=""/>
    <s v=""/>
    <d v="2010-10-27T00:00:00"/>
    <d v="2010-10-27T00:00:00"/>
    <n v="138250"/>
    <s v="773"/>
    <x v="9"/>
    <x v="13"/>
    <x v="2"/>
    <x v="0"/>
    <x v="0"/>
  </r>
  <r>
    <n v="7735110124"/>
    <x v="13"/>
    <n v="48982070"/>
    <x v="36"/>
    <s v="SSALLONDONO"/>
    <s v="MFLT"/>
    <s v="Provisión oblig. laboral, cesantías aprop."/>
    <s v=""/>
    <s v=""/>
    <d v="2010-10-27T00:00:00"/>
    <d v="2010-10-27T00:00:00"/>
    <n v="46083"/>
    <s v="773"/>
    <x v="9"/>
    <x v="13"/>
    <x v="2"/>
    <x v="0"/>
    <x v="0"/>
  </r>
  <r>
    <n v="7735110127"/>
    <x v="14"/>
    <n v="48982070"/>
    <x v="36"/>
    <s v="SSALLONDONO"/>
    <s v="MFLT"/>
    <s v="Retención y aport de nomina seguridad social"/>
    <s v=""/>
    <s v=""/>
    <d v="2010-10-27T00:00:00"/>
    <d v="2010-10-27T00:00:00"/>
    <n v="12705"/>
    <s v="773"/>
    <x v="9"/>
    <x v="13"/>
    <x v="2"/>
    <x v="0"/>
    <x v="0"/>
  </r>
  <r>
    <n v="7735110128"/>
    <x v="15"/>
    <n v="48982070"/>
    <x v="36"/>
    <s v="SSALLONDONO"/>
    <s v="MFLT"/>
    <s v="Retención y aport de nomina seguridad social"/>
    <s v=""/>
    <s v=""/>
    <d v="2010-10-27T00:00:00"/>
    <d v="2010-10-27T00:00:00"/>
    <n v="-61444"/>
    <s v="773"/>
    <x v="9"/>
    <x v="13"/>
    <x v="2"/>
    <x v="0"/>
    <x v="0"/>
  </r>
  <r>
    <n v="7735110128"/>
    <x v="15"/>
    <n v="48982070"/>
    <x v="36"/>
    <s v="SSALLONDONO"/>
    <s v="MFLT"/>
    <s v="Retención y aport de nomina seguridad social"/>
    <s v=""/>
    <s v=""/>
    <d v="2010-10-27T00:00:00"/>
    <d v="2010-10-27T00:00:00"/>
    <n v="192000"/>
    <s v="773"/>
    <x v="9"/>
    <x v="13"/>
    <x v="2"/>
    <x v="0"/>
    <x v="0"/>
  </r>
  <r>
    <n v="7735110129"/>
    <x v="16"/>
    <n v="48982070"/>
    <x v="36"/>
    <s v="SSALLONDONO"/>
    <s v="MFLT"/>
    <s v="Retención y aport de nomina seguridad social"/>
    <s v=""/>
    <s v=""/>
    <d v="2010-10-27T00:00:00"/>
    <d v="2010-10-27T00:00:00"/>
    <n v="-61444"/>
    <s v="773"/>
    <x v="9"/>
    <x v="13"/>
    <x v="2"/>
    <x v="0"/>
    <x v="0"/>
  </r>
  <r>
    <n v="7735110129"/>
    <x v="16"/>
    <n v="48982070"/>
    <x v="36"/>
    <s v="SSALLONDONO"/>
    <s v="MFLT"/>
    <s v="Retención y aport de nomina seguridad social"/>
    <s v=""/>
    <s v=""/>
    <d v="2010-10-27T00:00:00"/>
    <d v="2010-10-27T00:00:00"/>
    <n v="245800"/>
    <s v="773"/>
    <x v="9"/>
    <x v="13"/>
    <x v="2"/>
    <x v="0"/>
    <x v="0"/>
  </r>
  <r>
    <n v="7735110131"/>
    <x v="17"/>
    <n v="48982070"/>
    <x v="36"/>
    <s v="SSALLONDONO"/>
    <s v="MFLT"/>
    <s v="Retención y aport de nomina seguridad social"/>
    <s v=""/>
    <s v=""/>
    <d v="2010-10-27T00:00:00"/>
    <d v="2010-10-27T00:00:00"/>
    <n v="61400"/>
    <s v="773"/>
    <x v="9"/>
    <x v="13"/>
    <x v="2"/>
    <x v="0"/>
    <x v="0"/>
  </r>
  <r>
    <n v="7735110132"/>
    <x v="40"/>
    <n v="48982070"/>
    <x v="36"/>
    <s v="SSALLONDONO"/>
    <s v="MFLT"/>
    <s v="Retención y aport de nomina seguridad social"/>
    <s v=""/>
    <s v=""/>
    <d v="2010-10-27T00:00:00"/>
    <d v="2010-10-27T00:00:00"/>
    <n v="55821"/>
    <s v="773"/>
    <x v="9"/>
    <x v="13"/>
    <x v="2"/>
    <x v="0"/>
    <x v="0"/>
  </r>
  <r>
    <n v="7735110133"/>
    <x v="18"/>
    <n v="48982070"/>
    <x v="36"/>
    <s v="SSALLONDONO"/>
    <s v="MFLT"/>
    <s v="Retención y aport de nomina seguridad social"/>
    <s v=""/>
    <s v=""/>
    <d v="2010-10-27T00:00:00"/>
    <d v="2010-10-27T00:00:00"/>
    <n v="46100"/>
    <s v="773"/>
    <x v="9"/>
    <x v="13"/>
    <x v="2"/>
    <x v="0"/>
    <x v="0"/>
  </r>
  <r>
    <n v="7735110134"/>
    <x v="19"/>
    <n v="48982070"/>
    <x v="36"/>
    <s v="SSALLONDONO"/>
    <s v="MFLT"/>
    <s v="Retención y aport de nomina seguridad social"/>
    <s v=""/>
    <s v=""/>
    <d v="2010-10-27T00:00:00"/>
    <d v="2010-10-27T00:00:00"/>
    <n v="30700"/>
    <s v="773"/>
    <x v="9"/>
    <x v="13"/>
    <x v="2"/>
    <x v="0"/>
    <x v="0"/>
  </r>
  <r>
    <n v="7735116507"/>
    <x v="47"/>
    <n v="48982070"/>
    <x v="36"/>
    <s v="LTNJRODRIGUE"/>
    <s v="MFLT"/>
    <s v="Provisión otras cta.pte.proveed prod. Inventariab."/>
    <s v=""/>
    <s v="Recarga de toner de impresora"/>
    <d v="2010-10-27T00:00:00"/>
    <d v="2010-10-27T00:00:00"/>
    <n v="-25863"/>
    <s v="773"/>
    <x v="9"/>
    <x v="13"/>
    <x v="5"/>
    <x v="0"/>
    <x v="0"/>
  </r>
  <r>
    <n v="7735116507"/>
    <x v="47"/>
    <n v="48982070"/>
    <x v="36"/>
    <s v="LTNJRODRIGUE"/>
    <s v="MFLT"/>
    <s v="Provisión otras cta.pte.proveed prod. Inventariab."/>
    <s v=""/>
    <s v="Recarga de toner de impresora"/>
    <d v="2010-10-27T00:00:00"/>
    <d v="2010-10-27T00:00:00"/>
    <n v="25863"/>
    <s v="773"/>
    <x v="9"/>
    <x v="13"/>
    <x v="5"/>
    <x v="0"/>
    <x v="0"/>
  </r>
  <r>
    <n v="7735110111"/>
    <x v="6"/>
    <n v="48984270"/>
    <x v="37"/>
    <s v="SSALLONDONO"/>
    <s v="MFLT"/>
    <s v="Provisión oblig. laboral, cesantías aprop."/>
    <s v=""/>
    <s v=""/>
    <d v="2010-10-27T00:00:00"/>
    <d v="2010-10-27T00:00:00"/>
    <n v="334031"/>
    <s v="773"/>
    <x v="9"/>
    <x v="14"/>
    <x v="2"/>
    <x v="0"/>
    <x v="0"/>
  </r>
  <r>
    <n v="7735110112"/>
    <x v="7"/>
    <n v="48984270"/>
    <x v="37"/>
    <s v="SSALLONDONO"/>
    <s v="MFLT"/>
    <s v="Provisión oblig. laboral, cesantías aprop."/>
    <s v=""/>
    <s v=""/>
    <d v="2010-10-27T00:00:00"/>
    <d v="2010-10-27T00:00:00"/>
    <n v="70322"/>
    <s v="773"/>
    <x v="9"/>
    <x v="14"/>
    <x v="2"/>
    <x v="0"/>
    <x v="0"/>
  </r>
  <r>
    <n v="7735110113"/>
    <x v="8"/>
    <n v="48984270"/>
    <x v="37"/>
    <s v="SSALLONDONO"/>
    <s v="MFLT"/>
    <s v="Provisión oblig. laboral, cesantías aprop."/>
    <s v=""/>
    <s v=""/>
    <d v="2010-10-27T00:00:00"/>
    <d v="2010-10-27T00:00:00"/>
    <n v="298870"/>
    <s v="773"/>
    <x v="9"/>
    <x v="14"/>
    <x v="2"/>
    <x v="0"/>
    <x v="0"/>
  </r>
  <r>
    <n v="7735110114"/>
    <x v="9"/>
    <n v="48984270"/>
    <x v="37"/>
    <s v="SSALLONDONO"/>
    <s v="MFLT"/>
    <s v="Provisión oblig. laboral, cesantías aprop."/>
    <s v=""/>
    <s v=""/>
    <d v="2010-10-27T00:00:00"/>
    <d v="2010-10-27T00:00:00"/>
    <n v="123064"/>
    <s v="773"/>
    <x v="9"/>
    <x v="14"/>
    <x v="2"/>
    <x v="0"/>
    <x v="0"/>
  </r>
  <r>
    <n v="7735110116"/>
    <x v="10"/>
    <n v="48984270"/>
    <x v="37"/>
    <s v="SSALLONDONO"/>
    <s v="MFLT"/>
    <s v="Provisión oblig. laboral, cesantías aprop."/>
    <s v=""/>
    <s v=""/>
    <d v="2010-10-27T00:00:00"/>
    <d v="2010-10-27T00:00:00"/>
    <n v="316450"/>
    <s v="773"/>
    <x v="9"/>
    <x v="14"/>
    <x v="2"/>
    <x v="0"/>
    <x v="0"/>
  </r>
  <r>
    <n v="7735110124"/>
    <x v="13"/>
    <n v="48984270"/>
    <x v="37"/>
    <s v="SSALLONDONO"/>
    <s v="MFLT"/>
    <s v="Provisión oblig. laboral, cesantías aprop."/>
    <s v=""/>
    <s v=""/>
    <d v="2010-10-27T00:00:00"/>
    <d v="2010-10-27T00:00:00"/>
    <n v="105484"/>
    <s v="773"/>
    <x v="9"/>
    <x v="14"/>
    <x v="2"/>
    <x v="0"/>
    <x v="0"/>
  </r>
  <r>
    <n v="7735110127"/>
    <x v="14"/>
    <n v="48984270"/>
    <x v="37"/>
    <s v="SSALLONDONO"/>
    <s v="MFLT"/>
    <s v="Retención y aport de nomina seguridad social"/>
    <s v=""/>
    <s v=""/>
    <d v="2010-10-27T00:00:00"/>
    <d v="2010-10-27T00:00:00"/>
    <n v="152900"/>
    <s v="773"/>
    <x v="9"/>
    <x v="14"/>
    <x v="2"/>
    <x v="0"/>
    <x v="0"/>
  </r>
  <r>
    <n v="7735110128"/>
    <x v="15"/>
    <n v="48984270"/>
    <x v="37"/>
    <s v="SSALLONDONO"/>
    <s v="MFLT"/>
    <s v="Retención y aport de nomina seguridad social"/>
    <s v=""/>
    <s v=""/>
    <d v="2010-10-27T00:00:00"/>
    <d v="2010-10-27T00:00:00"/>
    <n v="-140645"/>
    <s v="773"/>
    <x v="9"/>
    <x v="14"/>
    <x v="2"/>
    <x v="0"/>
    <x v="0"/>
  </r>
  <r>
    <n v="7735110128"/>
    <x v="15"/>
    <n v="48984270"/>
    <x v="37"/>
    <s v="SSALLONDONO"/>
    <s v="MFLT"/>
    <s v="Retención y aport de nomina seguridad social"/>
    <s v=""/>
    <s v=""/>
    <d v="2010-10-27T00:00:00"/>
    <d v="2010-10-27T00:00:00"/>
    <n v="439500"/>
    <s v="773"/>
    <x v="9"/>
    <x v="14"/>
    <x v="2"/>
    <x v="0"/>
    <x v="0"/>
  </r>
  <r>
    <n v="7735110129"/>
    <x v="16"/>
    <n v="48984270"/>
    <x v="37"/>
    <s v="SSALLONDONO"/>
    <s v="MFLT"/>
    <s v="Retención y aport de nomina seguridad social"/>
    <s v=""/>
    <s v=""/>
    <d v="2010-10-27T00:00:00"/>
    <d v="2010-10-27T00:00:00"/>
    <n v="-175806"/>
    <s v="773"/>
    <x v="9"/>
    <x v="14"/>
    <x v="2"/>
    <x v="0"/>
    <x v="0"/>
  </r>
  <r>
    <n v="7735110129"/>
    <x v="16"/>
    <n v="48984270"/>
    <x v="37"/>
    <s v="SSALLONDONO"/>
    <s v="MFLT"/>
    <s v="Retención y aport de nomina seguridad social"/>
    <s v=""/>
    <s v=""/>
    <d v="2010-10-27T00:00:00"/>
    <d v="2010-10-27T00:00:00"/>
    <n v="597800"/>
    <s v="773"/>
    <x v="9"/>
    <x v="14"/>
    <x v="2"/>
    <x v="0"/>
    <x v="0"/>
  </r>
  <r>
    <n v="7735110131"/>
    <x v="17"/>
    <n v="48984270"/>
    <x v="37"/>
    <s v="SSALLONDONO"/>
    <s v="MFLT"/>
    <s v="Retención y aport de nomina seguridad social"/>
    <s v=""/>
    <s v=""/>
    <d v="2010-10-27T00:00:00"/>
    <d v="2010-10-27T00:00:00"/>
    <n v="140600"/>
    <s v="773"/>
    <x v="9"/>
    <x v="14"/>
    <x v="2"/>
    <x v="0"/>
    <x v="0"/>
  </r>
  <r>
    <n v="7735110133"/>
    <x v="18"/>
    <n v="48984270"/>
    <x v="37"/>
    <s v="SSALLONDONO"/>
    <s v="MFLT"/>
    <s v="Retención y aport de nomina seguridad social"/>
    <s v=""/>
    <s v=""/>
    <d v="2010-10-27T00:00:00"/>
    <d v="2010-10-27T00:00:00"/>
    <n v="105500"/>
    <s v="773"/>
    <x v="9"/>
    <x v="14"/>
    <x v="2"/>
    <x v="0"/>
    <x v="0"/>
  </r>
  <r>
    <n v="7735110134"/>
    <x v="19"/>
    <n v="48984270"/>
    <x v="37"/>
    <s v="SSALLONDONO"/>
    <s v="MFLT"/>
    <s v="Retención y aport de nomina seguridad social"/>
    <s v=""/>
    <s v=""/>
    <d v="2010-10-27T00:00:00"/>
    <d v="2010-10-27T00:00:00"/>
    <n v="70300"/>
    <s v="773"/>
    <x v="9"/>
    <x v="14"/>
    <x v="2"/>
    <x v="0"/>
    <x v="0"/>
  </r>
  <r>
    <n v="7735113504"/>
    <x v="49"/>
    <n v="48984270"/>
    <x v="37"/>
    <s v="LTJFLOPEZ"/>
    <s v="MFLT"/>
    <s v="Provisión otras cta.pte.proveed prod. Inventariab."/>
    <s v=""/>
    <s v="Alquiler estibas"/>
    <d v="2010-10-27T00:00:00"/>
    <d v="2010-10-27T00:00:00"/>
    <n v="1417320"/>
    <s v="773"/>
    <x v="9"/>
    <x v="14"/>
    <x v="0"/>
    <x v="0"/>
    <x v="0"/>
  </r>
  <r>
    <n v="7735113504"/>
    <x v="49"/>
    <n v="48984270"/>
    <x v="37"/>
    <s v="LTYCDAVILA"/>
    <s v="MFLT"/>
    <s v="ABC LOGISTICA LIMITADA"/>
    <s v=""/>
    <s v="Alquiler estibas"/>
    <d v="2010-10-25T00:00:00"/>
    <d v="2010-10-27T00:00:00"/>
    <n v="0"/>
    <s v="773"/>
    <x v="9"/>
    <x v="14"/>
    <x v="0"/>
    <x v="0"/>
    <x v="0"/>
  </r>
  <r>
    <n v="7735116432"/>
    <x v="32"/>
    <n v="48984270"/>
    <x v="37"/>
    <s v="LTJFLOPEZ"/>
    <s v="MFLT"/>
    <s v="Provisión otras cta.pte.proveed prod. Inventariab."/>
    <s v=""/>
    <s v="Alquiler estibas"/>
    <d v="2010-10-27T00:00:00"/>
    <d v="2010-10-27T00:00:00"/>
    <n v="78400"/>
    <s v="773"/>
    <x v="9"/>
    <x v="14"/>
    <x v="5"/>
    <x v="0"/>
    <x v="0"/>
  </r>
  <r>
    <n v="7735116432"/>
    <x v="32"/>
    <n v="48984270"/>
    <x v="37"/>
    <s v="LTYCDAVILA"/>
    <s v="MFLT"/>
    <s v="ABC LOGISTICA LIMITADA"/>
    <s v=""/>
    <s v="Alquiler estibas"/>
    <d v="2010-10-25T00:00:00"/>
    <d v="2010-10-27T00:00:00"/>
    <n v="0"/>
    <s v="773"/>
    <x v="9"/>
    <x v="14"/>
    <x v="5"/>
    <x v="0"/>
    <x v="0"/>
  </r>
  <r>
    <n v="7735110111"/>
    <x v="6"/>
    <n v="48986070"/>
    <x v="38"/>
    <s v="SSALLONDONO"/>
    <s v="MFLT"/>
    <s v="Provisión oblig. laboral, cesantías aprop."/>
    <s v=""/>
    <s v=""/>
    <d v="2010-10-27T00:00:00"/>
    <d v="2010-10-27T00:00:00"/>
    <n v="109105"/>
    <s v="773"/>
    <x v="9"/>
    <x v="15"/>
    <x v="2"/>
    <x v="0"/>
    <x v="0"/>
  </r>
  <r>
    <n v="7735110112"/>
    <x v="7"/>
    <n v="48986070"/>
    <x v="38"/>
    <s v="SSALLONDONO"/>
    <s v="MFLT"/>
    <s v="Provisión oblig. laboral, cesantías aprop."/>
    <s v=""/>
    <s v=""/>
    <d v="2010-10-27T00:00:00"/>
    <d v="2010-10-27T00:00:00"/>
    <n v="22970"/>
    <s v="773"/>
    <x v="9"/>
    <x v="15"/>
    <x v="2"/>
    <x v="0"/>
    <x v="0"/>
  </r>
  <r>
    <n v="7735110113"/>
    <x v="8"/>
    <n v="48986070"/>
    <x v="38"/>
    <s v="SSALLONDONO"/>
    <s v="MFLT"/>
    <s v="Provisión oblig. laboral, cesantías aprop."/>
    <s v=""/>
    <s v=""/>
    <d v="2010-10-27T00:00:00"/>
    <d v="2010-10-27T00:00:00"/>
    <n v="97621"/>
    <s v="773"/>
    <x v="9"/>
    <x v="15"/>
    <x v="2"/>
    <x v="0"/>
    <x v="0"/>
  </r>
  <r>
    <n v="7735110114"/>
    <x v="9"/>
    <n v="48986070"/>
    <x v="38"/>
    <s v="SSALLONDONO"/>
    <s v="MFLT"/>
    <s v="Provisión oblig. laboral, cesantías aprop."/>
    <s v=""/>
    <s v=""/>
    <d v="2010-10-27T00:00:00"/>
    <d v="2010-10-27T00:00:00"/>
    <n v="40197"/>
    <s v="773"/>
    <x v="9"/>
    <x v="15"/>
    <x v="2"/>
    <x v="0"/>
    <x v="0"/>
  </r>
  <r>
    <n v="7735110116"/>
    <x v="10"/>
    <n v="48986070"/>
    <x v="38"/>
    <s v="SSALLONDONO"/>
    <s v="MFLT"/>
    <s v="Provisión oblig. laboral, cesantías aprop."/>
    <s v=""/>
    <s v=""/>
    <d v="2010-10-27T00:00:00"/>
    <d v="2010-10-27T00:00:00"/>
    <n v="103364"/>
    <s v="773"/>
    <x v="9"/>
    <x v="15"/>
    <x v="2"/>
    <x v="0"/>
    <x v="0"/>
  </r>
  <r>
    <n v="7735110124"/>
    <x v="13"/>
    <n v="48986070"/>
    <x v="38"/>
    <s v="SSALLONDONO"/>
    <s v="MFLT"/>
    <s v="Provisión oblig. laboral, cesantías aprop."/>
    <s v=""/>
    <s v=""/>
    <d v="2010-10-27T00:00:00"/>
    <d v="2010-10-27T00:00:00"/>
    <n v="34454"/>
    <s v="773"/>
    <x v="9"/>
    <x v="15"/>
    <x v="2"/>
    <x v="0"/>
    <x v="0"/>
  </r>
  <r>
    <n v="7735110127"/>
    <x v="14"/>
    <n v="48986070"/>
    <x v="38"/>
    <s v="SSALLONDONO"/>
    <s v="MFLT"/>
    <s v="Retención y aport de nomina seguridad social"/>
    <s v=""/>
    <s v=""/>
    <d v="2010-10-27T00:00:00"/>
    <d v="2010-10-27T00:00:00"/>
    <n v="6000"/>
    <s v="773"/>
    <x v="9"/>
    <x v="15"/>
    <x v="2"/>
    <x v="0"/>
    <x v="0"/>
  </r>
  <r>
    <n v="7735110128"/>
    <x v="15"/>
    <n v="48986070"/>
    <x v="38"/>
    <s v="SSALLONDONO"/>
    <s v="MFLT"/>
    <s v="Retención y aport de nomina seguridad social"/>
    <s v=""/>
    <s v=""/>
    <d v="2010-10-27T00:00:00"/>
    <d v="2010-10-27T00:00:00"/>
    <n v="-45939"/>
    <s v="773"/>
    <x v="9"/>
    <x v="15"/>
    <x v="2"/>
    <x v="0"/>
    <x v="0"/>
  </r>
  <r>
    <n v="7735110128"/>
    <x v="15"/>
    <n v="48986070"/>
    <x v="38"/>
    <s v="SSALLONDONO"/>
    <s v="MFLT"/>
    <s v="Retención y aport de nomina seguridad social"/>
    <s v=""/>
    <s v=""/>
    <d v="2010-10-27T00:00:00"/>
    <d v="2010-10-27T00:00:00"/>
    <n v="143500"/>
    <s v="773"/>
    <x v="9"/>
    <x v="15"/>
    <x v="2"/>
    <x v="0"/>
    <x v="0"/>
  </r>
  <r>
    <n v="7735110129"/>
    <x v="16"/>
    <n v="48986070"/>
    <x v="38"/>
    <s v="SSALLONDONO"/>
    <s v="MFLT"/>
    <s v="Retención y aport de nomina seguridad social"/>
    <s v=""/>
    <s v=""/>
    <d v="2010-10-27T00:00:00"/>
    <d v="2010-10-27T00:00:00"/>
    <n v="-45939"/>
    <s v="773"/>
    <x v="9"/>
    <x v="15"/>
    <x v="2"/>
    <x v="0"/>
    <x v="0"/>
  </r>
  <r>
    <n v="7735110129"/>
    <x v="16"/>
    <n v="48986070"/>
    <x v="38"/>
    <s v="SSALLONDONO"/>
    <s v="MFLT"/>
    <s v="Retención y aport de nomina seguridad social"/>
    <s v=""/>
    <s v=""/>
    <d v="2010-10-27T00:00:00"/>
    <d v="2010-10-27T00:00:00"/>
    <n v="183700"/>
    <s v="773"/>
    <x v="9"/>
    <x v="15"/>
    <x v="2"/>
    <x v="0"/>
    <x v="0"/>
  </r>
  <r>
    <n v="7735110131"/>
    <x v="17"/>
    <n v="48986070"/>
    <x v="38"/>
    <s v="SSALLONDONO"/>
    <s v="MFLT"/>
    <s v="Retención y aport de nomina seguridad social"/>
    <s v=""/>
    <s v=""/>
    <d v="2010-10-27T00:00:00"/>
    <d v="2010-10-27T00:00:00"/>
    <n v="45900"/>
    <s v="773"/>
    <x v="9"/>
    <x v="15"/>
    <x v="2"/>
    <x v="0"/>
    <x v="0"/>
  </r>
  <r>
    <n v="7735110133"/>
    <x v="18"/>
    <n v="48986070"/>
    <x v="38"/>
    <s v="SSALLONDONO"/>
    <s v="MFLT"/>
    <s v="Retención y aport de nomina seguridad social"/>
    <s v=""/>
    <s v=""/>
    <d v="2010-10-27T00:00:00"/>
    <d v="2010-10-27T00:00:00"/>
    <n v="34400"/>
    <s v="773"/>
    <x v="9"/>
    <x v="15"/>
    <x v="2"/>
    <x v="0"/>
    <x v="0"/>
  </r>
  <r>
    <n v="7735110134"/>
    <x v="19"/>
    <n v="48986070"/>
    <x v="38"/>
    <s v="SSALLONDONO"/>
    <s v="MFLT"/>
    <s v="Retención y aport de nomina seguridad social"/>
    <s v=""/>
    <s v=""/>
    <d v="2010-10-27T00:00:00"/>
    <d v="2010-10-27T00:00:00"/>
    <n v="23000"/>
    <s v="773"/>
    <x v="9"/>
    <x v="15"/>
    <x v="2"/>
    <x v="0"/>
    <x v="0"/>
  </r>
  <r>
    <n v="7735110136"/>
    <x v="50"/>
    <n v="48986070"/>
    <x v="38"/>
    <s v="LTICPOSADA"/>
    <s v="MFLT"/>
    <s v="Provisión otras cta.pte.proveed prod. Inventariab."/>
    <s v=""/>
    <s v="Examenes medicos personal"/>
    <d v="2010-10-27T00:00:00"/>
    <d v="2010-10-27T00:00:00"/>
    <n v="37000"/>
    <s v="773"/>
    <x v="9"/>
    <x v="15"/>
    <x v="2"/>
    <x v="0"/>
    <x v="1"/>
  </r>
  <r>
    <n v="7735116503"/>
    <x v="38"/>
    <n v="48986070"/>
    <x v="38"/>
    <s v="LTYCDAVILA"/>
    <s v="MFLT"/>
    <s v="Provisión otras cta.pte.proveed prod. Inventariab."/>
    <s v=""/>
    <s v="Mantenimiento de Radios de Comunicación"/>
    <d v="2010-10-05T00:00:00"/>
    <d v="2010-10-27T00:00:00"/>
    <n v="0"/>
    <s v="773"/>
    <x v="9"/>
    <x v="15"/>
    <x v="6"/>
    <x v="0"/>
    <x v="2"/>
  </r>
  <r>
    <n v="7735116120"/>
    <x v="29"/>
    <n v="48986170"/>
    <x v="39"/>
    <s v="LTYCDAVILA"/>
    <s v="MFLT"/>
    <s v="SODEXO SOLUCIONES DE MOTIVACION"/>
    <s v=""/>
    <s v="BONOS SODEXO"/>
    <d v="2010-10-19T00:00:00"/>
    <d v="2010-10-27T00:00:00"/>
    <n v="0"/>
    <s v="773"/>
    <x v="9"/>
    <x v="16"/>
    <x v="5"/>
    <x v="0"/>
    <x v="0"/>
  </r>
  <r>
    <n v="7735116120"/>
    <x v="29"/>
    <n v="48986170"/>
    <x v="39"/>
    <s v="LTYCDAVILA"/>
    <s v="MFLT"/>
    <s v="SODEXO SOLUCIONES DE MOTIVACION"/>
    <s v=""/>
    <s v="BONOS SODEXO"/>
    <d v="2010-10-19T00:00:00"/>
    <d v="2010-10-27T00:00:00"/>
    <n v="0"/>
    <s v="773"/>
    <x v="9"/>
    <x v="16"/>
    <x v="5"/>
    <x v="0"/>
    <x v="0"/>
  </r>
  <r>
    <n v="7735116120"/>
    <x v="29"/>
    <n v="48986170"/>
    <x v="39"/>
    <s v="LTYCDAVILA"/>
    <s v="MFLT"/>
    <s v="SODEXO SOLUCIONES DE MOTIVACION"/>
    <s v=""/>
    <s v="BONO SODEXO"/>
    <d v="2010-10-19T00:00:00"/>
    <d v="2010-10-27T00:00:00"/>
    <n v="0"/>
    <s v="773"/>
    <x v="9"/>
    <x v="16"/>
    <x v="5"/>
    <x v="0"/>
    <x v="0"/>
  </r>
  <r>
    <n v="7735116120"/>
    <x v="29"/>
    <n v="48986170"/>
    <x v="39"/>
    <s v="LTYCDAVILA"/>
    <s v="MFLT"/>
    <s v="SODEXO SOLUCIONES DE MOTIVACION"/>
    <s v=""/>
    <s v="BONOS SODEXO"/>
    <d v="2010-10-19T00:00:00"/>
    <d v="2010-10-27T00:00:00"/>
    <n v="0"/>
    <s v="773"/>
    <x v="9"/>
    <x v="16"/>
    <x v="5"/>
    <x v="0"/>
    <x v="0"/>
  </r>
  <r>
    <n v="7735116403"/>
    <x v="20"/>
    <n v="48986170"/>
    <x v="39"/>
    <s v="LTYCDAVILA"/>
    <s v="MFLT"/>
    <s v="SODEXO SOLUCIONES DE MOTIVACION"/>
    <s v=""/>
    <s v="BONOS SODEXO"/>
    <d v="2010-10-19T00:00:00"/>
    <d v="2010-10-27T00:00:00"/>
    <n v="0"/>
    <s v="773"/>
    <x v="9"/>
    <x v="16"/>
    <x v="3"/>
    <x v="0"/>
    <x v="1"/>
  </r>
  <r>
    <n v="7735116403"/>
    <x v="20"/>
    <n v="48986170"/>
    <x v="39"/>
    <s v="LTYCDAVILA"/>
    <s v="MFLT"/>
    <s v="SODEXO SOLUCIONES DE MOTIVACION"/>
    <s v=""/>
    <s v="BONO SODEXO"/>
    <d v="2010-10-19T00:00:00"/>
    <d v="2010-10-27T00:00:00"/>
    <n v="0"/>
    <s v="773"/>
    <x v="9"/>
    <x v="16"/>
    <x v="3"/>
    <x v="0"/>
    <x v="1"/>
  </r>
  <r>
    <n v="7735110111"/>
    <x v="6"/>
    <n v="48988070"/>
    <x v="40"/>
    <s v="SSALLONDONO"/>
    <s v="MFLT"/>
    <s v="Provisión oblig. laboral, cesantías aprop."/>
    <s v=""/>
    <s v=""/>
    <d v="2010-10-27T00:00:00"/>
    <d v="2010-10-27T00:00:00"/>
    <n v="88585"/>
    <s v="773"/>
    <x v="9"/>
    <x v="17"/>
    <x v="2"/>
    <x v="0"/>
    <x v="0"/>
  </r>
  <r>
    <n v="7735110112"/>
    <x v="7"/>
    <n v="48988070"/>
    <x v="40"/>
    <s v="SSALLONDONO"/>
    <s v="MFLT"/>
    <s v="Provisión oblig. laboral, cesantías aprop."/>
    <s v=""/>
    <s v=""/>
    <d v="2010-10-27T00:00:00"/>
    <d v="2010-10-27T00:00:00"/>
    <n v="18650"/>
    <s v="773"/>
    <x v="9"/>
    <x v="17"/>
    <x v="2"/>
    <x v="0"/>
    <x v="0"/>
  </r>
  <r>
    <n v="7735110113"/>
    <x v="8"/>
    <n v="48988070"/>
    <x v="40"/>
    <s v="SSALLONDONO"/>
    <s v="MFLT"/>
    <s v="Provisión oblig. laboral, cesantías aprop."/>
    <s v=""/>
    <s v=""/>
    <d v="2010-10-27T00:00:00"/>
    <d v="2010-10-27T00:00:00"/>
    <n v="79260"/>
    <s v="773"/>
    <x v="9"/>
    <x v="17"/>
    <x v="2"/>
    <x v="0"/>
    <x v="0"/>
  </r>
  <r>
    <n v="7735110114"/>
    <x v="9"/>
    <n v="48988070"/>
    <x v="40"/>
    <s v="SSALLONDONO"/>
    <s v="MFLT"/>
    <s v="Provisión oblig. laboral, cesantías aprop."/>
    <s v=""/>
    <s v=""/>
    <d v="2010-10-27T00:00:00"/>
    <d v="2010-10-27T00:00:00"/>
    <n v="32637"/>
    <s v="773"/>
    <x v="9"/>
    <x v="17"/>
    <x v="2"/>
    <x v="0"/>
    <x v="0"/>
  </r>
  <r>
    <n v="7735110116"/>
    <x v="10"/>
    <n v="48988070"/>
    <x v="40"/>
    <s v="SSALLONDONO"/>
    <s v="MFLT"/>
    <s v="Provisión oblig. laboral, cesantías aprop."/>
    <s v=""/>
    <s v=""/>
    <d v="2010-10-27T00:00:00"/>
    <d v="2010-10-27T00:00:00"/>
    <n v="83922"/>
    <s v="773"/>
    <x v="9"/>
    <x v="17"/>
    <x v="2"/>
    <x v="0"/>
    <x v="0"/>
  </r>
  <r>
    <n v="7735110124"/>
    <x v="13"/>
    <n v="48988070"/>
    <x v="40"/>
    <s v="SSALLONDONO"/>
    <s v="MFLT"/>
    <s v="Provisión oblig. laboral, cesantías aprop."/>
    <s v=""/>
    <s v=""/>
    <d v="2010-10-27T00:00:00"/>
    <d v="2010-10-27T00:00:00"/>
    <n v="27974"/>
    <s v="773"/>
    <x v="9"/>
    <x v="17"/>
    <x v="2"/>
    <x v="0"/>
    <x v="0"/>
  </r>
  <r>
    <n v="7735110127"/>
    <x v="14"/>
    <n v="48988070"/>
    <x v="40"/>
    <s v="SSALLONDONO"/>
    <s v="MFLT"/>
    <s v="Retención y aport de nomina seguridad social"/>
    <s v=""/>
    <s v=""/>
    <d v="2010-10-27T00:00:00"/>
    <d v="2010-10-27T00:00:00"/>
    <n v="37900"/>
    <s v="773"/>
    <x v="9"/>
    <x v="17"/>
    <x v="2"/>
    <x v="0"/>
    <x v="0"/>
  </r>
  <r>
    <n v="7735110128"/>
    <x v="15"/>
    <n v="48988070"/>
    <x v="40"/>
    <s v="SSALLONDONO"/>
    <s v="MFLT"/>
    <s v="Retención y aport de nomina seguridad social"/>
    <s v=""/>
    <s v=""/>
    <d v="2010-10-27T00:00:00"/>
    <d v="2010-10-27T00:00:00"/>
    <n v="-34839"/>
    <s v="773"/>
    <x v="9"/>
    <x v="17"/>
    <x v="2"/>
    <x v="0"/>
    <x v="0"/>
  </r>
  <r>
    <n v="7735110128"/>
    <x v="15"/>
    <n v="48988070"/>
    <x v="40"/>
    <s v="SSALLONDONO"/>
    <s v="MFLT"/>
    <s v="Retención y aport de nomina seguridad social"/>
    <s v=""/>
    <s v=""/>
    <d v="2010-10-27T00:00:00"/>
    <d v="2010-10-27T00:00:00"/>
    <n v="108900"/>
    <s v="773"/>
    <x v="9"/>
    <x v="17"/>
    <x v="2"/>
    <x v="0"/>
    <x v="0"/>
  </r>
  <r>
    <n v="7735110129"/>
    <x v="16"/>
    <n v="48988070"/>
    <x v="40"/>
    <s v="SSALLONDONO"/>
    <s v="MFLT"/>
    <s v="Retención y aport de nomina seguridad social"/>
    <s v=""/>
    <s v=""/>
    <d v="2010-10-27T00:00:00"/>
    <d v="2010-10-27T00:00:00"/>
    <n v="-34839"/>
    <s v="773"/>
    <x v="9"/>
    <x v="17"/>
    <x v="2"/>
    <x v="0"/>
    <x v="0"/>
  </r>
  <r>
    <n v="7735110129"/>
    <x v="16"/>
    <n v="48988070"/>
    <x v="40"/>
    <s v="SSALLONDONO"/>
    <s v="MFLT"/>
    <s v="Retención y aport de nomina seguridad social"/>
    <s v=""/>
    <s v=""/>
    <d v="2010-10-27T00:00:00"/>
    <d v="2010-10-27T00:00:00"/>
    <n v="139400"/>
    <s v="773"/>
    <x v="9"/>
    <x v="17"/>
    <x v="2"/>
    <x v="0"/>
    <x v="0"/>
  </r>
  <r>
    <n v="7735110131"/>
    <x v="17"/>
    <n v="48988070"/>
    <x v="40"/>
    <s v="SSALLONDONO"/>
    <s v="MFLT"/>
    <s v="Retención y aport de nomina seguridad social"/>
    <s v=""/>
    <s v=""/>
    <d v="2010-10-27T00:00:00"/>
    <d v="2010-10-27T00:00:00"/>
    <n v="34800"/>
    <s v="773"/>
    <x v="9"/>
    <x v="17"/>
    <x v="2"/>
    <x v="0"/>
    <x v="0"/>
  </r>
  <r>
    <n v="7735110133"/>
    <x v="18"/>
    <n v="48988070"/>
    <x v="40"/>
    <s v="SSALLONDONO"/>
    <s v="MFLT"/>
    <s v="Retención y aport de nomina seguridad social"/>
    <s v=""/>
    <s v=""/>
    <d v="2010-10-27T00:00:00"/>
    <d v="2010-10-27T00:00:00"/>
    <n v="26100"/>
    <s v="773"/>
    <x v="9"/>
    <x v="17"/>
    <x v="2"/>
    <x v="0"/>
    <x v="0"/>
  </r>
  <r>
    <n v="7735110134"/>
    <x v="19"/>
    <n v="48988070"/>
    <x v="40"/>
    <s v="SSALLONDONO"/>
    <s v="MFLT"/>
    <s v="Retención y aport de nomina seguridad social"/>
    <s v=""/>
    <s v=""/>
    <d v="2010-10-27T00:00:00"/>
    <d v="2010-10-27T00:00:00"/>
    <n v="17400"/>
    <s v="773"/>
    <x v="9"/>
    <x v="17"/>
    <x v="2"/>
    <x v="0"/>
    <x v="0"/>
  </r>
  <r>
    <n v="7735116401"/>
    <x v="52"/>
    <n v="48988270"/>
    <x v="42"/>
    <s v="LTYCDAVILA"/>
    <s v="MFLT"/>
    <s v="SALAZAR VELEZ MARGARITA MARIA"/>
    <s v=""/>
    <s v="Control de Plagas"/>
    <d v="2010-10-21T00:00:00"/>
    <d v="2010-10-27T00:00:00"/>
    <n v="0"/>
    <s v="773"/>
    <x v="9"/>
    <x v="19"/>
    <x v="5"/>
    <x v="0"/>
    <x v="0"/>
  </r>
  <r>
    <n v="7735116401"/>
    <x v="52"/>
    <n v="48988270"/>
    <x v="42"/>
    <s v="LTYCDAVILA"/>
    <s v="MFLT"/>
    <s v="SALAZAR VELEZ MARGARITA MARIA"/>
    <s v=""/>
    <s v="Control de Plagas"/>
    <d v="2010-10-21T00:00:00"/>
    <d v="2010-10-27T00:00:00"/>
    <n v="0"/>
    <s v="773"/>
    <x v="9"/>
    <x v="19"/>
    <x v="5"/>
    <x v="0"/>
    <x v="0"/>
  </r>
  <r>
    <n v="7735116401"/>
    <x v="52"/>
    <n v="48988270"/>
    <x v="42"/>
    <s v="LTYCDAVILA"/>
    <s v="MFLT"/>
    <s v="SALAZAR VELEZ MARGARITA MARIA"/>
    <s v=""/>
    <s v="Control de Plagas"/>
    <d v="2010-10-21T00:00:00"/>
    <d v="2010-10-27T00:00:00"/>
    <n v="0"/>
    <s v="773"/>
    <x v="9"/>
    <x v="19"/>
    <x v="5"/>
    <x v="0"/>
    <x v="0"/>
  </r>
  <r>
    <n v="7735116418"/>
    <x v="53"/>
    <n v="48988270"/>
    <x v="42"/>
    <s v="LTYCDAVILA"/>
    <s v="MFLT"/>
    <s v="SALAZAR VELEZ MARGARITA MARIA"/>
    <s v=""/>
    <s v="Control de Plagas"/>
    <d v="2010-10-21T00:00:00"/>
    <d v="2010-10-27T00:00:00"/>
    <n v="0"/>
    <s v="773"/>
    <x v="9"/>
    <x v="19"/>
    <x v="5"/>
    <x v="0"/>
    <x v="0"/>
  </r>
  <r>
    <n v="7735116402"/>
    <x v="56"/>
    <n v="48988570"/>
    <x v="44"/>
    <s v="LTNJRODRIGUE"/>
    <s v="MFLT"/>
    <s v="Provisión otras cta.pte.proveed prod. Inventariab."/>
    <s v=""/>
    <s v="Servicio de Vigilancia"/>
    <d v="2010-10-27T00:00:00"/>
    <d v="2010-10-27T00:00:00"/>
    <n v="1893755"/>
    <s v="773"/>
    <x v="9"/>
    <x v="21"/>
    <x v="5"/>
    <x v="0"/>
    <x v="0"/>
  </r>
  <r>
    <n v="7735110111"/>
    <x v="6"/>
    <n v="48992070"/>
    <x v="45"/>
    <s v="SSALLONDONO"/>
    <s v="MFLT"/>
    <s v="Provisión oblig. laboral, cesantías aprop."/>
    <s v=""/>
    <s v=""/>
    <d v="2010-10-27T00:00:00"/>
    <d v="2010-10-27T00:00:00"/>
    <n v="703190"/>
    <s v="773"/>
    <x v="9"/>
    <x v="22"/>
    <x v="2"/>
    <x v="0"/>
    <x v="0"/>
  </r>
  <r>
    <n v="7735110112"/>
    <x v="7"/>
    <n v="48992070"/>
    <x v="45"/>
    <s v="SSALLONDONO"/>
    <s v="MFLT"/>
    <s v="Provisión oblig. laboral, cesantías aprop."/>
    <s v=""/>
    <s v=""/>
    <d v="2010-10-27T00:00:00"/>
    <d v="2010-10-27T00:00:00"/>
    <n v="148040"/>
    <s v="773"/>
    <x v="9"/>
    <x v="22"/>
    <x v="2"/>
    <x v="0"/>
    <x v="0"/>
  </r>
  <r>
    <n v="7735110113"/>
    <x v="8"/>
    <n v="48992070"/>
    <x v="45"/>
    <s v="SSALLONDONO"/>
    <s v="MFLT"/>
    <s v="Provisión oblig. laboral, cesantías aprop."/>
    <s v=""/>
    <s v=""/>
    <d v="2010-10-27T00:00:00"/>
    <d v="2010-10-27T00:00:00"/>
    <n v="629172"/>
    <s v="773"/>
    <x v="9"/>
    <x v="22"/>
    <x v="2"/>
    <x v="0"/>
    <x v="0"/>
  </r>
  <r>
    <n v="7735110114"/>
    <x v="9"/>
    <n v="48992070"/>
    <x v="45"/>
    <s v="SSALLONDONO"/>
    <s v="MFLT"/>
    <s v="Provisión oblig. laboral, cesantías aprop."/>
    <s v=""/>
    <s v=""/>
    <d v="2010-10-27T00:00:00"/>
    <d v="2010-10-27T00:00:00"/>
    <n v="259071"/>
    <s v="773"/>
    <x v="9"/>
    <x v="22"/>
    <x v="2"/>
    <x v="0"/>
    <x v="0"/>
  </r>
  <r>
    <n v="7735110116"/>
    <x v="10"/>
    <n v="48992070"/>
    <x v="45"/>
    <s v="SSALLONDONO"/>
    <s v="MFLT"/>
    <s v="Provisión oblig. laboral, cesantías aprop."/>
    <s v=""/>
    <s v=""/>
    <d v="2010-10-27T00:00:00"/>
    <d v="2010-10-27T00:00:00"/>
    <n v="666182"/>
    <s v="773"/>
    <x v="9"/>
    <x v="22"/>
    <x v="2"/>
    <x v="0"/>
    <x v="0"/>
  </r>
  <r>
    <n v="7735110124"/>
    <x v="13"/>
    <n v="48992070"/>
    <x v="45"/>
    <s v="SSALLONDONO"/>
    <s v="MFLT"/>
    <s v="Provisión oblig. laboral, cesantías aprop."/>
    <s v=""/>
    <s v=""/>
    <d v="2010-10-27T00:00:00"/>
    <d v="2010-10-27T00:00:00"/>
    <n v="222061"/>
    <s v="773"/>
    <x v="9"/>
    <x v="22"/>
    <x v="2"/>
    <x v="0"/>
    <x v="0"/>
  </r>
  <r>
    <n v="7735110127"/>
    <x v="14"/>
    <n v="48992070"/>
    <x v="45"/>
    <s v="SSALLONDONO"/>
    <s v="MFLT"/>
    <s v="Retención y aport de nomina seguridad social"/>
    <s v=""/>
    <s v=""/>
    <d v="2010-10-27T00:00:00"/>
    <d v="2010-10-27T00:00:00"/>
    <n v="214400"/>
    <s v="773"/>
    <x v="9"/>
    <x v="22"/>
    <x v="2"/>
    <x v="0"/>
    <x v="0"/>
  </r>
  <r>
    <n v="7735110128"/>
    <x v="15"/>
    <n v="48992070"/>
    <x v="45"/>
    <s v="SSALLONDONO"/>
    <s v="MFLT"/>
    <s v="Retención y aport de nomina seguridad social"/>
    <s v=""/>
    <s v=""/>
    <d v="2010-10-27T00:00:00"/>
    <d v="2010-10-27T00:00:00"/>
    <n v="-293386"/>
    <s v="773"/>
    <x v="9"/>
    <x v="22"/>
    <x v="2"/>
    <x v="0"/>
    <x v="0"/>
  </r>
  <r>
    <n v="7735110128"/>
    <x v="15"/>
    <n v="48992070"/>
    <x v="45"/>
    <s v="SSALLONDONO"/>
    <s v="MFLT"/>
    <s v="Retención y aport de nomina seguridad social"/>
    <s v=""/>
    <s v=""/>
    <d v="2010-10-27T00:00:00"/>
    <d v="2010-10-27T00:00:00"/>
    <n v="916800"/>
    <s v="773"/>
    <x v="9"/>
    <x v="22"/>
    <x v="2"/>
    <x v="0"/>
    <x v="0"/>
  </r>
  <r>
    <n v="7735110129"/>
    <x v="16"/>
    <n v="48992070"/>
    <x v="45"/>
    <s v="SSALLONDONO"/>
    <s v="MFLT"/>
    <s v="Retención y aport de nomina seguridad social"/>
    <s v=""/>
    <s v=""/>
    <d v="2010-10-27T00:00:00"/>
    <d v="2010-10-27T00:00:00"/>
    <n v="-293386"/>
    <s v="773"/>
    <x v="9"/>
    <x v="22"/>
    <x v="2"/>
    <x v="0"/>
    <x v="0"/>
  </r>
  <r>
    <n v="7735110129"/>
    <x v="16"/>
    <n v="48992070"/>
    <x v="45"/>
    <s v="SSALLONDONO"/>
    <s v="MFLT"/>
    <s v="Retención y aport de nomina seguridad social"/>
    <s v=""/>
    <s v=""/>
    <d v="2010-10-27T00:00:00"/>
    <d v="2010-10-27T00:00:00"/>
    <n v="1173400"/>
    <s v="773"/>
    <x v="9"/>
    <x v="22"/>
    <x v="2"/>
    <x v="0"/>
    <x v="0"/>
  </r>
  <r>
    <n v="7735110131"/>
    <x v="17"/>
    <n v="48992070"/>
    <x v="45"/>
    <s v="SSALLONDONO"/>
    <s v="MFLT"/>
    <s v="Retención y aport de nomina seguridad social"/>
    <s v=""/>
    <s v=""/>
    <d v="2010-10-27T00:00:00"/>
    <d v="2010-10-27T00:00:00"/>
    <n v="290100"/>
    <s v="773"/>
    <x v="9"/>
    <x v="22"/>
    <x v="2"/>
    <x v="0"/>
    <x v="0"/>
  </r>
  <r>
    <n v="7735110132"/>
    <x v="40"/>
    <n v="48992070"/>
    <x v="45"/>
    <s v="SSALLONDONO"/>
    <s v="MFLT"/>
    <s v="Retención y aport de nomina seguridad social"/>
    <s v=""/>
    <s v=""/>
    <d v="2010-10-27T00:00:00"/>
    <d v="2010-10-27T00:00:00"/>
    <n v="64400"/>
    <s v="773"/>
    <x v="9"/>
    <x v="22"/>
    <x v="2"/>
    <x v="0"/>
    <x v="0"/>
  </r>
  <r>
    <n v="7735110133"/>
    <x v="18"/>
    <n v="48992070"/>
    <x v="45"/>
    <s v="SSALLONDONO"/>
    <s v="MFLT"/>
    <s v="Retención y aport de nomina seguridad social"/>
    <s v=""/>
    <s v=""/>
    <d v="2010-10-27T00:00:00"/>
    <d v="2010-10-27T00:00:00"/>
    <n v="217600"/>
    <s v="773"/>
    <x v="9"/>
    <x v="22"/>
    <x v="2"/>
    <x v="0"/>
    <x v="0"/>
  </r>
  <r>
    <n v="7735110134"/>
    <x v="19"/>
    <n v="48992070"/>
    <x v="45"/>
    <s v="SSALLONDONO"/>
    <s v="MFLT"/>
    <s v="Retención y aport de nomina seguridad social"/>
    <s v=""/>
    <s v=""/>
    <d v="2010-10-27T00:00:00"/>
    <d v="2010-10-27T00:00:00"/>
    <n v="145100"/>
    <s v="773"/>
    <x v="9"/>
    <x v="22"/>
    <x v="2"/>
    <x v="0"/>
    <x v="0"/>
  </r>
  <r>
    <n v="7735116403"/>
    <x v="20"/>
    <n v="48992070"/>
    <x v="45"/>
    <s v="SSRDVILLEGAS"/>
    <s v="MFLT"/>
    <s v="SOMOS SUMINISTRO TEMPORAL S.A."/>
    <s v=""/>
    <s v=""/>
    <d v="2010-10-27T00:00:00"/>
    <d v="2010-10-27T00:00:00"/>
    <n v="255174"/>
    <s v="773"/>
    <x v="9"/>
    <x v="22"/>
    <x v="3"/>
    <x v="0"/>
    <x v="1"/>
  </r>
  <r>
    <n v="7735110111"/>
    <x v="6"/>
    <n v="48992170"/>
    <x v="46"/>
    <s v="SSALLONDONO"/>
    <s v="MFLT"/>
    <s v="Provisión oblig. laboral, cesantías aprop."/>
    <s v=""/>
    <s v=""/>
    <d v="2010-10-27T00:00:00"/>
    <d v="2010-10-27T00:00:00"/>
    <n v="1480313"/>
    <s v="773"/>
    <x v="9"/>
    <x v="23"/>
    <x v="2"/>
    <x v="0"/>
    <x v="0"/>
  </r>
  <r>
    <n v="7735110112"/>
    <x v="7"/>
    <n v="48992170"/>
    <x v="46"/>
    <s v="SSALLONDONO"/>
    <s v="MFLT"/>
    <s v="Provisión oblig. laboral, cesantías aprop."/>
    <s v=""/>
    <s v=""/>
    <d v="2010-10-27T00:00:00"/>
    <d v="2010-10-27T00:00:00"/>
    <n v="311646"/>
    <s v="773"/>
    <x v="9"/>
    <x v="23"/>
    <x v="2"/>
    <x v="0"/>
    <x v="0"/>
  </r>
  <r>
    <n v="7735110113"/>
    <x v="8"/>
    <n v="48992170"/>
    <x v="46"/>
    <s v="SSALLONDONO"/>
    <s v="MFLT"/>
    <s v="Provisión oblig. laboral, cesantías aprop."/>
    <s v=""/>
    <s v=""/>
    <d v="2010-10-27T00:00:00"/>
    <d v="2010-10-27T00:00:00"/>
    <n v="1324492"/>
    <s v="773"/>
    <x v="9"/>
    <x v="23"/>
    <x v="2"/>
    <x v="0"/>
    <x v="0"/>
  </r>
  <r>
    <n v="7735110114"/>
    <x v="9"/>
    <n v="48992170"/>
    <x v="46"/>
    <s v="SSALLONDONO"/>
    <s v="MFLT"/>
    <s v="Provisión oblig. laboral, cesantías aprop."/>
    <s v=""/>
    <s v=""/>
    <d v="2010-10-27T00:00:00"/>
    <d v="2010-10-27T00:00:00"/>
    <n v="545379"/>
    <s v="773"/>
    <x v="9"/>
    <x v="23"/>
    <x v="2"/>
    <x v="0"/>
    <x v="0"/>
  </r>
  <r>
    <n v="7735110116"/>
    <x v="10"/>
    <n v="48992170"/>
    <x v="46"/>
    <s v="SSALLONDONO"/>
    <s v="MFLT"/>
    <s v="Provisión oblig. laboral, cesantías aprop."/>
    <s v=""/>
    <s v=""/>
    <d v="2010-10-27T00:00:00"/>
    <d v="2010-10-27T00:00:00"/>
    <n v="1402398"/>
    <s v="773"/>
    <x v="9"/>
    <x v="23"/>
    <x v="2"/>
    <x v="0"/>
    <x v="0"/>
  </r>
  <r>
    <n v="7735110124"/>
    <x v="13"/>
    <n v="48992170"/>
    <x v="46"/>
    <s v="SSALLONDONO"/>
    <s v="MFLT"/>
    <s v="Provisión oblig. laboral, cesantías aprop."/>
    <s v=""/>
    <s v=""/>
    <d v="2010-10-27T00:00:00"/>
    <d v="2010-10-27T00:00:00"/>
    <n v="467468"/>
    <s v="773"/>
    <x v="9"/>
    <x v="23"/>
    <x v="2"/>
    <x v="0"/>
    <x v="0"/>
  </r>
  <r>
    <n v="7735110127"/>
    <x v="14"/>
    <n v="48992170"/>
    <x v="46"/>
    <s v="SSALLONDONO"/>
    <s v="MFLT"/>
    <s v="Retención y aport de nomina seguridad social"/>
    <s v=""/>
    <s v=""/>
    <d v="2010-10-27T00:00:00"/>
    <d v="2010-10-27T00:00:00"/>
    <n v="652800"/>
    <s v="773"/>
    <x v="9"/>
    <x v="23"/>
    <x v="2"/>
    <x v="0"/>
    <x v="0"/>
  </r>
  <r>
    <n v="7735110128"/>
    <x v="15"/>
    <n v="48992170"/>
    <x v="46"/>
    <s v="SSALLONDONO"/>
    <s v="MFLT"/>
    <s v="Retención y aport de nomina seguridad social"/>
    <s v=""/>
    <s v=""/>
    <d v="2010-10-27T00:00:00"/>
    <d v="2010-10-27T00:00:00"/>
    <n v="-600560"/>
    <s v="773"/>
    <x v="9"/>
    <x v="23"/>
    <x v="2"/>
    <x v="0"/>
    <x v="0"/>
  </r>
  <r>
    <n v="7735110128"/>
    <x v="15"/>
    <n v="48992170"/>
    <x v="46"/>
    <s v="SSALLONDONO"/>
    <s v="MFLT"/>
    <s v="Retención y aport de nomina seguridad social"/>
    <s v=""/>
    <s v=""/>
    <d v="2010-10-27T00:00:00"/>
    <d v="2010-10-27T00:00:00"/>
    <n v="1876700"/>
    <s v="773"/>
    <x v="9"/>
    <x v="23"/>
    <x v="2"/>
    <x v="0"/>
    <x v="0"/>
  </r>
  <r>
    <n v="7735110129"/>
    <x v="16"/>
    <n v="48992170"/>
    <x v="46"/>
    <s v="SSALLONDONO"/>
    <s v="MFLT"/>
    <s v="Retención y aport de nomina seguridad social"/>
    <s v=""/>
    <s v=""/>
    <d v="2010-10-27T00:00:00"/>
    <d v="2010-10-27T00:00:00"/>
    <n v="-600560"/>
    <s v="773"/>
    <x v="9"/>
    <x v="23"/>
    <x v="2"/>
    <x v="0"/>
    <x v="0"/>
  </r>
  <r>
    <n v="7735110129"/>
    <x v="16"/>
    <n v="48992170"/>
    <x v="46"/>
    <s v="SSALLONDONO"/>
    <s v="MFLT"/>
    <s v="Retención y aport de nomina seguridad social"/>
    <s v=""/>
    <s v=""/>
    <d v="2010-10-27T00:00:00"/>
    <d v="2010-10-27T00:00:00"/>
    <n v="2402300"/>
    <s v="773"/>
    <x v="9"/>
    <x v="23"/>
    <x v="2"/>
    <x v="0"/>
    <x v="0"/>
  </r>
  <r>
    <n v="7735110131"/>
    <x v="17"/>
    <n v="48992170"/>
    <x v="46"/>
    <s v="SSALLONDONO"/>
    <s v="MFLT"/>
    <s v="Retención y aport de nomina seguridad social"/>
    <s v=""/>
    <s v=""/>
    <d v="2010-10-27T00:00:00"/>
    <d v="2010-10-27T00:00:00"/>
    <n v="600500"/>
    <s v="773"/>
    <x v="9"/>
    <x v="23"/>
    <x v="2"/>
    <x v="0"/>
    <x v="0"/>
  </r>
  <r>
    <n v="7735110133"/>
    <x v="18"/>
    <n v="48992170"/>
    <x v="46"/>
    <s v="SSALLONDONO"/>
    <s v="MFLT"/>
    <s v="Retención y aport de nomina seguridad social"/>
    <s v=""/>
    <s v=""/>
    <d v="2010-10-27T00:00:00"/>
    <d v="2010-10-27T00:00:00"/>
    <n v="450300"/>
    <s v="773"/>
    <x v="9"/>
    <x v="23"/>
    <x v="2"/>
    <x v="0"/>
    <x v="0"/>
  </r>
  <r>
    <n v="7735110134"/>
    <x v="19"/>
    <n v="48992170"/>
    <x v="46"/>
    <s v="SSALLONDONO"/>
    <s v="MFLT"/>
    <s v="Retención y aport de nomina seguridad social"/>
    <s v=""/>
    <s v=""/>
    <d v="2010-10-27T00:00:00"/>
    <d v="2010-10-27T00:00:00"/>
    <n v="300100"/>
    <s v="773"/>
    <x v="9"/>
    <x v="23"/>
    <x v="2"/>
    <x v="0"/>
    <x v="0"/>
  </r>
  <r>
    <n v="7735116403"/>
    <x v="20"/>
    <n v="48992170"/>
    <x v="46"/>
    <s v="SSRDVILLEGAS"/>
    <s v="MFLT"/>
    <s v="SOMOS SUMINISTRO TEMPORAL S.A."/>
    <s v=""/>
    <s v=""/>
    <d v="2010-10-27T00:00:00"/>
    <d v="2010-10-27T00:00:00"/>
    <n v="1135086"/>
    <s v="773"/>
    <x v="9"/>
    <x v="23"/>
    <x v="3"/>
    <x v="0"/>
    <x v="1"/>
  </r>
  <r>
    <n v="7735116432"/>
    <x v="32"/>
    <n v="48921370"/>
    <x v="24"/>
    <s v="LTYCDAVILA"/>
    <s v="MFLT"/>
    <s v="ASESORIAS SERVICIOS ECOLOGICOS E IN"/>
    <s v=""/>
    <s v="Servicio de incineración"/>
    <d v="2010-10-15T00:00:00"/>
    <d v="2010-10-28T00:00:00"/>
    <n v="0"/>
    <s v="773"/>
    <x v="9"/>
    <x v="4"/>
    <x v="5"/>
    <x v="0"/>
    <x v="0"/>
  </r>
  <r>
    <n v="7735116874"/>
    <x v="33"/>
    <n v="48921370"/>
    <x v="24"/>
    <s v="LTJFLOPEZ"/>
    <s v="MFLT"/>
    <s v="Provisión otras cta.pte.proveed prod. Inventariab."/>
    <s v=""/>
    <s v="Servicio de Preprensa"/>
    <d v="2010-10-28T00:00:00"/>
    <d v="2010-10-28T00:00:00"/>
    <n v="390000"/>
    <s v="773"/>
    <x v="9"/>
    <x v="4"/>
    <x v="5"/>
    <x v="0"/>
    <x v="1"/>
  </r>
  <r>
    <n v="7735116874"/>
    <x v="33"/>
    <n v="48921370"/>
    <x v="24"/>
    <s v="LTJFLOPEZ"/>
    <s v="MFLT"/>
    <s v="Provisión otras cta.pte.proveed prod. Inventariab."/>
    <s v=""/>
    <s v="Servicio de Preprensa"/>
    <d v="2010-10-28T00:00:00"/>
    <d v="2010-10-28T00:00:00"/>
    <n v="260000"/>
    <s v="773"/>
    <x v="9"/>
    <x v="4"/>
    <x v="5"/>
    <x v="0"/>
    <x v="1"/>
  </r>
  <r>
    <n v="7735116874"/>
    <x v="33"/>
    <n v="48921370"/>
    <x v="24"/>
    <s v="LTYCDAVILA"/>
    <s v="MFLT"/>
    <s v="AXIO PREPRENSA S.A."/>
    <s v=""/>
    <s v="Servicio de Preprensa"/>
    <d v="2010-10-26T00:00:00"/>
    <d v="2010-10-28T00:00:00"/>
    <n v="0"/>
    <s v="773"/>
    <x v="9"/>
    <x v="4"/>
    <x v="5"/>
    <x v="0"/>
    <x v="1"/>
  </r>
  <r>
    <n v="7735116874"/>
    <x v="33"/>
    <n v="48921370"/>
    <x v="24"/>
    <s v="LTYCDAVILA"/>
    <s v="MFLT"/>
    <s v="AXIO PREPRENSA S.A."/>
    <s v=""/>
    <s v="Servicio de Preprensa"/>
    <d v="2010-10-26T00:00:00"/>
    <d v="2010-10-28T00:00:00"/>
    <n v="0"/>
    <s v="773"/>
    <x v="9"/>
    <x v="4"/>
    <x v="5"/>
    <x v="0"/>
    <x v="1"/>
  </r>
  <r>
    <n v="7735124703"/>
    <x v="22"/>
    <n v="48921470"/>
    <x v="25"/>
    <s v="LTNJRODRIGUE"/>
    <s v="MFLT"/>
    <s v="Provisión otras cta.pte.proveed prod. Inventariab."/>
    <s v=""/>
    <s v="Servicio de Fotocopias"/>
    <d v="2010-10-28T00:00:00"/>
    <d v="2010-10-28T00:00:00"/>
    <n v="11691"/>
    <s v="773"/>
    <x v="9"/>
    <x v="4"/>
    <x v="5"/>
    <x v="0"/>
    <x v="0"/>
  </r>
  <r>
    <n v="7735124713"/>
    <x v="35"/>
    <n v="48921470"/>
    <x v="25"/>
    <s v="LTMCRAGA"/>
    <s v="MFLT"/>
    <s v="Material de empaque nal"/>
    <s v="Manija metalica plateada 9.5 CM x 7.5"/>
    <s v=""/>
    <d v="2010-10-28T00:00:00"/>
    <d v="2010-10-28T00:00:00"/>
    <n v="524"/>
    <s v="773"/>
    <x v="9"/>
    <x v="4"/>
    <x v="5"/>
    <x v="0"/>
    <x v="1"/>
  </r>
  <r>
    <n v="7735124703"/>
    <x v="22"/>
    <n v="48921570"/>
    <x v="26"/>
    <s v="LTNJRODRIGUE"/>
    <s v="MFLT"/>
    <s v="Provisión otras cta.pte.proveed prod. Inventariab."/>
    <s v=""/>
    <s v="Servicio de Fotocopias"/>
    <d v="2010-10-28T00:00:00"/>
    <d v="2010-10-28T00:00:00"/>
    <n v="35073"/>
    <s v="773"/>
    <x v="9"/>
    <x v="3"/>
    <x v="5"/>
    <x v="0"/>
    <x v="0"/>
  </r>
  <r>
    <n v="7735125759"/>
    <x v="43"/>
    <n v="48921570"/>
    <x v="26"/>
    <s v="LTNJRODRIGUE"/>
    <s v="MFLT"/>
    <s v="Provisión otras cta.pte.proveed prod. Inventariab."/>
    <s v=""/>
    <s v="Servicio Transporte por vale"/>
    <d v="2010-10-28T00:00:00"/>
    <d v="2010-10-28T00:00:00"/>
    <n v="41744"/>
    <s v="773"/>
    <x v="9"/>
    <x v="3"/>
    <x v="5"/>
    <x v="0"/>
    <x v="0"/>
  </r>
  <r>
    <n v="7735125759"/>
    <x v="43"/>
    <n v="48921570"/>
    <x v="26"/>
    <s v="LTNJRODRIGUE"/>
    <s v="MFLT"/>
    <s v="Provisión otras cta.pte.proveed prod. Inventariab."/>
    <s v=""/>
    <s v="Servicio Transporte por vale"/>
    <d v="2010-10-28T00:00:00"/>
    <d v="2010-10-28T00:00:00"/>
    <n v="26090"/>
    <s v="773"/>
    <x v="9"/>
    <x v="3"/>
    <x v="5"/>
    <x v="0"/>
    <x v="0"/>
  </r>
  <r>
    <n v="7735125759"/>
    <x v="43"/>
    <n v="48921570"/>
    <x v="26"/>
    <s v="LTYCDAVILA"/>
    <s v="MFLT"/>
    <s v="EMPRESA TRANSPORTADORA DE TAXIS"/>
    <s v=""/>
    <s v="Servicio Transporte por vale"/>
    <d v="2010-09-08T00:00:00"/>
    <d v="2010-10-28T00:00:00"/>
    <n v="0"/>
    <s v="773"/>
    <x v="9"/>
    <x v="3"/>
    <x v="5"/>
    <x v="0"/>
    <x v="0"/>
  </r>
  <r>
    <n v="7735125759"/>
    <x v="43"/>
    <n v="48921570"/>
    <x v="26"/>
    <s v="LTYCDAVILA"/>
    <s v="MFLT"/>
    <s v="EMPRESA TRANSPORTADORA DE TAXIS"/>
    <s v=""/>
    <s v="Servicio Transporte por vale"/>
    <d v="2010-09-08T00:00:00"/>
    <d v="2010-10-28T00:00:00"/>
    <n v="0"/>
    <s v="773"/>
    <x v="9"/>
    <x v="3"/>
    <x v="5"/>
    <x v="0"/>
    <x v="0"/>
  </r>
  <r>
    <n v="7735125759"/>
    <x v="43"/>
    <n v="48921670"/>
    <x v="27"/>
    <s v="LTNJRODRIGUE"/>
    <s v="MFLT"/>
    <s v="Provisión otras cta.pte.proveed prod. Inventariab."/>
    <s v=""/>
    <s v="Servicio Transporte por vale"/>
    <d v="2010-10-28T00:00:00"/>
    <d v="2010-10-28T00:00:00"/>
    <n v="65225"/>
    <s v="773"/>
    <x v="9"/>
    <x v="5"/>
    <x v="5"/>
    <x v="0"/>
    <x v="0"/>
  </r>
  <r>
    <n v="7735125759"/>
    <x v="43"/>
    <n v="48921670"/>
    <x v="27"/>
    <s v="LTYCDAVILA"/>
    <s v="MFLT"/>
    <s v="EMPRESA TRANSPORTADORA DE TAXIS"/>
    <s v=""/>
    <s v="Servicio Transporte por vale"/>
    <d v="2010-09-08T00:00:00"/>
    <d v="2010-10-28T00:00:00"/>
    <n v="0"/>
    <s v="773"/>
    <x v="9"/>
    <x v="5"/>
    <x v="5"/>
    <x v="0"/>
    <x v="0"/>
  </r>
  <r>
    <n v="7735116406"/>
    <x v="45"/>
    <n v="48970270"/>
    <x v="30"/>
    <s v="SSRDVILLEGAS"/>
    <s v="MFLT"/>
    <s v="EMPRESAS PUBLICAS DE MEDELLIN E.S.P"/>
    <s v=""/>
    <s v=""/>
    <d v="2010-10-28T00:00:00"/>
    <d v="2010-10-28T00:00:00"/>
    <n v="121497"/>
    <s v="773"/>
    <x v="9"/>
    <x v="7"/>
    <x v="1"/>
    <x v="0"/>
    <x v="0"/>
  </r>
  <r>
    <n v="7735116406"/>
    <x v="45"/>
    <n v="48970270"/>
    <x v="30"/>
    <s v="SSRDVILLEGAS"/>
    <s v="MFLT"/>
    <s v="EMPRESAS PUBLICAS DE MEDELLIN E.S.P"/>
    <s v=""/>
    <s v=""/>
    <d v="2010-10-28T00:00:00"/>
    <d v="2010-10-28T00:00:00"/>
    <n v="529733"/>
    <s v="773"/>
    <x v="9"/>
    <x v="7"/>
    <x v="1"/>
    <x v="0"/>
    <x v="0"/>
  </r>
  <r>
    <n v="7735116406"/>
    <x v="45"/>
    <n v="48970270"/>
    <x v="30"/>
    <s v="SSRDVILLEGAS"/>
    <s v="MFLT"/>
    <s v="EMPRESAS PUBLICAS DE MEDELLIN E.S.P"/>
    <s v=""/>
    <s v=""/>
    <d v="2010-10-28T00:00:00"/>
    <d v="2010-10-28T00:00:00"/>
    <n v="301419"/>
    <s v="773"/>
    <x v="9"/>
    <x v="7"/>
    <x v="1"/>
    <x v="0"/>
    <x v="0"/>
  </r>
  <r>
    <n v="7735116406"/>
    <x v="45"/>
    <n v="48970270"/>
    <x v="30"/>
    <s v="SSRDVILLEGAS"/>
    <s v="MFLT"/>
    <s v="EMPRESAS PUBLICAS DE MEDELLIN E.S.P"/>
    <s v=""/>
    <s v=""/>
    <d v="2010-10-28T00:00:00"/>
    <d v="2010-10-28T00:00:00"/>
    <n v="445703"/>
    <s v="773"/>
    <x v="9"/>
    <x v="7"/>
    <x v="1"/>
    <x v="0"/>
    <x v="0"/>
  </r>
  <r>
    <n v="7735116507"/>
    <x v="47"/>
    <n v="48980070"/>
    <x v="34"/>
    <s v="LTNJRODRIGUE"/>
    <s v="MFLT"/>
    <s v="Provisión otras cta.pte.proveed prod. Inventariab."/>
    <s v=""/>
    <s v="Recarga de toner de impresora"/>
    <d v="2010-10-28T00:00:00"/>
    <d v="2010-10-28T00:00:00"/>
    <n v="-25863"/>
    <s v="773"/>
    <x v="9"/>
    <x v="11"/>
    <x v="5"/>
    <x v="0"/>
    <x v="0"/>
  </r>
  <r>
    <n v="7735116507"/>
    <x v="47"/>
    <n v="48980070"/>
    <x v="34"/>
    <s v="LTNJRODRIGUE"/>
    <s v="MFLT"/>
    <s v="Provisión otras cta.pte.proveed prod. Inventariab."/>
    <s v=""/>
    <s v="Recarga de toner de impresora"/>
    <d v="2010-10-28T00:00:00"/>
    <d v="2010-10-28T00:00:00"/>
    <n v="25863"/>
    <s v="773"/>
    <x v="9"/>
    <x v="11"/>
    <x v="5"/>
    <x v="0"/>
    <x v="0"/>
  </r>
  <r>
    <n v="7735116507"/>
    <x v="47"/>
    <n v="48980070"/>
    <x v="34"/>
    <s v="LTNJRODRIGUE"/>
    <s v="MFLT"/>
    <s v="Provisión otras cta.pte.proveed prod. Inventariab."/>
    <s v=""/>
    <s v="Recarga de toner de impresora"/>
    <d v="2010-10-28T00:00:00"/>
    <d v="2010-10-28T00:00:00"/>
    <n v="25863"/>
    <s v="773"/>
    <x v="9"/>
    <x v="11"/>
    <x v="5"/>
    <x v="0"/>
    <x v="0"/>
  </r>
  <r>
    <n v="7735124703"/>
    <x v="22"/>
    <n v="48980070"/>
    <x v="34"/>
    <s v="LTNJRODRIGUE"/>
    <s v="MFLT"/>
    <s v="Provisión otras cta.pte.proveed prod. Inventariab."/>
    <s v=""/>
    <s v="Servicio de Fotocopias"/>
    <d v="2010-10-28T00:00:00"/>
    <d v="2010-10-28T00:00:00"/>
    <n v="14614"/>
    <s v="773"/>
    <x v="9"/>
    <x v="11"/>
    <x v="5"/>
    <x v="0"/>
    <x v="0"/>
  </r>
  <r>
    <n v="7735125759"/>
    <x v="43"/>
    <n v="48980070"/>
    <x v="34"/>
    <s v="LTNJRODRIGUE"/>
    <s v="MFLT"/>
    <s v="Provisión otras cta.pte.proveed prod. Inventariab."/>
    <s v=""/>
    <s v="Servicio Transporte por vale"/>
    <d v="2010-10-28T00:00:00"/>
    <d v="2010-10-28T00:00:00"/>
    <n v="18263"/>
    <s v="773"/>
    <x v="9"/>
    <x v="11"/>
    <x v="5"/>
    <x v="0"/>
    <x v="0"/>
  </r>
  <r>
    <n v="7735125759"/>
    <x v="43"/>
    <n v="48980070"/>
    <x v="34"/>
    <s v="LTYCDAVILA"/>
    <s v="MFLT"/>
    <s v="EMPRESA TRANSPORTADORA DE TAXIS"/>
    <s v=""/>
    <s v="Servicio Transporte por vale"/>
    <d v="2010-09-08T00:00:00"/>
    <d v="2010-10-28T00:00:00"/>
    <n v="0"/>
    <s v="773"/>
    <x v="9"/>
    <x v="11"/>
    <x v="5"/>
    <x v="0"/>
    <x v="0"/>
  </r>
  <r>
    <n v="7735116507"/>
    <x v="47"/>
    <n v="48982070"/>
    <x v="36"/>
    <s v="LTNJRODRIGUE"/>
    <s v="MFLT"/>
    <s v="Provisión otras cta.pte.proveed prod. Inventariab."/>
    <s v=""/>
    <s v="Recarga de toner de impresora"/>
    <d v="2010-10-28T00:00:00"/>
    <d v="2010-10-28T00:00:00"/>
    <n v="-25860"/>
    <s v="773"/>
    <x v="9"/>
    <x v="13"/>
    <x v="5"/>
    <x v="0"/>
    <x v="0"/>
  </r>
  <r>
    <n v="7735116507"/>
    <x v="47"/>
    <n v="48982070"/>
    <x v="36"/>
    <s v="LTNJRODRIGUE"/>
    <s v="MFLT"/>
    <s v="Provisión otras cta.pte.proveed prod. Inventariab."/>
    <s v=""/>
    <s v="Recarga de toner de impresora"/>
    <d v="2010-10-28T00:00:00"/>
    <d v="2010-10-28T00:00:00"/>
    <n v="25860"/>
    <s v="773"/>
    <x v="9"/>
    <x v="13"/>
    <x v="5"/>
    <x v="0"/>
    <x v="0"/>
  </r>
  <r>
    <n v="7735116507"/>
    <x v="47"/>
    <n v="48982070"/>
    <x v="36"/>
    <s v="LTNJRODRIGUE"/>
    <s v="MFLT"/>
    <s v="Provisión otras cta.pte.proveed prod. Inventariab."/>
    <s v=""/>
    <s v="Recarga de toner de impresora"/>
    <d v="2010-10-28T00:00:00"/>
    <d v="2010-10-28T00:00:00"/>
    <n v="25863"/>
    <s v="773"/>
    <x v="9"/>
    <x v="13"/>
    <x v="5"/>
    <x v="0"/>
    <x v="0"/>
  </r>
  <r>
    <n v="7735124703"/>
    <x v="22"/>
    <n v="48982070"/>
    <x v="36"/>
    <s v="LTNJRODRIGUE"/>
    <s v="MFLT"/>
    <s v="Provisión otras cta.pte.proveed prod. Inventariab."/>
    <s v=""/>
    <s v="Servicio de Fotocopias"/>
    <d v="2010-10-28T00:00:00"/>
    <d v="2010-10-28T00:00:00"/>
    <n v="5846"/>
    <s v="773"/>
    <x v="9"/>
    <x v="13"/>
    <x v="5"/>
    <x v="0"/>
    <x v="0"/>
  </r>
  <r>
    <n v="7735124703"/>
    <x v="22"/>
    <n v="48986070"/>
    <x v="38"/>
    <s v="LTNJRODRIGUE"/>
    <s v="MFLT"/>
    <s v="Provisión otras cta.pte.proveed prod. Inventariab."/>
    <s v=""/>
    <s v="Servicio de Fotocopias"/>
    <d v="2010-10-28T00:00:00"/>
    <d v="2010-10-28T00:00:00"/>
    <n v="5846"/>
    <s v="773"/>
    <x v="9"/>
    <x v="15"/>
    <x v="5"/>
    <x v="0"/>
    <x v="0"/>
  </r>
  <r>
    <n v="7735125759"/>
    <x v="43"/>
    <n v="48986070"/>
    <x v="38"/>
    <s v="LTNJRODRIGUE"/>
    <s v="MFLT"/>
    <s v="Provisión otras cta.pte.proveed prod. Inventariab."/>
    <s v=""/>
    <s v="Servicio Transporte por vale"/>
    <d v="2010-10-28T00:00:00"/>
    <d v="2010-10-28T00:00:00"/>
    <n v="18263"/>
    <s v="773"/>
    <x v="9"/>
    <x v="15"/>
    <x v="5"/>
    <x v="0"/>
    <x v="0"/>
  </r>
  <r>
    <n v="7735125759"/>
    <x v="43"/>
    <n v="48986070"/>
    <x v="38"/>
    <s v="LTYCDAVILA"/>
    <s v="MFLT"/>
    <s v="EMPRESA TRANSPORTADORA DE TAXIS"/>
    <s v=""/>
    <s v="Servicio Transporte por vale"/>
    <d v="2010-09-08T00:00:00"/>
    <d v="2010-10-28T00:00:00"/>
    <n v="0"/>
    <s v="773"/>
    <x v="9"/>
    <x v="15"/>
    <x v="5"/>
    <x v="0"/>
    <x v="0"/>
  </r>
  <r>
    <n v="7735124703"/>
    <x v="22"/>
    <n v="48988270"/>
    <x v="42"/>
    <s v="LTNJRODRIGUE"/>
    <s v="MFLT"/>
    <s v="Provisión otras cta.pte.proveed prod. Inventariab."/>
    <s v=""/>
    <s v="Servicio de Fotocopias"/>
    <d v="2010-10-28T00:00:00"/>
    <d v="2010-10-28T00:00:00"/>
    <n v="3897"/>
    <s v="773"/>
    <x v="9"/>
    <x v="19"/>
    <x v="5"/>
    <x v="0"/>
    <x v="0"/>
  </r>
  <r>
    <n v="7735116402"/>
    <x v="56"/>
    <n v="48988570"/>
    <x v="44"/>
    <s v="LTNJRODRIGUE"/>
    <s v="MFLT"/>
    <s v="Provisión otras cta.pte.proveed prod. Inventariab."/>
    <s v=""/>
    <s v="Servicio de Vigilancia"/>
    <d v="2010-10-28T00:00:00"/>
    <d v="2010-10-28T00:00:00"/>
    <n v="11746480"/>
    <s v="773"/>
    <x v="9"/>
    <x v="21"/>
    <x v="5"/>
    <x v="0"/>
    <x v="0"/>
  </r>
  <r>
    <n v="7735116402"/>
    <x v="56"/>
    <n v="48988570"/>
    <x v="44"/>
    <s v="LTYCDAVILA"/>
    <s v="MFLT"/>
    <s v="G4S SECURE SOLUTIONS COLOMBIA S.A."/>
    <s v=""/>
    <s v="Servicio de Vigilancia"/>
    <d v="2010-10-25T00:00:00"/>
    <d v="2010-10-28T00:00:00"/>
    <n v="0"/>
    <s v="773"/>
    <x v="9"/>
    <x v="21"/>
    <x v="5"/>
    <x v="0"/>
    <x v="0"/>
  </r>
  <r>
    <n v="7735116402"/>
    <x v="56"/>
    <n v="48988570"/>
    <x v="44"/>
    <s v="LTYCDAVILA"/>
    <s v="MFLT"/>
    <s v="G4S SECURE SOLUTIONS COLOMBIA S.A."/>
    <s v=""/>
    <s v="Servicio de Vigilancia"/>
    <d v="2010-10-22T00:00:00"/>
    <d v="2010-10-28T00:00:00"/>
    <n v="0"/>
    <s v="773"/>
    <x v="9"/>
    <x v="21"/>
    <x v="5"/>
    <x v="0"/>
    <x v="0"/>
  </r>
  <r>
    <n v="7735116408"/>
    <x v="1"/>
    <n v="48700170"/>
    <x v="0"/>
    <s v="SSRDVILLEGAS"/>
    <s v="MFLT"/>
    <s v="COMUNICACION CELULAR S.A. COMCEL"/>
    <s v=""/>
    <s v=""/>
    <d v="2010-10-29T00:00:00"/>
    <d v="2010-10-29T00:00:00"/>
    <n v="3107"/>
    <s v="773"/>
    <x v="9"/>
    <x v="0"/>
    <x v="1"/>
    <x v="0"/>
    <x v="0"/>
  </r>
  <r>
    <n v="7735116408"/>
    <x v="1"/>
    <n v="48705370"/>
    <x v="1"/>
    <s v="SSRDVILLEGAS"/>
    <s v="MFLT"/>
    <s v="COMUNICACION CELULAR S.A. COMCEL"/>
    <s v=""/>
    <s v=""/>
    <d v="2010-10-29T00:00:00"/>
    <d v="2010-10-29T00:00:00"/>
    <n v="1907"/>
    <s v="773"/>
    <x v="9"/>
    <x v="1"/>
    <x v="1"/>
    <x v="0"/>
    <x v="0"/>
  </r>
  <r>
    <n v="7735116408"/>
    <x v="1"/>
    <n v="48910270"/>
    <x v="23"/>
    <s v="SSRDVILLEGAS"/>
    <s v="MFLT"/>
    <s v="COMUNICACION CELULAR S.A. COMCEL"/>
    <s v=""/>
    <s v=""/>
    <d v="2010-10-29T00:00:00"/>
    <d v="2010-10-29T00:00:00"/>
    <n v="4968"/>
    <s v="773"/>
    <x v="9"/>
    <x v="3"/>
    <x v="1"/>
    <x v="0"/>
    <x v="0"/>
  </r>
  <r>
    <n v="7735124708"/>
    <x v="34"/>
    <n v="48921370"/>
    <x v="24"/>
    <s v="LTMCRAGA"/>
    <s v="MFLT"/>
    <s v="Mat, rptos y accesorios, combustibles y lubricante"/>
    <s v="Alcohol_indust_95% X GLN"/>
    <s v=""/>
    <d v="2010-10-29T00:00:00"/>
    <d v="2010-10-29T00:00:00"/>
    <n v="11286"/>
    <s v="773"/>
    <x v="9"/>
    <x v="4"/>
    <x v="6"/>
    <x v="0"/>
    <x v="2"/>
  </r>
  <r>
    <n v="7735116408"/>
    <x v="1"/>
    <n v="48921470"/>
    <x v="25"/>
    <s v="SSRDVILLEGAS"/>
    <s v="MFLT"/>
    <s v="COMUNICACION CELULAR S.A. COMCEL"/>
    <s v=""/>
    <s v=""/>
    <d v="2010-10-29T00:00:00"/>
    <d v="2010-10-29T00:00:00"/>
    <n v="1096"/>
    <s v="773"/>
    <x v="9"/>
    <x v="4"/>
    <x v="1"/>
    <x v="0"/>
    <x v="0"/>
  </r>
  <r>
    <n v="7735124703"/>
    <x v="22"/>
    <n v="48921470"/>
    <x v="25"/>
    <s v="LTYCDAVILA"/>
    <s v="MFLT"/>
    <s v="DATECSA S.A."/>
    <s v=""/>
    <s v="Servicio de Fotocopias"/>
    <d v="2010-10-25T00:00:00"/>
    <d v="2010-10-29T00:00:00"/>
    <n v="0"/>
    <s v="773"/>
    <x v="9"/>
    <x v="4"/>
    <x v="5"/>
    <x v="0"/>
    <x v="0"/>
  </r>
  <r>
    <n v="7735124708"/>
    <x v="34"/>
    <n v="48921470"/>
    <x v="25"/>
    <s v="LTMCRAGA"/>
    <s v="MFLT"/>
    <s v="Mat, rptos y accesorios, combustibles y lubricante"/>
    <s v="Grasa SHELL CASSIDA RLS2xtarro 400g"/>
    <s v=""/>
    <d v="2010-10-29T00:00:00"/>
    <d v="2010-10-29T00:00:00"/>
    <n v="29908"/>
    <s v="773"/>
    <x v="9"/>
    <x v="4"/>
    <x v="6"/>
    <x v="0"/>
    <x v="2"/>
  </r>
  <r>
    <n v="7735111156"/>
    <x v="30"/>
    <n v="48921570"/>
    <x v="26"/>
    <s v="SSGAVILLAMIL"/>
    <s v="MFLT"/>
    <s v="Gto admon,personal,dotacion al personal"/>
    <s v=""/>
    <s v=""/>
    <d v="2010-10-29T00:00:00"/>
    <d v="2010-10-29T00:00:00"/>
    <n v="91949"/>
    <s v="773"/>
    <x v="9"/>
    <x v="3"/>
    <x v="8"/>
    <x v="0"/>
    <x v="0"/>
  </r>
  <r>
    <n v="7735111502"/>
    <x v="86"/>
    <n v="48921570"/>
    <x v="26"/>
    <s v="SSGAVILLAMIL"/>
    <s v="MFLT"/>
    <s v="Cto pdcion CIF,personal,dotacion y sum.al personal"/>
    <s v=""/>
    <s v=""/>
    <d v="2010-10-29T00:00:00"/>
    <d v="2010-10-29T00:00:00"/>
    <n v="-91949"/>
    <s v="773"/>
    <x v="9"/>
    <x v="3"/>
    <x v="8"/>
    <x v="0"/>
    <x v="0"/>
  </r>
  <r>
    <n v="7735116408"/>
    <x v="1"/>
    <n v="48921570"/>
    <x v="26"/>
    <s v="SSRDVILLEGAS"/>
    <s v="MFLT"/>
    <s v="COMUNICACION CELULAR S.A. COMCEL"/>
    <s v=""/>
    <s v=""/>
    <d v="2010-10-29T00:00:00"/>
    <d v="2010-10-29T00:00:00"/>
    <n v="5060"/>
    <s v="773"/>
    <x v="9"/>
    <x v="3"/>
    <x v="1"/>
    <x v="0"/>
    <x v="0"/>
  </r>
  <r>
    <n v="7735124703"/>
    <x v="22"/>
    <n v="48921570"/>
    <x v="26"/>
    <s v="LTYCDAVILA"/>
    <s v="MFLT"/>
    <s v="DATECSA S.A."/>
    <s v=""/>
    <s v="Servicio de Fotocopias"/>
    <d v="2010-10-25T00:00:00"/>
    <d v="2010-10-29T00:00:00"/>
    <n v="0"/>
    <s v="773"/>
    <x v="9"/>
    <x v="3"/>
    <x v="5"/>
    <x v="0"/>
    <x v="0"/>
  </r>
  <r>
    <n v="7735116408"/>
    <x v="1"/>
    <n v="48980070"/>
    <x v="34"/>
    <s v="SSRDVILLEGAS"/>
    <s v="MFLT"/>
    <s v="COMUNICACION CELULAR S.A. COMCEL"/>
    <s v=""/>
    <s v=""/>
    <d v="2010-10-29T00:00:00"/>
    <d v="2010-10-29T00:00:00"/>
    <n v="808"/>
    <s v="773"/>
    <x v="9"/>
    <x v="11"/>
    <x v="1"/>
    <x v="0"/>
    <x v="0"/>
  </r>
  <r>
    <n v="7735124703"/>
    <x v="22"/>
    <n v="48980070"/>
    <x v="34"/>
    <s v="LTYCDAVILA"/>
    <s v="MFLT"/>
    <s v="DATECSA S.A."/>
    <s v=""/>
    <s v="Servicio de Fotocopias"/>
    <d v="2010-10-25T00:00:00"/>
    <d v="2010-10-29T00:00:00"/>
    <n v="0"/>
    <s v="773"/>
    <x v="9"/>
    <x v="11"/>
    <x v="5"/>
    <x v="0"/>
    <x v="0"/>
  </r>
  <r>
    <n v="7735124703"/>
    <x v="22"/>
    <n v="48982070"/>
    <x v="36"/>
    <s v="LTYCDAVILA"/>
    <s v="MFLT"/>
    <s v="DATECSA S.A."/>
    <s v=""/>
    <s v="Servicio de Fotocopias"/>
    <d v="2010-10-25T00:00:00"/>
    <d v="2010-10-29T00:00:00"/>
    <n v="0"/>
    <s v="773"/>
    <x v="9"/>
    <x v="13"/>
    <x v="5"/>
    <x v="0"/>
    <x v="0"/>
  </r>
  <r>
    <n v="7735110119"/>
    <x v="12"/>
    <n v="48984270"/>
    <x v="37"/>
    <s v="SSGAVILLAMIL"/>
    <s v="MFLT"/>
    <s v="Gto admon,personal,dotacion al personal"/>
    <s v=""/>
    <s v=""/>
    <d v="2010-10-29T00:00:00"/>
    <d v="2010-10-29T00:00:00"/>
    <n v="349000"/>
    <s v="773"/>
    <x v="9"/>
    <x v="14"/>
    <x v="2"/>
    <x v="0"/>
    <x v="1"/>
  </r>
  <r>
    <n v="7735112206"/>
    <x v="48"/>
    <n v="48984270"/>
    <x v="37"/>
    <s v="SSBECARDONA"/>
    <s v="MFLT"/>
    <s v="Iva proporcional prorrateo"/>
    <s v=""/>
    <s v=""/>
    <d v="2010-10-29T00:00:00"/>
    <d v="2010-10-29T00:00:00"/>
    <n v="-16200000"/>
    <s v="773"/>
    <x v="9"/>
    <x v="14"/>
    <x v="9"/>
    <x v="0"/>
    <x v="1"/>
  </r>
  <r>
    <n v="7735112206"/>
    <x v="48"/>
    <n v="48984270"/>
    <x v="37"/>
    <s v="SSBECARDONA"/>
    <s v="MFLT"/>
    <s v="Iva proporcional prorrateo"/>
    <s v=""/>
    <s v=""/>
    <d v="2010-10-29T00:00:00"/>
    <d v="2010-10-29T00:00:00"/>
    <n v="16200000"/>
    <s v="773"/>
    <x v="9"/>
    <x v="14"/>
    <x v="9"/>
    <x v="0"/>
    <x v="1"/>
  </r>
  <r>
    <n v="7735112206"/>
    <x v="48"/>
    <n v="48984270"/>
    <x v="37"/>
    <s v="SSBECARDONA"/>
    <s v="MFLT"/>
    <s v="Iva proporcional prorrateo"/>
    <s v=""/>
    <s v=""/>
    <d v="2010-10-29T00:00:00"/>
    <d v="2010-10-29T00:00:00"/>
    <n v="8100000"/>
    <s v="773"/>
    <x v="9"/>
    <x v="14"/>
    <x v="9"/>
    <x v="0"/>
    <x v="1"/>
  </r>
  <r>
    <n v="7735116408"/>
    <x v="1"/>
    <n v="48984270"/>
    <x v="37"/>
    <s v="SSRDVILLEGAS"/>
    <s v="MFLT"/>
    <s v="COMUNICACION CELULAR S.A. COMCEL"/>
    <s v=""/>
    <s v=""/>
    <d v="2010-10-29T00:00:00"/>
    <d v="2010-10-29T00:00:00"/>
    <n v="8862"/>
    <s v="773"/>
    <x v="9"/>
    <x v="14"/>
    <x v="1"/>
    <x v="0"/>
    <x v="0"/>
  </r>
  <r>
    <n v="7735116408"/>
    <x v="1"/>
    <n v="48986070"/>
    <x v="38"/>
    <s v="SSRDVILLEGAS"/>
    <s v="MFLT"/>
    <s v="COMUNICACION CELULAR S.A. COMCEL"/>
    <s v=""/>
    <s v=""/>
    <d v="2010-10-29T00:00:00"/>
    <d v="2010-10-29T00:00:00"/>
    <n v="2060"/>
    <s v="773"/>
    <x v="9"/>
    <x v="15"/>
    <x v="1"/>
    <x v="0"/>
    <x v="0"/>
  </r>
  <r>
    <n v="7735124703"/>
    <x v="22"/>
    <n v="48986070"/>
    <x v="38"/>
    <s v="LTYCDAVILA"/>
    <s v="MFLT"/>
    <s v="DATECSA S.A."/>
    <s v=""/>
    <s v="Servicio de Fotocopias"/>
    <d v="2010-10-25T00:00:00"/>
    <d v="2010-10-29T00:00:00"/>
    <n v="0"/>
    <s v="773"/>
    <x v="9"/>
    <x v="15"/>
    <x v="5"/>
    <x v="0"/>
    <x v="0"/>
  </r>
  <r>
    <n v="7735116120"/>
    <x v="29"/>
    <n v="48986170"/>
    <x v="39"/>
    <s v="SSGAVILLAMIL"/>
    <s v="MFLT"/>
    <s v="Gto admon,personal,dotacion al personal"/>
    <s v=""/>
    <s v=""/>
    <d v="2010-10-29T00:00:00"/>
    <d v="2010-10-29T00:00:00"/>
    <n v="16590"/>
    <s v="773"/>
    <x v="9"/>
    <x v="16"/>
    <x v="5"/>
    <x v="0"/>
    <x v="0"/>
  </r>
  <r>
    <n v="7735116403"/>
    <x v="20"/>
    <n v="48986170"/>
    <x v="39"/>
    <s v="SSGAVILLAMIL"/>
    <s v="MFLT"/>
    <s v="Cto pdcion CIF,personal,dotacion y sum.al personal"/>
    <s v=""/>
    <s v=""/>
    <d v="2010-10-29T00:00:00"/>
    <d v="2010-10-29T00:00:00"/>
    <n v="-16590"/>
    <s v="773"/>
    <x v="9"/>
    <x v="16"/>
    <x v="3"/>
    <x v="0"/>
    <x v="1"/>
  </r>
  <r>
    <n v="7735111502"/>
    <x v="86"/>
    <n v="48988170"/>
    <x v="41"/>
    <s v="SSGAVILLAMIL"/>
    <s v="MFLT"/>
    <s v="Cto pdcion CIF,personal,dotacion y sum.al personal"/>
    <s v=""/>
    <s v=""/>
    <d v="2010-10-29T00:00:00"/>
    <d v="2010-10-29T00:00:00"/>
    <n v="-81076"/>
    <s v="773"/>
    <x v="9"/>
    <x v="18"/>
    <x v="8"/>
    <x v="0"/>
    <x v="0"/>
  </r>
  <r>
    <n v="7735116502"/>
    <x v="37"/>
    <n v="48988170"/>
    <x v="41"/>
    <s v="SSGAVILLAMIL"/>
    <s v="MFLT"/>
    <s v="Gto admon,personal,dotacion al personal"/>
    <s v=""/>
    <s v=""/>
    <d v="2010-10-29T00:00:00"/>
    <d v="2010-10-29T00:00:00"/>
    <n v="81076"/>
    <s v="773"/>
    <x v="9"/>
    <x v="18"/>
    <x v="6"/>
    <x v="0"/>
    <x v="0"/>
  </r>
  <r>
    <n v="7735124703"/>
    <x v="22"/>
    <n v="48988270"/>
    <x v="42"/>
    <s v="LTYCDAVILA"/>
    <s v="MFLT"/>
    <s v="DATECSA S.A."/>
    <s v=""/>
    <s v="Servicio de Fotocopias"/>
    <d v="2010-10-25T00:00:00"/>
    <d v="2010-10-29T00:00:00"/>
    <n v="0"/>
    <s v="773"/>
    <x v="9"/>
    <x v="19"/>
    <x v="5"/>
    <x v="0"/>
    <x v="0"/>
  </r>
  <r>
    <n v="7735116408"/>
    <x v="1"/>
    <n v="48992070"/>
    <x v="45"/>
    <s v="SSRDVILLEGAS"/>
    <s v="MFLT"/>
    <s v="COMUNICACION CELULAR S.A. COMCEL"/>
    <s v=""/>
    <s v=""/>
    <d v="2010-10-29T00:00:00"/>
    <d v="2010-10-29T00:00:00"/>
    <n v="8556"/>
    <s v="773"/>
    <x v="9"/>
    <x v="22"/>
    <x v="1"/>
    <x v="0"/>
    <x v="0"/>
  </r>
  <r>
    <n v="7735124704"/>
    <x v="27"/>
    <n v="48921370"/>
    <x v="24"/>
    <s v="LTYCDAVILA"/>
    <s v="MFLT"/>
    <s v="Caja menor RgMedellin"/>
    <s v=""/>
    <s v=""/>
    <d v="2010-10-30T00:00:00"/>
    <d v="2010-10-30T00:00:00"/>
    <n v="4800"/>
    <s v="773"/>
    <x v="9"/>
    <x v="4"/>
    <x v="5"/>
    <x v="0"/>
    <x v="0"/>
  </r>
  <r>
    <n v="7735116120"/>
    <x v="29"/>
    <n v="48980070"/>
    <x v="34"/>
    <s v="LTYCDAVILA"/>
    <s v="MFLT"/>
    <s v="Caja menor RgMedellin"/>
    <s v=""/>
    <s v=""/>
    <d v="2010-10-30T00:00:00"/>
    <d v="2010-10-30T00:00:00"/>
    <n v="22500"/>
    <s v="773"/>
    <x v="9"/>
    <x v="11"/>
    <x v="5"/>
    <x v="0"/>
    <x v="0"/>
  </r>
  <r>
    <n v="7735116401"/>
    <x v="52"/>
    <n v="48986170"/>
    <x v="39"/>
    <s v="LTYCDAVILA"/>
    <s v="MFLT"/>
    <s v="Caja menor RgMedellin"/>
    <s v=""/>
    <s v=""/>
    <d v="2010-10-30T00:00:00"/>
    <d v="2010-10-30T00:00:00"/>
    <n v="80000"/>
    <s v="773"/>
    <x v="9"/>
    <x v="16"/>
    <x v="5"/>
    <x v="0"/>
    <x v="0"/>
  </r>
  <r>
    <n v="7735125759"/>
    <x v="43"/>
    <n v="48986170"/>
    <x v="39"/>
    <s v="LTYCDAVILA"/>
    <s v="MFLT"/>
    <s v="Caja menor RgMedellin"/>
    <s v=""/>
    <s v=""/>
    <d v="2010-10-30T00:00:00"/>
    <d v="2010-10-30T00:00:00"/>
    <n v="20000"/>
    <s v="773"/>
    <x v="9"/>
    <x v="16"/>
    <x v="5"/>
    <x v="0"/>
    <x v="0"/>
  </r>
  <r>
    <n v="7735122502"/>
    <x v="21"/>
    <n v="48705370"/>
    <x v="1"/>
    <s v="SSRMSALAZAR"/>
    <s v="MFLT"/>
    <s v="Dep. acum. maquinaria y equipo operativos"/>
    <s v=""/>
    <s v=""/>
    <d v="2010-10-31T00:00:00"/>
    <d v="2010-10-31T00:00:00"/>
    <n v="7988"/>
    <s v="773"/>
    <x v="9"/>
    <x v="1"/>
    <x v="4"/>
    <x v="0"/>
    <x v="0"/>
  </r>
  <r>
    <n v="7735122502"/>
    <x v="21"/>
    <n v="48705370"/>
    <x v="1"/>
    <s v="SSRMSALAZAR"/>
    <s v="MFLT"/>
    <s v="Dep. acum. construcción y edif. operativos"/>
    <s v=""/>
    <s v=""/>
    <d v="2010-10-31T00:00:00"/>
    <d v="2010-10-31T00:00:00"/>
    <n v="9145"/>
    <s v="773"/>
    <x v="9"/>
    <x v="1"/>
    <x v="4"/>
    <x v="0"/>
    <x v="0"/>
  </r>
  <r>
    <n v="7735122503"/>
    <x v="23"/>
    <n v="48705670"/>
    <x v="2"/>
    <s v="SSRMSALAZAR"/>
    <s v="MFLT"/>
    <s v="Dep. acum. maquinaria y equipo operativos"/>
    <s v=""/>
    <s v=""/>
    <d v="2010-10-31T00:00:00"/>
    <d v="2010-10-31T00:00:00"/>
    <n v="229834"/>
    <s v="773"/>
    <x v="9"/>
    <x v="2"/>
    <x v="4"/>
    <x v="0"/>
    <x v="2"/>
  </r>
  <r>
    <n v="7735122503"/>
    <x v="23"/>
    <n v="48705670"/>
    <x v="2"/>
    <s v="SSRMSALAZAR"/>
    <s v="MFLT"/>
    <s v="Dep. acum. construcción y edif. operativos"/>
    <s v=""/>
    <s v=""/>
    <d v="2010-10-31T00:00:00"/>
    <d v="2010-10-31T00:00:00"/>
    <n v="850"/>
    <s v="773"/>
    <x v="9"/>
    <x v="2"/>
    <x v="4"/>
    <x v="0"/>
    <x v="2"/>
  </r>
  <r>
    <n v="7735122503"/>
    <x v="23"/>
    <n v="48710070"/>
    <x v="4"/>
    <s v="SSRMSALAZAR"/>
    <s v="MFLT"/>
    <s v="Dep. acum. maquinaria y equipo operativos"/>
    <s v=""/>
    <s v=""/>
    <d v="2010-10-31T00:00:00"/>
    <d v="2010-10-31T00:00:00"/>
    <n v="159196"/>
    <s v="773"/>
    <x v="9"/>
    <x v="4"/>
    <x v="4"/>
    <x v="0"/>
    <x v="2"/>
  </r>
  <r>
    <n v="7735122503"/>
    <x v="23"/>
    <n v="48710070"/>
    <x v="4"/>
    <s v="SSRMSALAZAR"/>
    <s v="MFLT"/>
    <s v="Dep. acum. construcción y edif. operativos"/>
    <s v=""/>
    <s v=""/>
    <d v="2010-10-31T00:00:00"/>
    <d v="2010-10-31T00:00:00"/>
    <n v="35607"/>
    <s v="773"/>
    <x v="9"/>
    <x v="4"/>
    <x v="4"/>
    <x v="0"/>
    <x v="2"/>
  </r>
  <r>
    <n v="7735122503"/>
    <x v="23"/>
    <n v="48710170"/>
    <x v="5"/>
    <s v="SSRMSALAZAR"/>
    <s v="MFLT"/>
    <s v="Dep. acum. maquinaria y equipo operativos"/>
    <s v=""/>
    <s v=""/>
    <d v="2010-10-31T00:00:00"/>
    <d v="2010-10-31T00:00:00"/>
    <n v="197390"/>
    <s v="773"/>
    <x v="9"/>
    <x v="4"/>
    <x v="4"/>
    <x v="0"/>
    <x v="2"/>
  </r>
  <r>
    <n v="7735122503"/>
    <x v="23"/>
    <n v="48710170"/>
    <x v="5"/>
    <s v="SSRMSALAZAR"/>
    <s v="MFLT"/>
    <s v="Dep. acum. construcción y edif. operativos"/>
    <s v=""/>
    <s v=""/>
    <d v="2010-10-31T00:00:00"/>
    <d v="2010-10-31T00:00:00"/>
    <n v="37773"/>
    <s v="773"/>
    <x v="9"/>
    <x v="4"/>
    <x v="4"/>
    <x v="0"/>
    <x v="2"/>
  </r>
  <r>
    <n v="7735116503"/>
    <x v="38"/>
    <n v="48710370"/>
    <x v="6"/>
    <s v="LTNJRODRIGUE"/>
    <s v="MFLT"/>
    <s v=""/>
    <s v=""/>
    <s v=""/>
    <d v="2010-10-28T00:00:00"/>
    <d v="2010-10-31T00:00:00"/>
    <n v="500000"/>
    <s v="773"/>
    <x v="9"/>
    <x v="4"/>
    <x v="6"/>
    <x v="0"/>
    <x v="2"/>
  </r>
  <r>
    <n v="7735122503"/>
    <x v="23"/>
    <n v="48710370"/>
    <x v="6"/>
    <s v="SSRMSALAZAR"/>
    <s v="MFLT"/>
    <s v="Dep. acum. maquinaria y equipo operativos"/>
    <s v=""/>
    <s v=""/>
    <d v="2010-10-31T00:00:00"/>
    <d v="2010-10-31T00:00:00"/>
    <n v="511937"/>
    <s v="773"/>
    <x v="9"/>
    <x v="4"/>
    <x v="4"/>
    <x v="0"/>
    <x v="2"/>
  </r>
  <r>
    <n v="7735122503"/>
    <x v="23"/>
    <n v="48710370"/>
    <x v="6"/>
    <s v="SSRMSALAZAR"/>
    <s v="MFLT"/>
    <s v="Dep. acum. construcción y edif. operativos"/>
    <s v=""/>
    <s v=""/>
    <d v="2010-10-31T00:00:00"/>
    <d v="2010-10-31T00:00:00"/>
    <n v="84091"/>
    <s v="773"/>
    <x v="9"/>
    <x v="4"/>
    <x v="4"/>
    <x v="0"/>
    <x v="2"/>
  </r>
  <r>
    <n v="7735122503"/>
    <x v="23"/>
    <n v="48710470"/>
    <x v="7"/>
    <s v="SSRMSALAZAR"/>
    <s v="MFLT"/>
    <s v="Dep. acum. maquinaria y equipo operativos"/>
    <s v=""/>
    <s v=""/>
    <d v="2010-10-31T00:00:00"/>
    <d v="2010-10-31T00:00:00"/>
    <n v="54578"/>
    <s v="773"/>
    <x v="9"/>
    <x v="4"/>
    <x v="4"/>
    <x v="0"/>
    <x v="2"/>
  </r>
  <r>
    <n v="7735122503"/>
    <x v="23"/>
    <n v="48710470"/>
    <x v="7"/>
    <s v="SSRMSALAZAR"/>
    <s v="MFLT"/>
    <s v="Dep. acum. construcción y edif. operativos"/>
    <s v=""/>
    <s v=""/>
    <d v="2010-10-31T00:00:00"/>
    <d v="2010-10-31T00:00:00"/>
    <n v="12586"/>
    <s v="773"/>
    <x v="9"/>
    <x v="4"/>
    <x v="4"/>
    <x v="0"/>
    <x v="2"/>
  </r>
  <r>
    <n v="7735122503"/>
    <x v="23"/>
    <n v="48710570"/>
    <x v="8"/>
    <s v="SSRMSALAZAR"/>
    <s v="MFLT"/>
    <s v="Dep. acum. maquinaria y equipo operativos"/>
    <s v=""/>
    <s v=""/>
    <d v="2010-10-31T00:00:00"/>
    <d v="2010-10-31T00:00:00"/>
    <n v="76528"/>
    <s v="773"/>
    <x v="9"/>
    <x v="4"/>
    <x v="4"/>
    <x v="0"/>
    <x v="2"/>
  </r>
  <r>
    <n v="7735122503"/>
    <x v="23"/>
    <n v="48710570"/>
    <x v="8"/>
    <s v="SSRMSALAZAR"/>
    <s v="MFLT"/>
    <s v="Dep. acum. construcción y edif. operativos"/>
    <s v=""/>
    <s v=""/>
    <d v="2010-10-31T00:00:00"/>
    <d v="2010-10-31T00:00:00"/>
    <n v="2668"/>
    <s v="773"/>
    <x v="9"/>
    <x v="4"/>
    <x v="4"/>
    <x v="0"/>
    <x v="2"/>
  </r>
  <r>
    <n v="7735122503"/>
    <x v="23"/>
    <n v="48710670"/>
    <x v="9"/>
    <s v="SSRMSALAZAR"/>
    <s v="MFLT"/>
    <s v="Dep. acum. maquinaria y equipo operativos"/>
    <s v=""/>
    <s v=""/>
    <d v="2010-10-31T00:00:00"/>
    <d v="2010-10-31T00:00:00"/>
    <n v="42591"/>
    <s v="773"/>
    <x v="9"/>
    <x v="4"/>
    <x v="4"/>
    <x v="0"/>
    <x v="2"/>
  </r>
  <r>
    <n v="7735122503"/>
    <x v="23"/>
    <n v="48710670"/>
    <x v="9"/>
    <s v="SSRMSALAZAR"/>
    <s v="MFLT"/>
    <s v="Dep. acum. construcción y edif. operativos"/>
    <s v=""/>
    <s v=""/>
    <d v="2010-10-31T00:00:00"/>
    <d v="2010-10-31T00:00:00"/>
    <n v="10279"/>
    <s v="773"/>
    <x v="9"/>
    <x v="4"/>
    <x v="4"/>
    <x v="0"/>
    <x v="2"/>
  </r>
  <r>
    <n v="7735122503"/>
    <x v="23"/>
    <n v="48710770"/>
    <x v="10"/>
    <s v="SSRMSALAZAR"/>
    <s v="MFLT"/>
    <s v="Dep. acum. maquinaria y equipo operativos"/>
    <s v=""/>
    <s v=""/>
    <d v="2010-10-31T00:00:00"/>
    <d v="2010-10-31T00:00:00"/>
    <n v="31134"/>
    <s v="773"/>
    <x v="9"/>
    <x v="4"/>
    <x v="4"/>
    <x v="0"/>
    <x v="2"/>
  </r>
  <r>
    <n v="7735122503"/>
    <x v="23"/>
    <n v="48710770"/>
    <x v="10"/>
    <s v="SSRMSALAZAR"/>
    <s v="MFLT"/>
    <s v="Dep. acum. construcción y edif. operativos"/>
    <s v=""/>
    <s v=""/>
    <d v="2010-10-31T00:00:00"/>
    <d v="2010-10-31T00:00:00"/>
    <n v="6048"/>
    <s v="773"/>
    <x v="9"/>
    <x v="4"/>
    <x v="4"/>
    <x v="0"/>
    <x v="2"/>
  </r>
  <r>
    <n v="7735122503"/>
    <x v="23"/>
    <n v="48710870"/>
    <x v="280"/>
    <s v="SSRMSALAZAR"/>
    <s v="MFLT"/>
    <s v="Dep. acum. maquinaria y equipo operativos"/>
    <s v=""/>
    <s v=""/>
    <d v="2010-10-31T00:00:00"/>
    <d v="2010-10-31T00:00:00"/>
    <n v="63802"/>
    <s v="773"/>
    <x v="9"/>
    <x v="4"/>
    <x v="4"/>
    <x v="0"/>
    <x v="2"/>
  </r>
  <r>
    <n v="7735122503"/>
    <x v="23"/>
    <n v="48710870"/>
    <x v="280"/>
    <s v="SSRMSALAZAR"/>
    <s v="MFLT"/>
    <s v="Dep. acum. construcción y edif. operativos"/>
    <s v=""/>
    <s v=""/>
    <d v="2010-10-31T00:00:00"/>
    <d v="2010-10-31T00:00:00"/>
    <n v="18372"/>
    <s v="773"/>
    <x v="9"/>
    <x v="4"/>
    <x v="4"/>
    <x v="0"/>
    <x v="2"/>
  </r>
  <r>
    <n v="7735122503"/>
    <x v="23"/>
    <n v="48710970"/>
    <x v="113"/>
    <s v="SSRMSALAZAR"/>
    <s v="MFLT"/>
    <s v="Dep. acum. maquinaria y equipo operativos"/>
    <s v=""/>
    <s v=""/>
    <d v="2010-10-31T00:00:00"/>
    <d v="2010-10-31T00:00:00"/>
    <n v="44594"/>
    <s v="773"/>
    <x v="9"/>
    <x v="4"/>
    <x v="4"/>
    <x v="0"/>
    <x v="2"/>
  </r>
  <r>
    <n v="7735124012"/>
    <x v="24"/>
    <n v="48710970"/>
    <x v="113"/>
    <s v="LTDAMUNETON"/>
    <s v="MFLT"/>
    <s v=""/>
    <s v=""/>
    <s v=""/>
    <d v="2010-10-22T00:00:00"/>
    <d v="2010-10-31T00:00:00"/>
    <n v="1000000"/>
    <s v="773"/>
    <x v="9"/>
    <x v="4"/>
    <x v="6"/>
    <x v="0"/>
    <x v="2"/>
  </r>
  <r>
    <n v="7735122503"/>
    <x v="23"/>
    <n v="48711070"/>
    <x v="11"/>
    <s v="SSRMSALAZAR"/>
    <s v="MFLT"/>
    <s v="Dep. acum. maquinaria y equipo operativos"/>
    <s v=""/>
    <s v=""/>
    <d v="2010-10-31T00:00:00"/>
    <d v="2010-10-31T00:00:00"/>
    <n v="670229"/>
    <s v="773"/>
    <x v="9"/>
    <x v="4"/>
    <x v="4"/>
    <x v="0"/>
    <x v="2"/>
  </r>
  <r>
    <n v="7735122503"/>
    <x v="23"/>
    <n v="48711070"/>
    <x v="11"/>
    <s v="SSRMSALAZAR"/>
    <s v="MFLT"/>
    <s v="Dep. acum. construcción y edif. operativos"/>
    <s v=""/>
    <s v=""/>
    <d v="2010-10-31T00:00:00"/>
    <d v="2010-10-31T00:00:00"/>
    <n v="71522"/>
    <s v="773"/>
    <x v="9"/>
    <x v="4"/>
    <x v="4"/>
    <x v="0"/>
    <x v="2"/>
  </r>
  <r>
    <n v="7735122503"/>
    <x v="23"/>
    <n v="48711270"/>
    <x v="281"/>
    <s v="SSRMSALAZAR"/>
    <s v="MFLT"/>
    <s v="Dep. acum. maquinaria y equipo operativos"/>
    <s v=""/>
    <s v=""/>
    <d v="2010-10-31T00:00:00"/>
    <d v="2010-10-31T00:00:00"/>
    <n v="25396"/>
    <s v="773"/>
    <x v="9"/>
    <x v="4"/>
    <x v="4"/>
    <x v="0"/>
    <x v="2"/>
  </r>
  <r>
    <n v="7735122503"/>
    <x v="23"/>
    <n v="48711270"/>
    <x v="281"/>
    <s v="SSRMSALAZAR"/>
    <s v="MFLT"/>
    <s v="Dep. acum. construcción y edif. operativos"/>
    <s v=""/>
    <s v=""/>
    <d v="2010-10-31T00:00:00"/>
    <d v="2010-10-31T00:00:00"/>
    <n v="8485"/>
    <s v="773"/>
    <x v="9"/>
    <x v="4"/>
    <x v="4"/>
    <x v="0"/>
    <x v="2"/>
  </r>
  <r>
    <n v="7735122503"/>
    <x v="23"/>
    <n v="48711370"/>
    <x v="12"/>
    <s v="SSRMSALAZAR"/>
    <s v="MFLT"/>
    <s v="Dep. acum. maquinaria y equipo operativos"/>
    <s v=""/>
    <s v=""/>
    <d v="2010-10-31T00:00:00"/>
    <d v="2010-10-31T00:00:00"/>
    <n v="46430"/>
    <s v="773"/>
    <x v="9"/>
    <x v="4"/>
    <x v="4"/>
    <x v="0"/>
    <x v="2"/>
  </r>
  <r>
    <n v="7735122503"/>
    <x v="23"/>
    <n v="48711370"/>
    <x v="12"/>
    <s v="SSRMSALAZAR"/>
    <s v="MFLT"/>
    <s v="Dep. acum. construcción y edif. operativos"/>
    <s v=""/>
    <s v=""/>
    <d v="2010-10-31T00:00:00"/>
    <d v="2010-10-31T00:00:00"/>
    <n v="5158"/>
    <s v="773"/>
    <x v="9"/>
    <x v="4"/>
    <x v="4"/>
    <x v="0"/>
    <x v="2"/>
  </r>
  <r>
    <n v="7735122503"/>
    <x v="23"/>
    <n v="48711470"/>
    <x v="13"/>
    <s v="SSRMSALAZAR"/>
    <s v="MFLT"/>
    <s v="Dep. acum. maquinaria y equipo operativos"/>
    <s v=""/>
    <s v=""/>
    <d v="2010-10-31T00:00:00"/>
    <d v="2010-10-31T00:00:00"/>
    <n v="17196"/>
    <s v="773"/>
    <x v="9"/>
    <x v="4"/>
    <x v="4"/>
    <x v="0"/>
    <x v="2"/>
  </r>
  <r>
    <n v="7735122503"/>
    <x v="23"/>
    <n v="48711470"/>
    <x v="13"/>
    <s v="SSRMSALAZAR"/>
    <s v="MFLT"/>
    <s v="Dep. acum. construcción y edif. operativos"/>
    <s v=""/>
    <s v=""/>
    <d v="2010-10-31T00:00:00"/>
    <d v="2010-10-31T00:00:00"/>
    <n v="4931"/>
    <s v="773"/>
    <x v="9"/>
    <x v="4"/>
    <x v="4"/>
    <x v="0"/>
    <x v="2"/>
  </r>
  <r>
    <n v="7735122503"/>
    <x v="23"/>
    <n v="48711970"/>
    <x v="14"/>
    <s v="SSRMSALAZAR"/>
    <s v="MFLT"/>
    <s v="Dep. acum. maquinaria y equipo operativos"/>
    <s v=""/>
    <s v=""/>
    <d v="2010-10-31T00:00:00"/>
    <d v="2010-10-31T00:00:00"/>
    <n v="17890"/>
    <s v="773"/>
    <x v="9"/>
    <x v="4"/>
    <x v="4"/>
    <x v="0"/>
    <x v="2"/>
  </r>
  <r>
    <n v="7735122503"/>
    <x v="23"/>
    <n v="48711970"/>
    <x v="14"/>
    <s v="SSRMSALAZAR"/>
    <s v="MFLT"/>
    <s v="Dep. acum. construcción y edif. operativos"/>
    <s v=""/>
    <s v=""/>
    <d v="2010-10-31T00:00:00"/>
    <d v="2010-10-31T00:00:00"/>
    <n v="208"/>
    <s v="773"/>
    <x v="9"/>
    <x v="4"/>
    <x v="4"/>
    <x v="0"/>
    <x v="2"/>
  </r>
  <r>
    <n v="7735122503"/>
    <x v="23"/>
    <n v="48712270"/>
    <x v="15"/>
    <s v="SSRMSALAZAR"/>
    <s v="MFLT"/>
    <s v="Dep. acum. maquinaria y equipo operativos"/>
    <s v=""/>
    <s v=""/>
    <d v="2010-10-31T00:00:00"/>
    <d v="2010-10-31T00:00:00"/>
    <n v="3232"/>
    <s v="773"/>
    <x v="9"/>
    <x v="3"/>
    <x v="4"/>
    <x v="0"/>
    <x v="2"/>
  </r>
  <r>
    <n v="7735122503"/>
    <x v="23"/>
    <n v="48712270"/>
    <x v="15"/>
    <s v="SSRMSALAZAR"/>
    <s v="MFLT"/>
    <s v="Dep. acum. construcción y edif. operativos"/>
    <s v=""/>
    <s v=""/>
    <d v="2010-10-31T00:00:00"/>
    <d v="2010-10-31T00:00:00"/>
    <n v="1311"/>
    <s v="773"/>
    <x v="9"/>
    <x v="3"/>
    <x v="4"/>
    <x v="0"/>
    <x v="2"/>
  </r>
  <r>
    <n v="7735122503"/>
    <x v="23"/>
    <n v="48712370"/>
    <x v="16"/>
    <s v="SSRMSALAZAR"/>
    <s v="MFLT"/>
    <s v="Dep. acum. maquinaria y equipo operativos"/>
    <s v=""/>
    <s v=""/>
    <d v="2010-10-31T00:00:00"/>
    <d v="2010-10-31T00:00:00"/>
    <n v="59679"/>
    <s v="773"/>
    <x v="9"/>
    <x v="3"/>
    <x v="4"/>
    <x v="0"/>
    <x v="2"/>
  </r>
  <r>
    <n v="7735122503"/>
    <x v="23"/>
    <n v="48712370"/>
    <x v="16"/>
    <s v="SSRMSALAZAR"/>
    <s v="MFLT"/>
    <s v="Dep. acum. construcción y edif. operativos"/>
    <s v=""/>
    <s v=""/>
    <d v="2010-10-31T00:00:00"/>
    <d v="2010-10-31T00:00:00"/>
    <n v="15848"/>
    <s v="773"/>
    <x v="9"/>
    <x v="3"/>
    <x v="4"/>
    <x v="0"/>
    <x v="2"/>
  </r>
  <r>
    <n v="7735122503"/>
    <x v="23"/>
    <n v="48712470"/>
    <x v="17"/>
    <s v="SSRMSALAZAR"/>
    <s v="MFLT"/>
    <s v="Dep. acum. maquinaria y equipo operativos"/>
    <s v=""/>
    <s v=""/>
    <d v="2010-10-31T00:00:00"/>
    <d v="2010-10-31T00:00:00"/>
    <n v="38558"/>
    <s v="773"/>
    <x v="9"/>
    <x v="3"/>
    <x v="4"/>
    <x v="0"/>
    <x v="2"/>
  </r>
  <r>
    <n v="7735122503"/>
    <x v="23"/>
    <n v="48712570"/>
    <x v="18"/>
    <s v="SSRMSALAZAR"/>
    <s v="MFLT"/>
    <s v="Dep. acum. maquinaria y equipo operativos"/>
    <s v=""/>
    <s v=""/>
    <d v="2010-10-31T00:00:00"/>
    <d v="2010-10-31T00:00:00"/>
    <n v="517"/>
    <s v="773"/>
    <x v="9"/>
    <x v="3"/>
    <x v="4"/>
    <x v="0"/>
    <x v="2"/>
  </r>
  <r>
    <n v="7735122503"/>
    <x v="23"/>
    <n v="48712570"/>
    <x v="18"/>
    <s v="SSRMSALAZAR"/>
    <s v="MFLT"/>
    <s v="Dep. acum. construcción y edif. operativos"/>
    <s v=""/>
    <s v=""/>
    <d v="2010-10-31T00:00:00"/>
    <d v="2010-10-31T00:00:00"/>
    <n v="210"/>
    <s v="773"/>
    <x v="9"/>
    <x v="3"/>
    <x v="4"/>
    <x v="0"/>
    <x v="2"/>
  </r>
  <r>
    <n v="7735122503"/>
    <x v="23"/>
    <n v="48712670"/>
    <x v="19"/>
    <s v="SSRMSALAZAR"/>
    <s v="MFLT"/>
    <s v="Dep. acum. maquinaria y equipo operativos"/>
    <s v=""/>
    <s v=""/>
    <d v="2010-10-31T00:00:00"/>
    <d v="2010-10-31T00:00:00"/>
    <n v="94425"/>
    <s v="773"/>
    <x v="9"/>
    <x v="3"/>
    <x v="4"/>
    <x v="0"/>
    <x v="2"/>
  </r>
  <r>
    <n v="7735122503"/>
    <x v="23"/>
    <n v="48712670"/>
    <x v="19"/>
    <s v="SSRMSALAZAR"/>
    <s v="MFLT"/>
    <s v="Dep. acum. construcción y edif. operativos"/>
    <s v=""/>
    <s v=""/>
    <d v="2010-10-31T00:00:00"/>
    <d v="2010-10-31T00:00:00"/>
    <n v="15720"/>
    <s v="773"/>
    <x v="9"/>
    <x v="3"/>
    <x v="4"/>
    <x v="0"/>
    <x v="2"/>
  </r>
  <r>
    <n v="7735122503"/>
    <x v="23"/>
    <n v="48712870"/>
    <x v="20"/>
    <s v="SSRMSALAZAR"/>
    <s v="MFLT"/>
    <s v="Dep. acum. maquinaria y equipo operativos"/>
    <s v=""/>
    <s v=""/>
    <d v="2010-10-31T00:00:00"/>
    <d v="2010-10-31T00:00:00"/>
    <n v="11289"/>
    <s v="773"/>
    <x v="9"/>
    <x v="4"/>
    <x v="4"/>
    <x v="0"/>
    <x v="2"/>
  </r>
  <r>
    <n v="7735122503"/>
    <x v="23"/>
    <n v="48712870"/>
    <x v="20"/>
    <s v="SSRMSALAZAR"/>
    <s v="MFLT"/>
    <s v="Dep. acum. construcción y edif. operativos"/>
    <s v=""/>
    <s v=""/>
    <d v="2010-10-31T00:00:00"/>
    <d v="2010-10-31T00:00:00"/>
    <n v="1163"/>
    <s v="773"/>
    <x v="9"/>
    <x v="4"/>
    <x v="4"/>
    <x v="0"/>
    <x v="2"/>
  </r>
  <r>
    <n v="7735122503"/>
    <x v="23"/>
    <n v="48713270"/>
    <x v="21"/>
    <s v="SSRMSALAZAR"/>
    <s v="MFLT"/>
    <s v="Dep. acum. maquinaria y equipo operativos"/>
    <s v=""/>
    <s v=""/>
    <d v="2010-10-31T00:00:00"/>
    <d v="2010-10-31T00:00:00"/>
    <n v="170023"/>
    <s v="773"/>
    <x v="9"/>
    <x v="4"/>
    <x v="4"/>
    <x v="0"/>
    <x v="2"/>
  </r>
  <r>
    <n v="7735122503"/>
    <x v="23"/>
    <n v="48713570"/>
    <x v="454"/>
    <s v="SSRMSALAZAR"/>
    <s v="MFLT"/>
    <s v="Dep. acum. maquinaria y equipo operativos"/>
    <s v=""/>
    <s v=""/>
    <d v="2010-10-31T00:00:00"/>
    <d v="2010-10-31T00:00:00"/>
    <n v="377950"/>
    <s v="773"/>
    <x v="9"/>
    <x v="4"/>
    <x v="4"/>
    <x v="0"/>
    <x v="2"/>
  </r>
  <r>
    <n v="7735124554"/>
    <x v="60"/>
    <n v="48713870"/>
    <x v="455"/>
    <s v="LTDAMUNETON"/>
    <s v="MFLT"/>
    <s v=""/>
    <s v=""/>
    <s v=""/>
    <d v="2010-10-22T00:00:00"/>
    <d v="2010-10-31T00:00:00"/>
    <n v="1700000"/>
    <s v="773"/>
    <x v="9"/>
    <x v="4"/>
    <x v="6"/>
    <x v="0"/>
    <x v="2"/>
  </r>
  <r>
    <n v="7735122503"/>
    <x v="23"/>
    <n v="48910270"/>
    <x v="23"/>
    <s v="SSRMSALAZAR"/>
    <s v="MFLT"/>
    <s v="Dep. acum. maquinaria y equipo operativos"/>
    <s v=""/>
    <s v=""/>
    <d v="2010-10-31T00:00:00"/>
    <d v="2010-10-31T00:00:00"/>
    <n v="228517"/>
    <s v="773"/>
    <x v="9"/>
    <x v="3"/>
    <x v="4"/>
    <x v="0"/>
    <x v="2"/>
  </r>
  <r>
    <n v="7735122503"/>
    <x v="23"/>
    <n v="48921370"/>
    <x v="24"/>
    <s v="SSRMSALAZAR"/>
    <s v="MFLT"/>
    <s v="Dep. acum. maquinaria y equipo operativos"/>
    <s v=""/>
    <s v=""/>
    <d v="2010-10-31T00:00:00"/>
    <d v="2010-10-31T00:00:00"/>
    <n v="2525243"/>
    <s v="773"/>
    <x v="9"/>
    <x v="4"/>
    <x v="4"/>
    <x v="0"/>
    <x v="2"/>
  </r>
  <r>
    <n v="7735122503"/>
    <x v="23"/>
    <n v="48921370"/>
    <x v="24"/>
    <s v="SSRMSALAZAR"/>
    <s v="MFLT"/>
    <s v="Dep. acum. construcción y edif. operativos"/>
    <s v=""/>
    <s v=""/>
    <d v="2010-10-31T00:00:00"/>
    <d v="2010-10-31T00:00:00"/>
    <n v="576867"/>
    <s v="773"/>
    <x v="9"/>
    <x v="4"/>
    <x v="4"/>
    <x v="0"/>
    <x v="2"/>
  </r>
  <r>
    <n v="7735122502"/>
    <x v="21"/>
    <n v="48921470"/>
    <x v="25"/>
    <s v="SSRMSALAZAR"/>
    <s v="MFLT"/>
    <s v="Dep. acum. maquinaria y equipo operativos"/>
    <s v=""/>
    <s v=""/>
    <d v="2010-10-31T00:00:00"/>
    <d v="2010-10-31T00:00:00"/>
    <n v="2595395"/>
    <s v="773"/>
    <x v="9"/>
    <x v="4"/>
    <x v="4"/>
    <x v="0"/>
    <x v="0"/>
  </r>
  <r>
    <n v="7735122502"/>
    <x v="21"/>
    <n v="48921470"/>
    <x v="25"/>
    <s v="SSRMSALAZAR"/>
    <s v="MFLT"/>
    <s v="Dep. acum. construcción y edif. operativos"/>
    <s v=""/>
    <s v=""/>
    <d v="2010-10-31T00:00:00"/>
    <d v="2010-10-31T00:00:00"/>
    <n v="4800877"/>
    <s v="773"/>
    <x v="9"/>
    <x v="4"/>
    <x v="4"/>
    <x v="0"/>
    <x v="0"/>
  </r>
  <r>
    <n v="7735122503"/>
    <x v="23"/>
    <n v="48921470"/>
    <x v="25"/>
    <s v="SSRMSALAZAR"/>
    <s v="MFLT"/>
    <s v="Dep. acum. maquinaria y equipo operativos"/>
    <s v=""/>
    <s v=""/>
    <d v="2010-10-31T00:00:00"/>
    <d v="2010-10-31T00:00:00"/>
    <n v="111588"/>
    <s v="773"/>
    <x v="9"/>
    <x v="4"/>
    <x v="4"/>
    <x v="0"/>
    <x v="2"/>
  </r>
  <r>
    <n v="7735122503"/>
    <x v="23"/>
    <n v="48921470"/>
    <x v="25"/>
    <s v="SSRMSALAZAR"/>
    <s v="MFLT"/>
    <s v="Dep. acum. construcción y edif. operativos"/>
    <s v=""/>
    <s v=""/>
    <d v="2010-10-31T00:00:00"/>
    <d v="2010-10-31T00:00:00"/>
    <n v="28756"/>
    <s v="773"/>
    <x v="9"/>
    <x v="4"/>
    <x v="4"/>
    <x v="0"/>
    <x v="2"/>
  </r>
  <r>
    <n v="7735111502"/>
    <x v="86"/>
    <n v="48921570"/>
    <x v="26"/>
    <s v="LTDAMUNETON"/>
    <s v="MFLT"/>
    <s v=""/>
    <s v=""/>
    <s v=""/>
    <d v="2010-10-28T00:00:00"/>
    <d v="2010-10-31T00:00:00"/>
    <n v="91949"/>
    <s v="773"/>
    <x v="9"/>
    <x v="3"/>
    <x v="8"/>
    <x v="0"/>
    <x v="0"/>
  </r>
  <r>
    <n v="7735116502"/>
    <x v="37"/>
    <n v="48921570"/>
    <x v="26"/>
    <s v="LTDAMUNETON"/>
    <s v="MFLT"/>
    <s v=""/>
    <s v=""/>
    <s v=""/>
    <d v="2010-10-28T00:00:00"/>
    <d v="2010-10-31T00:00:00"/>
    <n v="1823090"/>
    <s v="773"/>
    <x v="9"/>
    <x v="3"/>
    <x v="6"/>
    <x v="0"/>
    <x v="0"/>
  </r>
  <r>
    <n v="7735122503"/>
    <x v="23"/>
    <n v="48921570"/>
    <x v="26"/>
    <s v="SSRMSALAZAR"/>
    <s v="MFLT"/>
    <s v="Dep. acum. maquinaria y equipo operativos"/>
    <s v=""/>
    <s v=""/>
    <d v="2010-10-31T00:00:00"/>
    <d v="2010-10-31T00:00:00"/>
    <n v="2083500"/>
    <s v="773"/>
    <x v="9"/>
    <x v="3"/>
    <x v="4"/>
    <x v="0"/>
    <x v="2"/>
  </r>
  <r>
    <n v="7735122503"/>
    <x v="23"/>
    <n v="48921570"/>
    <x v="26"/>
    <s v="SSRMSALAZAR"/>
    <s v="MFLT"/>
    <s v="Dep. acum. construcción y edif. operativos"/>
    <s v=""/>
    <s v=""/>
    <d v="2010-10-31T00:00:00"/>
    <d v="2010-10-31T00:00:00"/>
    <n v="246782"/>
    <s v="773"/>
    <x v="9"/>
    <x v="3"/>
    <x v="4"/>
    <x v="0"/>
    <x v="2"/>
  </r>
  <r>
    <n v="7735122503"/>
    <x v="23"/>
    <n v="48970070"/>
    <x v="29"/>
    <s v="SSRMSALAZAR"/>
    <s v="MFLT"/>
    <s v="Dep. acum. maquinaria y equipo operativos"/>
    <s v=""/>
    <s v=""/>
    <d v="2010-10-31T00:00:00"/>
    <d v="2010-10-31T00:00:00"/>
    <n v="752165"/>
    <s v="773"/>
    <x v="9"/>
    <x v="6"/>
    <x v="4"/>
    <x v="0"/>
    <x v="2"/>
  </r>
  <r>
    <n v="7735122503"/>
    <x v="23"/>
    <n v="48970070"/>
    <x v="29"/>
    <s v="SSRMSALAZAR"/>
    <s v="MFLT"/>
    <s v="Dep. acum. construcción y edif. operativos"/>
    <s v=""/>
    <s v=""/>
    <d v="2010-10-31T00:00:00"/>
    <d v="2010-10-31T00:00:00"/>
    <n v="196749"/>
    <s v="773"/>
    <x v="9"/>
    <x v="6"/>
    <x v="4"/>
    <x v="0"/>
    <x v="2"/>
  </r>
  <r>
    <n v="7735122503"/>
    <x v="23"/>
    <n v="48970370"/>
    <x v="31"/>
    <s v="SSRMSALAZAR"/>
    <s v="MFLT"/>
    <s v="Dep. acum. maquinaria y equipo operativos"/>
    <s v=""/>
    <s v=""/>
    <d v="2010-10-31T00:00:00"/>
    <d v="2010-10-31T00:00:00"/>
    <n v="994281"/>
    <s v="773"/>
    <x v="9"/>
    <x v="8"/>
    <x v="4"/>
    <x v="0"/>
    <x v="2"/>
  </r>
  <r>
    <n v="7735122503"/>
    <x v="23"/>
    <n v="48970370"/>
    <x v="31"/>
    <s v="SSRMSALAZAR"/>
    <s v="MFLT"/>
    <s v="Dep. acum. construcción y edif. operativos"/>
    <s v=""/>
    <s v=""/>
    <d v="2010-10-31T00:00:00"/>
    <d v="2010-10-31T00:00:00"/>
    <n v="314113"/>
    <s v="773"/>
    <x v="9"/>
    <x v="8"/>
    <x v="4"/>
    <x v="0"/>
    <x v="2"/>
  </r>
  <r>
    <n v="7735122503"/>
    <x v="23"/>
    <n v="48970470"/>
    <x v="32"/>
    <s v="SSRMSALAZAR"/>
    <s v="MFLT"/>
    <s v="Dep. acum. maquinaria y equipo operativos"/>
    <s v=""/>
    <s v=""/>
    <d v="2010-10-31T00:00:00"/>
    <d v="2010-10-31T00:00:00"/>
    <n v="162670"/>
    <s v="773"/>
    <x v="9"/>
    <x v="9"/>
    <x v="4"/>
    <x v="0"/>
    <x v="2"/>
  </r>
  <r>
    <n v="7735122503"/>
    <x v="23"/>
    <n v="48970470"/>
    <x v="32"/>
    <s v="SSRMSALAZAR"/>
    <s v="MFLT"/>
    <s v="Dep. acum. construcción y edif. operativos"/>
    <s v=""/>
    <s v=""/>
    <d v="2010-10-31T00:00:00"/>
    <d v="2010-10-31T00:00:00"/>
    <n v="1181"/>
    <s v="773"/>
    <x v="9"/>
    <x v="9"/>
    <x v="4"/>
    <x v="0"/>
    <x v="2"/>
  </r>
  <r>
    <n v="7735122503"/>
    <x v="23"/>
    <n v="48970570"/>
    <x v="33"/>
    <s v="SSRMSALAZAR"/>
    <s v="MFLT"/>
    <s v="Dep. acum. maquinaria y equipo operativos"/>
    <s v=""/>
    <s v=""/>
    <d v="2010-10-31T00:00:00"/>
    <d v="2010-10-31T00:00:00"/>
    <n v="1580699"/>
    <s v="773"/>
    <x v="9"/>
    <x v="10"/>
    <x v="4"/>
    <x v="0"/>
    <x v="2"/>
  </r>
  <r>
    <n v="7735122502"/>
    <x v="21"/>
    <n v="48984270"/>
    <x v="37"/>
    <s v="SSRMSALAZAR"/>
    <s v="MFLT"/>
    <s v="Dep. acum. maquinaria y equipo operativos"/>
    <s v=""/>
    <s v=""/>
    <d v="2010-10-31T00:00:00"/>
    <d v="2010-10-31T00:00:00"/>
    <n v="626678"/>
    <s v="773"/>
    <x v="9"/>
    <x v="14"/>
    <x v="4"/>
    <x v="0"/>
    <x v="0"/>
  </r>
  <r>
    <n v="7735122502"/>
    <x v="21"/>
    <n v="48984270"/>
    <x v="37"/>
    <s v="SSRMSALAZAR"/>
    <s v="MFLT"/>
    <s v="Dep. acum. construcción y edif. operativos"/>
    <s v=""/>
    <s v=""/>
    <d v="2010-10-31T00:00:00"/>
    <d v="2010-10-31T00:00:00"/>
    <n v="818469"/>
    <s v="773"/>
    <x v="9"/>
    <x v="14"/>
    <x v="4"/>
    <x v="0"/>
    <x v="0"/>
  </r>
  <r>
    <n v="7735122503"/>
    <x v="23"/>
    <n v="48984270"/>
    <x v="37"/>
    <s v="SSRMSALAZAR"/>
    <s v="MFLT"/>
    <s v="Dep. acum. maquinaria y equipo operativos"/>
    <s v=""/>
    <s v=""/>
    <d v="2010-10-31T00:00:00"/>
    <d v="2010-10-31T00:00:00"/>
    <n v="257114"/>
    <s v="773"/>
    <x v="9"/>
    <x v="14"/>
    <x v="4"/>
    <x v="0"/>
    <x v="2"/>
  </r>
  <r>
    <n v="7735122503"/>
    <x v="23"/>
    <n v="48984270"/>
    <x v="37"/>
    <s v="SSRMSALAZAR"/>
    <s v="MFLT"/>
    <s v="Dep. acum. construcción y edif. operativos"/>
    <s v=""/>
    <s v=""/>
    <d v="2010-10-31T00:00:00"/>
    <d v="2010-10-31T00:00:00"/>
    <n v="78710"/>
    <s v="773"/>
    <x v="9"/>
    <x v="14"/>
    <x v="4"/>
    <x v="0"/>
    <x v="2"/>
  </r>
  <r>
    <n v="7735122502"/>
    <x v="21"/>
    <n v="48988070"/>
    <x v="40"/>
    <s v="SSRMSALAZAR"/>
    <s v="MFLT"/>
    <s v="Dep. acum. maquinaria y equipo operativos"/>
    <s v=""/>
    <s v=""/>
    <d v="2010-10-31T00:00:00"/>
    <d v="2010-10-31T00:00:00"/>
    <n v="1063347"/>
    <s v="773"/>
    <x v="9"/>
    <x v="17"/>
    <x v="4"/>
    <x v="0"/>
    <x v="0"/>
  </r>
  <r>
    <n v="7735122502"/>
    <x v="21"/>
    <n v="48988070"/>
    <x v="40"/>
    <s v="SSRMSALAZAR"/>
    <s v="MFLT"/>
    <s v="Dep. acum. construcción y edif. operativos"/>
    <s v=""/>
    <s v=""/>
    <d v="2010-10-31T00:00:00"/>
    <d v="2010-10-31T00:00:00"/>
    <n v="33477"/>
    <s v="773"/>
    <x v="9"/>
    <x v="17"/>
    <x v="4"/>
    <x v="0"/>
    <x v="0"/>
  </r>
  <r>
    <n v="7735111502"/>
    <x v="86"/>
    <n v="48988170"/>
    <x v="41"/>
    <s v="LTDAMUNETON"/>
    <s v="MFLT"/>
    <s v=""/>
    <s v=""/>
    <s v=""/>
    <d v="2010-10-28T00:00:00"/>
    <d v="2010-10-31T00:00:00"/>
    <n v="43780"/>
    <s v="773"/>
    <x v="9"/>
    <x v="18"/>
    <x v="8"/>
    <x v="0"/>
    <x v="0"/>
  </r>
  <r>
    <n v="7735111502"/>
    <x v="86"/>
    <n v="48988170"/>
    <x v="41"/>
    <s v="LTDAMUNETON"/>
    <s v="MFLT"/>
    <s v=""/>
    <s v=""/>
    <s v=""/>
    <d v="2010-10-28T00:00:00"/>
    <d v="2010-10-31T00:00:00"/>
    <n v="37296"/>
    <s v="773"/>
    <x v="9"/>
    <x v="18"/>
    <x v="8"/>
    <x v="0"/>
    <x v="0"/>
  </r>
  <r>
    <n v="7735116502"/>
    <x v="37"/>
    <n v="48988170"/>
    <x v="41"/>
    <s v="LTDAMUNETON"/>
    <s v="MFLT"/>
    <s v=""/>
    <s v=""/>
    <s v=""/>
    <d v="2010-10-28T00:00:00"/>
    <d v="2010-10-31T00:00:00"/>
    <n v="869000"/>
    <s v="773"/>
    <x v="9"/>
    <x v="18"/>
    <x v="6"/>
    <x v="0"/>
    <x v="0"/>
  </r>
  <r>
    <n v="7735116502"/>
    <x v="37"/>
    <n v="48988170"/>
    <x v="41"/>
    <s v="LTDAMUNETON"/>
    <s v="MFLT"/>
    <s v=""/>
    <s v=""/>
    <s v=""/>
    <d v="2010-10-28T00:00:00"/>
    <d v="2010-10-31T00:00:00"/>
    <n v="740237"/>
    <s v="773"/>
    <x v="9"/>
    <x v="18"/>
    <x v="6"/>
    <x v="0"/>
    <x v="0"/>
  </r>
  <r>
    <n v="7735122503"/>
    <x v="23"/>
    <n v="48992170"/>
    <x v="46"/>
    <s v="SSRMSALAZAR"/>
    <s v="MFLT"/>
    <s v="Dep. acum. maquinaria y equipo operativos"/>
    <s v=""/>
    <s v=""/>
    <d v="2010-10-31T00:00:00"/>
    <d v="2010-10-31T00:00:00"/>
    <n v="27251"/>
    <s v="773"/>
    <x v="9"/>
    <x v="23"/>
    <x v="4"/>
    <x v="0"/>
    <x v="2"/>
  </r>
  <r>
    <n v="7735122503"/>
    <x v="23"/>
    <n v="48992170"/>
    <x v="46"/>
    <s v="SSRMSALAZAR"/>
    <s v="MFLT"/>
    <s v="Dep. acum. construcción y edif. operativos"/>
    <s v=""/>
    <s v=""/>
    <d v="2010-10-31T00:00:00"/>
    <d v="2010-10-31T00:00:00"/>
    <n v="11425"/>
    <s v="773"/>
    <x v="9"/>
    <x v="23"/>
    <x v="4"/>
    <x v="0"/>
    <x v="2"/>
  </r>
  <r>
    <n v="7735122503"/>
    <x v="23"/>
    <n v="48992370"/>
    <x v="47"/>
    <s v="SSRMSALAZAR"/>
    <s v="MFLT"/>
    <s v="Dep. acum. maquinaria y equipo operativos"/>
    <s v=""/>
    <s v=""/>
    <d v="2010-10-31T00:00:00"/>
    <d v="2010-10-31T00:00:00"/>
    <n v="93921"/>
    <s v="773"/>
    <x v="9"/>
    <x v="24"/>
    <x v="4"/>
    <x v="0"/>
    <x v="2"/>
  </r>
  <r>
    <n v="7735122503"/>
    <x v="23"/>
    <n v="48992370"/>
    <x v="47"/>
    <s v="SSRMSALAZAR"/>
    <s v="MFLT"/>
    <s v="Dep. acum. construcción y edif. operativos"/>
    <s v=""/>
    <s v=""/>
    <d v="2010-10-31T00:00:00"/>
    <d v="2010-10-31T00:00:00"/>
    <n v="15398"/>
    <s v="773"/>
    <x v="9"/>
    <x v="24"/>
    <x v="4"/>
    <x v="0"/>
    <x v="2"/>
  </r>
  <r>
    <n v="7735122503"/>
    <x v="23"/>
    <n v="48992570"/>
    <x v="48"/>
    <s v="SSRMSALAZAR"/>
    <s v="MFLT"/>
    <s v="Dep. acum. maquinaria y equipo operativos"/>
    <s v=""/>
    <s v=""/>
    <d v="2010-10-31T00:00:00"/>
    <d v="2010-10-31T00:00:00"/>
    <n v="114887"/>
    <s v="773"/>
    <x v="9"/>
    <x v="25"/>
    <x v="4"/>
    <x v="0"/>
    <x v="2"/>
  </r>
  <r>
    <n v="7735122503"/>
    <x v="23"/>
    <n v="48992570"/>
    <x v="48"/>
    <s v="SSRMSALAZAR"/>
    <s v="MFLT"/>
    <s v="Dep. acum. construcción y edif. operativos"/>
    <s v=""/>
    <s v=""/>
    <d v="2010-10-31T00:00:00"/>
    <d v="2010-10-31T00:00:00"/>
    <n v="11453"/>
    <s v="773"/>
    <x v="9"/>
    <x v="25"/>
    <x v="4"/>
    <x v="0"/>
    <x v="2"/>
  </r>
  <r>
    <n v="7735116503"/>
    <x v="38"/>
    <n v="100186374"/>
    <x v="452"/>
    <m/>
    <m/>
    <m/>
    <m/>
    <m/>
    <d v="2010-10-11T00:00:00"/>
    <d v="2010-10-11T00:00:00"/>
    <n v="90000"/>
    <m/>
    <x v="9"/>
    <x v="4"/>
    <x v="6"/>
    <x v="0"/>
    <x v="2"/>
  </r>
  <r>
    <n v="7735116503"/>
    <x v="38"/>
    <n v="100186374"/>
    <x v="452"/>
    <m/>
    <m/>
    <m/>
    <m/>
    <m/>
    <d v="2010-10-08T00:00:00"/>
    <d v="2010-10-14T00:00:00"/>
    <n v="0"/>
    <m/>
    <x v="9"/>
    <x v="4"/>
    <x v="6"/>
    <x v="0"/>
    <x v="2"/>
  </r>
  <r>
    <n v="7735116503"/>
    <x v="38"/>
    <n v="100195559"/>
    <x v="512"/>
    <m/>
    <m/>
    <m/>
    <m/>
    <m/>
    <d v="2010-10-01T00:00:00"/>
    <d v="2010-10-05T00:00:00"/>
    <n v="0"/>
    <m/>
    <x v="9"/>
    <x v="4"/>
    <x v="6"/>
    <x v="0"/>
    <x v="2"/>
  </r>
  <r>
    <n v="7735116503"/>
    <x v="38"/>
    <n v="100195559"/>
    <x v="512"/>
    <m/>
    <m/>
    <m/>
    <m/>
    <m/>
    <d v="2010-10-04T00:00:00"/>
    <d v="2010-10-04T00:00:00"/>
    <n v="100000"/>
    <m/>
    <x v="9"/>
    <x v="4"/>
    <x v="6"/>
    <x v="0"/>
    <x v="2"/>
  </r>
  <r>
    <n v="7735116503"/>
    <x v="38"/>
    <n v="100195559"/>
    <x v="512"/>
    <m/>
    <m/>
    <m/>
    <m/>
    <m/>
    <d v="2010-10-06T00:00:00"/>
    <d v="2010-10-06T00:00:00"/>
    <n v="140000"/>
    <m/>
    <x v="9"/>
    <x v="4"/>
    <x v="6"/>
    <x v="0"/>
    <x v="2"/>
  </r>
  <r>
    <n v="7735116503"/>
    <x v="38"/>
    <n v="100195559"/>
    <x v="512"/>
    <m/>
    <m/>
    <m/>
    <m/>
    <m/>
    <d v="2010-10-06T00:00:00"/>
    <d v="2010-10-06T00:00:00"/>
    <n v="110000"/>
    <m/>
    <x v="9"/>
    <x v="4"/>
    <x v="6"/>
    <x v="0"/>
    <x v="2"/>
  </r>
  <r>
    <n v="7735116503"/>
    <x v="38"/>
    <n v="100195559"/>
    <x v="512"/>
    <m/>
    <m/>
    <m/>
    <m/>
    <m/>
    <d v="2010-10-04T00:00:00"/>
    <d v="2010-10-07T00:00:00"/>
    <n v="0"/>
    <m/>
    <x v="9"/>
    <x v="4"/>
    <x v="6"/>
    <x v="0"/>
    <x v="2"/>
  </r>
  <r>
    <n v="7735116503"/>
    <x v="38"/>
    <n v="100195559"/>
    <x v="512"/>
    <m/>
    <m/>
    <m/>
    <m/>
    <m/>
    <d v="2010-10-04T00:00:00"/>
    <d v="2010-10-06T00:00:00"/>
    <n v="0"/>
    <m/>
    <x v="9"/>
    <x v="4"/>
    <x v="6"/>
    <x v="0"/>
    <x v="2"/>
  </r>
  <r>
    <n v="7735116503"/>
    <x v="38"/>
    <n v="100196280"/>
    <x v="458"/>
    <m/>
    <m/>
    <m/>
    <m/>
    <m/>
    <d v="2010-10-06T00:00:00"/>
    <d v="2010-10-06T00:00:00"/>
    <n v="116000"/>
    <m/>
    <x v="9"/>
    <x v="3"/>
    <x v="6"/>
    <x v="0"/>
    <x v="2"/>
  </r>
  <r>
    <n v="7735116503"/>
    <x v="38"/>
    <n v="100196280"/>
    <x v="458"/>
    <m/>
    <m/>
    <m/>
    <m/>
    <m/>
    <d v="2010-10-06T00:00:00"/>
    <d v="2010-10-06T00:00:00"/>
    <n v="84000"/>
    <m/>
    <x v="9"/>
    <x v="3"/>
    <x v="6"/>
    <x v="0"/>
    <x v="2"/>
  </r>
  <r>
    <n v="7735116503"/>
    <x v="38"/>
    <n v="100196280"/>
    <x v="458"/>
    <m/>
    <m/>
    <m/>
    <m/>
    <m/>
    <d v="2010-10-06T00:00:00"/>
    <d v="2010-10-06T00:00:00"/>
    <n v="156000"/>
    <m/>
    <x v="9"/>
    <x v="3"/>
    <x v="6"/>
    <x v="0"/>
    <x v="2"/>
  </r>
  <r>
    <n v="7735116503"/>
    <x v="38"/>
    <n v="100196280"/>
    <x v="458"/>
    <m/>
    <m/>
    <m/>
    <m/>
    <m/>
    <d v="2010-10-05T00:00:00"/>
    <d v="2010-10-06T00:00:00"/>
    <n v="0"/>
    <m/>
    <x v="9"/>
    <x v="3"/>
    <x v="6"/>
    <x v="0"/>
    <x v="2"/>
  </r>
  <r>
    <n v="7735116503"/>
    <x v="38"/>
    <n v="100196280"/>
    <x v="458"/>
    <m/>
    <m/>
    <m/>
    <m/>
    <m/>
    <d v="2010-10-05T00:00:00"/>
    <d v="2010-10-07T00:00:00"/>
    <n v="0"/>
    <m/>
    <x v="9"/>
    <x v="3"/>
    <x v="6"/>
    <x v="0"/>
    <x v="2"/>
  </r>
  <r>
    <n v="7735116503"/>
    <x v="38"/>
    <n v="100196280"/>
    <x v="458"/>
    <m/>
    <m/>
    <m/>
    <m/>
    <m/>
    <d v="2010-10-05T00:00:00"/>
    <d v="2010-10-07T00:00:00"/>
    <n v="0"/>
    <m/>
    <x v="9"/>
    <x v="3"/>
    <x v="6"/>
    <x v="0"/>
    <x v="2"/>
  </r>
  <r>
    <n v="7735116503"/>
    <x v="38"/>
    <n v="100196280"/>
    <x v="458"/>
    <m/>
    <m/>
    <m/>
    <m/>
    <m/>
    <d v="2010-10-25T00:00:00"/>
    <d v="2010-10-25T00:00:00"/>
    <n v="96000"/>
    <m/>
    <x v="9"/>
    <x v="3"/>
    <x v="6"/>
    <x v="0"/>
    <x v="2"/>
  </r>
  <r>
    <n v="7735116503"/>
    <x v="38"/>
    <n v="100196280"/>
    <x v="458"/>
    <m/>
    <m/>
    <m/>
    <m/>
    <m/>
    <d v="2010-10-20T00:00:00"/>
    <d v="2010-10-27T00:00:00"/>
    <n v="0"/>
    <m/>
    <x v="9"/>
    <x v="3"/>
    <x v="6"/>
    <x v="0"/>
    <x v="2"/>
  </r>
  <r>
    <n v="7735116503"/>
    <x v="38"/>
    <n v="100198654"/>
    <x v="513"/>
    <m/>
    <m/>
    <m/>
    <m/>
    <m/>
    <d v="2010-10-06T00:00:00"/>
    <d v="2010-10-14T00:00:00"/>
    <n v="0"/>
    <m/>
    <x v="9"/>
    <x v="4"/>
    <x v="6"/>
    <x v="0"/>
    <x v="2"/>
  </r>
  <r>
    <n v="7735116503"/>
    <x v="38"/>
    <n v="100198654"/>
    <x v="513"/>
    <m/>
    <m/>
    <m/>
    <m/>
    <m/>
    <d v="2010-10-09T00:00:00"/>
    <d v="2010-10-09T00:00:00"/>
    <n v="400000"/>
    <m/>
    <x v="9"/>
    <x v="4"/>
    <x v="6"/>
    <x v="0"/>
    <x v="2"/>
  </r>
  <r>
    <n v="7735116503"/>
    <x v="38"/>
    <n v="100206313"/>
    <x v="460"/>
    <m/>
    <m/>
    <m/>
    <m/>
    <m/>
    <d v="2010-10-21T00:00:00"/>
    <d v="2010-10-21T00:00:00"/>
    <n v="140000"/>
    <m/>
    <x v="9"/>
    <x v="26"/>
    <x v="6"/>
    <x v="0"/>
    <x v="2"/>
  </r>
  <r>
    <n v="7735116503"/>
    <x v="38"/>
    <n v="100206313"/>
    <x v="460"/>
    <m/>
    <m/>
    <m/>
    <m/>
    <m/>
    <d v="2010-10-19T00:00:00"/>
    <d v="2010-10-27T00:00:00"/>
    <n v="0"/>
    <m/>
    <x v="9"/>
    <x v="26"/>
    <x v="6"/>
    <x v="0"/>
    <x v="2"/>
  </r>
  <r>
    <n v="7735116503"/>
    <x v="38"/>
    <n v="100207954"/>
    <x v="494"/>
    <m/>
    <m/>
    <m/>
    <m/>
    <m/>
    <d v="2010-10-01T00:00:00"/>
    <d v="2010-10-05T00:00:00"/>
    <n v="0"/>
    <m/>
    <x v="9"/>
    <x v="4"/>
    <x v="6"/>
    <x v="0"/>
    <x v="2"/>
  </r>
  <r>
    <n v="7735116503"/>
    <x v="38"/>
    <n v="100207954"/>
    <x v="494"/>
    <m/>
    <m/>
    <m/>
    <m/>
    <m/>
    <d v="2010-10-04T00:00:00"/>
    <d v="2010-10-04T00:00:00"/>
    <n v="320000"/>
    <m/>
    <x v="9"/>
    <x v="4"/>
    <x v="6"/>
    <x v="0"/>
    <x v="2"/>
  </r>
  <r>
    <n v="7735116503"/>
    <x v="38"/>
    <n v="100208238"/>
    <x v="465"/>
    <m/>
    <m/>
    <m/>
    <m/>
    <m/>
    <d v="2010-10-06T00:00:00"/>
    <d v="2010-10-06T00:00:00"/>
    <n v="399984"/>
    <m/>
    <x v="9"/>
    <x v="4"/>
    <x v="6"/>
    <x v="0"/>
    <x v="2"/>
  </r>
  <r>
    <n v="7735116503"/>
    <x v="38"/>
    <n v="100208238"/>
    <x v="465"/>
    <m/>
    <m/>
    <m/>
    <m/>
    <m/>
    <d v="2010-10-06T00:00:00"/>
    <d v="2010-10-06T00:00:00"/>
    <n v="350016"/>
    <m/>
    <x v="9"/>
    <x v="4"/>
    <x v="6"/>
    <x v="0"/>
    <x v="2"/>
  </r>
  <r>
    <n v="7735116503"/>
    <x v="38"/>
    <n v="100208238"/>
    <x v="465"/>
    <m/>
    <m/>
    <m/>
    <m/>
    <m/>
    <d v="2010-10-06T00:00:00"/>
    <d v="2010-10-06T00:00:00"/>
    <n v="350000"/>
    <m/>
    <x v="9"/>
    <x v="4"/>
    <x v="6"/>
    <x v="0"/>
    <x v="2"/>
  </r>
  <r>
    <n v="7735116503"/>
    <x v="38"/>
    <n v="100208238"/>
    <x v="465"/>
    <m/>
    <m/>
    <m/>
    <m/>
    <m/>
    <d v="2010-10-05T00:00:00"/>
    <d v="2010-10-07T00:00:00"/>
    <n v="0"/>
    <m/>
    <x v="9"/>
    <x v="4"/>
    <x v="6"/>
    <x v="0"/>
    <x v="2"/>
  </r>
  <r>
    <n v="7735116503"/>
    <x v="38"/>
    <n v="100208238"/>
    <x v="465"/>
    <m/>
    <m/>
    <m/>
    <m/>
    <m/>
    <d v="2010-10-05T00:00:00"/>
    <d v="2010-10-07T00:00:00"/>
    <n v="0"/>
    <m/>
    <x v="9"/>
    <x v="4"/>
    <x v="6"/>
    <x v="0"/>
    <x v="2"/>
  </r>
  <r>
    <n v="7735116503"/>
    <x v="38"/>
    <n v="100208238"/>
    <x v="465"/>
    <m/>
    <m/>
    <m/>
    <m/>
    <m/>
    <d v="2010-10-05T00:00:00"/>
    <d v="2010-10-07T00:00:00"/>
    <n v="0"/>
    <m/>
    <x v="9"/>
    <x v="4"/>
    <x v="6"/>
    <x v="0"/>
    <x v="2"/>
  </r>
  <r>
    <n v="7735116503"/>
    <x v="38"/>
    <n v="100208238"/>
    <x v="465"/>
    <m/>
    <m/>
    <m/>
    <m/>
    <m/>
    <d v="2010-10-11T00:00:00"/>
    <d v="2010-10-11T00:00:00"/>
    <n v="250000"/>
    <m/>
    <x v="9"/>
    <x v="4"/>
    <x v="6"/>
    <x v="0"/>
    <x v="2"/>
  </r>
  <r>
    <n v="7735116503"/>
    <x v="38"/>
    <n v="100208238"/>
    <x v="465"/>
    <m/>
    <m/>
    <m/>
    <m/>
    <m/>
    <d v="2010-10-08T00:00:00"/>
    <d v="2010-10-14T00:00:00"/>
    <n v="0"/>
    <m/>
    <x v="9"/>
    <x v="4"/>
    <x v="6"/>
    <x v="0"/>
    <x v="2"/>
  </r>
  <r>
    <n v="7735116503"/>
    <x v="38"/>
    <n v="100208238"/>
    <x v="465"/>
    <m/>
    <m/>
    <m/>
    <m/>
    <m/>
    <d v="2010-10-27T00:00:00"/>
    <d v="2010-10-27T00:00:00"/>
    <n v="550000"/>
    <m/>
    <x v="9"/>
    <x v="4"/>
    <x v="6"/>
    <x v="0"/>
    <x v="2"/>
  </r>
  <r>
    <n v="7735116503"/>
    <x v="38"/>
    <n v="100208238"/>
    <x v="465"/>
    <m/>
    <m/>
    <m/>
    <m/>
    <m/>
    <d v="2010-10-26T00:00:00"/>
    <d v="2010-10-27T00:00:00"/>
    <n v="0"/>
    <m/>
    <x v="9"/>
    <x v="4"/>
    <x v="6"/>
    <x v="0"/>
    <x v="2"/>
  </r>
  <r>
    <n v="7735116503"/>
    <x v="38"/>
    <n v="100214572"/>
    <x v="514"/>
    <m/>
    <m/>
    <m/>
    <m/>
    <m/>
    <d v="2010-10-01T00:00:00"/>
    <d v="2010-10-01T00:00:00"/>
    <n v="330000"/>
    <m/>
    <x v="9"/>
    <x v="4"/>
    <x v="6"/>
    <x v="0"/>
    <x v="2"/>
  </r>
  <r>
    <n v="7735116503"/>
    <x v="38"/>
    <n v="100222514"/>
    <x v="515"/>
    <m/>
    <m/>
    <m/>
    <m/>
    <m/>
    <d v="2010-10-06T00:00:00"/>
    <d v="2010-10-06T00:00:00"/>
    <n v="230000"/>
    <m/>
    <x v="9"/>
    <x v="4"/>
    <x v="6"/>
    <x v="0"/>
    <x v="2"/>
  </r>
  <r>
    <n v="7735116503"/>
    <x v="38"/>
    <n v="100222514"/>
    <x v="515"/>
    <m/>
    <m/>
    <m/>
    <m/>
    <m/>
    <d v="2010-10-05T00:00:00"/>
    <d v="2010-10-07T00:00:00"/>
    <n v="0"/>
    <m/>
    <x v="9"/>
    <x v="4"/>
    <x v="6"/>
    <x v="0"/>
    <x v="2"/>
  </r>
  <r>
    <n v="7735116503"/>
    <x v="38"/>
    <n v="100222691"/>
    <x v="516"/>
    <m/>
    <m/>
    <m/>
    <m/>
    <m/>
    <d v="2010-10-21T00:00:00"/>
    <d v="2010-10-21T00:00:00"/>
    <n v="900000"/>
    <m/>
    <x v="9"/>
    <x v="26"/>
    <x v="6"/>
    <x v="0"/>
    <x v="2"/>
  </r>
  <r>
    <n v="7735116503"/>
    <x v="38"/>
    <n v="100222691"/>
    <x v="516"/>
    <m/>
    <m/>
    <m/>
    <m/>
    <m/>
    <d v="2010-10-16T00:00:00"/>
    <d v="2010-10-23T00:00:00"/>
    <n v="0"/>
    <m/>
    <x v="9"/>
    <x v="26"/>
    <x v="6"/>
    <x v="0"/>
    <x v="2"/>
  </r>
  <r>
    <n v="7735116503"/>
    <x v="38"/>
    <n v="100223525"/>
    <x v="517"/>
    <m/>
    <m/>
    <m/>
    <m/>
    <m/>
    <d v="2010-10-06T00:00:00"/>
    <d v="2010-10-06T00:00:00"/>
    <n v="230000"/>
    <m/>
    <x v="9"/>
    <x v="4"/>
    <x v="6"/>
    <x v="0"/>
    <x v="2"/>
  </r>
  <r>
    <n v="7735116503"/>
    <x v="38"/>
    <n v="100223525"/>
    <x v="517"/>
    <m/>
    <m/>
    <m/>
    <m/>
    <m/>
    <d v="2010-10-05T00:00:00"/>
    <d v="2010-10-07T00:00:00"/>
    <n v="0"/>
    <m/>
    <x v="9"/>
    <x v="4"/>
    <x v="6"/>
    <x v="0"/>
    <x v="2"/>
  </r>
  <r>
    <n v="7735116503"/>
    <x v="38"/>
    <n v="100223956"/>
    <x v="518"/>
    <m/>
    <m/>
    <m/>
    <m/>
    <m/>
    <d v="2010-10-06T00:00:00"/>
    <d v="2010-10-06T00:00:00"/>
    <n v="350000"/>
    <m/>
    <x v="9"/>
    <x v="4"/>
    <x v="6"/>
    <x v="0"/>
    <x v="2"/>
  </r>
  <r>
    <n v="7735116503"/>
    <x v="38"/>
    <n v="100223956"/>
    <x v="518"/>
    <m/>
    <m/>
    <m/>
    <m/>
    <m/>
    <d v="2010-10-05T00:00:00"/>
    <d v="2010-10-07T00:00:00"/>
    <n v="0"/>
    <m/>
    <x v="9"/>
    <x v="4"/>
    <x v="6"/>
    <x v="0"/>
    <x v="2"/>
  </r>
  <r>
    <n v="7735116503"/>
    <x v="38"/>
    <n v="100224063"/>
    <x v="519"/>
    <m/>
    <m/>
    <m/>
    <m/>
    <m/>
    <d v="2010-10-22T00:00:00"/>
    <d v="2010-10-28T00:00:00"/>
    <n v="-505000"/>
    <m/>
    <x v="9"/>
    <x v="4"/>
    <x v="6"/>
    <x v="0"/>
    <x v="2"/>
  </r>
  <r>
    <n v="7735116503"/>
    <x v="38"/>
    <n v="100224063"/>
    <x v="519"/>
    <m/>
    <m/>
    <m/>
    <m/>
    <m/>
    <d v="2010-10-21T00:00:00"/>
    <d v="2010-10-21T00:00:00"/>
    <n v="325000"/>
    <m/>
    <x v="9"/>
    <x v="4"/>
    <x v="6"/>
    <x v="0"/>
    <x v="2"/>
  </r>
  <r>
    <n v="7735116503"/>
    <x v="38"/>
    <n v="100224063"/>
    <x v="519"/>
    <m/>
    <m/>
    <m/>
    <m/>
    <m/>
    <d v="2010-10-11T00:00:00"/>
    <d v="2010-10-22T00:00:00"/>
    <n v="0"/>
    <m/>
    <x v="9"/>
    <x v="4"/>
    <x v="6"/>
    <x v="0"/>
    <x v="2"/>
  </r>
  <r>
    <n v="7735116503"/>
    <x v="38"/>
    <n v="100224063"/>
    <x v="519"/>
    <m/>
    <m/>
    <m/>
    <m/>
    <m/>
    <d v="2010-10-22T00:00:00"/>
    <d v="2010-10-28T00:00:00"/>
    <n v="505000"/>
    <m/>
    <x v="9"/>
    <x v="4"/>
    <x v="6"/>
    <x v="0"/>
    <x v="2"/>
  </r>
  <r>
    <n v="7735116503"/>
    <x v="38"/>
    <n v="100224068"/>
    <x v="520"/>
    <m/>
    <m/>
    <m/>
    <m/>
    <m/>
    <d v="2010-10-21T00:00:00"/>
    <d v="2010-10-21T00:00:00"/>
    <n v="180000"/>
    <m/>
    <x v="9"/>
    <x v="4"/>
    <x v="6"/>
    <x v="0"/>
    <x v="2"/>
  </r>
  <r>
    <n v="7735116503"/>
    <x v="38"/>
    <n v="100224068"/>
    <x v="520"/>
    <m/>
    <m/>
    <m/>
    <m/>
    <m/>
    <d v="2010-10-11T00:00:00"/>
    <d v="2010-10-22T00:00:00"/>
    <n v="0"/>
    <m/>
    <x v="9"/>
    <x v="4"/>
    <x v="6"/>
    <x v="0"/>
    <x v="2"/>
  </r>
  <r>
    <n v="7735116503"/>
    <x v="38"/>
    <n v="100225373"/>
    <x v="521"/>
    <m/>
    <m/>
    <m/>
    <m/>
    <m/>
    <d v="2010-10-21T00:00:00"/>
    <d v="2010-10-21T00:00:00"/>
    <n v="1500000"/>
    <m/>
    <x v="9"/>
    <x v="3"/>
    <x v="6"/>
    <x v="0"/>
    <x v="2"/>
  </r>
  <r>
    <n v="7735116503"/>
    <x v="38"/>
    <n v="100225373"/>
    <x v="521"/>
    <m/>
    <m/>
    <m/>
    <m/>
    <m/>
    <d v="2010-10-16T00:00:00"/>
    <d v="2010-10-22T00:00:00"/>
    <n v="0"/>
    <m/>
    <x v="9"/>
    <x v="3"/>
    <x v="6"/>
    <x v="0"/>
    <x v="2"/>
  </r>
  <r>
    <n v="7735116503"/>
    <x v="38"/>
    <n v="100227075"/>
    <x v="522"/>
    <m/>
    <m/>
    <m/>
    <m/>
    <m/>
    <d v="2010-10-06T00:00:00"/>
    <d v="2010-10-14T00:00:00"/>
    <n v="0"/>
    <m/>
    <x v="9"/>
    <x v="4"/>
    <x v="6"/>
    <x v="0"/>
    <x v="2"/>
  </r>
  <r>
    <n v="7735116503"/>
    <x v="38"/>
    <n v="100227075"/>
    <x v="522"/>
    <m/>
    <m/>
    <m/>
    <m/>
    <m/>
    <d v="2010-10-09T00:00:00"/>
    <d v="2010-10-09T00:00:00"/>
    <n v="90000"/>
    <m/>
    <x v="9"/>
    <x v="4"/>
    <x v="6"/>
    <x v="0"/>
    <x v="2"/>
  </r>
  <r>
    <n v="7735116503"/>
    <x v="38"/>
    <n v="100228975"/>
    <x v="523"/>
    <m/>
    <m/>
    <m/>
    <m/>
    <m/>
    <d v="2010-10-25T00:00:00"/>
    <d v="2010-10-25T00:00:00"/>
    <n v="340900"/>
    <m/>
    <x v="9"/>
    <x v="4"/>
    <x v="6"/>
    <x v="0"/>
    <x v="2"/>
  </r>
  <r>
    <n v="7735116503"/>
    <x v="38"/>
    <n v="100228975"/>
    <x v="523"/>
    <m/>
    <m/>
    <m/>
    <m/>
    <m/>
    <d v="2010-10-25T00:00:00"/>
    <d v="2010-10-25T00:00:00"/>
    <n v="273400"/>
    <m/>
    <x v="9"/>
    <x v="4"/>
    <x v="6"/>
    <x v="0"/>
    <x v="2"/>
  </r>
  <r>
    <n v="7735116503"/>
    <x v="38"/>
    <n v="100228975"/>
    <x v="523"/>
    <m/>
    <m/>
    <m/>
    <m/>
    <m/>
    <d v="2010-10-25T00:00:00"/>
    <d v="2010-10-25T00:00:00"/>
    <n v="366500"/>
    <m/>
    <x v="9"/>
    <x v="4"/>
    <x v="6"/>
    <x v="0"/>
    <x v="2"/>
  </r>
  <r>
    <n v="7735116503"/>
    <x v="38"/>
    <n v="100228975"/>
    <x v="523"/>
    <m/>
    <m/>
    <m/>
    <m/>
    <m/>
    <d v="2010-10-25T00:00:00"/>
    <d v="2010-10-25T00:00:00"/>
    <n v="80000"/>
    <m/>
    <x v="9"/>
    <x v="4"/>
    <x v="6"/>
    <x v="0"/>
    <x v="2"/>
  </r>
  <r>
    <n v="7735116503"/>
    <x v="38"/>
    <n v="100228975"/>
    <x v="523"/>
    <m/>
    <m/>
    <m/>
    <m/>
    <m/>
    <d v="2010-10-25T00:00:00"/>
    <d v="2010-10-25T00:00:00"/>
    <n v="65000"/>
    <m/>
    <x v="9"/>
    <x v="4"/>
    <x v="6"/>
    <x v="0"/>
    <x v="2"/>
  </r>
  <r>
    <n v="7735116503"/>
    <x v="38"/>
    <n v="100228975"/>
    <x v="523"/>
    <m/>
    <m/>
    <m/>
    <m/>
    <m/>
    <d v="2010-10-21T00:00:00"/>
    <d v="2010-10-26T00:00:00"/>
    <n v="0"/>
    <m/>
    <x v="9"/>
    <x v="4"/>
    <x v="6"/>
    <x v="0"/>
    <x v="2"/>
  </r>
  <r>
    <n v="7735116503"/>
    <x v="38"/>
    <n v="100228975"/>
    <x v="523"/>
    <m/>
    <m/>
    <m/>
    <m/>
    <m/>
    <d v="2010-10-21T00:00:00"/>
    <d v="2010-10-26T00:00:00"/>
    <n v="0"/>
    <m/>
    <x v="9"/>
    <x v="4"/>
    <x v="6"/>
    <x v="0"/>
    <x v="2"/>
  </r>
  <r>
    <n v="7735116503"/>
    <x v="38"/>
    <n v="100228975"/>
    <x v="523"/>
    <m/>
    <m/>
    <m/>
    <m/>
    <m/>
    <d v="2010-10-21T00:00:00"/>
    <d v="2010-10-26T00:00:00"/>
    <n v="0"/>
    <m/>
    <x v="9"/>
    <x v="4"/>
    <x v="6"/>
    <x v="0"/>
    <x v="2"/>
  </r>
  <r>
    <n v="7735116503"/>
    <x v="38"/>
    <n v="100228975"/>
    <x v="523"/>
    <m/>
    <m/>
    <m/>
    <m/>
    <m/>
    <d v="2010-10-21T00:00:00"/>
    <d v="2010-10-26T00:00:00"/>
    <n v="0"/>
    <m/>
    <x v="9"/>
    <x v="4"/>
    <x v="6"/>
    <x v="0"/>
    <x v="2"/>
  </r>
  <r>
    <n v="7735116503"/>
    <x v="38"/>
    <n v="100228975"/>
    <x v="523"/>
    <m/>
    <m/>
    <m/>
    <m/>
    <m/>
    <d v="2010-10-21T00:00:00"/>
    <d v="2010-10-26T00:00:00"/>
    <n v="0"/>
    <m/>
    <x v="9"/>
    <x v="4"/>
    <x v="6"/>
    <x v="0"/>
    <x v="2"/>
  </r>
  <r>
    <n v="7735116503"/>
    <x v="38"/>
    <n v="100229232"/>
    <x v="524"/>
    <m/>
    <m/>
    <m/>
    <m/>
    <m/>
    <d v="2010-10-21T00:00:00"/>
    <d v="2010-10-21T00:00:00"/>
    <n v="1000000"/>
    <m/>
    <x v="9"/>
    <x v="3"/>
    <x v="6"/>
    <x v="0"/>
    <x v="2"/>
  </r>
  <r>
    <n v="7735116503"/>
    <x v="38"/>
    <n v="100229232"/>
    <x v="524"/>
    <m/>
    <m/>
    <m/>
    <m/>
    <m/>
    <d v="2010-10-16T00:00:00"/>
    <d v="2010-10-22T00:00:00"/>
    <n v="0"/>
    <m/>
    <x v="9"/>
    <x v="3"/>
    <x v="6"/>
    <x v="0"/>
    <x v="2"/>
  </r>
  <r>
    <n v="7735116503"/>
    <x v="38"/>
    <n v="100233034"/>
    <x v="525"/>
    <m/>
    <m/>
    <m/>
    <m/>
    <m/>
    <d v="2010-10-25T00:00:00"/>
    <d v="2010-10-25T00:00:00"/>
    <n v="145000"/>
    <m/>
    <x v="9"/>
    <x v="4"/>
    <x v="6"/>
    <x v="0"/>
    <x v="2"/>
  </r>
  <r>
    <n v="7735116503"/>
    <x v="38"/>
    <n v="100233034"/>
    <x v="525"/>
    <m/>
    <m/>
    <m/>
    <m/>
    <m/>
    <d v="2010-10-21T00:00:00"/>
    <d v="2010-10-26T00:00:00"/>
    <n v="0"/>
    <m/>
    <x v="9"/>
    <x v="4"/>
    <x v="6"/>
    <x v="0"/>
    <x v="2"/>
  </r>
  <r>
    <n v="7735116503"/>
    <x v="38"/>
    <n v="100234780"/>
    <x v="526"/>
    <m/>
    <m/>
    <m/>
    <m/>
    <m/>
    <d v="2010-10-25T00:00:00"/>
    <d v="2010-10-25T00:00:00"/>
    <n v="620000"/>
    <m/>
    <x v="9"/>
    <x v="4"/>
    <x v="6"/>
    <x v="0"/>
    <x v="2"/>
  </r>
  <r>
    <n v="7735116503"/>
    <x v="38"/>
    <n v="100234780"/>
    <x v="526"/>
    <m/>
    <m/>
    <m/>
    <m/>
    <m/>
    <d v="2010-10-20T00:00:00"/>
    <d v="2010-10-26T00:00:00"/>
    <n v="0"/>
    <m/>
    <x v="9"/>
    <x v="4"/>
    <x v="6"/>
    <x v="0"/>
    <x v="2"/>
  </r>
  <r>
    <n v="7735116503"/>
    <x v="38"/>
    <n v="100235285"/>
    <x v="527"/>
    <m/>
    <m/>
    <m/>
    <m/>
    <m/>
    <d v="2010-10-25T00:00:00"/>
    <d v="2010-10-25T00:00:00"/>
    <n v="300000"/>
    <m/>
    <x v="9"/>
    <x v="4"/>
    <x v="6"/>
    <x v="0"/>
    <x v="2"/>
  </r>
  <r>
    <n v="7735116503"/>
    <x v="38"/>
    <n v="100235285"/>
    <x v="527"/>
    <m/>
    <m/>
    <m/>
    <m/>
    <m/>
    <d v="2010-10-22T00:00:00"/>
    <d v="2010-10-27T00:00:00"/>
    <n v="0"/>
    <m/>
    <x v="9"/>
    <x v="4"/>
    <x v="6"/>
    <x v="0"/>
    <x v="2"/>
  </r>
  <r>
    <n v="7735116503"/>
    <x v="38"/>
    <n v="100236713"/>
    <x v="528"/>
    <m/>
    <m/>
    <m/>
    <m/>
    <m/>
    <d v="2010-10-26T00:00:00"/>
    <d v="2010-10-26T00:00:00"/>
    <n v="270000"/>
    <m/>
    <x v="9"/>
    <x v="4"/>
    <x v="6"/>
    <x v="0"/>
    <x v="2"/>
  </r>
  <r>
    <n v="7735116503"/>
    <x v="38"/>
    <n v="100236713"/>
    <x v="528"/>
    <m/>
    <m/>
    <m/>
    <m/>
    <m/>
    <d v="2010-10-25T00:00:00"/>
    <d v="2010-10-27T00:00:00"/>
    <n v="0"/>
    <m/>
    <x v="9"/>
    <x v="4"/>
    <x v="6"/>
    <x v="0"/>
    <x v="2"/>
  </r>
  <r>
    <n v="7735116503"/>
    <x v="38"/>
    <n v="100238929"/>
    <x v="529"/>
    <m/>
    <m/>
    <m/>
    <m/>
    <m/>
    <d v="2010-10-27T00:00:00"/>
    <d v="2010-10-27T00:00:00"/>
    <n v="213133"/>
    <m/>
    <x v="9"/>
    <x v="4"/>
    <x v="6"/>
    <x v="0"/>
    <x v="2"/>
  </r>
  <r>
    <n v="7735116503"/>
    <x v="38"/>
    <n v="100238929"/>
    <x v="529"/>
    <m/>
    <m/>
    <m/>
    <m/>
    <m/>
    <d v="2010-10-06T00:00:00"/>
    <d v="2010-10-27T00:00:00"/>
    <n v="0"/>
    <m/>
    <x v="9"/>
    <x v="4"/>
    <x v="6"/>
    <x v="0"/>
    <x v="2"/>
  </r>
  <r>
    <n v="7735124012"/>
    <x v="24"/>
    <n v="100124347"/>
    <x v="249"/>
    <m/>
    <m/>
    <m/>
    <m/>
    <m/>
    <d v="2010-10-23T00:00:00"/>
    <d v="2010-10-23T00:00:00"/>
    <n v="2600"/>
    <m/>
    <x v="9"/>
    <x v="4"/>
    <x v="6"/>
    <x v="0"/>
    <x v="2"/>
  </r>
  <r>
    <n v="7735124012"/>
    <x v="24"/>
    <n v="100162374"/>
    <x v="360"/>
    <m/>
    <m/>
    <m/>
    <m/>
    <m/>
    <d v="2010-10-09T00:00:00"/>
    <d v="2010-10-09T00:00:00"/>
    <n v="3328000"/>
    <m/>
    <x v="9"/>
    <x v="4"/>
    <x v="6"/>
    <x v="0"/>
    <x v="2"/>
  </r>
  <r>
    <n v="7735124012"/>
    <x v="24"/>
    <n v="100181035"/>
    <x v="400"/>
    <m/>
    <m/>
    <m/>
    <m/>
    <m/>
    <d v="2010-10-02T00:00:00"/>
    <d v="2010-10-02T00:00:00"/>
    <n v="1888"/>
    <m/>
    <x v="9"/>
    <x v="4"/>
    <x v="6"/>
    <x v="0"/>
    <x v="2"/>
  </r>
  <r>
    <n v="7735124012"/>
    <x v="24"/>
    <n v="100186374"/>
    <x v="452"/>
    <m/>
    <m/>
    <m/>
    <m/>
    <m/>
    <d v="2010-10-02T00:00:00"/>
    <d v="2010-10-02T00:00:00"/>
    <n v="1511"/>
    <m/>
    <x v="9"/>
    <x v="4"/>
    <x v="6"/>
    <x v="0"/>
    <x v="2"/>
  </r>
  <r>
    <n v="7735124012"/>
    <x v="24"/>
    <n v="100186374"/>
    <x v="452"/>
    <m/>
    <m/>
    <m/>
    <m/>
    <m/>
    <d v="2010-10-09T00:00:00"/>
    <d v="2010-10-09T00:00:00"/>
    <n v="1500"/>
    <m/>
    <x v="9"/>
    <x v="4"/>
    <x v="6"/>
    <x v="0"/>
    <x v="2"/>
  </r>
  <r>
    <n v="7735124012"/>
    <x v="24"/>
    <n v="100186374"/>
    <x v="452"/>
    <m/>
    <m/>
    <m/>
    <m/>
    <m/>
    <d v="2010-10-09T00:00:00"/>
    <d v="2010-10-09T00:00:00"/>
    <n v="1500"/>
    <m/>
    <x v="9"/>
    <x v="4"/>
    <x v="6"/>
    <x v="0"/>
    <x v="2"/>
  </r>
  <r>
    <n v="7735124012"/>
    <x v="24"/>
    <n v="100186374"/>
    <x v="452"/>
    <m/>
    <m/>
    <m/>
    <m/>
    <m/>
    <d v="2010-10-09T00:00:00"/>
    <d v="2010-10-09T00:00:00"/>
    <n v="1440"/>
    <m/>
    <x v="9"/>
    <x v="4"/>
    <x v="6"/>
    <x v="0"/>
    <x v="2"/>
  </r>
  <r>
    <n v="7735124012"/>
    <x v="24"/>
    <n v="100186374"/>
    <x v="452"/>
    <m/>
    <m/>
    <m/>
    <m/>
    <m/>
    <d v="2010-10-23T00:00:00"/>
    <d v="2010-10-23T00:00:00"/>
    <n v="2500"/>
    <m/>
    <x v="9"/>
    <x v="4"/>
    <x v="6"/>
    <x v="0"/>
    <x v="2"/>
  </r>
  <r>
    <n v="7735124012"/>
    <x v="24"/>
    <n v="100186374"/>
    <x v="452"/>
    <m/>
    <m/>
    <m/>
    <m/>
    <m/>
    <d v="2010-10-20T00:00:00"/>
    <d v="2010-10-20T00:00:00"/>
    <n v="133600"/>
    <m/>
    <x v="9"/>
    <x v="4"/>
    <x v="6"/>
    <x v="0"/>
    <x v="2"/>
  </r>
  <r>
    <n v="7735124012"/>
    <x v="24"/>
    <n v="100186374"/>
    <x v="452"/>
    <m/>
    <m/>
    <m/>
    <m/>
    <m/>
    <d v="2010-10-20T00:00:00"/>
    <d v="2010-10-20T00:00:00"/>
    <n v="88500"/>
    <m/>
    <x v="9"/>
    <x v="4"/>
    <x v="6"/>
    <x v="0"/>
    <x v="2"/>
  </r>
  <r>
    <n v="7735124012"/>
    <x v="24"/>
    <n v="100187946"/>
    <x v="530"/>
    <m/>
    <m/>
    <m/>
    <m/>
    <m/>
    <d v="2010-10-23T00:00:00"/>
    <d v="2010-10-23T00:00:00"/>
    <n v="1511"/>
    <m/>
    <x v="9"/>
    <x v="4"/>
    <x v="6"/>
    <x v="0"/>
    <x v="2"/>
  </r>
  <r>
    <n v="7735124012"/>
    <x v="24"/>
    <n v="100190363"/>
    <x v="486"/>
    <m/>
    <m/>
    <m/>
    <m/>
    <m/>
    <d v="2010-10-02T00:00:00"/>
    <d v="2010-10-02T00:00:00"/>
    <n v="65745"/>
    <m/>
    <x v="9"/>
    <x v="4"/>
    <x v="6"/>
    <x v="0"/>
    <x v="2"/>
  </r>
  <r>
    <n v="7735124012"/>
    <x v="24"/>
    <n v="100190363"/>
    <x v="486"/>
    <m/>
    <m/>
    <m/>
    <m/>
    <m/>
    <d v="2010-10-02T00:00:00"/>
    <d v="2010-10-02T00:00:00"/>
    <n v="2600"/>
    <m/>
    <x v="9"/>
    <x v="4"/>
    <x v="6"/>
    <x v="0"/>
    <x v="2"/>
  </r>
  <r>
    <n v="7735124012"/>
    <x v="24"/>
    <n v="100190363"/>
    <x v="486"/>
    <m/>
    <m/>
    <m/>
    <m/>
    <m/>
    <d v="2010-10-05T00:00:00"/>
    <d v="2010-10-05T00:00:00"/>
    <n v="401024"/>
    <m/>
    <x v="9"/>
    <x v="4"/>
    <x v="6"/>
    <x v="0"/>
    <x v="2"/>
  </r>
  <r>
    <n v="7735124012"/>
    <x v="24"/>
    <n v="100195559"/>
    <x v="512"/>
    <m/>
    <m/>
    <m/>
    <m/>
    <m/>
    <d v="2010-10-01T00:00:00"/>
    <d v="2010-10-01T00:00:00"/>
    <n v="480000"/>
    <m/>
    <x v="9"/>
    <x v="4"/>
    <x v="6"/>
    <x v="0"/>
    <x v="2"/>
  </r>
  <r>
    <n v="7735124012"/>
    <x v="24"/>
    <n v="100195559"/>
    <x v="512"/>
    <m/>
    <m/>
    <m/>
    <m/>
    <m/>
    <d v="2010-10-07T00:00:00"/>
    <d v="2010-10-08T00:00:00"/>
    <n v="0"/>
    <m/>
    <x v="9"/>
    <x v="4"/>
    <x v="6"/>
    <x v="0"/>
    <x v="2"/>
  </r>
  <r>
    <n v="7735124012"/>
    <x v="24"/>
    <n v="100195559"/>
    <x v="512"/>
    <m/>
    <m/>
    <m/>
    <m/>
    <m/>
    <d v="2010-10-07T00:00:00"/>
    <d v="2010-10-08T00:00:00"/>
    <n v="900000"/>
    <m/>
    <x v="9"/>
    <x v="4"/>
    <x v="6"/>
    <x v="0"/>
    <x v="2"/>
  </r>
  <r>
    <n v="7735124012"/>
    <x v="24"/>
    <n v="100195562"/>
    <x v="428"/>
    <m/>
    <m/>
    <m/>
    <m/>
    <m/>
    <d v="2010-10-25T00:00:00"/>
    <d v="2010-10-25T00:00:00"/>
    <n v="42900"/>
    <m/>
    <x v="9"/>
    <x v="4"/>
    <x v="6"/>
    <x v="0"/>
    <x v="2"/>
  </r>
  <r>
    <n v="7735124012"/>
    <x v="24"/>
    <n v="100196280"/>
    <x v="458"/>
    <m/>
    <m/>
    <m/>
    <m/>
    <m/>
    <d v="2010-10-02T00:00:00"/>
    <d v="2010-10-02T00:00:00"/>
    <n v="5988"/>
    <m/>
    <x v="9"/>
    <x v="3"/>
    <x v="6"/>
    <x v="0"/>
    <x v="2"/>
  </r>
  <r>
    <n v="7735124012"/>
    <x v="24"/>
    <n v="100196280"/>
    <x v="458"/>
    <m/>
    <m/>
    <m/>
    <m/>
    <m/>
    <d v="2010-10-07T00:00:00"/>
    <d v="2010-10-07T00:00:00"/>
    <n v="978"/>
    <m/>
    <x v="9"/>
    <x v="3"/>
    <x v="6"/>
    <x v="0"/>
    <x v="2"/>
  </r>
  <r>
    <n v="7735124012"/>
    <x v="24"/>
    <n v="100198426"/>
    <x v="441"/>
    <m/>
    <m/>
    <m/>
    <m/>
    <m/>
    <d v="2010-10-27T00:00:00"/>
    <d v="2010-10-27T00:00:00"/>
    <n v="42900"/>
    <m/>
    <x v="9"/>
    <x v="4"/>
    <x v="6"/>
    <x v="0"/>
    <x v="2"/>
  </r>
  <r>
    <n v="7735124012"/>
    <x v="24"/>
    <n v="100198431"/>
    <x v="441"/>
    <m/>
    <m/>
    <m/>
    <m/>
    <m/>
    <d v="2010-10-30T00:00:00"/>
    <d v="2010-10-30T00:00:00"/>
    <n v="30293"/>
    <m/>
    <x v="9"/>
    <x v="4"/>
    <x v="6"/>
    <x v="0"/>
    <x v="2"/>
  </r>
  <r>
    <n v="7735124012"/>
    <x v="24"/>
    <n v="100198654"/>
    <x v="513"/>
    <m/>
    <m/>
    <m/>
    <m/>
    <m/>
    <d v="2010-10-13T00:00:00"/>
    <d v="2010-10-14T00:00:00"/>
    <n v="40768"/>
    <m/>
    <x v="9"/>
    <x v="4"/>
    <x v="6"/>
    <x v="0"/>
    <x v="2"/>
  </r>
  <r>
    <n v="7735124012"/>
    <x v="24"/>
    <n v="100198654"/>
    <x v="513"/>
    <m/>
    <m/>
    <m/>
    <m/>
    <m/>
    <d v="2010-10-13T00:00:00"/>
    <d v="2010-10-14T00:00:00"/>
    <n v="0"/>
    <m/>
    <x v="9"/>
    <x v="4"/>
    <x v="6"/>
    <x v="0"/>
    <x v="2"/>
  </r>
  <r>
    <n v="7735124012"/>
    <x v="24"/>
    <n v="100198654"/>
    <x v="513"/>
    <m/>
    <m/>
    <m/>
    <m/>
    <m/>
    <d v="2010-10-13T00:00:00"/>
    <d v="2010-10-14T00:00:00"/>
    <n v="31752"/>
    <m/>
    <x v="9"/>
    <x v="4"/>
    <x v="6"/>
    <x v="0"/>
    <x v="2"/>
  </r>
  <r>
    <n v="7735124012"/>
    <x v="24"/>
    <n v="100198654"/>
    <x v="513"/>
    <m/>
    <m/>
    <m/>
    <m/>
    <m/>
    <d v="2010-10-13T00:00:00"/>
    <d v="2010-10-14T00:00:00"/>
    <n v="0"/>
    <m/>
    <x v="9"/>
    <x v="4"/>
    <x v="6"/>
    <x v="0"/>
    <x v="2"/>
  </r>
  <r>
    <n v="7735124012"/>
    <x v="24"/>
    <n v="100198655"/>
    <x v="531"/>
    <m/>
    <m/>
    <m/>
    <m/>
    <m/>
    <d v="2010-10-06T00:00:00"/>
    <d v="2010-10-06T00:00:00"/>
    <n v="12150"/>
    <m/>
    <x v="9"/>
    <x v="26"/>
    <x v="6"/>
    <x v="0"/>
    <x v="2"/>
  </r>
  <r>
    <n v="7735124012"/>
    <x v="24"/>
    <n v="100206313"/>
    <x v="460"/>
    <m/>
    <m/>
    <m/>
    <m/>
    <m/>
    <d v="2010-10-01T00:00:00"/>
    <d v="2010-10-01T00:00:00"/>
    <n v="167493"/>
    <m/>
    <x v="9"/>
    <x v="26"/>
    <x v="6"/>
    <x v="0"/>
    <x v="2"/>
  </r>
  <r>
    <n v="7735124012"/>
    <x v="24"/>
    <n v="100206313"/>
    <x v="460"/>
    <m/>
    <m/>
    <m/>
    <m/>
    <m/>
    <d v="2010-10-01T00:00:00"/>
    <d v="2010-10-01T00:00:00"/>
    <n v="3061717"/>
    <m/>
    <x v="9"/>
    <x v="26"/>
    <x v="6"/>
    <x v="0"/>
    <x v="2"/>
  </r>
  <r>
    <n v="7735124012"/>
    <x v="24"/>
    <n v="100206313"/>
    <x v="460"/>
    <m/>
    <m/>
    <m/>
    <m/>
    <m/>
    <d v="2010-10-01T00:00:00"/>
    <d v="2010-10-01T00:00:00"/>
    <n v="122468"/>
    <m/>
    <x v="9"/>
    <x v="26"/>
    <x v="6"/>
    <x v="0"/>
    <x v="2"/>
  </r>
  <r>
    <n v="7735124012"/>
    <x v="24"/>
    <n v="100206533"/>
    <x v="492"/>
    <m/>
    <m/>
    <m/>
    <m/>
    <m/>
    <d v="2010-10-07T00:00:00"/>
    <d v="2010-10-07T00:00:00"/>
    <n v="1"/>
    <m/>
    <x v="9"/>
    <x v="26"/>
    <x v="6"/>
    <x v="0"/>
    <x v="2"/>
  </r>
  <r>
    <n v="7735124012"/>
    <x v="24"/>
    <n v="100207028"/>
    <x v="461"/>
    <m/>
    <m/>
    <m/>
    <m/>
    <m/>
    <d v="2010-10-19T00:00:00"/>
    <d v="2010-10-19T00:00:00"/>
    <n v="1511"/>
    <m/>
    <x v="9"/>
    <x v="4"/>
    <x v="6"/>
    <x v="0"/>
    <x v="2"/>
  </r>
  <r>
    <n v="7735124012"/>
    <x v="24"/>
    <n v="100207028"/>
    <x v="461"/>
    <m/>
    <m/>
    <m/>
    <m/>
    <m/>
    <d v="2010-10-19T00:00:00"/>
    <d v="2010-10-19T00:00:00"/>
    <n v="1500"/>
    <m/>
    <x v="9"/>
    <x v="4"/>
    <x v="6"/>
    <x v="0"/>
    <x v="2"/>
  </r>
  <r>
    <n v="7735124012"/>
    <x v="24"/>
    <n v="100207028"/>
    <x v="461"/>
    <m/>
    <m/>
    <m/>
    <m/>
    <m/>
    <d v="2010-10-04T00:00:00"/>
    <d v="2010-10-04T00:00:00"/>
    <n v="12000"/>
    <m/>
    <x v="9"/>
    <x v="4"/>
    <x v="6"/>
    <x v="0"/>
    <x v="2"/>
  </r>
  <r>
    <n v="7735124012"/>
    <x v="24"/>
    <n v="100207028"/>
    <x v="461"/>
    <m/>
    <m/>
    <m/>
    <m/>
    <m/>
    <d v="2010-10-04T00:00:00"/>
    <d v="2010-10-04T00:00:00"/>
    <n v="489"/>
    <m/>
    <x v="9"/>
    <x v="4"/>
    <x v="6"/>
    <x v="0"/>
    <x v="2"/>
  </r>
  <r>
    <n v="7735124012"/>
    <x v="24"/>
    <n v="100207028"/>
    <x v="461"/>
    <m/>
    <m/>
    <m/>
    <m/>
    <m/>
    <d v="2010-10-01T00:00:00"/>
    <d v="2010-10-01T00:00:00"/>
    <n v="320000"/>
    <m/>
    <x v="9"/>
    <x v="4"/>
    <x v="6"/>
    <x v="0"/>
    <x v="2"/>
  </r>
  <r>
    <n v="7735124012"/>
    <x v="24"/>
    <n v="100207474"/>
    <x v="532"/>
    <m/>
    <m/>
    <m/>
    <m/>
    <m/>
    <d v="2010-10-01T00:00:00"/>
    <d v="2010-10-01T00:00:00"/>
    <n v="320000"/>
    <m/>
    <x v="9"/>
    <x v="4"/>
    <x v="6"/>
    <x v="0"/>
    <x v="2"/>
  </r>
  <r>
    <n v="7735124012"/>
    <x v="24"/>
    <n v="100207474"/>
    <x v="532"/>
    <m/>
    <m/>
    <m/>
    <m/>
    <m/>
    <d v="2010-10-20T00:00:00"/>
    <d v="2010-10-20T00:00:00"/>
    <n v="21840"/>
    <m/>
    <x v="9"/>
    <x v="4"/>
    <x v="6"/>
    <x v="0"/>
    <x v="2"/>
  </r>
  <r>
    <n v="7735124012"/>
    <x v="24"/>
    <n v="100207474"/>
    <x v="532"/>
    <m/>
    <m/>
    <m/>
    <m/>
    <m/>
    <d v="2010-10-19T00:00:00"/>
    <d v="2010-10-20T00:00:00"/>
    <n v="0"/>
    <m/>
    <x v="9"/>
    <x v="4"/>
    <x v="6"/>
    <x v="0"/>
    <x v="2"/>
  </r>
  <r>
    <n v="7735124012"/>
    <x v="24"/>
    <n v="100207954"/>
    <x v="494"/>
    <m/>
    <m/>
    <m/>
    <m/>
    <m/>
    <d v="2010-10-01T00:00:00"/>
    <d v="2010-10-01T00:00:00"/>
    <n v="1141250"/>
    <m/>
    <x v="9"/>
    <x v="4"/>
    <x v="6"/>
    <x v="0"/>
    <x v="2"/>
  </r>
  <r>
    <n v="7735124012"/>
    <x v="24"/>
    <n v="100208238"/>
    <x v="465"/>
    <m/>
    <m/>
    <m/>
    <m/>
    <m/>
    <d v="2010-10-01T00:00:00"/>
    <d v="2010-10-01T00:00:00"/>
    <n v="5988"/>
    <m/>
    <x v="9"/>
    <x v="4"/>
    <x v="6"/>
    <x v="0"/>
    <x v="2"/>
  </r>
  <r>
    <n v="7735124012"/>
    <x v="24"/>
    <n v="100208238"/>
    <x v="465"/>
    <m/>
    <m/>
    <m/>
    <m/>
    <m/>
    <d v="2010-10-11T00:00:00"/>
    <d v="2010-10-11T00:00:00"/>
    <n v="1700000"/>
    <m/>
    <x v="9"/>
    <x v="4"/>
    <x v="6"/>
    <x v="0"/>
    <x v="2"/>
  </r>
  <r>
    <n v="7735124012"/>
    <x v="24"/>
    <n v="100208238"/>
    <x v="465"/>
    <m/>
    <m/>
    <m/>
    <m/>
    <m/>
    <d v="2010-10-11T00:00:00"/>
    <d v="2010-10-11T00:00:00"/>
    <n v="450000"/>
    <m/>
    <x v="9"/>
    <x v="4"/>
    <x v="6"/>
    <x v="0"/>
    <x v="2"/>
  </r>
  <r>
    <n v="7735124012"/>
    <x v="24"/>
    <n v="100208238"/>
    <x v="465"/>
    <m/>
    <m/>
    <m/>
    <m/>
    <m/>
    <d v="2010-10-06T00:00:00"/>
    <d v="2010-10-06T00:00:00"/>
    <n v="5456"/>
    <m/>
    <x v="9"/>
    <x v="4"/>
    <x v="6"/>
    <x v="0"/>
    <x v="2"/>
  </r>
  <r>
    <n v="7735124012"/>
    <x v="24"/>
    <n v="100210906"/>
    <x v="510"/>
    <m/>
    <m/>
    <m/>
    <m/>
    <m/>
    <d v="2010-10-19T00:00:00"/>
    <d v="2010-10-22T00:00:00"/>
    <n v="94500"/>
    <m/>
    <x v="9"/>
    <x v="4"/>
    <x v="6"/>
    <x v="0"/>
    <x v="2"/>
  </r>
  <r>
    <n v="7735124012"/>
    <x v="24"/>
    <n v="100210906"/>
    <x v="510"/>
    <m/>
    <m/>
    <m/>
    <m/>
    <m/>
    <d v="2010-10-19T00:00:00"/>
    <d v="2010-10-22T00:00:00"/>
    <n v="94500"/>
    <m/>
    <x v="9"/>
    <x v="4"/>
    <x v="6"/>
    <x v="0"/>
    <x v="2"/>
  </r>
  <r>
    <n v="7735124012"/>
    <x v="24"/>
    <n v="100210906"/>
    <x v="510"/>
    <m/>
    <m/>
    <m/>
    <m/>
    <m/>
    <d v="2010-10-19T00:00:00"/>
    <d v="2010-10-22T00:00:00"/>
    <n v="94500"/>
    <m/>
    <x v="9"/>
    <x v="4"/>
    <x v="6"/>
    <x v="0"/>
    <x v="2"/>
  </r>
  <r>
    <n v="7735124012"/>
    <x v="24"/>
    <n v="100210906"/>
    <x v="510"/>
    <m/>
    <m/>
    <m/>
    <m/>
    <m/>
    <d v="2010-10-19T00:00:00"/>
    <d v="2010-10-22T00:00:00"/>
    <n v="110250"/>
    <m/>
    <x v="9"/>
    <x v="4"/>
    <x v="6"/>
    <x v="0"/>
    <x v="2"/>
  </r>
  <r>
    <n v="7735124012"/>
    <x v="24"/>
    <n v="100210906"/>
    <x v="510"/>
    <m/>
    <m/>
    <m/>
    <m/>
    <m/>
    <d v="2010-10-19T00:00:00"/>
    <d v="2010-10-22T00:00:00"/>
    <n v="110250"/>
    <m/>
    <x v="9"/>
    <x v="4"/>
    <x v="6"/>
    <x v="0"/>
    <x v="2"/>
  </r>
  <r>
    <n v="7735124012"/>
    <x v="24"/>
    <n v="100210906"/>
    <x v="510"/>
    <m/>
    <m/>
    <m/>
    <m/>
    <m/>
    <d v="2010-10-19T00:00:00"/>
    <d v="2010-10-22T00:00:00"/>
    <n v="126000"/>
    <m/>
    <x v="9"/>
    <x v="4"/>
    <x v="6"/>
    <x v="0"/>
    <x v="2"/>
  </r>
  <r>
    <n v="7735124012"/>
    <x v="24"/>
    <n v="100210906"/>
    <x v="510"/>
    <m/>
    <m/>
    <m/>
    <m/>
    <m/>
    <d v="2010-10-19T00:00:00"/>
    <d v="2010-10-22T00:00:00"/>
    <n v="126000"/>
    <m/>
    <x v="9"/>
    <x v="4"/>
    <x v="6"/>
    <x v="0"/>
    <x v="2"/>
  </r>
  <r>
    <n v="7735124012"/>
    <x v="24"/>
    <n v="100210906"/>
    <x v="510"/>
    <m/>
    <m/>
    <m/>
    <m/>
    <m/>
    <d v="2010-10-19T00:00:00"/>
    <d v="2010-10-22T00:00:00"/>
    <n v="168000"/>
    <m/>
    <x v="9"/>
    <x v="4"/>
    <x v="6"/>
    <x v="0"/>
    <x v="2"/>
  </r>
  <r>
    <n v="7735124012"/>
    <x v="24"/>
    <n v="100210906"/>
    <x v="510"/>
    <m/>
    <m/>
    <m/>
    <m/>
    <m/>
    <d v="2010-10-19T00:00:00"/>
    <d v="2010-10-22T00:00:00"/>
    <n v="0"/>
    <m/>
    <x v="9"/>
    <x v="4"/>
    <x v="6"/>
    <x v="0"/>
    <x v="2"/>
  </r>
  <r>
    <n v="7735124012"/>
    <x v="24"/>
    <n v="100210906"/>
    <x v="510"/>
    <m/>
    <m/>
    <m/>
    <m/>
    <m/>
    <d v="2010-10-19T00:00:00"/>
    <d v="2010-10-22T00:00:00"/>
    <n v="0"/>
    <m/>
    <x v="9"/>
    <x v="4"/>
    <x v="6"/>
    <x v="0"/>
    <x v="2"/>
  </r>
  <r>
    <n v="7735124012"/>
    <x v="24"/>
    <n v="100210906"/>
    <x v="510"/>
    <m/>
    <m/>
    <m/>
    <m/>
    <m/>
    <d v="2010-10-19T00:00:00"/>
    <d v="2010-10-22T00:00:00"/>
    <n v="0"/>
    <m/>
    <x v="9"/>
    <x v="4"/>
    <x v="6"/>
    <x v="0"/>
    <x v="2"/>
  </r>
  <r>
    <n v="7735124012"/>
    <x v="24"/>
    <n v="100210906"/>
    <x v="510"/>
    <m/>
    <m/>
    <m/>
    <m/>
    <m/>
    <d v="2010-10-19T00:00:00"/>
    <d v="2010-10-22T00:00:00"/>
    <n v="0"/>
    <m/>
    <x v="9"/>
    <x v="4"/>
    <x v="6"/>
    <x v="0"/>
    <x v="2"/>
  </r>
  <r>
    <n v="7735124012"/>
    <x v="24"/>
    <n v="100210906"/>
    <x v="510"/>
    <m/>
    <m/>
    <m/>
    <m/>
    <m/>
    <d v="2010-10-19T00:00:00"/>
    <d v="2010-10-22T00:00:00"/>
    <n v="0"/>
    <m/>
    <x v="9"/>
    <x v="4"/>
    <x v="6"/>
    <x v="0"/>
    <x v="2"/>
  </r>
  <r>
    <n v="7735124012"/>
    <x v="24"/>
    <n v="100210906"/>
    <x v="510"/>
    <m/>
    <m/>
    <m/>
    <m/>
    <m/>
    <d v="2010-10-19T00:00:00"/>
    <d v="2010-10-22T00:00:00"/>
    <n v="0"/>
    <m/>
    <x v="9"/>
    <x v="4"/>
    <x v="6"/>
    <x v="0"/>
    <x v="2"/>
  </r>
  <r>
    <n v="7735124012"/>
    <x v="24"/>
    <n v="100210906"/>
    <x v="510"/>
    <m/>
    <m/>
    <m/>
    <m/>
    <m/>
    <d v="2010-10-19T00:00:00"/>
    <d v="2010-10-22T00:00:00"/>
    <n v="0"/>
    <m/>
    <x v="9"/>
    <x v="4"/>
    <x v="6"/>
    <x v="0"/>
    <x v="2"/>
  </r>
  <r>
    <n v="7735124012"/>
    <x v="24"/>
    <n v="100210906"/>
    <x v="510"/>
    <m/>
    <m/>
    <m/>
    <m/>
    <m/>
    <d v="2010-10-19T00:00:00"/>
    <d v="2010-10-22T00:00:00"/>
    <n v="0"/>
    <m/>
    <x v="9"/>
    <x v="4"/>
    <x v="6"/>
    <x v="0"/>
    <x v="2"/>
  </r>
  <r>
    <n v="7735124012"/>
    <x v="24"/>
    <n v="100210906"/>
    <x v="510"/>
    <m/>
    <m/>
    <m/>
    <m/>
    <m/>
    <d v="2010-10-19T00:00:00"/>
    <d v="2010-10-22T00:00:00"/>
    <n v="199500"/>
    <m/>
    <x v="9"/>
    <x v="4"/>
    <x v="6"/>
    <x v="0"/>
    <x v="2"/>
  </r>
  <r>
    <n v="7735124012"/>
    <x v="24"/>
    <n v="100210906"/>
    <x v="510"/>
    <m/>
    <m/>
    <m/>
    <m/>
    <m/>
    <d v="2010-10-19T00:00:00"/>
    <d v="2010-10-22T00:00:00"/>
    <n v="0"/>
    <m/>
    <x v="9"/>
    <x v="4"/>
    <x v="6"/>
    <x v="0"/>
    <x v="2"/>
  </r>
  <r>
    <n v="7735124012"/>
    <x v="24"/>
    <n v="100210907"/>
    <x v="510"/>
    <m/>
    <m/>
    <m/>
    <m/>
    <m/>
    <d v="2010-10-19T00:00:00"/>
    <d v="2010-10-22T00:00:00"/>
    <n v="84000"/>
    <m/>
    <x v="9"/>
    <x v="4"/>
    <x v="6"/>
    <x v="0"/>
    <x v="2"/>
  </r>
  <r>
    <n v="7735124012"/>
    <x v="24"/>
    <n v="100210907"/>
    <x v="510"/>
    <m/>
    <m/>
    <m/>
    <m/>
    <m/>
    <d v="2010-10-19T00:00:00"/>
    <d v="2010-10-22T00:00:00"/>
    <n v="84000"/>
    <m/>
    <x v="9"/>
    <x v="4"/>
    <x v="6"/>
    <x v="0"/>
    <x v="2"/>
  </r>
  <r>
    <n v="7735124012"/>
    <x v="24"/>
    <n v="100210907"/>
    <x v="510"/>
    <m/>
    <m/>
    <m/>
    <m/>
    <m/>
    <d v="2010-10-19T00:00:00"/>
    <d v="2010-10-22T00:00:00"/>
    <n v="84000"/>
    <m/>
    <x v="9"/>
    <x v="4"/>
    <x v="6"/>
    <x v="0"/>
    <x v="2"/>
  </r>
  <r>
    <n v="7735124012"/>
    <x v="24"/>
    <n v="100210907"/>
    <x v="510"/>
    <m/>
    <m/>
    <m/>
    <m/>
    <m/>
    <d v="2010-10-19T00:00:00"/>
    <d v="2010-10-22T00:00:00"/>
    <n v="94500"/>
    <m/>
    <x v="9"/>
    <x v="4"/>
    <x v="6"/>
    <x v="0"/>
    <x v="2"/>
  </r>
  <r>
    <n v="7735124012"/>
    <x v="24"/>
    <n v="100210907"/>
    <x v="510"/>
    <m/>
    <m/>
    <m/>
    <m/>
    <m/>
    <d v="2010-10-19T00:00:00"/>
    <d v="2010-10-22T00:00:00"/>
    <n v="94500"/>
    <m/>
    <x v="9"/>
    <x v="4"/>
    <x v="6"/>
    <x v="0"/>
    <x v="2"/>
  </r>
  <r>
    <n v="7735124012"/>
    <x v="24"/>
    <n v="100210907"/>
    <x v="510"/>
    <m/>
    <m/>
    <m/>
    <m/>
    <m/>
    <d v="2010-10-19T00:00:00"/>
    <d v="2010-10-22T00:00:00"/>
    <n v="115500"/>
    <m/>
    <x v="9"/>
    <x v="4"/>
    <x v="6"/>
    <x v="0"/>
    <x v="2"/>
  </r>
  <r>
    <n v="7735124012"/>
    <x v="24"/>
    <n v="100210907"/>
    <x v="510"/>
    <m/>
    <m/>
    <m/>
    <m/>
    <m/>
    <d v="2010-10-19T00:00:00"/>
    <d v="2010-10-22T00:00:00"/>
    <n v="168000"/>
    <m/>
    <x v="9"/>
    <x v="4"/>
    <x v="6"/>
    <x v="0"/>
    <x v="2"/>
  </r>
  <r>
    <n v="7735124012"/>
    <x v="24"/>
    <n v="100210907"/>
    <x v="510"/>
    <m/>
    <m/>
    <m/>
    <m/>
    <m/>
    <d v="2010-10-19T00:00:00"/>
    <d v="2010-10-22T00:00:00"/>
    <n v="0"/>
    <m/>
    <x v="9"/>
    <x v="4"/>
    <x v="6"/>
    <x v="0"/>
    <x v="2"/>
  </r>
  <r>
    <n v="7735124012"/>
    <x v="24"/>
    <n v="100210907"/>
    <x v="510"/>
    <m/>
    <m/>
    <m/>
    <m/>
    <m/>
    <d v="2010-10-19T00:00:00"/>
    <d v="2010-10-22T00:00:00"/>
    <n v="0"/>
    <m/>
    <x v="9"/>
    <x v="4"/>
    <x v="6"/>
    <x v="0"/>
    <x v="2"/>
  </r>
  <r>
    <n v="7735124012"/>
    <x v="24"/>
    <n v="100210907"/>
    <x v="510"/>
    <m/>
    <m/>
    <m/>
    <m/>
    <m/>
    <d v="2010-10-19T00:00:00"/>
    <d v="2010-10-22T00:00:00"/>
    <n v="0"/>
    <m/>
    <x v="9"/>
    <x v="4"/>
    <x v="6"/>
    <x v="0"/>
    <x v="2"/>
  </r>
  <r>
    <n v="7735124012"/>
    <x v="24"/>
    <n v="100210907"/>
    <x v="510"/>
    <m/>
    <m/>
    <m/>
    <m/>
    <m/>
    <d v="2010-10-19T00:00:00"/>
    <d v="2010-10-22T00:00:00"/>
    <n v="0"/>
    <m/>
    <x v="9"/>
    <x v="4"/>
    <x v="6"/>
    <x v="0"/>
    <x v="2"/>
  </r>
  <r>
    <n v="7735124012"/>
    <x v="24"/>
    <n v="100210907"/>
    <x v="510"/>
    <m/>
    <m/>
    <m/>
    <m/>
    <m/>
    <d v="2010-10-19T00:00:00"/>
    <d v="2010-10-22T00:00:00"/>
    <n v="0"/>
    <m/>
    <x v="9"/>
    <x v="4"/>
    <x v="6"/>
    <x v="0"/>
    <x v="2"/>
  </r>
  <r>
    <n v="7735124012"/>
    <x v="24"/>
    <n v="100210907"/>
    <x v="510"/>
    <m/>
    <m/>
    <m/>
    <m/>
    <m/>
    <d v="2010-10-19T00:00:00"/>
    <d v="2010-10-22T00:00:00"/>
    <n v="0"/>
    <m/>
    <x v="9"/>
    <x v="4"/>
    <x v="6"/>
    <x v="0"/>
    <x v="2"/>
  </r>
  <r>
    <n v="7735124012"/>
    <x v="24"/>
    <n v="100210907"/>
    <x v="510"/>
    <m/>
    <m/>
    <m/>
    <m/>
    <m/>
    <d v="2010-10-19T00:00:00"/>
    <d v="2010-10-22T00:00:00"/>
    <n v="0"/>
    <m/>
    <x v="9"/>
    <x v="4"/>
    <x v="6"/>
    <x v="0"/>
    <x v="2"/>
  </r>
  <r>
    <n v="7735124012"/>
    <x v="24"/>
    <n v="100210907"/>
    <x v="510"/>
    <m/>
    <m/>
    <m/>
    <m/>
    <m/>
    <d v="2010-10-19T00:00:00"/>
    <d v="2010-10-22T00:00:00"/>
    <n v="199500"/>
    <m/>
    <x v="9"/>
    <x v="4"/>
    <x v="6"/>
    <x v="0"/>
    <x v="2"/>
  </r>
  <r>
    <n v="7735124012"/>
    <x v="24"/>
    <n v="100210907"/>
    <x v="510"/>
    <m/>
    <m/>
    <m/>
    <m/>
    <m/>
    <d v="2010-10-19T00:00:00"/>
    <d v="2010-10-22T00:00:00"/>
    <n v="0"/>
    <m/>
    <x v="9"/>
    <x v="4"/>
    <x v="6"/>
    <x v="0"/>
    <x v="2"/>
  </r>
  <r>
    <n v="7735124012"/>
    <x v="24"/>
    <n v="100218880"/>
    <x v="533"/>
    <m/>
    <m/>
    <m/>
    <m/>
    <m/>
    <d v="2010-10-08T00:00:00"/>
    <d v="2010-10-08T00:00:00"/>
    <n v="1380000"/>
    <m/>
    <x v="9"/>
    <x v="4"/>
    <x v="6"/>
    <x v="0"/>
    <x v="2"/>
  </r>
  <r>
    <n v="7735124012"/>
    <x v="24"/>
    <n v="100220686"/>
    <x v="505"/>
    <m/>
    <m/>
    <m/>
    <m/>
    <m/>
    <d v="2010-10-19T00:00:00"/>
    <d v="2010-10-19T00:00:00"/>
    <n v="12000"/>
    <m/>
    <x v="9"/>
    <x v="26"/>
    <x v="6"/>
    <x v="0"/>
    <x v="2"/>
  </r>
  <r>
    <n v="7735124012"/>
    <x v="24"/>
    <n v="100220686"/>
    <x v="505"/>
    <m/>
    <m/>
    <m/>
    <m/>
    <m/>
    <d v="2010-10-26T00:00:00"/>
    <d v="2010-10-26T00:00:00"/>
    <n v="1761"/>
    <m/>
    <x v="9"/>
    <x v="26"/>
    <x v="6"/>
    <x v="0"/>
    <x v="2"/>
  </r>
  <r>
    <n v="7735124012"/>
    <x v="24"/>
    <n v="100220686"/>
    <x v="505"/>
    <m/>
    <m/>
    <m/>
    <m/>
    <m/>
    <d v="2010-10-22T00:00:00"/>
    <d v="2010-10-22T00:00:00"/>
    <n v="2995"/>
    <m/>
    <x v="9"/>
    <x v="26"/>
    <x v="6"/>
    <x v="0"/>
    <x v="2"/>
  </r>
  <r>
    <n v="7735124012"/>
    <x v="24"/>
    <n v="100220686"/>
    <x v="505"/>
    <m/>
    <m/>
    <m/>
    <m/>
    <m/>
    <d v="2010-10-26T00:00:00"/>
    <d v="2010-10-26T00:00:00"/>
    <n v="2995"/>
    <m/>
    <x v="9"/>
    <x v="26"/>
    <x v="6"/>
    <x v="0"/>
    <x v="2"/>
  </r>
  <r>
    <n v="7735124012"/>
    <x v="24"/>
    <n v="100221171"/>
    <x v="534"/>
    <m/>
    <m/>
    <m/>
    <m/>
    <m/>
    <d v="2010-10-23T00:00:00"/>
    <d v="2010-10-23T00:00:00"/>
    <n v="15716"/>
    <m/>
    <x v="9"/>
    <x v="4"/>
    <x v="6"/>
    <x v="0"/>
    <x v="2"/>
  </r>
  <r>
    <n v="7735124012"/>
    <x v="24"/>
    <n v="100221171"/>
    <x v="534"/>
    <m/>
    <m/>
    <m/>
    <m/>
    <m/>
    <d v="2010-10-22T00:00:00"/>
    <d v="2010-10-22T00:00:00"/>
    <n v="556000"/>
    <m/>
    <x v="9"/>
    <x v="4"/>
    <x v="6"/>
    <x v="0"/>
    <x v="2"/>
  </r>
  <r>
    <n v="7735124012"/>
    <x v="24"/>
    <n v="100221171"/>
    <x v="534"/>
    <m/>
    <m/>
    <m/>
    <m/>
    <m/>
    <d v="2010-10-12T00:00:00"/>
    <d v="2010-10-13T00:00:00"/>
    <n v="132848"/>
    <m/>
    <x v="9"/>
    <x v="4"/>
    <x v="6"/>
    <x v="0"/>
    <x v="2"/>
  </r>
  <r>
    <n v="7735124012"/>
    <x v="24"/>
    <n v="100221171"/>
    <x v="534"/>
    <m/>
    <m/>
    <m/>
    <m/>
    <m/>
    <d v="2010-10-12T00:00:00"/>
    <d v="2010-10-13T00:00:00"/>
    <n v="0"/>
    <m/>
    <x v="9"/>
    <x v="4"/>
    <x v="6"/>
    <x v="0"/>
    <x v="2"/>
  </r>
  <r>
    <n v="7735124012"/>
    <x v="24"/>
    <n v="100221171"/>
    <x v="534"/>
    <m/>
    <m/>
    <m/>
    <m/>
    <m/>
    <d v="2010-10-12T00:00:00"/>
    <d v="2010-10-13T00:00:00"/>
    <n v="143678"/>
    <m/>
    <x v="9"/>
    <x v="4"/>
    <x v="6"/>
    <x v="0"/>
    <x v="2"/>
  </r>
  <r>
    <n v="7735124012"/>
    <x v="24"/>
    <n v="100221171"/>
    <x v="534"/>
    <m/>
    <m/>
    <m/>
    <m/>
    <m/>
    <d v="2010-10-12T00:00:00"/>
    <d v="2010-10-13T00:00:00"/>
    <n v="0"/>
    <m/>
    <x v="9"/>
    <x v="4"/>
    <x v="6"/>
    <x v="0"/>
    <x v="2"/>
  </r>
  <r>
    <n v="7735124012"/>
    <x v="24"/>
    <n v="100222691"/>
    <x v="516"/>
    <m/>
    <m/>
    <m/>
    <m/>
    <m/>
    <d v="2010-10-05T00:00:00"/>
    <d v="2010-10-05T00:00:00"/>
    <n v="399000"/>
    <m/>
    <x v="9"/>
    <x v="26"/>
    <x v="6"/>
    <x v="0"/>
    <x v="2"/>
  </r>
  <r>
    <n v="7735124012"/>
    <x v="24"/>
    <n v="100223599"/>
    <x v="535"/>
    <m/>
    <m/>
    <m/>
    <m/>
    <m/>
    <d v="2010-10-01T00:00:00"/>
    <d v="2010-10-01T00:00:00"/>
    <n v="5881"/>
    <m/>
    <x v="9"/>
    <x v="4"/>
    <x v="6"/>
    <x v="0"/>
    <x v="2"/>
  </r>
  <r>
    <n v="7735124012"/>
    <x v="24"/>
    <n v="100223599"/>
    <x v="535"/>
    <m/>
    <m/>
    <m/>
    <m/>
    <m/>
    <d v="2010-10-01T00:00:00"/>
    <d v="2010-10-02T00:00:00"/>
    <n v="0"/>
    <m/>
    <x v="9"/>
    <x v="4"/>
    <x v="6"/>
    <x v="0"/>
    <x v="2"/>
  </r>
  <r>
    <n v="7735124012"/>
    <x v="24"/>
    <n v="100223599"/>
    <x v="535"/>
    <m/>
    <m/>
    <m/>
    <m/>
    <m/>
    <d v="2010-10-01T00:00:00"/>
    <d v="2010-10-02T00:00:00"/>
    <n v="20200"/>
    <m/>
    <x v="9"/>
    <x v="4"/>
    <x v="6"/>
    <x v="0"/>
    <x v="2"/>
  </r>
  <r>
    <n v="7735124012"/>
    <x v="24"/>
    <n v="100223772"/>
    <x v="536"/>
    <m/>
    <m/>
    <m/>
    <m/>
    <m/>
    <d v="2010-10-12T00:00:00"/>
    <d v="2010-10-12T00:00:00"/>
    <n v="230000"/>
    <m/>
    <x v="9"/>
    <x v="3"/>
    <x v="6"/>
    <x v="0"/>
    <x v="2"/>
  </r>
  <r>
    <n v="7735124012"/>
    <x v="24"/>
    <n v="100224068"/>
    <x v="520"/>
    <m/>
    <m/>
    <m/>
    <m/>
    <m/>
    <d v="2010-10-21T00:00:00"/>
    <d v="2010-10-21T00:00:00"/>
    <n v="2250"/>
    <m/>
    <x v="9"/>
    <x v="4"/>
    <x v="6"/>
    <x v="0"/>
    <x v="2"/>
  </r>
  <r>
    <n v="7735124012"/>
    <x v="24"/>
    <n v="100224466"/>
    <x v="537"/>
    <m/>
    <m/>
    <m/>
    <m/>
    <m/>
    <d v="2010-10-07T00:00:00"/>
    <d v="2010-10-08T00:00:00"/>
    <n v="0"/>
    <m/>
    <x v="9"/>
    <x v="4"/>
    <x v="6"/>
    <x v="0"/>
    <x v="2"/>
  </r>
  <r>
    <n v="7735124012"/>
    <x v="24"/>
    <n v="100224466"/>
    <x v="537"/>
    <m/>
    <m/>
    <m/>
    <m/>
    <m/>
    <d v="2010-10-08T00:00:00"/>
    <d v="2010-10-08T00:00:00"/>
    <n v="368164"/>
    <m/>
    <x v="9"/>
    <x v="4"/>
    <x v="6"/>
    <x v="0"/>
    <x v="2"/>
  </r>
  <r>
    <n v="7735124012"/>
    <x v="24"/>
    <n v="100224466"/>
    <x v="537"/>
    <m/>
    <m/>
    <m/>
    <m/>
    <m/>
    <d v="2010-10-12T00:00:00"/>
    <d v="2010-10-12T00:00:00"/>
    <n v="138000"/>
    <m/>
    <x v="9"/>
    <x v="4"/>
    <x v="6"/>
    <x v="0"/>
    <x v="2"/>
  </r>
  <r>
    <n v="7735124012"/>
    <x v="24"/>
    <n v="100224466"/>
    <x v="537"/>
    <m/>
    <m/>
    <m/>
    <m/>
    <m/>
    <d v="2010-10-14T00:00:00"/>
    <d v="2010-10-15T00:00:00"/>
    <n v="-855116"/>
    <m/>
    <x v="9"/>
    <x v="4"/>
    <x v="6"/>
    <x v="0"/>
    <x v="2"/>
  </r>
  <r>
    <n v="7735124012"/>
    <x v="24"/>
    <n v="100224466"/>
    <x v="537"/>
    <m/>
    <m/>
    <m/>
    <m/>
    <m/>
    <d v="2010-10-14T00:00:00"/>
    <d v="2010-10-15T00:00:00"/>
    <n v="855116"/>
    <m/>
    <x v="9"/>
    <x v="4"/>
    <x v="6"/>
    <x v="0"/>
    <x v="2"/>
  </r>
  <r>
    <n v="7735124012"/>
    <x v="24"/>
    <n v="100224466"/>
    <x v="537"/>
    <m/>
    <m/>
    <m/>
    <m/>
    <m/>
    <d v="2010-10-14T00:00:00"/>
    <d v="2010-10-15T00:00:00"/>
    <n v="855186"/>
    <m/>
    <x v="9"/>
    <x v="4"/>
    <x v="6"/>
    <x v="0"/>
    <x v="2"/>
  </r>
  <r>
    <n v="7735124012"/>
    <x v="24"/>
    <n v="100224466"/>
    <x v="537"/>
    <m/>
    <m/>
    <m/>
    <m/>
    <m/>
    <d v="2010-10-14T00:00:00"/>
    <d v="2010-10-15T00:00:00"/>
    <n v="0"/>
    <m/>
    <x v="9"/>
    <x v="4"/>
    <x v="6"/>
    <x v="0"/>
    <x v="2"/>
  </r>
  <r>
    <n v="7735124012"/>
    <x v="24"/>
    <n v="100224722"/>
    <x v="538"/>
    <m/>
    <m/>
    <m/>
    <m/>
    <m/>
    <d v="2010-10-06T00:00:00"/>
    <d v="2010-10-06T00:00:00"/>
    <n v="157250"/>
    <m/>
    <x v="9"/>
    <x v="3"/>
    <x v="6"/>
    <x v="0"/>
    <x v="2"/>
  </r>
  <r>
    <n v="7735124012"/>
    <x v="24"/>
    <n v="100225373"/>
    <x v="521"/>
    <m/>
    <m/>
    <m/>
    <m/>
    <m/>
    <d v="2010-10-29T00:00:00"/>
    <d v="2010-10-29T00:00:00"/>
    <n v="6000"/>
    <m/>
    <x v="9"/>
    <x v="3"/>
    <x v="6"/>
    <x v="0"/>
    <x v="2"/>
  </r>
  <r>
    <n v="7735124012"/>
    <x v="24"/>
    <n v="100225387"/>
    <x v="539"/>
    <m/>
    <m/>
    <m/>
    <m/>
    <m/>
    <d v="2010-10-02T00:00:00"/>
    <d v="2010-10-02T00:00:00"/>
    <n v="156000"/>
    <m/>
    <x v="9"/>
    <x v="26"/>
    <x v="6"/>
    <x v="0"/>
    <x v="2"/>
  </r>
  <r>
    <n v="7735124012"/>
    <x v="24"/>
    <n v="100225387"/>
    <x v="539"/>
    <m/>
    <m/>
    <m/>
    <m/>
    <m/>
    <d v="2010-10-04T00:00:00"/>
    <d v="2010-10-04T00:00:00"/>
    <n v="156000"/>
    <m/>
    <x v="9"/>
    <x v="26"/>
    <x v="6"/>
    <x v="0"/>
    <x v="2"/>
  </r>
  <r>
    <n v="7735124012"/>
    <x v="24"/>
    <n v="100226403"/>
    <x v="540"/>
    <m/>
    <m/>
    <m/>
    <m/>
    <m/>
    <d v="2010-10-11T00:00:00"/>
    <d v="2010-10-11T00:00:00"/>
    <n v="80100"/>
    <m/>
    <x v="9"/>
    <x v="4"/>
    <x v="6"/>
    <x v="0"/>
    <x v="2"/>
  </r>
  <r>
    <n v="7735124012"/>
    <x v="24"/>
    <n v="100226403"/>
    <x v="540"/>
    <m/>
    <m/>
    <m/>
    <m/>
    <m/>
    <d v="2010-10-07T00:00:00"/>
    <d v="2010-10-07T00:00:00"/>
    <n v="756"/>
    <m/>
    <x v="9"/>
    <x v="4"/>
    <x v="6"/>
    <x v="0"/>
    <x v="2"/>
  </r>
  <r>
    <n v="7735124012"/>
    <x v="24"/>
    <n v="100226403"/>
    <x v="540"/>
    <m/>
    <m/>
    <m/>
    <m/>
    <m/>
    <d v="2010-10-07T00:00:00"/>
    <d v="2010-10-07T00:00:00"/>
    <n v="750"/>
    <m/>
    <x v="9"/>
    <x v="4"/>
    <x v="6"/>
    <x v="0"/>
    <x v="2"/>
  </r>
  <r>
    <n v="7735124012"/>
    <x v="24"/>
    <n v="100226403"/>
    <x v="540"/>
    <m/>
    <m/>
    <m/>
    <m/>
    <m/>
    <d v="2010-10-16T00:00:00"/>
    <d v="2010-10-16T00:00:00"/>
    <n v="2250"/>
    <m/>
    <x v="9"/>
    <x v="4"/>
    <x v="6"/>
    <x v="0"/>
    <x v="2"/>
  </r>
  <r>
    <n v="7735124012"/>
    <x v="24"/>
    <n v="100226403"/>
    <x v="540"/>
    <m/>
    <m/>
    <m/>
    <m/>
    <m/>
    <d v="2010-10-07T00:00:00"/>
    <d v="2010-10-07T00:00:00"/>
    <n v="750"/>
    <m/>
    <x v="9"/>
    <x v="4"/>
    <x v="6"/>
    <x v="0"/>
    <x v="2"/>
  </r>
  <r>
    <n v="7735124012"/>
    <x v="24"/>
    <n v="100226403"/>
    <x v="540"/>
    <m/>
    <m/>
    <m/>
    <m/>
    <m/>
    <d v="2010-10-16T00:00:00"/>
    <d v="2010-10-16T00:00:00"/>
    <n v="2250"/>
    <m/>
    <x v="9"/>
    <x v="4"/>
    <x v="6"/>
    <x v="0"/>
    <x v="2"/>
  </r>
  <r>
    <n v="7735124012"/>
    <x v="24"/>
    <n v="100226403"/>
    <x v="540"/>
    <m/>
    <m/>
    <m/>
    <m/>
    <m/>
    <d v="2010-10-16T00:00:00"/>
    <d v="2010-10-16T00:00:00"/>
    <n v="1889"/>
    <m/>
    <x v="9"/>
    <x v="4"/>
    <x v="6"/>
    <x v="0"/>
    <x v="2"/>
  </r>
  <r>
    <n v="7735124012"/>
    <x v="24"/>
    <n v="100226403"/>
    <x v="540"/>
    <m/>
    <m/>
    <m/>
    <m/>
    <m/>
    <d v="2010-10-07T00:00:00"/>
    <d v="2010-10-07T00:00:00"/>
    <n v="16800"/>
    <m/>
    <x v="9"/>
    <x v="4"/>
    <x v="6"/>
    <x v="0"/>
    <x v="2"/>
  </r>
  <r>
    <n v="7735124012"/>
    <x v="24"/>
    <n v="100226403"/>
    <x v="540"/>
    <m/>
    <m/>
    <m/>
    <m/>
    <m/>
    <d v="2010-10-06T00:00:00"/>
    <d v="2010-10-06T00:00:00"/>
    <n v="259716"/>
    <m/>
    <x v="9"/>
    <x v="4"/>
    <x v="6"/>
    <x v="0"/>
    <x v="2"/>
  </r>
  <r>
    <n v="7735124012"/>
    <x v="24"/>
    <n v="100226403"/>
    <x v="540"/>
    <m/>
    <m/>
    <m/>
    <m/>
    <m/>
    <d v="2010-10-07T00:00:00"/>
    <d v="2010-10-07T00:00:00"/>
    <n v="61500"/>
    <m/>
    <x v="9"/>
    <x v="4"/>
    <x v="6"/>
    <x v="0"/>
    <x v="2"/>
  </r>
  <r>
    <n v="7735124012"/>
    <x v="24"/>
    <n v="100227075"/>
    <x v="522"/>
    <m/>
    <m/>
    <m/>
    <m/>
    <m/>
    <d v="2010-10-14T00:00:00"/>
    <d v="2010-10-14T00:00:00"/>
    <n v="50743"/>
    <m/>
    <x v="9"/>
    <x v="4"/>
    <x v="6"/>
    <x v="0"/>
    <x v="2"/>
  </r>
  <r>
    <n v="7735124012"/>
    <x v="24"/>
    <n v="100227844"/>
    <x v="541"/>
    <m/>
    <m/>
    <m/>
    <m/>
    <m/>
    <d v="2010-10-06T00:00:00"/>
    <d v="2010-10-06T00:00:00"/>
    <n v="10926"/>
    <m/>
    <x v="9"/>
    <x v="3"/>
    <x v="6"/>
    <x v="0"/>
    <x v="2"/>
  </r>
  <r>
    <n v="7735124012"/>
    <x v="24"/>
    <n v="100227844"/>
    <x v="541"/>
    <m/>
    <m/>
    <m/>
    <m/>
    <m/>
    <d v="2010-10-08T00:00:00"/>
    <d v="2010-10-08T00:00:00"/>
    <n v="2500"/>
    <m/>
    <x v="9"/>
    <x v="3"/>
    <x v="6"/>
    <x v="0"/>
    <x v="2"/>
  </r>
  <r>
    <n v="7735124012"/>
    <x v="24"/>
    <n v="100227851"/>
    <x v="542"/>
    <m/>
    <m/>
    <m/>
    <m/>
    <m/>
    <d v="2010-10-14T00:00:00"/>
    <d v="2010-10-14T00:00:00"/>
    <n v="8000"/>
    <m/>
    <x v="9"/>
    <x v="3"/>
    <x v="6"/>
    <x v="0"/>
    <x v="2"/>
  </r>
  <r>
    <n v="7735124012"/>
    <x v="24"/>
    <n v="100227851"/>
    <x v="542"/>
    <m/>
    <m/>
    <m/>
    <m/>
    <m/>
    <d v="2010-10-14T00:00:00"/>
    <d v="2010-10-15T00:00:00"/>
    <n v="11364"/>
    <m/>
    <x v="9"/>
    <x v="3"/>
    <x v="6"/>
    <x v="0"/>
    <x v="2"/>
  </r>
  <r>
    <n v="7735124012"/>
    <x v="24"/>
    <n v="100227851"/>
    <x v="542"/>
    <m/>
    <m/>
    <m/>
    <m/>
    <m/>
    <d v="2010-10-14T00:00:00"/>
    <d v="2010-10-15T00:00:00"/>
    <n v="0"/>
    <m/>
    <x v="9"/>
    <x v="3"/>
    <x v="6"/>
    <x v="0"/>
    <x v="2"/>
  </r>
  <r>
    <n v="7735124012"/>
    <x v="24"/>
    <n v="100227851"/>
    <x v="542"/>
    <m/>
    <m/>
    <m/>
    <m/>
    <m/>
    <d v="2010-10-14T00:00:00"/>
    <d v="2010-10-15T00:00:00"/>
    <n v="22728"/>
    <m/>
    <x v="9"/>
    <x v="3"/>
    <x v="6"/>
    <x v="0"/>
    <x v="2"/>
  </r>
  <r>
    <n v="7735124012"/>
    <x v="24"/>
    <n v="100227851"/>
    <x v="542"/>
    <m/>
    <m/>
    <m/>
    <m/>
    <m/>
    <d v="2010-10-14T00:00:00"/>
    <d v="2010-10-15T00:00:00"/>
    <n v="11364"/>
    <m/>
    <x v="9"/>
    <x v="3"/>
    <x v="6"/>
    <x v="0"/>
    <x v="2"/>
  </r>
  <r>
    <n v="7735124012"/>
    <x v="24"/>
    <n v="100227851"/>
    <x v="542"/>
    <m/>
    <m/>
    <m/>
    <m/>
    <m/>
    <d v="2010-10-14T00:00:00"/>
    <d v="2010-10-15T00:00:00"/>
    <n v="0"/>
    <m/>
    <x v="9"/>
    <x v="3"/>
    <x v="6"/>
    <x v="0"/>
    <x v="2"/>
  </r>
  <r>
    <n v="7735124012"/>
    <x v="24"/>
    <n v="100227851"/>
    <x v="542"/>
    <m/>
    <m/>
    <m/>
    <m/>
    <m/>
    <d v="2010-10-14T00:00:00"/>
    <d v="2010-10-15T00:00:00"/>
    <n v="0"/>
    <m/>
    <x v="9"/>
    <x v="3"/>
    <x v="6"/>
    <x v="0"/>
    <x v="2"/>
  </r>
  <r>
    <n v="7735124012"/>
    <x v="24"/>
    <n v="100228033"/>
    <x v="543"/>
    <m/>
    <m/>
    <m/>
    <m/>
    <m/>
    <d v="2010-10-06T00:00:00"/>
    <d v="2010-10-06T00:00:00"/>
    <n v="18718"/>
    <m/>
    <x v="9"/>
    <x v="4"/>
    <x v="6"/>
    <x v="0"/>
    <x v="2"/>
  </r>
  <r>
    <n v="7735124012"/>
    <x v="24"/>
    <n v="100228033"/>
    <x v="543"/>
    <m/>
    <m/>
    <m/>
    <m/>
    <m/>
    <d v="2010-10-06T00:00:00"/>
    <d v="2010-10-06T00:00:00"/>
    <n v="23031"/>
    <m/>
    <x v="9"/>
    <x v="4"/>
    <x v="6"/>
    <x v="0"/>
    <x v="2"/>
  </r>
  <r>
    <n v="7735124012"/>
    <x v="24"/>
    <n v="100228033"/>
    <x v="543"/>
    <m/>
    <m/>
    <m/>
    <m/>
    <m/>
    <d v="2010-10-06T00:00:00"/>
    <d v="2010-10-06T00:00:00"/>
    <n v="17522"/>
    <m/>
    <x v="9"/>
    <x v="4"/>
    <x v="6"/>
    <x v="0"/>
    <x v="2"/>
  </r>
  <r>
    <n v="7735124012"/>
    <x v="24"/>
    <n v="100229232"/>
    <x v="524"/>
    <m/>
    <m/>
    <m/>
    <m/>
    <m/>
    <d v="2010-10-14T00:00:00"/>
    <d v="2010-10-14T00:00:00"/>
    <n v="12150"/>
    <m/>
    <x v="9"/>
    <x v="3"/>
    <x v="6"/>
    <x v="0"/>
    <x v="2"/>
  </r>
  <r>
    <n v="7735124012"/>
    <x v="24"/>
    <n v="100229932"/>
    <x v="544"/>
    <m/>
    <m/>
    <m/>
    <m/>
    <m/>
    <d v="2010-10-14T00:00:00"/>
    <d v="2010-10-14T00:00:00"/>
    <n v="4168"/>
    <m/>
    <x v="9"/>
    <x v="4"/>
    <x v="6"/>
    <x v="0"/>
    <x v="2"/>
  </r>
  <r>
    <n v="7735124012"/>
    <x v="24"/>
    <n v="100229932"/>
    <x v="544"/>
    <m/>
    <m/>
    <m/>
    <m/>
    <m/>
    <d v="2010-10-14T00:00:00"/>
    <d v="2010-10-14T00:00:00"/>
    <n v="5097"/>
    <m/>
    <x v="9"/>
    <x v="4"/>
    <x v="6"/>
    <x v="0"/>
    <x v="2"/>
  </r>
  <r>
    <n v="7735124012"/>
    <x v="24"/>
    <n v="100229932"/>
    <x v="544"/>
    <m/>
    <m/>
    <m/>
    <m/>
    <m/>
    <d v="2010-10-08T00:00:00"/>
    <d v="2010-10-08T00:00:00"/>
    <n v="138277"/>
    <m/>
    <x v="9"/>
    <x v="4"/>
    <x v="6"/>
    <x v="0"/>
    <x v="2"/>
  </r>
  <r>
    <n v="7735124012"/>
    <x v="24"/>
    <n v="100229932"/>
    <x v="544"/>
    <m/>
    <m/>
    <m/>
    <m/>
    <m/>
    <d v="2010-10-08T00:00:00"/>
    <d v="2010-10-08T00:00:00"/>
    <n v="69782"/>
    <m/>
    <x v="9"/>
    <x v="4"/>
    <x v="6"/>
    <x v="0"/>
    <x v="2"/>
  </r>
  <r>
    <n v="7735124012"/>
    <x v="24"/>
    <n v="100229932"/>
    <x v="544"/>
    <m/>
    <m/>
    <m/>
    <m/>
    <m/>
    <d v="2010-10-08T00:00:00"/>
    <d v="2010-10-08T00:00:00"/>
    <n v="750"/>
    <m/>
    <x v="9"/>
    <x v="4"/>
    <x v="6"/>
    <x v="0"/>
    <x v="2"/>
  </r>
  <r>
    <n v="7735124012"/>
    <x v="24"/>
    <n v="100230871"/>
    <x v="545"/>
    <m/>
    <m/>
    <m/>
    <m/>
    <m/>
    <d v="2010-10-11T00:00:00"/>
    <d v="2010-10-11T00:00:00"/>
    <n v="8022"/>
    <m/>
    <x v="9"/>
    <x v="26"/>
    <x v="6"/>
    <x v="0"/>
    <x v="2"/>
  </r>
  <r>
    <n v="7735124012"/>
    <x v="24"/>
    <n v="100230871"/>
    <x v="545"/>
    <m/>
    <m/>
    <m/>
    <m/>
    <m/>
    <d v="2010-10-11T00:00:00"/>
    <d v="2010-10-11T00:00:00"/>
    <n v="23031"/>
    <m/>
    <x v="9"/>
    <x v="26"/>
    <x v="6"/>
    <x v="0"/>
    <x v="2"/>
  </r>
  <r>
    <n v="7735124012"/>
    <x v="24"/>
    <n v="100233029"/>
    <x v="546"/>
    <m/>
    <m/>
    <m/>
    <m/>
    <m/>
    <d v="2010-10-15T00:00:00"/>
    <d v="2010-10-15T00:00:00"/>
    <n v="19500"/>
    <m/>
    <x v="9"/>
    <x v="26"/>
    <x v="6"/>
    <x v="0"/>
    <x v="2"/>
  </r>
  <r>
    <n v="7735124012"/>
    <x v="24"/>
    <n v="100233029"/>
    <x v="546"/>
    <m/>
    <m/>
    <m/>
    <m/>
    <m/>
    <d v="2010-10-16T00:00:00"/>
    <d v="2010-10-16T00:00:00"/>
    <n v="26759"/>
    <m/>
    <x v="9"/>
    <x v="26"/>
    <x v="6"/>
    <x v="0"/>
    <x v="2"/>
  </r>
  <r>
    <n v="7735124012"/>
    <x v="24"/>
    <n v="100233031"/>
    <x v="547"/>
    <m/>
    <m/>
    <m/>
    <m/>
    <m/>
    <d v="2010-10-15T00:00:00"/>
    <d v="2010-10-15T00:00:00"/>
    <n v="5882"/>
    <m/>
    <x v="9"/>
    <x v="4"/>
    <x v="6"/>
    <x v="0"/>
    <x v="2"/>
  </r>
  <r>
    <n v="7735124012"/>
    <x v="24"/>
    <n v="100236713"/>
    <x v="528"/>
    <m/>
    <m/>
    <m/>
    <m/>
    <m/>
    <d v="2010-10-23T00:00:00"/>
    <d v="2010-10-23T00:00:00"/>
    <n v="756"/>
    <m/>
    <x v="9"/>
    <x v="4"/>
    <x v="6"/>
    <x v="0"/>
    <x v="2"/>
  </r>
  <r>
    <n v="7735124012"/>
    <x v="24"/>
    <n v="100236713"/>
    <x v="528"/>
    <m/>
    <m/>
    <m/>
    <m/>
    <m/>
    <d v="2010-10-23T00:00:00"/>
    <d v="2010-10-23T00:00:00"/>
    <n v="750"/>
    <m/>
    <x v="9"/>
    <x v="4"/>
    <x v="6"/>
    <x v="0"/>
    <x v="2"/>
  </r>
  <r>
    <n v="7735124012"/>
    <x v="24"/>
    <n v="100236713"/>
    <x v="528"/>
    <m/>
    <m/>
    <m/>
    <m/>
    <m/>
    <d v="2010-10-29T00:00:00"/>
    <d v="2010-10-29T00:00:00"/>
    <n v="750"/>
    <m/>
    <x v="9"/>
    <x v="4"/>
    <x v="6"/>
    <x v="0"/>
    <x v="2"/>
  </r>
  <r>
    <n v="7735124012"/>
    <x v="24"/>
    <n v="100236713"/>
    <x v="528"/>
    <m/>
    <m/>
    <m/>
    <m/>
    <m/>
    <d v="2010-10-29T00:00:00"/>
    <d v="2010-10-29T00:00:00"/>
    <n v="750"/>
    <m/>
    <x v="9"/>
    <x v="4"/>
    <x v="6"/>
    <x v="0"/>
    <x v="2"/>
  </r>
  <r>
    <n v="7735124012"/>
    <x v="24"/>
    <n v="100236713"/>
    <x v="528"/>
    <m/>
    <m/>
    <m/>
    <m/>
    <m/>
    <d v="2010-10-23T00:00:00"/>
    <d v="2010-10-23T00:00:00"/>
    <n v="947"/>
    <m/>
    <x v="9"/>
    <x v="4"/>
    <x v="6"/>
    <x v="0"/>
    <x v="2"/>
  </r>
  <r>
    <n v="7735124012"/>
    <x v="24"/>
    <n v="100236713"/>
    <x v="528"/>
    <m/>
    <m/>
    <m/>
    <m/>
    <m/>
    <d v="2010-10-23T00:00:00"/>
    <d v="2010-10-23T00:00:00"/>
    <n v="880"/>
    <m/>
    <x v="9"/>
    <x v="4"/>
    <x v="6"/>
    <x v="0"/>
    <x v="2"/>
  </r>
  <r>
    <n v="7735124012"/>
    <x v="24"/>
    <n v="100236713"/>
    <x v="528"/>
    <m/>
    <m/>
    <m/>
    <m/>
    <m/>
    <d v="2010-10-29T00:00:00"/>
    <d v="2010-10-29T00:00:00"/>
    <n v="55000"/>
    <m/>
    <x v="9"/>
    <x v="4"/>
    <x v="6"/>
    <x v="0"/>
    <x v="2"/>
  </r>
  <r>
    <n v="7735124012"/>
    <x v="24"/>
    <n v="100237185"/>
    <x v="548"/>
    <m/>
    <m/>
    <m/>
    <m/>
    <m/>
    <d v="2010-10-15T00:00:00"/>
    <d v="2010-10-26T00:00:00"/>
    <n v="109800"/>
    <m/>
    <x v="9"/>
    <x v="3"/>
    <x v="6"/>
    <x v="0"/>
    <x v="2"/>
  </r>
  <r>
    <n v="7735124012"/>
    <x v="24"/>
    <n v="100237185"/>
    <x v="548"/>
    <m/>
    <m/>
    <m/>
    <m/>
    <m/>
    <d v="2010-10-15T00:00:00"/>
    <d v="2010-10-26T00:00:00"/>
    <n v="0"/>
    <m/>
    <x v="9"/>
    <x v="3"/>
    <x v="6"/>
    <x v="0"/>
    <x v="2"/>
  </r>
  <r>
    <n v="7735124012"/>
    <x v="24"/>
    <n v="100237185"/>
    <x v="548"/>
    <m/>
    <m/>
    <m/>
    <m/>
    <m/>
    <d v="2010-10-29T00:00:00"/>
    <d v="2010-10-29T00:00:00"/>
    <n v="1894"/>
    <m/>
    <x v="9"/>
    <x v="3"/>
    <x v="6"/>
    <x v="0"/>
    <x v="2"/>
  </r>
  <r>
    <n v="7735124012"/>
    <x v="24"/>
    <n v="100237185"/>
    <x v="548"/>
    <m/>
    <m/>
    <m/>
    <m/>
    <m/>
    <d v="2010-10-23T00:00:00"/>
    <d v="2010-10-23T00:00:00"/>
    <n v="489"/>
    <m/>
    <x v="9"/>
    <x v="3"/>
    <x v="6"/>
    <x v="0"/>
    <x v="2"/>
  </r>
  <r>
    <n v="7735124012"/>
    <x v="24"/>
    <n v="100237185"/>
    <x v="548"/>
    <m/>
    <m/>
    <m/>
    <m/>
    <m/>
    <d v="2010-10-21T00:00:00"/>
    <d v="2010-10-26T00:00:00"/>
    <n v="4000"/>
    <m/>
    <x v="9"/>
    <x v="3"/>
    <x v="6"/>
    <x v="0"/>
    <x v="2"/>
  </r>
  <r>
    <n v="7735124012"/>
    <x v="24"/>
    <n v="100237185"/>
    <x v="548"/>
    <m/>
    <m/>
    <m/>
    <m/>
    <m/>
    <d v="2010-10-21T00:00:00"/>
    <d v="2010-10-26T00:00:00"/>
    <n v="0"/>
    <m/>
    <x v="9"/>
    <x v="3"/>
    <x v="6"/>
    <x v="0"/>
    <x v="2"/>
  </r>
  <r>
    <n v="7735124012"/>
    <x v="24"/>
    <n v="100237185"/>
    <x v="548"/>
    <m/>
    <m/>
    <m/>
    <m/>
    <m/>
    <d v="2010-10-21T00:00:00"/>
    <d v="2010-10-26T00:00:00"/>
    <n v="12274"/>
    <m/>
    <x v="9"/>
    <x v="3"/>
    <x v="6"/>
    <x v="0"/>
    <x v="2"/>
  </r>
  <r>
    <n v="7735124012"/>
    <x v="24"/>
    <n v="100237185"/>
    <x v="548"/>
    <m/>
    <m/>
    <m/>
    <m/>
    <m/>
    <d v="2010-10-21T00:00:00"/>
    <d v="2010-10-26T00:00:00"/>
    <n v="0"/>
    <m/>
    <x v="9"/>
    <x v="3"/>
    <x v="6"/>
    <x v="0"/>
    <x v="2"/>
  </r>
  <r>
    <n v="7735124012"/>
    <x v="24"/>
    <n v="100237185"/>
    <x v="548"/>
    <m/>
    <m/>
    <m/>
    <m/>
    <m/>
    <d v="2010-10-21T00:00:00"/>
    <d v="2010-10-26T00:00:00"/>
    <n v="12635"/>
    <m/>
    <x v="9"/>
    <x v="3"/>
    <x v="6"/>
    <x v="0"/>
    <x v="2"/>
  </r>
  <r>
    <n v="7735124012"/>
    <x v="24"/>
    <n v="100237185"/>
    <x v="548"/>
    <m/>
    <m/>
    <m/>
    <m/>
    <m/>
    <d v="2010-10-21T00:00:00"/>
    <d v="2010-10-26T00:00:00"/>
    <n v="0"/>
    <m/>
    <x v="9"/>
    <x v="3"/>
    <x v="6"/>
    <x v="0"/>
    <x v="2"/>
  </r>
  <r>
    <n v="7735124012"/>
    <x v="24"/>
    <n v="100237198"/>
    <x v="158"/>
    <m/>
    <m/>
    <m/>
    <m/>
    <m/>
    <d v="2010-10-22T00:00:00"/>
    <d v="2010-10-22T00:00:00"/>
    <n v="53795"/>
    <m/>
    <x v="9"/>
    <x v="3"/>
    <x v="6"/>
    <x v="0"/>
    <x v="2"/>
  </r>
  <r>
    <n v="7735124012"/>
    <x v="24"/>
    <n v="100237198"/>
    <x v="158"/>
    <m/>
    <m/>
    <m/>
    <m/>
    <m/>
    <d v="2010-10-27T00:00:00"/>
    <d v="2010-10-27T00:00:00"/>
    <n v="247862"/>
    <m/>
    <x v="9"/>
    <x v="3"/>
    <x v="6"/>
    <x v="0"/>
    <x v="2"/>
  </r>
  <r>
    <n v="7735124012"/>
    <x v="24"/>
    <n v="100237198"/>
    <x v="158"/>
    <m/>
    <m/>
    <m/>
    <m/>
    <m/>
    <d v="2010-10-22T00:00:00"/>
    <d v="2010-10-22T00:00:00"/>
    <n v="238000"/>
    <m/>
    <x v="9"/>
    <x v="3"/>
    <x v="6"/>
    <x v="0"/>
    <x v="2"/>
  </r>
  <r>
    <n v="7735124012"/>
    <x v="24"/>
    <n v="100239034"/>
    <x v="549"/>
    <m/>
    <m/>
    <m/>
    <m/>
    <m/>
    <d v="2010-10-22T00:00:00"/>
    <d v="2010-10-26T00:00:00"/>
    <n v="820000"/>
    <m/>
    <x v="9"/>
    <x v="4"/>
    <x v="6"/>
    <x v="0"/>
    <x v="2"/>
  </r>
  <r>
    <n v="7735124012"/>
    <x v="24"/>
    <n v="100239034"/>
    <x v="549"/>
    <m/>
    <m/>
    <m/>
    <m/>
    <m/>
    <d v="2010-10-22T00:00:00"/>
    <d v="2010-10-26T00:00:00"/>
    <n v="0"/>
    <m/>
    <x v="9"/>
    <x v="4"/>
    <x v="6"/>
    <x v="0"/>
    <x v="2"/>
  </r>
  <r>
    <n v="7735124012"/>
    <x v="24"/>
    <n v="100240034"/>
    <x v="550"/>
    <m/>
    <m/>
    <m/>
    <m/>
    <m/>
    <d v="2010-10-27T00:00:00"/>
    <d v="2010-10-27T00:00:00"/>
    <n v="1920"/>
    <m/>
    <x v="9"/>
    <x v="3"/>
    <x v="6"/>
    <x v="0"/>
    <x v="2"/>
  </r>
  <r>
    <n v="7735124012"/>
    <x v="24"/>
    <n v="100240034"/>
    <x v="550"/>
    <m/>
    <m/>
    <m/>
    <m/>
    <m/>
    <d v="2010-10-27T00:00:00"/>
    <d v="2010-10-27T00:00:00"/>
    <n v="2500"/>
    <m/>
    <x v="9"/>
    <x v="3"/>
    <x v="6"/>
    <x v="0"/>
    <x v="2"/>
  </r>
  <r>
    <n v="7735124502"/>
    <x v="57"/>
    <n v="100226073"/>
    <x v="551"/>
    <m/>
    <m/>
    <m/>
    <m/>
    <m/>
    <d v="2010-10-06T00:00:00"/>
    <d v="2010-10-11T00:00:00"/>
    <n v="0"/>
    <m/>
    <x v="9"/>
    <x v="26"/>
    <x v="6"/>
    <x v="0"/>
    <x v="0"/>
  </r>
  <r>
    <n v="7735124502"/>
    <x v="57"/>
    <n v="100226073"/>
    <x v="551"/>
    <m/>
    <m/>
    <m/>
    <m/>
    <m/>
    <d v="2010-10-06T00:00:00"/>
    <d v="2010-10-11T00:00:00"/>
    <n v="0"/>
    <m/>
    <x v="9"/>
    <x v="26"/>
    <x v="6"/>
    <x v="0"/>
    <x v="0"/>
  </r>
  <r>
    <n v="7735124502"/>
    <x v="57"/>
    <n v="100226073"/>
    <x v="551"/>
    <m/>
    <m/>
    <m/>
    <m/>
    <m/>
    <d v="2010-10-06T00:00:00"/>
    <d v="2010-10-11T00:00:00"/>
    <n v="245260"/>
    <m/>
    <x v="9"/>
    <x v="26"/>
    <x v="6"/>
    <x v="0"/>
    <x v="0"/>
  </r>
  <r>
    <n v="7735124502"/>
    <x v="57"/>
    <n v="100226073"/>
    <x v="551"/>
    <m/>
    <m/>
    <m/>
    <m/>
    <m/>
    <d v="2010-10-06T00:00:00"/>
    <d v="2010-10-11T00:00:00"/>
    <n v="91034"/>
    <m/>
    <x v="9"/>
    <x v="26"/>
    <x v="6"/>
    <x v="0"/>
    <x v="0"/>
  </r>
  <r>
    <n v="7735124502"/>
    <x v="57"/>
    <n v="100226403"/>
    <x v="540"/>
    <m/>
    <m/>
    <m/>
    <m/>
    <m/>
    <d v="2010-10-06T00:00:00"/>
    <d v="2010-10-06T00:00:00"/>
    <n v="-17290"/>
    <m/>
    <x v="9"/>
    <x v="4"/>
    <x v="6"/>
    <x v="0"/>
    <x v="0"/>
  </r>
  <r>
    <n v="7735124502"/>
    <x v="57"/>
    <n v="100226403"/>
    <x v="540"/>
    <m/>
    <m/>
    <m/>
    <m/>
    <m/>
    <d v="2010-10-06T00:00:00"/>
    <d v="2010-10-06T00:00:00"/>
    <n v="26100"/>
    <m/>
    <x v="9"/>
    <x v="4"/>
    <x v="6"/>
    <x v="0"/>
    <x v="0"/>
  </r>
  <r>
    <n v="7735124502"/>
    <x v="57"/>
    <n v="100226403"/>
    <x v="540"/>
    <m/>
    <m/>
    <m/>
    <m/>
    <m/>
    <d v="2010-10-06T00:00:00"/>
    <d v="2010-10-06T00:00:00"/>
    <n v="17290"/>
    <m/>
    <x v="9"/>
    <x v="4"/>
    <x v="6"/>
    <x v="0"/>
    <x v="0"/>
  </r>
  <r>
    <n v="7735124502"/>
    <x v="57"/>
    <n v="100226403"/>
    <x v="540"/>
    <m/>
    <m/>
    <m/>
    <m/>
    <m/>
    <d v="2010-10-06T00:00:00"/>
    <d v="2010-10-06T00:00:00"/>
    <n v="1650"/>
    <m/>
    <x v="9"/>
    <x v="4"/>
    <x v="6"/>
    <x v="0"/>
    <x v="0"/>
  </r>
  <r>
    <n v="7735124502"/>
    <x v="57"/>
    <n v="100226403"/>
    <x v="540"/>
    <m/>
    <m/>
    <m/>
    <m/>
    <m/>
    <d v="2010-10-06T00:00:00"/>
    <d v="2010-10-06T00:00:00"/>
    <n v="2688"/>
    <m/>
    <x v="9"/>
    <x v="4"/>
    <x v="6"/>
    <x v="0"/>
    <x v="0"/>
  </r>
  <r>
    <n v="7735124502"/>
    <x v="57"/>
    <n v="100226403"/>
    <x v="540"/>
    <m/>
    <m/>
    <m/>
    <m/>
    <m/>
    <d v="2010-10-07T00:00:00"/>
    <d v="2010-10-07T00:00:00"/>
    <n v="23600"/>
    <m/>
    <x v="9"/>
    <x v="4"/>
    <x v="6"/>
    <x v="0"/>
    <x v="0"/>
  </r>
  <r>
    <n v="7735124502"/>
    <x v="57"/>
    <n v="100227851"/>
    <x v="542"/>
    <m/>
    <m/>
    <m/>
    <m/>
    <m/>
    <d v="2010-10-22T00:00:00"/>
    <d v="2010-10-27T00:00:00"/>
    <n v="-278400"/>
    <m/>
    <x v="9"/>
    <x v="3"/>
    <x v="6"/>
    <x v="0"/>
    <x v="0"/>
  </r>
  <r>
    <n v="7735124502"/>
    <x v="57"/>
    <n v="100227851"/>
    <x v="542"/>
    <m/>
    <m/>
    <m/>
    <m/>
    <m/>
    <d v="2010-10-22T00:00:00"/>
    <d v="2010-10-27T00:00:00"/>
    <n v="0"/>
    <m/>
    <x v="9"/>
    <x v="3"/>
    <x v="6"/>
    <x v="0"/>
    <x v="0"/>
  </r>
  <r>
    <n v="7735124502"/>
    <x v="57"/>
    <n v="100227851"/>
    <x v="542"/>
    <m/>
    <m/>
    <m/>
    <m/>
    <m/>
    <d v="2010-10-14T00:00:00"/>
    <d v="2010-10-15T00:00:00"/>
    <n v="115680"/>
    <m/>
    <x v="9"/>
    <x v="3"/>
    <x v="6"/>
    <x v="0"/>
    <x v="0"/>
  </r>
  <r>
    <n v="7735124502"/>
    <x v="57"/>
    <n v="100227851"/>
    <x v="542"/>
    <m/>
    <m/>
    <m/>
    <m/>
    <m/>
    <d v="2010-10-14T00:00:00"/>
    <d v="2010-10-15T00:00:00"/>
    <n v="417600"/>
    <m/>
    <x v="9"/>
    <x v="3"/>
    <x v="6"/>
    <x v="0"/>
    <x v="0"/>
  </r>
  <r>
    <n v="7735124502"/>
    <x v="57"/>
    <n v="100227851"/>
    <x v="542"/>
    <m/>
    <m/>
    <m/>
    <m/>
    <m/>
    <d v="2010-10-14T00:00:00"/>
    <d v="2010-10-15T00:00:00"/>
    <n v="11520"/>
    <m/>
    <x v="9"/>
    <x v="3"/>
    <x v="6"/>
    <x v="0"/>
    <x v="0"/>
  </r>
  <r>
    <n v="7735124502"/>
    <x v="57"/>
    <n v="100227851"/>
    <x v="542"/>
    <m/>
    <m/>
    <m/>
    <m/>
    <m/>
    <d v="2010-10-14T00:00:00"/>
    <d v="2010-10-15T00:00:00"/>
    <n v="0"/>
    <m/>
    <x v="9"/>
    <x v="3"/>
    <x v="6"/>
    <x v="0"/>
    <x v="0"/>
  </r>
  <r>
    <n v="7735124502"/>
    <x v="57"/>
    <n v="100227851"/>
    <x v="542"/>
    <m/>
    <m/>
    <m/>
    <m/>
    <m/>
    <d v="2010-10-14T00:00:00"/>
    <d v="2010-10-15T00:00:00"/>
    <n v="0"/>
    <m/>
    <x v="9"/>
    <x v="3"/>
    <x v="6"/>
    <x v="0"/>
    <x v="0"/>
  </r>
  <r>
    <n v="7735124502"/>
    <x v="57"/>
    <n v="100227851"/>
    <x v="542"/>
    <m/>
    <m/>
    <m/>
    <m/>
    <m/>
    <d v="2010-10-14T00:00:00"/>
    <d v="2010-10-15T00:00:00"/>
    <n v="0"/>
    <m/>
    <x v="9"/>
    <x v="3"/>
    <x v="6"/>
    <x v="0"/>
    <x v="0"/>
  </r>
  <r>
    <n v="7735124503"/>
    <x v="41"/>
    <n v="100196280"/>
    <x v="458"/>
    <m/>
    <m/>
    <m/>
    <m/>
    <m/>
    <d v="2010-10-06T00:00:00"/>
    <d v="2010-10-06T00:00:00"/>
    <n v="19308"/>
    <m/>
    <x v="9"/>
    <x v="3"/>
    <x v="6"/>
    <x v="0"/>
    <x v="2"/>
  </r>
  <r>
    <n v="7735124701"/>
    <x v="26"/>
    <n v="100233040"/>
    <x v="552"/>
    <m/>
    <m/>
    <m/>
    <m/>
    <m/>
    <d v="2010-10-19T00:00:00"/>
    <d v="2010-10-20T00:00:00"/>
    <n v="324860"/>
    <m/>
    <x v="9"/>
    <x v="3"/>
    <x v="5"/>
    <x v="0"/>
    <x v="0"/>
  </r>
  <r>
    <n v="7735124701"/>
    <x v="26"/>
    <n v="100233040"/>
    <x v="552"/>
    <m/>
    <m/>
    <m/>
    <m/>
    <m/>
    <d v="2010-10-19T00:00:00"/>
    <d v="2010-10-20T00:00:00"/>
    <n v="0"/>
    <m/>
    <x v="9"/>
    <x v="3"/>
    <x v="5"/>
    <x v="0"/>
    <x v="0"/>
  </r>
  <r>
    <n v="7735124708"/>
    <x v="34"/>
    <n v="100196280"/>
    <x v="458"/>
    <m/>
    <m/>
    <m/>
    <m/>
    <m/>
    <d v="2010-10-30T00:00:00"/>
    <d v="2010-10-30T00:00:00"/>
    <n v="532400"/>
    <m/>
    <x v="9"/>
    <x v="3"/>
    <x v="6"/>
    <x v="0"/>
    <x v="2"/>
  </r>
  <r>
    <n v="7735124708"/>
    <x v="34"/>
    <n v="100198655"/>
    <x v="531"/>
    <m/>
    <m/>
    <m/>
    <m/>
    <m/>
    <d v="2010-10-06T00:00:00"/>
    <d v="2010-10-06T00:00:00"/>
    <n v="29300"/>
    <m/>
    <x v="9"/>
    <x v="26"/>
    <x v="6"/>
    <x v="0"/>
    <x v="2"/>
  </r>
  <r>
    <n v="7735124708"/>
    <x v="34"/>
    <n v="100207028"/>
    <x v="461"/>
    <m/>
    <m/>
    <m/>
    <m/>
    <m/>
    <d v="2010-10-26T00:00:00"/>
    <d v="2010-10-26T00:00:00"/>
    <n v="12177"/>
    <m/>
    <x v="9"/>
    <x v="4"/>
    <x v="6"/>
    <x v="0"/>
    <x v="2"/>
  </r>
  <r>
    <n v="7735124708"/>
    <x v="34"/>
    <n v="100210908"/>
    <x v="510"/>
    <m/>
    <m/>
    <m/>
    <m/>
    <m/>
    <d v="2010-10-25T00:00:00"/>
    <d v="2010-10-25T00:00:00"/>
    <n v="29579"/>
    <m/>
    <x v="9"/>
    <x v="4"/>
    <x v="6"/>
    <x v="0"/>
    <x v="2"/>
  </r>
  <r>
    <n v="7735124708"/>
    <x v="34"/>
    <n v="100223358"/>
    <x v="553"/>
    <m/>
    <m/>
    <m/>
    <m/>
    <m/>
    <d v="2010-10-14T00:00:00"/>
    <d v="2010-10-14T00:00:00"/>
    <n v="406722"/>
    <m/>
    <x v="9"/>
    <x v="4"/>
    <x v="6"/>
    <x v="0"/>
    <x v="2"/>
  </r>
  <r>
    <n v="7735124708"/>
    <x v="34"/>
    <n v="100223599"/>
    <x v="535"/>
    <m/>
    <m/>
    <m/>
    <m/>
    <m/>
    <d v="2010-10-22T00:00:00"/>
    <d v="2010-10-22T00:00:00"/>
    <n v="29300"/>
    <m/>
    <x v="9"/>
    <x v="4"/>
    <x v="6"/>
    <x v="0"/>
    <x v="2"/>
  </r>
  <r>
    <n v="7735124708"/>
    <x v="34"/>
    <n v="100228479"/>
    <x v="554"/>
    <m/>
    <m/>
    <m/>
    <m/>
    <m/>
    <d v="2010-10-27T00:00:00"/>
    <d v="2010-10-27T00:00:00"/>
    <n v="29908"/>
    <m/>
    <x v="9"/>
    <x v="4"/>
    <x v="6"/>
    <x v="0"/>
    <x v="2"/>
  </r>
  <r>
    <n v="7735124708"/>
    <x v="34"/>
    <n v="100230871"/>
    <x v="545"/>
    <m/>
    <m/>
    <m/>
    <m/>
    <m/>
    <d v="2010-10-11T00:00:00"/>
    <d v="2010-10-11T00:00:00"/>
    <n v="29579"/>
    <m/>
    <x v="9"/>
    <x v="26"/>
    <x v="6"/>
    <x v="0"/>
    <x v="2"/>
  </r>
  <r>
    <n v="7735124708"/>
    <x v="34"/>
    <n v="100230871"/>
    <x v="545"/>
    <m/>
    <m/>
    <m/>
    <m/>
    <m/>
    <d v="2010-10-11T00:00:00"/>
    <d v="2010-10-11T00:00:00"/>
    <n v="530000"/>
    <m/>
    <x v="9"/>
    <x v="26"/>
    <x v="6"/>
    <x v="0"/>
    <x v="2"/>
  </r>
  <r>
    <n v="7735124708"/>
    <x v="34"/>
    <n v="100230871"/>
    <x v="545"/>
    <m/>
    <m/>
    <m/>
    <m/>
    <m/>
    <d v="2010-10-11T00:00:00"/>
    <d v="2010-10-11T00:00:00"/>
    <n v="1892308"/>
    <m/>
    <x v="9"/>
    <x v="26"/>
    <x v="6"/>
    <x v="0"/>
    <x v="2"/>
  </r>
  <r>
    <n v="7735124012"/>
    <x v="24"/>
    <n v="48710070"/>
    <x v="4"/>
    <s v="LTMCRAGA"/>
    <s v="MFLT"/>
    <s v="Mat, rptos y accesorios, materiales y repuestos na"/>
    <s v="Papel  agua N_100"/>
    <s v=""/>
    <d v="2010-11-01T00:00:00"/>
    <d v="2010-11-01T00:00:00"/>
    <n v="1511"/>
    <s v="773"/>
    <x v="10"/>
    <x v="4"/>
    <x v="6"/>
    <x v="0"/>
    <x v="2"/>
  </r>
  <r>
    <n v="7735113507"/>
    <x v="0"/>
    <n v="48700170"/>
    <x v="0"/>
    <s v="SSRDVILLEGAS"/>
    <s v="MFLT"/>
    <s v="LEASING BANCOLOMBIA SA"/>
    <s v=""/>
    <s v=""/>
    <d v="2010-11-01T00:00:00"/>
    <d v="2010-11-02T00:00:00"/>
    <n v="25997"/>
    <s v="773"/>
    <x v="10"/>
    <x v="0"/>
    <x v="0"/>
    <x v="0"/>
    <x v="0"/>
  </r>
  <r>
    <n v="7735113507"/>
    <x v="0"/>
    <n v="48700170"/>
    <x v="0"/>
    <s v="SSRDVILLEGAS"/>
    <s v="MFLT"/>
    <s v="LEASING BANCOLOMBIA SA"/>
    <s v=""/>
    <s v=""/>
    <d v="2010-11-01T00:00:00"/>
    <d v="2010-11-02T00:00:00"/>
    <n v="35960"/>
    <s v="773"/>
    <x v="10"/>
    <x v="0"/>
    <x v="0"/>
    <x v="0"/>
    <x v="0"/>
  </r>
  <r>
    <n v="7735113507"/>
    <x v="0"/>
    <n v="48705370"/>
    <x v="1"/>
    <s v="SSRDVILLEGAS"/>
    <s v="MFLT"/>
    <s v="LEASING BANCOLOMBIA SA"/>
    <s v=""/>
    <s v=""/>
    <d v="2010-11-01T00:00:00"/>
    <d v="2010-11-02T00:00:00"/>
    <n v="17669"/>
    <s v="773"/>
    <x v="10"/>
    <x v="1"/>
    <x v="0"/>
    <x v="0"/>
    <x v="0"/>
  </r>
  <r>
    <n v="7735113507"/>
    <x v="0"/>
    <n v="48705370"/>
    <x v="1"/>
    <s v="SSRDVILLEGAS"/>
    <s v="MFLT"/>
    <s v="LEASING BANCOLOMBIA SA"/>
    <s v=""/>
    <s v=""/>
    <d v="2010-11-01T00:00:00"/>
    <d v="2010-11-02T00:00:00"/>
    <n v="25100"/>
    <s v="773"/>
    <x v="10"/>
    <x v="1"/>
    <x v="0"/>
    <x v="0"/>
    <x v="0"/>
  </r>
  <r>
    <n v="7735113507"/>
    <x v="0"/>
    <n v="48705370"/>
    <x v="1"/>
    <s v="SSRDVILLEGAS"/>
    <s v="MFLT"/>
    <s v="LEASING BANCOLOMBIA SA"/>
    <s v=""/>
    <s v=""/>
    <d v="2010-11-01T00:00:00"/>
    <d v="2010-11-02T00:00:00"/>
    <n v="18539"/>
    <s v="773"/>
    <x v="10"/>
    <x v="1"/>
    <x v="0"/>
    <x v="0"/>
    <x v="0"/>
  </r>
  <r>
    <n v="7735113507"/>
    <x v="0"/>
    <n v="48705370"/>
    <x v="1"/>
    <s v="SSRDVILLEGAS"/>
    <s v="MFLT"/>
    <s v="LEASING BANCOLOMBIA SA"/>
    <s v=""/>
    <s v=""/>
    <d v="2010-11-01T00:00:00"/>
    <d v="2010-11-02T00:00:00"/>
    <n v="26406"/>
    <s v="773"/>
    <x v="10"/>
    <x v="1"/>
    <x v="0"/>
    <x v="0"/>
    <x v="0"/>
  </r>
  <r>
    <n v="7735113507"/>
    <x v="0"/>
    <n v="48705670"/>
    <x v="2"/>
    <s v="SSRDVILLEGAS"/>
    <s v="MFLT"/>
    <s v="LEASING BANCOLOMBIA SA"/>
    <s v=""/>
    <s v=""/>
    <d v="2010-11-01T00:00:00"/>
    <d v="2010-11-02T00:00:00"/>
    <n v="25997"/>
    <s v="773"/>
    <x v="10"/>
    <x v="2"/>
    <x v="0"/>
    <x v="0"/>
    <x v="0"/>
  </r>
  <r>
    <n v="7735113507"/>
    <x v="0"/>
    <n v="48705670"/>
    <x v="2"/>
    <s v="SSRDVILLEGAS"/>
    <s v="MFLT"/>
    <s v="LEASING BANCOLOMBIA SA"/>
    <s v=""/>
    <s v=""/>
    <d v="2010-11-01T00:00:00"/>
    <d v="2010-11-02T00:00:00"/>
    <n v="35960"/>
    <s v="773"/>
    <x v="10"/>
    <x v="2"/>
    <x v="0"/>
    <x v="0"/>
    <x v="0"/>
  </r>
  <r>
    <n v="7735113507"/>
    <x v="0"/>
    <n v="48705670"/>
    <x v="2"/>
    <s v="SSRDVILLEGAS"/>
    <s v="MFLT"/>
    <s v="LEASING BANCOLOMBIA SA"/>
    <s v=""/>
    <s v=""/>
    <d v="2010-11-01T00:00:00"/>
    <d v="2010-11-02T00:00:00"/>
    <n v="25997"/>
    <s v="773"/>
    <x v="10"/>
    <x v="2"/>
    <x v="0"/>
    <x v="0"/>
    <x v="0"/>
  </r>
  <r>
    <n v="7735113507"/>
    <x v="0"/>
    <n v="48705670"/>
    <x v="2"/>
    <s v="SSRDVILLEGAS"/>
    <s v="MFLT"/>
    <s v="LEASING BANCOLOMBIA SA"/>
    <s v=""/>
    <s v=""/>
    <d v="2010-11-01T00:00:00"/>
    <d v="2010-11-02T00:00:00"/>
    <n v="35960"/>
    <s v="773"/>
    <x v="10"/>
    <x v="2"/>
    <x v="0"/>
    <x v="0"/>
    <x v="0"/>
  </r>
  <r>
    <n v="7735113507"/>
    <x v="0"/>
    <n v="48910270"/>
    <x v="23"/>
    <s v="SSRDVILLEGAS"/>
    <s v="MFLT"/>
    <s v="LEASING BANCOLOMBIA SA"/>
    <s v=""/>
    <s v=""/>
    <d v="2010-11-01T00:00:00"/>
    <d v="2010-11-02T00:00:00"/>
    <n v="15182"/>
    <s v="773"/>
    <x v="10"/>
    <x v="3"/>
    <x v="0"/>
    <x v="0"/>
    <x v="0"/>
  </r>
  <r>
    <n v="7735113507"/>
    <x v="0"/>
    <n v="48910270"/>
    <x v="23"/>
    <s v="SSRDVILLEGAS"/>
    <s v="MFLT"/>
    <s v="LEASING BANCOLOMBIA SA"/>
    <s v=""/>
    <s v=""/>
    <d v="2010-11-01T00:00:00"/>
    <d v="2010-11-02T00:00:00"/>
    <n v="25525"/>
    <s v="773"/>
    <x v="10"/>
    <x v="3"/>
    <x v="0"/>
    <x v="0"/>
    <x v="0"/>
  </r>
  <r>
    <n v="7735113507"/>
    <x v="0"/>
    <n v="48910270"/>
    <x v="23"/>
    <s v="SSRDVILLEGAS"/>
    <s v="MFLT"/>
    <s v="LEASING BANCOLOMBIA SA"/>
    <s v=""/>
    <s v=""/>
    <d v="2010-11-01T00:00:00"/>
    <d v="2010-11-02T00:00:00"/>
    <n v="15181"/>
    <s v="773"/>
    <x v="10"/>
    <x v="3"/>
    <x v="0"/>
    <x v="0"/>
    <x v="0"/>
  </r>
  <r>
    <n v="7735113507"/>
    <x v="0"/>
    <n v="48910270"/>
    <x v="23"/>
    <s v="SSRDVILLEGAS"/>
    <s v="MFLT"/>
    <s v="LEASING BANCOLOMBIA SA"/>
    <s v=""/>
    <s v=""/>
    <d v="2010-11-01T00:00:00"/>
    <d v="2010-11-02T00:00:00"/>
    <n v="25526"/>
    <s v="773"/>
    <x v="10"/>
    <x v="3"/>
    <x v="0"/>
    <x v="0"/>
    <x v="0"/>
  </r>
  <r>
    <n v="7735113507"/>
    <x v="0"/>
    <n v="48910270"/>
    <x v="23"/>
    <s v="SSRDVILLEGAS"/>
    <s v="MFLT"/>
    <s v="LEASING BANCOLOMBIA SA"/>
    <s v=""/>
    <s v=""/>
    <d v="2010-11-01T00:00:00"/>
    <d v="2010-11-02T00:00:00"/>
    <n v="25997"/>
    <s v="773"/>
    <x v="10"/>
    <x v="3"/>
    <x v="0"/>
    <x v="0"/>
    <x v="0"/>
  </r>
  <r>
    <n v="7735113507"/>
    <x v="0"/>
    <n v="48910270"/>
    <x v="23"/>
    <s v="SSRDVILLEGAS"/>
    <s v="MFLT"/>
    <s v="LEASING BANCOLOMBIA SA"/>
    <s v=""/>
    <s v=""/>
    <d v="2010-11-01T00:00:00"/>
    <d v="2010-11-02T00:00:00"/>
    <n v="35960"/>
    <s v="773"/>
    <x v="10"/>
    <x v="3"/>
    <x v="0"/>
    <x v="0"/>
    <x v="0"/>
  </r>
  <r>
    <n v="7735113507"/>
    <x v="0"/>
    <n v="48921470"/>
    <x v="25"/>
    <s v="SSRDVILLEGAS"/>
    <s v="MFLT"/>
    <s v="LEASING BANCOLOMBIA SA"/>
    <s v=""/>
    <s v=""/>
    <d v="2010-11-01T00:00:00"/>
    <d v="2010-11-02T00:00:00"/>
    <n v="17668"/>
    <s v="773"/>
    <x v="10"/>
    <x v="4"/>
    <x v="0"/>
    <x v="0"/>
    <x v="0"/>
  </r>
  <r>
    <n v="7735113507"/>
    <x v="0"/>
    <n v="48921470"/>
    <x v="25"/>
    <s v="SSRDVILLEGAS"/>
    <s v="MFLT"/>
    <s v="LEASING BANCOLOMBIA SA"/>
    <s v=""/>
    <s v=""/>
    <d v="2010-11-01T00:00:00"/>
    <d v="2010-11-02T00:00:00"/>
    <n v="25101"/>
    <s v="773"/>
    <x v="10"/>
    <x v="4"/>
    <x v="0"/>
    <x v="0"/>
    <x v="0"/>
  </r>
  <r>
    <n v="7735113507"/>
    <x v="0"/>
    <n v="48921470"/>
    <x v="25"/>
    <s v="SSRDVILLEGAS"/>
    <s v="MFLT"/>
    <s v="LEASING BANCOLOMBIA SA"/>
    <s v=""/>
    <s v=""/>
    <d v="2010-11-01T00:00:00"/>
    <d v="2010-11-02T00:00:00"/>
    <n v="25997"/>
    <s v="773"/>
    <x v="10"/>
    <x v="4"/>
    <x v="0"/>
    <x v="0"/>
    <x v="0"/>
  </r>
  <r>
    <n v="7735113507"/>
    <x v="0"/>
    <n v="48921470"/>
    <x v="25"/>
    <s v="SSRDVILLEGAS"/>
    <s v="MFLT"/>
    <s v="LEASING BANCOLOMBIA SA"/>
    <s v=""/>
    <s v=""/>
    <d v="2010-11-01T00:00:00"/>
    <d v="2010-11-02T00:00:00"/>
    <n v="35960"/>
    <s v="773"/>
    <x v="10"/>
    <x v="4"/>
    <x v="0"/>
    <x v="0"/>
    <x v="0"/>
  </r>
  <r>
    <n v="7735113507"/>
    <x v="0"/>
    <n v="48921470"/>
    <x v="25"/>
    <s v="SSRDVILLEGAS"/>
    <s v="MFLT"/>
    <s v="LEASING BANCOLOMBIA SA"/>
    <s v=""/>
    <s v=""/>
    <d v="2010-11-01T00:00:00"/>
    <d v="2010-11-02T00:00:00"/>
    <n v="25997"/>
    <s v="773"/>
    <x v="10"/>
    <x v="4"/>
    <x v="0"/>
    <x v="0"/>
    <x v="0"/>
  </r>
  <r>
    <n v="7735113507"/>
    <x v="0"/>
    <n v="48921470"/>
    <x v="25"/>
    <s v="SSRDVILLEGAS"/>
    <s v="MFLT"/>
    <s v="LEASING BANCOLOMBIA SA"/>
    <s v=""/>
    <s v=""/>
    <d v="2010-11-01T00:00:00"/>
    <d v="2010-11-02T00:00:00"/>
    <n v="35960"/>
    <s v="773"/>
    <x v="10"/>
    <x v="4"/>
    <x v="0"/>
    <x v="0"/>
    <x v="0"/>
  </r>
  <r>
    <n v="7735113507"/>
    <x v="0"/>
    <n v="48921470"/>
    <x v="25"/>
    <s v="SSRDVILLEGAS"/>
    <s v="MFLT"/>
    <s v="LEASING BANCOLOMBIA SA"/>
    <s v=""/>
    <s v=""/>
    <d v="2010-11-01T00:00:00"/>
    <d v="2010-11-02T00:00:00"/>
    <n v="25997"/>
    <s v="773"/>
    <x v="10"/>
    <x v="4"/>
    <x v="0"/>
    <x v="0"/>
    <x v="0"/>
  </r>
  <r>
    <n v="7735113507"/>
    <x v="0"/>
    <n v="48921470"/>
    <x v="25"/>
    <s v="SSRDVILLEGAS"/>
    <s v="MFLT"/>
    <s v="LEASING BANCOLOMBIA SA"/>
    <s v=""/>
    <s v=""/>
    <d v="2010-11-01T00:00:00"/>
    <d v="2010-11-02T00:00:00"/>
    <n v="35960"/>
    <s v="773"/>
    <x v="10"/>
    <x v="4"/>
    <x v="0"/>
    <x v="0"/>
    <x v="0"/>
  </r>
  <r>
    <n v="7735113507"/>
    <x v="0"/>
    <n v="48921570"/>
    <x v="26"/>
    <s v="SSRDVILLEGAS"/>
    <s v="MFLT"/>
    <s v="LEASING BANCOLOMBIA SA"/>
    <s v=""/>
    <s v=""/>
    <d v="2010-11-01T00:00:00"/>
    <d v="2010-11-02T00:00:00"/>
    <n v="26000"/>
    <s v="773"/>
    <x v="10"/>
    <x v="3"/>
    <x v="0"/>
    <x v="0"/>
    <x v="0"/>
  </r>
  <r>
    <n v="7735113507"/>
    <x v="0"/>
    <n v="48921570"/>
    <x v="26"/>
    <s v="SSRDVILLEGAS"/>
    <s v="MFLT"/>
    <s v="LEASING BANCOLOMBIA SA"/>
    <s v=""/>
    <s v=""/>
    <d v="2010-11-01T00:00:00"/>
    <d v="2010-11-02T00:00:00"/>
    <n v="35950"/>
    <s v="773"/>
    <x v="10"/>
    <x v="3"/>
    <x v="0"/>
    <x v="0"/>
    <x v="0"/>
  </r>
  <r>
    <n v="7735113507"/>
    <x v="0"/>
    <n v="48921570"/>
    <x v="26"/>
    <s v="SSRDVILLEGAS"/>
    <s v="MFLT"/>
    <s v="LEASING BANCOLOMBIA SA"/>
    <s v=""/>
    <s v=""/>
    <d v="2010-11-01T00:00:00"/>
    <d v="2010-11-02T00:00:00"/>
    <n v="25997"/>
    <s v="773"/>
    <x v="10"/>
    <x v="3"/>
    <x v="0"/>
    <x v="0"/>
    <x v="0"/>
  </r>
  <r>
    <n v="7735113507"/>
    <x v="0"/>
    <n v="48921570"/>
    <x v="26"/>
    <s v="SSRDVILLEGAS"/>
    <s v="MFLT"/>
    <s v="LEASING BANCOLOMBIA SA"/>
    <s v=""/>
    <s v=""/>
    <d v="2010-11-01T00:00:00"/>
    <d v="2010-11-02T00:00:00"/>
    <n v="35960"/>
    <s v="773"/>
    <x v="10"/>
    <x v="3"/>
    <x v="0"/>
    <x v="0"/>
    <x v="0"/>
  </r>
  <r>
    <n v="7735113507"/>
    <x v="0"/>
    <n v="48921570"/>
    <x v="26"/>
    <s v="SSRDVILLEGAS"/>
    <s v="MFLT"/>
    <s v="LEASING BANCOLOMBIA SA"/>
    <s v=""/>
    <s v=""/>
    <d v="2010-11-01T00:00:00"/>
    <d v="2010-11-02T00:00:00"/>
    <n v="25997"/>
    <s v="773"/>
    <x v="10"/>
    <x v="3"/>
    <x v="0"/>
    <x v="0"/>
    <x v="0"/>
  </r>
  <r>
    <n v="7735113507"/>
    <x v="0"/>
    <n v="48921570"/>
    <x v="26"/>
    <s v="SSRDVILLEGAS"/>
    <s v="MFLT"/>
    <s v="LEASING BANCOLOMBIA SA"/>
    <s v=""/>
    <s v=""/>
    <d v="2010-11-01T00:00:00"/>
    <d v="2010-11-02T00:00:00"/>
    <n v="35960"/>
    <s v="773"/>
    <x v="10"/>
    <x v="3"/>
    <x v="0"/>
    <x v="0"/>
    <x v="0"/>
  </r>
  <r>
    <n v="7735113507"/>
    <x v="0"/>
    <n v="48921570"/>
    <x v="26"/>
    <s v="SSRDVILLEGAS"/>
    <s v="MFLT"/>
    <s v="LEASING BANCOLOMBIA SA"/>
    <s v=""/>
    <s v=""/>
    <d v="2010-11-01T00:00:00"/>
    <d v="2010-11-02T00:00:00"/>
    <n v="25997"/>
    <s v="773"/>
    <x v="10"/>
    <x v="3"/>
    <x v="0"/>
    <x v="0"/>
    <x v="0"/>
  </r>
  <r>
    <n v="7735113507"/>
    <x v="0"/>
    <n v="48921570"/>
    <x v="26"/>
    <s v="SSRDVILLEGAS"/>
    <s v="MFLT"/>
    <s v="LEASING BANCOLOMBIA SA"/>
    <s v=""/>
    <s v=""/>
    <d v="2010-11-01T00:00:00"/>
    <d v="2010-11-02T00:00:00"/>
    <n v="35960"/>
    <s v="773"/>
    <x v="10"/>
    <x v="3"/>
    <x v="0"/>
    <x v="0"/>
    <x v="0"/>
  </r>
  <r>
    <n v="7735113507"/>
    <x v="0"/>
    <n v="48921570"/>
    <x v="26"/>
    <s v="SSRDVILLEGAS"/>
    <s v="MFLT"/>
    <s v="LEASING BANCOLOMBIA SA"/>
    <s v=""/>
    <s v=""/>
    <d v="2010-11-01T00:00:00"/>
    <d v="2010-11-02T00:00:00"/>
    <n v="25997"/>
    <s v="773"/>
    <x v="10"/>
    <x v="3"/>
    <x v="0"/>
    <x v="0"/>
    <x v="0"/>
  </r>
  <r>
    <n v="7735113507"/>
    <x v="0"/>
    <n v="48921570"/>
    <x v="26"/>
    <s v="SSRDVILLEGAS"/>
    <s v="MFLT"/>
    <s v="LEASING BANCOLOMBIA SA"/>
    <s v=""/>
    <s v=""/>
    <d v="2010-11-01T00:00:00"/>
    <d v="2010-11-02T00:00:00"/>
    <n v="35960"/>
    <s v="773"/>
    <x v="10"/>
    <x v="3"/>
    <x v="0"/>
    <x v="0"/>
    <x v="0"/>
  </r>
  <r>
    <n v="7735113507"/>
    <x v="0"/>
    <n v="48921570"/>
    <x v="26"/>
    <s v="SSRDVILLEGAS"/>
    <s v="MFLT"/>
    <s v="LEASING BANCOLOMBIA SA"/>
    <s v=""/>
    <s v=""/>
    <d v="2010-11-01T00:00:00"/>
    <d v="2010-11-02T00:00:00"/>
    <n v="25997"/>
    <s v="773"/>
    <x v="10"/>
    <x v="3"/>
    <x v="0"/>
    <x v="0"/>
    <x v="0"/>
  </r>
  <r>
    <n v="7735113507"/>
    <x v="0"/>
    <n v="48921570"/>
    <x v="26"/>
    <s v="SSRDVILLEGAS"/>
    <s v="MFLT"/>
    <s v="LEASING BANCOLOMBIA SA"/>
    <s v=""/>
    <s v=""/>
    <d v="2010-11-01T00:00:00"/>
    <d v="2010-11-02T00:00:00"/>
    <n v="35960"/>
    <s v="773"/>
    <x v="10"/>
    <x v="3"/>
    <x v="0"/>
    <x v="0"/>
    <x v="0"/>
  </r>
  <r>
    <n v="7735113507"/>
    <x v="0"/>
    <n v="48921570"/>
    <x v="26"/>
    <s v="SSRDVILLEGAS"/>
    <s v="MFLT"/>
    <s v="LEASING BANCOLOMBIA SA"/>
    <s v=""/>
    <s v=""/>
    <d v="2010-11-01T00:00:00"/>
    <d v="2010-11-02T00:00:00"/>
    <n v="25997"/>
    <s v="773"/>
    <x v="10"/>
    <x v="3"/>
    <x v="0"/>
    <x v="0"/>
    <x v="0"/>
  </r>
  <r>
    <n v="7735113507"/>
    <x v="0"/>
    <n v="48921570"/>
    <x v="26"/>
    <s v="SSRDVILLEGAS"/>
    <s v="MFLT"/>
    <s v="LEASING BANCOLOMBIA SA"/>
    <s v=""/>
    <s v=""/>
    <d v="2010-11-01T00:00:00"/>
    <d v="2010-11-02T00:00:00"/>
    <n v="35960"/>
    <s v="773"/>
    <x v="10"/>
    <x v="3"/>
    <x v="0"/>
    <x v="0"/>
    <x v="0"/>
  </r>
  <r>
    <n v="7735113507"/>
    <x v="0"/>
    <n v="48921570"/>
    <x v="26"/>
    <s v="SSRDVILLEGAS"/>
    <s v="MFLT"/>
    <s v="LEASING BANCOLOMBIA SA"/>
    <s v=""/>
    <s v=""/>
    <d v="2010-11-01T00:00:00"/>
    <d v="2010-11-02T00:00:00"/>
    <n v="25997"/>
    <s v="773"/>
    <x v="10"/>
    <x v="3"/>
    <x v="0"/>
    <x v="0"/>
    <x v="0"/>
  </r>
  <r>
    <n v="7735113507"/>
    <x v="0"/>
    <n v="48921570"/>
    <x v="26"/>
    <s v="SSRDVILLEGAS"/>
    <s v="MFLT"/>
    <s v="LEASING BANCOLOMBIA SA"/>
    <s v=""/>
    <s v=""/>
    <d v="2010-11-01T00:00:00"/>
    <d v="2010-11-02T00:00:00"/>
    <n v="35960"/>
    <s v="773"/>
    <x v="10"/>
    <x v="3"/>
    <x v="0"/>
    <x v="0"/>
    <x v="0"/>
  </r>
  <r>
    <n v="7735113507"/>
    <x v="0"/>
    <n v="48921570"/>
    <x v="26"/>
    <s v="SSRDVILLEGAS"/>
    <s v="MFLT"/>
    <s v="LEASING BANCOLOMBIA SA"/>
    <s v=""/>
    <s v=""/>
    <d v="2010-11-01T00:00:00"/>
    <d v="2010-11-02T00:00:00"/>
    <n v="40400"/>
    <s v="773"/>
    <x v="10"/>
    <x v="3"/>
    <x v="0"/>
    <x v="0"/>
    <x v="0"/>
  </r>
  <r>
    <n v="7735113507"/>
    <x v="0"/>
    <n v="48921570"/>
    <x v="26"/>
    <s v="SSRDVILLEGAS"/>
    <s v="MFLT"/>
    <s v="LEASING BANCOLOMBIA SA"/>
    <s v=""/>
    <s v=""/>
    <d v="2010-11-01T00:00:00"/>
    <d v="2010-11-02T00:00:00"/>
    <n v="64428"/>
    <s v="773"/>
    <x v="10"/>
    <x v="3"/>
    <x v="0"/>
    <x v="0"/>
    <x v="0"/>
  </r>
  <r>
    <n v="7735124012"/>
    <x v="24"/>
    <n v="48921570"/>
    <x v="26"/>
    <s v="LTEAGUTIERRE"/>
    <s v="MFLT"/>
    <s v="Mat, rptos y accesorios, materiales y repuestos na"/>
    <s v="Cinta teflon 3/4 (p/calor)"/>
    <s v=""/>
    <d v="2010-11-02T00:00:00"/>
    <d v="2010-11-02T00:00:00"/>
    <n v="68000"/>
    <s v="773"/>
    <x v="10"/>
    <x v="3"/>
    <x v="6"/>
    <x v="0"/>
    <x v="2"/>
  </r>
  <r>
    <n v="7735124703"/>
    <x v="22"/>
    <n v="48921570"/>
    <x v="26"/>
    <s v="LTHMRENDON"/>
    <s v="MFLT"/>
    <s v="Provisión otras cta.pte.proveed prod. no inventar"/>
    <s v="Form lito 46 CTRL.MONIT.REPORT.MET."/>
    <s v="Form lito 46 CTRL.MONIT.REPORT.MET."/>
    <d v="2010-11-02T00:00:00"/>
    <d v="2010-11-02T00:00:00"/>
    <n v="42500"/>
    <s v="773"/>
    <x v="10"/>
    <x v="3"/>
    <x v="5"/>
    <x v="0"/>
    <x v="0"/>
  </r>
  <r>
    <n v="7735124703"/>
    <x v="22"/>
    <n v="48921570"/>
    <x v="26"/>
    <s v="LTHMRENDON"/>
    <s v="MFLT"/>
    <s v="Provisión otras cta.pte.proveed prod. no inventar"/>
    <s v="Form lito 46 CTRL.MONIT.REPORT.MET."/>
    <s v="Form lito 46 CTRL.MONIT.REPORT.MET."/>
    <d v="2010-11-02T00:00:00"/>
    <d v="2010-11-02T00:00:00"/>
    <n v="4250"/>
    <s v="773"/>
    <x v="10"/>
    <x v="3"/>
    <x v="5"/>
    <x v="0"/>
    <x v="0"/>
  </r>
  <r>
    <n v="7735124709"/>
    <x v="58"/>
    <n v="48921570"/>
    <x v="26"/>
    <s v="LTEAGUTIERRE"/>
    <s v="MFLT"/>
    <s v="Provisión otras cta.pte.proveed prod. no inventar"/>
    <s v="Disolvente 16-8535q"/>
    <s v="Disolvente 16-8535q"/>
    <d v="2010-11-02T00:00:00"/>
    <d v="2010-11-02T00:00:00"/>
    <n v="1271150"/>
    <s v="773"/>
    <x v="10"/>
    <x v="3"/>
    <x v="5"/>
    <x v="0"/>
    <x v="1"/>
  </r>
  <r>
    <n v="7735124709"/>
    <x v="58"/>
    <n v="48921570"/>
    <x v="26"/>
    <s v="LTEAGUTIERRE"/>
    <s v="MFLT"/>
    <s v="Provisión otras cta.pte.proveed prod. no inventar"/>
    <s v="Solucion limpieza 16-3402q tinta industr"/>
    <s v="Solucion limpieza 16-3402q tinta industr"/>
    <d v="2010-11-02T00:00:00"/>
    <d v="2010-11-02T00:00:00"/>
    <n v="590160"/>
    <s v="773"/>
    <x v="10"/>
    <x v="3"/>
    <x v="5"/>
    <x v="0"/>
    <x v="1"/>
  </r>
  <r>
    <n v="7735113507"/>
    <x v="0"/>
    <n v="48980070"/>
    <x v="34"/>
    <s v="SSRDVILLEGAS"/>
    <s v="MFLT"/>
    <s v="LEASING BANCOLOMBIA SA"/>
    <s v=""/>
    <s v=""/>
    <d v="2010-11-01T00:00:00"/>
    <d v="2010-11-02T00:00:00"/>
    <n v="15181"/>
    <s v="773"/>
    <x v="10"/>
    <x v="11"/>
    <x v="0"/>
    <x v="0"/>
    <x v="0"/>
  </r>
  <r>
    <n v="7735113507"/>
    <x v="0"/>
    <n v="48980070"/>
    <x v="34"/>
    <s v="SSRDVILLEGAS"/>
    <s v="MFLT"/>
    <s v="LEASING BANCOLOMBIA SA"/>
    <s v=""/>
    <s v=""/>
    <d v="2010-11-01T00:00:00"/>
    <d v="2010-11-02T00:00:00"/>
    <n v="25526"/>
    <s v="773"/>
    <x v="10"/>
    <x v="11"/>
    <x v="0"/>
    <x v="0"/>
    <x v="0"/>
  </r>
  <r>
    <n v="7735113507"/>
    <x v="0"/>
    <n v="48980070"/>
    <x v="34"/>
    <s v="SSRDVILLEGAS"/>
    <s v="MFLT"/>
    <s v="LEASING BANCOLOMBIA SA"/>
    <s v=""/>
    <s v=""/>
    <d v="2010-11-01T00:00:00"/>
    <d v="2010-11-02T00:00:00"/>
    <n v="52540"/>
    <s v="773"/>
    <x v="10"/>
    <x v="11"/>
    <x v="0"/>
    <x v="0"/>
    <x v="0"/>
  </r>
  <r>
    <n v="7735113507"/>
    <x v="0"/>
    <n v="48980070"/>
    <x v="34"/>
    <s v="SSRDVILLEGAS"/>
    <s v="MFLT"/>
    <s v="LEASING BANCOLOMBIA SA"/>
    <s v=""/>
    <s v=""/>
    <d v="2010-11-01T00:00:00"/>
    <d v="2010-11-02T00:00:00"/>
    <n v="72676"/>
    <s v="773"/>
    <x v="10"/>
    <x v="11"/>
    <x v="0"/>
    <x v="0"/>
    <x v="0"/>
  </r>
  <r>
    <n v="7735113507"/>
    <x v="0"/>
    <n v="48980070"/>
    <x v="34"/>
    <s v="SSRDVILLEGAS"/>
    <s v="MFLT"/>
    <s v="LEASING BANCOLOMBIA SA"/>
    <s v=""/>
    <s v=""/>
    <d v="2010-11-01T00:00:00"/>
    <d v="2010-11-02T00:00:00"/>
    <n v="25997"/>
    <s v="773"/>
    <x v="10"/>
    <x v="11"/>
    <x v="0"/>
    <x v="0"/>
    <x v="0"/>
  </r>
  <r>
    <n v="7735113507"/>
    <x v="0"/>
    <n v="48980070"/>
    <x v="34"/>
    <s v="SSRDVILLEGAS"/>
    <s v="MFLT"/>
    <s v="LEASING BANCOLOMBIA SA"/>
    <s v=""/>
    <s v=""/>
    <d v="2010-11-01T00:00:00"/>
    <d v="2010-11-02T00:00:00"/>
    <n v="35960"/>
    <s v="773"/>
    <x v="10"/>
    <x v="11"/>
    <x v="0"/>
    <x v="0"/>
    <x v="0"/>
  </r>
  <r>
    <n v="7735113507"/>
    <x v="0"/>
    <n v="48980070"/>
    <x v="34"/>
    <s v="SSRDVILLEGAS"/>
    <s v="MFLT"/>
    <s v="LEASING BANCOLOMBIA SA"/>
    <s v=""/>
    <s v=""/>
    <d v="2010-11-01T00:00:00"/>
    <d v="2010-11-02T00:00:00"/>
    <n v="18537"/>
    <s v="773"/>
    <x v="10"/>
    <x v="11"/>
    <x v="0"/>
    <x v="0"/>
    <x v="0"/>
  </r>
  <r>
    <n v="7735113507"/>
    <x v="0"/>
    <n v="48980070"/>
    <x v="34"/>
    <s v="SSRDVILLEGAS"/>
    <s v="MFLT"/>
    <s v="LEASING BANCOLOMBIA SA"/>
    <s v=""/>
    <s v=""/>
    <d v="2010-11-01T00:00:00"/>
    <d v="2010-11-02T00:00:00"/>
    <n v="26407"/>
    <s v="773"/>
    <x v="10"/>
    <x v="11"/>
    <x v="0"/>
    <x v="0"/>
    <x v="0"/>
  </r>
  <r>
    <n v="7735113507"/>
    <x v="0"/>
    <n v="48980070"/>
    <x v="34"/>
    <s v="SSRDVILLEGAS"/>
    <s v="MFLT"/>
    <s v="LEASING BANCOLOMBIA SA"/>
    <s v=""/>
    <s v=""/>
    <d v="2010-11-01T00:00:00"/>
    <d v="2010-11-02T00:00:00"/>
    <n v="20039"/>
    <s v="773"/>
    <x v="10"/>
    <x v="11"/>
    <x v="0"/>
    <x v="0"/>
    <x v="0"/>
  </r>
  <r>
    <n v="7735113507"/>
    <x v="0"/>
    <n v="48980070"/>
    <x v="34"/>
    <s v="SSRDVILLEGAS"/>
    <s v="MFLT"/>
    <s v="LEASING BANCOLOMBIA SA"/>
    <s v=""/>
    <s v=""/>
    <d v="2010-11-01T00:00:00"/>
    <d v="2010-11-02T00:00:00"/>
    <n v="28825"/>
    <s v="773"/>
    <x v="10"/>
    <x v="11"/>
    <x v="0"/>
    <x v="0"/>
    <x v="0"/>
  </r>
  <r>
    <n v="7735113507"/>
    <x v="0"/>
    <n v="48984270"/>
    <x v="37"/>
    <s v="SSRDVILLEGAS"/>
    <s v="MFLT"/>
    <s v="LEASING BANCOLOMBIA SA"/>
    <s v=""/>
    <s v=""/>
    <d v="2010-11-01T00:00:00"/>
    <d v="2010-11-02T00:00:00"/>
    <n v="52524"/>
    <s v="773"/>
    <x v="10"/>
    <x v="14"/>
    <x v="0"/>
    <x v="0"/>
    <x v="0"/>
  </r>
  <r>
    <n v="7735113507"/>
    <x v="0"/>
    <n v="48984270"/>
    <x v="37"/>
    <s v="SSRDVILLEGAS"/>
    <s v="MFLT"/>
    <s v="LEASING BANCOLOMBIA SA"/>
    <s v=""/>
    <s v=""/>
    <d v="2010-11-01T00:00:00"/>
    <d v="2010-11-02T00:00:00"/>
    <n v="72676"/>
    <s v="773"/>
    <x v="10"/>
    <x v="14"/>
    <x v="0"/>
    <x v="0"/>
    <x v="0"/>
  </r>
  <r>
    <n v="7735113507"/>
    <x v="0"/>
    <n v="48984270"/>
    <x v="37"/>
    <s v="SSRDVILLEGAS"/>
    <s v="MFLT"/>
    <s v="LEASING BANCOLOMBIA SA"/>
    <s v=""/>
    <s v=""/>
    <d v="2010-11-01T00:00:00"/>
    <d v="2010-11-02T00:00:00"/>
    <n v="25997"/>
    <s v="773"/>
    <x v="10"/>
    <x v="14"/>
    <x v="0"/>
    <x v="0"/>
    <x v="0"/>
  </r>
  <r>
    <n v="7735113507"/>
    <x v="0"/>
    <n v="48984270"/>
    <x v="37"/>
    <s v="SSRDVILLEGAS"/>
    <s v="MFLT"/>
    <s v="LEASING BANCOLOMBIA SA"/>
    <s v=""/>
    <s v=""/>
    <d v="2010-11-01T00:00:00"/>
    <d v="2010-11-02T00:00:00"/>
    <n v="35960"/>
    <s v="773"/>
    <x v="10"/>
    <x v="14"/>
    <x v="0"/>
    <x v="0"/>
    <x v="0"/>
  </r>
  <r>
    <n v="7735113507"/>
    <x v="0"/>
    <n v="48988070"/>
    <x v="40"/>
    <s v="SSRDVILLEGAS"/>
    <s v="MFLT"/>
    <s v="LEASING BANCOLOMBIA SA"/>
    <s v=""/>
    <s v=""/>
    <d v="2010-11-01T00:00:00"/>
    <d v="2010-11-02T00:00:00"/>
    <n v="25997"/>
    <s v="773"/>
    <x v="10"/>
    <x v="17"/>
    <x v="0"/>
    <x v="0"/>
    <x v="0"/>
  </r>
  <r>
    <n v="7735113507"/>
    <x v="0"/>
    <n v="48988070"/>
    <x v="40"/>
    <s v="SSRDVILLEGAS"/>
    <s v="MFLT"/>
    <s v="LEASING BANCOLOMBIA SA"/>
    <s v=""/>
    <s v=""/>
    <d v="2010-11-01T00:00:00"/>
    <d v="2010-11-02T00:00:00"/>
    <n v="35960"/>
    <s v="773"/>
    <x v="10"/>
    <x v="17"/>
    <x v="0"/>
    <x v="0"/>
    <x v="0"/>
  </r>
  <r>
    <n v="7735124717"/>
    <x v="64"/>
    <n v="48988270"/>
    <x v="42"/>
    <s v="LTHMRENDON"/>
    <s v="MFLT"/>
    <s v="Provisión otras cta.pte.proveed prod. no inventar"/>
    <s v="Trampas adhesivas ratas"/>
    <s v="Trampas adhesivas ratas"/>
    <d v="2010-11-02T00:00:00"/>
    <d v="2010-11-02T00:00:00"/>
    <n v="459360"/>
    <s v="773"/>
    <x v="10"/>
    <x v="19"/>
    <x v="5"/>
    <x v="0"/>
    <x v="0"/>
  </r>
  <r>
    <n v="7735113507"/>
    <x v="0"/>
    <n v="48992070"/>
    <x v="45"/>
    <s v="SSRDVILLEGAS"/>
    <s v="MFLT"/>
    <s v="LEASING BANCOLOMBIA SA"/>
    <s v=""/>
    <s v=""/>
    <d v="2010-11-01T00:00:00"/>
    <d v="2010-11-02T00:00:00"/>
    <n v="15181"/>
    <s v="773"/>
    <x v="10"/>
    <x v="22"/>
    <x v="0"/>
    <x v="0"/>
    <x v="0"/>
  </r>
  <r>
    <n v="7735113507"/>
    <x v="0"/>
    <n v="48992070"/>
    <x v="45"/>
    <s v="SSRDVILLEGAS"/>
    <s v="MFLT"/>
    <s v="LEASING BANCOLOMBIA SA"/>
    <s v=""/>
    <s v=""/>
    <d v="2010-11-01T00:00:00"/>
    <d v="2010-11-02T00:00:00"/>
    <n v="25526"/>
    <s v="773"/>
    <x v="10"/>
    <x v="22"/>
    <x v="0"/>
    <x v="0"/>
    <x v="0"/>
  </r>
  <r>
    <n v="7735113507"/>
    <x v="0"/>
    <n v="48992070"/>
    <x v="45"/>
    <s v="SSRDVILLEGAS"/>
    <s v="MFLT"/>
    <s v="LEASING BANCOLOMBIA SA"/>
    <s v=""/>
    <s v=""/>
    <d v="2010-11-01T00:00:00"/>
    <d v="2010-11-02T00:00:00"/>
    <n v="17669"/>
    <s v="773"/>
    <x v="10"/>
    <x v="22"/>
    <x v="0"/>
    <x v="0"/>
    <x v="0"/>
  </r>
  <r>
    <n v="7735113507"/>
    <x v="0"/>
    <n v="48992070"/>
    <x v="45"/>
    <s v="SSRDVILLEGAS"/>
    <s v="MFLT"/>
    <s v="LEASING BANCOLOMBIA SA"/>
    <s v=""/>
    <s v=""/>
    <d v="2010-11-01T00:00:00"/>
    <d v="2010-11-02T00:00:00"/>
    <n v="25100"/>
    <s v="773"/>
    <x v="10"/>
    <x v="22"/>
    <x v="0"/>
    <x v="0"/>
    <x v="0"/>
  </r>
  <r>
    <n v="7735113507"/>
    <x v="0"/>
    <n v="48992070"/>
    <x v="45"/>
    <s v="SSRDVILLEGAS"/>
    <s v="MFLT"/>
    <s v="LEASING BANCOLOMBIA SA"/>
    <s v=""/>
    <s v=""/>
    <d v="2010-11-01T00:00:00"/>
    <d v="2010-11-02T00:00:00"/>
    <n v="25997"/>
    <s v="773"/>
    <x v="10"/>
    <x v="22"/>
    <x v="0"/>
    <x v="0"/>
    <x v="0"/>
  </r>
  <r>
    <n v="7735113507"/>
    <x v="0"/>
    <n v="48992070"/>
    <x v="45"/>
    <s v="SSRDVILLEGAS"/>
    <s v="MFLT"/>
    <s v="LEASING BANCOLOMBIA SA"/>
    <s v=""/>
    <s v=""/>
    <d v="2010-11-01T00:00:00"/>
    <d v="2010-11-02T00:00:00"/>
    <n v="35960"/>
    <s v="773"/>
    <x v="10"/>
    <x v="22"/>
    <x v="0"/>
    <x v="0"/>
    <x v="0"/>
  </r>
  <r>
    <n v="7735113507"/>
    <x v="0"/>
    <n v="48992070"/>
    <x v="45"/>
    <s v="SSRDVILLEGAS"/>
    <s v="MFLT"/>
    <s v="LEASING BANCOLOMBIA SA"/>
    <s v=""/>
    <s v=""/>
    <d v="2010-11-01T00:00:00"/>
    <d v="2010-11-02T00:00:00"/>
    <n v="25997"/>
    <s v="773"/>
    <x v="10"/>
    <x v="22"/>
    <x v="0"/>
    <x v="0"/>
    <x v="0"/>
  </r>
  <r>
    <n v="7735113507"/>
    <x v="0"/>
    <n v="48992070"/>
    <x v="45"/>
    <s v="SSRDVILLEGAS"/>
    <s v="MFLT"/>
    <s v="LEASING BANCOLOMBIA SA"/>
    <s v=""/>
    <s v=""/>
    <d v="2010-11-01T00:00:00"/>
    <d v="2010-11-02T00:00:00"/>
    <n v="35960"/>
    <s v="773"/>
    <x v="10"/>
    <x v="22"/>
    <x v="0"/>
    <x v="0"/>
    <x v="0"/>
  </r>
  <r>
    <n v="7735113507"/>
    <x v="0"/>
    <n v="48992070"/>
    <x v="45"/>
    <s v="SSRDVILLEGAS"/>
    <s v="MFLT"/>
    <s v="LEASING BANCOLOMBIA SA"/>
    <s v=""/>
    <s v=""/>
    <d v="2010-11-01T00:00:00"/>
    <d v="2010-11-02T00:00:00"/>
    <n v="20039"/>
    <s v="773"/>
    <x v="10"/>
    <x v="22"/>
    <x v="0"/>
    <x v="0"/>
    <x v="0"/>
  </r>
  <r>
    <n v="7735113507"/>
    <x v="0"/>
    <n v="48992070"/>
    <x v="45"/>
    <s v="SSRDVILLEGAS"/>
    <s v="MFLT"/>
    <s v="LEASING BANCOLOMBIA SA"/>
    <s v=""/>
    <s v=""/>
    <d v="2010-11-01T00:00:00"/>
    <d v="2010-11-02T00:00:00"/>
    <n v="28826"/>
    <s v="773"/>
    <x v="10"/>
    <x v="22"/>
    <x v="0"/>
    <x v="0"/>
    <x v="0"/>
  </r>
  <r>
    <n v="7735124708"/>
    <x v="34"/>
    <n v="48921370"/>
    <x v="24"/>
    <s v="LTHMRENDON"/>
    <s v="MFLT"/>
    <s v="Mat, rptos y accesorios, combustibles y lubricante"/>
    <s v="Lavador_planchas CPC Plate cleaner X L"/>
    <s v=""/>
    <d v="2010-11-03T00:00:00"/>
    <d v="2010-11-03T00:00:00"/>
    <n v="85331"/>
    <s v="773"/>
    <x v="10"/>
    <x v="4"/>
    <x v="6"/>
    <x v="0"/>
    <x v="2"/>
  </r>
  <r>
    <n v="7735124719"/>
    <x v="42"/>
    <n v="48921570"/>
    <x v="26"/>
    <s v="LTHMRENDON"/>
    <s v="MFLT"/>
    <s v="Provisión otras cta.pte.proveed prod. no inventar"/>
    <s v="Boletin comunicaciones internas 16%"/>
    <s v="Boletin comunicaciones internas 16%"/>
    <d v="2010-11-02T00:00:00"/>
    <d v="2010-11-03T00:00:00"/>
    <n v="24000"/>
    <s v="773"/>
    <x v="10"/>
    <x v="3"/>
    <x v="5"/>
    <x v="0"/>
    <x v="0"/>
  </r>
  <r>
    <n v="7735124719"/>
    <x v="42"/>
    <n v="48921570"/>
    <x v="26"/>
    <s v="LTHMRENDON"/>
    <s v="MFLT"/>
    <s v="SALAZAR MEJIA MARIA PATRICIA"/>
    <s v="Boletin comunicaciones internas 16%"/>
    <s v="Boletin comunicaciones internas 16%"/>
    <d v="2010-11-02T00:00:00"/>
    <d v="2010-11-03T00:00:00"/>
    <n v="0"/>
    <s v="773"/>
    <x v="10"/>
    <x v="3"/>
    <x v="5"/>
    <x v="0"/>
    <x v="0"/>
  </r>
  <r>
    <n v="7735124012"/>
    <x v="24"/>
    <n v="48980070"/>
    <x v="34"/>
    <s v="LTHMRENDON"/>
    <s v="MFLT"/>
    <s v="Provisión otras cta.pte.proveed prod. Inventariab."/>
    <s v="Buje de lujo roscado 12mm"/>
    <s v="Buje de lujo roscado 12mm"/>
    <d v="2010-11-02T00:00:00"/>
    <d v="2010-11-03T00:00:00"/>
    <n v="17200"/>
    <s v="773"/>
    <x v="10"/>
    <x v="11"/>
    <x v="6"/>
    <x v="0"/>
    <x v="2"/>
  </r>
  <r>
    <n v="7735124012"/>
    <x v="24"/>
    <n v="48980070"/>
    <x v="34"/>
    <s v="LTHMRENDON"/>
    <s v="MFLT"/>
    <s v="SALAZAR MEJIA MARIA PATRICIA"/>
    <s v="Buje de lujo roscado 12mm"/>
    <s v="Buje de lujo roscado 12mm"/>
    <d v="2010-11-02T00:00:00"/>
    <d v="2010-11-03T00:00:00"/>
    <n v="0"/>
    <s v="773"/>
    <x v="10"/>
    <x v="11"/>
    <x v="6"/>
    <x v="0"/>
    <x v="2"/>
  </r>
  <r>
    <n v="7735124713"/>
    <x v="35"/>
    <n v="48984270"/>
    <x v="37"/>
    <s v="LTEAGUTIERRE"/>
    <s v="MFLT"/>
    <s v="Provisión otras cta.pte.proveed prod. no inventar"/>
    <s v="Caneca por 30 litros"/>
    <s v="Caneca por 30 litros"/>
    <d v="2010-11-02T00:00:00"/>
    <d v="2010-11-03T00:00:00"/>
    <n v="196000"/>
    <s v="773"/>
    <x v="10"/>
    <x v="14"/>
    <x v="5"/>
    <x v="0"/>
    <x v="1"/>
  </r>
  <r>
    <n v="7735124713"/>
    <x v="35"/>
    <n v="48984270"/>
    <x v="37"/>
    <s v="LTEAGUTIERRE"/>
    <s v="MFLT"/>
    <s v="PALACIO VELEZ CARLOS ALBERTO"/>
    <s v="Caneca por 30 litros"/>
    <s v="Caneca por 30 litros"/>
    <d v="2010-11-02T00:00:00"/>
    <d v="2010-11-03T00:00:00"/>
    <n v="0"/>
    <s v="773"/>
    <x v="10"/>
    <x v="14"/>
    <x v="5"/>
    <x v="0"/>
    <x v="1"/>
  </r>
  <r>
    <n v="7735110119"/>
    <x v="12"/>
    <n v="48986070"/>
    <x v="38"/>
    <s v="LTEAGUTIERRE"/>
    <s v="MFLT"/>
    <s v="Provisión otras cta.pte.proveed prod. no inventar"/>
    <s v="Guantes Hyflex seguridad industrial"/>
    <s v="Guantes Hyflex seguridad industrial"/>
    <d v="2010-11-02T00:00:00"/>
    <d v="2010-11-03T00:00:00"/>
    <n v="172800"/>
    <s v="773"/>
    <x v="10"/>
    <x v="15"/>
    <x v="2"/>
    <x v="0"/>
    <x v="1"/>
  </r>
  <r>
    <n v="7735110119"/>
    <x v="12"/>
    <n v="48986070"/>
    <x v="38"/>
    <s v="LTEAGUTIERRE"/>
    <s v="MFLT"/>
    <s v="Provisión otras cta.pte.proveed prod. no inventar"/>
    <s v="Guantes Hyflex seguridad industrial"/>
    <s v="Guantes Hyflex seguridad industrial"/>
    <d v="2010-11-02T00:00:00"/>
    <d v="2010-11-03T00:00:00"/>
    <n v="86400"/>
    <s v="773"/>
    <x v="10"/>
    <x v="15"/>
    <x v="2"/>
    <x v="0"/>
    <x v="1"/>
  </r>
  <r>
    <n v="7735110119"/>
    <x v="12"/>
    <n v="48986070"/>
    <x v="38"/>
    <s v="LTEAGUTIERRE"/>
    <s v="MFLT"/>
    <s v="DURAN GIRALDO JOSE ALBERTO"/>
    <s v="Guantes Hyflex seguridad industrial"/>
    <s v="Guantes Hyflex seguridad industrial"/>
    <d v="2010-11-02T00:00:00"/>
    <d v="2010-11-03T00:00:00"/>
    <n v="0"/>
    <s v="773"/>
    <x v="10"/>
    <x v="15"/>
    <x v="2"/>
    <x v="0"/>
    <x v="1"/>
  </r>
  <r>
    <n v="7735110119"/>
    <x v="12"/>
    <n v="48986070"/>
    <x v="38"/>
    <s v="LTEAGUTIERRE"/>
    <s v="MFLT"/>
    <s v="DURAN GIRALDO JOSE ALBERTO"/>
    <s v="Guantes Hyflex seguridad industrial"/>
    <s v="Guantes Hyflex seguridad industrial"/>
    <d v="2010-11-02T00:00:00"/>
    <d v="2010-11-03T00:00:00"/>
    <n v="0"/>
    <s v="773"/>
    <x v="10"/>
    <x v="15"/>
    <x v="2"/>
    <x v="0"/>
    <x v="1"/>
  </r>
  <r>
    <n v="7735124554"/>
    <x v="60"/>
    <n v="48710270"/>
    <x v="166"/>
    <s v="LTHMRENDON"/>
    <s v="MFLT"/>
    <s v="Provisión otras cta.pte.proveed prod. no inventar"/>
    <s v="Llave hexagona 5/16pul"/>
    <s v="Llave hexagona 5/16pul"/>
    <d v="2010-11-04T00:00:00"/>
    <d v="2010-11-04T00:00:00"/>
    <n v="11000"/>
    <s v="773"/>
    <x v="10"/>
    <x v="4"/>
    <x v="6"/>
    <x v="0"/>
    <x v="2"/>
  </r>
  <r>
    <n v="7735124713"/>
    <x v="35"/>
    <n v="48910270"/>
    <x v="23"/>
    <s v="LTEAGUTIERRE"/>
    <s v="MFLT"/>
    <s v="BYCSA S.A"/>
    <s v="Strech 44CMx457M x .6"/>
    <s v="Strech 44CMx457M x .6"/>
    <d v="2010-11-03T00:00:00"/>
    <d v="2010-11-04T00:00:00"/>
    <n v="165000"/>
    <s v="773"/>
    <x v="10"/>
    <x v="3"/>
    <x v="5"/>
    <x v="0"/>
    <x v="1"/>
  </r>
  <r>
    <n v="7735124708"/>
    <x v="34"/>
    <n v="48921370"/>
    <x v="24"/>
    <s v="LTHMRENDON"/>
    <s v="MFLT"/>
    <s v="Mat, rptos y accesorios, combustibles y lubricante"/>
    <s v="Ajustador_21209_pintuco X GLN"/>
    <s v=""/>
    <d v="2010-11-04T00:00:00"/>
    <d v="2010-11-04T00:00:00"/>
    <n v="787159"/>
    <s v="773"/>
    <x v="10"/>
    <x v="4"/>
    <x v="6"/>
    <x v="0"/>
    <x v="2"/>
  </r>
  <r>
    <n v="7735124713"/>
    <x v="35"/>
    <n v="48921370"/>
    <x v="24"/>
    <s v="LTEAGUTIERRE"/>
    <s v="MFLT"/>
    <s v="BYCSA S.A"/>
    <s v="Strech 44CMx457M x .6"/>
    <s v="Strech 44CMx457M x .6"/>
    <d v="2010-11-03T00:00:00"/>
    <d v="2010-11-04T00:00:00"/>
    <n v="330000"/>
    <s v="773"/>
    <x v="10"/>
    <x v="4"/>
    <x v="5"/>
    <x v="0"/>
    <x v="1"/>
  </r>
  <r>
    <n v="7735124554"/>
    <x v="60"/>
    <n v="48921470"/>
    <x v="25"/>
    <s v="LTHMRENDON"/>
    <s v="MFLT"/>
    <s v="Provisión otras cta.pte.proveed prod. no inventar"/>
    <s v="Llave bristol de 3/16in larga"/>
    <s v="Llave bristol de 3/16in larga"/>
    <d v="2010-11-04T00:00:00"/>
    <d v="2010-11-04T00:00:00"/>
    <n v="5700"/>
    <s v="773"/>
    <x v="10"/>
    <x v="4"/>
    <x v="6"/>
    <x v="0"/>
    <x v="2"/>
  </r>
  <r>
    <n v="7735124713"/>
    <x v="35"/>
    <n v="48921470"/>
    <x v="25"/>
    <s v="LTHMRENDON"/>
    <s v="MFLT"/>
    <s v="Provisión otras cta.pte.proveed prod. no inventar"/>
    <s v="Strech 44CMx457M x .6"/>
    <s v="Strech 44CMx457M x .6"/>
    <d v="2010-11-02T00:00:00"/>
    <d v="2010-11-04T00:00:00"/>
    <n v="990000"/>
    <s v="773"/>
    <x v="10"/>
    <x v="4"/>
    <x v="5"/>
    <x v="0"/>
    <x v="1"/>
  </r>
  <r>
    <n v="7735124713"/>
    <x v="35"/>
    <n v="48921470"/>
    <x v="25"/>
    <s v="LTHMRENDON"/>
    <s v="MFLT"/>
    <s v="BYCSA S.A"/>
    <s v="Strech 44CMx457M x .6"/>
    <s v="Strech 44CMx457M x .6"/>
    <d v="2010-11-02T00:00:00"/>
    <d v="2010-11-04T00:00:00"/>
    <n v="0"/>
    <s v="773"/>
    <x v="10"/>
    <x v="4"/>
    <x v="5"/>
    <x v="0"/>
    <x v="1"/>
  </r>
  <r>
    <n v="7735124713"/>
    <x v="35"/>
    <n v="48921470"/>
    <x v="25"/>
    <s v="LTEAGUTIERRE"/>
    <s v="MFLT"/>
    <s v="Provisión otras cta.pte.proveed prod. no inventar"/>
    <s v="Cinta Transp.48 MMX100MM ANDINA"/>
    <s v="Cinta Transp.48 MMX100MM ANDINA"/>
    <d v="2010-11-02T00:00:00"/>
    <d v="2010-11-04T00:00:00"/>
    <n v="237600"/>
    <s v="773"/>
    <x v="10"/>
    <x v="4"/>
    <x v="5"/>
    <x v="0"/>
    <x v="1"/>
  </r>
  <r>
    <n v="7735124713"/>
    <x v="35"/>
    <n v="48921470"/>
    <x v="25"/>
    <s v="LTEAGUTIERRE"/>
    <s v="MFLT"/>
    <s v="CINTAS ANDINAS DE COLOMBIA S.A."/>
    <s v="Cinta Transp.48 MMX100MM ANDINA"/>
    <s v="Cinta Transp.48 MMX100MM ANDINA"/>
    <d v="2010-11-02T00:00:00"/>
    <d v="2010-11-04T00:00:00"/>
    <n v="0"/>
    <s v="773"/>
    <x v="10"/>
    <x v="4"/>
    <x v="5"/>
    <x v="0"/>
    <x v="1"/>
  </r>
  <r>
    <n v="7735124713"/>
    <x v="35"/>
    <n v="48921470"/>
    <x v="25"/>
    <s v="LTEAGUTIERRE"/>
    <s v="MFLT"/>
    <s v="BYCSA S.A"/>
    <s v="Strech 44CMx457M x .6"/>
    <s v="Strech 44CMx457M x .6"/>
    <d v="2010-11-03T00:00:00"/>
    <d v="2010-11-04T00:00:00"/>
    <n v="495000"/>
    <s v="773"/>
    <x v="10"/>
    <x v="4"/>
    <x v="5"/>
    <x v="0"/>
    <x v="1"/>
  </r>
  <r>
    <n v="7735124012"/>
    <x v="24"/>
    <n v="48921570"/>
    <x v="26"/>
    <s v="LTHMRENDON"/>
    <s v="MFLT"/>
    <s v="Mat, rptos y accesorios, materiales y repuestos na"/>
    <s v="Cinta teflon 3/4 (p/calor)"/>
    <s v=""/>
    <d v="2010-11-04T00:00:00"/>
    <d v="2010-11-04T00:00:00"/>
    <n v="68000"/>
    <s v="773"/>
    <x v="10"/>
    <x v="3"/>
    <x v="6"/>
    <x v="0"/>
    <x v="2"/>
  </r>
  <r>
    <n v="7735124713"/>
    <x v="35"/>
    <n v="48921570"/>
    <x v="26"/>
    <s v="LTHMRENDON"/>
    <s v="MFLT"/>
    <s v="Provisión otras cta.pte.proveed prod. no inventar"/>
    <s v="Hilo polipropileno 4MM"/>
    <s v="Hilo polipropileno 4MM"/>
    <d v="2010-11-03T00:00:00"/>
    <d v="2010-11-04T00:00:00"/>
    <n v="0"/>
    <s v="773"/>
    <x v="10"/>
    <x v="3"/>
    <x v="5"/>
    <x v="0"/>
    <x v="1"/>
  </r>
  <r>
    <n v="7735124713"/>
    <x v="35"/>
    <n v="48921570"/>
    <x v="26"/>
    <s v="LTHMRENDON"/>
    <s v="MFLT"/>
    <s v="Provisión otras cta.pte.proveed prod. no inventar"/>
    <s v="Hilo polipropileno 4MM"/>
    <s v="Hilo polipropileno 4MM"/>
    <d v="2010-11-03T00:00:00"/>
    <d v="2010-11-04T00:00:00"/>
    <n v="174000"/>
    <s v="773"/>
    <x v="10"/>
    <x v="3"/>
    <x v="5"/>
    <x v="0"/>
    <x v="1"/>
  </r>
  <r>
    <n v="7735124701"/>
    <x v="26"/>
    <n v="48984270"/>
    <x v="37"/>
    <s v="LTHMRENDON"/>
    <s v="MFLT"/>
    <s v="Inventario en tránsito repuestos y suministros"/>
    <s v="Papelera vaiven 53 L"/>
    <s v="Papelera vaiven 53 L"/>
    <d v="2010-11-03T00:00:00"/>
    <d v="2010-11-04T00:00:00"/>
    <n v="0"/>
    <s v="773"/>
    <x v="10"/>
    <x v="14"/>
    <x v="5"/>
    <x v="0"/>
    <x v="0"/>
  </r>
  <r>
    <n v="7735124701"/>
    <x v="26"/>
    <n v="48984270"/>
    <x v="37"/>
    <s v="LTHMRENDON"/>
    <s v="MFLT"/>
    <s v="Inventario en tránsito repuestos y suministros"/>
    <s v="Papelera vaiven 53 L"/>
    <s v="Papelera vaiven 53 L"/>
    <d v="2010-11-03T00:00:00"/>
    <d v="2010-11-04T00:00:00"/>
    <n v="310800"/>
    <s v="773"/>
    <x v="10"/>
    <x v="14"/>
    <x v="5"/>
    <x v="0"/>
    <x v="0"/>
  </r>
  <r>
    <n v="7735124701"/>
    <x v="26"/>
    <n v="48921370"/>
    <x v="24"/>
    <s v="LTHMRENDON"/>
    <s v="MFLT"/>
    <s v="EMPAQUETADURAS Y EMPAQUES S.A."/>
    <s v="Limpion Wypall"/>
    <s v="Limpion Wypall"/>
    <d v="2010-11-04T00:00:00"/>
    <d v="2010-11-05T00:00:00"/>
    <n v="551000"/>
    <s v="773"/>
    <x v="10"/>
    <x v="4"/>
    <x v="5"/>
    <x v="0"/>
    <x v="0"/>
  </r>
  <r>
    <n v="7735116503"/>
    <x v="38"/>
    <n v="48921470"/>
    <x v="25"/>
    <s v="LTMAMEJIA"/>
    <s v="MFLT"/>
    <s v="Provisión otras cta.pte.proveed prod. Inventariab."/>
    <s v=""/>
    <s v="Mtto Relojes de Marcacion"/>
    <d v="2010-11-05T00:00:00"/>
    <d v="2010-11-05T00:00:00"/>
    <n v="165600"/>
    <s v="773"/>
    <x v="10"/>
    <x v="4"/>
    <x v="6"/>
    <x v="0"/>
    <x v="2"/>
  </r>
  <r>
    <n v="7735124701"/>
    <x v="26"/>
    <n v="48921470"/>
    <x v="25"/>
    <s v="LTHMRENDON"/>
    <s v="MFLT"/>
    <s v="EMPAQUETADURAS Y EMPAQUES S.A."/>
    <s v="Limpion Wypall"/>
    <s v="Limpion Wypall"/>
    <d v="2010-11-04T00:00:00"/>
    <d v="2010-11-05T00:00:00"/>
    <n v="55100"/>
    <s v="773"/>
    <x v="10"/>
    <x v="4"/>
    <x v="5"/>
    <x v="0"/>
    <x v="0"/>
  </r>
  <r>
    <n v="7735124701"/>
    <x v="26"/>
    <n v="48921570"/>
    <x v="26"/>
    <s v="LTHMRENDON"/>
    <s v="MFLT"/>
    <s v="EMPAQUETADURAS Y EMPAQUES S.A."/>
    <s v="Limpion Wypall"/>
    <s v="Limpion Wypall"/>
    <d v="2010-11-04T00:00:00"/>
    <d v="2010-11-05T00:00:00"/>
    <n v="55100"/>
    <s v="773"/>
    <x v="10"/>
    <x v="3"/>
    <x v="5"/>
    <x v="0"/>
    <x v="0"/>
  </r>
  <r>
    <n v="7735111156"/>
    <x v="30"/>
    <n v="48982070"/>
    <x v="36"/>
    <s v="LTNJRODRIGUE"/>
    <s v="MFLT"/>
    <s v="Provisión otras cta.pte.proveed prod. Inventariab."/>
    <s v=""/>
    <s v="Consultoría"/>
    <d v="2010-11-05T00:00:00"/>
    <d v="2010-11-05T00:00:00"/>
    <n v="956051"/>
    <s v="773"/>
    <x v="10"/>
    <x v="13"/>
    <x v="8"/>
    <x v="0"/>
    <x v="0"/>
  </r>
  <r>
    <n v="7735116408"/>
    <x v="1"/>
    <n v="48700170"/>
    <x v="0"/>
    <s v="SSRDVILLEGAS"/>
    <s v="MFLT"/>
    <s v="EPM TELECOMUNICACIONES S.A."/>
    <s v=""/>
    <s v=""/>
    <d v="2010-11-06T00:00:00"/>
    <d v="2010-11-06T00:00:00"/>
    <n v="6444"/>
    <s v="773"/>
    <x v="10"/>
    <x v="0"/>
    <x v="1"/>
    <x v="0"/>
    <x v="0"/>
  </r>
  <r>
    <n v="7735116408"/>
    <x v="1"/>
    <n v="48705370"/>
    <x v="1"/>
    <s v="SSRDVILLEGAS"/>
    <s v="MFLT"/>
    <s v="EPM TELECOMUNICACIONES S.A."/>
    <s v=""/>
    <s v=""/>
    <d v="2010-11-06T00:00:00"/>
    <d v="2010-11-06T00:00:00"/>
    <n v="247"/>
    <s v="773"/>
    <x v="10"/>
    <x v="1"/>
    <x v="1"/>
    <x v="0"/>
    <x v="0"/>
  </r>
  <r>
    <n v="7735124012"/>
    <x v="24"/>
    <n v="48710370"/>
    <x v="6"/>
    <s v="LTMCRAGA"/>
    <s v="MFLT"/>
    <s v="Mat, rptos y accesorios, materiales y repuestos na"/>
    <s v="Regla lubricadora 20 x 300mm"/>
    <s v=""/>
    <d v="2010-11-06T00:00:00"/>
    <d v="2010-11-06T00:00:00"/>
    <n v="4000"/>
    <s v="773"/>
    <x v="10"/>
    <x v="4"/>
    <x v="6"/>
    <x v="0"/>
    <x v="2"/>
  </r>
  <r>
    <n v="7735116874"/>
    <x v="33"/>
    <n v="48921370"/>
    <x v="24"/>
    <s v="LTJFLOPEZ"/>
    <s v="MFLT"/>
    <s v="Provisión otras cta.pte.proveed prod. Inventariab."/>
    <s v=""/>
    <s v="Servicio de Preprensa"/>
    <d v="2010-11-06T00:00:00"/>
    <d v="2010-11-06T00:00:00"/>
    <n v="929654"/>
    <s v="773"/>
    <x v="10"/>
    <x v="4"/>
    <x v="5"/>
    <x v="0"/>
    <x v="1"/>
  </r>
  <r>
    <n v="7735124708"/>
    <x v="34"/>
    <n v="48921370"/>
    <x v="24"/>
    <s v="LTHMRENDON"/>
    <s v="MFLT"/>
    <s v="Mat, rptos y accesorios, combustibles y lubricante"/>
    <s v="Wash a_230 X GLN"/>
    <s v=""/>
    <d v="2010-11-06T00:00:00"/>
    <d v="2010-11-06T00:00:00"/>
    <n v="1367614"/>
    <s v="773"/>
    <x v="10"/>
    <x v="4"/>
    <x v="6"/>
    <x v="0"/>
    <x v="2"/>
  </r>
  <r>
    <n v="7735124708"/>
    <x v="34"/>
    <n v="48921370"/>
    <x v="24"/>
    <s v="LTHMRENDON"/>
    <s v="MFLT"/>
    <s v="Mat, rptos y accesorios, combustibles y lubricante"/>
    <s v="Ajustador_21209_pintuco X GLN"/>
    <s v=""/>
    <d v="2010-11-06T00:00:00"/>
    <d v="2010-11-06T00:00:00"/>
    <n v="787159"/>
    <s v="773"/>
    <x v="10"/>
    <x v="4"/>
    <x v="6"/>
    <x v="0"/>
    <x v="2"/>
  </r>
  <r>
    <n v="7735124708"/>
    <x v="34"/>
    <n v="48921370"/>
    <x v="24"/>
    <s v="LTHMRENDON"/>
    <s v="MFLT"/>
    <s v="Mat, rptos y accesorios, combustibles y lubricante"/>
    <s v="Solucion fuente opti_print1 X GLN"/>
    <s v=""/>
    <d v="2010-11-06T00:00:00"/>
    <d v="2010-11-06T00:00:00"/>
    <n v="58461"/>
    <s v="773"/>
    <x v="10"/>
    <x v="4"/>
    <x v="6"/>
    <x v="0"/>
    <x v="2"/>
  </r>
  <r>
    <n v="7735124708"/>
    <x v="34"/>
    <n v="48921370"/>
    <x v="24"/>
    <s v="LTHMRENDON"/>
    <s v="MFLT"/>
    <s v="Mat, rptos y accesorios, combustibles y lubricante"/>
    <s v="Lavador_planchas CPC Plate cleaner X L"/>
    <s v=""/>
    <d v="2010-11-06T00:00:00"/>
    <d v="2010-11-06T00:00:00"/>
    <n v="21333"/>
    <s v="773"/>
    <x v="10"/>
    <x v="4"/>
    <x v="6"/>
    <x v="0"/>
    <x v="2"/>
  </r>
  <r>
    <n v="7735124708"/>
    <x v="34"/>
    <n v="48921370"/>
    <x v="24"/>
    <s v="LTHMRENDON"/>
    <s v="MFLT"/>
    <s v="Mat, rptos y accesorios, combustibles y lubricante"/>
    <s v="Goma protec_planchas X GLN"/>
    <s v=""/>
    <d v="2010-11-06T00:00:00"/>
    <d v="2010-11-06T00:00:00"/>
    <n v="32500"/>
    <s v="773"/>
    <x v="10"/>
    <x v="4"/>
    <x v="6"/>
    <x v="0"/>
    <x v="2"/>
  </r>
  <r>
    <n v="7735124708"/>
    <x v="34"/>
    <n v="48921570"/>
    <x v="26"/>
    <s v="LTHMRENDON"/>
    <s v="MFLT"/>
    <s v="Mat, rptos y accesorios, combustibles y lubricante"/>
    <s v="Alcohol_indust_95% X GLN"/>
    <s v=""/>
    <d v="2010-11-06T00:00:00"/>
    <d v="2010-11-06T00:00:00"/>
    <n v="11286"/>
    <s v="773"/>
    <x v="10"/>
    <x v="3"/>
    <x v="6"/>
    <x v="0"/>
    <x v="2"/>
  </r>
  <r>
    <n v="7735116408"/>
    <x v="1"/>
    <n v="48984270"/>
    <x v="37"/>
    <s v="SSRDVILLEGAS"/>
    <s v="MFLT"/>
    <s v="EPM TELECOMUNICACIONES S.A."/>
    <s v=""/>
    <s v=""/>
    <d v="2010-11-06T00:00:00"/>
    <d v="2010-11-06T00:00:00"/>
    <n v="481"/>
    <s v="773"/>
    <x v="10"/>
    <x v="14"/>
    <x v="1"/>
    <x v="0"/>
    <x v="0"/>
  </r>
  <r>
    <n v="7735116408"/>
    <x v="1"/>
    <n v="48992070"/>
    <x v="45"/>
    <s v="SSRDVILLEGAS"/>
    <s v="MFLT"/>
    <s v="EPM TELECOMUNICACIONES S.A."/>
    <s v=""/>
    <s v=""/>
    <d v="2010-11-06T00:00:00"/>
    <d v="2010-11-06T00:00:00"/>
    <n v="3045"/>
    <s v="773"/>
    <x v="10"/>
    <x v="22"/>
    <x v="1"/>
    <x v="0"/>
    <x v="0"/>
  </r>
  <r>
    <n v="7735116408"/>
    <x v="1"/>
    <n v="48700170"/>
    <x v="0"/>
    <s v="SSRDVILLEGAS"/>
    <s v="MFLT"/>
    <s v="COLOMBIA MOVIL S.A. E.S.P."/>
    <s v=""/>
    <s v=""/>
    <d v="2010-11-06T00:00:00"/>
    <d v="2010-11-08T00:00:00"/>
    <n v="416"/>
    <s v="773"/>
    <x v="10"/>
    <x v="0"/>
    <x v="1"/>
    <x v="0"/>
    <x v="0"/>
  </r>
  <r>
    <n v="7735116408"/>
    <x v="1"/>
    <n v="48705370"/>
    <x v="1"/>
    <s v="SSRDVILLEGAS"/>
    <s v="MFLT"/>
    <s v="COLOMBIA MOVIL S.A. E.S.P."/>
    <s v=""/>
    <s v=""/>
    <d v="2010-11-06T00:00:00"/>
    <d v="2010-11-08T00:00:00"/>
    <n v="1764"/>
    <s v="773"/>
    <x v="10"/>
    <x v="1"/>
    <x v="1"/>
    <x v="0"/>
    <x v="0"/>
  </r>
  <r>
    <n v="7735116403"/>
    <x v="20"/>
    <n v="48705670"/>
    <x v="2"/>
    <s v="SSRDVILLEGAS"/>
    <s v="MFLT"/>
    <s v="SOMOS SUMINISTRO TEMPORAL S.A."/>
    <s v=""/>
    <s v=""/>
    <d v="2010-11-02T00:00:00"/>
    <d v="2010-11-08T00:00:00"/>
    <n v="1131875"/>
    <s v="773"/>
    <x v="10"/>
    <x v="2"/>
    <x v="3"/>
    <x v="0"/>
    <x v="1"/>
  </r>
  <r>
    <n v="7735116403"/>
    <x v="20"/>
    <n v="48910270"/>
    <x v="23"/>
    <s v="SSRDVILLEGAS"/>
    <s v="MFLT"/>
    <s v="SOMOS SUMINISTRO TEMPORAL S.A."/>
    <s v=""/>
    <s v=""/>
    <d v="2010-11-02T00:00:00"/>
    <d v="2010-11-08T00:00:00"/>
    <n v="3217945"/>
    <s v="773"/>
    <x v="10"/>
    <x v="3"/>
    <x v="3"/>
    <x v="0"/>
    <x v="1"/>
  </r>
  <r>
    <n v="7735116408"/>
    <x v="1"/>
    <n v="48910270"/>
    <x v="23"/>
    <s v="SSRDVILLEGAS"/>
    <s v="MFLT"/>
    <s v="COLOMBIA MOVIL S.A. E.S.P."/>
    <s v=""/>
    <s v=""/>
    <d v="2010-11-06T00:00:00"/>
    <d v="2010-11-08T00:00:00"/>
    <n v="385"/>
    <s v="773"/>
    <x v="10"/>
    <x v="3"/>
    <x v="1"/>
    <x v="0"/>
    <x v="0"/>
  </r>
  <r>
    <n v="7735116403"/>
    <x v="20"/>
    <n v="48921470"/>
    <x v="25"/>
    <s v="SSRDVILLEGAS"/>
    <s v="MFLT"/>
    <s v="SOMOS SUMINISTRO TEMPORAL S.A."/>
    <s v=""/>
    <s v=""/>
    <d v="2010-11-02T00:00:00"/>
    <d v="2010-11-08T00:00:00"/>
    <n v="255174"/>
    <s v="773"/>
    <x v="10"/>
    <x v="4"/>
    <x v="3"/>
    <x v="0"/>
    <x v="1"/>
  </r>
  <r>
    <n v="7735116408"/>
    <x v="1"/>
    <n v="48921470"/>
    <x v="25"/>
    <s v="SSRDVILLEGAS"/>
    <s v="MFLT"/>
    <s v="COLOMBIA MOVIL S.A. E.S.P."/>
    <s v=""/>
    <s v=""/>
    <d v="2010-11-06T00:00:00"/>
    <d v="2010-11-08T00:00:00"/>
    <n v="1970"/>
    <s v="773"/>
    <x v="10"/>
    <x v="4"/>
    <x v="1"/>
    <x v="0"/>
    <x v="0"/>
  </r>
  <r>
    <n v="7735116403"/>
    <x v="20"/>
    <n v="48921570"/>
    <x v="26"/>
    <s v="SSRDVILLEGAS"/>
    <s v="MFLT"/>
    <s v="AHORA S.A"/>
    <s v=""/>
    <s v=""/>
    <d v="2010-11-04T00:00:00"/>
    <d v="2010-11-08T00:00:00"/>
    <n v="7466602"/>
    <s v="773"/>
    <x v="10"/>
    <x v="3"/>
    <x v="3"/>
    <x v="0"/>
    <x v="1"/>
  </r>
  <r>
    <n v="7735116408"/>
    <x v="1"/>
    <n v="48921570"/>
    <x v="26"/>
    <s v="SSRDVILLEGAS"/>
    <s v="MFLT"/>
    <s v="COLOMBIA MOVIL S.A. E.S.P."/>
    <s v=""/>
    <s v=""/>
    <d v="2010-11-06T00:00:00"/>
    <d v="2010-11-08T00:00:00"/>
    <n v="6373"/>
    <s v="773"/>
    <x v="10"/>
    <x v="3"/>
    <x v="1"/>
    <x v="0"/>
    <x v="0"/>
  </r>
  <r>
    <n v="7735124708"/>
    <x v="34"/>
    <n v="48921570"/>
    <x v="26"/>
    <s v="LTEAGUTIERRE"/>
    <s v="MFLT"/>
    <s v="Mat, rptos y accesorios, combustibles y lubricante"/>
    <s v="Alcohol_indust_95% X GLN"/>
    <s v=""/>
    <d v="2010-11-08T00:00:00"/>
    <d v="2010-11-08T00:00:00"/>
    <n v="22573"/>
    <s v="773"/>
    <x v="10"/>
    <x v="3"/>
    <x v="6"/>
    <x v="0"/>
    <x v="2"/>
  </r>
  <r>
    <n v="7735124719"/>
    <x v="42"/>
    <n v="48921570"/>
    <x v="26"/>
    <s v="LTEAGUTIERRE"/>
    <s v="MFLT"/>
    <s v="Provisión otras cta.pte.proveed prod. no inventar"/>
    <s v="Volante comunicaciones internas 16%"/>
    <s v="Volante comunicaciones internas 16%"/>
    <d v="2010-11-08T00:00:00"/>
    <d v="2010-11-08T00:00:00"/>
    <n v="24000"/>
    <s v="773"/>
    <x v="10"/>
    <x v="3"/>
    <x v="5"/>
    <x v="0"/>
    <x v="0"/>
  </r>
  <r>
    <n v="7735116403"/>
    <x v="20"/>
    <n v="48921770"/>
    <x v="28"/>
    <s v="SSRDVILLEGAS"/>
    <s v="MFLT"/>
    <s v="SOMOS SUMINISTRO TEMPORAL S.A."/>
    <s v=""/>
    <s v=""/>
    <d v="2010-11-02T00:00:00"/>
    <d v="2010-11-08T00:00:00"/>
    <n v="1755257"/>
    <s v="773"/>
    <x v="10"/>
    <x v="5"/>
    <x v="3"/>
    <x v="0"/>
    <x v="1"/>
  </r>
  <r>
    <n v="7735116403"/>
    <x v="20"/>
    <n v="48980070"/>
    <x v="34"/>
    <s v="SSRDVILLEGAS"/>
    <s v="MFLT"/>
    <s v="AHORA S.A"/>
    <s v=""/>
    <s v=""/>
    <d v="2010-11-04T00:00:00"/>
    <d v="2010-11-08T00:00:00"/>
    <n v="358794"/>
    <s v="773"/>
    <x v="10"/>
    <x v="11"/>
    <x v="3"/>
    <x v="0"/>
    <x v="1"/>
  </r>
  <r>
    <n v="7735116408"/>
    <x v="1"/>
    <n v="48982070"/>
    <x v="36"/>
    <s v="SSRDVILLEGAS"/>
    <s v="MFLT"/>
    <s v="COLOMBIA MOVIL S.A. E.S.P."/>
    <s v=""/>
    <s v=""/>
    <d v="2010-11-06T00:00:00"/>
    <d v="2010-11-08T00:00:00"/>
    <n v="354"/>
    <s v="773"/>
    <x v="10"/>
    <x v="13"/>
    <x v="1"/>
    <x v="0"/>
    <x v="0"/>
  </r>
  <r>
    <n v="7735124703"/>
    <x v="22"/>
    <n v="48982070"/>
    <x v="36"/>
    <s v="LTEAGUTIERRE"/>
    <s v="MFLT"/>
    <s v="Provisión otras cta.pte.proveed prod. no inventar"/>
    <s v="Form lito 160 Tarjetas azules TPM"/>
    <s v="Form lito 160 Tarjetas azules TPM"/>
    <d v="2010-11-08T00:00:00"/>
    <d v="2010-11-08T00:00:00"/>
    <n v="525000"/>
    <s v="773"/>
    <x v="10"/>
    <x v="13"/>
    <x v="5"/>
    <x v="0"/>
    <x v="0"/>
  </r>
  <r>
    <n v="7735116408"/>
    <x v="1"/>
    <n v="48984270"/>
    <x v="37"/>
    <s v="SSRDVILLEGAS"/>
    <s v="MFLT"/>
    <s v="COLOMBIA MOVIL S.A. E.S.P."/>
    <s v=""/>
    <s v=""/>
    <d v="2010-11-06T00:00:00"/>
    <d v="2010-11-08T00:00:00"/>
    <n v="1011"/>
    <s v="773"/>
    <x v="10"/>
    <x v="14"/>
    <x v="1"/>
    <x v="0"/>
    <x v="0"/>
  </r>
  <r>
    <n v="7735116408"/>
    <x v="1"/>
    <n v="48988570"/>
    <x v="44"/>
    <s v="SSRDVILLEGAS"/>
    <s v="MFLT"/>
    <s v="COLOMBIA MOVIL S.A. E.S.P."/>
    <s v=""/>
    <s v=""/>
    <d v="2010-11-06T00:00:00"/>
    <d v="2010-11-08T00:00:00"/>
    <n v="530"/>
    <s v="773"/>
    <x v="10"/>
    <x v="21"/>
    <x v="1"/>
    <x v="0"/>
    <x v="0"/>
  </r>
  <r>
    <n v="7735116403"/>
    <x v="20"/>
    <n v="48992070"/>
    <x v="45"/>
    <s v="SSRDVILLEGAS"/>
    <s v="MFLT"/>
    <s v="SOMOS SUMINISTRO TEMPORAL S.A."/>
    <s v=""/>
    <s v=""/>
    <d v="2010-11-02T00:00:00"/>
    <d v="2010-11-08T00:00:00"/>
    <n v="255174"/>
    <s v="773"/>
    <x v="10"/>
    <x v="22"/>
    <x v="3"/>
    <x v="0"/>
    <x v="1"/>
  </r>
  <r>
    <n v="7735116408"/>
    <x v="1"/>
    <n v="48992070"/>
    <x v="45"/>
    <s v="SSRDVILLEGAS"/>
    <s v="MFLT"/>
    <s v="COLOMBIA MOVIL S.A. E.S.P."/>
    <s v=""/>
    <s v=""/>
    <d v="2010-11-06T00:00:00"/>
    <d v="2010-11-08T00:00:00"/>
    <n v="10277"/>
    <s v="773"/>
    <x v="10"/>
    <x v="22"/>
    <x v="1"/>
    <x v="0"/>
    <x v="0"/>
  </r>
  <r>
    <n v="7735116403"/>
    <x v="20"/>
    <n v="48992170"/>
    <x v="46"/>
    <s v="SSRDVILLEGAS"/>
    <s v="MFLT"/>
    <s v="SOMOS SUMINISTRO TEMPORAL S.A."/>
    <s v=""/>
    <s v=""/>
    <d v="2010-11-02T00:00:00"/>
    <d v="2010-11-08T00:00:00"/>
    <n v="1061862"/>
    <s v="773"/>
    <x v="10"/>
    <x v="23"/>
    <x v="3"/>
    <x v="0"/>
    <x v="1"/>
  </r>
  <r>
    <n v="7735116432"/>
    <x v="32"/>
    <n v="48984270"/>
    <x v="37"/>
    <s v="LTJFLOPEZ"/>
    <s v="MFLT"/>
    <s v="Provisión otras cta.pte.proveed prod. Inventariab."/>
    <s v=""/>
    <s v="Reparacion de estibas"/>
    <d v="2010-11-09T00:00:00"/>
    <d v="2010-11-09T00:00:00"/>
    <n v="390000"/>
    <s v="773"/>
    <x v="10"/>
    <x v="14"/>
    <x v="5"/>
    <x v="0"/>
    <x v="0"/>
  </r>
  <r>
    <n v="7735124704"/>
    <x v="27"/>
    <n v="48986070"/>
    <x v="38"/>
    <s v="LTHMRENDON"/>
    <s v="MFLT"/>
    <s v="Provisión otras cta.pte.proveed prod. no inventar"/>
    <s v="Cinta doble faz"/>
    <s v="Cinta doble faz"/>
    <d v="2010-11-02T00:00:00"/>
    <d v="2010-11-09T00:00:00"/>
    <n v="0"/>
    <s v="773"/>
    <x v="10"/>
    <x v="15"/>
    <x v="5"/>
    <x v="0"/>
    <x v="0"/>
  </r>
  <r>
    <n v="7735124704"/>
    <x v="27"/>
    <n v="48986070"/>
    <x v="38"/>
    <s v="LTHMRENDON"/>
    <s v="MFLT"/>
    <s v="Provisión otras cta.pte.proveed prod. no inventar"/>
    <s v="Cinta doble faz"/>
    <s v="Cinta doble faz"/>
    <d v="2010-11-02T00:00:00"/>
    <d v="2010-11-09T00:00:00"/>
    <n v="68000"/>
    <s v="773"/>
    <x v="10"/>
    <x v="15"/>
    <x v="5"/>
    <x v="0"/>
    <x v="0"/>
  </r>
  <r>
    <n v="7735110119"/>
    <x v="12"/>
    <n v="48988070"/>
    <x v="40"/>
    <s v="LTEAGUTIERRE"/>
    <s v="MFLT"/>
    <s v="Provisión otras cta.pte.proveed prod. no inventar"/>
    <s v="Camisa dacron BLA brigada T mision"/>
    <s v="Camisa dacron BLA brigada T mision"/>
    <d v="2010-11-03T00:00:00"/>
    <d v="2010-11-09T00:00:00"/>
    <n v="0"/>
    <s v="773"/>
    <x v="10"/>
    <x v="17"/>
    <x v="2"/>
    <x v="0"/>
    <x v="1"/>
  </r>
  <r>
    <n v="7735110119"/>
    <x v="12"/>
    <n v="48988070"/>
    <x v="40"/>
    <s v="LTEAGUTIERRE"/>
    <s v="MFLT"/>
    <s v="Provisión otras cta.pte.proveed prod. no inventar"/>
    <s v="Camisa dacron BLA brigada T mision"/>
    <s v="Camisa dacron BLA brigada T mision"/>
    <d v="2010-11-03T00:00:00"/>
    <d v="2010-11-09T00:00:00"/>
    <n v="105957"/>
    <s v="773"/>
    <x v="10"/>
    <x v="17"/>
    <x v="2"/>
    <x v="0"/>
    <x v="1"/>
  </r>
  <r>
    <n v="7735124704"/>
    <x v="27"/>
    <n v="48988570"/>
    <x v="44"/>
    <s v="LTEAGUTIERRE"/>
    <s v="MFLT"/>
    <s v="Provisión otras cta.pte.proveed prod. no inventar"/>
    <s v="Boligrafo retrac.kilom.ngo"/>
    <s v="Boligrafo retrac.kilom.ngo"/>
    <d v="2010-11-02T00:00:00"/>
    <d v="2010-11-09T00:00:00"/>
    <n v="0"/>
    <s v="773"/>
    <x v="10"/>
    <x v="21"/>
    <x v="5"/>
    <x v="0"/>
    <x v="0"/>
  </r>
  <r>
    <n v="7735124704"/>
    <x v="27"/>
    <n v="48988570"/>
    <x v="44"/>
    <s v="LTEAGUTIERRE"/>
    <s v="MFLT"/>
    <s v="Provisión otras cta.pte.proveed prod. no inventar"/>
    <s v="Boligrafo retrac.kilom.ngo"/>
    <s v="Boligrafo retrac.kilom.ngo"/>
    <d v="2010-11-02T00:00:00"/>
    <d v="2010-11-09T00:00:00"/>
    <n v="4456"/>
    <s v="773"/>
    <x v="10"/>
    <x v="21"/>
    <x v="5"/>
    <x v="0"/>
    <x v="0"/>
  </r>
  <r>
    <n v="7735116411"/>
    <x v="28"/>
    <n v="48921370"/>
    <x v="24"/>
    <s v="LTMAMEJIA"/>
    <s v="MFLT"/>
    <s v="Provisión otras cta.pte.proveed prod. Inventariab."/>
    <s v=""/>
    <s v="Servicio de Montacargas"/>
    <d v="2010-11-10T00:00:00"/>
    <d v="2010-11-10T00:00:00"/>
    <n v="1761120"/>
    <s v="773"/>
    <x v="10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11-10T00:00:00"/>
    <d v="2010-11-10T00:00:00"/>
    <n v="164500"/>
    <s v="773"/>
    <x v="10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11-10T00:00:00"/>
    <d v="2010-11-10T00:00:00"/>
    <n v="1467600"/>
    <s v="773"/>
    <x v="10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11-10T00:00:00"/>
    <d v="2010-11-10T00:00:00"/>
    <n v="813200"/>
    <s v="773"/>
    <x v="10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11-10T00:00:00"/>
    <d v="2010-11-10T00:00:00"/>
    <n v="50224"/>
    <s v="773"/>
    <x v="10"/>
    <x v="4"/>
    <x v="7"/>
    <x v="0"/>
    <x v="1"/>
  </r>
  <r>
    <n v="7735124701"/>
    <x v="26"/>
    <n v="48921370"/>
    <x v="24"/>
    <s v="LTHMRENDON"/>
    <s v="MFLT"/>
    <s v="EMPAQUETADURAS Y EMPAQUES S.A."/>
    <s v="Limpion Wypall"/>
    <s v="Limpion Wypall"/>
    <d v="2010-11-10T00:00:00"/>
    <d v="2010-11-10T00:00:00"/>
    <n v="551000"/>
    <s v="773"/>
    <x v="10"/>
    <x v="4"/>
    <x v="5"/>
    <x v="0"/>
    <x v="0"/>
  </r>
  <r>
    <n v="7735124701"/>
    <x v="26"/>
    <n v="48921470"/>
    <x v="25"/>
    <s v="LTHMRENDON"/>
    <s v="MFLT"/>
    <s v="EMPAQUETADURAS Y EMPAQUES S.A."/>
    <s v="Limpion Wypall"/>
    <s v="Limpion Wypall"/>
    <d v="2010-11-10T00:00:00"/>
    <d v="2010-11-10T00:00:00"/>
    <n v="110200"/>
    <s v="773"/>
    <x v="10"/>
    <x v="4"/>
    <x v="5"/>
    <x v="0"/>
    <x v="0"/>
  </r>
  <r>
    <n v="7735124708"/>
    <x v="34"/>
    <n v="48921570"/>
    <x v="26"/>
    <s v="LTHMRENDON"/>
    <s v="MFLT"/>
    <s v="Mat, rptos y accesorios, combustibles y lubricante"/>
    <s v="Alcohol_indust_95% X GLN"/>
    <s v=""/>
    <d v="2010-11-10T00:00:00"/>
    <d v="2010-11-10T00:00:00"/>
    <n v="11286"/>
    <s v="773"/>
    <x v="10"/>
    <x v="3"/>
    <x v="6"/>
    <x v="0"/>
    <x v="2"/>
  </r>
  <r>
    <n v="7735110119"/>
    <x v="12"/>
    <n v="48986070"/>
    <x v="38"/>
    <s v="LTEAGUTIERRE"/>
    <s v="MFLT"/>
    <s v="Provisión otras cta.pte.proveed prod. no inventar"/>
    <s v="Guante lycra blanco seg indus"/>
    <s v="Guante lycra blanco seg indus"/>
    <d v="2010-11-09T00:00:00"/>
    <d v="2010-11-10T00:00:00"/>
    <n v="196000"/>
    <s v="773"/>
    <x v="10"/>
    <x v="15"/>
    <x v="2"/>
    <x v="0"/>
    <x v="1"/>
  </r>
  <r>
    <n v="7735110119"/>
    <x v="12"/>
    <n v="48986070"/>
    <x v="38"/>
    <s v="LTEAGUTIERRE"/>
    <s v="MFLT"/>
    <s v="DURAN GIRALDO JOSE ALBERTO"/>
    <s v="Guante lycra blanco seg indus"/>
    <s v="Guante lycra blanco seg indus"/>
    <d v="2010-11-09T00:00:00"/>
    <d v="2010-11-10T00:00:00"/>
    <n v="0"/>
    <s v="773"/>
    <x v="10"/>
    <x v="15"/>
    <x v="2"/>
    <x v="0"/>
    <x v="1"/>
  </r>
  <r>
    <n v="7735110119"/>
    <x v="12"/>
    <n v="48986070"/>
    <x v="38"/>
    <s v="LTEAGUTIERRE"/>
    <s v="MFLT"/>
    <s v="Provisión otras cta.pte.proveed prod. no inventar"/>
    <s v="Tapones auditivo max x 30x100 seg indus"/>
    <s v="Tapones auditivo max x 30x100 seg indus"/>
    <d v="2010-11-10T00:00:00"/>
    <d v="2010-11-10T00:00:00"/>
    <n v="80800"/>
    <s v="773"/>
    <x v="10"/>
    <x v="15"/>
    <x v="2"/>
    <x v="0"/>
    <x v="1"/>
  </r>
  <r>
    <n v="7735110119"/>
    <x v="12"/>
    <n v="48986070"/>
    <x v="38"/>
    <s v="LTHMRENDON"/>
    <s v="MFLT"/>
    <s v="Provisión otras cta.pte.proveed prod. no inventar"/>
    <s v="Tapon auditivo Ear ultrafit seg indus"/>
    <s v="Tapon auditivo Ear ultrafit seg indus"/>
    <d v="2010-11-10T00:00:00"/>
    <d v="2010-11-10T00:00:00"/>
    <n v="257300"/>
    <s v="773"/>
    <x v="10"/>
    <x v="15"/>
    <x v="2"/>
    <x v="0"/>
    <x v="1"/>
  </r>
  <r>
    <n v="7735124709"/>
    <x v="58"/>
    <n v="48986070"/>
    <x v="38"/>
    <s v="LTHMRENDON"/>
    <s v="MFLT"/>
    <s v="Provisión otras cta.pte.proveed prod. no inventar"/>
    <s v="Pintura Negra"/>
    <s v="Pintura Negra"/>
    <d v="2010-11-10T00:00:00"/>
    <d v="2010-11-10T00:00:00"/>
    <n v="57390"/>
    <s v="773"/>
    <x v="10"/>
    <x v="15"/>
    <x v="5"/>
    <x v="0"/>
    <x v="1"/>
  </r>
  <r>
    <n v="7735110102"/>
    <x v="2"/>
    <n v="48705370"/>
    <x v="1"/>
    <s v="SSALLONDONO"/>
    <s v="MFLT"/>
    <s v="Obligación laboral, salarios por pagar"/>
    <s v=""/>
    <s v=""/>
    <d v="2010-11-11T00:00:00"/>
    <d v="2010-11-11T00:00:00"/>
    <n v="1758060"/>
    <s v="773"/>
    <x v="10"/>
    <x v="1"/>
    <x v="2"/>
    <x v="0"/>
    <x v="0"/>
  </r>
  <r>
    <n v="7735110110"/>
    <x v="5"/>
    <n v="48705370"/>
    <x v="1"/>
    <s v="SSALLONDONO"/>
    <s v="MFLT"/>
    <s v="Obligación laboral, salarios por pagar"/>
    <s v=""/>
    <s v=""/>
    <d v="2010-11-11T00:00:00"/>
    <d v="2010-11-11T00:00:00"/>
    <n v="92250"/>
    <s v="773"/>
    <x v="10"/>
    <x v="1"/>
    <x v="2"/>
    <x v="0"/>
    <x v="0"/>
  </r>
  <r>
    <n v="7735110102"/>
    <x v="2"/>
    <n v="48705670"/>
    <x v="2"/>
    <s v="SSALLONDONO"/>
    <s v="MFLT"/>
    <s v="Obligación laboral, salarios por pagar"/>
    <s v=""/>
    <s v=""/>
    <d v="2010-11-11T00:00:00"/>
    <d v="2010-11-11T00:00:00"/>
    <n v="1489805"/>
    <s v="773"/>
    <x v="10"/>
    <x v="2"/>
    <x v="2"/>
    <x v="0"/>
    <x v="0"/>
  </r>
  <r>
    <n v="7735110104"/>
    <x v="3"/>
    <n v="48705670"/>
    <x v="2"/>
    <s v="SSALLONDONO"/>
    <s v="MFLT"/>
    <s v="Obligación laboral, salarios por pagar"/>
    <s v=""/>
    <s v=""/>
    <d v="2010-11-11T00:00:00"/>
    <d v="2010-11-11T00:00:00"/>
    <n v="68614"/>
    <s v="773"/>
    <x v="10"/>
    <x v="2"/>
    <x v="2"/>
    <x v="0"/>
    <x v="1"/>
  </r>
  <r>
    <n v="7735110110"/>
    <x v="5"/>
    <n v="48705670"/>
    <x v="2"/>
    <s v="SSALLONDONO"/>
    <s v="MFLT"/>
    <s v="Obligación laboral, salarios por pagar"/>
    <s v=""/>
    <s v=""/>
    <d v="2010-11-11T00:00:00"/>
    <d v="2010-11-11T00:00:00"/>
    <n v="123000"/>
    <s v="773"/>
    <x v="10"/>
    <x v="2"/>
    <x v="2"/>
    <x v="0"/>
    <x v="0"/>
  </r>
  <r>
    <n v="7735124713"/>
    <x v="35"/>
    <n v="48705670"/>
    <x v="2"/>
    <s v="LTHMRENDON"/>
    <s v="MFLT"/>
    <s v="BYCSA S.A"/>
    <s v="Strech 44CMx457M x .6"/>
    <s v="Strech 44CMx457M x .6"/>
    <d v="2010-11-10T00:00:00"/>
    <d v="2010-11-11T00:00:00"/>
    <n v="132000"/>
    <s v="773"/>
    <x v="10"/>
    <x v="2"/>
    <x v="5"/>
    <x v="0"/>
    <x v="1"/>
  </r>
  <r>
    <n v="7735124713"/>
    <x v="35"/>
    <n v="48712570"/>
    <x v="18"/>
    <s v="LTHMRENDON"/>
    <s v="MFLT"/>
    <s v="Provisión otras cta.pte.proveed prod. no inventar"/>
    <s v="Adhesivo hot melt  Hl-1486 X KG"/>
    <s v="Adhesivo hot melt  Hl-1486 X KG"/>
    <d v="2010-11-11T00:00:00"/>
    <d v="2010-11-11T00:00:00"/>
    <n v="81750"/>
    <s v="773"/>
    <x v="10"/>
    <x v="3"/>
    <x v="5"/>
    <x v="0"/>
    <x v="1"/>
  </r>
  <r>
    <n v="7735124713"/>
    <x v="35"/>
    <n v="48712570"/>
    <x v="18"/>
    <s v="LTHMRENDON"/>
    <s v="MFLT"/>
    <s v="Provisión otras cta.pte.proveed prod. no inventar"/>
    <s v="Adhesivo hot melt  Hl-1486 X KG"/>
    <s v="Adhesivo hot melt  Hl-1486 X KG"/>
    <d v="2010-11-11T00:00:00"/>
    <d v="2010-11-11T00:00:00"/>
    <n v="163500"/>
    <s v="773"/>
    <x v="10"/>
    <x v="3"/>
    <x v="5"/>
    <x v="0"/>
    <x v="1"/>
  </r>
  <r>
    <n v="7735110102"/>
    <x v="2"/>
    <n v="48910270"/>
    <x v="23"/>
    <s v="SSALLONDONO"/>
    <s v="MFLT"/>
    <s v="Obligación laboral, salarios por pagar"/>
    <s v=""/>
    <s v=""/>
    <d v="2010-11-11T00:00:00"/>
    <d v="2010-11-11T00:00:00"/>
    <n v="1071863"/>
    <s v="773"/>
    <x v="10"/>
    <x v="3"/>
    <x v="2"/>
    <x v="0"/>
    <x v="0"/>
  </r>
  <r>
    <n v="7735110104"/>
    <x v="3"/>
    <n v="48910270"/>
    <x v="23"/>
    <s v="SSALLONDONO"/>
    <s v="MFLT"/>
    <s v="Obligación laboral, salarios por pagar"/>
    <s v=""/>
    <s v=""/>
    <d v="2010-11-11T00:00:00"/>
    <d v="2010-11-11T00:00:00"/>
    <n v="234949"/>
    <s v="773"/>
    <x v="10"/>
    <x v="3"/>
    <x v="2"/>
    <x v="0"/>
    <x v="1"/>
  </r>
  <r>
    <n v="7735110108"/>
    <x v="4"/>
    <n v="48910270"/>
    <x v="23"/>
    <s v="SSALLONDONO"/>
    <s v="MFLT"/>
    <s v="Obligación laboral, salarios por pagar"/>
    <s v=""/>
    <s v=""/>
    <d v="2010-11-11T00:00:00"/>
    <d v="2010-11-11T00:00:00"/>
    <n v="54824"/>
    <s v="773"/>
    <x v="10"/>
    <x v="3"/>
    <x v="2"/>
    <x v="0"/>
    <x v="1"/>
  </r>
  <r>
    <n v="7735110110"/>
    <x v="5"/>
    <n v="48910270"/>
    <x v="23"/>
    <s v="SSALLONDONO"/>
    <s v="MFLT"/>
    <s v="Obligación laboral, salarios por pagar"/>
    <s v=""/>
    <s v=""/>
    <d v="2010-11-11T00:00:00"/>
    <d v="2010-11-11T00:00:00"/>
    <n v="86100"/>
    <s v="773"/>
    <x v="10"/>
    <x v="3"/>
    <x v="2"/>
    <x v="0"/>
    <x v="0"/>
  </r>
  <r>
    <n v="7735110102"/>
    <x v="2"/>
    <n v="48921370"/>
    <x v="24"/>
    <s v="SSALLONDONO"/>
    <s v="MFLT"/>
    <s v="Obligación laboral, salarios por pagar"/>
    <s v=""/>
    <s v=""/>
    <d v="2010-11-11T00:00:00"/>
    <d v="2010-11-11T00:00:00"/>
    <n v="850185"/>
    <s v="773"/>
    <x v="10"/>
    <x v="4"/>
    <x v="2"/>
    <x v="0"/>
    <x v="0"/>
  </r>
  <r>
    <n v="7735110104"/>
    <x v="3"/>
    <n v="48921370"/>
    <x v="24"/>
    <s v="SSALLONDONO"/>
    <s v="MFLT"/>
    <s v="Obligación laboral, salarios por pagar"/>
    <s v=""/>
    <s v=""/>
    <d v="2010-11-11T00:00:00"/>
    <d v="2010-11-11T00:00:00"/>
    <n v="18145"/>
    <s v="773"/>
    <x v="10"/>
    <x v="4"/>
    <x v="2"/>
    <x v="0"/>
    <x v="1"/>
  </r>
  <r>
    <n v="7735110110"/>
    <x v="5"/>
    <n v="48921370"/>
    <x v="24"/>
    <s v="SSALLONDONO"/>
    <s v="MFLT"/>
    <s v="Obligación laboral, salarios por pagar"/>
    <s v=""/>
    <s v=""/>
    <d v="2010-11-11T00:00:00"/>
    <d v="2010-11-11T00:00:00"/>
    <n v="61500"/>
    <s v="773"/>
    <x v="10"/>
    <x v="4"/>
    <x v="2"/>
    <x v="0"/>
    <x v="0"/>
  </r>
  <r>
    <n v="7735110119"/>
    <x v="12"/>
    <n v="48921370"/>
    <x v="24"/>
    <s v="LTEAGUTIERRE"/>
    <s v="MFLT"/>
    <s v="Provisión otras cta.pte.proveed prod. no inventar"/>
    <s v="Delantal en dril blanco"/>
    <s v="Delantal en dril blanco"/>
    <d v="2010-11-11T00:00:00"/>
    <d v="2010-11-11T00:00:00"/>
    <n v="300000"/>
    <s v="773"/>
    <x v="10"/>
    <x v="4"/>
    <x v="2"/>
    <x v="0"/>
    <x v="1"/>
  </r>
  <r>
    <n v="7735124708"/>
    <x v="34"/>
    <n v="48921370"/>
    <x v="24"/>
    <s v="LTHMRENDON"/>
    <s v="MFLT"/>
    <s v="Mat, rptos y accesorios, combustibles y lubricante"/>
    <s v="Ajustador_21209_pintuco X GLN"/>
    <s v=""/>
    <d v="2010-11-11T00:00:00"/>
    <d v="2010-11-11T00:00:00"/>
    <n v="787159"/>
    <s v="773"/>
    <x v="10"/>
    <x v="4"/>
    <x v="6"/>
    <x v="0"/>
    <x v="2"/>
  </r>
  <r>
    <n v="7735110102"/>
    <x v="2"/>
    <n v="48921470"/>
    <x v="25"/>
    <s v="SSALLONDONO"/>
    <s v="MFLT"/>
    <s v="Obligación laboral, salarios por pagar"/>
    <s v=""/>
    <s v=""/>
    <d v="2010-11-11T00:00:00"/>
    <d v="2010-11-11T00:00:00"/>
    <n v="3763241"/>
    <s v="773"/>
    <x v="10"/>
    <x v="4"/>
    <x v="2"/>
    <x v="0"/>
    <x v="0"/>
  </r>
  <r>
    <n v="7735110104"/>
    <x v="3"/>
    <n v="48921470"/>
    <x v="25"/>
    <s v="SSALLONDONO"/>
    <s v="MFLT"/>
    <s v="Obligación laboral, salarios por pagar"/>
    <s v=""/>
    <s v=""/>
    <d v="2010-11-11T00:00:00"/>
    <d v="2010-11-11T00:00:00"/>
    <n v="152747"/>
    <s v="773"/>
    <x v="10"/>
    <x v="4"/>
    <x v="2"/>
    <x v="0"/>
    <x v="1"/>
  </r>
  <r>
    <n v="7735110108"/>
    <x v="4"/>
    <n v="48921470"/>
    <x v="25"/>
    <s v="SSALLONDONO"/>
    <s v="MFLT"/>
    <s v="Obligación laboral, salarios por pagar"/>
    <s v=""/>
    <s v=""/>
    <d v="2010-11-11T00:00:00"/>
    <d v="2010-11-11T00:00:00"/>
    <n v="468600"/>
    <s v="773"/>
    <x v="10"/>
    <x v="4"/>
    <x v="2"/>
    <x v="0"/>
    <x v="1"/>
  </r>
  <r>
    <n v="7735110110"/>
    <x v="5"/>
    <n v="48921470"/>
    <x v="25"/>
    <s v="SSALLONDONO"/>
    <s v="MFLT"/>
    <s v="Obligación laboral, salarios por pagar"/>
    <s v=""/>
    <s v=""/>
    <d v="2010-11-11T00:00:00"/>
    <d v="2010-11-11T00:00:00"/>
    <n v="194750"/>
    <s v="773"/>
    <x v="10"/>
    <x v="4"/>
    <x v="2"/>
    <x v="0"/>
    <x v="0"/>
  </r>
  <r>
    <n v="7735124713"/>
    <x v="35"/>
    <n v="48921470"/>
    <x v="25"/>
    <s v="LTHMRENDON"/>
    <s v="MFLT"/>
    <s v="BYCSA S.A"/>
    <s v="Strech 44CMx457M x .6"/>
    <s v="Strech 44CMx457M x .6"/>
    <d v="2010-11-10T00:00:00"/>
    <d v="2010-11-11T00:00:00"/>
    <n v="577500"/>
    <s v="773"/>
    <x v="10"/>
    <x v="4"/>
    <x v="5"/>
    <x v="0"/>
    <x v="1"/>
  </r>
  <r>
    <n v="7735110102"/>
    <x v="2"/>
    <n v="48921570"/>
    <x v="26"/>
    <s v="SSALLONDONO"/>
    <s v="MFLT"/>
    <s v="Obligación laboral, salarios por pagar"/>
    <s v=""/>
    <s v=""/>
    <d v="2010-11-11T00:00:00"/>
    <d v="2010-11-11T00:00:00"/>
    <n v="8619679"/>
    <s v="773"/>
    <x v="10"/>
    <x v="3"/>
    <x v="2"/>
    <x v="0"/>
    <x v="0"/>
  </r>
  <r>
    <n v="7735110103"/>
    <x v="39"/>
    <n v="48921570"/>
    <x v="26"/>
    <s v="SSALLONDONO"/>
    <s v="MFLT"/>
    <s v="Obligación laboral, salarios por pagar"/>
    <s v=""/>
    <s v=""/>
    <d v="2010-11-11T00:00:00"/>
    <d v="2010-11-11T00:00:00"/>
    <n v="288150"/>
    <s v="773"/>
    <x v="10"/>
    <x v="3"/>
    <x v="2"/>
    <x v="0"/>
    <x v="0"/>
  </r>
  <r>
    <n v="7735110104"/>
    <x v="3"/>
    <n v="48921570"/>
    <x v="26"/>
    <s v="SSALLONDONO"/>
    <s v="MFLT"/>
    <s v="Obligación laboral, salarios por pagar"/>
    <s v=""/>
    <s v=""/>
    <d v="2010-11-11T00:00:00"/>
    <d v="2010-11-11T00:00:00"/>
    <n v="1338310"/>
    <s v="773"/>
    <x v="10"/>
    <x v="3"/>
    <x v="2"/>
    <x v="0"/>
    <x v="1"/>
  </r>
  <r>
    <n v="7735110108"/>
    <x v="4"/>
    <n v="48921570"/>
    <x v="26"/>
    <s v="SSALLONDONO"/>
    <s v="MFLT"/>
    <s v="Obligación laboral, salarios por pagar"/>
    <s v=""/>
    <s v=""/>
    <d v="2010-11-11T00:00:00"/>
    <d v="2010-11-11T00:00:00"/>
    <n v="47333"/>
    <s v="773"/>
    <x v="10"/>
    <x v="3"/>
    <x v="2"/>
    <x v="0"/>
    <x v="1"/>
  </r>
  <r>
    <n v="7735110110"/>
    <x v="5"/>
    <n v="48921570"/>
    <x v="26"/>
    <s v="SSALLONDONO"/>
    <s v="MFLT"/>
    <s v="Obligación laboral, salarios por pagar"/>
    <s v=""/>
    <s v=""/>
    <d v="2010-11-11T00:00:00"/>
    <d v="2010-11-11T00:00:00"/>
    <n v="516600"/>
    <s v="773"/>
    <x v="10"/>
    <x v="3"/>
    <x v="2"/>
    <x v="0"/>
    <x v="0"/>
  </r>
  <r>
    <n v="7735124713"/>
    <x v="35"/>
    <n v="48921570"/>
    <x v="26"/>
    <s v="LTHMRENDON"/>
    <s v="MFLT"/>
    <s v="BYCSA S.A"/>
    <s v="Strech 44CMx457M x .6"/>
    <s v="Strech 44CMx457M x .6"/>
    <d v="2010-11-10T00:00:00"/>
    <d v="2010-11-11T00:00:00"/>
    <n v="198000"/>
    <s v="773"/>
    <x v="10"/>
    <x v="3"/>
    <x v="5"/>
    <x v="0"/>
    <x v="1"/>
  </r>
  <r>
    <n v="7735110102"/>
    <x v="2"/>
    <n v="48921670"/>
    <x v="27"/>
    <s v="SSALLONDONO"/>
    <s v="MFLT"/>
    <s v="Obligación laboral, salarios por pagar"/>
    <s v=""/>
    <s v=""/>
    <d v="2010-11-11T00:00:00"/>
    <d v="2010-11-11T00:00:00"/>
    <n v="3297262"/>
    <s v="773"/>
    <x v="10"/>
    <x v="5"/>
    <x v="2"/>
    <x v="0"/>
    <x v="0"/>
  </r>
  <r>
    <n v="7735110104"/>
    <x v="3"/>
    <n v="48921670"/>
    <x v="27"/>
    <s v="SSALLONDONO"/>
    <s v="MFLT"/>
    <s v="Obligación laboral, salarios por pagar"/>
    <s v=""/>
    <s v=""/>
    <d v="2010-11-11T00:00:00"/>
    <d v="2010-11-11T00:00:00"/>
    <n v="179013"/>
    <s v="773"/>
    <x v="10"/>
    <x v="5"/>
    <x v="2"/>
    <x v="0"/>
    <x v="1"/>
  </r>
  <r>
    <n v="7735110110"/>
    <x v="5"/>
    <n v="48921670"/>
    <x v="27"/>
    <s v="SSALLONDONO"/>
    <s v="MFLT"/>
    <s v="Obligación laboral, salarios por pagar"/>
    <s v=""/>
    <s v=""/>
    <d v="2010-11-11T00:00:00"/>
    <d v="2010-11-11T00:00:00"/>
    <n v="184500"/>
    <s v="773"/>
    <x v="10"/>
    <x v="5"/>
    <x v="2"/>
    <x v="0"/>
    <x v="0"/>
  </r>
  <r>
    <n v="7735110102"/>
    <x v="2"/>
    <n v="48921770"/>
    <x v="28"/>
    <s v="SSALLONDONO"/>
    <s v="MFLT"/>
    <s v="Obligación laboral, salarios por pagar"/>
    <s v=""/>
    <s v=""/>
    <d v="2010-11-11T00:00:00"/>
    <d v="2010-11-11T00:00:00"/>
    <n v="1658788"/>
    <s v="773"/>
    <x v="10"/>
    <x v="5"/>
    <x v="2"/>
    <x v="0"/>
    <x v="0"/>
  </r>
  <r>
    <n v="7735110104"/>
    <x v="3"/>
    <n v="48921770"/>
    <x v="28"/>
    <s v="SSALLONDONO"/>
    <s v="MFLT"/>
    <s v="Obligación laboral, salarios por pagar"/>
    <s v=""/>
    <s v=""/>
    <d v="2010-11-11T00:00:00"/>
    <d v="2010-11-11T00:00:00"/>
    <n v="524072"/>
    <s v="773"/>
    <x v="10"/>
    <x v="5"/>
    <x v="2"/>
    <x v="0"/>
    <x v="1"/>
  </r>
  <r>
    <n v="7735110110"/>
    <x v="5"/>
    <n v="48921770"/>
    <x v="28"/>
    <s v="SSALLONDONO"/>
    <s v="MFLT"/>
    <s v="Obligación laboral, salarios por pagar"/>
    <s v=""/>
    <s v=""/>
    <d v="2010-11-11T00:00:00"/>
    <d v="2010-11-11T00:00:00"/>
    <n v="123000"/>
    <s v="773"/>
    <x v="10"/>
    <x v="5"/>
    <x v="2"/>
    <x v="0"/>
    <x v="0"/>
  </r>
  <r>
    <n v="7735124713"/>
    <x v="35"/>
    <n v="48921770"/>
    <x v="28"/>
    <s v="LTHMRENDON"/>
    <s v="MFLT"/>
    <s v="BYCSA S.A"/>
    <s v="Strech 44CMx457M x .6"/>
    <s v="Strech 44CMx457M x .6"/>
    <d v="2010-11-10T00:00:00"/>
    <d v="2010-11-11T00:00:00"/>
    <n v="82500"/>
    <s v="773"/>
    <x v="10"/>
    <x v="5"/>
    <x v="5"/>
    <x v="0"/>
    <x v="1"/>
  </r>
  <r>
    <n v="7735110102"/>
    <x v="2"/>
    <n v="48980070"/>
    <x v="34"/>
    <s v="SSALLONDONO"/>
    <s v="MFLT"/>
    <s v="Obligación laboral, salarios por pagar"/>
    <s v=""/>
    <s v=""/>
    <d v="2010-11-11T00:00:00"/>
    <d v="2010-11-11T00:00:00"/>
    <n v="5815941"/>
    <s v="773"/>
    <x v="10"/>
    <x v="11"/>
    <x v="2"/>
    <x v="0"/>
    <x v="0"/>
  </r>
  <r>
    <n v="7735110104"/>
    <x v="3"/>
    <n v="48980070"/>
    <x v="34"/>
    <s v="SSALLONDONO"/>
    <s v="MFLT"/>
    <s v="Obligación laboral, salarios por pagar"/>
    <s v=""/>
    <s v=""/>
    <d v="2010-11-11T00:00:00"/>
    <d v="2010-11-11T00:00:00"/>
    <n v="123371"/>
    <s v="773"/>
    <x v="10"/>
    <x v="11"/>
    <x v="2"/>
    <x v="0"/>
    <x v="1"/>
  </r>
  <r>
    <n v="7735110110"/>
    <x v="5"/>
    <n v="48980070"/>
    <x v="34"/>
    <s v="SSALLONDONO"/>
    <s v="MFLT"/>
    <s v="Obligación laboral, salarios por pagar"/>
    <s v=""/>
    <s v=""/>
    <d v="2010-11-11T00:00:00"/>
    <d v="2010-11-11T00:00:00"/>
    <n v="77900"/>
    <s v="773"/>
    <x v="10"/>
    <x v="11"/>
    <x v="2"/>
    <x v="0"/>
    <x v="0"/>
  </r>
  <r>
    <n v="7735111156"/>
    <x v="30"/>
    <n v="48980170"/>
    <x v="35"/>
    <s v="LTRCMAZO"/>
    <s v="MFLT"/>
    <s v="Provisión otras cta.pte.proveed prod. Inventariab."/>
    <s v=""/>
    <s v="Servicio de Laboratorio FROTIS"/>
    <d v="2010-11-11T00:00:00"/>
    <d v="2010-11-11T00:00:00"/>
    <n v="143100"/>
    <s v="773"/>
    <x v="10"/>
    <x v="12"/>
    <x v="8"/>
    <x v="0"/>
    <x v="0"/>
  </r>
  <r>
    <n v="7735110102"/>
    <x v="2"/>
    <n v="48982070"/>
    <x v="36"/>
    <s v="SSALLONDONO"/>
    <s v="MFLT"/>
    <s v="Obligación laboral, salarios por pagar"/>
    <s v=""/>
    <s v=""/>
    <d v="2010-11-11T00:00:00"/>
    <d v="2010-11-11T00:00:00"/>
    <n v="768056"/>
    <s v="773"/>
    <x v="10"/>
    <x v="13"/>
    <x v="2"/>
    <x v="0"/>
    <x v="0"/>
  </r>
  <r>
    <n v="7735110103"/>
    <x v="39"/>
    <n v="48982070"/>
    <x v="36"/>
    <s v="SSALLONDONO"/>
    <s v="MFLT"/>
    <s v="Obligación laboral, salarios por pagar"/>
    <s v=""/>
    <s v=""/>
    <d v="2010-11-11T00:00:00"/>
    <d v="2010-11-11T00:00:00"/>
    <n v="193125"/>
    <s v="773"/>
    <x v="10"/>
    <x v="13"/>
    <x v="2"/>
    <x v="0"/>
    <x v="0"/>
  </r>
  <r>
    <n v="7735110102"/>
    <x v="2"/>
    <n v="48984270"/>
    <x v="37"/>
    <s v="SSALLONDONO"/>
    <s v="MFLT"/>
    <s v="Obligación laboral, salarios por pagar"/>
    <s v=""/>
    <s v=""/>
    <d v="2010-11-11T00:00:00"/>
    <d v="2010-11-11T00:00:00"/>
    <n v="1758059"/>
    <s v="773"/>
    <x v="10"/>
    <x v="14"/>
    <x v="2"/>
    <x v="0"/>
    <x v="0"/>
  </r>
  <r>
    <n v="7735110102"/>
    <x v="2"/>
    <n v="48986070"/>
    <x v="38"/>
    <s v="SSALLONDONO"/>
    <s v="MFLT"/>
    <s v="Obligación laboral, salarios por pagar"/>
    <s v=""/>
    <s v=""/>
    <d v="2010-11-11T00:00:00"/>
    <d v="2010-11-11T00:00:00"/>
    <n v="574239"/>
    <s v="773"/>
    <x v="10"/>
    <x v="15"/>
    <x v="2"/>
    <x v="0"/>
    <x v="0"/>
  </r>
  <r>
    <n v="7735110102"/>
    <x v="2"/>
    <n v="48988070"/>
    <x v="40"/>
    <s v="SSALLONDONO"/>
    <s v="MFLT"/>
    <s v="Obligación laboral, salarios por pagar"/>
    <s v=""/>
    <s v=""/>
    <d v="2010-11-11T00:00:00"/>
    <d v="2010-11-11T00:00:00"/>
    <n v="435488"/>
    <s v="773"/>
    <x v="10"/>
    <x v="17"/>
    <x v="2"/>
    <x v="0"/>
    <x v="0"/>
  </r>
  <r>
    <n v="7735110110"/>
    <x v="5"/>
    <n v="48988070"/>
    <x v="40"/>
    <s v="SSALLONDONO"/>
    <s v="MFLT"/>
    <s v="Obligación laboral, salarios por pagar"/>
    <s v=""/>
    <s v=""/>
    <d v="2010-11-11T00:00:00"/>
    <d v="2010-11-11T00:00:00"/>
    <n v="30750"/>
    <s v="773"/>
    <x v="10"/>
    <x v="17"/>
    <x v="2"/>
    <x v="0"/>
    <x v="0"/>
  </r>
  <r>
    <n v="7735110102"/>
    <x v="2"/>
    <n v="48992070"/>
    <x v="45"/>
    <s v="SSALLONDONO"/>
    <s v="MFLT"/>
    <s v="Obligación laboral, salarios por pagar"/>
    <s v=""/>
    <s v=""/>
    <d v="2010-11-11T00:00:00"/>
    <d v="2010-11-11T00:00:00"/>
    <n v="3382954"/>
    <s v="773"/>
    <x v="10"/>
    <x v="22"/>
    <x v="2"/>
    <x v="0"/>
    <x v="0"/>
  </r>
  <r>
    <n v="7735110103"/>
    <x v="39"/>
    <n v="48992070"/>
    <x v="45"/>
    <s v="SSALLONDONO"/>
    <s v="MFLT"/>
    <s v="Obligación laboral, salarios por pagar"/>
    <s v=""/>
    <s v=""/>
    <d v="2010-11-11T00:00:00"/>
    <d v="2010-11-11T00:00:00"/>
    <n v="128750"/>
    <s v="773"/>
    <x v="10"/>
    <x v="22"/>
    <x v="2"/>
    <x v="0"/>
    <x v="0"/>
  </r>
  <r>
    <n v="7735110104"/>
    <x v="3"/>
    <n v="48992070"/>
    <x v="45"/>
    <s v="SSALLONDONO"/>
    <s v="MFLT"/>
    <s v="Obligación laboral, salarios por pagar"/>
    <s v=""/>
    <s v=""/>
    <d v="2010-11-11T00:00:00"/>
    <d v="2010-11-11T00:00:00"/>
    <n v="171706"/>
    <s v="773"/>
    <x v="10"/>
    <x v="22"/>
    <x v="2"/>
    <x v="0"/>
    <x v="1"/>
  </r>
  <r>
    <n v="7735110110"/>
    <x v="5"/>
    <n v="48992070"/>
    <x v="45"/>
    <s v="SSALLONDONO"/>
    <s v="MFLT"/>
    <s v="Obligación laboral, salarios por pagar"/>
    <s v=""/>
    <s v=""/>
    <d v="2010-11-11T00:00:00"/>
    <d v="2010-11-11T00:00:00"/>
    <n v="123000"/>
    <s v="773"/>
    <x v="10"/>
    <x v="22"/>
    <x v="2"/>
    <x v="0"/>
    <x v="0"/>
  </r>
  <r>
    <n v="7735110102"/>
    <x v="2"/>
    <n v="48992170"/>
    <x v="46"/>
    <s v="SSALLONDONO"/>
    <s v="MFLT"/>
    <s v="Obligación laboral, salarios por pagar"/>
    <s v=""/>
    <s v=""/>
    <d v="2010-11-11T00:00:00"/>
    <d v="2010-11-11T00:00:00"/>
    <n v="6042514"/>
    <s v="773"/>
    <x v="10"/>
    <x v="23"/>
    <x v="2"/>
    <x v="0"/>
    <x v="0"/>
  </r>
  <r>
    <n v="7735110104"/>
    <x v="3"/>
    <n v="48992170"/>
    <x v="46"/>
    <s v="SSALLONDONO"/>
    <s v="MFLT"/>
    <s v="Obligación laboral, salarios por pagar"/>
    <s v=""/>
    <s v=""/>
    <d v="2010-11-11T00:00:00"/>
    <d v="2010-11-11T00:00:00"/>
    <n v="775954"/>
    <s v="773"/>
    <x v="10"/>
    <x v="23"/>
    <x v="2"/>
    <x v="0"/>
    <x v="1"/>
  </r>
  <r>
    <n v="7735110108"/>
    <x v="4"/>
    <n v="48992170"/>
    <x v="46"/>
    <s v="SSALLONDONO"/>
    <s v="MFLT"/>
    <s v="Obligación laboral, salarios por pagar"/>
    <s v=""/>
    <s v=""/>
    <d v="2010-11-11T00:00:00"/>
    <d v="2010-11-11T00:00:00"/>
    <n v="125000"/>
    <s v="773"/>
    <x v="10"/>
    <x v="23"/>
    <x v="2"/>
    <x v="0"/>
    <x v="1"/>
  </r>
  <r>
    <n v="7735110110"/>
    <x v="5"/>
    <n v="48992170"/>
    <x v="46"/>
    <s v="SSALLONDONO"/>
    <s v="MFLT"/>
    <s v="Obligación laboral, salarios por pagar"/>
    <s v=""/>
    <s v=""/>
    <d v="2010-11-11T00:00:00"/>
    <d v="2010-11-11T00:00:00"/>
    <n v="358750"/>
    <s v="773"/>
    <x v="10"/>
    <x v="23"/>
    <x v="2"/>
    <x v="0"/>
    <x v="0"/>
  </r>
  <r>
    <n v="7735124713"/>
    <x v="35"/>
    <n v="48712570"/>
    <x v="18"/>
    <s v="LTEAGUTIERRE"/>
    <s v="MFLT"/>
    <s v="Provisión otras cta.pte.proveed prod. no inventar"/>
    <s v="Cinta transparente S/I 48mm x 1000 M"/>
    <s v="Cinta transparente S/I 48mm x 1000 M"/>
    <d v="2010-11-11T00:00:00"/>
    <d v="2010-11-12T00:00:00"/>
    <n v="594000"/>
    <s v="773"/>
    <x v="10"/>
    <x v="3"/>
    <x v="5"/>
    <x v="0"/>
    <x v="1"/>
  </r>
  <r>
    <n v="7735124012"/>
    <x v="24"/>
    <n v="48921370"/>
    <x v="24"/>
    <s v="LTEAGUTIERRE"/>
    <s v="MFLT"/>
    <s v=""/>
    <s v="Filtro de nylon"/>
    <s v=""/>
    <d v="2010-11-12T00:00:00"/>
    <d v="2010-11-12T00:00:00"/>
    <n v="0"/>
    <s v="773"/>
    <x v="10"/>
    <x v="4"/>
    <x v="6"/>
    <x v="0"/>
    <x v="2"/>
  </r>
  <r>
    <n v="7735124703"/>
    <x v="22"/>
    <n v="48921570"/>
    <x v="26"/>
    <s v="LTEAGUTIERRE"/>
    <s v="MFLT"/>
    <s v="Provisión otras cta.pte.proveed prod. no inventar"/>
    <s v="Form lito 46 CTRL.MONIT.REPORT.MET."/>
    <s v="Form lito 46 CTRL.MONIT.REPORT.MET."/>
    <d v="2010-11-12T00:00:00"/>
    <d v="2010-11-12T00:00:00"/>
    <n v="85000"/>
    <s v="773"/>
    <x v="10"/>
    <x v="3"/>
    <x v="5"/>
    <x v="0"/>
    <x v="0"/>
  </r>
  <r>
    <n v="7735124703"/>
    <x v="22"/>
    <n v="48921570"/>
    <x v="26"/>
    <s v="LTEAGUTIERRE"/>
    <s v="MFLT"/>
    <s v="Provisión otras cta.pte.proveed prod. no inventar"/>
    <s v="Form lito 46 CTRL.MONIT.REPORT.MET."/>
    <s v="Form lito 46 CTRL.MONIT.REPORT.MET."/>
    <d v="2010-11-12T00:00:00"/>
    <d v="2010-11-12T00:00:00"/>
    <n v="8500"/>
    <s v="773"/>
    <x v="10"/>
    <x v="3"/>
    <x v="5"/>
    <x v="0"/>
    <x v="0"/>
  </r>
  <r>
    <n v="7735124708"/>
    <x v="34"/>
    <n v="48921570"/>
    <x v="26"/>
    <s v="LTHMRENDON"/>
    <s v="MFLT"/>
    <s v="Mat, rptos y accesorios, combustibles y lubricante"/>
    <s v="Alcohol_indust_95% X GLN"/>
    <s v=""/>
    <d v="2010-11-12T00:00:00"/>
    <d v="2010-11-12T00:00:00"/>
    <n v="22573"/>
    <s v="773"/>
    <x v="10"/>
    <x v="3"/>
    <x v="6"/>
    <x v="0"/>
    <x v="2"/>
  </r>
  <r>
    <n v="7735124709"/>
    <x v="58"/>
    <n v="48921570"/>
    <x v="26"/>
    <s v="LTEAGUTIERRE"/>
    <s v="MFLT"/>
    <s v="Provisión otras cta.pte.proveed prod. no inventar"/>
    <s v="Tinta videojet 16-8530q x0.95litros"/>
    <s v="Tinta videojet 16-8530q x0.95litros"/>
    <d v="2010-11-12T00:00:00"/>
    <d v="2010-11-12T00:00:00"/>
    <n v="1175400"/>
    <s v="773"/>
    <x v="10"/>
    <x v="3"/>
    <x v="5"/>
    <x v="0"/>
    <x v="1"/>
  </r>
  <r>
    <n v="7735120120"/>
    <x v="72"/>
    <n v="48984270"/>
    <x v="37"/>
    <s v="SSCONEXION"/>
    <s v="MFLT"/>
    <s v="MEJIA GONZALEZ  MAURICIO ANDRES"/>
    <s v=""/>
    <s v=""/>
    <d v="2010-11-11T00:00:00"/>
    <d v="2010-11-12T00:00:00"/>
    <n v="137336"/>
    <s v="773"/>
    <x v="10"/>
    <x v="14"/>
    <x v="5"/>
    <x v="0"/>
    <x v="0"/>
  </r>
  <r>
    <n v="7735120603"/>
    <x v="74"/>
    <n v="48984270"/>
    <x v="37"/>
    <s v="SSCONEXION"/>
    <s v="MFLT"/>
    <s v="MEJIA GONZALEZ  MAURICIO ANDRES"/>
    <s v=""/>
    <s v=""/>
    <d v="2010-11-11T00:00:00"/>
    <d v="2010-11-12T00:00:00"/>
    <n v="87552"/>
    <s v="773"/>
    <x v="10"/>
    <x v="14"/>
    <x v="5"/>
    <x v="0"/>
    <x v="0"/>
  </r>
  <r>
    <n v="7735120603"/>
    <x v="74"/>
    <n v="48984270"/>
    <x v="37"/>
    <s v="SSCONEXION"/>
    <s v="MFLT"/>
    <s v="MEJIA GONZALEZ  MAURICIO ANDRES"/>
    <s v=""/>
    <s v=""/>
    <d v="2010-11-11T00:00:00"/>
    <d v="2010-11-12T00:00:00"/>
    <n v="87552"/>
    <s v="773"/>
    <x v="10"/>
    <x v="14"/>
    <x v="5"/>
    <x v="0"/>
    <x v="0"/>
  </r>
  <r>
    <n v="7735115360"/>
    <x v="66"/>
    <n v="48988470"/>
    <x v="43"/>
    <s v="SSSGVELEZ"/>
    <s v="MFLT"/>
    <s v="CIF,seguros,responsab. civil y extracontract."/>
    <s v=""/>
    <s v=""/>
    <d v="2010-11-01T00:00:00"/>
    <d v="2010-11-12T00:00:00"/>
    <n v="-1749286"/>
    <s v="773"/>
    <x v="10"/>
    <x v="20"/>
    <x v="10"/>
    <x v="0"/>
    <x v="0"/>
  </r>
  <r>
    <n v="7735115360"/>
    <x v="66"/>
    <n v="48988470"/>
    <x v="43"/>
    <s v="SSSGVELEZ"/>
    <s v="MFLT"/>
    <s v="CIF,seguros,responsab. civil y extracontract."/>
    <s v=""/>
    <s v=""/>
    <d v="2010-11-01T00:00:00"/>
    <d v="2010-11-12T00:00:00"/>
    <n v="1508005"/>
    <s v="773"/>
    <x v="10"/>
    <x v="20"/>
    <x v="10"/>
    <x v="0"/>
    <x v="0"/>
  </r>
  <r>
    <n v="7735124708"/>
    <x v="34"/>
    <n v="48710370"/>
    <x v="6"/>
    <s v="LTHMRENDON"/>
    <s v="MFLT"/>
    <s v="Mat, rptos y accesorios, combustibles y lubricante"/>
    <s v="Aceite mineral polar c18 x  GLN"/>
    <s v=""/>
    <d v="2010-11-13T00:00:00"/>
    <d v="2010-11-13T00:00:00"/>
    <n v="156000"/>
    <s v="773"/>
    <x v="10"/>
    <x v="4"/>
    <x v="6"/>
    <x v="0"/>
    <x v="2"/>
  </r>
  <r>
    <n v="7735116411"/>
    <x v="28"/>
    <n v="48921370"/>
    <x v="24"/>
    <s v="LTYCDAVILA"/>
    <s v="MFLT"/>
    <s v="Provisión otras cta.pte.proveed prod. Inventariab."/>
    <s v=""/>
    <s v="Servicio de Montacargas"/>
    <d v="2010-11-03T00:00:00"/>
    <d v="2010-11-13T00:00:00"/>
    <n v="0"/>
    <s v="773"/>
    <x v="10"/>
    <x v="4"/>
    <x v="7"/>
    <x v="0"/>
    <x v="1"/>
  </r>
  <r>
    <n v="7735116411"/>
    <x v="28"/>
    <n v="48921370"/>
    <x v="24"/>
    <s v="LTYCDAVILA"/>
    <s v="MFLT"/>
    <s v="Provisión otras cta.pte.proveed prod. Inventariab."/>
    <s v=""/>
    <s v="Servicio de Montacargas"/>
    <d v="2010-11-03T00:00:00"/>
    <d v="2010-11-13T00:00:00"/>
    <n v="0"/>
    <s v="773"/>
    <x v="10"/>
    <x v="4"/>
    <x v="7"/>
    <x v="0"/>
    <x v="1"/>
  </r>
  <r>
    <n v="7735116432"/>
    <x v="32"/>
    <n v="48984270"/>
    <x v="37"/>
    <s v="LTYCDAVILA"/>
    <s v="MFLT"/>
    <s v="Provisión otras cta.pte.proveed prod. Inventariab."/>
    <s v=""/>
    <s v="Reparacion de estibas"/>
    <d v="2010-10-29T00:00:00"/>
    <d v="2010-11-13T00:00:00"/>
    <n v="0"/>
    <s v="773"/>
    <x v="10"/>
    <x v="14"/>
    <x v="5"/>
    <x v="0"/>
    <x v="0"/>
  </r>
  <r>
    <n v="7735116408"/>
    <x v="1"/>
    <n v="48700170"/>
    <x v="0"/>
    <s v="SSRDVILLEGAS"/>
    <s v="MFLT"/>
    <s v="TELEFONICA MOVILES COLOMBIA S.A."/>
    <s v=""/>
    <s v=""/>
    <d v="2010-11-16T00:00:00"/>
    <d v="2010-11-16T00:00:00"/>
    <n v="5068"/>
    <s v="773"/>
    <x v="10"/>
    <x v="0"/>
    <x v="1"/>
    <x v="0"/>
    <x v="0"/>
  </r>
  <r>
    <n v="7735116408"/>
    <x v="1"/>
    <n v="48705370"/>
    <x v="1"/>
    <s v="SSRDVILLEGAS"/>
    <s v="MFLT"/>
    <s v="TELEFONICA MOVILES COLOMBIA S.A."/>
    <s v=""/>
    <s v=""/>
    <d v="2010-11-16T00:00:00"/>
    <d v="2010-11-16T00:00:00"/>
    <n v="1352"/>
    <s v="773"/>
    <x v="10"/>
    <x v="1"/>
    <x v="1"/>
    <x v="0"/>
    <x v="0"/>
  </r>
  <r>
    <n v="7735116408"/>
    <x v="1"/>
    <n v="48705670"/>
    <x v="2"/>
    <s v="SSRDVILLEGAS"/>
    <s v="MFLT"/>
    <s v="TELEFONICA MOVILES COLOMBIA S.A."/>
    <s v=""/>
    <s v=""/>
    <d v="2010-11-16T00:00:00"/>
    <d v="2010-11-16T00:00:00"/>
    <n v="610"/>
    <s v="773"/>
    <x v="10"/>
    <x v="2"/>
    <x v="1"/>
    <x v="0"/>
    <x v="0"/>
  </r>
  <r>
    <n v="7735116408"/>
    <x v="1"/>
    <n v="48910270"/>
    <x v="23"/>
    <s v="SSRDVILLEGAS"/>
    <s v="MFLT"/>
    <s v="TELEFONICA MOVILES COLOMBIA S.A."/>
    <s v=""/>
    <s v=""/>
    <d v="2010-11-16T00:00:00"/>
    <d v="2010-11-16T00:00:00"/>
    <n v="3173"/>
    <s v="773"/>
    <x v="10"/>
    <x v="3"/>
    <x v="1"/>
    <x v="0"/>
    <x v="0"/>
  </r>
  <r>
    <n v="7735116408"/>
    <x v="1"/>
    <n v="48921470"/>
    <x v="25"/>
    <s v="SSRDVILLEGAS"/>
    <s v="MFLT"/>
    <s v="TELEFONICA MOVILES COLOMBIA S.A."/>
    <s v=""/>
    <s v=""/>
    <d v="2010-11-16T00:00:00"/>
    <d v="2010-11-16T00:00:00"/>
    <n v="5456"/>
    <s v="773"/>
    <x v="10"/>
    <x v="4"/>
    <x v="1"/>
    <x v="0"/>
    <x v="0"/>
  </r>
  <r>
    <n v="7735124012"/>
    <x v="24"/>
    <n v="48921470"/>
    <x v="25"/>
    <s v="LTMCRAGA"/>
    <s v="MFLT"/>
    <s v="Mat, rptos y accesorios, materiales y repuestos na"/>
    <s v="Cinta teflon 3/4 (p/calor)"/>
    <s v=""/>
    <d v="2010-11-16T00:00:00"/>
    <d v="2010-11-16T00:00:00"/>
    <n v="-68000"/>
    <s v="773"/>
    <x v="10"/>
    <x v="4"/>
    <x v="6"/>
    <x v="0"/>
    <x v="2"/>
  </r>
  <r>
    <n v="7735124012"/>
    <x v="24"/>
    <n v="48921470"/>
    <x v="25"/>
    <s v="LTHMRENDON"/>
    <s v="MFLT"/>
    <s v="Mat, rptos y accesorios, materiales y repuestos na"/>
    <s v="Cinta teflon 3/4 (p/calor)"/>
    <s v=""/>
    <d v="2010-11-16T00:00:00"/>
    <d v="2010-11-16T00:00:00"/>
    <n v="68000"/>
    <s v="773"/>
    <x v="10"/>
    <x v="4"/>
    <x v="6"/>
    <x v="0"/>
    <x v="2"/>
  </r>
  <r>
    <n v="7735116408"/>
    <x v="1"/>
    <n v="48921570"/>
    <x v="26"/>
    <s v="SSRDVILLEGAS"/>
    <s v="MFLT"/>
    <s v="TELEFONICA MOVILES COLOMBIA S.A."/>
    <s v=""/>
    <s v=""/>
    <d v="2010-11-16T00:00:00"/>
    <d v="2010-11-16T00:00:00"/>
    <n v="20487"/>
    <s v="773"/>
    <x v="10"/>
    <x v="3"/>
    <x v="1"/>
    <x v="0"/>
    <x v="0"/>
  </r>
  <r>
    <n v="7735124503"/>
    <x v="41"/>
    <n v="48921570"/>
    <x v="26"/>
    <s v="LTHMRENDON"/>
    <s v="MFLT"/>
    <s v="Provisión otras cta.pte.proveed prod. no inventar"/>
    <s v="Silicona roja alta temperatuta loctite"/>
    <s v="Silicona roja alta temperatuta loctite"/>
    <d v="2010-11-16T00:00:00"/>
    <d v="2010-11-16T00:00:00"/>
    <n v="27800"/>
    <s v="773"/>
    <x v="10"/>
    <x v="3"/>
    <x v="6"/>
    <x v="0"/>
    <x v="2"/>
  </r>
  <r>
    <n v="7735124504"/>
    <x v="25"/>
    <n v="48921570"/>
    <x v="26"/>
    <s v="LTHMRENDON"/>
    <s v="MFLT"/>
    <s v="Provisión otras cta.pte.proveed prod. no inventar"/>
    <s v="Mueble enser no Activo fijo negocio 16%"/>
    <s v="Mueble enser no Activo fijo negocio 16%"/>
    <d v="2010-11-16T00:00:00"/>
    <d v="2010-11-16T00:00:00"/>
    <n v="16000"/>
    <s v="773"/>
    <x v="10"/>
    <x v="3"/>
    <x v="5"/>
    <x v="0"/>
    <x v="0"/>
  </r>
  <r>
    <n v="7735124708"/>
    <x v="34"/>
    <n v="48921570"/>
    <x v="26"/>
    <s v="LTMCRAGA"/>
    <s v="MFLT"/>
    <s v="Mat, rptos y accesorios, combustibles y lubricante"/>
    <s v="Alcohol_indust_95% X GLN"/>
    <s v=""/>
    <d v="2010-11-16T00:00:00"/>
    <d v="2010-11-16T00:00:00"/>
    <n v="11286"/>
    <s v="773"/>
    <x v="10"/>
    <x v="3"/>
    <x v="6"/>
    <x v="0"/>
    <x v="2"/>
  </r>
  <r>
    <n v="7735116408"/>
    <x v="1"/>
    <n v="48980070"/>
    <x v="34"/>
    <s v="SSRDVILLEGAS"/>
    <s v="MFLT"/>
    <s v="TELEFONICA MOVILES COLOMBIA S.A."/>
    <s v=""/>
    <s v=""/>
    <d v="2010-11-16T00:00:00"/>
    <d v="2010-11-16T00:00:00"/>
    <n v="2407"/>
    <s v="773"/>
    <x v="10"/>
    <x v="11"/>
    <x v="1"/>
    <x v="0"/>
    <x v="0"/>
  </r>
  <r>
    <n v="7735116408"/>
    <x v="1"/>
    <n v="48982070"/>
    <x v="36"/>
    <s v="SSRDVILLEGAS"/>
    <s v="MFLT"/>
    <s v="TELEFONICA MOVILES COLOMBIA S.A."/>
    <s v=""/>
    <s v=""/>
    <d v="2010-11-16T00:00:00"/>
    <d v="2010-11-16T00:00:00"/>
    <n v="1549"/>
    <s v="773"/>
    <x v="10"/>
    <x v="13"/>
    <x v="1"/>
    <x v="0"/>
    <x v="0"/>
  </r>
  <r>
    <n v="7735116408"/>
    <x v="1"/>
    <n v="48984270"/>
    <x v="37"/>
    <s v="SSRDVILLEGAS"/>
    <s v="MFLT"/>
    <s v="TELEFONICA MOVILES COLOMBIA S.A."/>
    <s v=""/>
    <s v=""/>
    <d v="2010-11-16T00:00:00"/>
    <d v="2010-11-16T00:00:00"/>
    <n v="18387"/>
    <s v="773"/>
    <x v="10"/>
    <x v="14"/>
    <x v="1"/>
    <x v="0"/>
    <x v="0"/>
  </r>
  <r>
    <n v="7735116408"/>
    <x v="1"/>
    <n v="48700170"/>
    <x v="0"/>
    <s v="SSRDVILLEGAS"/>
    <s v="MFLT"/>
    <s v="EPM TELECOMUNICACIONES S.A."/>
    <s v=""/>
    <s v=""/>
    <d v="2010-11-13T00:00:00"/>
    <d v="2010-11-17T00:00:00"/>
    <n v="-3116"/>
    <s v="773"/>
    <x v="10"/>
    <x v="0"/>
    <x v="1"/>
    <x v="0"/>
    <x v="0"/>
  </r>
  <r>
    <n v="7735116408"/>
    <x v="1"/>
    <n v="48700170"/>
    <x v="0"/>
    <s v="SSRDVILLEGAS"/>
    <s v="MFLT"/>
    <s v="EPM TELECOMUNICACIONES S.A."/>
    <s v=""/>
    <s v=""/>
    <d v="2010-11-13T00:00:00"/>
    <d v="2010-11-17T00:00:00"/>
    <n v="-25"/>
    <s v="773"/>
    <x v="10"/>
    <x v="0"/>
    <x v="1"/>
    <x v="0"/>
    <x v="0"/>
  </r>
  <r>
    <n v="7735116408"/>
    <x v="1"/>
    <n v="48700170"/>
    <x v="0"/>
    <s v="SSRDVILLEGAS"/>
    <s v="MFLT"/>
    <s v="EPM TELECOMUNICACIONES S.A."/>
    <s v=""/>
    <s v=""/>
    <d v="2010-11-13T00:00:00"/>
    <d v="2010-11-17T00:00:00"/>
    <n v="-587"/>
    <s v="773"/>
    <x v="10"/>
    <x v="0"/>
    <x v="1"/>
    <x v="0"/>
    <x v="0"/>
  </r>
  <r>
    <n v="7735116408"/>
    <x v="1"/>
    <n v="48700170"/>
    <x v="0"/>
    <s v="SSRDVILLEGAS"/>
    <s v="MFLT"/>
    <s v="EPM TELECOMUNICACIONES S.A."/>
    <s v=""/>
    <s v=""/>
    <d v="2010-11-13T00:00:00"/>
    <d v="2010-11-17T00:00:00"/>
    <n v="2"/>
    <s v="773"/>
    <x v="10"/>
    <x v="0"/>
    <x v="1"/>
    <x v="0"/>
    <x v="0"/>
  </r>
  <r>
    <n v="7735116408"/>
    <x v="1"/>
    <n v="48700170"/>
    <x v="0"/>
    <s v="SSRDVILLEGAS"/>
    <s v="MFLT"/>
    <s v="EPM TELECOMUNICACIONES S.A."/>
    <s v=""/>
    <s v=""/>
    <d v="2010-11-13T00:00:00"/>
    <d v="2010-11-17T00:00:00"/>
    <n v="830"/>
    <s v="773"/>
    <x v="10"/>
    <x v="0"/>
    <x v="1"/>
    <x v="0"/>
    <x v="0"/>
  </r>
  <r>
    <n v="7735116408"/>
    <x v="1"/>
    <n v="48700170"/>
    <x v="0"/>
    <s v="SSRDVILLEGAS"/>
    <s v="MFLT"/>
    <s v="EPM TELECOMUNICACIONES S.A."/>
    <s v=""/>
    <s v=""/>
    <d v="2010-11-13T00:00:00"/>
    <d v="2010-11-17T00:00:00"/>
    <n v="40"/>
    <s v="773"/>
    <x v="10"/>
    <x v="0"/>
    <x v="1"/>
    <x v="0"/>
    <x v="0"/>
  </r>
  <r>
    <n v="7735116408"/>
    <x v="1"/>
    <n v="48700170"/>
    <x v="0"/>
    <s v="SSRDVILLEGAS"/>
    <s v="MFLT"/>
    <s v="EPM TELECOMUNICACIONES S.A."/>
    <s v=""/>
    <s v=""/>
    <d v="2010-11-13T00:00:00"/>
    <d v="2010-11-17T00:00:00"/>
    <n v="6"/>
    <s v="773"/>
    <x v="10"/>
    <x v="0"/>
    <x v="1"/>
    <x v="0"/>
    <x v="0"/>
  </r>
  <r>
    <n v="7735116408"/>
    <x v="1"/>
    <n v="48700170"/>
    <x v="0"/>
    <s v="SSRDVILLEGAS"/>
    <s v="MFLT"/>
    <s v="EPM TELECOMUNICACIONES S.A."/>
    <s v=""/>
    <s v=""/>
    <d v="2010-11-13T00:00:00"/>
    <d v="2010-11-17T00:00:00"/>
    <n v="2"/>
    <s v="773"/>
    <x v="10"/>
    <x v="0"/>
    <x v="1"/>
    <x v="0"/>
    <x v="0"/>
  </r>
  <r>
    <n v="7735116408"/>
    <x v="1"/>
    <n v="48700170"/>
    <x v="0"/>
    <s v="SSRDVILLEGAS"/>
    <s v="MFLT"/>
    <s v="EPM TELECOMUNICACIONES S.A."/>
    <s v=""/>
    <s v=""/>
    <d v="2010-11-13T00:00:00"/>
    <d v="2010-11-17T00:00:00"/>
    <n v="492"/>
    <s v="773"/>
    <x v="10"/>
    <x v="0"/>
    <x v="1"/>
    <x v="0"/>
    <x v="0"/>
  </r>
  <r>
    <n v="7735116408"/>
    <x v="1"/>
    <n v="48700170"/>
    <x v="0"/>
    <s v="SSRDVILLEGAS"/>
    <s v="MFLT"/>
    <s v="EPM TELECOMUNICACIONES S.A."/>
    <s v=""/>
    <s v=""/>
    <d v="2010-11-13T00:00:00"/>
    <d v="2010-11-17T00:00:00"/>
    <n v="43166"/>
    <s v="773"/>
    <x v="10"/>
    <x v="0"/>
    <x v="1"/>
    <x v="0"/>
    <x v="0"/>
  </r>
  <r>
    <n v="7735116408"/>
    <x v="1"/>
    <n v="48700170"/>
    <x v="0"/>
    <s v="SSRDVILLEGAS"/>
    <s v="MFLT"/>
    <s v="EPM TELECOMUNICACIONES S.A."/>
    <s v=""/>
    <s v=""/>
    <d v="2010-11-13T00:00:00"/>
    <d v="2010-11-17T00:00:00"/>
    <n v="490"/>
    <s v="773"/>
    <x v="10"/>
    <x v="0"/>
    <x v="1"/>
    <x v="0"/>
    <x v="0"/>
  </r>
  <r>
    <n v="7735116408"/>
    <x v="1"/>
    <n v="48700170"/>
    <x v="0"/>
    <s v="SSRDVILLEGAS"/>
    <s v="MFLT"/>
    <s v="EPM TELECOMUNICACIONES S.A."/>
    <s v=""/>
    <s v=""/>
    <d v="2010-11-13T00:00:00"/>
    <d v="2010-11-17T00:00:00"/>
    <n v="1497"/>
    <s v="773"/>
    <x v="10"/>
    <x v="0"/>
    <x v="1"/>
    <x v="0"/>
    <x v="0"/>
  </r>
  <r>
    <n v="7735116408"/>
    <x v="1"/>
    <n v="48700170"/>
    <x v="0"/>
    <s v="SSRDVILLEGAS"/>
    <s v="MFLT"/>
    <s v="EPM TELECOMUNICACIONES S.A."/>
    <s v=""/>
    <s v=""/>
    <d v="2010-11-13T00:00:00"/>
    <d v="2010-11-17T00:00:00"/>
    <n v="101"/>
    <s v="773"/>
    <x v="10"/>
    <x v="0"/>
    <x v="1"/>
    <x v="0"/>
    <x v="0"/>
  </r>
  <r>
    <n v="7735116408"/>
    <x v="1"/>
    <n v="48700170"/>
    <x v="0"/>
    <s v="SSRDVILLEGAS"/>
    <s v="MFLT"/>
    <s v="EPM TELECOMUNICACIONES S.A."/>
    <s v=""/>
    <s v=""/>
    <d v="2010-11-13T00:00:00"/>
    <d v="2010-11-17T00:00:00"/>
    <n v="1609"/>
    <s v="773"/>
    <x v="10"/>
    <x v="0"/>
    <x v="1"/>
    <x v="0"/>
    <x v="0"/>
  </r>
  <r>
    <n v="7735116408"/>
    <x v="1"/>
    <n v="48700170"/>
    <x v="0"/>
    <s v="SSRDVILLEGAS"/>
    <s v="MFLT"/>
    <s v="EPM TELECOMUNICACIONES S.A."/>
    <s v=""/>
    <s v=""/>
    <d v="2010-11-13T00:00:00"/>
    <d v="2010-11-17T00:00:00"/>
    <n v="3116"/>
    <s v="773"/>
    <x v="10"/>
    <x v="0"/>
    <x v="1"/>
    <x v="0"/>
    <x v="0"/>
  </r>
  <r>
    <n v="7735116408"/>
    <x v="1"/>
    <n v="48700170"/>
    <x v="0"/>
    <s v="SSRDVILLEGAS"/>
    <s v="MFLT"/>
    <s v="EPM TELECOMUNICACIONES S.A."/>
    <s v=""/>
    <s v=""/>
    <d v="2010-11-13T00:00:00"/>
    <d v="2010-11-17T00:00:00"/>
    <n v="25"/>
    <s v="773"/>
    <x v="10"/>
    <x v="0"/>
    <x v="1"/>
    <x v="0"/>
    <x v="0"/>
  </r>
  <r>
    <n v="7735116408"/>
    <x v="1"/>
    <n v="48700170"/>
    <x v="0"/>
    <s v="SSRDVILLEGAS"/>
    <s v="MFLT"/>
    <s v="EPM TELECOMUNICACIONES S.A."/>
    <s v=""/>
    <s v=""/>
    <d v="2010-11-13T00:00:00"/>
    <d v="2010-11-17T00:00:00"/>
    <n v="587"/>
    <s v="773"/>
    <x v="10"/>
    <x v="0"/>
    <x v="1"/>
    <x v="0"/>
    <x v="0"/>
  </r>
  <r>
    <n v="7735116408"/>
    <x v="1"/>
    <n v="48700170"/>
    <x v="0"/>
    <s v="SSRDVILLEGAS"/>
    <s v="MFLT"/>
    <s v="EPM TELECOMUNICACIONES S.A."/>
    <s v=""/>
    <s v=""/>
    <d v="2010-11-13T00:00:00"/>
    <d v="2010-11-17T00:00:00"/>
    <n v="3116"/>
    <s v="773"/>
    <x v="10"/>
    <x v="0"/>
    <x v="1"/>
    <x v="0"/>
    <x v="0"/>
  </r>
  <r>
    <n v="7735116408"/>
    <x v="1"/>
    <n v="48700170"/>
    <x v="0"/>
    <s v="SSRDVILLEGAS"/>
    <s v="MFLT"/>
    <s v="EPM TELECOMUNICACIONES S.A."/>
    <s v=""/>
    <s v=""/>
    <d v="2010-11-13T00:00:00"/>
    <d v="2010-11-17T00:00:00"/>
    <n v="25"/>
    <s v="773"/>
    <x v="10"/>
    <x v="0"/>
    <x v="1"/>
    <x v="0"/>
    <x v="0"/>
  </r>
  <r>
    <n v="7735116408"/>
    <x v="1"/>
    <n v="48700170"/>
    <x v="0"/>
    <s v="SSRDVILLEGAS"/>
    <s v="MFLT"/>
    <s v="EPM TELECOMUNICACIONES S.A."/>
    <s v=""/>
    <s v=""/>
    <d v="2010-11-13T00:00:00"/>
    <d v="2010-11-17T00:00:00"/>
    <n v="587"/>
    <s v="773"/>
    <x v="10"/>
    <x v="0"/>
    <x v="1"/>
    <x v="0"/>
    <x v="0"/>
  </r>
  <r>
    <n v="7735116408"/>
    <x v="1"/>
    <n v="48700170"/>
    <x v="0"/>
    <s v="SSRDVILLEGAS"/>
    <s v="MFLT"/>
    <s v="EPM TELECOMUNICACIONES S.A."/>
    <s v=""/>
    <s v=""/>
    <d v="2010-11-13T00:00:00"/>
    <d v="2010-11-17T00:00:00"/>
    <n v="830"/>
    <s v="773"/>
    <x v="10"/>
    <x v="0"/>
    <x v="1"/>
    <x v="0"/>
    <x v="0"/>
  </r>
  <r>
    <n v="7735116408"/>
    <x v="1"/>
    <n v="48700170"/>
    <x v="0"/>
    <s v="SSRDVILLEGAS"/>
    <s v="MFLT"/>
    <s v="EPM TELECOMUNICACIONES S.A."/>
    <s v=""/>
    <s v=""/>
    <d v="2010-11-13T00:00:00"/>
    <d v="2010-11-17T00:00:00"/>
    <n v="40"/>
    <s v="773"/>
    <x v="10"/>
    <x v="0"/>
    <x v="1"/>
    <x v="0"/>
    <x v="0"/>
  </r>
  <r>
    <n v="7735116408"/>
    <x v="1"/>
    <n v="48705370"/>
    <x v="1"/>
    <s v="SSRDVILLEGAS"/>
    <s v="MFLT"/>
    <s v="EPM TELECOMUNICACIONES S.A."/>
    <s v=""/>
    <s v=""/>
    <d v="2010-11-13T00:00:00"/>
    <d v="2010-11-17T00:00:00"/>
    <n v="-2896"/>
    <s v="773"/>
    <x v="10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11-13T00:00:00"/>
    <d v="2010-11-17T00:00:00"/>
    <n v="-23"/>
    <s v="773"/>
    <x v="10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11-13T00:00:00"/>
    <d v="2010-11-17T00:00:00"/>
    <n v="-545"/>
    <s v="773"/>
    <x v="10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11-13T00:00:00"/>
    <d v="2010-11-17T00:00:00"/>
    <n v="2"/>
    <s v="773"/>
    <x v="10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11-13T00:00:00"/>
    <d v="2010-11-17T00:00:00"/>
    <n v="772"/>
    <s v="773"/>
    <x v="10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11-13T00:00:00"/>
    <d v="2010-11-17T00:00:00"/>
    <n v="37"/>
    <s v="773"/>
    <x v="10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11-13T00:00:00"/>
    <d v="2010-11-17T00:00:00"/>
    <n v="6"/>
    <s v="773"/>
    <x v="10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11-13T00:00:00"/>
    <d v="2010-11-17T00:00:00"/>
    <n v="2"/>
    <s v="773"/>
    <x v="10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11-13T00:00:00"/>
    <d v="2010-11-17T00:00:00"/>
    <n v="457"/>
    <s v="773"/>
    <x v="10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11-13T00:00:00"/>
    <d v="2010-11-17T00:00:00"/>
    <n v="40107"/>
    <s v="773"/>
    <x v="10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11-13T00:00:00"/>
    <d v="2010-11-17T00:00:00"/>
    <n v="455"/>
    <s v="773"/>
    <x v="10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11-13T00:00:00"/>
    <d v="2010-11-17T00:00:00"/>
    <n v="2896"/>
    <s v="773"/>
    <x v="10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11-13T00:00:00"/>
    <d v="2010-11-17T00:00:00"/>
    <n v="23"/>
    <s v="773"/>
    <x v="10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11-13T00:00:00"/>
    <d v="2010-11-17T00:00:00"/>
    <n v="545"/>
    <s v="773"/>
    <x v="10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11-13T00:00:00"/>
    <d v="2010-11-17T00:00:00"/>
    <n v="2896"/>
    <s v="773"/>
    <x v="10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11-13T00:00:00"/>
    <d v="2010-11-17T00:00:00"/>
    <n v="23"/>
    <s v="773"/>
    <x v="10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11-13T00:00:00"/>
    <d v="2010-11-17T00:00:00"/>
    <n v="545"/>
    <s v="773"/>
    <x v="10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11-13T00:00:00"/>
    <d v="2010-11-17T00:00:00"/>
    <n v="772"/>
    <s v="773"/>
    <x v="10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11-13T00:00:00"/>
    <d v="2010-11-17T00:00:00"/>
    <n v="37"/>
    <s v="773"/>
    <x v="10"/>
    <x v="1"/>
    <x v="1"/>
    <x v="0"/>
    <x v="0"/>
  </r>
  <r>
    <n v="7735116403"/>
    <x v="20"/>
    <n v="48705670"/>
    <x v="2"/>
    <s v="SSRDVILLEGAS"/>
    <s v="MFLT"/>
    <s v="SOMOS SUMINISTRO TEMPORAL S.A."/>
    <s v=""/>
    <s v=""/>
    <d v="2010-11-10T00:00:00"/>
    <d v="2010-11-17T00:00:00"/>
    <n v="1084706"/>
    <s v="773"/>
    <x v="10"/>
    <x v="2"/>
    <x v="3"/>
    <x v="0"/>
    <x v="1"/>
  </r>
  <r>
    <n v="7735116408"/>
    <x v="1"/>
    <n v="48705670"/>
    <x v="2"/>
    <s v="SSRDVILLEGAS"/>
    <s v="MFLT"/>
    <s v="EPM TELECOMUNICACIONES S.A."/>
    <s v=""/>
    <s v=""/>
    <d v="2010-11-13T00:00:00"/>
    <d v="2010-11-17T00:00:00"/>
    <n v="-3181"/>
    <s v="773"/>
    <x v="10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11-13T00:00:00"/>
    <d v="2010-11-17T00:00:00"/>
    <n v="-25"/>
    <s v="773"/>
    <x v="10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11-13T00:00:00"/>
    <d v="2010-11-17T00:00:00"/>
    <n v="-599"/>
    <s v="773"/>
    <x v="10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11-13T00:00:00"/>
    <d v="2010-11-17T00:00:00"/>
    <n v="2"/>
    <s v="773"/>
    <x v="10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11-13T00:00:00"/>
    <d v="2010-11-17T00:00:00"/>
    <n v="847"/>
    <s v="773"/>
    <x v="10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11-13T00:00:00"/>
    <d v="2010-11-17T00:00:00"/>
    <n v="41"/>
    <s v="773"/>
    <x v="10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11-13T00:00:00"/>
    <d v="2010-11-17T00:00:00"/>
    <n v="7"/>
    <s v="773"/>
    <x v="10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11-13T00:00:00"/>
    <d v="2010-11-17T00:00:00"/>
    <n v="2"/>
    <s v="773"/>
    <x v="10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11-13T00:00:00"/>
    <d v="2010-11-17T00:00:00"/>
    <n v="502"/>
    <s v="773"/>
    <x v="10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11-13T00:00:00"/>
    <d v="2010-11-17T00:00:00"/>
    <n v="44062"/>
    <s v="773"/>
    <x v="10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11-13T00:00:00"/>
    <d v="2010-11-17T00:00:00"/>
    <n v="500"/>
    <s v="773"/>
    <x v="10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11-13T00:00:00"/>
    <d v="2010-11-17T00:00:00"/>
    <n v="3181"/>
    <s v="773"/>
    <x v="10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11-13T00:00:00"/>
    <d v="2010-11-17T00:00:00"/>
    <n v="25"/>
    <s v="773"/>
    <x v="10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11-13T00:00:00"/>
    <d v="2010-11-17T00:00:00"/>
    <n v="599"/>
    <s v="773"/>
    <x v="10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11-13T00:00:00"/>
    <d v="2010-11-17T00:00:00"/>
    <n v="3181"/>
    <s v="773"/>
    <x v="10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11-13T00:00:00"/>
    <d v="2010-11-17T00:00:00"/>
    <n v="25"/>
    <s v="773"/>
    <x v="10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11-13T00:00:00"/>
    <d v="2010-11-17T00:00:00"/>
    <n v="599"/>
    <s v="773"/>
    <x v="10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11-13T00:00:00"/>
    <d v="2010-11-17T00:00:00"/>
    <n v="847"/>
    <s v="773"/>
    <x v="10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11-13T00:00:00"/>
    <d v="2010-11-17T00:00:00"/>
    <n v="41"/>
    <s v="773"/>
    <x v="10"/>
    <x v="2"/>
    <x v="1"/>
    <x v="0"/>
    <x v="0"/>
  </r>
  <r>
    <n v="7735116403"/>
    <x v="20"/>
    <n v="48910270"/>
    <x v="23"/>
    <s v="SSRDVILLEGAS"/>
    <s v="MFLT"/>
    <s v="SOMOS SUMINISTRO TEMPORAL S.A."/>
    <s v=""/>
    <s v=""/>
    <d v="2010-11-10T00:00:00"/>
    <d v="2010-11-17T00:00:00"/>
    <n v="3855454"/>
    <s v="773"/>
    <x v="10"/>
    <x v="3"/>
    <x v="3"/>
    <x v="0"/>
    <x v="1"/>
  </r>
  <r>
    <n v="7735116408"/>
    <x v="1"/>
    <n v="48910270"/>
    <x v="23"/>
    <s v="SSRDVILLEGAS"/>
    <s v="MFLT"/>
    <s v="EPM TELECOMUNICACIONES S.A."/>
    <s v=""/>
    <s v=""/>
    <d v="2010-11-13T00:00:00"/>
    <d v="2010-11-17T00:00:00"/>
    <n v="-1518"/>
    <s v="773"/>
    <x v="10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11-13T00:00:00"/>
    <d v="2010-11-17T00:00:00"/>
    <n v="-12"/>
    <s v="773"/>
    <x v="10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11-13T00:00:00"/>
    <d v="2010-11-17T00:00:00"/>
    <n v="-286"/>
    <s v="773"/>
    <x v="10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11-13T00:00:00"/>
    <d v="2010-11-17T00:00:00"/>
    <n v="1"/>
    <s v="773"/>
    <x v="10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11-13T00:00:00"/>
    <d v="2010-11-17T00:00:00"/>
    <n v="404"/>
    <s v="773"/>
    <x v="10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11-13T00:00:00"/>
    <d v="2010-11-17T00:00:00"/>
    <n v="20"/>
    <s v="773"/>
    <x v="10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11-13T00:00:00"/>
    <d v="2010-11-17T00:00:00"/>
    <n v="3"/>
    <s v="773"/>
    <x v="10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11-13T00:00:00"/>
    <d v="2010-11-17T00:00:00"/>
    <n v="1"/>
    <s v="773"/>
    <x v="10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11-13T00:00:00"/>
    <d v="2010-11-17T00:00:00"/>
    <n v="240"/>
    <s v="773"/>
    <x v="10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11-13T00:00:00"/>
    <d v="2010-11-17T00:00:00"/>
    <n v="21025"/>
    <s v="773"/>
    <x v="10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11-13T00:00:00"/>
    <d v="2010-11-17T00:00:00"/>
    <n v="239"/>
    <s v="773"/>
    <x v="10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11-13T00:00:00"/>
    <d v="2010-11-17T00:00:00"/>
    <n v="1518"/>
    <s v="773"/>
    <x v="10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11-13T00:00:00"/>
    <d v="2010-11-17T00:00:00"/>
    <n v="12"/>
    <s v="773"/>
    <x v="10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11-13T00:00:00"/>
    <d v="2010-11-17T00:00:00"/>
    <n v="286"/>
    <s v="773"/>
    <x v="10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11-13T00:00:00"/>
    <d v="2010-11-17T00:00:00"/>
    <n v="1518"/>
    <s v="773"/>
    <x v="10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11-13T00:00:00"/>
    <d v="2010-11-17T00:00:00"/>
    <n v="12"/>
    <s v="773"/>
    <x v="10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11-13T00:00:00"/>
    <d v="2010-11-17T00:00:00"/>
    <n v="286"/>
    <s v="773"/>
    <x v="10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11-13T00:00:00"/>
    <d v="2010-11-17T00:00:00"/>
    <n v="404"/>
    <s v="773"/>
    <x v="10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11-13T00:00:00"/>
    <d v="2010-11-17T00:00:00"/>
    <n v="20"/>
    <s v="773"/>
    <x v="10"/>
    <x v="3"/>
    <x v="1"/>
    <x v="0"/>
    <x v="0"/>
  </r>
  <r>
    <n v="7735116411"/>
    <x v="28"/>
    <n v="48921370"/>
    <x v="24"/>
    <s v="LTYCDAVILA"/>
    <s v="MFLT"/>
    <s v="Provisión otras cta.pte.proveed prod. Inventariab."/>
    <s v=""/>
    <s v="Servicio de Montacargas"/>
    <d v="2010-11-03T00:00:00"/>
    <d v="2010-11-17T00:00:00"/>
    <n v="0"/>
    <s v="773"/>
    <x v="10"/>
    <x v="4"/>
    <x v="7"/>
    <x v="0"/>
    <x v="1"/>
  </r>
  <r>
    <n v="7735116411"/>
    <x v="28"/>
    <n v="48921370"/>
    <x v="24"/>
    <s v="LTYCDAVILA"/>
    <s v="MFLT"/>
    <s v="Provisión otras cta.pte.proveed prod. Inventariab."/>
    <s v=""/>
    <s v="Servicio de Montacargas"/>
    <d v="2010-11-03T00:00:00"/>
    <d v="2010-11-17T00:00:00"/>
    <n v="0"/>
    <s v="773"/>
    <x v="10"/>
    <x v="4"/>
    <x v="7"/>
    <x v="0"/>
    <x v="1"/>
  </r>
  <r>
    <n v="7735116411"/>
    <x v="28"/>
    <n v="48921370"/>
    <x v="24"/>
    <s v="LTYCDAVILA"/>
    <s v="MFLT"/>
    <s v="Provisión otras cta.pte.proveed prod. Inventariab."/>
    <s v=""/>
    <s v="Servicio de Montacargas"/>
    <d v="2010-11-03T00:00:00"/>
    <d v="2010-11-17T00:00:00"/>
    <n v="0"/>
    <s v="773"/>
    <x v="10"/>
    <x v="4"/>
    <x v="7"/>
    <x v="0"/>
    <x v="1"/>
  </r>
  <r>
    <n v="7735116403"/>
    <x v="20"/>
    <n v="48921470"/>
    <x v="25"/>
    <s v="SSRDVILLEGAS"/>
    <s v="MFLT"/>
    <s v="SOMOS SUMINISTRO TEMPORAL S.A."/>
    <s v=""/>
    <s v=""/>
    <d v="2010-11-10T00:00:00"/>
    <d v="2010-11-17T00:00:00"/>
    <n v="1224493"/>
    <s v="773"/>
    <x v="10"/>
    <x v="4"/>
    <x v="3"/>
    <x v="0"/>
    <x v="1"/>
  </r>
  <r>
    <n v="7735116408"/>
    <x v="1"/>
    <n v="48921470"/>
    <x v="25"/>
    <s v="SSRDVILLEGAS"/>
    <s v="MFLT"/>
    <s v="EPM TELECOMUNICACIONES S.A."/>
    <s v=""/>
    <s v=""/>
    <d v="2010-11-13T00:00:00"/>
    <d v="2010-11-17T00:00:00"/>
    <n v="-5277"/>
    <s v="773"/>
    <x v="10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11-13T00:00:00"/>
    <d v="2010-11-17T00:00:00"/>
    <n v="-42"/>
    <s v="773"/>
    <x v="10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11-13T00:00:00"/>
    <d v="2010-11-17T00:00:00"/>
    <n v="-994"/>
    <s v="773"/>
    <x v="10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11-13T00:00:00"/>
    <d v="2010-11-17T00:00:00"/>
    <n v="4"/>
    <s v="773"/>
    <x v="10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11-13T00:00:00"/>
    <d v="2010-11-17T00:00:00"/>
    <n v="1406"/>
    <s v="773"/>
    <x v="10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11-13T00:00:00"/>
    <d v="2010-11-17T00:00:00"/>
    <n v="68"/>
    <s v="773"/>
    <x v="10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11-13T00:00:00"/>
    <d v="2010-11-17T00:00:00"/>
    <n v="11"/>
    <s v="773"/>
    <x v="10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11-13T00:00:00"/>
    <d v="2010-11-17T00:00:00"/>
    <n v="4"/>
    <s v="773"/>
    <x v="10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11-13T00:00:00"/>
    <d v="2010-11-17T00:00:00"/>
    <n v="833"/>
    <s v="773"/>
    <x v="10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11-13T00:00:00"/>
    <d v="2010-11-17T00:00:00"/>
    <n v="73095"/>
    <s v="773"/>
    <x v="10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11-13T00:00:00"/>
    <d v="2010-11-17T00:00:00"/>
    <n v="829"/>
    <s v="773"/>
    <x v="10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11-13T00:00:00"/>
    <d v="2010-11-17T00:00:00"/>
    <n v="5441"/>
    <s v="773"/>
    <x v="10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11-13T00:00:00"/>
    <d v="2010-11-17T00:00:00"/>
    <n v="367"/>
    <s v="773"/>
    <x v="10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11-13T00:00:00"/>
    <d v="2010-11-17T00:00:00"/>
    <n v="5851"/>
    <s v="773"/>
    <x v="10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11-13T00:00:00"/>
    <d v="2010-11-17T00:00:00"/>
    <n v="5277"/>
    <s v="773"/>
    <x v="10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11-13T00:00:00"/>
    <d v="2010-11-17T00:00:00"/>
    <n v="42"/>
    <s v="773"/>
    <x v="10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11-13T00:00:00"/>
    <d v="2010-11-17T00:00:00"/>
    <n v="994"/>
    <s v="773"/>
    <x v="10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11-13T00:00:00"/>
    <d v="2010-11-17T00:00:00"/>
    <n v="5277"/>
    <s v="773"/>
    <x v="10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11-13T00:00:00"/>
    <d v="2010-11-17T00:00:00"/>
    <n v="42"/>
    <s v="773"/>
    <x v="10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11-13T00:00:00"/>
    <d v="2010-11-17T00:00:00"/>
    <n v="994"/>
    <s v="773"/>
    <x v="10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11-13T00:00:00"/>
    <d v="2010-11-17T00:00:00"/>
    <n v="1406"/>
    <s v="773"/>
    <x v="10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11-13T00:00:00"/>
    <d v="2010-11-17T00:00:00"/>
    <n v="68"/>
    <s v="773"/>
    <x v="10"/>
    <x v="4"/>
    <x v="1"/>
    <x v="0"/>
    <x v="0"/>
  </r>
  <r>
    <n v="7735124554"/>
    <x v="60"/>
    <n v="48921470"/>
    <x v="25"/>
    <s v="LTEAGUTIERRE"/>
    <s v="MFLT"/>
    <s v="Provisión otras cta.pte.proveed prod. no inventar"/>
    <s v="Calibrador pie de rey MITUTOYO 8pulgadas"/>
    <s v="Calibrador pie de rey MITUTOYO 8pulgadas"/>
    <d v="2010-11-17T00:00:00"/>
    <d v="2010-11-17T00:00:00"/>
    <n v="916000"/>
    <s v="773"/>
    <x v="10"/>
    <x v="4"/>
    <x v="6"/>
    <x v="0"/>
    <x v="2"/>
  </r>
  <r>
    <n v="7735116403"/>
    <x v="20"/>
    <n v="48921570"/>
    <x v="26"/>
    <s v="SSRDVILLEGAS"/>
    <s v="MFLT"/>
    <s v="AHORA S.A"/>
    <s v=""/>
    <s v=""/>
    <d v="2010-11-10T00:00:00"/>
    <d v="2010-11-17T00:00:00"/>
    <n v="8276167"/>
    <s v="773"/>
    <x v="10"/>
    <x v="3"/>
    <x v="3"/>
    <x v="0"/>
    <x v="1"/>
  </r>
  <r>
    <n v="7735116408"/>
    <x v="1"/>
    <n v="48921570"/>
    <x v="26"/>
    <s v="SSRDVILLEGAS"/>
    <s v="MFLT"/>
    <s v="EPM TELECOMUNICACIONES S.A."/>
    <s v=""/>
    <s v=""/>
    <d v="2010-11-13T00:00:00"/>
    <d v="2010-11-17T00:00:00"/>
    <n v="-15278"/>
    <s v="773"/>
    <x v="10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11-13T00:00:00"/>
    <d v="2010-11-17T00:00:00"/>
    <n v="-123"/>
    <s v="773"/>
    <x v="10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11-13T00:00:00"/>
    <d v="2010-11-17T00:00:00"/>
    <n v="-2877"/>
    <s v="773"/>
    <x v="10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11-13T00:00:00"/>
    <d v="2010-11-17T00:00:00"/>
    <n v="10"/>
    <s v="773"/>
    <x v="10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11-13T00:00:00"/>
    <d v="2010-11-17T00:00:00"/>
    <n v="4074"/>
    <s v="773"/>
    <x v="10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11-13T00:00:00"/>
    <d v="2010-11-17T00:00:00"/>
    <n v="198"/>
    <s v="773"/>
    <x v="10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11-13T00:00:00"/>
    <d v="2010-11-17T00:00:00"/>
    <n v="32"/>
    <s v="773"/>
    <x v="10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11-13T00:00:00"/>
    <d v="2010-11-17T00:00:00"/>
    <n v="12"/>
    <s v="773"/>
    <x v="10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11-13T00:00:00"/>
    <d v="2010-11-17T00:00:00"/>
    <n v="2412"/>
    <s v="773"/>
    <x v="10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11-13T00:00:00"/>
    <d v="2010-11-17T00:00:00"/>
    <n v="211639"/>
    <s v="773"/>
    <x v="10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11-13T00:00:00"/>
    <d v="2010-11-17T00:00:00"/>
    <n v="759"/>
    <s v="773"/>
    <x v="10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11-13T00:00:00"/>
    <d v="2010-11-17T00:00:00"/>
    <n v="15278"/>
    <s v="773"/>
    <x v="10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11-13T00:00:00"/>
    <d v="2010-11-17T00:00:00"/>
    <n v="123"/>
    <s v="773"/>
    <x v="10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11-13T00:00:00"/>
    <d v="2010-11-17T00:00:00"/>
    <n v="2877"/>
    <s v="773"/>
    <x v="10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11-13T00:00:00"/>
    <d v="2010-11-17T00:00:00"/>
    <n v="15278"/>
    <s v="773"/>
    <x v="10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11-13T00:00:00"/>
    <d v="2010-11-17T00:00:00"/>
    <n v="123"/>
    <s v="773"/>
    <x v="10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11-13T00:00:00"/>
    <d v="2010-11-17T00:00:00"/>
    <n v="2877"/>
    <s v="773"/>
    <x v="10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11-13T00:00:00"/>
    <d v="2010-11-17T00:00:00"/>
    <n v="1316"/>
    <s v="773"/>
    <x v="10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11-13T00:00:00"/>
    <d v="2010-11-17T00:00:00"/>
    <n v="198"/>
    <s v="773"/>
    <x v="10"/>
    <x v="3"/>
    <x v="1"/>
    <x v="0"/>
    <x v="0"/>
  </r>
  <r>
    <n v="7735124713"/>
    <x v="35"/>
    <n v="48921570"/>
    <x v="26"/>
    <s v="LTEAGUTIERRE"/>
    <s v="MFLT"/>
    <s v="Provisión otras cta.pte.proveed prod. no inventar"/>
    <s v="Hilo polipropileno 4MM"/>
    <s v="Hilo polipropileno 4MM"/>
    <d v="2010-11-17T00:00:00"/>
    <d v="2010-11-17T00:00:00"/>
    <n v="87000"/>
    <s v="773"/>
    <x v="10"/>
    <x v="3"/>
    <x v="5"/>
    <x v="0"/>
    <x v="1"/>
  </r>
  <r>
    <n v="7735116403"/>
    <x v="20"/>
    <n v="48921770"/>
    <x v="28"/>
    <s v="SSRDVILLEGAS"/>
    <s v="MFLT"/>
    <s v="SOMOS SUMINISTRO TEMPORAL S.A."/>
    <s v=""/>
    <s v=""/>
    <d v="2010-11-10T00:00:00"/>
    <d v="2010-11-17T00:00:00"/>
    <n v="1971754"/>
    <s v="773"/>
    <x v="10"/>
    <x v="5"/>
    <x v="3"/>
    <x v="0"/>
    <x v="1"/>
  </r>
  <r>
    <n v="7735116403"/>
    <x v="20"/>
    <n v="48980070"/>
    <x v="34"/>
    <s v="SSRDVILLEGAS"/>
    <s v="MFLT"/>
    <s v="AHORA S.A"/>
    <s v=""/>
    <s v=""/>
    <d v="2010-11-10T00:00:00"/>
    <d v="2010-11-17T00:00:00"/>
    <n v="412948"/>
    <s v="773"/>
    <x v="10"/>
    <x v="11"/>
    <x v="3"/>
    <x v="0"/>
    <x v="1"/>
  </r>
  <r>
    <n v="7735116408"/>
    <x v="1"/>
    <n v="48980070"/>
    <x v="34"/>
    <s v="SSRDVILLEGAS"/>
    <s v="MFLT"/>
    <s v="EPM TELECOMUNICACIONES S.A."/>
    <s v=""/>
    <s v=""/>
    <d v="2010-11-13T00:00:00"/>
    <d v="2010-11-17T00:00:00"/>
    <n v="-7988"/>
    <s v="773"/>
    <x v="10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11-13T00:00:00"/>
    <d v="2010-11-17T00:00:00"/>
    <n v="-63"/>
    <s v="773"/>
    <x v="10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11-13T00:00:00"/>
    <d v="2010-11-17T00:00:00"/>
    <n v="-1504"/>
    <s v="773"/>
    <x v="10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11-13T00:00:00"/>
    <d v="2010-11-17T00:00:00"/>
    <n v="5"/>
    <s v="773"/>
    <x v="10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11-13T00:00:00"/>
    <d v="2010-11-17T00:00:00"/>
    <n v="2128"/>
    <s v="773"/>
    <x v="10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11-13T00:00:00"/>
    <d v="2010-11-17T00:00:00"/>
    <n v="103"/>
    <s v="773"/>
    <x v="10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11-13T00:00:00"/>
    <d v="2010-11-17T00:00:00"/>
    <n v="16"/>
    <s v="773"/>
    <x v="10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11-13T00:00:00"/>
    <d v="2010-11-17T00:00:00"/>
    <n v="6"/>
    <s v="773"/>
    <x v="10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11-13T00:00:00"/>
    <d v="2010-11-17T00:00:00"/>
    <n v="1261"/>
    <s v="773"/>
    <x v="10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11-13T00:00:00"/>
    <d v="2010-11-17T00:00:00"/>
    <n v="110654"/>
    <s v="773"/>
    <x v="10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11-13T00:00:00"/>
    <d v="2010-11-17T00:00:00"/>
    <n v="1255"/>
    <s v="773"/>
    <x v="10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11-13T00:00:00"/>
    <d v="2010-11-17T00:00:00"/>
    <n v="7988"/>
    <s v="773"/>
    <x v="10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11-13T00:00:00"/>
    <d v="2010-11-17T00:00:00"/>
    <n v="63"/>
    <s v="773"/>
    <x v="10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11-13T00:00:00"/>
    <d v="2010-11-17T00:00:00"/>
    <n v="1504"/>
    <s v="773"/>
    <x v="10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11-13T00:00:00"/>
    <d v="2010-11-17T00:00:00"/>
    <n v="7988"/>
    <s v="773"/>
    <x v="10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11-13T00:00:00"/>
    <d v="2010-11-17T00:00:00"/>
    <n v="63"/>
    <s v="773"/>
    <x v="10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11-13T00:00:00"/>
    <d v="2010-11-17T00:00:00"/>
    <n v="1504"/>
    <s v="773"/>
    <x v="10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11-13T00:00:00"/>
    <d v="2010-11-17T00:00:00"/>
    <n v="2130"/>
    <s v="773"/>
    <x v="10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11-13T00:00:00"/>
    <d v="2010-11-17T00:00:00"/>
    <n v="103"/>
    <s v="773"/>
    <x v="10"/>
    <x v="11"/>
    <x v="1"/>
    <x v="0"/>
    <x v="0"/>
  </r>
  <r>
    <n v="7735116507"/>
    <x v="47"/>
    <n v="48980070"/>
    <x v="34"/>
    <s v="LTNJRODRIGUE"/>
    <s v="MFLT"/>
    <s v="Provisión otras cta.pte.proveed prod. Inventariab."/>
    <s v=""/>
    <s v="Recarga de toner de impresora"/>
    <d v="2010-11-17T00:00:00"/>
    <d v="2010-11-17T00:00:00"/>
    <n v="17586"/>
    <s v="773"/>
    <x v="10"/>
    <x v="11"/>
    <x v="5"/>
    <x v="0"/>
    <x v="0"/>
  </r>
  <r>
    <n v="7735111156"/>
    <x v="30"/>
    <n v="48980170"/>
    <x v="35"/>
    <s v="LTYCDAVILA"/>
    <s v="MFLT"/>
    <s v="TECNIMICRO LABORATORIO DE ANALISIS"/>
    <s v=""/>
    <s v="Servicio de Laboratorio FROTIS"/>
    <d v="2010-10-25T00:00:00"/>
    <d v="2010-11-17T00:00:00"/>
    <n v="0"/>
    <s v="773"/>
    <x v="10"/>
    <x v="12"/>
    <x v="8"/>
    <x v="0"/>
    <x v="0"/>
  </r>
  <r>
    <n v="7735116408"/>
    <x v="1"/>
    <n v="48982070"/>
    <x v="36"/>
    <s v="SSRDVILLEGAS"/>
    <s v="MFLT"/>
    <s v="EPM TELECOMUNICACIONES S.A."/>
    <s v=""/>
    <s v=""/>
    <d v="2010-11-13T00:00:00"/>
    <d v="2010-11-17T00:00:00"/>
    <n v="-1191"/>
    <s v="773"/>
    <x v="10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11-13T00:00:00"/>
    <d v="2010-11-17T00:00:00"/>
    <n v="-9"/>
    <s v="773"/>
    <x v="10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11-13T00:00:00"/>
    <d v="2010-11-17T00:00:00"/>
    <n v="-224"/>
    <s v="773"/>
    <x v="10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11-13T00:00:00"/>
    <d v="2010-11-17T00:00:00"/>
    <n v="1"/>
    <s v="773"/>
    <x v="10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11-13T00:00:00"/>
    <d v="2010-11-17T00:00:00"/>
    <n v="317"/>
    <s v="773"/>
    <x v="10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11-13T00:00:00"/>
    <d v="2010-11-17T00:00:00"/>
    <n v="15"/>
    <s v="773"/>
    <x v="10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11-13T00:00:00"/>
    <d v="2010-11-17T00:00:00"/>
    <n v="2"/>
    <s v="773"/>
    <x v="10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11-13T00:00:00"/>
    <d v="2010-11-17T00:00:00"/>
    <n v="1"/>
    <s v="773"/>
    <x v="10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11-13T00:00:00"/>
    <d v="2010-11-17T00:00:00"/>
    <n v="188"/>
    <s v="773"/>
    <x v="10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11-13T00:00:00"/>
    <d v="2010-11-17T00:00:00"/>
    <n v="16503"/>
    <s v="773"/>
    <x v="10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11-13T00:00:00"/>
    <d v="2010-11-17T00:00:00"/>
    <n v="187"/>
    <s v="773"/>
    <x v="10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11-13T00:00:00"/>
    <d v="2010-11-17T00:00:00"/>
    <n v="1191"/>
    <s v="773"/>
    <x v="10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11-13T00:00:00"/>
    <d v="2010-11-17T00:00:00"/>
    <n v="9"/>
    <s v="773"/>
    <x v="10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11-13T00:00:00"/>
    <d v="2010-11-17T00:00:00"/>
    <n v="224"/>
    <s v="773"/>
    <x v="10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11-13T00:00:00"/>
    <d v="2010-11-17T00:00:00"/>
    <n v="1191"/>
    <s v="773"/>
    <x v="10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11-13T00:00:00"/>
    <d v="2010-11-17T00:00:00"/>
    <n v="9"/>
    <s v="773"/>
    <x v="10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11-13T00:00:00"/>
    <d v="2010-11-17T00:00:00"/>
    <n v="224"/>
    <s v="773"/>
    <x v="10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11-13T00:00:00"/>
    <d v="2010-11-17T00:00:00"/>
    <n v="317"/>
    <s v="773"/>
    <x v="10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11-13T00:00:00"/>
    <d v="2010-11-17T00:00:00"/>
    <n v="15"/>
    <s v="773"/>
    <x v="10"/>
    <x v="13"/>
    <x v="1"/>
    <x v="0"/>
    <x v="0"/>
  </r>
  <r>
    <n v="7735116507"/>
    <x v="47"/>
    <n v="48982070"/>
    <x v="36"/>
    <s v="LTNJRODRIGUE"/>
    <s v="MFLT"/>
    <s v="Provisión otras cta.pte.proveed prod. Inventariab."/>
    <s v=""/>
    <s v="Recarga de toner de impresora"/>
    <d v="2010-11-17T00:00:00"/>
    <d v="2010-11-17T00:00:00"/>
    <n v="17070"/>
    <s v="773"/>
    <x v="10"/>
    <x v="13"/>
    <x v="5"/>
    <x v="0"/>
    <x v="0"/>
  </r>
  <r>
    <n v="7735116408"/>
    <x v="1"/>
    <n v="48984270"/>
    <x v="37"/>
    <s v="SSRDVILLEGAS"/>
    <s v="MFLT"/>
    <s v="EPM TELECOMUNICACIONES S.A."/>
    <s v=""/>
    <s v=""/>
    <d v="2010-11-13T00:00:00"/>
    <d v="2010-11-17T00:00:00"/>
    <n v="-954"/>
    <s v="773"/>
    <x v="10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11-13T00:00:00"/>
    <d v="2010-11-17T00:00:00"/>
    <n v="-7"/>
    <s v="773"/>
    <x v="10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11-13T00:00:00"/>
    <d v="2010-11-17T00:00:00"/>
    <n v="-180"/>
    <s v="773"/>
    <x v="10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11-13T00:00:00"/>
    <d v="2010-11-17T00:00:00"/>
    <n v="1"/>
    <s v="773"/>
    <x v="10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11-13T00:00:00"/>
    <d v="2010-11-17T00:00:00"/>
    <n v="254"/>
    <s v="773"/>
    <x v="10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11-13T00:00:00"/>
    <d v="2010-11-17T00:00:00"/>
    <n v="12"/>
    <s v="773"/>
    <x v="10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11-13T00:00:00"/>
    <d v="2010-11-17T00:00:00"/>
    <n v="2"/>
    <s v="773"/>
    <x v="10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11-13T00:00:00"/>
    <d v="2010-11-17T00:00:00"/>
    <n v="2"/>
    <s v="773"/>
    <x v="10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11-13T00:00:00"/>
    <d v="2010-11-17T00:00:00"/>
    <n v="151"/>
    <s v="773"/>
    <x v="10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11-13T00:00:00"/>
    <d v="2010-11-17T00:00:00"/>
    <n v="13222"/>
    <s v="773"/>
    <x v="10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11-13T00:00:00"/>
    <d v="2010-11-17T00:00:00"/>
    <n v="150"/>
    <s v="773"/>
    <x v="10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11-13T00:00:00"/>
    <d v="2010-11-17T00:00:00"/>
    <n v="954"/>
    <s v="773"/>
    <x v="10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11-13T00:00:00"/>
    <d v="2010-11-17T00:00:00"/>
    <n v="7"/>
    <s v="773"/>
    <x v="10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11-13T00:00:00"/>
    <d v="2010-11-17T00:00:00"/>
    <n v="180"/>
    <s v="773"/>
    <x v="10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11-13T00:00:00"/>
    <d v="2010-11-17T00:00:00"/>
    <n v="954"/>
    <s v="773"/>
    <x v="10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11-13T00:00:00"/>
    <d v="2010-11-17T00:00:00"/>
    <n v="7"/>
    <s v="773"/>
    <x v="10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11-13T00:00:00"/>
    <d v="2010-11-17T00:00:00"/>
    <n v="180"/>
    <s v="773"/>
    <x v="10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11-13T00:00:00"/>
    <d v="2010-11-17T00:00:00"/>
    <n v="254"/>
    <s v="773"/>
    <x v="10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11-13T00:00:00"/>
    <d v="2010-11-17T00:00:00"/>
    <n v="12"/>
    <s v="773"/>
    <x v="10"/>
    <x v="14"/>
    <x v="1"/>
    <x v="0"/>
    <x v="0"/>
  </r>
  <r>
    <n v="7735110119"/>
    <x v="12"/>
    <n v="48986070"/>
    <x v="38"/>
    <s v="LTEAGUTIERRE"/>
    <s v="MFLT"/>
    <s v="Provisión otras cta.pte.proveed prod. no inventar"/>
    <s v="Guantes Hyflex seguridad industrial"/>
    <s v="Guantes Hyflex seguridad industrial"/>
    <d v="2010-11-16T00:00:00"/>
    <d v="2010-11-17T00:00:00"/>
    <n v="345600"/>
    <s v="773"/>
    <x v="10"/>
    <x v="15"/>
    <x v="2"/>
    <x v="0"/>
    <x v="1"/>
  </r>
  <r>
    <n v="7735110119"/>
    <x v="12"/>
    <n v="48986070"/>
    <x v="38"/>
    <s v="LTEAGUTIERRE"/>
    <s v="MFLT"/>
    <s v="Provisión otras cta.pte.proveed prod. no inventar"/>
    <s v="Guante power flex talla 6 seg industrial"/>
    <s v="Guante power flex talla 6 seg industrial"/>
    <d v="2010-11-16T00:00:00"/>
    <d v="2010-11-17T00:00:00"/>
    <n v="228000"/>
    <s v="773"/>
    <x v="10"/>
    <x v="15"/>
    <x v="2"/>
    <x v="0"/>
    <x v="1"/>
  </r>
  <r>
    <n v="7735110119"/>
    <x v="12"/>
    <n v="48986070"/>
    <x v="38"/>
    <s v="LTEAGUTIERRE"/>
    <s v="MFLT"/>
    <s v="Provisión otras cta.pte.proveed prod. no inventar"/>
    <s v="Guante power flex t 7 seg indus"/>
    <s v="Guante power flex t 7 seg indus"/>
    <d v="2010-11-16T00:00:00"/>
    <d v="2010-11-17T00:00:00"/>
    <n v="228000"/>
    <s v="773"/>
    <x v="10"/>
    <x v="15"/>
    <x v="2"/>
    <x v="0"/>
    <x v="1"/>
  </r>
  <r>
    <n v="7735110119"/>
    <x v="12"/>
    <n v="48986070"/>
    <x v="38"/>
    <s v="LTEAGUTIERRE"/>
    <s v="MFLT"/>
    <s v="Provisión otras cta.pte.proveed prod. no inventar"/>
    <s v="Guante power flex talla 8 seg industrial"/>
    <s v="Guante power flex talla 8 seg industrial"/>
    <d v="2010-11-16T00:00:00"/>
    <d v="2010-11-17T00:00:00"/>
    <n v="228000"/>
    <s v="773"/>
    <x v="10"/>
    <x v="15"/>
    <x v="2"/>
    <x v="0"/>
    <x v="1"/>
  </r>
  <r>
    <n v="7735110119"/>
    <x v="12"/>
    <n v="48986070"/>
    <x v="38"/>
    <s v="LTEAGUTIERRE"/>
    <s v="MFLT"/>
    <s v="Provisión otras cta.pte.proveed prod. no inventar"/>
    <s v="Guante power flex talla 9 Seg Industrial"/>
    <s v="Guante power flex talla 9 Seg Industrial"/>
    <d v="2010-11-16T00:00:00"/>
    <d v="2010-11-17T00:00:00"/>
    <n v="228000"/>
    <s v="773"/>
    <x v="10"/>
    <x v="15"/>
    <x v="2"/>
    <x v="0"/>
    <x v="1"/>
  </r>
  <r>
    <n v="7735110119"/>
    <x v="12"/>
    <n v="48986070"/>
    <x v="38"/>
    <s v="LTEAGUTIERRE"/>
    <s v="MFLT"/>
    <s v="DURAN GIRALDO JOSE ALBERTO"/>
    <s v="Guantes Hyflex seguridad industrial"/>
    <s v="Guantes Hyflex seguridad industrial"/>
    <d v="2010-11-16T00:00:00"/>
    <d v="2010-11-17T00:00:00"/>
    <n v="0"/>
    <s v="773"/>
    <x v="10"/>
    <x v="15"/>
    <x v="2"/>
    <x v="0"/>
    <x v="1"/>
  </r>
  <r>
    <n v="7735110119"/>
    <x v="12"/>
    <n v="48986070"/>
    <x v="38"/>
    <s v="LTEAGUTIERRE"/>
    <s v="MFLT"/>
    <s v="DURAN GIRALDO JOSE ALBERTO"/>
    <s v="Guante power flex talla 6 seg industrial"/>
    <s v="Guante power flex talla 6 seg industrial"/>
    <d v="2010-11-16T00:00:00"/>
    <d v="2010-11-17T00:00:00"/>
    <n v="0"/>
    <s v="773"/>
    <x v="10"/>
    <x v="15"/>
    <x v="2"/>
    <x v="0"/>
    <x v="1"/>
  </r>
  <r>
    <n v="7735110119"/>
    <x v="12"/>
    <n v="48986070"/>
    <x v="38"/>
    <s v="LTEAGUTIERRE"/>
    <s v="MFLT"/>
    <s v="DURAN GIRALDO JOSE ALBERTO"/>
    <s v="Guante power flex t 7 seg indus"/>
    <s v="Guante power flex t 7 seg indus"/>
    <d v="2010-11-16T00:00:00"/>
    <d v="2010-11-17T00:00:00"/>
    <n v="0"/>
    <s v="773"/>
    <x v="10"/>
    <x v="15"/>
    <x v="2"/>
    <x v="0"/>
    <x v="1"/>
  </r>
  <r>
    <n v="7735110119"/>
    <x v="12"/>
    <n v="48986070"/>
    <x v="38"/>
    <s v="LTEAGUTIERRE"/>
    <s v="MFLT"/>
    <s v="DURAN GIRALDO JOSE ALBERTO"/>
    <s v="Guante power flex talla 8 seg industrial"/>
    <s v="Guante power flex talla 8 seg industrial"/>
    <d v="2010-11-16T00:00:00"/>
    <d v="2010-11-17T00:00:00"/>
    <n v="0"/>
    <s v="773"/>
    <x v="10"/>
    <x v="15"/>
    <x v="2"/>
    <x v="0"/>
    <x v="1"/>
  </r>
  <r>
    <n v="7735110119"/>
    <x v="12"/>
    <n v="48986070"/>
    <x v="38"/>
    <s v="LTEAGUTIERRE"/>
    <s v="MFLT"/>
    <s v="DURAN GIRALDO JOSE ALBERTO"/>
    <s v="Guante power flex talla 9 Seg Industrial"/>
    <s v="Guante power flex talla 9 Seg Industrial"/>
    <d v="2010-11-16T00:00:00"/>
    <d v="2010-11-17T00:00:00"/>
    <n v="0"/>
    <s v="773"/>
    <x v="10"/>
    <x v="15"/>
    <x v="2"/>
    <x v="0"/>
    <x v="1"/>
  </r>
  <r>
    <n v="7735116408"/>
    <x v="1"/>
    <n v="48986070"/>
    <x v="38"/>
    <s v="SSRDVILLEGAS"/>
    <s v="MFLT"/>
    <s v="EPM TELECOMUNICACIONES S.A."/>
    <s v=""/>
    <s v=""/>
    <d v="2010-11-13T00:00:00"/>
    <d v="2010-11-17T00:00:00"/>
    <n v="-3156"/>
    <s v="773"/>
    <x v="10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11-13T00:00:00"/>
    <d v="2010-11-17T00:00:00"/>
    <n v="-25"/>
    <s v="773"/>
    <x v="10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11-13T00:00:00"/>
    <d v="2010-11-17T00:00:00"/>
    <n v="-594"/>
    <s v="773"/>
    <x v="10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11-13T00:00:00"/>
    <d v="2010-11-17T00:00:00"/>
    <n v="2"/>
    <s v="773"/>
    <x v="10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11-13T00:00:00"/>
    <d v="2010-11-17T00:00:00"/>
    <n v="841"/>
    <s v="773"/>
    <x v="10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11-13T00:00:00"/>
    <d v="2010-11-17T00:00:00"/>
    <n v="41"/>
    <s v="773"/>
    <x v="10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11-13T00:00:00"/>
    <d v="2010-11-17T00:00:00"/>
    <n v="7"/>
    <s v="773"/>
    <x v="10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11-13T00:00:00"/>
    <d v="2010-11-17T00:00:00"/>
    <n v="2"/>
    <s v="773"/>
    <x v="10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11-13T00:00:00"/>
    <d v="2010-11-17T00:00:00"/>
    <n v="498"/>
    <s v="773"/>
    <x v="10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11-13T00:00:00"/>
    <d v="2010-11-17T00:00:00"/>
    <n v="43721"/>
    <s v="773"/>
    <x v="10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11-13T00:00:00"/>
    <d v="2010-11-17T00:00:00"/>
    <n v="496"/>
    <s v="773"/>
    <x v="10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11-13T00:00:00"/>
    <d v="2010-11-17T00:00:00"/>
    <n v="408"/>
    <s v="773"/>
    <x v="10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11-13T00:00:00"/>
    <d v="2010-11-17T00:00:00"/>
    <n v="28"/>
    <s v="773"/>
    <x v="10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11-13T00:00:00"/>
    <d v="2010-11-17T00:00:00"/>
    <n v="439"/>
    <s v="773"/>
    <x v="10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11-13T00:00:00"/>
    <d v="2010-11-17T00:00:00"/>
    <n v="3156"/>
    <s v="773"/>
    <x v="10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11-13T00:00:00"/>
    <d v="2010-11-17T00:00:00"/>
    <n v="25"/>
    <s v="773"/>
    <x v="10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11-13T00:00:00"/>
    <d v="2010-11-17T00:00:00"/>
    <n v="594"/>
    <s v="773"/>
    <x v="10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11-13T00:00:00"/>
    <d v="2010-11-17T00:00:00"/>
    <n v="3156"/>
    <s v="773"/>
    <x v="10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11-13T00:00:00"/>
    <d v="2010-11-17T00:00:00"/>
    <n v="25"/>
    <s v="773"/>
    <x v="10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11-13T00:00:00"/>
    <d v="2010-11-17T00:00:00"/>
    <n v="594"/>
    <s v="773"/>
    <x v="10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11-13T00:00:00"/>
    <d v="2010-11-17T00:00:00"/>
    <n v="841"/>
    <s v="773"/>
    <x v="10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11-13T00:00:00"/>
    <d v="2010-11-17T00:00:00"/>
    <n v="41"/>
    <s v="773"/>
    <x v="10"/>
    <x v="15"/>
    <x v="1"/>
    <x v="0"/>
    <x v="0"/>
  </r>
  <r>
    <n v="7735116408"/>
    <x v="1"/>
    <n v="48988070"/>
    <x v="40"/>
    <s v="SSRDVILLEGAS"/>
    <s v="MFLT"/>
    <s v="EPM TELECOMUNICACIONES S.A."/>
    <s v=""/>
    <s v=""/>
    <d v="2010-11-13T00:00:00"/>
    <d v="2010-11-17T00:00:00"/>
    <n v="-4215"/>
    <s v="773"/>
    <x v="10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11-13T00:00:00"/>
    <d v="2010-11-17T00:00:00"/>
    <n v="-33"/>
    <s v="773"/>
    <x v="10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11-13T00:00:00"/>
    <d v="2010-11-17T00:00:00"/>
    <n v="-794"/>
    <s v="773"/>
    <x v="10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11-13T00:00:00"/>
    <d v="2010-11-17T00:00:00"/>
    <n v="3"/>
    <s v="773"/>
    <x v="10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11-13T00:00:00"/>
    <d v="2010-11-17T00:00:00"/>
    <n v="1123"/>
    <s v="773"/>
    <x v="10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11-13T00:00:00"/>
    <d v="2010-11-17T00:00:00"/>
    <n v="55"/>
    <s v="773"/>
    <x v="10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11-13T00:00:00"/>
    <d v="2010-11-17T00:00:00"/>
    <n v="8"/>
    <s v="773"/>
    <x v="10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11-13T00:00:00"/>
    <d v="2010-11-17T00:00:00"/>
    <n v="3"/>
    <s v="773"/>
    <x v="10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11-13T00:00:00"/>
    <d v="2010-11-17T00:00:00"/>
    <n v="665"/>
    <s v="773"/>
    <x v="10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11-13T00:00:00"/>
    <d v="2010-11-17T00:00:00"/>
    <n v="58379"/>
    <s v="773"/>
    <x v="10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11-13T00:00:00"/>
    <d v="2010-11-17T00:00:00"/>
    <n v="662"/>
    <s v="773"/>
    <x v="10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11-13T00:00:00"/>
    <d v="2010-11-17T00:00:00"/>
    <n v="4215"/>
    <s v="773"/>
    <x v="10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11-13T00:00:00"/>
    <d v="2010-11-17T00:00:00"/>
    <n v="33"/>
    <s v="773"/>
    <x v="10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11-13T00:00:00"/>
    <d v="2010-11-17T00:00:00"/>
    <n v="794"/>
    <s v="773"/>
    <x v="10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11-13T00:00:00"/>
    <d v="2010-11-17T00:00:00"/>
    <n v="4215"/>
    <s v="773"/>
    <x v="10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11-13T00:00:00"/>
    <d v="2010-11-17T00:00:00"/>
    <n v="33"/>
    <s v="773"/>
    <x v="10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11-13T00:00:00"/>
    <d v="2010-11-17T00:00:00"/>
    <n v="794"/>
    <s v="773"/>
    <x v="10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11-13T00:00:00"/>
    <d v="2010-11-17T00:00:00"/>
    <n v="1123"/>
    <s v="773"/>
    <x v="10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11-13T00:00:00"/>
    <d v="2010-11-17T00:00:00"/>
    <n v="55"/>
    <s v="773"/>
    <x v="10"/>
    <x v="17"/>
    <x v="1"/>
    <x v="0"/>
    <x v="0"/>
  </r>
  <r>
    <n v="7735116408"/>
    <x v="1"/>
    <n v="48988270"/>
    <x v="42"/>
    <s v="SSRDVILLEGAS"/>
    <s v="MFLT"/>
    <s v="EPM TELECOMUNICACIONES S.A."/>
    <s v=""/>
    <s v=""/>
    <d v="2010-11-13T00:00:00"/>
    <d v="2010-11-17T00:00:00"/>
    <n v="-7353"/>
    <s v="773"/>
    <x v="10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11-13T00:00:00"/>
    <d v="2010-11-17T00:00:00"/>
    <n v="-58"/>
    <s v="773"/>
    <x v="10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11-13T00:00:00"/>
    <d v="2010-11-17T00:00:00"/>
    <n v="-1385"/>
    <s v="773"/>
    <x v="10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11-13T00:00:00"/>
    <d v="2010-11-17T00:00:00"/>
    <n v="5"/>
    <s v="773"/>
    <x v="10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11-13T00:00:00"/>
    <d v="2010-11-17T00:00:00"/>
    <n v="1959"/>
    <s v="773"/>
    <x v="10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11-13T00:00:00"/>
    <d v="2010-11-17T00:00:00"/>
    <n v="95"/>
    <s v="773"/>
    <x v="10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11-13T00:00:00"/>
    <d v="2010-11-17T00:00:00"/>
    <n v="15"/>
    <s v="773"/>
    <x v="10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11-13T00:00:00"/>
    <d v="2010-11-17T00:00:00"/>
    <n v="6"/>
    <s v="773"/>
    <x v="10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11-13T00:00:00"/>
    <d v="2010-11-17T00:00:00"/>
    <n v="1132"/>
    <s v="773"/>
    <x v="10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11-13T00:00:00"/>
    <d v="2010-11-17T00:00:00"/>
    <n v="101847"/>
    <s v="773"/>
    <x v="10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11-13T00:00:00"/>
    <d v="2010-11-17T00:00:00"/>
    <n v="1156"/>
    <s v="773"/>
    <x v="10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11-13T00:00:00"/>
    <d v="2010-11-17T00:00:00"/>
    <n v="7353"/>
    <s v="773"/>
    <x v="10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11-13T00:00:00"/>
    <d v="2010-11-17T00:00:00"/>
    <n v="58"/>
    <s v="773"/>
    <x v="10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11-13T00:00:00"/>
    <d v="2010-11-17T00:00:00"/>
    <n v="1385"/>
    <s v="773"/>
    <x v="10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11-13T00:00:00"/>
    <d v="2010-11-17T00:00:00"/>
    <n v="7353"/>
    <s v="773"/>
    <x v="10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11-13T00:00:00"/>
    <d v="2010-11-17T00:00:00"/>
    <n v="58"/>
    <s v="773"/>
    <x v="10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11-13T00:00:00"/>
    <d v="2010-11-17T00:00:00"/>
    <n v="1385"/>
    <s v="773"/>
    <x v="10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11-13T00:00:00"/>
    <d v="2010-11-17T00:00:00"/>
    <n v="582"/>
    <s v="773"/>
    <x v="10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11-13T00:00:00"/>
    <d v="2010-11-17T00:00:00"/>
    <n v="95"/>
    <s v="773"/>
    <x v="10"/>
    <x v="19"/>
    <x v="1"/>
    <x v="0"/>
    <x v="0"/>
  </r>
  <r>
    <n v="7735116408"/>
    <x v="1"/>
    <n v="48988570"/>
    <x v="44"/>
    <s v="SSRDVILLEGAS"/>
    <s v="MFLT"/>
    <s v="EPM TELECOMUNICACIONES S.A."/>
    <s v=""/>
    <s v=""/>
    <d v="2010-11-13T00:00:00"/>
    <d v="2010-11-17T00:00:00"/>
    <n v="-6144"/>
    <s v="773"/>
    <x v="10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11-13T00:00:00"/>
    <d v="2010-11-17T00:00:00"/>
    <n v="-49"/>
    <s v="773"/>
    <x v="10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11-13T00:00:00"/>
    <d v="2010-11-17T00:00:00"/>
    <n v="-1157"/>
    <s v="773"/>
    <x v="10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11-13T00:00:00"/>
    <d v="2010-11-17T00:00:00"/>
    <n v="4"/>
    <s v="773"/>
    <x v="10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11-13T00:00:00"/>
    <d v="2010-11-17T00:00:00"/>
    <n v="1637"/>
    <s v="773"/>
    <x v="10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11-13T00:00:00"/>
    <d v="2010-11-17T00:00:00"/>
    <n v="80"/>
    <s v="773"/>
    <x v="10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11-13T00:00:00"/>
    <d v="2010-11-17T00:00:00"/>
    <n v="12"/>
    <s v="773"/>
    <x v="10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11-13T00:00:00"/>
    <d v="2010-11-17T00:00:00"/>
    <n v="5"/>
    <s v="773"/>
    <x v="10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11-13T00:00:00"/>
    <d v="2010-11-17T00:00:00"/>
    <n v="970"/>
    <s v="773"/>
    <x v="10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11-13T00:00:00"/>
    <d v="2010-11-17T00:00:00"/>
    <n v="85111"/>
    <s v="773"/>
    <x v="10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11-13T00:00:00"/>
    <d v="2010-11-17T00:00:00"/>
    <n v="966"/>
    <s v="773"/>
    <x v="10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11-13T00:00:00"/>
    <d v="2010-11-17T00:00:00"/>
    <n v="6144"/>
    <s v="773"/>
    <x v="10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11-13T00:00:00"/>
    <d v="2010-11-17T00:00:00"/>
    <n v="49"/>
    <s v="773"/>
    <x v="10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11-13T00:00:00"/>
    <d v="2010-11-17T00:00:00"/>
    <n v="1157"/>
    <s v="773"/>
    <x v="10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11-13T00:00:00"/>
    <d v="2010-11-17T00:00:00"/>
    <n v="6144"/>
    <s v="773"/>
    <x v="10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11-13T00:00:00"/>
    <d v="2010-11-17T00:00:00"/>
    <n v="49"/>
    <s v="773"/>
    <x v="10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11-13T00:00:00"/>
    <d v="2010-11-17T00:00:00"/>
    <n v="1157"/>
    <s v="773"/>
    <x v="10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11-13T00:00:00"/>
    <d v="2010-11-17T00:00:00"/>
    <n v="1637"/>
    <s v="773"/>
    <x v="10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11-13T00:00:00"/>
    <d v="2010-11-17T00:00:00"/>
    <n v="80"/>
    <s v="773"/>
    <x v="10"/>
    <x v="21"/>
    <x v="1"/>
    <x v="0"/>
    <x v="0"/>
  </r>
  <r>
    <n v="7735116403"/>
    <x v="20"/>
    <n v="48992070"/>
    <x v="45"/>
    <s v="SSRDVILLEGAS"/>
    <s v="MFLT"/>
    <s v="SOMOS SUMINISTRO TEMPORAL S.A."/>
    <s v=""/>
    <s v=""/>
    <d v="2010-11-10T00:00:00"/>
    <d v="2010-11-17T00:00:00"/>
    <n v="255174"/>
    <s v="773"/>
    <x v="10"/>
    <x v="22"/>
    <x v="3"/>
    <x v="0"/>
    <x v="1"/>
  </r>
  <r>
    <n v="7735116408"/>
    <x v="1"/>
    <n v="48992070"/>
    <x v="45"/>
    <s v="SSRDVILLEGAS"/>
    <s v="MFLT"/>
    <s v="EPM TELECOMUNICACIONES S.A."/>
    <s v=""/>
    <s v=""/>
    <d v="2010-11-13T00:00:00"/>
    <d v="2010-11-17T00:00:00"/>
    <n v="-8878"/>
    <s v="773"/>
    <x v="10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11-13T00:00:00"/>
    <d v="2010-11-17T00:00:00"/>
    <n v="-71"/>
    <s v="773"/>
    <x v="10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11-13T00:00:00"/>
    <d v="2010-11-17T00:00:00"/>
    <n v="-1407"/>
    <s v="773"/>
    <x v="10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11-13T00:00:00"/>
    <d v="2010-11-17T00:00:00"/>
    <n v="6"/>
    <s v="773"/>
    <x v="10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11-13T00:00:00"/>
    <d v="2010-11-17T00:00:00"/>
    <n v="2313"/>
    <s v="773"/>
    <x v="10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11-13T00:00:00"/>
    <d v="2010-11-17T00:00:00"/>
    <n v="115"/>
    <s v="773"/>
    <x v="10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11-13T00:00:00"/>
    <d v="2010-11-17T00:00:00"/>
    <n v="17"/>
    <s v="773"/>
    <x v="10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11-13T00:00:00"/>
    <d v="2010-11-17T00:00:00"/>
    <n v="7"/>
    <s v="773"/>
    <x v="10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11-13T00:00:00"/>
    <d v="2010-11-17T00:00:00"/>
    <n v="1402"/>
    <s v="773"/>
    <x v="10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11-13T00:00:00"/>
    <d v="2010-11-17T00:00:00"/>
    <n v="121672"/>
    <s v="773"/>
    <x v="10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11-13T00:00:00"/>
    <d v="2010-11-17T00:00:00"/>
    <n v="1395"/>
    <s v="773"/>
    <x v="10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11-13T00:00:00"/>
    <d v="2010-11-17T00:00:00"/>
    <n v="1497"/>
    <s v="773"/>
    <x v="10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11-13T00:00:00"/>
    <d v="2010-11-17T00:00:00"/>
    <n v="103"/>
    <s v="773"/>
    <x v="10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11-13T00:00:00"/>
    <d v="2010-11-17T00:00:00"/>
    <n v="1609"/>
    <s v="773"/>
    <x v="10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11-13T00:00:00"/>
    <d v="2010-11-17T00:00:00"/>
    <n v="8878"/>
    <s v="773"/>
    <x v="10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11-13T00:00:00"/>
    <d v="2010-11-17T00:00:00"/>
    <n v="71"/>
    <s v="773"/>
    <x v="10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11-13T00:00:00"/>
    <d v="2010-11-17T00:00:00"/>
    <n v="1407"/>
    <s v="773"/>
    <x v="10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11-13T00:00:00"/>
    <d v="2010-11-17T00:00:00"/>
    <n v="8878"/>
    <s v="773"/>
    <x v="10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11-13T00:00:00"/>
    <d v="2010-11-17T00:00:00"/>
    <n v="71"/>
    <s v="773"/>
    <x v="10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11-13T00:00:00"/>
    <d v="2010-11-17T00:00:00"/>
    <n v="1407"/>
    <s v="773"/>
    <x v="10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11-13T00:00:00"/>
    <d v="2010-11-17T00:00:00"/>
    <n v="988"/>
    <s v="773"/>
    <x v="10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11-13T00:00:00"/>
    <d v="2010-11-17T00:00:00"/>
    <n v="115"/>
    <s v="773"/>
    <x v="10"/>
    <x v="22"/>
    <x v="1"/>
    <x v="0"/>
    <x v="0"/>
  </r>
  <r>
    <n v="7735116403"/>
    <x v="20"/>
    <n v="48992170"/>
    <x v="46"/>
    <s v="SSRDVILLEGAS"/>
    <s v="MFLT"/>
    <s v="SOMOS SUMINISTRO TEMPORAL S.A."/>
    <s v=""/>
    <s v=""/>
    <d v="2010-11-10T00:00:00"/>
    <d v="2010-11-17T00:00:00"/>
    <n v="1061862"/>
    <s v="773"/>
    <x v="10"/>
    <x v="23"/>
    <x v="3"/>
    <x v="0"/>
    <x v="1"/>
  </r>
  <r>
    <n v="7735116874"/>
    <x v="33"/>
    <n v="48921370"/>
    <x v="24"/>
    <s v="LTYCDAVILA"/>
    <s v="MFLT"/>
    <s v="Provisión otras cta.pte.proveed prod. Inventariab."/>
    <s v=""/>
    <s v="Servicio de Preprensa"/>
    <d v="2010-11-05T00:00:00"/>
    <d v="2010-11-18T00:00:00"/>
    <n v="0"/>
    <s v="773"/>
    <x v="10"/>
    <x v="4"/>
    <x v="5"/>
    <x v="0"/>
    <x v="1"/>
  </r>
  <r>
    <n v="7735124012"/>
    <x v="24"/>
    <n v="48921370"/>
    <x v="24"/>
    <s v="LTMCRAGA"/>
    <s v="MFLT"/>
    <s v="Mat, rptos y accesorios, materiales y repuestos na"/>
    <s v="Papel agua Nr 400"/>
    <s v=""/>
    <d v="2010-11-18T00:00:00"/>
    <d v="2010-11-18T00:00:00"/>
    <n v="1259"/>
    <s v="773"/>
    <x v="10"/>
    <x v="4"/>
    <x v="6"/>
    <x v="0"/>
    <x v="2"/>
  </r>
  <r>
    <n v="7735116503"/>
    <x v="38"/>
    <n v="48921470"/>
    <x v="25"/>
    <s v="LTYCDAVILA"/>
    <s v="MFLT"/>
    <s v="Provisión otras cta.pte.proveed prod. Inventariab."/>
    <s v=""/>
    <s v="Mtto Relojes de Marcacion"/>
    <d v="2010-11-02T00:00:00"/>
    <d v="2010-11-18T00:00:00"/>
    <n v="0"/>
    <s v="773"/>
    <x v="10"/>
    <x v="4"/>
    <x v="6"/>
    <x v="0"/>
    <x v="2"/>
  </r>
  <r>
    <n v="7735116407"/>
    <x v="44"/>
    <n v="48970070"/>
    <x v="29"/>
    <s v="SSRDVILLEGAS"/>
    <s v="MFLT"/>
    <s v="EMPRESAS PUBLICAS DE MEDELLIN E.S.P"/>
    <s v=""/>
    <s v=""/>
    <d v="2010-11-18T00:00:00"/>
    <d v="2010-11-18T00:00:00"/>
    <n v="32219095"/>
    <s v="773"/>
    <x v="10"/>
    <x v="6"/>
    <x v="1"/>
    <x v="0"/>
    <x v="2"/>
  </r>
  <r>
    <n v="7735116412"/>
    <x v="46"/>
    <n v="48970370"/>
    <x v="31"/>
    <s v="SSRDVILLEGAS"/>
    <s v="MFLT"/>
    <s v="EMPRESAS PUBLICAS DE MEDELLIN E.S.P"/>
    <s v=""/>
    <s v=""/>
    <d v="2010-11-18T00:00:00"/>
    <d v="2010-11-18T00:00:00"/>
    <n v="40106585"/>
    <s v="773"/>
    <x v="10"/>
    <x v="8"/>
    <x v="1"/>
    <x v="0"/>
    <x v="2"/>
  </r>
  <r>
    <n v="7735116507"/>
    <x v="47"/>
    <n v="48980070"/>
    <x v="34"/>
    <s v="LTYCDAVILA"/>
    <s v="MFLT"/>
    <s v="TONER EXPRESS LTDA"/>
    <s v=""/>
    <s v="Recarga de toner de impresora"/>
    <d v="2010-11-02T00:00:00"/>
    <d v="2010-11-18T00:00:00"/>
    <n v="0"/>
    <s v="773"/>
    <x v="10"/>
    <x v="11"/>
    <x v="5"/>
    <x v="0"/>
    <x v="0"/>
  </r>
  <r>
    <n v="7735111156"/>
    <x v="30"/>
    <n v="48982070"/>
    <x v="36"/>
    <s v="SSRDVILLEGAS"/>
    <s v="MFLT"/>
    <s v="Provisión otras cta.pte.proveed prod. Inventariab."/>
    <s v=""/>
    <s v="Consultoría"/>
    <d v="2010-10-19T00:00:00"/>
    <d v="2010-11-18T00:00:00"/>
    <n v="-6914"/>
    <s v="773"/>
    <x v="10"/>
    <x v="13"/>
    <x v="8"/>
    <x v="0"/>
    <x v="0"/>
  </r>
  <r>
    <n v="7735116507"/>
    <x v="47"/>
    <n v="48982070"/>
    <x v="36"/>
    <s v="LTYCDAVILA"/>
    <s v="MFLT"/>
    <s v="TONER EXPRESS LTDA"/>
    <s v=""/>
    <s v="Recarga de toner de impresora"/>
    <d v="2010-11-02T00:00:00"/>
    <d v="2010-11-18T00:00:00"/>
    <n v="0"/>
    <s v="773"/>
    <x v="10"/>
    <x v="13"/>
    <x v="5"/>
    <x v="0"/>
    <x v="0"/>
  </r>
  <r>
    <n v="7735112206"/>
    <x v="48"/>
    <n v="48984270"/>
    <x v="37"/>
    <s v="SSJMGONZALEZ"/>
    <s v="MFLT"/>
    <s v="Gto admon,impuestos,iva descontable"/>
    <s v=""/>
    <s v=""/>
    <d v="2010-11-18T00:00:00"/>
    <d v="2010-11-18T00:00:00"/>
    <n v="3359163"/>
    <s v="773"/>
    <x v="10"/>
    <x v="14"/>
    <x v="9"/>
    <x v="0"/>
    <x v="1"/>
  </r>
  <r>
    <n v="7735110119"/>
    <x v="12"/>
    <n v="48986070"/>
    <x v="38"/>
    <s v="LTEAGUTIERRE"/>
    <s v="MFLT"/>
    <s v="Provisión otras cta.pte.proveed prod. no inventar"/>
    <s v="Guantes Hyflex seguridad industrial"/>
    <s v="Guantes Hyflex seguridad industrial"/>
    <d v="2010-11-17T00:00:00"/>
    <d v="2010-11-18T00:00:00"/>
    <n v="0"/>
    <s v="773"/>
    <x v="10"/>
    <x v="15"/>
    <x v="2"/>
    <x v="0"/>
    <x v="1"/>
  </r>
  <r>
    <n v="7735110119"/>
    <x v="12"/>
    <n v="48986070"/>
    <x v="38"/>
    <s v="LTEAGUTIERRE"/>
    <s v="MFLT"/>
    <s v="Provisión otras cta.pte.proveed prod. no inventar"/>
    <s v="Guantes Hyflex seguridad industrial"/>
    <s v="Guantes Hyflex seguridad industrial"/>
    <d v="2010-11-17T00:00:00"/>
    <d v="2010-11-18T00:00:00"/>
    <n v="345600"/>
    <s v="773"/>
    <x v="10"/>
    <x v="15"/>
    <x v="2"/>
    <x v="0"/>
    <x v="1"/>
  </r>
  <r>
    <n v="7735110119"/>
    <x v="12"/>
    <n v="48986070"/>
    <x v="38"/>
    <s v="LTHMRENDON"/>
    <s v="MFLT"/>
    <s v="Provisión otras cta.pte.proveed prod. no inventar"/>
    <s v="Gafa seguridad AOS ref VIRTUA 11329"/>
    <s v="Gafa seguridad AOS ref VIRTUA 11329"/>
    <d v="2010-11-18T00:00:00"/>
    <d v="2010-11-18T00:00:00"/>
    <n v="89120"/>
    <s v="773"/>
    <x v="10"/>
    <x v="15"/>
    <x v="2"/>
    <x v="0"/>
    <x v="1"/>
  </r>
  <r>
    <n v="7735124012"/>
    <x v="24"/>
    <n v="48986070"/>
    <x v="38"/>
    <s v="LTEAGUTIERRE"/>
    <s v="MFLT"/>
    <s v="Mat, rptos y accesorios, materiales y repuestos na"/>
    <s v="Correa plastica 2,5 X 160 MM"/>
    <s v=""/>
    <d v="2010-11-18T00:00:00"/>
    <d v="2010-11-18T00:00:00"/>
    <n v="3000"/>
    <s v="773"/>
    <x v="10"/>
    <x v="15"/>
    <x v="6"/>
    <x v="0"/>
    <x v="2"/>
  </r>
  <r>
    <n v="7735116402"/>
    <x v="56"/>
    <n v="48988570"/>
    <x v="44"/>
    <s v="LTNJRODRIGUE"/>
    <s v="MFLT"/>
    <s v="Provisión otras cta.pte.proveed prod. Inventariab."/>
    <s v=""/>
    <s v="Servicio de Vigilancia"/>
    <d v="2010-11-18T00:00:00"/>
    <d v="2010-11-18T00:00:00"/>
    <n v="1893755"/>
    <s v="773"/>
    <x v="10"/>
    <x v="21"/>
    <x v="5"/>
    <x v="0"/>
    <x v="0"/>
  </r>
  <r>
    <n v="7735116402"/>
    <x v="56"/>
    <n v="48988570"/>
    <x v="44"/>
    <s v="LTNJRODRIGUE"/>
    <s v="MFLT"/>
    <s v="Provisión otras cta.pte.proveed prod. Inventariab."/>
    <s v=""/>
    <s v="Servicio de Vigilancia"/>
    <d v="2010-11-18T00:00:00"/>
    <d v="2010-11-18T00:00:00"/>
    <n v="11746480"/>
    <s v="773"/>
    <x v="10"/>
    <x v="21"/>
    <x v="5"/>
    <x v="0"/>
    <x v="0"/>
  </r>
  <r>
    <n v="7735120120"/>
    <x v="72"/>
    <n v="48992070"/>
    <x v="45"/>
    <s v="SSCONEXION"/>
    <s v="MFLT"/>
    <s v="CANO ROMAN NELSON RAUL"/>
    <s v=""/>
    <s v=""/>
    <d v="2010-11-11T00:00:00"/>
    <d v="2010-11-18T00:00:00"/>
    <n v="99568"/>
    <s v="773"/>
    <x v="10"/>
    <x v="22"/>
    <x v="5"/>
    <x v="0"/>
    <x v="0"/>
  </r>
  <r>
    <n v="7735120603"/>
    <x v="74"/>
    <n v="48992070"/>
    <x v="45"/>
    <s v="SSCONEXION"/>
    <s v="MFLT"/>
    <s v="CANO ROMAN NELSON RAUL"/>
    <s v=""/>
    <s v=""/>
    <d v="2010-11-11T00:00:00"/>
    <d v="2010-11-18T00:00:00"/>
    <n v="87552"/>
    <s v="773"/>
    <x v="10"/>
    <x v="22"/>
    <x v="5"/>
    <x v="0"/>
    <x v="0"/>
  </r>
  <r>
    <n v="7735120603"/>
    <x v="74"/>
    <n v="48992070"/>
    <x v="45"/>
    <s v="SSCONEXION"/>
    <s v="MFLT"/>
    <s v="CANO ROMAN NELSON RAUL"/>
    <s v=""/>
    <s v=""/>
    <d v="2010-11-11T00:00:00"/>
    <d v="2010-11-18T00:00:00"/>
    <n v="87552"/>
    <s v="773"/>
    <x v="10"/>
    <x v="22"/>
    <x v="5"/>
    <x v="0"/>
    <x v="0"/>
  </r>
  <r>
    <n v="7735124713"/>
    <x v="35"/>
    <n v="48712570"/>
    <x v="18"/>
    <s v="LTHMRENDON"/>
    <s v="MFLT"/>
    <s v="Provisión otras cta.pte.proveed prod. no inventar"/>
    <s v="Cinta transparente S/I 48mm x 1000 M"/>
    <s v="Cinta transparente S/I 48mm x 1000 M"/>
    <d v="2010-11-18T00:00:00"/>
    <d v="2010-11-19T00:00:00"/>
    <n v="0"/>
    <s v="773"/>
    <x v="10"/>
    <x v="3"/>
    <x v="5"/>
    <x v="0"/>
    <x v="1"/>
  </r>
  <r>
    <n v="7735124713"/>
    <x v="35"/>
    <n v="48712570"/>
    <x v="18"/>
    <s v="LTHMRENDON"/>
    <s v="MFLT"/>
    <s v="Provisión otras cta.pte.proveed prod. no inventar"/>
    <s v="Cinta transparente S/I 48mm x 1000 M"/>
    <s v="Cinta transparente S/I 48mm x 1000 M"/>
    <d v="2010-11-18T00:00:00"/>
    <d v="2010-11-19T00:00:00"/>
    <n v="396000"/>
    <s v="773"/>
    <x v="10"/>
    <x v="3"/>
    <x v="5"/>
    <x v="0"/>
    <x v="1"/>
  </r>
  <r>
    <n v="7735116432"/>
    <x v="32"/>
    <n v="48921370"/>
    <x v="24"/>
    <s v="LTMAMEJIA"/>
    <s v="MFLT"/>
    <s v="Provisión otras cta.pte.proveed prod. Inventariab."/>
    <s v=""/>
    <s v="Servicio de incineración"/>
    <d v="2010-11-19T00:00:00"/>
    <d v="2010-11-19T00:00:00"/>
    <n v="613200"/>
    <s v="773"/>
    <x v="10"/>
    <x v="4"/>
    <x v="5"/>
    <x v="0"/>
    <x v="0"/>
  </r>
  <r>
    <n v="7735116432"/>
    <x v="32"/>
    <n v="48921370"/>
    <x v="24"/>
    <s v="LTMAMEJIA"/>
    <s v="MFLT"/>
    <s v="Provisión otras cta.pte.proveed prod. Inventariab."/>
    <s v=""/>
    <s v="Servicio de incineración"/>
    <d v="2010-11-19T00:00:00"/>
    <d v="2010-11-19T00:00:00"/>
    <n v="314800"/>
    <s v="773"/>
    <x v="10"/>
    <x v="4"/>
    <x v="5"/>
    <x v="0"/>
    <x v="0"/>
  </r>
  <r>
    <n v="7735116432"/>
    <x v="32"/>
    <n v="48921370"/>
    <x v="24"/>
    <s v="LTMAMEJIA"/>
    <s v="MFLT"/>
    <s v="Provisión otras cta.pte.proveed prod. Inventariab."/>
    <s v=""/>
    <s v="Servicio de incineración"/>
    <d v="2010-11-19T00:00:00"/>
    <d v="2010-11-19T00:00:00"/>
    <n v="287000"/>
    <s v="773"/>
    <x v="10"/>
    <x v="4"/>
    <x v="5"/>
    <x v="0"/>
    <x v="0"/>
  </r>
  <r>
    <n v="7735116432"/>
    <x v="32"/>
    <n v="48921370"/>
    <x v="24"/>
    <s v="LTMAMEJIA"/>
    <s v="MFLT"/>
    <s v="Provisión otras cta.pte.proveed prod. Inventariab."/>
    <s v=""/>
    <s v="Servicio de incineración"/>
    <d v="2010-11-19T00:00:00"/>
    <d v="2010-11-19T00:00:00"/>
    <n v="243970"/>
    <s v="773"/>
    <x v="10"/>
    <x v="4"/>
    <x v="5"/>
    <x v="0"/>
    <x v="0"/>
  </r>
  <r>
    <n v="7735124708"/>
    <x v="34"/>
    <n v="48921370"/>
    <x v="24"/>
    <s v="LTMCRAGA"/>
    <s v="MFLT"/>
    <s v="Mat, rptos y accesorios, combustibles y lubricante"/>
    <s v="Ajustador_21209_pintuco X GLN"/>
    <s v=""/>
    <d v="2010-11-19T00:00:00"/>
    <d v="2010-11-19T00:00:00"/>
    <n v="802518"/>
    <s v="773"/>
    <x v="10"/>
    <x v="4"/>
    <x v="6"/>
    <x v="0"/>
    <x v="2"/>
  </r>
  <r>
    <n v="7735124708"/>
    <x v="34"/>
    <n v="48921370"/>
    <x v="24"/>
    <s v="LTMCRAGA"/>
    <s v="MFLT"/>
    <s v="Mat, rptos y accesorios, combustibles y lubricante"/>
    <s v="Lavador_planchas CPC Plate cleaner X L"/>
    <s v=""/>
    <d v="2010-11-19T00:00:00"/>
    <d v="2010-11-19T00:00:00"/>
    <n v="41740"/>
    <s v="773"/>
    <x v="10"/>
    <x v="4"/>
    <x v="6"/>
    <x v="0"/>
    <x v="2"/>
  </r>
  <r>
    <n v="7735124012"/>
    <x v="24"/>
    <n v="48921570"/>
    <x v="26"/>
    <s v="LTMCRAGA"/>
    <s v="MFLT"/>
    <s v="Mat, rptos y accesorios, materiales y repuestos na"/>
    <s v="Cinta teflon 3/4 (p/calor)"/>
    <s v=""/>
    <d v="2010-11-19T00:00:00"/>
    <d v="2010-11-19T00:00:00"/>
    <n v="68000"/>
    <s v="773"/>
    <x v="10"/>
    <x v="3"/>
    <x v="6"/>
    <x v="0"/>
    <x v="2"/>
  </r>
  <r>
    <n v="7735124708"/>
    <x v="34"/>
    <n v="48921570"/>
    <x v="26"/>
    <s v="LTMCRAGA"/>
    <s v="MFLT"/>
    <s v="Mat, rptos y accesorios, combustibles y lubricante"/>
    <s v="Alcohol_indust_95% X GLN"/>
    <s v=""/>
    <d v="2010-11-19T00:00:00"/>
    <d v="2010-11-19T00:00:00"/>
    <n v="22576"/>
    <s v="773"/>
    <x v="10"/>
    <x v="3"/>
    <x v="6"/>
    <x v="0"/>
    <x v="2"/>
  </r>
  <r>
    <n v="7735124713"/>
    <x v="35"/>
    <n v="48921570"/>
    <x v="26"/>
    <s v="LTHMRENDON"/>
    <s v="MFLT"/>
    <s v="Provisión otras cta.pte.proveed prod. no inventar"/>
    <s v="Cinta transparente S/I 48mm x 1000 M"/>
    <s v="Cinta transparente S/I 48mm x 1000 M"/>
    <d v="2010-11-18T00:00:00"/>
    <d v="2010-11-19T00:00:00"/>
    <n v="0"/>
    <s v="773"/>
    <x v="10"/>
    <x v="3"/>
    <x v="5"/>
    <x v="0"/>
    <x v="1"/>
  </r>
  <r>
    <n v="7735124713"/>
    <x v="35"/>
    <n v="48921570"/>
    <x v="26"/>
    <s v="LTHMRENDON"/>
    <s v="MFLT"/>
    <s v="Provisión otras cta.pte.proveed prod. no inventar"/>
    <s v="Cinta transparente S/I 48mm x 1000 M"/>
    <s v="Cinta transparente S/I 48mm x 1000 M"/>
    <d v="2010-11-18T00:00:00"/>
    <d v="2010-11-19T00:00:00"/>
    <n v="396000"/>
    <s v="773"/>
    <x v="10"/>
    <x v="3"/>
    <x v="5"/>
    <x v="0"/>
    <x v="1"/>
  </r>
  <r>
    <n v="7735124701"/>
    <x v="26"/>
    <n v="48986070"/>
    <x v="38"/>
    <s v="LTEAGUTIERRE"/>
    <s v="MFLT"/>
    <s v="OFIXPRES S.A.S"/>
    <s v="Ambientador gel repuesto"/>
    <s v="Ambientador gel repuesto"/>
    <d v="2010-11-17T00:00:00"/>
    <d v="2010-11-19T00:00:00"/>
    <n v="1470"/>
    <s v="773"/>
    <x v="10"/>
    <x v="15"/>
    <x v="5"/>
    <x v="0"/>
    <x v="0"/>
  </r>
  <r>
    <n v="7735124704"/>
    <x v="27"/>
    <n v="48986070"/>
    <x v="38"/>
    <s v="LTEAGUTIERRE"/>
    <s v="MFLT"/>
    <s v="Provisión otras cta.pte.proveed prod. no inventar"/>
    <s v="Marcador borrable expo azul pta bisel"/>
    <s v="Marcador borrable expo azul pta bisel"/>
    <d v="2010-11-17T00:00:00"/>
    <d v="2010-11-19T00:00:00"/>
    <n v="0"/>
    <s v="773"/>
    <x v="10"/>
    <x v="15"/>
    <x v="5"/>
    <x v="0"/>
    <x v="0"/>
  </r>
  <r>
    <n v="7735124704"/>
    <x v="27"/>
    <n v="48986070"/>
    <x v="38"/>
    <s v="LTEAGUTIERRE"/>
    <s v="MFLT"/>
    <s v="Provisión otras cta.pte.proveed prod. no inventar"/>
    <s v="Marcador borrable expo ngo pta bisel"/>
    <s v="Marcador borrable expo ngo pta bisel"/>
    <d v="2010-11-17T00:00:00"/>
    <d v="2010-11-19T00:00:00"/>
    <n v="0"/>
    <s v="773"/>
    <x v="10"/>
    <x v="15"/>
    <x v="5"/>
    <x v="0"/>
    <x v="0"/>
  </r>
  <r>
    <n v="7735124704"/>
    <x v="27"/>
    <n v="48986070"/>
    <x v="38"/>
    <s v="LTEAGUTIERRE"/>
    <s v="MFLT"/>
    <s v="Provisión otras cta.pte.proveed prod. no inventar"/>
    <s v="Marcador borrable expo rjo pta bisel"/>
    <s v="Marcador borrable expo rjo pta bisel"/>
    <d v="2010-11-17T00:00:00"/>
    <d v="2010-11-19T00:00:00"/>
    <n v="0"/>
    <s v="773"/>
    <x v="10"/>
    <x v="15"/>
    <x v="5"/>
    <x v="0"/>
    <x v="0"/>
  </r>
  <r>
    <n v="7735124704"/>
    <x v="27"/>
    <n v="48986070"/>
    <x v="38"/>
    <s v="LTEAGUTIERRE"/>
    <s v="MFLT"/>
    <s v="Provisión otras cta.pte.proveed prod. no inventar"/>
    <s v="Marcador borrable expo vde pta bisel"/>
    <s v="Marcador borrable expo vde pta bisel"/>
    <d v="2010-11-17T00:00:00"/>
    <d v="2010-11-19T00:00:00"/>
    <n v="0"/>
    <s v="773"/>
    <x v="10"/>
    <x v="15"/>
    <x v="5"/>
    <x v="0"/>
    <x v="0"/>
  </r>
  <r>
    <n v="7735124704"/>
    <x v="27"/>
    <n v="48986070"/>
    <x v="38"/>
    <s v="LTEAGUTIERRE"/>
    <s v="MFLT"/>
    <s v="Provisión otras cta.pte.proveed prod. no inventar"/>
    <s v="Bolsillo carta polip."/>
    <s v="Bolsillo carta polip."/>
    <d v="2010-11-17T00:00:00"/>
    <d v="2010-11-19T00:00:00"/>
    <n v="0"/>
    <s v="773"/>
    <x v="10"/>
    <x v="15"/>
    <x v="5"/>
    <x v="0"/>
    <x v="0"/>
  </r>
  <r>
    <n v="7735124704"/>
    <x v="27"/>
    <n v="48986070"/>
    <x v="38"/>
    <s v="LTEAGUTIERRE"/>
    <s v="MFLT"/>
    <s v="Provisión otras cta.pte.proveed prod. no inventar"/>
    <s v="Gancho legaj.gema-instit.x20"/>
    <s v="Gancho legaj.gema-instit.x20"/>
    <d v="2010-11-17T00:00:00"/>
    <d v="2010-11-19T00:00:00"/>
    <n v="0"/>
    <s v="773"/>
    <x v="10"/>
    <x v="15"/>
    <x v="5"/>
    <x v="0"/>
    <x v="0"/>
  </r>
  <r>
    <n v="7735124704"/>
    <x v="27"/>
    <n v="48986070"/>
    <x v="38"/>
    <s v="LTEAGUTIERRE"/>
    <s v="MFLT"/>
    <s v="Provisión otras cta.pte.proveed prod. no inventar"/>
    <s v="Marcador borrable expo azul pta bisel"/>
    <s v="Marcador borrable expo azul pta bisel"/>
    <d v="2010-11-17T00:00:00"/>
    <d v="2010-11-19T00:00:00"/>
    <n v="3648"/>
    <s v="773"/>
    <x v="10"/>
    <x v="15"/>
    <x v="5"/>
    <x v="0"/>
    <x v="0"/>
  </r>
  <r>
    <n v="7735124704"/>
    <x v="27"/>
    <n v="48986070"/>
    <x v="38"/>
    <s v="LTEAGUTIERRE"/>
    <s v="MFLT"/>
    <s v="Provisión otras cta.pte.proveed prod. no inventar"/>
    <s v="Marcador borrable expo ngo pta bisel"/>
    <s v="Marcador borrable expo ngo pta bisel"/>
    <d v="2010-11-17T00:00:00"/>
    <d v="2010-11-19T00:00:00"/>
    <n v="3648"/>
    <s v="773"/>
    <x v="10"/>
    <x v="15"/>
    <x v="5"/>
    <x v="0"/>
    <x v="0"/>
  </r>
  <r>
    <n v="7735124704"/>
    <x v="27"/>
    <n v="48986070"/>
    <x v="38"/>
    <s v="LTEAGUTIERRE"/>
    <s v="MFLT"/>
    <s v="Provisión otras cta.pte.proveed prod. no inventar"/>
    <s v="Marcador borrable expo rjo pta bisel"/>
    <s v="Marcador borrable expo rjo pta bisel"/>
    <d v="2010-11-17T00:00:00"/>
    <d v="2010-11-19T00:00:00"/>
    <n v="3648"/>
    <s v="773"/>
    <x v="10"/>
    <x v="15"/>
    <x v="5"/>
    <x v="0"/>
    <x v="0"/>
  </r>
  <r>
    <n v="7735124704"/>
    <x v="27"/>
    <n v="48986070"/>
    <x v="38"/>
    <s v="LTEAGUTIERRE"/>
    <s v="MFLT"/>
    <s v="Provisión otras cta.pte.proveed prod. no inventar"/>
    <s v="Marcador borrable expo vde pta bisel"/>
    <s v="Marcador borrable expo vde pta bisel"/>
    <d v="2010-11-17T00:00:00"/>
    <d v="2010-11-19T00:00:00"/>
    <n v="3648"/>
    <s v="773"/>
    <x v="10"/>
    <x v="15"/>
    <x v="5"/>
    <x v="0"/>
    <x v="0"/>
  </r>
  <r>
    <n v="7735124704"/>
    <x v="27"/>
    <n v="48986070"/>
    <x v="38"/>
    <s v="LTEAGUTIERRE"/>
    <s v="MFLT"/>
    <s v="Provisión otras cta.pte.proveed prod. no inventar"/>
    <s v="Bolsillo carta polip."/>
    <s v="Bolsillo carta polip."/>
    <d v="2010-11-17T00:00:00"/>
    <d v="2010-11-19T00:00:00"/>
    <n v="2400"/>
    <s v="773"/>
    <x v="10"/>
    <x v="15"/>
    <x v="5"/>
    <x v="0"/>
    <x v="0"/>
  </r>
  <r>
    <n v="7735124704"/>
    <x v="27"/>
    <n v="48986070"/>
    <x v="38"/>
    <s v="LTEAGUTIERRE"/>
    <s v="MFLT"/>
    <s v="Provisión otras cta.pte.proveed prod. no inventar"/>
    <s v="Gancho legaj.gema-instit.x20"/>
    <s v="Gancho legaj.gema-instit.x20"/>
    <d v="2010-11-17T00:00:00"/>
    <d v="2010-11-19T00:00:00"/>
    <n v="1796"/>
    <s v="773"/>
    <x v="10"/>
    <x v="15"/>
    <x v="5"/>
    <x v="0"/>
    <x v="0"/>
  </r>
  <r>
    <n v="7735124704"/>
    <x v="27"/>
    <n v="48986070"/>
    <x v="38"/>
    <s v="LTEAGUTIERRE"/>
    <s v="MFLT"/>
    <s v="Provisión otras cta.pte.proveed prod. no inventar"/>
    <s v="Mina 0.7mm hb  tb*12"/>
    <s v="Mina 0.7mm hb  tb*12"/>
    <d v="2010-11-17T00:00:00"/>
    <d v="2010-11-19T00:00:00"/>
    <n v="658"/>
    <s v="773"/>
    <x v="10"/>
    <x v="15"/>
    <x v="5"/>
    <x v="0"/>
    <x v="0"/>
  </r>
  <r>
    <n v="7735124701"/>
    <x v="26"/>
    <n v="48988070"/>
    <x v="40"/>
    <s v="LTEAGUTIERRE"/>
    <s v="MFLT"/>
    <s v="OFIXPRES S.A.S"/>
    <s v="Ambientador gel repuesto"/>
    <s v="Ambientador gel repuesto"/>
    <d v="2010-11-17T00:00:00"/>
    <d v="2010-11-19T00:00:00"/>
    <n v="1470"/>
    <s v="773"/>
    <x v="10"/>
    <x v="17"/>
    <x v="5"/>
    <x v="0"/>
    <x v="0"/>
  </r>
  <r>
    <n v="7735124719"/>
    <x v="42"/>
    <n v="48988070"/>
    <x v="40"/>
    <s v="LTHMRENDON"/>
    <s v="MFLT"/>
    <s v="Provisión otras cta.pte.proveed prod. no inventar"/>
    <s v="Volante comunicaciones internas 16%"/>
    <s v="Volante comunicaciones internas 16%"/>
    <d v="2010-11-17T00:00:00"/>
    <d v="2010-11-19T00:00:00"/>
    <n v="0"/>
    <s v="773"/>
    <x v="10"/>
    <x v="17"/>
    <x v="5"/>
    <x v="0"/>
    <x v="0"/>
  </r>
  <r>
    <n v="7735124719"/>
    <x v="42"/>
    <n v="48988070"/>
    <x v="40"/>
    <s v="LTHMRENDON"/>
    <s v="MFLT"/>
    <s v="Provisión otras cta.pte.proveed prod. no inventar"/>
    <s v="Volante comunicaciones internas 16%"/>
    <s v="Volante comunicaciones internas 16%"/>
    <d v="2010-11-17T00:00:00"/>
    <d v="2010-11-19T00:00:00"/>
    <n v="110400"/>
    <s v="773"/>
    <x v="10"/>
    <x v="17"/>
    <x v="5"/>
    <x v="0"/>
    <x v="0"/>
  </r>
  <r>
    <n v="7735116401"/>
    <x v="52"/>
    <n v="48988270"/>
    <x v="42"/>
    <s v="LTRCMAZO"/>
    <s v="MFLT"/>
    <s v="Provisión otras cta.pte.proveed prod. Inventariab."/>
    <s v=""/>
    <s v="Control de Plagas"/>
    <d v="2010-11-19T00:00:00"/>
    <d v="2010-11-19T00:00:00"/>
    <n v="162790"/>
    <s v="773"/>
    <x v="10"/>
    <x v="19"/>
    <x v="5"/>
    <x v="0"/>
    <x v="0"/>
  </r>
  <r>
    <n v="7735116418"/>
    <x v="53"/>
    <n v="48988270"/>
    <x v="42"/>
    <s v="LTRCMAZO"/>
    <s v="MFLT"/>
    <s v="Provisión otras cta.pte.proveed prod. Inventariab."/>
    <s v=""/>
    <s v="Control de Plagas"/>
    <d v="2010-11-19T00:00:00"/>
    <d v="2010-11-19T00:00:00"/>
    <n v="47010"/>
    <s v="773"/>
    <x v="10"/>
    <x v="19"/>
    <x v="5"/>
    <x v="0"/>
    <x v="0"/>
  </r>
  <r>
    <n v="7735124012"/>
    <x v="24"/>
    <n v="48921370"/>
    <x v="24"/>
    <s v="LTMCRAGA"/>
    <s v="MFLT"/>
    <s v="Mat, rptos y accesorios, materiales y repuestos na"/>
    <s v="Papel agua N_220"/>
    <s v=""/>
    <d v="2010-11-20T00:00:00"/>
    <d v="2010-11-20T00:00:00"/>
    <n v="1500"/>
    <s v="773"/>
    <x v="10"/>
    <x v="4"/>
    <x v="6"/>
    <x v="0"/>
    <x v="2"/>
  </r>
  <r>
    <n v="7735124503"/>
    <x v="41"/>
    <n v="48711970"/>
    <x v="14"/>
    <s v="SSBLMORENO"/>
    <s v="MFLT"/>
    <s v="Gastos pagados por anticipado, impuesto predial"/>
    <s v=""/>
    <s v=""/>
    <d v="2010-11-21T00:00:00"/>
    <d v="2010-11-21T00:00:00"/>
    <n v="3773333"/>
    <s v="773"/>
    <x v="10"/>
    <x v="4"/>
    <x v="6"/>
    <x v="0"/>
    <x v="2"/>
  </r>
  <r>
    <n v="7735112203"/>
    <x v="62"/>
    <n v="48984270"/>
    <x v="37"/>
    <s v="SSBLMORENO"/>
    <s v="MFLT"/>
    <s v="Gastos pagados por anticipado, impuesto predial"/>
    <s v=""/>
    <s v=""/>
    <d v="2010-11-21T00:00:00"/>
    <d v="2010-11-21T00:00:00"/>
    <n v="2599790"/>
    <s v="773"/>
    <x v="10"/>
    <x v="14"/>
    <x v="9"/>
    <x v="0"/>
    <x v="0"/>
  </r>
  <r>
    <n v="7735115356"/>
    <x v="65"/>
    <n v="48988470"/>
    <x v="43"/>
    <s v="SSBLMORENO"/>
    <s v="MFLT"/>
    <s v="Gastos pagados por anticipado seguros"/>
    <s v=""/>
    <s v=""/>
    <d v="2010-11-21T00:00:00"/>
    <d v="2010-11-21T00:00:00"/>
    <n v="3651791"/>
    <s v="773"/>
    <x v="10"/>
    <x v="20"/>
    <x v="10"/>
    <x v="0"/>
    <x v="0"/>
  </r>
  <r>
    <n v="7735115360"/>
    <x v="66"/>
    <n v="48988470"/>
    <x v="43"/>
    <s v="SSBLMORENO"/>
    <s v="MFLT"/>
    <s v="Gastos pagados por anticipado seguros"/>
    <s v=""/>
    <s v=""/>
    <d v="2010-11-21T00:00:00"/>
    <d v="2010-11-21T00:00:00"/>
    <n v="137091"/>
    <s v="773"/>
    <x v="10"/>
    <x v="20"/>
    <x v="10"/>
    <x v="0"/>
    <x v="0"/>
  </r>
  <r>
    <n v="7735115380"/>
    <x v="82"/>
    <n v="48988470"/>
    <x v="43"/>
    <s v="SSBLMORENO"/>
    <s v="MFLT"/>
    <s v="Gastos pagados por anticipado seguros"/>
    <s v=""/>
    <s v=""/>
    <d v="2010-11-21T00:00:00"/>
    <d v="2010-11-21T00:00:00"/>
    <n v="125954"/>
    <s v="773"/>
    <x v="10"/>
    <x v="20"/>
    <x v="10"/>
    <x v="0"/>
    <x v="0"/>
  </r>
  <r>
    <n v="7735124704"/>
    <x v="27"/>
    <n v="48705370"/>
    <x v="1"/>
    <s v="LTEAGUTIERRE"/>
    <s v="MFLT"/>
    <s v="Provisión otras cta.pte.proveed prod. no inventar"/>
    <s v="Tabla legaj.of.plast.azul"/>
    <s v="Tabla legaj.of.plast.azul"/>
    <d v="2010-11-18T00:00:00"/>
    <d v="2010-11-22T00:00:00"/>
    <n v="6651"/>
    <s v="773"/>
    <x v="10"/>
    <x v="1"/>
    <x v="5"/>
    <x v="0"/>
    <x v="0"/>
  </r>
  <r>
    <n v="7735124704"/>
    <x v="27"/>
    <n v="48705370"/>
    <x v="1"/>
    <s v="LTEAGUTIERRE"/>
    <s v="MFLT"/>
    <s v="Provisión otras cta.pte.proveed prod. no inventar"/>
    <s v="Boligrafo retrac.kilom.ngo"/>
    <s v="Boligrafo retrac.kilom.ngo"/>
    <d v="2010-11-18T00:00:00"/>
    <d v="2010-11-22T00:00:00"/>
    <n v="3899"/>
    <s v="773"/>
    <x v="10"/>
    <x v="1"/>
    <x v="5"/>
    <x v="0"/>
    <x v="0"/>
  </r>
  <r>
    <n v="7735116411"/>
    <x v="28"/>
    <n v="48705770"/>
    <x v="3"/>
    <s v="LTJFLOPEZ"/>
    <s v="MFLT"/>
    <s v="Provisión otras cta.pte.proveed prod. Inventariab."/>
    <s v=""/>
    <s v="Servicio  e transporte primario"/>
    <d v="2010-11-22T00:00:00"/>
    <d v="2010-11-22T00:00:00"/>
    <n v="243675"/>
    <s v="773"/>
    <x v="10"/>
    <x v="3"/>
    <x v="7"/>
    <x v="0"/>
    <x v="1"/>
  </r>
  <r>
    <n v="7735124709"/>
    <x v="58"/>
    <n v="48710070"/>
    <x v="4"/>
    <s v="LTEAGUTIERRE"/>
    <s v="MFLT"/>
    <s v="Provisión otras cta.pte.proveed prod. no inventar"/>
    <s v="Mantilla 1145x926x 4 lonas"/>
    <s v="Mantilla 1145x926x 4 lonas"/>
    <d v="2010-11-22T00:00:00"/>
    <d v="2010-11-22T00:00:00"/>
    <n v="2137034"/>
    <s v="773"/>
    <x v="10"/>
    <x v="4"/>
    <x v="5"/>
    <x v="0"/>
    <x v="1"/>
  </r>
  <r>
    <n v="7735124709"/>
    <x v="58"/>
    <n v="48710170"/>
    <x v="5"/>
    <s v="LTEAGUTIERRE"/>
    <s v="MFLT"/>
    <s v="Provisión otras cta.pte.proveed prod. no inventar"/>
    <s v="Mantilla 1145x1030x4 lonas"/>
    <s v="Mantilla 1145x1030x4 lonas"/>
    <d v="2010-11-22T00:00:00"/>
    <d v="2010-11-22T00:00:00"/>
    <n v="1188714"/>
    <s v="773"/>
    <x v="10"/>
    <x v="4"/>
    <x v="5"/>
    <x v="0"/>
    <x v="1"/>
  </r>
  <r>
    <n v="7735124704"/>
    <x v="27"/>
    <n v="48910270"/>
    <x v="23"/>
    <s v="LTEAGUTIERRE"/>
    <s v="MFLT"/>
    <s v="Provisión otras cta.pte.proveed prod. no inventar"/>
    <s v="Tabla legaj.of.plast.azul"/>
    <s v="Tabla legaj.of.plast.azul"/>
    <d v="2010-11-18T00:00:00"/>
    <d v="2010-11-22T00:00:00"/>
    <n v="4434"/>
    <s v="773"/>
    <x v="10"/>
    <x v="3"/>
    <x v="5"/>
    <x v="0"/>
    <x v="0"/>
  </r>
  <r>
    <n v="7735124704"/>
    <x v="27"/>
    <n v="48910270"/>
    <x v="23"/>
    <s v="LTEAGUTIERRE"/>
    <s v="MFLT"/>
    <s v="Provisión otras cta.pte.proveed prod. no inventar"/>
    <s v="Boligrafo retrac.kilom.ngo"/>
    <s v="Boligrafo retrac.kilom.ngo"/>
    <d v="2010-11-18T00:00:00"/>
    <d v="2010-11-22T00:00:00"/>
    <n v="3342"/>
    <s v="773"/>
    <x v="10"/>
    <x v="3"/>
    <x v="5"/>
    <x v="0"/>
    <x v="0"/>
  </r>
  <r>
    <n v="7735124704"/>
    <x v="27"/>
    <n v="48910270"/>
    <x v="23"/>
    <s v="LTEAGUTIERRE"/>
    <s v="MFLT"/>
    <s v="Provisión otras cta.pte.proveed prod. no inventar"/>
    <s v="Marcador perm.sanford ngo"/>
    <s v="Marcador perm.sanford ngo"/>
    <d v="2010-11-18T00:00:00"/>
    <d v="2010-11-22T00:00:00"/>
    <n v="2456"/>
    <s v="773"/>
    <x v="10"/>
    <x v="3"/>
    <x v="5"/>
    <x v="0"/>
    <x v="0"/>
  </r>
  <r>
    <n v="7735124701"/>
    <x v="26"/>
    <n v="48921370"/>
    <x v="24"/>
    <s v="LTEAGUTIERRE"/>
    <s v="MFLT"/>
    <s v="EMPAQUETADURAS Y EMPAQUES S.A."/>
    <s v="Limpion Wypall"/>
    <s v="Limpion Wypall"/>
    <d v="2010-11-22T00:00:00"/>
    <d v="2010-11-22T00:00:00"/>
    <n v="330600"/>
    <s v="773"/>
    <x v="10"/>
    <x v="4"/>
    <x v="5"/>
    <x v="0"/>
    <x v="0"/>
  </r>
  <r>
    <n v="7735124708"/>
    <x v="34"/>
    <n v="48921370"/>
    <x v="24"/>
    <s v="LTMCRAGA"/>
    <s v="MFLT"/>
    <s v="Mat, rptos y accesorios, combustibles y lubricante"/>
    <s v="Wash a_230 X GLN"/>
    <s v=""/>
    <d v="2010-11-22T00:00:00"/>
    <d v="2010-11-22T00:00:00"/>
    <n v="1350000"/>
    <s v="773"/>
    <x v="10"/>
    <x v="4"/>
    <x v="6"/>
    <x v="0"/>
    <x v="2"/>
  </r>
  <r>
    <n v="7735113507"/>
    <x v="0"/>
    <n v="48921470"/>
    <x v="25"/>
    <s v="SSRDVILLEGAS"/>
    <s v="MFLT"/>
    <s v="CREDENCIAL BANCO DE OCCIDENTE"/>
    <s v=""/>
    <s v=""/>
    <d v="2010-11-11T00:00:00"/>
    <d v="2010-11-22T00:00:00"/>
    <n v="32855"/>
    <s v="773"/>
    <x v="10"/>
    <x v="4"/>
    <x v="0"/>
    <x v="0"/>
    <x v="0"/>
  </r>
  <r>
    <n v="7735113507"/>
    <x v="0"/>
    <n v="48921470"/>
    <x v="25"/>
    <s v="SSRDVILLEGAS"/>
    <s v="MFLT"/>
    <s v="CREDENCIAL BANCO DE OCCIDENTE"/>
    <s v=""/>
    <s v=""/>
    <d v="2010-11-11T00:00:00"/>
    <d v="2010-11-22T00:00:00"/>
    <n v="44252"/>
    <s v="773"/>
    <x v="10"/>
    <x v="4"/>
    <x v="0"/>
    <x v="0"/>
    <x v="0"/>
  </r>
  <r>
    <n v="7735124701"/>
    <x v="26"/>
    <n v="48921470"/>
    <x v="25"/>
    <s v="LTEAGUTIERRE"/>
    <s v="MFLT"/>
    <s v="EMPAQUETADURAS Y EMPAQUES S.A."/>
    <s v="Limpion Wypall"/>
    <s v="Limpion Wypall"/>
    <d v="2010-11-22T00:00:00"/>
    <d v="2010-11-22T00:00:00"/>
    <n v="330600"/>
    <s v="773"/>
    <x v="10"/>
    <x v="4"/>
    <x v="5"/>
    <x v="0"/>
    <x v="0"/>
  </r>
  <r>
    <n v="7735124703"/>
    <x v="22"/>
    <n v="48921470"/>
    <x v="25"/>
    <s v="LTEAGUTIERRE"/>
    <s v="MFLT"/>
    <s v="Provisión otras cta.pte.proveed prod. no inventar"/>
    <s v="Form lito 204 Reporte paros tpm cizalla"/>
    <s v="Form lito 204 Reporte paros tpm cizalla"/>
    <d v="2010-11-16T00:00:00"/>
    <d v="2010-11-22T00:00:00"/>
    <n v="61000"/>
    <s v="773"/>
    <x v="10"/>
    <x v="4"/>
    <x v="5"/>
    <x v="0"/>
    <x v="0"/>
  </r>
  <r>
    <n v="7735124703"/>
    <x v="22"/>
    <n v="48921470"/>
    <x v="25"/>
    <s v="LTEAGUTIERRE"/>
    <s v="MFLT"/>
    <s v="OFIXPRES S.A.S"/>
    <s v="Form lito 204 Reporte paros tpm cizalla"/>
    <s v="Form lito 204 Reporte paros tpm cizalla"/>
    <d v="2010-11-16T00:00:00"/>
    <d v="2010-11-22T00:00:00"/>
    <n v="0"/>
    <s v="773"/>
    <x v="10"/>
    <x v="4"/>
    <x v="5"/>
    <x v="0"/>
    <x v="0"/>
  </r>
  <r>
    <n v="7735124704"/>
    <x v="27"/>
    <n v="48921470"/>
    <x v="25"/>
    <s v="LTEAGUTIERRE"/>
    <s v="MFLT"/>
    <s v="Provisión otras cta.pte.proveed prod. no inventar"/>
    <s v="Boligrafo retrac.kilom.ngo"/>
    <s v="Boligrafo retrac.kilom.ngo"/>
    <d v="2010-11-16T00:00:00"/>
    <d v="2010-11-22T00:00:00"/>
    <n v="13368"/>
    <s v="773"/>
    <x v="10"/>
    <x v="4"/>
    <x v="5"/>
    <x v="0"/>
    <x v="0"/>
  </r>
  <r>
    <n v="7735124704"/>
    <x v="27"/>
    <n v="48921470"/>
    <x v="25"/>
    <s v="LTEAGUTIERRE"/>
    <s v="MFLT"/>
    <s v="Provisión otras cta.pte.proveed prod. no inventar"/>
    <s v="Marcador borrable expo azul pta bisel"/>
    <s v="Marcador borrable expo azul pta bisel"/>
    <d v="2010-11-16T00:00:00"/>
    <d v="2010-11-22T00:00:00"/>
    <n v="5472"/>
    <s v="773"/>
    <x v="10"/>
    <x v="4"/>
    <x v="5"/>
    <x v="0"/>
    <x v="0"/>
  </r>
  <r>
    <n v="7735124704"/>
    <x v="27"/>
    <n v="48921470"/>
    <x v="25"/>
    <s v="LTEAGUTIERRE"/>
    <s v="MFLT"/>
    <s v="Provisión otras cta.pte.proveed prod. no inventar"/>
    <s v="Marcador borrable expo ngo pta bisel"/>
    <s v="Marcador borrable expo ngo pta bisel"/>
    <d v="2010-11-16T00:00:00"/>
    <d v="2010-11-22T00:00:00"/>
    <n v="5472"/>
    <s v="773"/>
    <x v="10"/>
    <x v="4"/>
    <x v="5"/>
    <x v="0"/>
    <x v="0"/>
  </r>
  <r>
    <n v="7735124704"/>
    <x v="27"/>
    <n v="48921470"/>
    <x v="25"/>
    <s v="LTEAGUTIERRE"/>
    <s v="MFLT"/>
    <s v="Provisión otras cta.pte.proveed prod. no inventar"/>
    <s v="Marcador borrable expo rjo pta bisel"/>
    <s v="Marcador borrable expo rjo pta bisel"/>
    <d v="2010-11-16T00:00:00"/>
    <d v="2010-11-22T00:00:00"/>
    <n v="5472"/>
    <s v="773"/>
    <x v="10"/>
    <x v="4"/>
    <x v="5"/>
    <x v="0"/>
    <x v="0"/>
  </r>
  <r>
    <n v="7735124704"/>
    <x v="27"/>
    <n v="48921470"/>
    <x v="25"/>
    <s v="LTEAGUTIERRE"/>
    <s v="MFLT"/>
    <s v="Provisión otras cta.pte.proveed prod. no inventar"/>
    <s v="Marcador borrable expo vde pta bisel"/>
    <s v="Marcador borrable expo vde pta bisel"/>
    <d v="2010-11-16T00:00:00"/>
    <d v="2010-11-22T00:00:00"/>
    <n v="5472"/>
    <s v="773"/>
    <x v="10"/>
    <x v="4"/>
    <x v="5"/>
    <x v="0"/>
    <x v="0"/>
  </r>
  <r>
    <n v="7735124704"/>
    <x v="27"/>
    <n v="48921470"/>
    <x v="25"/>
    <s v="LTEAGUTIERRE"/>
    <s v="MFLT"/>
    <s v="Provisión otras cta.pte.proveed prod. no inventar"/>
    <s v="Marcador perm.sanford azul"/>
    <s v="Marcador perm.sanford azul"/>
    <d v="2010-11-16T00:00:00"/>
    <d v="2010-11-22T00:00:00"/>
    <n v="1842"/>
    <s v="773"/>
    <x v="10"/>
    <x v="4"/>
    <x v="5"/>
    <x v="0"/>
    <x v="0"/>
  </r>
  <r>
    <n v="7735124704"/>
    <x v="27"/>
    <n v="48921470"/>
    <x v="25"/>
    <s v="LTEAGUTIERRE"/>
    <s v="MFLT"/>
    <s v="Provisión otras cta.pte.proveed prod. no inventar"/>
    <s v="Marcador perm.sanford ngo"/>
    <s v="Marcador perm.sanford ngo"/>
    <d v="2010-11-16T00:00:00"/>
    <d v="2010-11-22T00:00:00"/>
    <n v="1842"/>
    <s v="773"/>
    <x v="10"/>
    <x v="4"/>
    <x v="5"/>
    <x v="0"/>
    <x v="0"/>
  </r>
  <r>
    <n v="7735124704"/>
    <x v="27"/>
    <n v="48921470"/>
    <x v="25"/>
    <s v="LTEAGUTIERRE"/>
    <s v="MFLT"/>
    <s v="Provisión otras cta.pte.proveed prod. no inventar"/>
    <s v="Marcador perm.sanford rjo"/>
    <s v="Marcador perm.sanford rjo"/>
    <d v="2010-11-16T00:00:00"/>
    <d v="2010-11-22T00:00:00"/>
    <n v="1842"/>
    <s v="773"/>
    <x v="10"/>
    <x v="4"/>
    <x v="5"/>
    <x v="0"/>
    <x v="0"/>
  </r>
  <r>
    <n v="7735124704"/>
    <x v="27"/>
    <n v="48921470"/>
    <x v="25"/>
    <s v="LTEAGUTIERRE"/>
    <s v="MFLT"/>
    <s v="Provisión otras cta.pte.proveed prod. no inventar"/>
    <s v="Papel carta multip.x500 blco 75 gr"/>
    <s v="Papel carta multip.x500 blco 75 gr"/>
    <d v="2010-11-16T00:00:00"/>
    <d v="2010-11-22T00:00:00"/>
    <n v="6325"/>
    <s v="773"/>
    <x v="10"/>
    <x v="4"/>
    <x v="5"/>
    <x v="0"/>
    <x v="0"/>
  </r>
  <r>
    <n v="7735124704"/>
    <x v="27"/>
    <n v="48921470"/>
    <x v="25"/>
    <s v="LTEAGUTIERRE"/>
    <s v="MFLT"/>
    <s v="Provisión otras cta.pte.proveed prod. no inventar"/>
    <s v="Tapete p/mouse aidata c/descansam"/>
    <s v="Tapete p/mouse aidata c/descansam"/>
    <d v="2010-11-16T00:00:00"/>
    <d v="2010-11-22T00:00:00"/>
    <n v="13433"/>
    <s v="773"/>
    <x v="10"/>
    <x v="4"/>
    <x v="5"/>
    <x v="0"/>
    <x v="0"/>
  </r>
  <r>
    <n v="7735124704"/>
    <x v="27"/>
    <n v="48921470"/>
    <x v="25"/>
    <s v="LTEAGUTIERRE"/>
    <s v="MFLT"/>
    <s v="Provisión otras cta.pte.proveed prod. no inventar"/>
    <s v="Boligrafo retrac.kilom.rjo"/>
    <s v="Boligrafo retrac.kilom.rjo"/>
    <d v="2010-11-16T00:00:00"/>
    <d v="2010-11-22T00:00:00"/>
    <n v="2855"/>
    <s v="773"/>
    <x v="10"/>
    <x v="4"/>
    <x v="5"/>
    <x v="0"/>
    <x v="0"/>
  </r>
  <r>
    <n v="7735124704"/>
    <x v="27"/>
    <n v="48921470"/>
    <x v="25"/>
    <s v="LTEAGUTIERRE"/>
    <s v="MFLT"/>
    <s v="Provisión otras cta.pte.proveed prod. no inventar"/>
    <s v="Calculadora x 8  hl-820lv"/>
    <s v="Calculadora x 8  hl-820lv"/>
    <d v="2010-11-10T00:00:00"/>
    <d v="2010-11-22T00:00:00"/>
    <n v="30285"/>
    <s v="773"/>
    <x v="10"/>
    <x v="4"/>
    <x v="5"/>
    <x v="0"/>
    <x v="0"/>
  </r>
  <r>
    <n v="7735124704"/>
    <x v="27"/>
    <n v="48921470"/>
    <x v="25"/>
    <s v="LTEAGUTIERRE"/>
    <s v="MFLT"/>
    <s v="OFIXPRES S.A.S"/>
    <s v="Boligrafo retrac.kilom.ngo"/>
    <s v="Boligrafo retrac.kilom.ngo"/>
    <d v="2010-11-16T00:00:00"/>
    <d v="2010-11-22T00:00:00"/>
    <n v="0"/>
    <s v="773"/>
    <x v="10"/>
    <x v="4"/>
    <x v="5"/>
    <x v="0"/>
    <x v="0"/>
  </r>
  <r>
    <n v="7735124704"/>
    <x v="27"/>
    <n v="48921470"/>
    <x v="25"/>
    <s v="LTEAGUTIERRE"/>
    <s v="MFLT"/>
    <s v="OFIXPRES S.A.S"/>
    <s v="Marcador borrable expo azul pta bisel"/>
    <s v="Marcador borrable expo azul pta bisel"/>
    <d v="2010-11-16T00:00:00"/>
    <d v="2010-11-22T00:00:00"/>
    <n v="0"/>
    <s v="773"/>
    <x v="10"/>
    <x v="4"/>
    <x v="5"/>
    <x v="0"/>
    <x v="0"/>
  </r>
  <r>
    <n v="7735124704"/>
    <x v="27"/>
    <n v="48921470"/>
    <x v="25"/>
    <s v="LTEAGUTIERRE"/>
    <s v="MFLT"/>
    <s v="OFIXPRES S.A.S"/>
    <s v="Marcador borrable expo ngo pta bisel"/>
    <s v="Marcador borrable expo ngo pta bisel"/>
    <d v="2010-11-16T00:00:00"/>
    <d v="2010-11-22T00:00:00"/>
    <n v="0"/>
    <s v="773"/>
    <x v="10"/>
    <x v="4"/>
    <x v="5"/>
    <x v="0"/>
    <x v="0"/>
  </r>
  <r>
    <n v="7735124704"/>
    <x v="27"/>
    <n v="48921470"/>
    <x v="25"/>
    <s v="LTEAGUTIERRE"/>
    <s v="MFLT"/>
    <s v="OFIXPRES S.A.S"/>
    <s v="Marcador borrable expo rjo pta bisel"/>
    <s v="Marcador borrable expo rjo pta bisel"/>
    <d v="2010-11-16T00:00:00"/>
    <d v="2010-11-22T00:00:00"/>
    <n v="0"/>
    <s v="773"/>
    <x v="10"/>
    <x v="4"/>
    <x v="5"/>
    <x v="0"/>
    <x v="0"/>
  </r>
  <r>
    <n v="7735124704"/>
    <x v="27"/>
    <n v="48921470"/>
    <x v="25"/>
    <s v="LTEAGUTIERRE"/>
    <s v="MFLT"/>
    <s v="OFIXPRES S.A.S"/>
    <s v="Marcador borrable expo vde pta bisel"/>
    <s v="Marcador borrable expo vde pta bisel"/>
    <d v="2010-11-16T00:00:00"/>
    <d v="2010-11-22T00:00:00"/>
    <n v="0"/>
    <s v="773"/>
    <x v="10"/>
    <x v="4"/>
    <x v="5"/>
    <x v="0"/>
    <x v="0"/>
  </r>
  <r>
    <n v="7735124704"/>
    <x v="27"/>
    <n v="48921470"/>
    <x v="25"/>
    <s v="LTEAGUTIERRE"/>
    <s v="MFLT"/>
    <s v="OFIXPRES S.A.S"/>
    <s v="Marcador perm.sanford azul"/>
    <s v="Marcador perm.sanford azul"/>
    <d v="2010-11-16T00:00:00"/>
    <d v="2010-11-22T00:00:00"/>
    <n v="0"/>
    <s v="773"/>
    <x v="10"/>
    <x v="4"/>
    <x v="5"/>
    <x v="0"/>
    <x v="0"/>
  </r>
  <r>
    <n v="7735124704"/>
    <x v="27"/>
    <n v="48921470"/>
    <x v="25"/>
    <s v="LTEAGUTIERRE"/>
    <s v="MFLT"/>
    <s v="OFIXPRES S.A.S"/>
    <s v="Marcador perm.sanford ngo"/>
    <s v="Marcador perm.sanford ngo"/>
    <d v="2010-11-16T00:00:00"/>
    <d v="2010-11-22T00:00:00"/>
    <n v="0"/>
    <s v="773"/>
    <x v="10"/>
    <x v="4"/>
    <x v="5"/>
    <x v="0"/>
    <x v="0"/>
  </r>
  <r>
    <n v="7735124704"/>
    <x v="27"/>
    <n v="48921470"/>
    <x v="25"/>
    <s v="LTEAGUTIERRE"/>
    <s v="MFLT"/>
    <s v="OFIXPRES S.A.S"/>
    <s v="Marcador perm.sanford rjo"/>
    <s v="Marcador perm.sanford rjo"/>
    <d v="2010-11-16T00:00:00"/>
    <d v="2010-11-22T00:00:00"/>
    <n v="0"/>
    <s v="773"/>
    <x v="10"/>
    <x v="4"/>
    <x v="5"/>
    <x v="0"/>
    <x v="0"/>
  </r>
  <r>
    <n v="7735124704"/>
    <x v="27"/>
    <n v="48921470"/>
    <x v="25"/>
    <s v="LTEAGUTIERRE"/>
    <s v="MFLT"/>
    <s v="OFIXPRES S.A.S"/>
    <s v="Papel carta multip.x500 blco 75 gr"/>
    <s v="Papel carta multip.x500 blco 75 gr"/>
    <d v="2010-11-16T00:00:00"/>
    <d v="2010-11-22T00:00:00"/>
    <n v="0"/>
    <s v="773"/>
    <x v="10"/>
    <x v="4"/>
    <x v="5"/>
    <x v="0"/>
    <x v="0"/>
  </r>
  <r>
    <n v="7735124704"/>
    <x v="27"/>
    <n v="48921470"/>
    <x v="25"/>
    <s v="LTEAGUTIERRE"/>
    <s v="MFLT"/>
    <s v="OFIXPRES S.A.S"/>
    <s v="Tapete p/mouse aidata c/descansam"/>
    <s v="Tapete p/mouse aidata c/descansam"/>
    <d v="2010-11-16T00:00:00"/>
    <d v="2010-11-22T00:00:00"/>
    <n v="0"/>
    <s v="773"/>
    <x v="10"/>
    <x v="4"/>
    <x v="5"/>
    <x v="0"/>
    <x v="0"/>
  </r>
  <r>
    <n v="7735124704"/>
    <x v="27"/>
    <n v="48921470"/>
    <x v="25"/>
    <s v="LTEAGUTIERRE"/>
    <s v="MFLT"/>
    <s v="OFIXPRES S.A.S"/>
    <s v="Boligrafo retrac.kilom.rjo"/>
    <s v="Boligrafo retrac.kilom.rjo"/>
    <d v="2010-11-16T00:00:00"/>
    <d v="2010-11-22T00:00:00"/>
    <n v="0"/>
    <s v="773"/>
    <x v="10"/>
    <x v="4"/>
    <x v="5"/>
    <x v="0"/>
    <x v="0"/>
  </r>
  <r>
    <n v="7735124704"/>
    <x v="27"/>
    <n v="48921470"/>
    <x v="25"/>
    <s v="LTEAGUTIERRE"/>
    <s v="MFLT"/>
    <s v="OFIXPRES S.A.S"/>
    <s v="Calculadora x 8  hl-820lv"/>
    <s v="Calculadora x 8  hl-820lv"/>
    <d v="2010-11-10T00:00:00"/>
    <d v="2010-11-22T00:00:00"/>
    <n v="0"/>
    <s v="773"/>
    <x v="10"/>
    <x v="4"/>
    <x v="5"/>
    <x v="0"/>
    <x v="0"/>
  </r>
  <r>
    <n v="7735124713"/>
    <x v="35"/>
    <n v="48921470"/>
    <x v="25"/>
    <s v="LTEAGUTIERRE"/>
    <s v="MFLT"/>
    <s v="CINTAS ANDINAS DE COLOMBIA S.A."/>
    <s v="Cinta enmascarar super max x 24"/>
    <s v="Cinta enmascarar super max x 24"/>
    <d v="2010-11-18T00:00:00"/>
    <d v="2010-11-22T00:00:00"/>
    <n v="78480"/>
    <s v="773"/>
    <x v="10"/>
    <x v="4"/>
    <x v="5"/>
    <x v="0"/>
    <x v="1"/>
  </r>
  <r>
    <n v="7735124713"/>
    <x v="35"/>
    <n v="48921470"/>
    <x v="25"/>
    <s v="LTEAGUTIERRE"/>
    <s v="MFLT"/>
    <s v="CINTAS ANDINAS DE COLOMBIA S.A."/>
    <s v="Cinta Transp.48 MMX100MM ANDINA"/>
    <s v="Cinta Transp.48 MMX100MM ANDINA"/>
    <d v="2010-11-18T00:00:00"/>
    <d v="2010-11-22T00:00:00"/>
    <n v="118800"/>
    <s v="773"/>
    <x v="10"/>
    <x v="4"/>
    <x v="5"/>
    <x v="0"/>
    <x v="1"/>
  </r>
  <r>
    <n v="7735124554"/>
    <x v="60"/>
    <n v="48921570"/>
    <x v="26"/>
    <s v="LTHMRENDON"/>
    <s v="MFLT"/>
    <s v="Provisión otras cta.pte.proveed prod. no inventar"/>
    <s v="Bisturi metalico ymta"/>
    <s v="Bisturi metalico ymta"/>
    <d v="2010-11-22T00:00:00"/>
    <d v="2010-11-22T00:00:00"/>
    <n v="108000"/>
    <s v="773"/>
    <x v="10"/>
    <x v="3"/>
    <x v="6"/>
    <x v="0"/>
    <x v="2"/>
  </r>
  <r>
    <n v="7735124704"/>
    <x v="27"/>
    <n v="48921570"/>
    <x v="26"/>
    <s v="LTEAGUTIERRE"/>
    <s v="MFLT"/>
    <s v="Provisión otras cta.pte.proveed prod. no inventar"/>
    <s v="Papel carta multip.x500 blco 75 gr"/>
    <s v="Papel carta multip.x500 blco 75 gr"/>
    <d v="2010-11-18T00:00:00"/>
    <d v="2010-11-22T00:00:00"/>
    <n v="0"/>
    <s v="773"/>
    <x v="10"/>
    <x v="3"/>
    <x v="5"/>
    <x v="0"/>
    <x v="0"/>
  </r>
  <r>
    <n v="7735124704"/>
    <x v="27"/>
    <n v="48921570"/>
    <x v="26"/>
    <s v="LTEAGUTIERRE"/>
    <s v="MFLT"/>
    <s v="Provisión otras cta.pte.proveed prod. no inventar"/>
    <s v="Cartulina of.bristol azul x10"/>
    <s v="Cartulina of.bristol azul x10"/>
    <d v="2010-11-18T00:00:00"/>
    <d v="2010-11-22T00:00:00"/>
    <n v="0"/>
    <s v="773"/>
    <x v="10"/>
    <x v="3"/>
    <x v="5"/>
    <x v="0"/>
    <x v="0"/>
  </r>
  <r>
    <n v="7735124704"/>
    <x v="27"/>
    <n v="48921570"/>
    <x v="26"/>
    <s v="LTEAGUTIERRE"/>
    <s v="MFLT"/>
    <s v="Provisión otras cta.pte.proveed prod. no inventar"/>
    <s v="Tinta p/imp.hp 1400 c9352 col."/>
    <s v="Tinta p/imp.hp 1400 c9352 col."/>
    <d v="2010-11-18T00:00:00"/>
    <d v="2010-11-22T00:00:00"/>
    <n v="0"/>
    <s v="773"/>
    <x v="10"/>
    <x v="3"/>
    <x v="5"/>
    <x v="0"/>
    <x v="0"/>
  </r>
  <r>
    <n v="7735124704"/>
    <x v="27"/>
    <n v="48921570"/>
    <x v="26"/>
    <s v="LTEAGUTIERRE"/>
    <s v="MFLT"/>
    <s v="Provisión otras cta.pte.proveed prod. no inventar"/>
    <s v="Boligrafo retrac.kilom.ngo"/>
    <s v="Boligrafo retrac.kilom.ngo"/>
    <d v="2010-11-18T00:00:00"/>
    <d v="2010-11-22T00:00:00"/>
    <n v="20052"/>
    <s v="773"/>
    <x v="10"/>
    <x v="3"/>
    <x v="5"/>
    <x v="0"/>
    <x v="0"/>
  </r>
  <r>
    <n v="7735124704"/>
    <x v="27"/>
    <n v="48921570"/>
    <x v="26"/>
    <s v="LTEAGUTIERRE"/>
    <s v="MFLT"/>
    <s v="Provisión otras cta.pte.proveed prod. no inventar"/>
    <s v="Marcador borrable expo azul pta bisel"/>
    <s v="Marcador borrable expo azul pta bisel"/>
    <d v="2010-11-18T00:00:00"/>
    <d v="2010-11-22T00:00:00"/>
    <n v="9120"/>
    <s v="773"/>
    <x v="10"/>
    <x v="3"/>
    <x v="5"/>
    <x v="0"/>
    <x v="0"/>
  </r>
  <r>
    <n v="7735124704"/>
    <x v="27"/>
    <n v="48921570"/>
    <x v="26"/>
    <s v="LTEAGUTIERRE"/>
    <s v="MFLT"/>
    <s v="Provisión otras cta.pte.proveed prod. no inventar"/>
    <s v="Marcador borrable expo ngo pta bisel"/>
    <s v="Marcador borrable expo ngo pta bisel"/>
    <d v="2010-11-18T00:00:00"/>
    <d v="2010-11-22T00:00:00"/>
    <n v="9120"/>
    <s v="773"/>
    <x v="10"/>
    <x v="3"/>
    <x v="5"/>
    <x v="0"/>
    <x v="0"/>
  </r>
  <r>
    <n v="7735124704"/>
    <x v="27"/>
    <n v="48921570"/>
    <x v="26"/>
    <s v="LTEAGUTIERRE"/>
    <s v="MFLT"/>
    <s v="Provisión otras cta.pte.proveed prod. no inventar"/>
    <s v="Marcador borrable expo rjo pta bisel"/>
    <s v="Marcador borrable expo rjo pta bisel"/>
    <d v="2010-11-18T00:00:00"/>
    <d v="2010-11-22T00:00:00"/>
    <n v="9120"/>
    <s v="773"/>
    <x v="10"/>
    <x v="3"/>
    <x v="5"/>
    <x v="0"/>
    <x v="0"/>
  </r>
  <r>
    <n v="7735124704"/>
    <x v="27"/>
    <n v="48921570"/>
    <x v="26"/>
    <s v="LTEAGUTIERRE"/>
    <s v="MFLT"/>
    <s v="Provisión otras cta.pte.proveed prod. no inventar"/>
    <s v="Marcador borrable expo vde pta bisel"/>
    <s v="Marcador borrable expo vde pta bisel"/>
    <d v="2010-11-18T00:00:00"/>
    <d v="2010-11-22T00:00:00"/>
    <n v="9120"/>
    <s v="773"/>
    <x v="10"/>
    <x v="3"/>
    <x v="5"/>
    <x v="0"/>
    <x v="0"/>
  </r>
  <r>
    <n v="7735124704"/>
    <x v="27"/>
    <n v="48921570"/>
    <x v="26"/>
    <s v="LTEAGUTIERRE"/>
    <s v="MFLT"/>
    <s v="Provisión otras cta.pte.proveed prod. no inventar"/>
    <s v="Papel carta multip.x500 blco 75 gr"/>
    <s v="Papel carta multip.x500 blco 75 gr"/>
    <d v="2010-11-18T00:00:00"/>
    <d v="2010-11-22T00:00:00"/>
    <n v="12650"/>
    <s v="773"/>
    <x v="10"/>
    <x v="3"/>
    <x v="5"/>
    <x v="0"/>
    <x v="0"/>
  </r>
  <r>
    <n v="7735124704"/>
    <x v="27"/>
    <n v="48921570"/>
    <x v="26"/>
    <s v="LTEAGUTIERRE"/>
    <s v="MFLT"/>
    <s v="Provisión otras cta.pte.proveed prod. no inventar"/>
    <s v="Cartulina of.bristol azul x10"/>
    <s v="Cartulina of.bristol azul x10"/>
    <d v="2010-11-18T00:00:00"/>
    <d v="2010-11-22T00:00:00"/>
    <n v="126000"/>
    <s v="773"/>
    <x v="10"/>
    <x v="3"/>
    <x v="5"/>
    <x v="0"/>
    <x v="0"/>
  </r>
  <r>
    <n v="7735124704"/>
    <x v="27"/>
    <n v="48921570"/>
    <x v="26"/>
    <s v="LTEAGUTIERRE"/>
    <s v="MFLT"/>
    <s v="Provisión otras cta.pte.proveed prod. no inventar"/>
    <s v="Tinta p/sello d/caucho  x30cc ngo"/>
    <s v="Tinta p/sello d/caucho  x30cc ngo"/>
    <d v="2010-11-18T00:00:00"/>
    <d v="2010-11-22T00:00:00"/>
    <n v="23180"/>
    <s v="773"/>
    <x v="10"/>
    <x v="3"/>
    <x v="5"/>
    <x v="0"/>
    <x v="0"/>
  </r>
  <r>
    <n v="7735124704"/>
    <x v="27"/>
    <n v="48921570"/>
    <x v="26"/>
    <s v="LTEAGUTIERRE"/>
    <s v="MFLT"/>
    <s v="Provisión otras cta.pte.proveed prod. no inventar"/>
    <s v="Marcador perm.sanford ngo"/>
    <s v="Marcador perm.sanford ngo"/>
    <d v="2010-11-18T00:00:00"/>
    <d v="2010-11-22T00:00:00"/>
    <n v="12280"/>
    <s v="773"/>
    <x v="10"/>
    <x v="3"/>
    <x v="5"/>
    <x v="0"/>
    <x v="0"/>
  </r>
  <r>
    <n v="7735124704"/>
    <x v="27"/>
    <n v="48921570"/>
    <x v="26"/>
    <s v="LTEAGUTIERRE"/>
    <s v="MFLT"/>
    <s v="Provisión otras cta.pte.proveed prod. no inventar"/>
    <s v="Tinta p/imp.hp 1400 c9352 col."/>
    <s v="Tinta p/imp.hp 1400 c9352 col."/>
    <d v="2010-11-18T00:00:00"/>
    <d v="2010-11-22T00:00:00"/>
    <n v="73574"/>
    <s v="773"/>
    <x v="10"/>
    <x v="3"/>
    <x v="5"/>
    <x v="0"/>
    <x v="0"/>
  </r>
  <r>
    <n v="7735124704"/>
    <x v="27"/>
    <n v="48921570"/>
    <x v="26"/>
    <s v="LTEAGUTIERRE"/>
    <s v="MFLT"/>
    <s v="Provisión otras cta.pte.proveed prod. no inventar"/>
    <s v="Gancho legaj.gema-instit.x20"/>
    <s v="Gancho legaj.gema-instit.x20"/>
    <d v="2010-11-18T00:00:00"/>
    <d v="2010-11-22T00:00:00"/>
    <n v="2694"/>
    <s v="773"/>
    <x v="10"/>
    <x v="3"/>
    <x v="5"/>
    <x v="0"/>
    <x v="0"/>
  </r>
  <r>
    <n v="7735124708"/>
    <x v="34"/>
    <n v="48921570"/>
    <x v="26"/>
    <s v="LTHMRENDON"/>
    <s v="MFLT"/>
    <s v="Mat, rptos y accesorios, combustibles y lubricante"/>
    <s v="Alcohol_indust_95% X GLN"/>
    <s v=""/>
    <d v="2010-11-22T00:00:00"/>
    <d v="2010-11-22T00:00:00"/>
    <n v="11288"/>
    <s v="773"/>
    <x v="10"/>
    <x v="3"/>
    <x v="6"/>
    <x v="0"/>
    <x v="2"/>
  </r>
  <r>
    <n v="7735124713"/>
    <x v="35"/>
    <n v="48921570"/>
    <x v="26"/>
    <s v="LTEAGUTIERRE"/>
    <s v="MFLT"/>
    <s v="CINTAS ANDINAS DE COLOMBIA S.A."/>
    <s v="Cinta enmascarar super max x 24"/>
    <s v="Cinta enmascarar super max x 24"/>
    <d v="2010-11-18T00:00:00"/>
    <d v="2010-11-22T00:00:00"/>
    <n v="78480"/>
    <s v="773"/>
    <x v="10"/>
    <x v="3"/>
    <x v="5"/>
    <x v="0"/>
    <x v="1"/>
  </r>
  <r>
    <n v="7735124713"/>
    <x v="35"/>
    <n v="48921570"/>
    <x v="26"/>
    <s v="LTEAGUTIERRE"/>
    <s v="MFLT"/>
    <s v="CINTAS ANDINAS DE COLOMBIA S.A."/>
    <s v="Cinta Transp.48 MMX100MM ANDINA"/>
    <s v="Cinta Transp.48 MMX100MM ANDINA"/>
    <d v="2010-11-18T00:00:00"/>
    <d v="2010-11-22T00:00:00"/>
    <n v="118800"/>
    <s v="773"/>
    <x v="10"/>
    <x v="3"/>
    <x v="5"/>
    <x v="0"/>
    <x v="1"/>
  </r>
  <r>
    <n v="7735124012"/>
    <x v="24"/>
    <n v="48921770"/>
    <x v="28"/>
    <s v="LTMCRAGA"/>
    <s v="MFLT"/>
    <s v="Mat, rptos y accesorios, materiales y repuestos na"/>
    <s v="Cinta teflon 3/4 (p/calor)"/>
    <s v=""/>
    <d v="2010-11-22T00:00:00"/>
    <d v="2010-11-22T00:00:00"/>
    <n v="68000"/>
    <s v="773"/>
    <x v="10"/>
    <x v="5"/>
    <x v="6"/>
    <x v="0"/>
    <x v="2"/>
  </r>
  <r>
    <n v="7735113507"/>
    <x v="0"/>
    <n v="48980070"/>
    <x v="34"/>
    <s v="SSRDVILLEGAS"/>
    <s v="MFLT"/>
    <s v="CREDENCIAL BANCO DE OCCIDENTE"/>
    <s v=""/>
    <s v=""/>
    <d v="2010-11-11T00:00:00"/>
    <d v="2010-11-22T00:00:00"/>
    <n v="32856"/>
    <s v="773"/>
    <x v="10"/>
    <x v="11"/>
    <x v="0"/>
    <x v="0"/>
    <x v="0"/>
  </r>
  <r>
    <n v="7735113507"/>
    <x v="0"/>
    <n v="48980070"/>
    <x v="34"/>
    <s v="SSRDVILLEGAS"/>
    <s v="MFLT"/>
    <s v="CREDENCIAL BANCO DE OCCIDENTE"/>
    <s v=""/>
    <s v=""/>
    <d v="2010-11-11T00:00:00"/>
    <d v="2010-11-22T00:00:00"/>
    <n v="44251"/>
    <s v="773"/>
    <x v="10"/>
    <x v="11"/>
    <x v="0"/>
    <x v="0"/>
    <x v="0"/>
  </r>
  <r>
    <n v="7735124704"/>
    <x v="27"/>
    <n v="48980070"/>
    <x v="34"/>
    <s v="LTEAGUTIERRE"/>
    <s v="MFLT"/>
    <s v="Provisión otras cta.pte.proveed prod. no inventar"/>
    <s v="Boligrafo retrac.kilom.ngo"/>
    <s v="Boligrafo retrac.kilom.ngo"/>
    <d v="2010-11-22T00:00:00"/>
    <d v="2010-11-22T00:00:00"/>
    <n v="2228"/>
    <s v="773"/>
    <x v="10"/>
    <x v="11"/>
    <x v="5"/>
    <x v="0"/>
    <x v="0"/>
  </r>
  <r>
    <n v="7735124704"/>
    <x v="27"/>
    <n v="48980070"/>
    <x v="34"/>
    <s v="LTEAGUTIERRE"/>
    <s v="MFLT"/>
    <s v="Provisión otras cta.pte.proveed prod. no inventar"/>
    <s v="Libro norma 100-of oficio.rayado"/>
    <s v="Libro norma 100-of oficio.rayado"/>
    <d v="2010-11-22T00:00:00"/>
    <d v="2010-11-22T00:00:00"/>
    <n v="6150"/>
    <s v="773"/>
    <x v="10"/>
    <x v="11"/>
    <x v="5"/>
    <x v="0"/>
    <x v="0"/>
  </r>
  <r>
    <n v="7735124704"/>
    <x v="27"/>
    <n v="48980070"/>
    <x v="34"/>
    <s v="LTEAGUTIERRE"/>
    <s v="MFLT"/>
    <s v="Provisión otras cta.pte.proveed prod. no inventar"/>
    <s v="Plumigrafo pelikan microp.157 ngo"/>
    <s v="Plumigrafo pelikan microp.157 ngo"/>
    <d v="2010-11-22T00:00:00"/>
    <d v="2010-11-22T00:00:00"/>
    <n v="530"/>
    <s v="773"/>
    <x v="10"/>
    <x v="11"/>
    <x v="5"/>
    <x v="0"/>
    <x v="0"/>
  </r>
  <r>
    <n v="7735124704"/>
    <x v="27"/>
    <n v="48980070"/>
    <x v="34"/>
    <s v="LTEAGUTIERRE"/>
    <s v="MFLT"/>
    <s v="Provisión otras cta.pte.proveed prod. no inventar"/>
    <s v="Boligrafo retrac.kilom.rjo"/>
    <s v="Boligrafo retrac.kilom.rjo"/>
    <d v="2010-11-22T00:00:00"/>
    <d v="2010-11-22T00:00:00"/>
    <n v="1713"/>
    <s v="773"/>
    <x v="10"/>
    <x v="11"/>
    <x v="5"/>
    <x v="0"/>
    <x v="0"/>
  </r>
  <r>
    <n v="7735124704"/>
    <x v="27"/>
    <n v="48980070"/>
    <x v="34"/>
    <s v="LTEAGUTIERRE"/>
    <s v="MFLT"/>
    <s v="Provisión otras cta.pte.proveed prod. no inventar"/>
    <s v="Cuaderno argoll 105 econ.ray.imagen"/>
    <s v="Cuaderno argoll 105 econ.ray.imagen"/>
    <d v="2010-11-22T00:00:00"/>
    <d v="2010-11-22T00:00:00"/>
    <n v="7725"/>
    <s v="773"/>
    <x v="10"/>
    <x v="11"/>
    <x v="5"/>
    <x v="0"/>
    <x v="0"/>
  </r>
  <r>
    <n v="7735124704"/>
    <x v="27"/>
    <n v="48980070"/>
    <x v="34"/>
    <s v="LTEAGUTIERRE"/>
    <s v="MFLT"/>
    <s v="Provisión otras cta.pte.proveed prod. no inventar"/>
    <s v="Resaltador sanford major rsdo"/>
    <s v="Resaltador sanford major rsdo"/>
    <d v="2010-11-22T00:00:00"/>
    <d v="2010-11-22T00:00:00"/>
    <n v="768"/>
    <s v="773"/>
    <x v="10"/>
    <x v="11"/>
    <x v="5"/>
    <x v="0"/>
    <x v="0"/>
  </r>
  <r>
    <n v="7735124704"/>
    <x v="27"/>
    <n v="48980070"/>
    <x v="34"/>
    <s v="LTEAGUTIERRE"/>
    <s v="MFLT"/>
    <s v="Provisión otras cta.pte.proveed prod. no inventar"/>
    <s v="Tapete p/mouse aidata c/descansam"/>
    <s v="Tapete p/mouse aidata c/descansam"/>
    <d v="2010-11-22T00:00:00"/>
    <d v="2010-11-22T00:00:00"/>
    <n v="13433"/>
    <s v="773"/>
    <x v="10"/>
    <x v="11"/>
    <x v="5"/>
    <x v="0"/>
    <x v="0"/>
  </r>
  <r>
    <n v="7735124704"/>
    <x v="27"/>
    <n v="48980070"/>
    <x v="34"/>
    <s v="LTEAGUTIERRE"/>
    <s v="MFLT"/>
    <s v="Provisión otras cta.pte.proveed prod. no inventar"/>
    <s v="Clip estandar gema x100"/>
    <s v="Clip estandar gema x100"/>
    <d v="2010-11-22T00:00:00"/>
    <d v="2010-11-22T00:00:00"/>
    <n v="295"/>
    <s v="773"/>
    <x v="10"/>
    <x v="11"/>
    <x v="5"/>
    <x v="0"/>
    <x v="0"/>
  </r>
  <r>
    <n v="7735124713"/>
    <x v="35"/>
    <n v="48984270"/>
    <x v="37"/>
    <s v="LTEAGUTIERRE"/>
    <s v="MFLT"/>
    <s v="Provisión otras cta.pte.proveed prod. no inventar"/>
    <s v="Cinta enmascarar super max x 24"/>
    <s v="Cinta enmascarar super max x 24"/>
    <d v="2010-11-18T00:00:00"/>
    <d v="2010-11-22T00:00:00"/>
    <n v="0"/>
    <s v="773"/>
    <x v="10"/>
    <x v="14"/>
    <x v="5"/>
    <x v="0"/>
    <x v="1"/>
  </r>
  <r>
    <n v="7735124713"/>
    <x v="35"/>
    <n v="48984270"/>
    <x v="37"/>
    <s v="LTEAGUTIERRE"/>
    <s v="MFLT"/>
    <s v="Provisión otras cta.pte.proveed prod. no inventar"/>
    <s v="Cinta enmascarar super max x 24"/>
    <s v="Cinta enmascarar super max x 24"/>
    <d v="2010-11-18T00:00:00"/>
    <d v="2010-11-22T00:00:00"/>
    <n v="156960"/>
    <s v="773"/>
    <x v="10"/>
    <x v="14"/>
    <x v="5"/>
    <x v="0"/>
    <x v="1"/>
  </r>
  <r>
    <n v="7735110119"/>
    <x v="12"/>
    <n v="48986070"/>
    <x v="38"/>
    <s v="LTEAGUTIERRE"/>
    <s v="MFLT"/>
    <s v="Provisión otras cta.pte.proveed prod. no inventar"/>
    <s v="Mascarilla 3m REF. 8577"/>
    <s v="Mascarilla 3m REF. 8577"/>
    <d v="2010-11-22T00:00:00"/>
    <d v="2010-11-22T00:00:00"/>
    <n v="134460"/>
    <s v="773"/>
    <x v="10"/>
    <x v="15"/>
    <x v="2"/>
    <x v="0"/>
    <x v="1"/>
  </r>
  <r>
    <n v="7735110119"/>
    <x v="12"/>
    <n v="48986070"/>
    <x v="38"/>
    <s v="LTEAGUTIERRE"/>
    <s v="MFLT"/>
    <s v="Provisión otras cta.pte.proveed prod. no inventar"/>
    <s v="Guante nitrilo mapa 13 pul t. 8 seg indu"/>
    <s v="Guante nitrilo mapa 13 pul t. 8 seg indu"/>
    <d v="2010-11-22T00:00:00"/>
    <d v="2010-11-22T00:00:00"/>
    <n v="198000"/>
    <s v="773"/>
    <x v="10"/>
    <x v="15"/>
    <x v="2"/>
    <x v="0"/>
    <x v="1"/>
  </r>
  <r>
    <n v="7735110136"/>
    <x v="50"/>
    <n v="48986070"/>
    <x v="38"/>
    <s v="LTICPOSADA"/>
    <s v="MFLT"/>
    <s v="Provisión otras cta.pte.proveed prod. Inventariab."/>
    <s v=""/>
    <s v="Examenes medicos personal"/>
    <d v="2010-11-22T00:00:00"/>
    <d v="2010-11-22T00:00:00"/>
    <n v="19000"/>
    <s v="773"/>
    <x v="10"/>
    <x v="15"/>
    <x v="2"/>
    <x v="0"/>
    <x v="1"/>
  </r>
  <r>
    <n v="7735116503"/>
    <x v="38"/>
    <n v="48986070"/>
    <x v="38"/>
    <s v="LTICPOSADA"/>
    <s v="MFLT"/>
    <s v="Provisión otras cta.pte.proveed prod. Inventariab."/>
    <s v=""/>
    <s v="Recarga y mtto de extintores"/>
    <d v="2010-11-22T00:00:00"/>
    <d v="2010-11-22T00:00:00"/>
    <n v="456500"/>
    <s v="773"/>
    <x v="10"/>
    <x v="15"/>
    <x v="6"/>
    <x v="0"/>
    <x v="2"/>
  </r>
  <r>
    <n v="7735124704"/>
    <x v="27"/>
    <n v="48988070"/>
    <x v="40"/>
    <s v="LTEAGUTIERRE"/>
    <s v="MFLT"/>
    <s v="Provisión otras cta.pte.proveed prod. no inventar"/>
    <s v="Pila aax2 recarg.g.p.x2700 mah-blist"/>
    <s v="Pila aax2 recarg.g.p.x2700 mah-blist"/>
    <d v="2010-11-18T00:00:00"/>
    <d v="2010-11-22T00:00:00"/>
    <n v="-22651"/>
    <s v="773"/>
    <x v="10"/>
    <x v="17"/>
    <x v="5"/>
    <x v="0"/>
    <x v="0"/>
  </r>
  <r>
    <n v="7735124704"/>
    <x v="27"/>
    <n v="48988070"/>
    <x v="40"/>
    <s v="LTEAGUTIERRE"/>
    <s v="MFLT"/>
    <s v="Provisión otras cta.pte.proveed prod. no inventar"/>
    <s v="Pila aax2 recarg.g.p.x2700 mah-blist"/>
    <s v="Pila aax2 recarg.g.p.x2700 mah-blist"/>
    <d v="2010-11-18T00:00:00"/>
    <d v="2010-11-22T00:00:00"/>
    <n v="22651"/>
    <s v="773"/>
    <x v="10"/>
    <x v="17"/>
    <x v="5"/>
    <x v="0"/>
    <x v="0"/>
  </r>
  <r>
    <n v="7735124704"/>
    <x v="27"/>
    <n v="48988070"/>
    <x v="40"/>
    <s v="LTEAGUTIERRE"/>
    <s v="MFLT"/>
    <s v="Provisión otras cta.pte.proveed prod. no inventar"/>
    <s v="Pila aax2 recarg.g.p.x2700 mah-blist"/>
    <s v="Pila aax2 recarg.g.p.x2700 mah-blist"/>
    <d v="2010-11-18T00:00:00"/>
    <d v="2010-11-22T00:00:00"/>
    <n v="22651"/>
    <s v="773"/>
    <x v="10"/>
    <x v="17"/>
    <x v="5"/>
    <x v="0"/>
    <x v="0"/>
  </r>
  <r>
    <n v="7735124704"/>
    <x v="27"/>
    <n v="48992070"/>
    <x v="45"/>
    <s v="LTEAGUTIERRE"/>
    <s v="MFLT"/>
    <s v="Provisión otras cta.pte.proveed prod. no inventar"/>
    <s v="Tinta p/imp.hp 3420/3420cv 8727a ngo"/>
    <s v="Tinta p/imp.hp 3420/3420cv 8727a ngo"/>
    <d v="2010-11-18T00:00:00"/>
    <d v="2010-11-22T00:00:00"/>
    <n v="0"/>
    <s v="773"/>
    <x v="10"/>
    <x v="22"/>
    <x v="5"/>
    <x v="0"/>
    <x v="0"/>
  </r>
  <r>
    <n v="7735124704"/>
    <x v="27"/>
    <n v="48992070"/>
    <x v="45"/>
    <s v="LTEAGUTIERRE"/>
    <s v="MFLT"/>
    <s v="Provisión otras cta.pte.proveed prod. no inventar"/>
    <s v="Tinta p/imp.hp 3420/3420v c8728 col."/>
    <s v="Tinta p/imp.hp 3420/3420v c8728 col."/>
    <d v="2010-11-18T00:00:00"/>
    <d v="2010-11-22T00:00:00"/>
    <n v="0"/>
    <s v="773"/>
    <x v="10"/>
    <x v="22"/>
    <x v="5"/>
    <x v="0"/>
    <x v="0"/>
  </r>
  <r>
    <n v="7735124704"/>
    <x v="27"/>
    <n v="48992070"/>
    <x v="45"/>
    <s v="LTEAGUTIERRE"/>
    <s v="MFLT"/>
    <s v="Provisión otras cta.pte.proveed prod. no inventar"/>
    <s v="Boligrafo retrac.kilom.ngo"/>
    <s v="Boligrafo retrac.kilom.ngo"/>
    <d v="2010-11-18T00:00:00"/>
    <d v="2010-11-22T00:00:00"/>
    <n v="6684"/>
    <s v="773"/>
    <x v="10"/>
    <x v="22"/>
    <x v="5"/>
    <x v="0"/>
    <x v="0"/>
  </r>
  <r>
    <n v="7735124704"/>
    <x v="27"/>
    <n v="48992070"/>
    <x v="45"/>
    <s v="LTEAGUTIERRE"/>
    <s v="MFLT"/>
    <s v="Provisión otras cta.pte.proveed prod. no inventar"/>
    <s v="Borrador rapid br-20 nata"/>
    <s v="Borrador rapid br-20 nata"/>
    <d v="2010-11-18T00:00:00"/>
    <d v="2010-11-22T00:00:00"/>
    <n v="471"/>
    <s v="773"/>
    <x v="10"/>
    <x v="22"/>
    <x v="5"/>
    <x v="0"/>
    <x v="0"/>
  </r>
  <r>
    <n v="7735124704"/>
    <x v="27"/>
    <n v="48992070"/>
    <x v="45"/>
    <s v="LTEAGUTIERRE"/>
    <s v="MFLT"/>
    <s v="Provisión otras cta.pte.proveed prod. no inventar"/>
    <s v="Clip estandar gema x100"/>
    <s v="Clip estandar gema x100"/>
    <d v="2010-11-18T00:00:00"/>
    <d v="2010-11-22T00:00:00"/>
    <n v="295"/>
    <s v="773"/>
    <x v="10"/>
    <x v="22"/>
    <x v="5"/>
    <x v="0"/>
    <x v="0"/>
  </r>
  <r>
    <n v="7735124704"/>
    <x v="27"/>
    <n v="48992070"/>
    <x v="45"/>
    <s v="LTEAGUTIERRE"/>
    <s v="MFLT"/>
    <s v="Provisión otras cta.pte.proveed prod. no inventar"/>
    <s v="Cuaderno argoll 105 econ.ray.imagen"/>
    <s v="Cuaderno argoll 105 econ.ray.imagen"/>
    <d v="2010-11-18T00:00:00"/>
    <d v="2010-11-22T00:00:00"/>
    <n v="7725"/>
    <s v="773"/>
    <x v="10"/>
    <x v="22"/>
    <x v="5"/>
    <x v="0"/>
    <x v="0"/>
  </r>
  <r>
    <n v="7735124704"/>
    <x v="27"/>
    <n v="48992070"/>
    <x v="45"/>
    <s v="LTEAGUTIERRE"/>
    <s v="MFLT"/>
    <s v="Provisión otras cta.pte.proveed prod. no inventar"/>
    <s v="Cuaderno argoll 105 econ.cuad.imagen"/>
    <s v="Cuaderno argoll 105 econ.cuad.imagen"/>
    <d v="2010-11-18T00:00:00"/>
    <d v="2010-11-22T00:00:00"/>
    <n v="7725"/>
    <s v="773"/>
    <x v="10"/>
    <x v="22"/>
    <x v="5"/>
    <x v="0"/>
    <x v="0"/>
  </r>
  <r>
    <n v="7735124704"/>
    <x v="27"/>
    <n v="48992070"/>
    <x v="45"/>
    <s v="LTEAGUTIERRE"/>
    <s v="MFLT"/>
    <s v="Provisión otras cta.pte.proveed prod. no inventar"/>
    <s v="Grapa 26x 6mm x5000 gema cobrizada"/>
    <s v="Grapa 26x 6mm x5000 gema cobrizada"/>
    <d v="2010-11-18T00:00:00"/>
    <d v="2010-11-22T00:00:00"/>
    <n v="1467"/>
    <s v="773"/>
    <x v="10"/>
    <x v="22"/>
    <x v="5"/>
    <x v="0"/>
    <x v="0"/>
  </r>
  <r>
    <n v="7735124704"/>
    <x v="27"/>
    <n v="48992070"/>
    <x v="45"/>
    <s v="LTEAGUTIERRE"/>
    <s v="MFLT"/>
    <s v="Provisión otras cta.pte.proveed prod. no inventar"/>
    <s v="Lapiz ngo #2"/>
    <s v="Lapiz ngo #2"/>
    <d v="2010-11-18T00:00:00"/>
    <d v="2010-11-22T00:00:00"/>
    <n v="1053"/>
    <s v="773"/>
    <x v="10"/>
    <x v="22"/>
    <x v="5"/>
    <x v="0"/>
    <x v="0"/>
  </r>
  <r>
    <n v="7735124704"/>
    <x v="27"/>
    <n v="48992070"/>
    <x v="45"/>
    <s v="LTEAGUTIERRE"/>
    <s v="MFLT"/>
    <s v="Provisión otras cta.pte.proveed prod. no inventar"/>
    <s v="Libro norma 80-of40210 of.rayado econ."/>
    <s v="Libro norma 80-of40210 of.rayado econ."/>
    <d v="2010-11-18T00:00:00"/>
    <d v="2010-11-22T00:00:00"/>
    <n v="3528"/>
    <s v="773"/>
    <x v="10"/>
    <x v="22"/>
    <x v="5"/>
    <x v="0"/>
    <x v="0"/>
  </r>
  <r>
    <n v="7735124704"/>
    <x v="27"/>
    <n v="48992070"/>
    <x v="45"/>
    <s v="LTEAGUTIERRE"/>
    <s v="MFLT"/>
    <s v="Provisión otras cta.pte.proveed prod. no inventar"/>
    <s v="Mina 0.5mm hb   tb*12"/>
    <s v="Mina 0.5mm hb   tb*12"/>
    <d v="2010-11-18T00:00:00"/>
    <d v="2010-11-22T00:00:00"/>
    <n v="1168"/>
    <s v="773"/>
    <x v="10"/>
    <x v="22"/>
    <x v="5"/>
    <x v="0"/>
    <x v="0"/>
  </r>
  <r>
    <n v="7735124704"/>
    <x v="27"/>
    <n v="48992070"/>
    <x v="45"/>
    <s v="LTEAGUTIERRE"/>
    <s v="MFLT"/>
    <s v="Provisión otras cta.pte.proveed prod. no inventar"/>
    <s v="Mina 0.7mm hb  tb*12"/>
    <s v="Mina 0.7mm hb  tb*12"/>
    <d v="2010-11-18T00:00:00"/>
    <d v="2010-11-22T00:00:00"/>
    <n v="1316"/>
    <s v="773"/>
    <x v="10"/>
    <x v="22"/>
    <x v="5"/>
    <x v="0"/>
    <x v="0"/>
  </r>
  <r>
    <n v="7735124704"/>
    <x v="27"/>
    <n v="48992070"/>
    <x v="45"/>
    <s v="LTEAGUTIERRE"/>
    <s v="MFLT"/>
    <s v="Provisión otras cta.pte.proveed prod. no inventar"/>
    <s v="Papel media carta multip.x1000 blco"/>
    <s v="Papel media carta multip.x1000 blco"/>
    <d v="2010-11-18T00:00:00"/>
    <d v="2010-11-22T00:00:00"/>
    <n v="15774"/>
    <s v="773"/>
    <x v="10"/>
    <x v="22"/>
    <x v="5"/>
    <x v="0"/>
    <x v="0"/>
  </r>
  <r>
    <n v="7735124704"/>
    <x v="27"/>
    <n v="48992070"/>
    <x v="45"/>
    <s v="LTEAGUTIERRE"/>
    <s v="MFLT"/>
    <s v="Provisión otras cta.pte.proveed prod. no inventar"/>
    <s v="Plumigrafo stabilo micro.ngo 88/46"/>
    <s v="Plumigrafo stabilo micro.ngo 88/46"/>
    <d v="2010-11-18T00:00:00"/>
    <d v="2010-11-22T00:00:00"/>
    <n v="2772"/>
    <s v="773"/>
    <x v="10"/>
    <x v="22"/>
    <x v="5"/>
    <x v="0"/>
    <x v="0"/>
  </r>
  <r>
    <n v="7735124704"/>
    <x v="27"/>
    <n v="48992070"/>
    <x v="45"/>
    <s v="LTEAGUTIERRE"/>
    <s v="MFLT"/>
    <s v="Provisión otras cta.pte.proveed prod. no inventar"/>
    <s v="Plumigrafo stabilo micro.vde 88/36"/>
    <s v="Plumigrafo stabilo micro.vde 88/36"/>
    <d v="2010-11-18T00:00:00"/>
    <d v="2010-11-22T00:00:00"/>
    <n v="1165"/>
    <s v="773"/>
    <x v="10"/>
    <x v="22"/>
    <x v="5"/>
    <x v="0"/>
    <x v="0"/>
  </r>
  <r>
    <n v="7735124704"/>
    <x v="27"/>
    <n v="48992070"/>
    <x v="45"/>
    <s v="LTEAGUTIERRE"/>
    <s v="MFLT"/>
    <s v="Provisión otras cta.pte.proveed prod. no inventar"/>
    <s v="Plumigrafo stabilo micro.azul 88/41"/>
    <s v="Plumigrafo stabilo micro.azul 88/41"/>
    <d v="2010-11-18T00:00:00"/>
    <d v="2010-11-22T00:00:00"/>
    <n v="1165"/>
    <s v="773"/>
    <x v="10"/>
    <x v="22"/>
    <x v="5"/>
    <x v="0"/>
    <x v="0"/>
  </r>
  <r>
    <n v="7735124704"/>
    <x v="27"/>
    <n v="48992070"/>
    <x v="45"/>
    <s v="LTEAGUTIERRE"/>
    <s v="MFLT"/>
    <s v="Provisión otras cta.pte.proveed prod. no inventar"/>
    <s v="Portaminas 0.5   fun 14088"/>
    <s v="Portaminas 0.5   fun 14088"/>
    <d v="2010-11-18T00:00:00"/>
    <d v="2010-11-22T00:00:00"/>
    <n v="1818"/>
    <s v="773"/>
    <x v="10"/>
    <x v="22"/>
    <x v="5"/>
    <x v="0"/>
    <x v="0"/>
  </r>
  <r>
    <n v="7735124704"/>
    <x v="27"/>
    <n v="48992070"/>
    <x v="45"/>
    <s v="LTEAGUTIERRE"/>
    <s v="MFLT"/>
    <s v="Provisión otras cta.pte.proveed prod. no inventar"/>
    <s v="Tinta p/imp.hp 3420/3420cv 8727a ngo"/>
    <s v="Tinta p/imp.hp 3420/3420cv 8727a ngo"/>
    <d v="2010-11-18T00:00:00"/>
    <d v="2010-11-22T00:00:00"/>
    <n v="38873"/>
    <s v="773"/>
    <x v="10"/>
    <x v="22"/>
    <x v="5"/>
    <x v="0"/>
    <x v="0"/>
  </r>
  <r>
    <n v="7735124704"/>
    <x v="27"/>
    <n v="48992070"/>
    <x v="45"/>
    <s v="LTEAGUTIERRE"/>
    <s v="MFLT"/>
    <s v="Provisión otras cta.pte.proveed prod. no inventar"/>
    <s v="Tinta p/imp.hp 3420/3420v c8728 col."/>
    <s v="Tinta p/imp.hp 3420/3420v c8728 col."/>
    <d v="2010-11-18T00:00:00"/>
    <d v="2010-11-22T00:00:00"/>
    <n v="45604"/>
    <s v="773"/>
    <x v="10"/>
    <x v="22"/>
    <x v="5"/>
    <x v="0"/>
    <x v="0"/>
  </r>
  <r>
    <n v="7735116507"/>
    <x v="47"/>
    <n v="48705670"/>
    <x v="2"/>
    <s v="SSRDVILLEGAS"/>
    <s v="MFLT"/>
    <s v="COMPUNET SA"/>
    <s v=""/>
    <s v=""/>
    <d v="2010-11-11T00:00:00"/>
    <d v="2010-11-23T00:00:00"/>
    <n v="199529"/>
    <s v="773"/>
    <x v="10"/>
    <x v="2"/>
    <x v="5"/>
    <x v="0"/>
    <x v="0"/>
  </r>
  <r>
    <n v="7735124012"/>
    <x v="24"/>
    <n v="48710070"/>
    <x v="4"/>
    <s v="LTEAGUTIERRE"/>
    <s v="MFLT"/>
    <s v="Mat, rptos y accesorios, materiales y repuestos na"/>
    <s v="Papel agua Nr 360"/>
    <s v=""/>
    <d v="2010-11-23T00:00:00"/>
    <d v="2010-11-23T00:00:00"/>
    <n v="1500"/>
    <s v="773"/>
    <x v="10"/>
    <x v="4"/>
    <x v="6"/>
    <x v="0"/>
    <x v="2"/>
  </r>
  <r>
    <n v="7735124012"/>
    <x v="24"/>
    <n v="48710070"/>
    <x v="4"/>
    <s v="LTEAGUTIERRE"/>
    <s v="MFLT"/>
    <s v="Mat, rptos y accesorios, materiales y repuestos na"/>
    <s v="Papel agua Nr 400"/>
    <s v=""/>
    <d v="2010-11-23T00:00:00"/>
    <d v="2010-11-23T00:00:00"/>
    <n v="1259"/>
    <s v="773"/>
    <x v="10"/>
    <x v="4"/>
    <x v="6"/>
    <x v="0"/>
    <x v="2"/>
  </r>
  <r>
    <n v="7735124709"/>
    <x v="58"/>
    <n v="48710070"/>
    <x v="4"/>
    <s v="LTHMRENDON"/>
    <s v="MFLT"/>
    <s v="Provisión otras cta.pte.proveed prod. no inventar"/>
    <s v="Mantilla 1145x926x 4 lonas"/>
    <s v="Mantilla 1145x926x 4 lonas"/>
    <d v="2010-11-22T00:00:00"/>
    <d v="2010-11-23T00:00:00"/>
    <n v="0"/>
    <s v="773"/>
    <x v="10"/>
    <x v="4"/>
    <x v="5"/>
    <x v="0"/>
    <x v="1"/>
  </r>
  <r>
    <n v="7735124709"/>
    <x v="58"/>
    <n v="48710170"/>
    <x v="5"/>
    <s v="LTHMRENDON"/>
    <s v="MFLT"/>
    <s v="Provisión otras cta.pte.proveed prod. no inventar"/>
    <s v="Mantilla 1145x1030x4 lonas"/>
    <s v="Mantilla 1145x1030x4 lonas"/>
    <d v="2010-10-22T00:00:00"/>
    <d v="2010-11-23T00:00:00"/>
    <n v="1188714"/>
    <s v="773"/>
    <x v="10"/>
    <x v="4"/>
    <x v="5"/>
    <x v="0"/>
    <x v="1"/>
  </r>
  <r>
    <n v="7735124709"/>
    <x v="58"/>
    <n v="48710170"/>
    <x v="5"/>
    <s v="LTHMRENDON"/>
    <s v="MFLT"/>
    <s v="RICARDO SARMIENTO R &amp; CIA. LTDA"/>
    <s v="Mantilla 1145x1030x4 lonas"/>
    <s v="Mantilla 1145x1030x4 lonas"/>
    <d v="2010-11-22T00:00:00"/>
    <d v="2010-11-23T00:00:00"/>
    <n v="0"/>
    <s v="773"/>
    <x v="10"/>
    <x v="4"/>
    <x v="5"/>
    <x v="0"/>
    <x v="1"/>
  </r>
  <r>
    <n v="7735116507"/>
    <x v="47"/>
    <n v="48910270"/>
    <x v="23"/>
    <s v="SSRDVILLEGAS"/>
    <s v="MFLT"/>
    <s v="COMPUNET SA"/>
    <s v=""/>
    <s v=""/>
    <d v="2010-11-11T00:00:00"/>
    <d v="2010-11-23T00:00:00"/>
    <n v="245369"/>
    <s v="773"/>
    <x v="10"/>
    <x v="3"/>
    <x v="5"/>
    <x v="0"/>
    <x v="0"/>
  </r>
  <r>
    <n v="7735116432"/>
    <x v="32"/>
    <n v="48921370"/>
    <x v="24"/>
    <s v="LTYCDAVILA"/>
    <s v="MFLT"/>
    <s v="ASESORIAS SERVICIOS ECOLOGICOS E IN"/>
    <s v=""/>
    <s v="Servicio de incineración"/>
    <d v="2010-11-11T00:00:00"/>
    <d v="2010-11-23T00:00:00"/>
    <n v="0"/>
    <s v="773"/>
    <x v="10"/>
    <x v="4"/>
    <x v="5"/>
    <x v="0"/>
    <x v="0"/>
  </r>
  <r>
    <n v="7735116432"/>
    <x v="32"/>
    <n v="48921370"/>
    <x v="24"/>
    <s v="LTYCDAVILA"/>
    <s v="MFLT"/>
    <s v="ASESORIAS SERVICIOS ECOLOGICOS E IN"/>
    <s v=""/>
    <s v="Servicio de incineración"/>
    <d v="2010-11-11T00:00:00"/>
    <d v="2010-11-23T00:00:00"/>
    <n v="0"/>
    <s v="773"/>
    <x v="10"/>
    <x v="4"/>
    <x v="5"/>
    <x v="0"/>
    <x v="0"/>
  </r>
  <r>
    <n v="7735124504"/>
    <x v="25"/>
    <n v="48921570"/>
    <x v="26"/>
    <s v="LTHMRENDON"/>
    <s v="MFLT"/>
    <s v="Provisión otras cta.pte.proveed prod. no inventar"/>
    <s v="Mueble enser no Activo fijo negocio 16%"/>
    <s v="Mueble enser no Activo fijo negocio 16%"/>
    <d v="2010-11-23T00:00:00"/>
    <d v="2010-11-23T00:00:00"/>
    <n v="2070000"/>
    <s v="773"/>
    <x v="10"/>
    <x v="3"/>
    <x v="5"/>
    <x v="0"/>
    <x v="0"/>
  </r>
  <r>
    <n v="7735110136"/>
    <x v="50"/>
    <n v="48986070"/>
    <x v="38"/>
    <s v="LTYCDAVILA"/>
    <s v="MFLT"/>
    <s v="COLMEDICOS S.A."/>
    <s v=""/>
    <s v="Examenes medicos personal"/>
    <d v="2010-11-11T00:00:00"/>
    <d v="2010-11-23T00:00:00"/>
    <n v="0"/>
    <s v="773"/>
    <x v="10"/>
    <x v="15"/>
    <x v="2"/>
    <x v="0"/>
    <x v="1"/>
  </r>
  <r>
    <n v="7735116503"/>
    <x v="38"/>
    <n v="48986070"/>
    <x v="38"/>
    <s v="LTYCDAVILA"/>
    <s v="MFLT"/>
    <s v="HERGAS LTDA."/>
    <s v=""/>
    <s v="Recarga y mtto de extintores"/>
    <d v="2010-11-16T00:00:00"/>
    <d v="2010-11-23T00:00:00"/>
    <n v="0"/>
    <s v="773"/>
    <x v="10"/>
    <x v="15"/>
    <x v="6"/>
    <x v="0"/>
    <x v="2"/>
  </r>
  <r>
    <n v="7735124703"/>
    <x v="22"/>
    <n v="48992070"/>
    <x v="45"/>
    <s v="LTEAGUTIERRE"/>
    <s v="MFLT"/>
    <s v="Provisión otras cta.pte.proveed prod. no inventar"/>
    <s v="Form lito 57 TALON. solict mantenimiento"/>
    <s v="Form lito 57 TALON. solict mantenimiento"/>
    <d v="2010-11-02T00:00:00"/>
    <d v="2010-11-23T00:00:00"/>
    <n v="-94800"/>
    <s v="773"/>
    <x v="10"/>
    <x v="22"/>
    <x v="5"/>
    <x v="0"/>
    <x v="0"/>
  </r>
  <r>
    <n v="7735124703"/>
    <x v="22"/>
    <n v="48992070"/>
    <x v="45"/>
    <s v="LTEAGUTIERRE"/>
    <s v="MFLT"/>
    <s v="LITOGRAFIA TECNIFORMAS S.A."/>
    <s v="Form lito 57 TALON. solict mantenimiento"/>
    <s v="Form lito 57 TALON. solict mantenimiento"/>
    <d v="2010-11-02T00:00:00"/>
    <d v="2010-11-23T00:00:00"/>
    <n v="0"/>
    <s v="773"/>
    <x v="10"/>
    <x v="22"/>
    <x v="5"/>
    <x v="0"/>
    <x v="0"/>
  </r>
  <r>
    <n v="7735124703"/>
    <x v="22"/>
    <n v="48992070"/>
    <x v="45"/>
    <s v="LTEAGUTIERRE"/>
    <s v="MFLT"/>
    <s v="Provisión otras cta.pte.proveed prod. no inventar"/>
    <s v="Form lito 57 TALON. solict mantenimiento"/>
    <s v="Form lito 57 TALON. solict mantenimiento"/>
    <d v="2010-11-17T00:00:00"/>
    <d v="2010-11-23T00:00:00"/>
    <n v="94800"/>
    <s v="773"/>
    <x v="10"/>
    <x v="22"/>
    <x v="5"/>
    <x v="0"/>
    <x v="0"/>
  </r>
  <r>
    <n v="7735124703"/>
    <x v="22"/>
    <n v="48992070"/>
    <x v="45"/>
    <s v="LTEAGUTIERRE"/>
    <s v="MFLT"/>
    <s v="LITOGRAFIA TECNIFORMAS S.A."/>
    <s v="Form lito 57 TALON. solict mantenimiento"/>
    <s v="Form lito 57 TALON. solict mantenimiento"/>
    <d v="2010-11-17T00:00:00"/>
    <d v="2010-11-23T00:00:00"/>
    <n v="0"/>
    <s v="773"/>
    <x v="10"/>
    <x v="22"/>
    <x v="5"/>
    <x v="0"/>
    <x v="0"/>
  </r>
  <r>
    <n v="7735116411"/>
    <x v="28"/>
    <n v="48705770"/>
    <x v="3"/>
    <s v="LTJFLOPEZ"/>
    <s v="MFLT"/>
    <s v="Provisión otras cta.pte.proveed prod. Inventariab."/>
    <s v=""/>
    <s v="Transportes"/>
    <d v="2010-11-24T00:00:00"/>
    <d v="2010-11-24T00:00:00"/>
    <n v="347556"/>
    <s v="773"/>
    <x v="10"/>
    <x v="3"/>
    <x v="7"/>
    <x v="0"/>
    <x v="1"/>
  </r>
  <r>
    <n v="7735116411"/>
    <x v="28"/>
    <n v="48705770"/>
    <x v="3"/>
    <s v="LTJFLOPEZ"/>
    <s v="MFLT"/>
    <s v="Provisión otras cta.pte.proveed prod. Inventariab."/>
    <s v=""/>
    <s v="Transportes"/>
    <d v="2010-11-24T00:00:00"/>
    <d v="2010-11-24T00:00:00"/>
    <n v="10"/>
    <s v="773"/>
    <x v="10"/>
    <x v="3"/>
    <x v="7"/>
    <x v="0"/>
    <x v="1"/>
  </r>
  <r>
    <n v="7735116411"/>
    <x v="28"/>
    <n v="48705770"/>
    <x v="3"/>
    <s v="LTJFLOPEZ"/>
    <s v="MFLT"/>
    <s v="Provisión otras cta.pte.proveed prod. Inventariab."/>
    <s v=""/>
    <s v="Transportes"/>
    <d v="2010-11-24T00:00:00"/>
    <d v="2010-11-24T00:00:00"/>
    <n v="109621"/>
    <s v="773"/>
    <x v="10"/>
    <x v="3"/>
    <x v="7"/>
    <x v="0"/>
    <x v="1"/>
  </r>
  <r>
    <n v="7735116874"/>
    <x v="33"/>
    <n v="48921370"/>
    <x v="24"/>
    <s v="LTJFLOPEZ"/>
    <s v="MFLT"/>
    <s v="Provisión otras cta.pte.proveed prod. Inventariab."/>
    <s v=""/>
    <s v="Servicio de Preprensa"/>
    <d v="2010-11-24T00:00:00"/>
    <d v="2010-11-24T00:00:00"/>
    <n v="130000"/>
    <s v="773"/>
    <x v="10"/>
    <x v="4"/>
    <x v="5"/>
    <x v="0"/>
    <x v="1"/>
  </r>
  <r>
    <n v="7735116874"/>
    <x v="33"/>
    <n v="48921370"/>
    <x v="24"/>
    <s v="LTJFLOPEZ"/>
    <s v="MFLT"/>
    <s v="Provisión otras cta.pte.proveed prod. Inventariab."/>
    <s v=""/>
    <s v="Servicio de Preprensa"/>
    <d v="2010-11-24T00:00:00"/>
    <d v="2010-11-24T00:00:00"/>
    <n v="260000"/>
    <s v="773"/>
    <x v="10"/>
    <x v="4"/>
    <x v="5"/>
    <x v="0"/>
    <x v="1"/>
  </r>
  <r>
    <n v="7735124713"/>
    <x v="35"/>
    <n v="48921470"/>
    <x v="25"/>
    <s v="LTEAGUTIERRE"/>
    <s v="MFLT"/>
    <s v="Provisión otras cta.pte.proveed prod. no inventar"/>
    <s v="Papel periodico X 500"/>
    <s v="Papel periodico X 500"/>
    <d v="2010-11-22T00:00:00"/>
    <d v="2010-11-24T00:00:00"/>
    <n v="110124"/>
    <s v="773"/>
    <x v="10"/>
    <x v="4"/>
    <x v="5"/>
    <x v="0"/>
    <x v="1"/>
  </r>
  <r>
    <n v="7735124713"/>
    <x v="35"/>
    <n v="48921470"/>
    <x v="25"/>
    <s v="LTEAGUTIERRE"/>
    <s v="MFLT"/>
    <s v="DISTRIBUIDORA DE PAPELES S.A.DISPAP"/>
    <s v="Papel periodico X 500"/>
    <s v="Papel periodico X 500"/>
    <d v="2010-11-22T00:00:00"/>
    <d v="2010-11-24T00:00:00"/>
    <n v="0"/>
    <s v="773"/>
    <x v="10"/>
    <x v="4"/>
    <x v="5"/>
    <x v="0"/>
    <x v="1"/>
  </r>
  <r>
    <n v="7735111156"/>
    <x v="30"/>
    <n v="48980170"/>
    <x v="35"/>
    <s v="LTRCMAZO"/>
    <s v="MFLT"/>
    <s v="Provisión otras cta.pte.proveed prod. Inventariab."/>
    <s v=""/>
    <s v="Servicio de Laboratorio FROTIS"/>
    <d v="2010-11-24T00:00:00"/>
    <d v="2010-11-24T00:00:00"/>
    <n v="198700"/>
    <s v="773"/>
    <x v="10"/>
    <x v="12"/>
    <x v="8"/>
    <x v="0"/>
    <x v="0"/>
  </r>
  <r>
    <n v="7735110119"/>
    <x v="12"/>
    <n v="48986070"/>
    <x v="38"/>
    <s v="LTEAGUTIERRE"/>
    <s v="MFLT"/>
    <s v="Provisión otras cta.pte.proveed prod. no inventar"/>
    <s v="Escafandra  seguridad industrial"/>
    <s v="Escafandra  seguridad industrial"/>
    <d v="2010-11-22T00:00:00"/>
    <d v="2010-11-24T00:00:00"/>
    <n v="456000"/>
    <s v="773"/>
    <x v="10"/>
    <x v="15"/>
    <x v="2"/>
    <x v="0"/>
    <x v="1"/>
  </r>
  <r>
    <n v="7735110119"/>
    <x v="12"/>
    <n v="48986070"/>
    <x v="38"/>
    <s v="LTEAGUTIERRE"/>
    <s v="MFLT"/>
    <s v="DURAN GIRALDO JOSE ALBERTO"/>
    <s v="Escafandra  seguridad industrial"/>
    <s v="Escafandra  seguridad industrial"/>
    <d v="2010-11-22T00:00:00"/>
    <d v="2010-11-24T00:00:00"/>
    <n v="0"/>
    <s v="773"/>
    <x v="10"/>
    <x v="15"/>
    <x v="2"/>
    <x v="0"/>
    <x v="1"/>
  </r>
  <r>
    <n v="7735116403"/>
    <x v="20"/>
    <n v="48705670"/>
    <x v="2"/>
    <s v="SSRDVILLEGAS"/>
    <s v="MFLT"/>
    <s v="SOMOS SUMINISTRO TEMPORAL S.A."/>
    <s v=""/>
    <s v=""/>
    <d v="2010-11-18T00:00:00"/>
    <d v="2010-11-25T00:00:00"/>
    <n v="1065086"/>
    <s v="773"/>
    <x v="10"/>
    <x v="2"/>
    <x v="3"/>
    <x v="0"/>
    <x v="1"/>
  </r>
  <r>
    <n v="7735124703"/>
    <x v="22"/>
    <n v="48705670"/>
    <x v="2"/>
    <s v="LTEAGUTIERRE"/>
    <s v="MFLT"/>
    <s v="Provisión otras cta.pte.proveed prod. no inventar"/>
    <s v="Nota credito troquelada 5 1/2"/>
    <s v="Nota credito troquelada 5 1/2"/>
    <d v="2010-11-22T00:00:00"/>
    <d v="2010-11-25T00:00:00"/>
    <n v="24000"/>
    <s v="773"/>
    <x v="10"/>
    <x v="2"/>
    <x v="5"/>
    <x v="0"/>
    <x v="0"/>
  </r>
  <r>
    <n v="7735124703"/>
    <x v="22"/>
    <n v="48705670"/>
    <x v="2"/>
    <s v="LTEAGUTIERRE"/>
    <s v="MFLT"/>
    <s v="OFIXPRES S.A.S"/>
    <s v="Nota credito troquelada 5 1/2"/>
    <s v="Nota credito troquelada 5 1/2"/>
    <d v="2010-11-22T00:00:00"/>
    <d v="2010-11-25T00:00:00"/>
    <n v="0"/>
    <s v="773"/>
    <x v="10"/>
    <x v="2"/>
    <x v="5"/>
    <x v="0"/>
    <x v="0"/>
  </r>
  <r>
    <n v="7735116411"/>
    <x v="28"/>
    <n v="48705770"/>
    <x v="3"/>
    <s v="LTYCDAVILA"/>
    <s v="MFLT"/>
    <s v="COOPERATIVA DE TRANSPORTADORES"/>
    <s v=""/>
    <s v="Transportes"/>
    <d v="2010-11-22T00:00:00"/>
    <d v="2010-11-25T00:00:00"/>
    <n v="0"/>
    <s v="773"/>
    <x v="10"/>
    <x v="3"/>
    <x v="7"/>
    <x v="0"/>
    <x v="1"/>
  </r>
  <r>
    <n v="7735116411"/>
    <x v="28"/>
    <n v="48705770"/>
    <x v="3"/>
    <s v="LTYCDAVILA"/>
    <s v="MFLT"/>
    <s v="COOPERATIVA DE TRANSPORTADORES"/>
    <s v=""/>
    <s v="Transportes"/>
    <d v="2010-11-13T00:00:00"/>
    <d v="2010-11-25T00:00:00"/>
    <n v="0"/>
    <s v="773"/>
    <x v="10"/>
    <x v="3"/>
    <x v="7"/>
    <x v="0"/>
    <x v="1"/>
  </r>
  <r>
    <n v="7735116411"/>
    <x v="28"/>
    <n v="48705770"/>
    <x v="3"/>
    <s v="LTYCDAVILA"/>
    <s v="MFLT"/>
    <s v="COOPERATIVA DE TRANSPORTADORES"/>
    <s v=""/>
    <s v="Servicio  e transporte primario"/>
    <d v="2010-11-13T00:00:00"/>
    <d v="2010-11-25T00:00:00"/>
    <n v="0"/>
    <s v="773"/>
    <x v="10"/>
    <x v="3"/>
    <x v="7"/>
    <x v="0"/>
    <x v="1"/>
  </r>
  <r>
    <n v="7735116403"/>
    <x v="20"/>
    <n v="48910270"/>
    <x v="23"/>
    <s v="SSRDVILLEGAS"/>
    <s v="MFLT"/>
    <s v="SOMOS SUMINISTRO TEMPORAL S.A."/>
    <s v=""/>
    <s v=""/>
    <d v="2010-11-18T00:00:00"/>
    <d v="2010-11-25T00:00:00"/>
    <n v="3384990"/>
    <s v="773"/>
    <x v="10"/>
    <x v="3"/>
    <x v="3"/>
    <x v="0"/>
    <x v="1"/>
  </r>
  <r>
    <n v="7735124703"/>
    <x v="22"/>
    <n v="48910270"/>
    <x v="23"/>
    <s v="LTEAGUTIERRE"/>
    <s v="MFLT"/>
    <s v="Provisión otras cta.pte.proveed prod. no inventar"/>
    <s v="Papel laser troquelado 90g facturacion"/>
    <s v="Papel laser troquelado 90g facturacion"/>
    <d v="2010-11-22T00:00:00"/>
    <d v="2010-11-25T00:00:00"/>
    <n v="20000"/>
    <s v="773"/>
    <x v="10"/>
    <x v="3"/>
    <x v="5"/>
    <x v="0"/>
    <x v="0"/>
  </r>
  <r>
    <n v="7735124703"/>
    <x v="22"/>
    <n v="48910270"/>
    <x v="23"/>
    <s v="LTEAGUTIERRE"/>
    <s v="MFLT"/>
    <s v="OFIXPRES S.A.S"/>
    <s v="Papel laser troquelado 90g facturacion"/>
    <s v="Papel laser troquelado 90g facturacion"/>
    <d v="2010-11-22T00:00:00"/>
    <d v="2010-11-25T00:00:00"/>
    <n v="0"/>
    <s v="773"/>
    <x v="10"/>
    <x v="3"/>
    <x v="5"/>
    <x v="0"/>
    <x v="0"/>
  </r>
  <r>
    <n v="7735116411"/>
    <x v="28"/>
    <n v="48921370"/>
    <x v="24"/>
    <s v="LTMAMEJIA"/>
    <s v="MFLT"/>
    <s v="Provisión otras cta.pte.proveed prod. Inventariab."/>
    <s v=""/>
    <s v="Servicio de Montacargas"/>
    <d v="2010-11-25T00:00:00"/>
    <d v="2010-11-25T00:00:00"/>
    <n v="1467600"/>
    <s v="773"/>
    <x v="10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11-25T00:00:00"/>
    <d v="2010-11-25T00:00:00"/>
    <n v="1467600"/>
    <s v="773"/>
    <x v="10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11-25T00:00:00"/>
    <d v="2010-11-25T00:00:00"/>
    <n v="1761120"/>
    <s v="773"/>
    <x v="10"/>
    <x v="4"/>
    <x v="7"/>
    <x v="0"/>
    <x v="1"/>
  </r>
  <r>
    <n v="7735116411"/>
    <x v="28"/>
    <n v="48921370"/>
    <x v="24"/>
    <s v="LTYCDAVILA"/>
    <s v="MFLT"/>
    <s v="CARGAR S.A."/>
    <s v=""/>
    <s v="Servicio de Montacargas"/>
    <d v="2010-11-11T00:00:00"/>
    <d v="2010-11-25T00:00:00"/>
    <n v="0"/>
    <s v="773"/>
    <x v="10"/>
    <x v="4"/>
    <x v="7"/>
    <x v="0"/>
    <x v="1"/>
  </r>
  <r>
    <n v="7735116411"/>
    <x v="28"/>
    <n v="48921370"/>
    <x v="24"/>
    <s v="LTYCDAVILA"/>
    <s v="MFLT"/>
    <s v="CARGAR S.A."/>
    <s v=""/>
    <s v="Servicio de Montacargas"/>
    <d v="2010-11-23T00:00:00"/>
    <d v="2010-11-25T00:00:00"/>
    <n v="0"/>
    <s v="773"/>
    <x v="10"/>
    <x v="4"/>
    <x v="7"/>
    <x v="0"/>
    <x v="1"/>
  </r>
  <r>
    <n v="7735116411"/>
    <x v="28"/>
    <n v="48921370"/>
    <x v="24"/>
    <s v="LTYCDAVILA"/>
    <s v="MFLT"/>
    <s v="CARGAR S.A."/>
    <s v=""/>
    <s v="Servicio de Montacargas"/>
    <d v="2010-11-18T00:00:00"/>
    <d v="2010-11-25T00:00:00"/>
    <n v="0"/>
    <s v="773"/>
    <x v="10"/>
    <x v="4"/>
    <x v="7"/>
    <x v="0"/>
    <x v="1"/>
  </r>
  <r>
    <n v="7735116432"/>
    <x v="32"/>
    <n v="48921370"/>
    <x v="24"/>
    <s v="LTYCDAVILA"/>
    <s v="MFLT"/>
    <s v="ASESORIAS SERVICIOS ECOLOGICOS E IN"/>
    <s v=""/>
    <s v="Servicio de incineración"/>
    <d v="2010-11-16T00:00:00"/>
    <d v="2010-11-25T00:00:00"/>
    <n v="0"/>
    <s v="773"/>
    <x v="10"/>
    <x v="4"/>
    <x v="5"/>
    <x v="0"/>
    <x v="0"/>
  </r>
  <r>
    <n v="7735116432"/>
    <x v="32"/>
    <n v="48921370"/>
    <x v="24"/>
    <s v="LTYCDAVILA"/>
    <s v="MFLT"/>
    <s v="ASESORIAS SERVICIOS ECOLOGICOS E IN"/>
    <s v=""/>
    <s v="Servicio de incineración"/>
    <d v="2010-11-16T00:00:00"/>
    <d v="2010-11-25T00:00:00"/>
    <n v="0"/>
    <s v="773"/>
    <x v="10"/>
    <x v="4"/>
    <x v="5"/>
    <x v="0"/>
    <x v="0"/>
  </r>
  <r>
    <n v="7735116874"/>
    <x v="33"/>
    <n v="48921370"/>
    <x v="24"/>
    <s v="LTYCDAVILA"/>
    <s v="MFLT"/>
    <s v="AXIO PREPRENSA S.A."/>
    <s v=""/>
    <s v="Servicio de Preprensa"/>
    <d v="2010-11-11T00:00:00"/>
    <d v="2010-11-25T00:00:00"/>
    <n v="0"/>
    <s v="773"/>
    <x v="10"/>
    <x v="4"/>
    <x v="5"/>
    <x v="0"/>
    <x v="1"/>
  </r>
  <r>
    <n v="7735116874"/>
    <x v="33"/>
    <n v="48921370"/>
    <x v="24"/>
    <s v="LTYCDAVILA"/>
    <s v="MFLT"/>
    <s v="AXIO PREPRENSA S.A."/>
    <s v=""/>
    <s v="Servicio de Preprensa"/>
    <d v="2010-11-12T00:00:00"/>
    <d v="2010-11-25T00:00:00"/>
    <n v="0"/>
    <s v="773"/>
    <x v="10"/>
    <x v="4"/>
    <x v="5"/>
    <x v="0"/>
    <x v="1"/>
  </r>
  <r>
    <n v="7735116403"/>
    <x v="20"/>
    <n v="48921470"/>
    <x v="25"/>
    <s v="SSRDVILLEGAS"/>
    <s v="MFLT"/>
    <s v="SOMOS SUMINISTRO TEMPORAL S.A."/>
    <s v=""/>
    <s v=""/>
    <d v="2010-11-18T00:00:00"/>
    <d v="2010-11-25T00:00:00"/>
    <n v="1103333"/>
    <s v="773"/>
    <x v="10"/>
    <x v="4"/>
    <x v="3"/>
    <x v="0"/>
    <x v="1"/>
  </r>
  <r>
    <n v="7735124703"/>
    <x v="22"/>
    <n v="48921470"/>
    <x v="25"/>
    <s v="LTMCRAGA"/>
    <s v="MFLT"/>
    <s v="Provisión otras cta.pte.proveed prod. no inventar"/>
    <s v="JGO.caratula y contra caratula Oficio"/>
    <s v="JGO.caratula y contra caratula Oficio"/>
    <d v="2010-11-25T00:00:00"/>
    <d v="2010-11-25T00:00:00"/>
    <n v="42900"/>
    <s v="773"/>
    <x v="10"/>
    <x v="4"/>
    <x v="5"/>
    <x v="0"/>
    <x v="0"/>
  </r>
  <r>
    <n v="7735116403"/>
    <x v="20"/>
    <n v="48921570"/>
    <x v="26"/>
    <s v="SSRDVILLEGAS"/>
    <s v="MFLT"/>
    <s v="AHORA S.A"/>
    <s v=""/>
    <s v=""/>
    <d v="2010-11-19T00:00:00"/>
    <d v="2010-11-25T00:00:00"/>
    <n v="6931450"/>
    <s v="773"/>
    <x v="10"/>
    <x v="3"/>
    <x v="3"/>
    <x v="0"/>
    <x v="1"/>
  </r>
  <r>
    <n v="7735116403"/>
    <x v="20"/>
    <n v="48921570"/>
    <x v="26"/>
    <s v="SSRDVILLEGAS"/>
    <s v="MFLT"/>
    <s v="AHORA S.A"/>
    <s v=""/>
    <s v=""/>
    <d v="2010-11-25T00:00:00"/>
    <d v="2010-11-25T00:00:00"/>
    <n v="6414910"/>
    <s v="773"/>
    <x v="10"/>
    <x v="3"/>
    <x v="3"/>
    <x v="0"/>
    <x v="1"/>
  </r>
  <r>
    <n v="7735116403"/>
    <x v="20"/>
    <n v="48921670"/>
    <x v="27"/>
    <s v="SSRDVILLEGAS"/>
    <s v="MFLT"/>
    <s v="AHORA S.A"/>
    <s v=""/>
    <s v=""/>
    <d v="2010-11-25T00:00:00"/>
    <d v="2010-11-25T00:00:00"/>
    <n v="412948"/>
    <s v="773"/>
    <x v="10"/>
    <x v="5"/>
    <x v="3"/>
    <x v="0"/>
    <x v="1"/>
  </r>
  <r>
    <n v="7735116120"/>
    <x v="29"/>
    <n v="48921770"/>
    <x v="28"/>
    <s v="LTMAMEJIA"/>
    <s v="MFLT"/>
    <s v="Provisión otras cta.pte.proveed prod. Inventariab."/>
    <s v=""/>
    <s v="Alimentacion personal inhouse NOEL"/>
    <d v="2010-11-25T00:00:00"/>
    <d v="2010-11-25T00:00:00"/>
    <n v="2672200"/>
    <s v="773"/>
    <x v="10"/>
    <x v="5"/>
    <x v="5"/>
    <x v="0"/>
    <x v="0"/>
  </r>
  <r>
    <n v="7735116403"/>
    <x v="20"/>
    <n v="48921770"/>
    <x v="28"/>
    <s v="SSRDVILLEGAS"/>
    <s v="MFLT"/>
    <s v="SOMOS SUMINISTRO TEMPORAL S.A."/>
    <s v=""/>
    <s v=""/>
    <d v="2010-11-18T00:00:00"/>
    <d v="2010-11-25T00:00:00"/>
    <n v="1396523"/>
    <s v="773"/>
    <x v="10"/>
    <x v="5"/>
    <x v="3"/>
    <x v="0"/>
    <x v="1"/>
  </r>
  <r>
    <n v="7735116403"/>
    <x v="20"/>
    <n v="48980070"/>
    <x v="34"/>
    <s v="SSRDVILLEGAS"/>
    <s v="MFLT"/>
    <s v="AHORA S.A"/>
    <s v=""/>
    <s v=""/>
    <d v="2010-11-19T00:00:00"/>
    <d v="2010-11-25T00:00:00"/>
    <n v="393255"/>
    <s v="773"/>
    <x v="10"/>
    <x v="11"/>
    <x v="3"/>
    <x v="0"/>
    <x v="1"/>
  </r>
  <r>
    <n v="7735116403"/>
    <x v="20"/>
    <n v="48980070"/>
    <x v="34"/>
    <s v="SSRDVILLEGAS"/>
    <s v="MFLT"/>
    <s v="AHORA S.A"/>
    <s v=""/>
    <s v=""/>
    <d v="2010-11-25T00:00:00"/>
    <d v="2010-11-25T00:00:00"/>
    <n v="334180"/>
    <s v="773"/>
    <x v="10"/>
    <x v="11"/>
    <x v="3"/>
    <x v="0"/>
    <x v="1"/>
  </r>
  <r>
    <n v="7735124507"/>
    <x v="70"/>
    <n v="48980070"/>
    <x v="34"/>
    <s v="LTMCRAGA"/>
    <s v="MFLT"/>
    <s v="Provisión otras cta.pte.proveed prod. no inventar"/>
    <s v="Accesorio, rpto mantto eq computo 16%"/>
    <s v="Accesorio, rpto mantto eq computo 16%"/>
    <d v="2010-11-24T00:00:00"/>
    <d v="2010-11-25T00:00:00"/>
    <n v="48720"/>
    <s v="773"/>
    <x v="10"/>
    <x v="11"/>
    <x v="5"/>
    <x v="0"/>
    <x v="0"/>
  </r>
  <r>
    <n v="7735116507"/>
    <x v="47"/>
    <n v="48982070"/>
    <x v="36"/>
    <s v="LTNJRODRIGUE"/>
    <s v="MFLT"/>
    <s v="Provisión otras cta.pte.proveed prod. Inventariab."/>
    <s v=""/>
    <s v="Recarga de toner de impresora"/>
    <d v="2010-11-25T00:00:00"/>
    <d v="2010-11-25T00:00:00"/>
    <n v="17242"/>
    <s v="773"/>
    <x v="10"/>
    <x v="13"/>
    <x v="5"/>
    <x v="0"/>
    <x v="0"/>
  </r>
  <r>
    <n v="7735113504"/>
    <x v="49"/>
    <n v="48984270"/>
    <x v="37"/>
    <s v="LTJFLOPEZ"/>
    <s v="MFLT"/>
    <s v="Provisión otras cta.pte.proveed prod. Inventariab."/>
    <s v=""/>
    <s v="Alquiler estibas"/>
    <d v="2010-11-25T00:00:00"/>
    <d v="2010-11-25T00:00:00"/>
    <n v="186300"/>
    <s v="773"/>
    <x v="10"/>
    <x v="14"/>
    <x v="0"/>
    <x v="0"/>
    <x v="0"/>
  </r>
  <r>
    <n v="7735113504"/>
    <x v="49"/>
    <n v="48984270"/>
    <x v="37"/>
    <s v="LTJFLOPEZ"/>
    <s v="MFLT"/>
    <s v="Provisión otras cta.pte.proveed prod. Inventariab."/>
    <s v=""/>
    <s v="Alquiler estibas"/>
    <d v="2010-11-25T00:00:00"/>
    <d v="2010-11-25T00:00:00"/>
    <n v="401800"/>
    <s v="773"/>
    <x v="10"/>
    <x v="14"/>
    <x v="0"/>
    <x v="0"/>
    <x v="0"/>
  </r>
  <r>
    <n v="7735113504"/>
    <x v="49"/>
    <n v="48984270"/>
    <x v="37"/>
    <s v="LTYCDAVILA"/>
    <s v="MFLT"/>
    <s v="ABC LOGISTICA LIMITADA"/>
    <s v=""/>
    <s v="Alquiler estibas"/>
    <d v="2010-11-23T00:00:00"/>
    <d v="2010-11-25T00:00:00"/>
    <n v="0"/>
    <s v="773"/>
    <x v="10"/>
    <x v="14"/>
    <x v="0"/>
    <x v="0"/>
    <x v="0"/>
  </r>
  <r>
    <n v="7735113504"/>
    <x v="49"/>
    <n v="48984270"/>
    <x v="37"/>
    <s v="LTYCDAVILA"/>
    <s v="MFLT"/>
    <s v="ABC LOGISTICA LIMITADA"/>
    <s v=""/>
    <s v="Alquiler estibas"/>
    <d v="2010-11-23T00:00:00"/>
    <d v="2010-11-25T00:00:00"/>
    <n v="0"/>
    <s v="773"/>
    <x v="10"/>
    <x v="14"/>
    <x v="0"/>
    <x v="0"/>
    <x v="0"/>
  </r>
  <r>
    <n v="7735116401"/>
    <x v="52"/>
    <n v="48988270"/>
    <x v="42"/>
    <s v="LTYCDAVILA"/>
    <s v="MFLT"/>
    <s v="Provisión otras cta.pte.proveed prod. Inventariab."/>
    <s v=""/>
    <s v="Control de Plagas"/>
    <d v="2010-11-17T00:00:00"/>
    <d v="2010-11-25T00:00:00"/>
    <n v="0"/>
    <s v="773"/>
    <x v="10"/>
    <x v="19"/>
    <x v="5"/>
    <x v="0"/>
    <x v="0"/>
  </r>
  <r>
    <n v="7735116418"/>
    <x v="53"/>
    <n v="48988270"/>
    <x v="42"/>
    <s v="LTYCDAVILA"/>
    <s v="MFLT"/>
    <s v="Provisión otras cta.pte.proveed prod. Inventariab."/>
    <s v=""/>
    <s v="Control de Plagas"/>
    <d v="2010-11-17T00:00:00"/>
    <d v="2010-11-25T00:00:00"/>
    <n v="0"/>
    <s v="773"/>
    <x v="10"/>
    <x v="19"/>
    <x v="5"/>
    <x v="0"/>
    <x v="0"/>
  </r>
  <r>
    <n v="7735115355"/>
    <x v="54"/>
    <n v="48988470"/>
    <x v="43"/>
    <s v="SSRDVILLEGAS"/>
    <s v="MFLT"/>
    <s v="RESTREPO HENAO S.A.CORREDORES DE SE"/>
    <s v=""/>
    <s v=""/>
    <d v="2010-11-18T00:00:00"/>
    <d v="2010-11-25T00:00:00"/>
    <n v="523432"/>
    <s v="773"/>
    <x v="10"/>
    <x v="20"/>
    <x v="10"/>
    <x v="0"/>
    <x v="0"/>
  </r>
  <r>
    <n v="7735115355"/>
    <x v="54"/>
    <n v="48988470"/>
    <x v="43"/>
    <s v="SSRDVILLEGAS"/>
    <s v="MFLT"/>
    <s v="RESTREPO HENAO S.A.CORREDORES DE SE"/>
    <s v=""/>
    <s v=""/>
    <d v="2010-11-18T00:00:00"/>
    <d v="2010-11-25T00:00:00"/>
    <n v="608717"/>
    <s v="773"/>
    <x v="10"/>
    <x v="20"/>
    <x v="10"/>
    <x v="0"/>
    <x v="0"/>
  </r>
  <r>
    <n v="7735116403"/>
    <x v="20"/>
    <n v="48992070"/>
    <x v="45"/>
    <s v="SSRDVILLEGAS"/>
    <s v="MFLT"/>
    <s v="SOMOS SUMINISTRO TEMPORAL S.A."/>
    <s v=""/>
    <s v=""/>
    <d v="2010-11-18T00:00:00"/>
    <d v="2010-11-25T00:00:00"/>
    <n v="255174"/>
    <s v="773"/>
    <x v="10"/>
    <x v="22"/>
    <x v="3"/>
    <x v="0"/>
    <x v="1"/>
  </r>
  <r>
    <n v="7735116403"/>
    <x v="20"/>
    <n v="48992170"/>
    <x v="46"/>
    <s v="SSRDVILLEGAS"/>
    <s v="MFLT"/>
    <s v="SOMOS SUMINISTRO TEMPORAL S.A."/>
    <s v=""/>
    <s v=""/>
    <d v="2010-11-18T00:00:00"/>
    <d v="2010-11-25T00:00:00"/>
    <n v="1317036"/>
    <s v="773"/>
    <x v="10"/>
    <x v="23"/>
    <x v="3"/>
    <x v="0"/>
    <x v="1"/>
  </r>
  <r>
    <n v="7735110102"/>
    <x v="2"/>
    <n v="48705370"/>
    <x v="1"/>
    <s v="SSALLONDONO"/>
    <s v="MFLT"/>
    <s v="Obligación laboral, salarios por pagar"/>
    <s v=""/>
    <s v=""/>
    <d v="2010-11-26T00:00:00"/>
    <d v="2010-11-26T00:00:00"/>
    <n v="1758060"/>
    <s v="773"/>
    <x v="10"/>
    <x v="1"/>
    <x v="2"/>
    <x v="0"/>
    <x v="0"/>
  </r>
  <r>
    <n v="7735110110"/>
    <x v="5"/>
    <n v="48705370"/>
    <x v="1"/>
    <s v="SSALLONDONO"/>
    <s v="MFLT"/>
    <s v="Obligación laboral, salarios por pagar"/>
    <s v=""/>
    <s v=""/>
    <d v="2010-11-26T00:00:00"/>
    <d v="2010-11-26T00:00:00"/>
    <n v="92250"/>
    <s v="773"/>
    <x v="10"/>
    <x v="1"/>
    <x v="2"/>
    <x v="0"/>
    <x v="0"/>
  </r>
  <r>
    <n v="7735110111"/>
    <x v="6"/>
    <n v="48705370"/>
    <x v="1"/>
    <s v="SSALLONDONO"/>
    <s v="MFLT"/>
    <s v="Provisión oblig. laboral, cesantías aprop."/>
    <s v=""/>
    <s v=""/>
    <d v="2010-11-26T00:00:00"/>
    <d v="2010-11-26T00:00:00"/>
    <n v="351560"/>
    <s v="773"/>
    <x v="10"/>
    <x v="1"/>
    <x v="2"/>
    <x v="0"/>
    <x v="0"/>
  </r>
  <r>
    <n v="7735110112"/>
    <x v="7"/>
    <n v="48705370"/>
    <x v="1"/>
    <s v="SSALLONDONO"/>
    <s v="MFLT"/>
    <s v="Provisión oblig. laboral, cesantías aprop."/>
    <s v=""/>
    <s v=""/>
    <d v="2010-11-26T00:00:00"/>
    <d v="2010-11-26T00:00:00"/>
    <n v="74012"/>
    <s v="773"/>
    <x v="10"/>
    <x v="1"/>
    <x v="2"/>
    <x v="0"/>
    <x v="0"/>
  </r>
  <r>
    <n v="7735110113"/>
    <x v="8"/>
    <n v="48705370"/>
    <x v="1"/>
    <s v="SSALLONDONO"/>
    <s v="MFLT"/>
    <s v="Provisión oblig. laboral, cesantías aprop."/>
    <s v=""/>
    <s v=""/>
    <d v="2010-11-26T00:00:00"/>
    <d v="2010-11-26T00:00:00"/>
    <n v="314553"/>
    <s v="773"/>
    <x v="10"/>
    <x v="1"/>
    <x v="2"/>
    <x v="0"/>
    <x v="0"/>
  </r>
  <r>
    <n v="7735110114"/>
    <x v="9"/>
    <n v="48705370"/>
    <x v="1"/>
    <s v="SSALLONDONO"/>
    <s v="MFLT"/>
    <s v="Provisión oblig. laboral, cesantías aprop."/>
    <s v=""/>
    <s v=""/>
    <d v="2010-11-26T00:00:00"/>
    <d v="2010-11-26T00:00:00"/>
    <n v="129521"/>
    <s v="773"/>
    <x v="10"/>
    <x v="1"/>
    <x v="2"/>
    <x v="0"/>
    <x v="0"/>
  </r>
  <r>
    <n v="7735110116"/>
    <x v="10"/>
    <n v="48705370"/>
    <x v="1"/>
    <s v="SSALLONDONO"/>
    <s v="MFLT"/>
    <s v="Provisión oblig. laboral, cesantías aprop."/>
    <s v=""/>
    <s v=""/>
    <d v="2010-11-26T00:00:00"/>
    <d v="2010-11-26T00:00:00"/>
    <n v="333056"/>
    <s v="773"/>
    <x v="10"/>
    <x v="1"/>
    <x v="2"/>
    <x v="0"/>
    <x v="0"/>
  </r>
  <r>
    <n v="7735110124"/>
    <x v="13"/>
    <n v="48705370"/>
    <x v="1"/>
    <s v="SSALLONDONO"/>
    <s v="MFLT"/>
    <s v="Provisión oblig. laboral, cesantías aprop."/>
    <s v=""/>
    <s v=""/>
    <d v="2010-11-26T00:00:00"/>
    <d v="2010-11-26T00:00:00"/>
    <n v="111019"/>
    <s v="773"/>
    <x v="10"/>
    <x v="1"/>
    <x v="2"/>
    <x v="0"/>
    <x v="0"/>
  </r>
  <r>
    <n v="7735110102"/>
    <x v="2"/>
    <n v="48705670"/>
    <x v="2"/>
    <s v="SSALLONDONO"/>
    <s v="MFLT"/>
    <s v="Obligación laboral, salarios por pagar"/>
    <s v=""/>
    <s v=""/>
    <d v="2010-11-26T00:00:00"/>
    <d v="2010-11-26T00:00:00"/>
    <n v="1266855"/>
    <s v="773"/>
    <x v="10"/>
    <x v="2"/>
    <x v="2"/>
    <x v="0"/>
    <x v="0"/>
  </r>
  <r>
    <n v="7735110110"/>
    <x v="5"/>
    <n v="48705670"/>
    <x v="2"/>
    <s v="SSALLONDONO"/>
    <s v="MFLT"/>
    <s v="Obligación laboral, salarios por pagar"/>
    <s v=""/>
    <s v=""/>
    <d v="2010-11-26T00:00:00"/>
    <d v="2010-11-26T00:00:00"/>
    <n v="129150"/>
    <s v="773"/>
    <x v="10"/>
    <x v="2"/>
    <x v="2"/>
    <x v="0"/>
    <x v="0"/>
  </r>
  <r>
    <n v="7735110111"/>
    <x v="6"/>
    <n v="48705670"/>
    <x v="2"/>
    <s v="SSALLONDONO"/>
    <s v="MFLT"/>
    <s v="Provisión oblig. laboral, cesantías aprop."/>
    <s v=""/>
    <s v=""/>
    <d v="2010-11-26T00:00:00"/>
    <d v="2010-11-26T00:00:00"/>
    <n v="320567"/>
    <s v="773"/>
    <x v="10"/>
    <x v="2"/>
    <x v="2"/>
    <x v="0"/>
    <x v="0"/>
  </r>
  <r>
    <n v="7735110112"/>
    <x v="7"/>
    <n v="48705670"/>
    <x v="2"/>
    <s v="SSALLONDONO"/>
    <s v="MFLT"/>
    <s v="Provisión oblig. laboral, cesantías aprop."/>
    <s v=""/>
    <s v=""/>
    <d v="2010-11-26T00:00:00"/>
    <d v="2010-11-26T00:00:00"/>
    <n v="67488"/>
    <s v="773"/>
    <x v="10"/>
    <x v="2"/>
    <x v="2"/>
    <x v="0"/>
    <x v="0"/>
  </r>
  <r>
    <n v="7735110113"/>
    <x v="8"/>
    <n v="48705670"/>
    <x v="2"/>
    <s v="SSALLONDONO"/>
    <s v="MFLT"/>
    <s v="Provisión oblig. laboral, cesantías aprop."/>
    <s v=""/>
    <s v=""/>
    <d v="2010-11-26T00:00:00"/>
    <d v="2010-11-26T00:00:00"/>
    <n v="286823"/>
    <s v="773"/>
    <x v="10"/>
    <x v="2"/>
    <x v="2"/>
    <x v="0"/>
    <x v="0"/>
  </r>
  <r>
    <n v="7735110114"/>
    <x v="9"/>
    <n v="48705670"/>
    <x v="2"/>
    <s v="SSALLONDONO"/>
    <s v="MFLT"/>
    <s v="Provisión oblig. laboral, cesantías aprop."/>
    <s v=""/>
    <s v=""/>
    <d v="2010-11-26T00:00:00"/>
    <d v="2010-11-26T00:00:00"/>
    <n v="118104"/>
    <s v="773"/>
    <x v="10"/>
    <x v="2"/>
    <x v="2"/>
    <x v="0"/>
    <x v="0"/>
  </r>
  <r>
    <n v="7735110116"/>
    <x v="10"/>
    <n v="48705670"/>
    <x v="2"/>
    <s v="SSALLONDONO"/>
    <s v="MFLT"/>
    <s v="Provisión oblig. laboral, cesantías aprop."/>
    <s v=""/>
    <s v=""/>
    <d v="2010-11-26T00:00:00"/>
    <d v="2010-11-26T00:00:00"/>
    <n v="303694"/>
    <s v="773"/>
    <x v="10"/>
    <x v="2"/>
    <x v="2"/>
    <x v="0"/>
    <x v="0"/>
  </r>
  <r>
    <n v="7735110124"/>
    <x v="13"/>
    <n v="48705670"/>
    <x v="2"/>
    <s v="SSALLONDONO"/>
    <s v="MFLT"/>
    <s v="Provisión oblig. laboral, cesantías aprop."/>
    <s v=""/>
    <s v=""/>
    <d v="2010-11-26T00:00:00"/>
    <d v="2010-11-26T00:00:00"/>
    <n v="101232"/>
    <s v="773"/>
    <x v="10"/>
    <x v="2"/>
    <x v="2"/>
    <x v="0"/>
    <x v="0"/>
  </r>
  <r>
    <n v="7735116403"/>
    <x v="20"/>
    <n v="48705670"/>
    <x v="2"/>
    <s v="SSRDVILLEGAS"/>
    <s v="MFLT"/>
    <s v="SOMOS SUMINISTRO TEMPORAL S.A."/>
    <s v=""/>
    <s v=""/>
    <d v="2010-11-25T00:00:00"/>
    <d v="2010-11-26T00:00:00"/>
    <n v="990731"/>
    <s v="773"/>
    <x v="10"/>
    <x v="2"/>
    <x v="3"/>
    <x v="0"/>
    <x v="1"/>
  </r>
  <r>
    <n v="7735116411"/>
    <x v="28"/>
    <n v="48705770"/>
    <x v="3"/>
    <s v="LTJFLOPEZ"/>
    <s v="MFLT"/>
    <s v="Provisión otras cta.pte.proveed prod. Inventariab."/>
    <s v=""/>
    <s v="Servicio  e transporte primario"/>
    <d v="2010-11-26T00:00:00"/>
    <d v="2010-11-26T00:00:00"/>
    <n v="193026"/>
    <s v="773"/>
    <x v="10"/>
    <x v="3"/>
    <x v="7"/>
    <x v="0"/>
    <x v="1"/>
  </r>
  <r>
    <n v="7735116411"/>
    <x v="28"/>
    <n v="48705770"/>
    <x v="3"/>
    <s v="LTJFLOPEZ"/>
    <s v="MFLT"/>
    <s v="Provisión otras cta.pte.proveed prod. Inventariab."/>
    <s v=""/>
    <s v="Transportes"/>
    <d v="2010-11-26T00:00:00"/>
    <d v="2010-11-26T00:00:00"/>
    <n v="305571"/>
    <s v="773"/>
    <x v="10"/>
    <x v="3"/>
    <x v="7"/>
    <x v="0"/>
    <x v="1"/>
  </r>
  <r>
    <n v="7735116411"/>
    <x v="28"/>
    <n v="48710170"/>
    <x v="5"/>
    <s v="LTMAMEJIA"/>
    <s v="MFLT"/>
    <s v="Provisión otras cta.pte.proveed prod. Inventariab."/>
    <s v=""/>
    <s v="Transporte mercancia via terrestre"/>
    <d v="2010-11-26T00:00:00"/>
    <d v="2010-11-26T00:00:00"/>
    <n v="106260"/>
    <s v="773"/>
    <x v="10"/>
    <x v="4"/>
    <x v="7"/>
    <x v="0"/>
    <x v="1"/>
  </r>
  <r>
    <n v="7735124012"/>
    <x v="24"/>
    <n v="48712370"/>
    <x v="16"/>
    <s v="LTEAGUTIERRE"/>
    <s v="MFLT"/>
    <s v="Mat, rptos y accesorios, materiales y repuestos na"/>
    <s v="Arranca_le1d09r712 de 5_5 a 8 amp teleme"/>
    <s v=""/>
    <d v="2010-11-26T00:00:00"/>
    <d v="2010-11-26T00:00:00"/>
    <n v="222560"/>
    <s v="773"/>
    <x v="10"/>
    <x v="3"/>
    <x v="6"/>
    <x v="0"/>
    <x v="2"/>
  </r>
  <r>
    <n v="7735110102"/>
    <x v="2"/>
    <n v="48910270"/>
    <x v="23"/>
    <s v="SSALLONDONO"/>
    <s v="MFLT"/>
    <s v="Obligación laboral, salarios por pagar"/>
    <s v=""/>
    <s v=""/>
    <d v="2010-11-26T00:00:00"/>
    <d v="2010-11-26T00:00:00"/>
    <n v="1153885"/>
    <s v="773"/>
    <x v="10"/>
    <x v="3"/>
    <x v="2"/>
    <x v="0"/>
    <x v="0"/>
  </r>
  <r>
    <n v="7735110104"/>
    <x v="3"/>
    <n v="48910270"/>
    <x v="23"/>
    <s v="SSALLONDONO"/>
    <s v="MFLT"/>
    <s v="Obligación laboral, salarios por pagar"/>
    <s v=""/>
    <s v=""/>
    <d v="2010-11-26T00:00:00"/>
    <d v="2010-11-26T00:00:00"/>
    <n v="38547"/>
    <s v="773"/>
    <x v="10"/>
    <x v="3"/>
    <x v="2"/>
    <x v="0"/>
    <x v="1"/>
  </r>
  <r>
    <n v="7735110110"/>
    <x v="5"/>
    <n v="48910270"/>
    <x v="23"/>
    <s v="SSALLONDONO"/>
    <s v="MFLT"/>
    <s v="Obligación laboral, salarios por pagar"/>
    <s v=""/>
    <s v=""/>
    <d v="2010-11-26T00:00:00"/>
    <d v="2010-11-26T00:00:00"/>
    <n v="116850"/>
    <s v="773"/>
    <x v="10"/>
    <x v="3"/>
    <x v="2"/>
    <x v="0"/>
    <x v="0"/>
  </r>
  <r>
    <n v="7735110111"/>
    <x v="6"/>
    <n v="48910270"/>
    <x v="23"/>
    <s v="SSALLONDONO"/>
    <s v="MFLT"/>
    <s v="Provisión oblig. laboral, cesantías aprop."/>
    <s v=""/>
    <s v=""/>
    <d v="2010-11-26T00:00:00"/>
    <d v="2010-11-26T00:00:00"/>
    <n v="290128"/>
    <s v="773"/>
    <x v="10"/>
    <x v="3"/>
    <x v="2"/>
    <x v="0"/>
    <x v="0"/>
  </r>
  <r>
    <n v="7735110112"/>
    <x v="7"/>
    <n v="48910270"/>
    <x v="23"/>
    <s v="SSALLONDONO"/>
    <s v="MFLT"/>
    <s v="Provisión oblig. laboral, cesantías aprop."/>
    <s v=""/>
    <s v=""/>
    <d v="2010-11-26T00:00:00"/>
    <d v="2010-11-26T00:00:00"/>
    <n v="61080"/>
    <s v="773"/>
    <x v="10"/>
    <x v="3"/>
    <x v="2"/>
    <x v="0"/>
    <x v="0"/>
  </r>
  <r>
    <n v="7735110113"/>
    <x v="8"/>
    <n v="48910270"/>
    <x v="23"/>
    <s v="SSALLONDONO"/>
    <s v="MFLT"/>
    <s v="Provisión oblig. laboral, cesantías aprop."/>
    <s v=""/>
    <s v=""/>
    <d v="2010-11-26T00:00:00"/>
    <d v="2010-11-26T00:00:00"/>
    <n v="259588"/>
    <s v="773"/>
    <x v="10"/>
    <x v="3"/>
    <x v="2"/>
    <x v="0"/>
    <x v="0"/>
  </r>
  <r>
    <n v="7735110114"/>
    <x v="9"/>
    <n v="48910270"/>
    <x v="23"/>
    <s v="SSALLONDONO"/>
    <s v="MFLT"/>
    <s v="Provisión oblig. laboral, cesantías aprop."/>
    <s v=""/>
    <s v=""/>
    <d v="2010-11-26T00:00:00"/>
    <d v="2010-11-26T00:00:00"/>
    <n v="106888"/>
    <s v="773"/>
    <x v="10"/>
    <x v="3"/>
    <x v="2"/>
    <x v="0"/>
    <x v="0"/>
  </r>
  <r>
    <n v="7735110116"/>
    <x v="10"/>
    <n v="48910270"/>
    <x v="23"/>
    <s v="SSALLONDONO"/>
    <s v="MFLT"/>
    <s v="Provisión oblig. laboral, cesantías aprop."/>
    <s v=""/>
    <s v=""/>
    <d v="2010-11-26T00:00:00"/>
    <d v="2010-11-26T00:00:00"/>
    <n v="274858"/>
    <s v="773"/>
    <x v="10"/>
    <x v="3"/>
    <x v="2"/>
    <x v="0"/>
    <x v="0"/>
  </r>
  <r>
    <n v="7735110124"/>
    <x v="13"/>
    <n v="48910270"/>
    <x v="23"/>
    <s v="SSALLONDONO"/>
    <s v="MFLT"/>
    <s v="Provisión oblig. laboral, cesantías aprop."/>
    <s v=""/>
    <s v=""/>
    <d v="2010-11-26T00:00:00"/>
    <d v="2010-11-26T00:00:00"/>
    <n v="91619"/>
    <s v="773"/>
    <x v="10"/>
    <x v="3"/>
    <x v="2"/>
    <x v="0"/>
    <x v="0"/>
  </r>
  <r>
    <n v="7735116401"/>
    <x v="52"/>
    <n v="48910270"/>
    <x v="23"/>
    <s v="LTYCDAVILA"/>
    <s v="MFLT"/>
    <s v="Provisión otras cta.pte.proveed prod. Inventariab."/>
    <s v=""/>
    <s v="SERVICIO DE LIMPIEZA"/>
    <d v="2010-11-24T00:00:00"/>
    <d v="2010-11-26T00:00:00"/>
    <n v="0"/>
    <s v="773"/>
    <x v="10"/>
    <x v="3"/>
    <x v="5"/>
    <x v="0"/>
    <x v="0"/>
  </r>
  <r>
    <n v="7735116401"/>
    <x v="52"/>
    <n v="48910270"/>
    <x v="23"/>
    <s v="LTJFLOPEZ"/>
    <s v="MFLT"/>
    <s v="Provisión otras cta.pte.proveed prod. Inventariab."/>
    <s v=""/>
    <s v="SERVICIO DE LIMPIEZA"/>
    <d v="2010-11-26T00:00:00"/>
    <d v="2010-11-26T00:00:00"/>
    <n v="137395"/>
    <s v="773"/>
    <x v="10"/>
    <x v="3"/>
    <x v="5"/>
    <x v="0"/>
    <x v="0"/>
  </r>
  <r>
    <n v="7735116403"/>
    <x v="20"/>
    <n v="48910270"/>
    <x v="23"/>
    <s v="SSRDVILLEGAS"/>
    <s v="MFLT"/>
    <s v="SOMOS SUMINISTRO TEMPORAL S.A."/>
    <s v=""/>
    <s v=""/>
    <d v="2010-11-25T00:00:00"/>
    <d v="2010-11-26T00:00:00"/>
    <n v="2614600"/>
    <s v="773"/>
    <x v="10"/>
    <x v="3"/>
    <x v="3"/>
    <x v="0"/>
    <x v="1"/>
  </r>
  <r>
    <n v="7735110102"/>
    <x v="2"/>
    <n v="48921370"/>
    <x v="24"/>
    <s v="SSALLONDONO"/>
    <s v="MFLT"/>
    <s v="Obligación laboral, salarios por pagar"/>
    <s v=""/>
    <s v=""/>
    <d v="2010-11-26T00:00:00"/>
    <d v="2010-11-26T00:00:00"/>
    <n v="853729"/>
    <s v="773"/>
    <x v="10"/>
    <x v="4"/>
    <x v="2"/>
    <x v="0"/>
    <x v="0"/>
  </r>
  <r>
    <n v="7735110110"/>
    <x v="5"/>
    <n v="48921370"/>
    <x v="24"/>
    <s v="SSALLONDONO"/>
    <s v="MFLT"/>
    <s v="Obligación laboral, salarios por pagar"/>
    <s v=""/>
    <s v=""/>
    <d v="2010-11-26T00:00:00"/>
    <d v="2010-11-26T00:00:00"/>
    <n v="88150"/>
    <s v="773"/>
    <x v="10"/>
    <x v="4"/>
    <x v="2"/>
    <x v="0"/>
    <x v="0"/>
  </r>
  <r>
    <n v="7735110111"/>
    <x v="6"/>
    <n v="48921370"/>
    <x v="24"/>
    <s v="SSALLONDONO"/>
    <s v="MFLT"/>
    <s v="Provisión oblig. laboral, cesantías aprop."/>
    <s v=""/>
    <s v=""/>
    <d v="2010-11-26T00:00:00"/>
    <d v="2010-11-26T00:00:00"/>
    <n v="213331"/>
    <s v="773"/>
    <x v="10"/>
    <x v="4"/>
    <x v="2"/>
    <x v="0"/>
    <x v="0"/>
  </r>
  <r>
    <n v="7735110112"/>
    <x v="7"/>
    <n v="48921370"/>
    <x v="24"/>
    <s v="SSALLONDONO"/>
    <s v="MFLT"/>
    <s v="Provisión oblig. laboral, cesantías aprop."/>
    <s v=""/>
    <s v=""/>
    <d v="2010-11-26T00:00:00"/>
    <d v="2010-11-26T00:00:00"/>
    <n v="44912"/>
    <s v="773"/>
    <x v="10"/>
    <x v="4"/>
    <x v="2"/>
    <x v="0"/>
    <x v="0"/>
  </r>
  <r>
    <n v="7735110113"/>
    <x v="8"/>
    <n v="48921370"/>
    <x v="24"/>
    <s v="SSALLONDONO"/>
    <s v="MFLT"/>
    <s v="Provisión oblig. laboral, cesantías aprop."/>
    <s v=""/>
    <s v=""/>
    <d v="2010-11-26T00:00:00"/>
    <d v="2010-11-26T00:00:00"/>
    <n v="190875"/>
    <s v="773"/>
    <x v="10"/>
    <x v="4"/>
    <x v="2"/>
    <x v="0"/>
    <x v="0"/>
  </r>
  <r>
    <n v="7735110114"/>
    <x v="9"/>
    <n v="48921370"/>
    <x v="24"/>
    <s v="SSALLONDONO"/>
    <s v="MFLT"/>
    <s v="Provisión oblig. laboral, cesantías aprop."/>
    <s v=""/>
    <s v=""/>
    <d v="2010-11-26T00:00:00"/>
    <d v="2010-11-26T00:00:00"/>
    <n v="78595"/>
    <s v="773"/>
    <x v="10"/>
    <x v="4"/>
    <x v="2"/>
    <x v="0"/>
    <x v="0"/>
  </r>
  <r>
    <n v="7735110116"/>
    <x v="10"/>
    <n v="48921370"/>
    <x v="24"/>
    <s v="SSALLONDONO"/>
    <s v="MFLT"/>
    <s v="Provisión oblig. laboral, cesantías aprop."/>
    <s v=""/>
    <s v=""/>
    <d v="2010-11-26T00:00:00"/>
    <d v="2010-11-26T00:00:00"/>
    <n v="202102"/>
    <s v="773"/>
    <x v="10"/>
    <x v="4"/>
    <x v="2"/>
    <x v="0"/>
    <x v="0"/>
  </r>
  <r>
    <n v="7735110124"/>
    <x v="13"/>
    <n v="48921370"/>
    <x v="24"/>
    <s v="SSALLONDONO"/>
    <s v="MFLT"/>
    <s v="Provisión oblig. laboral, cesantías aprop."/>
    <s v=""/>
    <s v=""/>
    <d v="2010-11-26T00:00:00"/>
    <d v="2010-11-26T00:00:00"/>
    <n v="67368"/>
    <s v="773"/>
    <x v="10"/>
    <x v="4"/>
    <x v="2"/>
    <x v="0"/>
    <x v="0"/>
  </r>
  <r>
    <n v="7735116874"/>
    <x v="33"/>
    <n v="48921370"/>
    <x v="24"/>
    <s v="LTYCDAVILA"/>
    <s v="MFLT"/>
    <s v="Provisión otras cta.pte.proveed prod. Inventariab."/>
    <s v=""/>
    <s v="Servicio de Preprensa"/>
    <d v="2010-11-24T00:00:00"/>
    <d v="2010-11-26T00:00:00"/>
    <n v="0"/>
    <s v="773"/>
    <x v="10"/>
    <x v="4"/>
    <x v="5"/>
    <x v="0"/>
    <x v="1"/>
  </r>
  <r>
    <n v="7735116874"/>
    <x v="33"/>
    <n v="48921370"/>
    <x v="24"/>
    <s v="LTJFLOPEZ"/>
    <s v="MFLT"/>
    <s v="Provisión otras cta.pte.proveed prod. Inventariab."/>
    <s v=""/>
    <s v="Servicio de Preprensa"/>
    <d v="2010-11-26T00:00:00"/>
    <d v="2010-11-26T00:00:00"/>
    <n v="65000"/>
    <s v="773"/>
    <x v="10"/>
    <x v="4"/>
    <x v="5"/>
    <x v="0"/>
    <x v="1"/>
  </r>
  <r>
    <n v="7735124701"/>
    <x v="26"/>
    <n v="48921370"/>
    <x v="24"/>
    <s v="LTEAGUTIERRE"/>
    <s v="MFLT"/>
    <s v="TRIANGLE CHEMICALS S.A.S."/>
    <s v="Manox desengrasante x 1000 G"/>
    <s v="Manox desengrasante x 1000 G"/>
    <d v="2010-11-25T00:00:00"/>
    <d v="2010-11-26T00:00:00"/>
    <n v="58550"/>
    <s v="773"/>
    <x v="10"/>
    <x v="4"/>
    <x v="5"/>
    <x v="0"/>
    <x v="0"/>
  </r>
  <r>
    <n v="7735110102"/>
    <x v="2"/>
    <n v="48921470"/>
    <x v="25"/>
    <s v="SSALLONDONO"/>
    <s v="MFLT"/>
    <s v="Obligación laboral, salarios por pagar"/>
    <s v=""/>
    <s v=""/>
    <d v="2010-11-26T00:00:00"/>
    <d v="2010-11-26T00:00:00"/>
    <n v="3521279"/>
    <s v="773"/>
    <x v="10"/>
    <x v="4"/>
    <x v="2"/>
    <x v="0"/>
    <x v="0"/>
  </r>
  <r>
    <n v="7735110104"/>
    <x v="3"/>
    <n v="48921470"/>
    <x v="25"/>
    <s v="SSALLONDONO"/>
    <s v="MFLT"/>
    <s v="Obligación laboral, salarios por pagar"/>
    <s v=""/>
    <s v=""/>
    <d v="2010-11-26T00:00:00"/>
    <d v="2010-11-26T00:00:00"/>
    <n v="220977"/>
    <s v="773"/>
    <x v="10"/>
    <x v="4"/>
    <x v="2"/>
    <x v="0"/>
    <x v="1"/>
  </r>
  <r>
    <n v="7735110108"/>
    <x v="4"/>
    <n v="48921470"/>
    <x v="25"/>
    <s v="SSALLONDONO"/>
    <s v="MFLT"/>
    <s v="Obligación laboral, salarios por pagar"/>
    <s v=""/>
    <s v=""/>
    <d v="2010-11-26T00:00:00"/>
    <d v="2010-11-26T00:00:00"/>
    <n v="345500"/>
    <s v="773"/>
    <x v="10"/>
    <x v="4"/>
    <x v="2"/>
    <x v="0"/>
    <x v="1"/>
  </r>
  <r>
    <n v="7735110110"/>
    <x v="5"/>
    <n v="48921470"/>
    <x v="25"/>
    <s v="SSALLONDONO"/>
    <s v="MFLT"/>
    <s v="Obligación laboral, salarios por pagar"/>
    <s v=""/>
    <s v=""/>
    <d v="2010-11-26T00:00:00"/>
    <d v="2010-11-26T00:00:00"/>
    <n v="196800"/>
    <s v="773"/>
    <x v="10"/>
    <x v="4"/>
    <x v="2"/>
    <x v="0"/>
    <x v="0"/>
  </r>
  <r>
    <n v="7735110111"/>
    <x v="6"/>
    <n v="48921470"/>
    <x v="25"/>
    <s v="SSALLONDONO"/>
    <s v="MFLT"/>
    <s v="Provisión oblig. laboral, cesantías aprop."/>
    <s v=""/>
    <s v=""/>
    <d v="2010-11-26T00:00:00"/>
    <d v="2010-11-26T00:00:00"/>
    <n v="1004021"/>
    <s v="773"/>
    <x v="10"/>
    <x v="4"/>
    <x v="2"/>
    <x v="0"/>
    <x v="0"/>
  </r>
  <r>
    <n v="7735110112"/>
    <x v="7"/>
    <n v="48921470"/>
    <x v="25"/>
    <s v="SSALLONDONO"/>
    <s v="MFLT"/>
    <s v="Provisión oblig. laboral, cesantías aprop."/>
    <s v=""/>
    <s v=""/>
    <d v="2010-11-26T00:00:00"/>
    <d v="2010-11-26T00:00:00"/>
    <n v="211373"/>
    <s v="773"/>
    <x v="10"/>
    <x v="4"/>
    <x v="2"/>
    <x v="0"/>
    <x v="0"/>
  </r>
  <r>
    <n v="7735110113"/>
    <x v="8"/>
    <n v="48921470"/>
    <x v="25"/>
    <s v="SSALLONDONO"/>
    <s v="MFLT"/>
    <s v="Provisión oblig. laboral, cesantías aprop."/>
    <s v=""/>
    <s v=""/>
    <d v="2010-11-26T00:00:00"/>
    <d v="2010-11-26T00:00:00"/>
    <n v="898334"/>
    <s v="773"/>
    <x v="10"/>
    <x v="4"/>
    <x v="2"/>
    <x v="0"/>
    <x v="0"/>
  </r>
  <r>
    <n v="7735110114"/>
    <x v="9"/>
    <n v="48921470"/>
    <x v="25"/>
    <s v="SSALLONDONO"/>
    <s v="MFLT"/>
    <s v="Provisión oblig. laboral, cesantías aprop."/>
    <s v=""/>
    <s v=""/>
    <d v="2010-11-26T00:00:00"/>
    <d v="2010-11-26T00:00:00"/>
    <n v="369902"/>
    <s v="773"/>
    <x v="10"/>
    <x v="4"/>
    <x v="2"/>
    <x v="0"/>
    <x v="0"/>
  </r>
  <r>
    <n v="7735110116"/>
    <x v="10"/>
    <n v="48921470"/>
    <x v="25"/>
    <s v="SSALLONDONO"/>
    <s v="MFLT"/>
    <s v="Provisión oblig. laboral, cesantías aprop."/>
    <s v=""/>
    <s v=""/>
    <d v="2010-11-26T00:00:00"/>
    <d v="2010-11-26T00:00:00"/>
    <n v="951180"/>
    <s v="773"/>
    <x v="10"/>
    <x v="4"/>
    <x v="2"/>
    <x v="0"/>
    <x v="0"/>
  </r>
  <r>
    <n v="7735110118"/>
    <x v="87"/>
    <n v="48921470"/>
    <x v="25"/>
    <s v="SSALLONDONO"/>
    <s v="MFLT"/>
    <s v="Obligación laboral, salarios por pagar"/>
    <s v=""/>
    <s v=""/>
    <d v="2010-11-26T00:00:00"/>
    <d v="2010-11-26T00:00:00"/>
    <n v="500000"/>
    <s v="773"/>
    <x v="10"/>
    <x v="4"/>
    <x v="2"/>
    <x v="0"/>
    <x v="0"/>
  </r>
  <r>
    <n v="7735110124"/>
    <x v="13"/>
    <n v="48921470"/>
    <x v="25"/>
    <s v="SSALLONDONO"/>
    <s v="MFLT"/>
    <s v="Provisión oblig. laboral, cesantías aprop."/>
    <s v=""/>
    <s v=""/>
    <d v="2010-11-26T00:00:00"/>
    <d v="2010-11-26T00:00:00"/>
    <n v="317060"/>
    <s v="773"/>
    <x v="10"/>
    <x v="4"/>
    <x v="2"/>
    <x v="0"/>
    <x v="0"/>
  </r>
  <r>
    <n v="7735116403"/>
    <x v="20"/>
    <n v="48921470"/>
    <x v="25"/>
    <s v="SSRDVILLEGAS"/>
    <s v="MFLT"/>
    <s v="SOMOS SUMINISTRO TEMPORAL S.A."/>
    <s v=""/>
    <s v=""/>
    <d v="2010-11-25T00:00:00"/>
    <d v="2010-11-26T00:00:00"/>
    <n v="1194090"/>
    <s v="773"/>
    <x v="10"/>
    <x v="4"/>
    <x v="3"/>
    <x v="0"/>
    <x v="1"/>
  </r>
  <r>
    <n v="7735110102"/>
    <x v="2"/>
    <n v="48921570"/>
    <x v="26"/>
    <s v="SSALLONDONO"/>
    <s v="MFLT"/>
    <s v="Obligación laboral, salarios por pagar"/>
    <s v=""/>
    <s v=""/>
    <d v="2010-11-26T00:00:00"/>
    <d v="2010-11-26T00:00:00"/>
    <n v="9016434"/>
    <s v="773"/>
    <x v="10"/>
    <x v="3"/>
    <x v="2"/>
    <x v="0"/>
    <x v="0"/>
  </r>
  <r>
    <n v="7735110103"/>
    <x v="39"/>
    <n v="48921570"/>
    <x v="26"/>
    <s v="SSALLONDONO"/>
    <s v="MFLT"/>
    <s v="Obligación laboral, salarios por pagar"/>
    <s v=""/>
    <s v=""/>
    <d v="2010-11-26T00:00:00"/>
    <d v="2010-11-26T00:00:00"/>
    <n v="288150"/>
    <s v="773"/>
    <x v="10"/>
    <x v="3"/>
    <x v="2"/>
    <x v="0"/>
    <x v="0"/>
  </r>
  <r>
    <n v="7735110104"/>
    <x v="3"/>
    <n v="48921570"/>
    <x v="26"/>
    <s v="SSALLONDONO"/>
    <s v="MFLT"/>
    <s v="Obligación laboral, salarios por pagar"/>
    <s v=""/>
    <s v=""/>
    <d v="2010-11-26T00:00:00"/>
    <d v="2010-11-26T00:00:00"/>
    <n v="1427555"/>
    <s v="773"/>
    <x v="10"/>
    <x v="3"/>
    <x v="2"/>
    <x v="0"/>
    <x v="1"/>
  </r>
  <r>
    <n v="7735110108"/>
    <x v="4"/>
    <n v="48921570"/>
    <x v="26"/>
    <s v="SSALLONDONO"/>
    <s v="MFLT"/>
    <s v="Obligación laboral, salarios por pagar"/>
    <s v=""/>
    <s v=""/>
    <d v="2010-11-26T00:00:00"/>
    <d v="2010-11-26T00:00:00"/>
    <n v="58533"/>
    <s v="773"/>
    <x v="10"/>
    <x v="3"/>
    <x v="2"/>
    <x v="0"/>
    <x v="1"/>
  </r>
  <r>
    <n v="7735110110"/>
    <x v="5"/>
    <n v="48921570"/>
    <x v="26"/>
    <s v="SSALLONDONO"/>
    <s v="MFLT"/>
    <s v="Obligación laboral, salarios por pagar"/>
    <s v=""/>
    <s v=""/>
    <d v="2010-11-26T00:00:00"/>
    <d v="2010-11-26T00:00:00"/>
    <n v="547350"/>
    <s v="773"/>
    <x v="10"/>
    <x v="3"/>
    <x v="2"/>
    <x v="0"/>
    <x v="0"/>
  </r>
  <r>
    <n v="7735110111"/>
    <x v="6"/>
    <n v="48921570"/>
    <x v="26"/>
    <s v="SSALLONDONO"/>
    <s v="MFLT"/>
    <s v="Provisión oblig. laboral, cesantías aprop."/>
    <s v=""/>
    <s v=""/>
    <d v="2010-11-26T00:00:00"/>
    <d v="2010-11-26T00:00:00"/>
    <n v="2105362"/>
    <s v="773"/>
    <x v="10"/>
    <x v="3"/>
    <x v="2"/>
    <x v="0"/>
    <x v="0"/>
  </r>
  <r>
    <n v="7735110112"/>
    <x v="7"/>
    <n v="48921570"/>
    <x v="26"/>
    <s v="SSALLONDONO"/>
    <s v="MFLT"/>
    <s v="Provisión oblig. laboral, cesantías aprop."/>
    <s v=""/>
    <s v=""/>
    <d v="2010-11-26T00:00:00"/>
    <d v="2010-11-26T00:00:00"/>
    <n v="443233"/>
    <s v="773"/>
    <x v="10"/>
    <x v="3"/>
    <x v="2"/>
    <x v="0"/>
    <x v="0"/>
  </r>
  <r>
    <n v="7735110113"/>
    <x v="8"/>
    <n v="48921570"/>
    <x v="26"/>
    <s v="SSALLONDONO"/>
    <s v="MFLT"/>
    <s v="Provisión oblig. laboral, cesantías aprop."/>
    <s v=""/>
    <s v=""/>
    <d v="2010-11-26T00:00:00"/>
    <d v="2010-11-26T00:00:00"/>
    <n v="1883743"/>
    <s v="773"/>
    <x v="10"/>
    <x v="3"/>
    <x v="2"/>
    <x v="0"/>
    <x v="0"/>
  </r>
  <r>
    <n v="7735110114"/>
    <x v="9"/>
    <n v="48921570"/>
    <x v="26"/>
    <s v="SSALLONDONO"/>
    <s v="MFLT"/>
    <s v="Provisión oblig. laboral, cesantías aprop."/>
    <s v=""/>
    <s v=""/>
    <d v="2010-11-26T00:00:00"/>
    <d v="2010-11-26T00:00:00"/>
    <n v="775658"/>
    <s v="773"/>
    <x v="10"/>
    <x v="3"/>
    <x v="2"/>
    <x v="0"/>
    <x v="0"/>
  </r>
  <r>
    <n v="7735110116"/>
    <x v="10"/>
    <n v="48921570"/>
    <x v="26"/>
    <s v="SSALLONDONO"/>
    <s v="MFLT"/>
    <s v="Provisión oblig. laboral, cesantías aprop."/>
    <s v=""/>
    <s v=""/>
    <d v="2010-11-26T00:00:00"/>
    <d v="2010-11-26T00:00:00"/>
    <n v="1994554"/>
    <s v="773"/>
    <x v="10"/>
    <x v="3"/>
    <x v="2"/>
    <x v="0"/>
    <x v="0"/>
  </r>
  <r>
    <n v="7735110124"/>
    <x v="13"/>
    <n v="48921570"/>
    <x v="26"/>
    <s v="SSALLONDONO"/>
    <s v="MFLT"/>
    <s v="Provisión oblig. laboral, cesantías aprop."/>
    <s v=""/>
    <s v=""/>
    <d v="2010-11-26T00:00:00"/>
    <d v="2010-11-26T00:00:00"/>
    <n v="664850"/>
    <s v="773"/>
    <x v="10"/>
    <x v="3"/>
    <x v="2"/>
    <x v="0"/>
    <x v="0"/>
  </r>
  <r>
    <n v="7735110102"/>
    <x v="2"/>
    <n v="48921670"/>
    <x v="27"/>
    <s v="SSALLONDONO"/>
    <s v="MFLT"/>
    <s v="Obligación laboral, salarios por pagar"/>
    <s v=""/>
    <s v=""/>
    <d v="2010-11-26T00:00:00"/>
    <d v="2010-11-26T00:00:00"/>
    <n v="2884505"/>
    <s v="773"/>
    <x v="10"/>
    <x v="5"/>
    <x v="2"/>
    <x v="0"/>
    <x v="0"/>
  </r>
  <r>
    <n v="7735110104"/>
    <x v="3"/>
    <n v="48921670"/>
    <x v="27"/>
    <s v="SSALLONDONO"/>
    <s v="MFLT"/>
    <s v="Obligación laboral, salarios por pagar"/>
    <s v=""/>
    <s v=""/>
    <d v="2010-11-26T00:00:00"/>
    <d v="2010-11-26T00:00:00"/>
    <n v="468609"/>
    <s v="773"/>
    <x v="10"/>
    <x v="5"/>
    <x v="2"/>
    <x v="0"/>
    <x v="1"/>
  </r>
  <r>
    <n v="7735110110"/>
    <x v="5"/>
    <n v="48921670"/>
    <x v="27"/>
    <s v="SSALLONDONO"/>
    <s v="MFLT"/>
    <s v="Obligación laboral, salarios por pagar"/>
    <s v=""/>
    <s v=""/>
    <d v="2010-11-26T00:00:00"/>
    <d v="2010-11-26T00:00:00"/>
    <n v="178350"/>
    <s v="773"/>
    <x v="10"/>
    <x v="5"/>
    <x v="2"/>
    <x v="0"/>
    <x v="0"/>
  </r>
  <r>
    <n v="7735110111"/>
    <x v="6"/>
    <n v="48921670"/>
    <x v="27"/>
    <s v="SSALLONDONO"/>
    <s v="MFLT"/>
    <s v="Provisión oblig. laboral, cesantías aprop."/>
    <s v=""/>
    <s v=""/>
    <d v="2010-11-26T00:00:00"/>
    <d v="2010-11-26T00:00:00"/>
    <n v="658555"/>
    <s v="773"/>
    <x v="10"/>
    <x v="5"/>
    <x v="2"/>
    <x v="0"/>
    <x v="0"/>
  </r>
  <r>
    <n v="7735110112"/>
    <x v="7"/>
    <n v="48921670"/>
    <x v="27"/>
    <s v="SSALLONDONO"/>
    <s v="MFLT"/>
    <s v="Provisión oblig. laboral, cesantías aprop."/>
    <s v=""/>
    <s v=""/>
    <d v="2010-11-26T00:00:00"/>
    <d v="2010-11-26T00:00:00"/>
    <n v="138644"/>
    <s v="773"/>
    <x v="10"/>
    <x v="5"/>
    <x v="2"/>
    <x v="0"/>
    <x v="0"/>
  </r>
  <r>
    <n v="7735110113"/>
    <x v="8"/>
    <n v="48921670"/>
    <x v="27"/>
    <s v="SSALLONDONO"/>
    <s v="MFLT"/>
    <s v="Provisión oblig. laboral, cesantías aprop."/>
    <s v=""/>
    <s v=""/>
    <d v="2010-11-26T00:00:00"/>
    <d v="2010-11-26T00:00:00"/>
    <n v="589233"/>
    <s v="773"/>
    <x v="10"/>
    <x v="5"/>
    <x v="2"/>
    <x v="0"/>
    <x v="0"/>
  </r>
  <r>
    <n v="7735110114"/>
    <x v="9"/>
    <n v="48921670"/>
    <x v="27"/>
    <s v="SSALLONDONO"/>
    <s v="MFLT"/>
    <s v="Provisión oblig. laboral, cesantías aprop."/>
    <s v=""/>
    <s v=""/>
    <d v="2010-11-26T00:00:00"/>
    <d v="2010-11-26T00:00:00"/>
    <n v="242626"/>
    <s v="773"/>
    <x v="10"/>
    <x v="5"/>
    <x v="2"/>
    <x v="0"/>
    <x v="0"/>
  </r>
  <r>
    <n v="7735110116"/>
    <x v="10"/>
    <n v="48921670"/>
    <x v="27"/>
    <s v="SSALLONDONO"/>
    <s v="MFLT"/>
    <s v="Provisión oblig. laboral, cesantías aprop."/>
    <s v=""/>
    <s v=""/>
    <d v="2010-11-26T00:00:00"/>
    <d v="2010-11-26T00:00:00"/>
    <n v="623894"/>
    <s v="773"/>
    <x v="10"/>
    <x v="5"/>
    <x v="2"/>
    <x v="0"/>
    <x v="0"/>
  </r>
  <r>
    <n v="7735110124"/>
    <x v="13"/>
    <n v="48921670"/>
    <x v="27"/>
    <s v="SSALLONDONO"/>
    <s v="MFLT"/>
    <s v="Provisión oblig. laboral, cesantías aprop."/>
    <s v=""/>
    <s v=""/>
    <d v="2010-11-26T00:00:00"/>
    <d v="2010-11-26T00:00:00"/>
    <n v="207964"/>
    <s v="773"/>
    <x v="10"/>
    <x v="5"/>
    <x v="2"/>
    <x v="0"/>
    <x v="0"/>
  </r>
  <r>
    <n v="7735110102"/>
    <x v="2"/>
    <n v="48921770"/>
    <x v="28"/>
    <s v="SSALLONDONO"/>
    <s v="MFLT"/>
    <s v="Obligación laboral, salarios por pagar"/>
    <s v=""/>
    <s v=""/>
    <d v="2010-11-26T00:00:00"/>
    <d v="2010-11-26T00:00:00"/>
    <n v="1658788"/>
    <s v="773"/>
    <x v="10"/>
    <x v="5"/>
    <x v="2"/>
    <x v="0"/>
    <x v="0"/>
  </r>
  <r>
    <n v="7735110104"/>
    <x v="3"/>
    <n v="48921770"/>
    <x v="28"/>
    <s v="SSALLONDONO"/>
    <s v="MFLT"/>
    <s v="Obligación laboral, salarios por pagar"/>
    <s v=""/>
    <s v=""/>
    <d v="2010-11-26T00:00:00"/>
    <d v="2010-11-26T00:00:00"/>
    <n v="142724"/>
    <s v="773"/>
    <x v="10"/>
    <x v="5"/>
    <x v="2"/>
    <x v="0"/>
    <x v="1"/>
  </r>
  <r>
    <n v="7735110110"/>
    <x v="5"/>
    <n v="48921770"/>
    <x v="28"/>
    <s v="SSALLONDONO"/>
    <s v="MFLT"/>
    <s v="Obligación laboral, salarios por pagar"/>
    <s v=""/>
    <s v=""/>
    <d v="2010-11-26T00:00:00"/>
    <d v="2010-11-26T00:00:00"/>
    <n v="123000"/>
    <s v="773"/>
    <x v="10"/>
    <x v="5"/>
    <x v="2"/>
    <x v="0"/>
    <x v="0"/>
  </r>
  <r>
    <n v="7735110111"/>
    <x v="6"/>
    <n v="48921770"/>
    <x v="28"/>
    <s v="SSALLONDONO"/>
    <s v="MFLT"/>
    <s v="Provisión oblig. laboral, cesantías aprop."/>
    <s v=""/>
    <s v=""/>
    <d v="2010-11-26T00:00:00"/>
    <d v="2010-11-26T00:00:00"/>
    <n v="401886"/>
    <s v="773"/>
    <x v="10"/>
    <x v="5"/>
    <x v="2"/>
    <x v="0"/>
    <x v="0"/>
  </r>
  <r>
    <n v="7735110112"/>
    <x v="7"/>
    <n v="48921770"/>
    <x v="28"/>
    <s v="SSALLONDONO"/>
    <s v="MFLT"/>
    <s v="Provisión oblig. laboral, cesantías aprop."/>
    <s v=""/>
    <s v=""/>
    <d v="2010-11-26T00:00:00"/>
    <d v="2010-11-26T00:00:00"/>
    <n v="84608"/>
    <s v="773"/>
    <x v="10"/>
    <x v="5"/>
    <x v="2"/>
    <x v="0"/>
    <x v="0"/>
  </r>
  <r>
    <n v="7735110113"/>
    <x v="8"/>
    <n v="48921770"/>
    <x v="28"/>
    <s v="SSALLONDONO"/>
    <s v="MFLT"/>
    <s v="Provisión oblig. laboral, cesantías aprop."/>
    <s v=""/>
    <s v=""/>
    <d v="2010-11-26T00:00:00"/>
    <d v="2010-11-26T00:00:00"/>
    <n v="359581"/>
    <s v="773"/>
    <x v="10"/>
    <x v="5"/>
    <x v="2"/>
    <x v="0"/>
    <x v="0"/>
  </r>
  <r>
    <n v="7735110114"/>
    <x v="9"/>
    <n v="48921770"/>
    <x v="28"/>
    <s v="SSALLONDONO"/>
    <s v="MFLT"/>
    <s v="Provisión oblig. laboral, cesantías aprop."/>
    <s v=""/>
    <s v=""/>
    <d v="2010-11-26T00:00:00"/>
    <d v="2010-11-26T00:00:00"/>
    <n v="148064"/>
    <s v="773"/>
    <x v="10"/>
    <x v="5"/>
    <x v="2"/>
    <x v="0"/>
    <x v="0"/>
  </r>
  <r>
    <n v="7735110116"/>
    <x v="10"/>
    <n v="48921770"/>
    <x v="28"/>
    <s v="SSALLONDONO"/>
    <s v="MFLT"/>
    <s v="Provisión oblig. laboral, cesantías aprop."/>
    <s v=""/>
    <s v=""/>
    <d v="2010-11-26T00:00:00"/>
    <d v="2010-11-26T00:00:00"/>
    <n v="380734"/>
    <s v="773"/>
    <x v="10"/>
    <x v="5"/>
    <x v="2"/>
    <x v="0"/>
    <x v="0"/>
  </r>
  <r>
    <n v="7735110124"/>
    <x v="13"/>
    <n v="48921770"/>
    <x v="28"/>
    <s v="SSALLONDONO"/>
    <s v="MFLT"/>
    <s v="Provisión oblig. laboral, cesantías aprop."/>
    <s v=""/>
    <s v=""/>
    <d v="2010-11-26T00:00:00"/>
    <d v="2010-11-26T00:00:00"/>
    <n v="126911"/>
    <s v="773"/>
    <x v="10"/>
    <x v="5"/>
    <x v="2"/>
    <x v="0"/>
    <x v="0"/>
  </r>
  <r>
    <n v="7735116120"/>
    <x v="29"/>
    <n v="48921770"/>
    <x v="28"/>
    <s v="LTYCDAVILA"/>
    <s v="MFLT"/>
    <s v="SODEXO S.A."/>
    <s v=""/>
    <s v="Alimentacion personal inhouse NOEL"/>
    <d v="2010-11-08T00:00:00"/>
    <d v="2010-11-26T00:00:00"/>
    <n v="0"/>
    <s v="773"/>
    <x v="10"/>
    <x v="5"/>
    <x v="5"/>
    <x v="0"/>
    <x v="0"/>
  </r>
  <r>
    <n v="7735116403"/>
    <x v="20"/>
    <n v="48921770"/>
    <x v="28"/>
    <s v="SSRDVILLEGAS"/>
    <s v="MFLT"/>
    <s v="SOMOS SUMINISTRO TEMPORAL S.A."/>
    <s v=""/>
    <s v=""/>
    <d v="2010-11-25T00:00:00"/>
    <d v="2010-11-26T00:00:00"/>
    <n v="1386451"/>
    <s v="773"/>
    <x v="10"/>
    <x v="5"/>
    <x v="3"/>
    <x v="0"/>
    <x v="1"/>
  </r>
  <r>
    <n v="7735116503"/>
    <x v="38"/>
    <n v="48970470"/>
    <x v="32"/>
    <s v="LTYCDAVILA"/>
    <s v="MFLT"/>
    <s v="Provisión otras cta.pte.proveed prod. Inventariab."/>
    <s v=""/>
    <s v="Mantenimiento aire acondicionado"/>
    <d v="2010-11-24T00:00:00"/>
    <d v="2010-11-26T00:00:00"/>
    <n v="0"/>
    <s v="773"/>
    <x v="10"/>
    <x v="9"/>
    <x v="6"/>
    <x v="0"/>
    <x v="2"/>
  </r>
  <r>
    <n v="7735116503"/>
    <x v="38"/>
    <n v="48970470"/>
    <x v="32"/>
    <s v="LTMAMEJIA"/>
    <s v="MFLT"/>
    <s v="Provisión otras cta.pte.proveed prod. Inventariab."/>
    <s v=""/>
    <s v="Mantenimiento aire acondicionado"/>
    <d v="2010-11-26T00:00:00"/>
    <d v="2010-11-26T00:00:00"/>
    <n v="76000"/>
    <s v="773"/>
    <x v="10"/>
    <x v="9"/>
    <x v="6"/>
    <x v="0"/>
    <x v="2"/>
  </r>
  <r>
    <n v="7735110102"/>
    <x v="2"/>
    <n v="48980070"/>
    <x v="34"/>
    <s v="SSALLONDONO"/>
    <s v="MFLT"/>
    <s v="Obligación laboral, salarios por pagar"/>
    <s v=""/>
    <s v=""/>
    <d v="2010-11-26T00:00:00"/>
    <d v="2010-11-26T00:00:00"/>
    <n v="5067565"/>
    <s v="773"/>
    <x v="10"/>
    <x v="11"/>
    <x v="2"/>
    <x v="0"/>
    <x v="0"/>
  </r>
  <r>
    <n v="7735110104"/>
    <x v="3"/>
    <n v="48980070"/>
    <x v="34"/>
    <s v="SSALLONDONO"/>
    <s v="MFLT"/>
    <s v="Obligación laboral, salarios por pagar"/>
    <s v=""/>
    <s v=""/>
    <d v="2010-11-26T00:00:00"/>
    <d v="2010-11-26T00:00:00"/>
    <n v="220134"/>
    <s v="773"/>
    <x v="10"/>
    <x v="11"/>
    <x v="2"/>
    <x v="0"/>
    <x v="1"/>
  </r>
  <r>
    <n v="7735110110"/>
    <x v="5"/>
    <n v="48980070"/>
    <x v="34"/>
    <s v="SSALLONDONO"/>
    <s v="MFLT"/>
    <s v="Obligación laboral, salarios por pagar"/>
    <s v=""/>
    <s v=""/>
    <d v="2010-11-26T00:00:00"/>
    <d v="2010-11-26T00:00:00"/>
    <n v="30750"/>
    <s v="773"/>
    <x v="10"/>
    <x v="11"/>
    <x v="2"/>
    <x v="0"/>
    <x v="0"/>
  </r>
  <r>
    <n v="7735110111"/>
    <x v="6"/>
    <n v="48980070"/>
    <x v="34"/>
    <s v="SSALLONDONO"/>
    <s v="MFLT"/>
    <s v="Provisión oblig. laboral, cesantías aprop."/>
    <s v=""/>
    <s v=""/>
    <d v="2010-11-26T00:00:00"/>
    <d v="2010-11-26T00:00:00"/>
    <n v="906328"/>
    <s v="773"/>
    <x v="10"/>
    <x v="11"/>
    <x v="2"/>
    <x v="0"/>
    <x v="0"/>
  </r>
  <r>
    <n v="7735110112"/>
    <x v="7"/>
    <n v="48980070"/>
    <x v="34"/>
    <s v="SSALLONDONO"/>
    <s v="MFLT"/>
    <s v="Provisión oblig. laboral, cesantías aprop."/>
    <s v=""/>
    <s v=""/>
    <d v="2010-11-26T00:00:00"/>
    <d v="2010-11-26T00:00:00"/>
    <n v="190807"/>
    <s v="773"/>
    <x v="10"/>
    <x v="11"/>
    <x v="2"/>
    <x v="0"/>
    <x v="0"/>
  </r>
  <r>
    <n v="7735110113"/>
    <x v="8"/>
    <n v="48980070"/>
    <x v="34"/>
    <s v="SSALLONDONO"/>
    <s v="MFLT"/>
    <s v="Provisión oblig. laboral, cesantías aprop."/>
    <s v=""/>
    <s v=""/>
    <d v="2010-11-26T00:00:00"/>
    <d v="2010-11-26T00:00:00"/>
    <n v="810926"/>
    <s v="773"/>
    <x v="10"/>
    <x v="11"/>
    <x v="2"/>
    <x v="0"/>
    <x v="0"/>
  </r>
  <r>
    <n v="7735110114"/>
    <x v="9"/>
    <n v="48980070"/>
    <x v="34"/>
    <s v="SSALLONDONO"/>
    <s v="MFLT"/>
    <s v="Provisión oblig. laboral, cesantías aprop."/>
    <s v=""/>
    <s v=""/>
    <d v="2010-11-26T00:00:00"/>
    <d v="2010-11-26T00:00:00"/>
    <n v="333909"/>
    <s v="773"/>
    <x v="10"/>
    <x v="11"/>
    <x v="2"/>
    <x v="0"/>
    <x v="0"/>
  </r>
  <r>
    <n v="7735110116"/>
    <x v="10"/>
    <n v="48980070"/>
    <x v="34"/>
    <s v="SSALLONDONO"/>
    <s v="MFLT"/>
    <s v="Provisión oblig. laboral, cesantías aprop."/>
    <s v=""/>
    <s v=""/>
    <d v="2010-11-26T00:00:00"/>
    <d v="2010-11-26T00:00:00"/>
    <n v="858628"/>
    <s v="773"/>
    <x v="10"/>
    <x v="11"/>
    <x v="2"/>
    <x v="0"/>
    <x v="0"/>
  </r>
  <r>
    <n v="7735110124"/>
    <x v="13"/>
    <n v="48980070"/>
    <x v="34"/>
    <s v="SSALLONDONO"/>
    <s v="MFLT"/>
    <s v="Provisión oblig. laboral, cesantías aprop."/>
    <s v=""/>
    <s v=""/>
    <d v="2010-11-26T00:00:00"/>
    <d v="2010-11-26T00:00:00"/>
    <n v="286209"/>
    <s v="773"/>
    <x v="10"/>
    <x v="11"/>
    <x v="2"/>
    <x v="0"/>
    <x v="0"/>
  </r>
  <r>
    <n v="7735111156"/>
    <x v="30"/>
    <n v="48980170"/>
    <x v="35"/>
    <s v="LTYCDAVILA"/>
    <s v="MFLT"/>
    <s v="TECNIMICRO LABORATORIO DE ANALISIS"/>
    <s v=""/>
    <s v="Servicio de Laboratorio FROTIS"/>
    <d v="2010-11-22T00:00:00"/>
    <d v="2010-11-26T00:00:00"/>
    <n v="0"/>
    <s v="773"/>
    <x v="10"/>
    <x v="12"/>
    <x v="8"/>
    <x v="0"/>
    <x v="0"/>
  </r>
  <r>
    <n v="7735110102"/>
    <x v="2"/>
    <n v="48982070"/>
    <x v="36"/>
    <s v="SSALLONDONO"/>
    <s v="MFLT"/>
    <s v="Obligación laboral, salarios por pagar"/>
    <s v=""/>
    <s v=""/>
    <d v="2010-11-26T00:00:00"/>
    <d v="2010-11-26T00:00:00"/>
    <n v="768056"/>
    <s v="773"/>
    <x v="10"/>
    <x v="13"/>
    <x v="2"/>
    <x v="0"/>
    <x v="0"/>
  </r>
  <r>
    <n v="7735110103"/>
    <x v="39"/>
    <n v="48982070"/>
    <x v="36"/>
    <s v="SSALLONDONO"/>
    <s v="MFLT"/>
    <s v="Obligación laboral, salarios por pagar"/>
    <s v=""/>
    <s v=""/>
    <d v="2010-11-26T00:00:00"/>
    <d v="2010-11-26T00:00:00"/>
    <n v="193125"/>
    <s v="773"/>
    <x v="10"/>
    <x v="13"/>
    <x v="2"/>
    <x v="0"/>
    <x v="0"/>
  </r>
  <r>
    <n v="7735110111"/>
    <x v="6"/>
    <n v="48982070"/>
    <x v="36"/>
    <s v="SSALLONDONO"/>
    <s v="MFLT"/>
    <s v="Provisión oblig. laboral, cesantías aprop."/>
    <s v=""/>
    <s v=""/>
    <d v="2010-11-26T00:00:00"/>
    <d v="2010-11-26T00:00:00"/>
    <n v="52465"/>
    <s v="773"/>
    <x v="10"/>
    <x v="13"/>
    <x v="2"/>
    <x v="0"/>
    <x v="0"/>
  </r>
  <r>
    <n v="7735110112"/>
    <x v="7"/>
    <n v="48982070"/>
    <x v="36"/>
    <s v="SSALLONDONO"/>
    <s v="MFLT"/>
    <s v="Provisión oblig. laboral, cesantías aprop."/>
    <s v=""/>
    <s v=""/>
    <d v="2010-11-26T00:00:00"/>
    <d v="2010-11-26T00:00:00"/>
    <n v="11045"/>
    <s v="773"/>
    <x v="10"/>
    <x v="13"/>
    <x v="2"/>
    <x v="0"/>
    <x v="0"/>
  </r>
  <r>
    <n v="7735110113"/>
    <x v="8"/>
    <n v="48982070"/>
    <x v="36"/>
    <s v="SSALLONDONO"/>
    <s v="MFLT"/>
    <s v="Provisión oblig. laboral, cesantías aprop."/>
    <s v=""/>
    <s v=""/>
    <d v="2010-11-26T00:00:00"/>
    <d v="2010-11-26T00:00:00"/>
    <n v="46942"/>
    <s v="773"/>
    <x v="10"/>
    <x v="13"/>
    <x v="2"/>
    <x v="0"/>
    <x v="0"/>
  </r>
  <r>
    <n v="7735110114"/>
    <x v="9"/>
    <n v="48982070"/>
    <x v="36"/>
    <s v="SSALLONDONO"/>
    <s v="MFLT"/>
    <s v="Provisión oblig. laboral, cesantías aprop."/>
    <s v=""/>
    <s v=""/>
    <d v="2010-11-26T00:00:00"/>
    <d v="2010-11-26T00:00:00"/>
    <n v="19329"/>
    <s v="773"/>
    <x v="10"/>
    <x v="13"/>
    <x v="2"/>
    <x v="0"/>
    <x v="0"/>
  </r>
  <r>
    <n v="7735110116"/>
    <x v="10"/>
    <n v="48982070"/>
    <x v="36"/>
    <s v="SSALLONDONO"/>
    <s v="MFLT"/>
    <s v="Provisión oblig. laboral, cesantías aprop."/>
    <s v=""/>
    <s v=""/>
    <d v="2010-11-26T00:00:00"/>
    <d v="2010-11-26T00:00:00"/>
    <n v="49704"/>
    <s v="773"/>
    <x v="10"/>
    <x v="13"/>
    <x v="2"/>
    <x v="0"/>
    <x v="0"/>
  </r>
  <r>
    <n v="7735110124"/>
    <x v="13"/>
    <n v="48982070"/>
    <x v="36"/>
    <s v="SSALLONDONO"/>
    <s v="MFLT"/>
    <s v="Provisión oblig. laboral, cesantías aprop."/>
    <s v=""/>
    <s v=""/>
    <d v="2010-11-26T00:00:00"/>
    <d v="2010-11-26T00:00:00"/>
    <n v="16568"/>
    <s v="773"/>
    <x v="10"/>
    <x v="13"/>
    <x v="2"/>
    <x v="0"/>
    <x v="0"/>
  </r>
  <r>
    <n v="7735110102"/>
    <x v="2"/>
    <n v="48984270"/>
    <x v="37"/>
    <s v="SSALLONDONO"/>
    <s v="MFLT"/>
    <s v="Obligación laboral, salarios por pagar"/>
    <s v=""/>
    <s v=""/>
    <d v="2010-11-26T00:00:00"/>
    <d v="2010-11-26T00:00:00"/>
    <n v="1758059"/>
    <s v="773"/>
    <x v="10"/>
    <x v="14"/>
    <x v="2"/>
    <x v="0"/>
    <x v="0"/>
  </r>
  <r>
    <n v="7735110111"/>
    <x v="6"/>
    <n v="48984270"/>
    <x v="37"/>
    <s v="SSALLONDONO"/>
    <s v="MFLT"/>
    <s v="Provisión oblig. laboral, cesantías aprop."/>
    <s v=""/>
    <s v=""/>
    <d v="2010-11-26T00:00:00"/>
    <d v="2010-11-26T00:00:00"/>
    <n v="334031"/>
    <s v="773"/>
    <x v="10"/>
    <x v="14"/>
    <x v="2"/>
    <x v="0"/>
    <x v="0"/>
  </r>
  <r>
    <n v="7735110112"/>
    <x v="7"/>
    <n v="48984270"/>
    <x v="37"/>
    <s v="SSALLONDONO"/>
    <s v="MFLT"/>
    <s v="Provisión oblig. laboral, cesantías aprop."/>
    <s v=""/>
    <s v=""/>
    <d v="2010-11-26T00:00:00"/>
    <d v="2010-11-26T00:00:00"/>
    <n v="70322"/>
    <s v="773"/>
    <x v="10"/>
    <x v="14"/>
    <x v="2"/>
    <x v="0"/>
    <x v="0"/>
  </r>
  <r>
    <n v="7735110113"/>
    <x v="8"/>
    <n v="48984270"/>
    <x v="37"/>
    <s v="SSALLONDONO"/>
    <s v="MFLT"/>
    <s v="Provisión oblig. laboral, cesantías aprop."/>
    <s v=""/>
    <s v=""/>
    <d v="2010-11-26T00:00:00"/>
    <d v="2010-11-26T00:00:00"/>
    <n v="298870"/>
    <s v="773"/>
    <x v="10"/>
    <x v="14"/>
    <x v="2"/>
    <x v="0"/>
    <x v="0"/>
  </r>
  <r>
    <n v="7735110114"/>
    <x v="9"/>
    <n v="48984270"/>
    <x v="37"/>
    <s v="SSALLONDONO"/>
    <s v="MFLT"/>
    <s v="Provisión oblig. laboral, cesantías aprop."/>
    <s v=""/>
    <s v=""/>
    <d v="2010-11-26T00:00:00"/>
    <d v="2010-11-26T00:00:00"/>
    <n v="123064"/>
    <s v="773"/>
    <x v="10"/>
    <x v="14"/>
    <x v="2"/>
    <x v="0"/>
    <x v="0"/>
  </r>
  <r>
    <n v="7735110116"/>
    <x v="10"/>
    <n v="48984270"/>
    <x v="37"/>
    <s v="SSALLONDONO"/>
    <s v="MFLT"/>
    <s v="Provisión oblig. laboral, cesantías aprop."/>
    <s v=""/>
    <s v=""/>
    <d v="2010-11-26T00:00:00"/>
    <d v="2010-11-26T00:00:00"/>
    <n v="316450"/>
    <s v="773"/>
    <x v="10"/>
    <x v="14"/>
    <x v="2"/>
    <x v="0"/>
    <x v="0"/>
  </r>
  <r>
    <n v="7735110124"/>
    <x v="13"/>
    <n v="48984270"/>
    <x v="37"/>
    <s v="SSALLONDONO"/>
    <s v="MFLT"/>
    <s v="Provisión oblig. laboral, cesantías aprop."/>
    <s v=""/>
    <s v=""/>
    <d v="2010-11-26T00:00:00"/>
    <d v="2010-11-26T00:00:00"/>
    <n v="105484"/>
    <s v="773"/>
    <x v="10"/>
    <x v="14"/>
    <x v="2"/>
    <x v="0"/>
    <x v="0"/>
  </r>
  <r>
    <n v="7735110102"/>
    <x v="2"/>
    <n v="48986070"/>
    <x v="38"/>
    <s v="SSALLONDONO"/>
    <s v="MFLT"/>
    <s v="Obligación laboral, salarios por pagar"/>
    <s v=""/>
    <s v=""/>
    <d v="2010-11-26T00:00:00"/>
    <d v="2010-11-26T00:00:00"/>
    <n v="574239"/>
    <s v="773"/>
    <x v="10"/>
    <x v="15"/>
    <x v="2"/>
    <x v="0"/>
    <x v="0"/>
  </r>
  <r>
    <n v="7735110111"/>
    <x v="6"/>
    <n v="48986070"/>
    <x v="38"/>
    <s v="SSALLONDONO"/>
    <s v="MFLT"/>
    <s v="Provisión oblig. laboral, cesantías aprop."/>
    <s v=""/>
    <s v=""/>
    <d v="2010-11-26T00:00:00"/>
    <d v="2010-11-26T00:00:00"/>
    <n v="109105"/>
    <s v="773"/>
    <x v="10"/>
    <x v="15"/>
    <x v="2"/>
    <x v="0"/>
    <x v="0"/>
  </r>
  <r>
    <n v="7735110112"/>
    <x v="7"/>
    <n v="48986070"/>
    <x v="38"/>
    <s v="SSALLONDONO"/>
    <s v="MFLT"/>
    <s v="Provisión oblig. laboral, cesantías aprop."/>
    <s v=""/>
    <s v=""/>
    <d v="2010-11-26T00:00:00"/>
    <d v="2010-11-26T00:00:00"/>
    <n v="22970"/>
    <s v="773"/>
    <x v="10"/>
    <x v="15"/>
    <x v="2"/>
    <x v="0"/>
    <x v="0"/>
  </r>
  <r>
    <n v="7735110113"/>
    <x v="8"/>
    <n v="48986070"/>
    <x v="38"/>
    <s v="SSALLONDONO"/>
    <s v="MFLT"/>
    <s v="Provisión oblig. laboral, cesantías aprop."/>
    <s v=""/>
    <s v=""/>
    <d v="2010-11-26T00:00:00"/>
    <d v="2010-11-26T00:00:00"/>
    <n v="97621"/>
    <s v="773"/>
    <x v="10"/>
    <x v="15"/>
    <x v="2"/>
    <x v="0"/>
    <x v="0"/>
  </r>
  <r>
    <n v="7735110114"/>
    <x v="9"/>
    <n v="48986070"/>
    <x v="38"/>
    <s v="SSALLONDONO"/>
    <s v="MFLT"/>
    <s v="Provisión oblig. laboral, cesantías aprop."/>
    <s v=""/>
    <s v=""/>
    <d v="2010-11-26T00:00:00"/>
    <d v="2010-11-26T00:00:00"/>
    <n v="40197"/>
    <s v="773"/>
    <x v="10"/>
    <x v="15"/>
    <x v="2"/>
    <x v="0"/>
    <x v="0"/>
  </r>
  <r>
    <n v="7735110116"/>
    <x v="10"/>
    <n v="48986070"/>
    <x v="38"/>
    <s v="SSALLONDONO"/>
    <s v="MFLT"/>
    <s v="Provisión oblig. laboral, cesantías aprop."/>
    <s v=""/>
    <s v=""/>
    <d v="2010-11-26T00:00:00"/>
    <d v="2010-11-26T00:00:00"/>
    <n v="103364"/>
    <s v="773"/>
    <x v="10"/>
    <x v="15"/>
    <x v="2"/>
    <x v="0"/>
    <x v="0"/>
  </r>
  <r>
    <n v="7735110124"/>
    <x v="13"/>
    <n v="48986070"/>
    <x v="38"/>
    <s v="SSALLONDONO"/>
    <s v="MFLT"/>
    <s v="Provisión oblig. laboral, cesantías aprop."/>
    <s v=""/>
    <s v=""/>
    <d v="2010-11-26T00:00:00"/>
    <d v="2010-11-26T00:00:00"/>
    <n v="34454"/>
    <s v="773"/>
    <x v="10"/>
    <x v="15"/>
    <x v="2"/>
    <x v="0"/>
    <x v="0"/>
  </r>
  <r>
    <n v="7735116502"/>
    <x v="37"/>
    <n v="48986070"/>
    <x v="38"/>
    <s v="LTICPOSADA"/>
    <s v="MFLT"/>
    <s v="Provisión otras cta.pte.proveed prod. Inventariab."/>
    <s v=""/>
    <s v="Mantenimiento construcciones y edificios"/>
    <d v="2010-11-26T00:00:00"/>
    <d v="2010-11-26T00:00:00"/>
    <n v="23018360"/>
    <s v="773"/>
    <x v="10"/>
    <x v="15"/>
    <x v="6"/>
    <x v="0"/>
    <x v="0"/>
  </r>
  <r>
    <n v="7735116502"/>
    <x v="37"/>
    <n v="48986070"/>
    <x v="38"/>
    <s v="LTYCDAVILA"/>
    <s v="MFLT"/>
    <s v="COMERCIALIZADORA DACOM S.A."/>
    <s v=""/>
    <s v="Mantenimiento construcciones y edificios"/>
    <d v="2010-11-17T00:00:00"/>
    <d v="2010-11-26T00:00:00"/>
    <n v="0"/>
    <s v="773"/>
    <x v="10"/>
    <x v="15"/>
    <x v="6"/>
    <x v="0"/>
    <x v="0"/>
  </r>
  <r>
    <n v="7735110102"/>
    <x v="2"/>
    <n v="48988070"/>
    <x v="40"/>
    <s v="SSALLONDONO"/>
    <s v="MFLT"/>
    <s v="Obligación laboral, salarios por pagar"/>
    <s v=""/>
    <s v=""/>
    <d v="2010-11-26T00:00:00"/>
    <d v="2010-11-26T00:00:00"/>
    <n v="438759"/>
    <s v="773"/>
    <x v="10"/>
    <x v="17"/>
    <x v="2"/>
    <x v="0"/>
    <x v="0"/>
  </r>
  <r>
    <n v="7735110110"/>
    <x v="5"/>
    <n v="48988070"/>
    <x v="40"/>
    <s v="SSALLONDONO"/>
    <s v="MFLT"/>
    <s v="Obligación laboral, salarios por pagar"/>
    <s v=""/>
    <s v=""/>
    <d v="2010-11-26T00:00:00"/>
    <d v="2010-11-26T00:00:00"/>
    <n v="55350"/>
    <s v="773"/>
    <x v="10"/>
    <x v="17"/>
    <x v="2"/>
    <x v="0"/>
    <x v="0"/>
  </r>
  <r>
    <n v="7735110111"/>
    <x v="6"/>
    <n v="48988070"/>
    <x v="40"/>
    <s v="SSALLONDONO"/>
    <s v="MFLT"/>
    <s v="Provisión oblig. laboral, cesantías aprop."/>
    <s v=""/>
    <s v=""/>
    <d v="2010-11-26T00:00:00"/>
    <d v="2010-11-26T00:00:00"/>
    <n v="124019"/>
    <s v="773"/>
    <x v="10"/>
    <x v="17"/>
    <x v="2"/>
    <x v="0"/>
    <x v="0"/>
  </r>
  <r>
    <n v="7735110112"/>
    <x v="7"/>
    <n v="48988070"/>
    <x v="40"/>
    <s v="SSALLONDONO"/>
    <s v="MFLT"/>
    <s v="Provisión oblig. laboral, cesantías aprop."/>
    <s v=""/>
    <s v=""/>
    <d v="2010-11-26T00:00:00"/>
    <d v="2010-11-26T00:00:00"/>
    <n v="26109"/>
    <s v="773"/>
    <x v="10"/>
    <x v="17"/>
    <x v="2"/>
    <x v="0"/>
    <x v="0"/>
  </r>
  <r>
    <n v="7735110113"/>
    <x v="8"/>
    <n v="48988070"/>
    <x v="40"/>
    <s v="SSALLONDONO"/>
    <s v="MFLT"/>
    <s v="Provisión oblig. laboral, cesantías aprop."/>
    <s v=""/>
    <s v=""/>
    <d v="2010-11-26T00:00:00"/>
    <d v="2010-11-26T00:00:00"/>
    <n v="110965"/>
    <s v="773"/>
    <x v="10"/>
    <x v="17"/>
    <x v="2"/>
    <x v="0"/>
    <x v="0"/>
  </r>
  <r>
    <n v="7735110114"/>
    <x v="9"/>
    <n v="48988070"/>
    <x v="40"/>
    <s v="SSALLONDONO"/>
    <s v="MFLT"/>
    <s v="Provisión oblig. laboral, cesantías aprop."/>
    <s v=""/>
    <s v=""/>
    <d v="2010-11-26T00:00:00"/>
    <d v="2010-11-26T00:00:00"/>
    <n v="45691"/>
    <s v="773"/>
    <x v="10"/>
    <x v="17"/>
    <x v="2"/>
    <x v="0"/>
    <x v="0"/>
  </r>
  <r>
    <n v="7735110116"/>
    <x v="10"/>
    <n v="48988070"/>
    <x v="40"/>
    <s v="SSALLONDONO"/>
    <s v="MFLT"/>
    <s v="Provisión oblig. laboral, cesantías aprop."/>
    <s v=""/>
    <s v=""/>
    <d v="2010-11-26T00:00:00"/>
    <d v="2010-11-26T00:00:00"/>
    <n v="117492"/>
    <s v="773"/>
    <x v="10"/>
    <x v="17"/>
    <x v="2"/>
    <x v="0"/>
    <x v="0"/>
  </r>
  <r>
    <n v="7735110124"/>
    <x v="13"/>
    <n v="48988070"/>
    <x v="40"/>
    <s v="SSALLONDONO"/>
    <s v="MFLT"/>
    <s v="Provisión oblig. laboral, cesantías aprop."/>
    <s v=""/>
    <s v=""/>
    <d v="2010-11-26T00:00:00"/>
    <d v="2010-11-26T00:00:00"/>
    <n v="39164"/>
    <s v="773"/>
    <x v="10"/>
    <x v="17"/>
    <x v="2"/>
    <x v="0"/>
    <x v="0"/>
  </r>
  <r>
    <n v="7735116401"/>
    <x v="52"/>
    <n v="48988270"/>
    <x v="42"/>
    <s v="LTYCDAVILA"/>
    <s v="MFLT"/>
    <s v="Provisión otras cta.pte.proveed prod. Inventariab."/>
    <s v=""/>
    <s v="SERVICIO DE LIMPIEZA"/>
    <d v="2010-11-24T00:00:00"/>
    <d v="2010-11-26T00:00:00"/>
    <n v="0"/>
    <s v="773"/>
    <x v="10"/>
    <x v="19"/>
    <x v="5"/>
    <x v="0"/>
    <x v="0"/>
  </r>
  <r>
    <n v="7735116401"/>
    <x v="52"/>
    <n v="48988270"/>
    <x v="42"/>
    <s v="LTYCDAVILA"/>
    <s v="MFLT"/>
    <s v="Provisión otras cta.pte.proveed prod. Inventariab."/>
    <s v=""/>
    <s v="SERVICIO DE LIMPIEZA"/>
    <d v="2010-11-24T00:00:00"/>
    <d v="2010-11-26T00:00:00"/>
    <n v="0"/>
    <s v="773"/>
    <x v="10"/>
    <x v="19"/>
    <x v="5"/>
    <x v="0"/>
    <x v="0"/>
  </r>
  <r>
    <n v="7735116401"/>
    <x v="52"/>
    <n v="48988270"/>
    <x v="42"/>
    <s v="LTRCMAZO"/>
    <s v="MFLT"/>
    <s v="Provisión otras cta.pte.proveed prod. Inventariab."/>
    <s v=""/>
    <s v="SERVICIO DE LIMPIEZA"/>
    <d v="2010-11-26T00:00:00"/>
    <d v="2010-11-26T00:00:00"/>
    <n v="5837620"/>
    <s v="773"/>
    <x v="10"/>
    <x v="19"/>
    <x v="5"/>
    <x v="0"/>
    <x v="0"/>
  </r>
  <r>
    <n v="7735116401"/>
    <x v="52"/>
    <n v="48988270"/>
    <x v="42"/>
    <s v="LTRCMAZO"/>
    <s v="MFLT"/>
    <s v="Provisión otras cta.pte.proveed prod. Inventariab."/>
    <s v=""/>
    <s v="SERVICIO DE LIMPIEZA"/>
    <d v="2010-11-26T00:00:00"/>
    <d v="2010-11-26T00:00:00"/>
    <n v="20878235"/>
    <s v="773"/>
    <x v="10"/>
    <x v="19"/>
    <x v="5"/>
    <x v="0"/>
    <x v="0"/>
  </r>
  <r>
    <n v="7735110102"/>
    <x v="2"/>
    <n v="48992070"/>
    <x v="45"/>
    <s v="SSALLONDONO"/>
    <s v="MFLT"/>
    <s v="Obligación laboral, salarios por pagar"/>
    <s v=""/>
    <s v=""/>
    <d v="2010-11-26T00:00:00"/>
    <d v="2010-11-26T00:00:00"/>
    <n v="2577222"/>
    <s v="773"/>
    <x v="10"/>
    <x v="22"/>
    <x v="2"/>
    <x v="0"/>
    <x v="0"/>
  </r>
  <r>
    <n v="7735110103"/>
    <x v="39"/>
    <n v="48992070"/>
    <x v="45"/>
    <s v="SSALLONDONO"/>
    <s v="MFLT"/>
    <s v="Obligación laboral, salarios por pagar"/>
    <s v=""/>
    <s v=""/>
    <d v="2010-11-26T00:00:00"/>
    <d v="2010-11-26T00:00:00"/>
    <n v="128750"/>
    <s v="773"/>
    <x v="10"/>
    <x v="22"/>
    <x v="2"/>
    <x v="0"/>
    <x v="0"/>
  </r>
  <r>
    <n v="7735110104"/>
    <x v="3"/>
    <n v="48992070"/>
    <x v="45"/>
    <s v="SSALLONDONO"/>
    <s v="MFLT"/>
    <s v="Obligación laboral, salarios por pagar"/>
    <s v=""/>
    <s v=""/>
    <d v="2010-11-26T00:00:00"/>
    <d v="2010-11-26T00:00:00"/>
    <n v="277029"/>
    <s v="773"/>
    <x v="10"/>
    <x v="22"/>
    <x v="2"/>
    <x v="0"/>
    <x v="1"/>
  </r>
  <r>
    <n v="7735110110"/>
    <x v="5"/>
    <n v="48992070"/>
    <x v="45"/>
    <s v="SSALLONDONO"/>
    <s v="MFLT"/>
    <s v="Obligación laboral, salarios por pagar"/>
    <s v=""/>
    <s v=""/>
    <d v="2010-11-26T00:00:00"/>
    <d v="2010-11-26T00:00:00"/>
    <n v="133250"/>
    <s v="773"/>
    <x v="10"/>
    <x v="22"/>
    <x v="2"/>
    <x v="0"/>
    <x v="0"/>
  </r>
  <r>
    <n v="7735110111"/>
    <x v="6"/>
    <n v="48992070"/>
    <x v="45"/>
    <s v="SSALLONDONO"/>
    <s v="MFLT"/>
    <s v="Provisión oblig. laboral, cesantías aprop."/>
    <s v=""/>
    <s v=""/>
    <d v="2010-11-26T00:00:00"/>
    <d v="2010-11-26T00:00:00"/>
    <n v="649006"/>
    <s v="773"/>
    <x v="10"/>
    <x v="22"/>
    <x v="2"/>
    <x v="0"/>
    <x v="0"/>
  </r>
  <r>
    <n v="7735110112"/>
    <x v="7"/>
    <n v="48992070"/>
    <x v="45"/>
    <s v="SSALLONDONO"/>
    <s v="MFLT"/>
    <s v="Provisión oblig. laboral, cesantías aprop."/>
    <s v=""/>
    <s v=""/>
    <d v="2010-11-26T00:00:00"/>
    <d v="2010-11-26T00:00:00"/>
    <n v="136633"/>
    <s v="773"/>
    <x v="10"/>
    <x v="22"/>
    <x v="2"/>
    <x v="0"/>
    <x v="0"/>
  </r>
  <r>
    <n v="7735110113"/>
    <x v="8"/>
    <n v="48992070"/>
    <x v="45"/>
    <s v="SSALLONDONO"/>
    <s v="MFLT"/>
    <s v="Provisión oblig. laboral, cesantías aprop."/>
    <s v=""/>
    <s v=""/>
    <d v="2010-11-26T00:00:00"/>
    <d v="2010-11-26T00:00:00"/>
    <n v="580692"/>
    <s v="773"/>
    <x v="10"/>
    <x v="22"/>
    <x v="2"/>
    <x v="0"/>
    <x v="0"/>
  </r>
  <r>
    <n v="7735110114"/>
    <x v="9"/>
    <n v="48992070"/>
    <x v="45"/>
    <s v="SSALLONDONO"/>
    <s v="MFLT"/>
    <s v="Provisión oblig. laboral, cesantías aprop."/>
    <s v=""/>
    <s v=""/>
    <d v="2010-11-26T00:00:00"/>
    <d v="2010-11-26T00:00:00"/>
    <n v="239107"/>
    <s v="773"/>
    <x v="10"/>
    <x v="22"/>
    <x v="2"/>
    <x v="0"/>
    <x v="0"/>
  </r>
  <r>
    <n v="7735110116"/>
    <x v="10"/>
    <n v="48992070"/>
    <x v="45"/>
    <s v="SSALLONDONO"/>
    <s v="MFLT"/>
    <s v="Provisión oblig. laboral, cesantías aprop."/>
    <s v=""/>
    <s v=""/>
    <d v="2010-11-26T00:00:00"/>
    <d v="2010-11-26T00:00:00"/>
    <n v="614850"/>
    <s v="773"/>
    <x v="10"/>
    <x v="22"/>
    <x v="2"/>
    <x v="0"/>
    <x v="0"/>
  </r>
  <r>
    <n v="7735110124"/>
    <x v="13"/>
    <n v="48992070"/>
    <x v="45"/>
    <s v="SSALLONDONO"/>
    <s v="MFLT"/>
    <s v="Provisión oblig. laboral, cesantías aprop."/>
    <s v=""/>
    <s v=""/>
    <d v="2010-11-26T00:00:00"/>
    <d v="2010-11-26T00:00:00"/>
    <n v="204951"/>
    <s v="773"/>
    <x v="10"/>
    <x v="22"/>
    <x v="2"/>
    <x v="0"/>
    <x v="0"/>
  </r>
  <r>
    <n v="7735116403"/>
    <x v="20"/>
    <n v="48992070"/>
    <x v="45"/>
    <s v="SSRDVILLEGAS"/>
    <s v="MFLT"/>
    <s v="SOMOS SUMINISTRO TEMPORAL S.A."/>
    <s v=""/>
    <s v=""/>
    <d v="2010-11-25T00:00:00"/>
    <d v="2010-11-26T00:00:00"/>
    <n v="255174"/>
    <s v="773"/>
    <x v="10"/>
    <x v="22"/>
    <x v="3"/>
    <x v="0"/>
    <x v="1"/>
  </r>
  <r>
    <n v="7735110102"/>
    <x v="2"/>
    <n v="48992170"/>
    <x v="46"/>
    <s v="SSALLONDONO"/>
    <s v="MFLT"/>
    <s v="Obligación laboral, salarios por pagar"/>
    <s v=""/>
    <s v=""/>
    <d v="2010-11-26T00:00:00"/>
    <d v="2010-11-26T00:00:00"/>
    <n v="6253138"/>
    <s v="773"/>
    <x v="10"/>
    <x v="23"/>
    <x v="2"/>
    <x v="0"/>
    <x v="0"/>
  </r>
  <r>
    <n v="7735110104"/>
    <x v="3"/>
    <n v="48992170"/>
    <x v="46"/>
    <s v="SSALLONDONO"/>
    <s v="MFLT"/>
    <s v="Obligación laboral, salarios por pagar"/>
    <s v=""/>
    <s v=""/>
    <d v="2010-11-26T00:00:00"/>
    <d v="2010-11-26T00:00:00"/>
    <n v="1058605"/>
    <s v="773"/>
    <x v="10"/>
    <x v="23"/>
    <x v="2"/>
    <x v="0"/>
    <x v="1"/>
  </r>
  <r>
    <n v="7735110108"/>
    <x v="4"/>
    <n v="48992170"/>
    <x v="46"/>
    <s v="SSALLONDONO"/>
    <s v="MFLT"/>
    <s v="Obligación laboral, salarios por pagar"/>
    <s v=""/>
    <s v=""/>
    <d v="2010-11-26T00:00:00"/>
    <d v="2010-11-26T00:00:00"/>
    <n v="49689"/>
    <s v="773"/>
    <x v="10"/>
    <x v="23"/>
    <x v="2"/>
    <x v="0"/>
    <x v="1"/>
  </r>
  <r>
    <n v="7735110110"/>
    <x v="5"/>
    <n v="48992170"/>
    <x v="46"/>
    <s v="SSALLONDONO"/>
    <s v="MFLT"/>
    <s v="Obligación laboral, salarios por pagar"/>
    <s v=""/>
    <s v=""/>
    <d v="2010-11-26T00:00:00"/>
    <d v="2010-11-26T00:00:00"/>
    <n v="373100"/>
    <s v="773"/>
    <x v="10"/>
    <x v="23"/>
    <x v="2"/>
    <x v="0"/>
    <x v="0"/>
  </r>
  <r>
    <n v="7735110111"/>
    <x v="6"/>
    <n v="48992170"/>
    <x v="46"/>
    <s v="SSALLONDONO"/>
    <s v="MFLT"/>
    <s v="Provisión oblig. laboral, cesantías aprop."/>
    <s v=""/>
    <s v=""/>
    <d v="2010-11-26T00:00:00"/>
    <d v="2010-11-26T00:00:00"/>
    <n v="1446669"/>
    <s v="773"/>
    <x v="10"/>
    <x v="23"/>
    <x v="2"/>
    <x v="0"/>
    <x v="0"/>
  </r>
  <r>
    <n v="7735110112"/>
    <x v="7"/>
    <n v="48992170"/>
    <x v="46"/>
    <s v="SSALLONDONO"/>
    <s v="MFLT"/>
    <s v="Provisión oblig. laboral, cesantías aprop."/>
    <s v=""/>
    <s v=""/>
    <d v="2010-11-26T00:00:00"/>
    <d v="2010-11-26T00:00:00"/>
    <n v="304563"/>
    <s v="773"/>
    <x v="10"/>
    <x v="23"/>
    <x v="2"/>
    <x v="0"/>
    <x v="0"/>
  </r>
  <r>
    <n v="7735110113"/>
    <x v="8"/>
    <n v="48992170"/>
    <x v="46"/>
    <s v="SSALLONDONO"/>
    <s v="MFLT"/>
    <s v="Provisión oblig. laboral, cesantías aprop."/>
    <s v=""/>
    <s v=""/>
    <d v="2010-11-26T00:00:00"/>
    <d v="2010-11-26T00:00:00"/>
    <n v="1294388"/>
    <s v="773"/>
    <x v="10"/>
    <x v="23"/>
    <x v="2"/>
    <x v="0"/>
    <x v="0"/>
  </r>
  <r>
    <n v="7735110114"/>
    <x v="9"/>
    <n v="48992170"/>
    <x v="46"/>
    <s v="SSALLONDONO"/>
    <s v="MFLT"/>
    <s v="Provisión oblig. laboral, cesantías aprop."/>
    <s v=""/>
    <s v=""/>
    <d v="2010-11-26T00:00:00"/>
    <d v="2010-11-26T00:00:00"/>
    <n v="532982"/>
    <s v="773"/>
    <x v="10"/>
    <x v="23"/>
    <x v="2"/>
    <x v="0"/>
    <x v="0"/>
  </r>
  <r>
    <n v="7735110116"/>
    <x v="10"/>
    <n v="48992170"/>
    <x v="46"/>
    <s v="SSALLONDONO"/>
    <s v="MFLT"/>
    <s v="Provisión oblig. laboral, cesantías aprop."/>
    <s v=""/>
    <s v=""/>
    <d v="2010-11-26T00:00:00"/>
    <d v="2010-11-26T00:00:00"/>
    <n v="1370530"/>
    <s v="773"/>
    <x v="10"/>
    <x v="23"/>
    <x v="2"/>
    <x v="0"/>
    <x v="0"/>
  </r>
  <r>
    <n v="7735110124"/>
    <x v="13"/>
    <n v="48992170"/>
    <x v="46"/>
    <s v="SSALLONDONO"/>
    <s v="MFLT"/>
    <s v="Provisión oblig. laboral, cesantías aprop."/>
    <s v=""/>
    <s v=""/>
    <d v="2010-11-26T00:00:00"/>
    <d v="2010-11-26T00:00:00"/>
    <n v="456842"/>
    <s v="773"/>
    <x v="10"/>
    <x v="23"/>
    <x v="2"/>
    <x v="0"/>
    <x v="0"/>
  </r>
  <r>
    <n v="7735116403"/>
    <x v="20"/>
    <n v="48992170"/>
    <x v="46"/>
    <s v="SSRDVILLEGAS"/>
    <s v="MFLT"/>
    <s v="SOMOS SUMINISTRO TEMPORAL S.A."/>
    <s v=""/>
    <s v=""/>
    <d v="2010-11-25T00:00:00"/>
    <d v="2010-11-26T00:00:00"/>
    <n v="1327575"/>
    <s v="773"/>
    <x v="10"/>
    <x v="23"/>
    <x v="3"/>
    <x v="0"/>
    <x v="1"/>
  </r>
  <r>
    <n v="7735124701"/>
    <x v="26"/>
    <n v="48992170"/>
    <x v="46"/>
    <s v="LTEAGUTIERRE"/>
    <s v="MFLT"/>
    <s v="TRIANGLE CHEMICALS S.A.S."/>
    <s v="Manox desengrasante x 1000 G"/>
    <s v="Manox desengrasante x 1000 G"/>
    <d v="2010-11-25T00:00:00"/>
    <d v="2010-11-26T00:00:00"/>
    <n v="117100"/>
    <s v="773"/>
    <x v="10"/>
    <x v="23"/>
    <x v="5"/>
    <x v="0"/>
    <x v="0"/>
  </r>
  <r>
    <n v="7735124703"/>
    <x v="22"/>
    <n v="48921470"/>
    <x v="25"/>
    <s v="LTNJRODRIGUE"/>
    <s v="MFLT"/>
    <s v="Provisión otras cta.pte.proveed prod. Inventariab."/>
    <s v=""/>
    <s v="Servicio de Fotocopias"/>
    <d v="2010-11-27T00:00:00"/>
    <d v="2010-11-27T00:00:00"/>
    <n v="5515"/>
    <s v="773"/>
    <x v="10"/>
    <x v="4"/>
    <x v="5"/>
    <x v="0"/>
    <x v="0"/>
  </r>
  <r>
    <n v="7735124703"/>
    <x v="22"/>
    <n v="48921470"/>
    <x v="25"/>
    <s v="LTNJRODRIGUE"/>
    <s v="MFLT"/>
    <s v="Provisión otras cta.pte.proveed prod. Inventariab."/>
    <s v=""/>
    <s v="Servicio de Fotocopias"/>
    <d v="2010-11-27T00:00:00"/>
    <d v="2010-11-27T00:00:00"/>
    <n v="9650"/>
    <s v="773"/>
    <x v="10"/>
    <x v="4"/>
    <x v="5"/>
    <x v="0"/>
    <x v="0"/>
  </r>
  <r>
    <n v="7735125759"/>
    <x v="43"/>
    <n v="48921570"/>
    <x v="26"/>
    <s v="LTNJRODRIGUE"/>
    <s v="MFLT"/>
    <s v="Provisión otras cta.pte.proveed prod. Inventariab."/>
    <s v=""/>
    <s v="Servicio Transporte por vale"/>
    <d v="2010-11-27T00:00:00"/>
    <d v="2010-11-27T00:00:00"/>
    <n v="25560"/>
    <s v="773"/>
    <x v="10"/>
    <x v="3"/>
    <x v="5"/>
    <x v="0"/>
    <x v="0"/>
  </r>
  <r>
    <n v="7735125759"/>
    <x v="43"/>
    <n v="48921570"/>
    <x v="26"/>
    <s v="LTNJRODRIGUE"/>
    <s v="MFLT"/>
    <s v="Provisión otras cta.pte.proveed prod. Inventariab."/>
    <s v=""/>
    <s v="Servicio Transporte por vale"/>
    <d v="2010-11-27T00:00:00"/>
    <d v="2010-11-27T00:00:00"/>
    <n v="25560"/>
    <s v="773"/>
    <x v="10"/>
    <x v="3"/>
    <x v="5"/>
    <x v="0"/>
    <x v="0"/>
  </r>
  <r>
    <n v="7735125759"/>
    <x v="43"/>
    <n v="48921670"/>
    <x v="27"/>
    <s v="LTNJRODRIGUE"/>
    <s v="MFLT"/>
    <s v="Provisión otras cta.pte.proveed prod. Inventariab."/>
    <s v=""/>
    <s v="Servicio Transporte por vale"/>
    <d v="2010-11-27T00:00:00"/>
    <d v="2010-11-27T00:00:00"/>
    <n v="63900"/>
    <s v="773"/>
    <x v="10"/>
    <x v="5"/>
    <x v="5"/>
    <x v="0"/>
    <x v="0"/>
  </r>
  <r>
    <n v="7735124703"/>
    <x v="22"/>
    <n v="48980070"/>
    <x v="34"/>
    <s v="LTNJRODRIGUE"/>
    <s v="MFLT"/>
    <s v="Provisión otras cta.pte.proveed prod. Inventariab."/>
    <s v=""/>
    <s v="Servicio de Fotocopias"/>
    <d v="2010-11-27T00:00:00"/>
    <d v="2010-11-27T00:00:00"/>
    <n v="16544"/>
    <s v="773"/>
    <x v="10"/>
    <x v="11"/>
    <x v="5"/>
    <x v="0"/>
    <x v="0"/>
  </r>
  <r>
    <n v="7735125759"/>
    <x v="43"/>
    <n v="48980070"/>
    <x v="34"/>
    <s v="LTNJRODRIGUE"/>
    <s v="MFLT"/>
    <s v="Provisión otras cta.pte.proveed prod. Inventariab."/>
    <s v=""/>
    <s v="Servicio Transporte por vale"/>
    <d v="2010-11-27T00:00:00"/>
    <d v="2010-11-27T00:00:00"/>
    <n v="17892"/>
    <s v="773"/>
    <x v="10"/>
    <x v="11"/>
    <x v="5"/>
    <x v="0"/>
    <x v="0"/>
  </r>
  <r>
    <n v="7735116507"/>
    <x v="47"/>
    <n v="48982070"/>
    <x v="36"/>
    <s v="LTYCDAVILA"/>
    <s v="MFLT"/>
    <s v="TONER EXPRESS LTDA"/>
    <s v=""/>
    <s v="Recarga de toner de impresora"/>
    <d v="2010-11-23T00:00:00"/>
    <d v="2010-11-27T00:00:00"/>
    <n v="0"/>
    <s v="773"/>
    <x v="10"/>
    <x v="13"/>
    <x v="5"/>
    <x v="0"/>
    <x v="0"/>
  </r>
  <r>
    <n v="7735124012"/>
    <x v="24"/>
    <n v="48986070"/>
    <x v="38"/>
    <s v="LTMCRAGA"/>
    <s v="MFLT"/>
    <s v="Mat, rptos y accesorios, materiales y repuestos na"/>
    <s v="Silicona en barra x 3/8 x 31"/>
    <s v=""/>
    <d v="2010-11-27T00:00:00"/>
    <d v="2010-11-27T00:00:00"/>
    <n v="397"/>
    <s v="773"/>
    <x v="10"/>
    <x v="15"/>
    <x v="6"/>
    <x v="0"/>
    <x v="2"/>
  </r>
  <r>
    <n v="7735124703"/>
    <x v="22"/>
    <n v="48986070"/>
    <x v="38"/>
    <s v="LTNJRODRIGUE"/>
    <s v="MFLT"/>
    <s v="Provisión otras cta.pte.proveed prod. Inventariab."/>
    <s v=""/>
    <s v="Servicio de Fotocopias"/>
    <d v="2010-11-27T00:00:00"/>
    <d v="2010-11-27T00:00:00"/>
    <n v="4136"/>
    <s v="773"/>
    <x v="10"/>
    <x v="15"/>
    <x v="5"/>
    <x v="0"/>
    <x v="0"/>
  </r>
  <r>
    <n v="7735125759"/>
    <x v="43"/>
    <n v="48986070"/>
    <x v="38"/>
    <s v="LTNJRODRIGUE"/>
    <s v="MFLT"/>
    <s v="Provisión otras cta.pte.proveed prod. Inventariab."/>
    <s v=""/>
    <s v="Servicio Transporte por vale"/>
    <d v="2010-11-27T00:00:00"/>
    <d v="2010-11-27T00:00:00"/>
    <n v="30672"/>
    <s v="773"/>
    <x v="10"/>
    <x v="15"/>
    <x v="5"/>
    <x v="0"/>
    <x v="0"/>
  </r>
  <r>
    <n v="7735125759"/>
    <x v="43"/>
    <n v="48988070"/>
    <x v="40"/>
    <s v="LTNJRODRIGUE"/>
    <s v="MFLT"/>
    <s v="Provisión otras cta.pte.proveed prod. Inventariab."/>
    <s v=""/>
    <s v="Servicio Transporte por vale"/>
    <d v="2010-11-27T00:00:00"/>
    <d v="2010-11-27T00:00:00"/>
    <n v="20448"/>
    <s v="773"/>
    <x v="10"/>
    <x v="17"/>
    <x v="5"/>
    <x v="0"/>
    <x v="0"/>
  </r>
  <r>
    <n v="7735124703"/>
    <x v="22"/>
    <n v="48988270"/>
    <x v="42"/>
    <s v="LTNJRODRIGUE"/>
    <s v="MFLT"/>
    <s v="Provisión otras cta.pte.proveed prod. Inventariab."/>
    <s v=""/>
    <s v="Servicio de Fotocopias"/>
    <d v="2010-11-27T00:00:00"/>
    <d v="2010-11-27T00:00:00"/>
    <n v="4136"/>
    <s v="773"/>
    <x v="10"/>
    <x v="19"/>
    <x v="5"/>
    <x v="0"/>
    <x v="0"/>
  </r>
  <r>
    <n v="7735124703"/>
    <x v="22"/>
    <n v="48988570"/>
    <x v="44"/>
    <s v="LTNJRODRIGUE"/>
    <s v="MFLT"/>
    <s v="Provisión otras cta.pte.proveed prod. Inventariab."/>
    <s v=""/>
    <s v="Servicio de Fotocopias"/>
    <d v="2010-11-27T00:00:00"/>
    <d v="2010-11-27T00:00:00"/>
    <n v="92367"/>
    <s v="773"/>
    <x v="10"/>
    <x v="21"/>
    <x v="5"/>
    <x v="0"/>
    <x v="0"/>
  </r>
  <r>
    <n v="7735124703"/>
    <x v="22"/>
    <n v="48988570"/>
    <x v="44"/>
    <s v="LTNJRODRIGUE"/>
    <s v="MFLT"/>
    <s v="Provisión otras cta.pte.proveed prod. Inventariab."/>
    <s v=""/>
    <s v="Servicio de Fotocopias"/>
    <d v="2010-11-27T00:00:00"/>
    <d v="2010-11-27T00:00:00"/>
    <n v="5515"/>
    <s v="773"/>
    <x v="10"/>
    <x v="21"/>
    <x v="5"/>
    <x v="0"/>
    <x v="0"/>
  </r>
  <r>
    <n v="7735125759"/>
    <x v="43"/>
    <n v="48992070"/>
    <x v="45"/>
    <s v="LTNJRODRIGUE"/>
    <s v="MFLT"/>
    <s v="Provisión otras cta.pte.proveed prod. Inventariab."/>
    <s v=""/>
    <s v="Servicio Transporte por vale"/>
    <d v="2010-11-27T00:00:00"/>
    <d v="2010-11-27T00:00:00"/>
    <n v="25560"/>
    <s v="773"/>
    <x v="10"/>
    <x v="22"/>
    <x v="5"/>
    <x v="0"/>
    <x v="0"/>
  </r>
  <r>
    <n v="7735115370"/>
    <x v="55"/>
    <n v="48988470"/>
    <x v="43"/>
    <s v="SSRDVILLEGAS"/>
    <s v="MFLT"/>
    <s v="RESTREPO HENAO S.A.CORREDORES DE SE"/>
    <s v=""/>
    <s v=""/>
    <d v="2010-11-18T00:00:00"/>
    <d v="2010-11-28T00:00:00"/>
    <n v="151676"/>
    <s v="773"/>
    <x v="10"/>
    <x v="20"/>
    <x v="10"/>
    <x v="0"/>
    <x v="0"/>
  </r>
  <r>
    <n v="7735115370"/>
    <x v="55"/>
    <n v="48988470"/>
    <x v="43"/>
    <s v="SSRDVILLEGAS"/>
    <s v="MFLT"/>
    <s v="RESTREPO HENAO S.A.CORREDORES DE SE"/>
    <s v=""/>
    <s v=""/>
    <d v="2010-11-18T00:00:00"/>
    <d v="2010-11-28T00:00:00"/>
    <n v="131294"/>
    <s v="773"/>
    <x v="10"/>
    <x v="20"/>
    <x v="10"/>
    <x v="0"/>
    <x v="0"/>
  </r>
  <r>
    <n v="7735110127"/>
    <x v="14"/>
    <n v="48705370"/>
    <x v="1"/>
    <s v="SSALLONDONO"/>
    <s v="MFLT"/>
    <s v="Retención y aport de nomina seguridad social"/>
    <s v=""/>
    <s v=""/>
    <d v="2010-11-29T00:00:00"/>
    <d v="2010-11-29T00:00:00"/>
    <n v="103400"/>
    <s v="773"/>
    <x v="10"/>
    <x v="1"/>
    <x v="2"/>
    <x v="0"/>
    <x v="0"/>
  </r>
  <r>
    <n v="7735110128"/>
    <x v="15"/>
    <n v="48705370"/>
    <x v="1"/>
    <s v="SSALLONDONO"/>
    <s v="MFLT"/>
    <s v="Retención y aport de nomina seguridad social"/>
    <s v=""/>
    <s v=""/>
    <d v="2010-11-29T00:00:00"/>
    <d v="2010-11-29T00:00:00"/>
    <n v="-161656"/>
    <s v="773"/>
    <x v="10"/>
    <x v="1"/>
    <x v="2"/>
    <x v="0"/>
    <x v="0"/>
  </r>
  <r>
    <n v="7735110128"/>
    <x v="15"/>
    <n v="48705370"/>
    <x v="1"/>
    <s v="SSALLONDONO"/>
    <s v="MFLT"/>
    <s v="Retención y aport de nomina seguridad social"/>
    <s v=""/>
    <s v=""/>
    <d v="2010-11-29T00:00:00"/>
    <d v="2010-11-29T00:00:00"/>
    <n v="439200"/>
    <s v="773"/>
    <x v="10"/>
    <x v="1"/>
    <x v="2"/>
    <x v="0"/>
    <x v="0"/>
  </r>
  <r>
    <n v="7735110129"/>
    <x v="16"/>
    <n v="48705370"/>
    <x v="1"/>
    <s v="SSALLONDONO"/>
    <s v="MFLT"/>
    <s v="Retención y aport de nomina seguridad social"/>
    <s v=""/>
    <s v=""/>
    <d v="2010-11-29T00:00:00"/>
    <d v="2010-11-29T00:00:00"/>
    <n v="-161656"/>
    <s v="773"/>
    <x v="10"/>
    <x v="1"/>
    <x v="2"/>
    <x v="0"/>
    <x v="0"/>
  </r>
  <r>
    <n v="7735110129"/>
    <x v="16"/>
    <n v="48705370"/>
    <x v="1"/>
    <s v="SSALLONDONO"/>
    <s v="MFLT"/>
    <s v="Retención y aport de nomina seguridad social"/>
    <s v=""/>
    <s v=""/>
    <d v="2010-11-29T00:00:00"/>
    <d v="2010-11-29T00:00:00"/>
    <n v="562400"/>
    <s v="773"/>
    <x v="10"/>
    <x v="1"/>
    <x v="2"/>
    <x v="0"/>
    <x v="0"/>
  </r>
  <r>
    <n v="7735110131"/>
    <x v="17"/>
    <n v="48705370"/>
    <x v="1"/>
    <s v="SSALLONDONO"/>
    <s v="MFLT"/>
    <s v="Retención y aport de nomina seguridad social"/>
    <s v=""/>
    <s v=""/>
    <d v="2010-11-29T00:00:00"/>
    <d v="2010-11-29T00:00:00"/>
    <n v="161600"/>
    <s v="773"/>
    <x v="10"/>
    <x v="1"/>
    <x v="2"/>
    <x v="0"/>
    <x v="0"/>
  </r>
  <r>
    <n v="7735110133"/>
    <x v="18"/>
    <n v="48705370"/>
    <x v="1"/>
    <s v="SSALLONDONO"/>
    <s v="MFLT"/>
    <s v="Retención y aport de nomina seguridad social"/>
    <s v=""/>
    <s v=""/>
    <d v="2010-11-29T00:00:00"/>
    <d v="2010-11-29T00:00:00"/>
    <n v="121200"/>
    <s v="773"/>
    <x v="10"/>
    <x v="1"/>
    <x v="2"/>
    <x v="0"/>
    <x v="0"/>
  </r>
  <r>
    <n v="7735110134"/>
    <x v="19"/>
    <n v="48705370"/>
    <x v="1"/>
    <s v="SSALLONDONO"/>
    <s v="MFLT"/>
    <s v="Retención y aport de nomina seguridad social"/>
    <s v=""/>
    <s v=""/>
    <d v="2010-11-29T00:00:00"/>
    <d v="2010-11-29T00:00:00"/>
    <n v="80800"/>
    <s v="773"/>
    <x v="10"/>
    <x v="1"/>
    <x v="2"/>
    <x v="0"/>
    <x v="0"/>
  </r>
  <r>
    <n v="7735110127"/>
    <x v="14"/>
    <n v="48705670"/>
    <x v="2"/>
    <s v="SSALLONDONO"/>
    <s v="MFLT"/>
    <s v="Retención y aport de nomina seguridad social"/>
    <s v=""/>
    <s v=""/>
    <d v="2010-11-29T00:00:00"/>
    <d v="2010-11-29T00:00:00"/>
    <n v="29500"/>
    <s v="773"/>
    <x v="10"/>
    <x v="2"/>
    <x v="2"/>
    <x v="0"/>
    <x v="0"/>
  </r>
  <r>
    <n v="7735110128"/>
    <x v="15"/>
    <n v="48705670"/>
    <x v="2"/>
    <s v="SSALLONDONO"/>
    <s v="MFLT"/>
    <s v="Retención y aport de nomina seguridad social"/>
    <s v=""/>
    <s v=""/>
    <d v="2010-11-29T00:00:00"/>
    <d v="2010-11-29T00:00:00"/>
    <n v="-161211"/>
    <s v="773"/>
    <x v="10"/>
    <x v="2"/>
    <x v="2"/>
    <x v="0"/>
    <x v="0"/>
  </r>
  <r>
    <n v="7735110128"/>
    <x v="15"/>
    <n v="48705670"/>
    <x v="2"/>
    <s v="SSALLONDONO"/>
    <s v="MFLT"/>
    <s v="Retención y aport de nomina seguridad social"/>
    <s v=""/>
    <s v=""/>
    <d v="2010-11-29T00:00:00"/>
    <d v="2010-11-29T00:00:00"/>
    <n v="382200"/>
    <s v="773"/>
    <x v="10"/>
    <x v="2"/>
    <x v="2"/>
    <x v="0"/>
    <x v="0"/>
  </r>
  <r>
    <n v="7735110129"/>
    <x v="16"/>
    <n v="48705670"/>
    <x v="2"/>
    <s v="SSALLONDONO"/>
    <s v="MFLT"/>
    <s v="Retención y aport de nomina seguridad social"/>
    <s v=""/>
    <s v=""/>
    <d v="2010-11-29T00:00:00"/>
    <d v="2010-11-29T00:00:00"/>
    <n v="-161211"/>
    <s v="773"/>
    <x v="10"/>
    <x v="2"/>
    <x v="2"/>
    <x v="0"/>
    <x v="0"/>
  </r>
  <r>
    <n v="7735110129"/>
    <x v="16"/>
    <n v="48705670"/>
    <x v="2"/>
    <s v="SSALLONDONO"/>
    <s v="MFLT"/>
    <s v="Retención y aport de nomina seguridad social"/>
    <s v=""/>
    <s v=""/>
    <d v="2010-11-29T00:00:00"/>
    <d v="2010-11-29T00:00:00"/>
    <n v="489200"/>
    <s v="773"/>
    <x v="10"/>
    <x v="2"/>
    <x v="2"/>
    <x v="0"/>
    <x v="0"/>
  </r>
  <r>
    <n v="7735110131"/>
    <x v="17"/>
    <n v="48705670"/>
    <x v="2"/>
    <s v="SSALLONDONO"/>
    <s v="MFLT"/>
    <s v="Retención y aport de nomina seguridad social"/>
    <s v=""/>
    <s v=""/>
    <d v="2010-11-29T00:00:00"/>
    <d v="2010-11-29T00:00:00"/>
    <n v="161200"/>
    <s v="773"/>
    <x v="10"/>
    <x v="2"/>
    <x v="2"/>
    <x v="0"/>
    <x v="0"/>
  </r>
  <r>
    <n v="7735110133"/>
    <x v="18"/>
    <n v="48705670"/>
    <x v="2"/>
    <s v="SSALLONDONO"/>
    <s v="MFLT"/>
    <s v="Retención y aport de nomina seguridad social"/>
    <s v=""/>
    <s v=""/>
    <d v="2010-11-29T00:00:00"/>
    <d v="2010-11-29T00:00:00"/>
    <n v="120900"/>
    <s v="773"/>
    <x v="10"/>
    <x v="2"/>
    <x v="2"/>
    <x v="0"/>
    <x v="0"/>
  </r>
  <r>
    <n v="7735110134"/>
    <x v="19"/>
    <n v="48705670"/>
    <x v="2"/>
    <s v="SSALLONDONO"/>
    <s v="MFLT"/>
    <s v="Retención y aport de nomina seguridad social"/>
    <s v=""/>
    <s v=""/>
    <d v="2010-11-29T00:00:00"/>
    <d v="2010-11-29T00:00:00"/>
    <n v="80600"/>
    <s v="773"/>
    <x v="10"/>
    <x v="2"/>
    <x v="2"/>
    <x v="0"/>
    <x v="0"/>
  </r>
  <r>
    <n v="7735110127"/>
    <x v="14"/>
    <n v="48910270"/>
    <x v="23"/>
    <s v="SSALLONDONO"/>
    <s v="MFLT"/>
    <s v="Retención y aport de nomina seguridad social"/>
    <s v=""/>
    <s v=""/>
    <d v="2010-11-29T00:00:00"/>
    <d v="2010-11-29T00:00:00"/>
    <n v="79600"/>
    <s v="773"/>
    <x v="10"/>
    <x v="3"/>
    <x v="2"/>
    <x v="0"/>
    <x v="0"/>
  </r>
  <r>
    <n v="7735110128"/>
    <x v="15"/>
    <n v="48910270"/>
    <x v="23"/>
    <s v="SSALLONDONO"/>
    <s v="MFLT"/>
    <s v="Retención y aport de nomina seguridad social"/>
    <s v=""/>
    <s v=""/>
    <d v="2010-11-29T00:00:00"/>
    <d v="2010-11-29T00:00:00"/>
    <n v="-131803"/>
    <s v="773"/>
    <x v="10"/>
    <x v="3"/>
    <x v="2"/>
    <x v="0"/>
    <x v="0"/>
  </r>
  <r>
    <n v="7735110128"/>
    <x v="15"/>
    <n v="48910270"/>
    <x v="23"/>
    <s v="SSALLONDONO"/>
    <s v="MFLT"/>
    <s v="Retención y aport de nomina seguridad social"/>
    <s v=""/>
    <s v=""/>
    <d v="2010-11-29T00:00:00"/>
    <d v="2010-11-29T00:00:00"/>
    <n v="319300"/>
    <s v="773"/>
    <x v="10"/>
    <x v="3"/>
    <x v="2"/>
    <x v="0"/>
    <x v="0"/>
  </r>
  <r>
    <n v="7735110129"/>
    <x v="16"/>
    <n v="48910270"/>
    <x v="23"/>
    <s v="SSALLONDONO"/>
    <s v="MFLT"/>
    <s v="Retención y aport de nomina seguridad social"/>
    <s v=""/>
    <s v=""/>
    <d v="2010-11-29T00:00:00"/>
    <d v="2010-11-29T00:00:00"/>
    <n v="-131803"/>
    <s v="773"/>
    <x v="10"/>
    <x v="3"/>
    <x v="2"/>
    <x v="0"/>
    <x v="0"/>
  </r>
  <r>
    <n v="7735110129"/>
    <x v="16"/>
    <n v="48910270"/>
    <x v="23"/>
    <s v="SSALLONDONO"/>
    <s v="MFLT"/>
    <s v="Retención y aport de nomina seguridad social"/>
    <s v=""/>
    <s v=""/>
    <d v="2010-11-29T00:00:00"/>
    <d v="2010-11-29T00:00:00"/>
    <n v="408800"/>
    <s v="773"/>
    <x v="10"/>
    <x v="3"/>
    <x v="2"/>
    <x v="0"/>
    <x v="0"/>
  </r>
  <r>
    <n v="7735110131"/>
    <x v="17"/>
    <n v="48910270"/>
    <x v="23"/>
    <s v="SSALLONDONO"/>
    <s v="MFLT"/>
    <s v="Retención y aport de nomina seguridad social"/>
    <s v=""/>
    <s v=""/>
    <d v="2010-11-29T00:00:00"/>
    <d v="2010-11-29T00:00:00"/>
    <n v="129700"/>
    <s v="773"/>
    <x v="10"/>
    <x v="3"/>
    <x v="2"/>
    <x v="0"/>
    <x v="0"/>
  </r>
  <r>
    <n v="7735110133"/>
    <x v="18"/>
    <n v="48910270"/>
    <x v="23"/>
    <s v="SSALLONDONO"/>
    <s v="MFLT"/>
    <s v="Retención y aport de nomina seguridad social"/>
    <s v=""/>
    <s v=""/>
    <d v="2010-11-29T00:00:00"/>
    <d v="2010-11-29T00:00:00"/>
    <n v="97200"/>
    <s v="773"/>
    <x v="10"/>
    <x v="3"/>
    <x v="2"/>
    <x v="0"/>
    <x v="0"/>
  </r>
  <r>
    <n v="7735110134"/>
    <x v="19"/>
    <n v="48910270"/>
    <x v="23"/>
    <s v="SSALLONDONO"/>
    <s v="MFLT"/>
    <s v="Retención y aport de nomina seguridad social"/>
    <s v=""/>
    <s v=""/>
    <d v="2010-11-29T00:00:00"/>
    <d v="2010-11-29T00:00:00"/>
    <n v="64800"/>
    <s v="773"/>
    <x v="10"/>
    <x v="3"/>
    <x v="2"/>
    <x v="0"/>
    <x v="0"/>
  </r>
  <r>
    <n v="7735110127"/>
    <x v="14"/>
    <n v="48921370"/>
    <x v="24"/>
    <s v="SSALLONDONO"/>
    <s v="MFLT"/>
    <s v="Retención y aport de nomina seguridad social"/>
    <s v=""/>
    <s v=""/>
    <d v="2010-11-29T00:00:00"/>
    <d v="2010-11-29T00:00:00"/>
    <n v="74800"/>
    <s v="773"/>
    <x v="10"/>
    <x v="4"/>
    <x v="2"/>
    <x v="0"/>
    <x v="0"/>
  </r>
  <r>
    <n v="7735110128"/>
    <x v="15"/>
    <n v="48921370"/>
    <x v="24"/>
    <s v="SSALLONDONO"/>
    <s v="MFLT"/>
    <s v="Retención y aport de nomina seguridad social"/>
    <s v=""/>
    <s v=""/>
    <d v="2010-11-29T00:00:00"/>
    <d v="2010-11-29T00:00:00"/>
    <n v="-105902"/>
    <s v="773"/>
    <x v="10"/>
    <x v="4"/>
    <x v="2"/>
    <x v="0"/>
    <x v="0"/>
  </r>
  <r>
    <n v="7735110128"/>
    <x v="15"/>
    <n v="48921370"/>
    <x v="24"/>
    <s v="SSALLONDONO"/>
    <s v="MFLT"/>
    <s v="Retención y aport de nomina seguridad social"/>
    <s v=""/>
    <s v=""/>
    <d v="2010-11-29T00:00:00"/>
    <d v="2010-11-29T00:00:00"/>
    <n v="214700"/>
    <s v="773"/>
    <x v="10"/>
    <x v="4"/>
    <x v="2"/>
    <x v="0"/>
    <x v="0"/>
  </r>
  <r>
    <n v="7735110129"/>
    <x v="16"/>
    <n v="48921370"/>
    <x v="24"/>
    <s v="SSALLONDONO"/>
    <s v="MFLT"/>
    <s v="Retención y aport de nomina seguridad social"/>
    <s v=""/>
    <s v=""/>
    <d v="2010-11-29T00:00:00"/>
    <d v="2010-11-29T00:00:00"/>
    <n v="-105902"/>
    <s v="773"/>
    <x v="10"/>
    <x v="4"/>
    <x v="2"/>
    <x v="0"/>
    <x v="0"/>
  </r>
  <r>
    <n v="7735110129"/>
    <x v="16"/>
    <n v="48921370"/>
    <x v="24"/>
    <s v="SSALLONDONO"/>
    <s v="MFLT"/>
    <s v="Retención y aport de nomina seguridad social"/>
    <s v=""/>
    <s v=""/>
    <d v="2010-11-29T00:00:00"/>
    <d v="2010-11-29T00:00:00"/>
    <n v="274800"/>
    <s v="773"/>
    <x v="10"/>
    <x v="4"/>
    <x v="2"/>
    <x v="0"/>
    <x v="0"/>
  </r>
  <r>
    <n v="7735110131"/>
    <x v="17"/>
    <n v="48921370"/>
    <x v="24"/>
    <s v="SSALLONDONO"/>
    <s v="MFLT"/>
    <s v="Retención y aport de nomina seguridad social"/>
    <s v=""/>
    <s v=""/>
    <d v="2010-11-29T00:00:00"/>
    <d v="2010-11-29T00:00:00"/>
    <n v="105900"/>
    <s v="773"/>
    <x v="10"/>
    <x v="4"/>
    <x v="2"/>
    <x v="0"/>
    <x v="0"/>
  </r>
  <r>
    <n v="7735110133"/>
    <x v="18"/>
    <n v="48921370"/>
    <x v="24"/>
    <s v="SSALLONDONO"/>
    <s v="MFLT"/>
    <s v="Retención y aport de nomina seguridad social"/>
    <s v=""/>
    <s v=""/>
    <d v="2010-11-29T00:00:00"/>
    <d v="2010-11-29T00:00:00"/>
    <n v="79400"/>
    <s v="773"/>
    <x v="10"/>
    <x v="4"/>
    <x v="2"/>
    <x v="0"/>
    <x v="0"/>
  </r>
  <r>
    <n v="7735110134"/>
    <x v="19"/>
    <n v="48921370"/>
    <x v="24"/>
    <s v="SSALLONDONO"/>
    <s v="MFLT"/>
    <s v="Retención y aport de nomina seguridad social"/>
    <s v=""/>
    <s v=""/>
    <d v="2010-11-29T00:00:00"/>
    <d v="2010-11-29T00:00:00"/>
    <n v="53000"/>
    <s v="773"/>
    <x v="10"/>
    <x v="4"/>
    <x v="2"/>
    <x v="0"/>
    <x v="0"/>
  </r>
  <r>
    <n v="7735110109"/>
    <x v="84"/>
    <n v="48921470"/>
    <x v="25"/>
    <s v="SSALLONDONO"/>
    <s v="MFLT"/>
    <s v="Retención y aport de nomina seguridad social"/>
    <s v=""/>
    <s v=""/>
    <d v="2010-11-29T00:00:00"/>
    <d v="2010-11-29T00:00:00"/>
    <n v="-326154"/>
    <s v="773"/>
    <x v="10"/>
    <x v="4"/>
    <x v="2"/>
    <x v="0"/>
    <x v="1"/>
  </r>
  <r>
    <n v="7735110127"/>
    <x v="14"/>
    <n v="48921470"/>
    <x v="25"/>
    <s v="SSALLONDONO"/>
    <s v="MFLT"/>
    <s v="Retención y aport de nomina seguridad social"/>
    <s v=""/>
    <s v=""/>
    <d v="2010-11-29T00:00:00"/>
    <d v="2010-11-29T00:00:00"/>
    <n v="326600"/>
    <s v="773"/>
    <x v="10"/>
    <x v="4"/>
    <x v="2"/>
    <x v="0"/>
    <x v="0"/>
  </r>
  <r>
    <n v="7735110128"/>
    <x v="15"/>
    <n v="48921470"/>
    <x v="25"/>
    <s v="SSALLONDONO"/>
    <s v="MFLT"/>
    <s v="Retención y aport de nomina seguridad social"/>
    <s v=""/>
    <s v=""/>
    <d v="2010-11-29T00:00:00"/>
    <d v="2010-11-29T00:00:00"/>
    <n v="-456518"/>
    <s v="773"/>
    <x v="10"/>
    <x v="4"/>
    <x v="2"/>
    <x v="0"/>
    <x v="0"/>
  </r>
  <r>
    <n v="7735110128"/>
    <x v="15"/>
    <n v="48921470"/>
    <x v="25"/>
    <s v="SSALLONDONO"/>
    <s v="MFLT"/>
    <s v="Retención y aport de nomina seguridad social"/>
    <s v=""/>
    <s v=""/>
    <d v="2010-11-29T00:00:00"/>
    <d v="2010-11-29T00:00:00"/>
    <n v="1242100"/>
    <s v="773"/>
    <x v="10"/>
    <x v="4"/>
    <x v="2"/>
    <x v="0"/>
    <x v="0"/>
  </r>
  <r>
    <n v="7735110129"/>
    <x v="16"/>
    <n v="48921470"/>
    <x v="25"/>
    <s v="SSALLONDONO"/>
    <s v="MFLT"/>
    <s v="Retención y aport de nomina seguridad social"/>
    <s v=""/>
    <s v=""/>
    <d v="2010-11-29T00:00:00"/>
    <d v="2010-11-29T00:00:00"/>
    <n v="-456518"/>
    <s v="773"/>
    <x v="10"/>
    <x v="4"/>
    <x v="2"/>
    <x v="0"/>
    <x v="0"/>
  </r>
  <r>
    <n v="7735110129"/>
    <x v="16"/>
    <n v="48921470"/>
    <x v="25"/>
    <s v="SSALLONDONO"/>
    <s v="MFLT"/>
    <s v="Retención y aport de nomina seguridad social"/>
    <s v=""/>
    <s v=""/>
    <d v="2010-11-29T00:00:00"/>
    <d v="2010-11-29T00:00:00"/>
    <n v="1590300"/>
    <s v="773"/>
    <x v="10"/>
    <x v="4"/>
    <x v="2"/>
    <x v="0"/>
    <x v="0"/>
  </r>
  <r>
    <n v="7735110131"/>
    <x v="17"/>
    <n v="48921470"/>
    <x v="25"/>
    <s v="SSALLONDONO"/>
    <s v="MFLT"/>
    <s v="Retención y aport de nomina seguridad social"/>
    <s v=""/>
    <s v=""/>
    <d v="2010-11-29T00:00:00"/>
    <d v="2010-11-29T00:00:00"/>
    <n v="423800"/>
    <s v="773"/>
    <x v="10"/>
    <x v="4"/>
    <x v="2"/>
    <x v="0"/>
    <x v="0"/>
  </r>
  <r>
    <n v="7735110133"/>
    <x v="18"/>
    <n v="48921470"/>
    <x v="25"/>
    <s v="SSALLONDONO"/>
    <s v="MFLT"/>
    <s v="Retención y aport de nomina seguridad social"/>
    <s v=""/>
    <s v=""/>
    <d v="2010-11-29T00:00:00"/>
    <d v="2010-11-29T00:00:00"/>
    <n v="317700"/>
    <s v="773"/>
    <x v="10"/>
    <x v="4"/>
    <x v="2"/>
    <x v="0"/>
    <x v="0"/>
  </r>
  <r>
    <n v="7735110134"/>
    <x v="19"/>
    <n v="48921470"/>
    <x v="25"/>
    <s v="SSALLONDONO"/>
    <s v="MFLT"/>
    <s v="Retención y aport de nomina seguridad social"/>
    <s v=""/>
    <s v=""/>
    <d v="2010-11-29T00:00:00"/>
    <d v="2010-11-29T00:00:00"/>
    <n v="212100"/>
    <s v="773"/>
    <x v="10"/>
    <x v="4"/>
    <x v="2"/>
    <x v="0"/>
    <x v="0"/>
  </r>
  <r>
    <n v="7735124703"/>
    <x v="22"/>
    <n v="48921470"/>
    <x v="25"/>
    <s v="LTYCDAVILA"/>
    <s v="MFLT"/>
    <s v="DATECSA S.A."/>
    <s v=""/>
    <s v="Servicio de Fotocopias"/>
    <d v="2010-11-23T00:00:00"/>
    <d v="2010-11-29T00:00:00"/>
    <n v="0"/>
    <s v="773"/>
    <x v="10"/>
    <x v="4"/>
    <x v="5"/>
    <x v="0"/>
    <x v="0"/>
  </r>
  <r>
    <n v="7735124703"/>
    <x v="22"/>
    <n v="48921470"/>
    <x v="25"/>
    <s v="LTYCDAVILA"/>
    <s v="MFLT"/>
    <s v="DATECSA S.A."/>
    <s v=""/>
    <s v="Servicio de Fotocopias"/>
    <d v="2010-11-23T00:00:00"/>
    <d v="2010-11-29T00:00:00"/>
    <n v="0"/>
    <s v="773"/>
    <x v="10"/>
    <x v="4"/>
    <x v="5"/>
    <x v="0"/>
    <x v="0"/>
  </r>
  <r>
    <n v="7735110109"/>
    <x v="84"/>
    <n v="48921570"/>
    <x v="26"/>
    <s v="SSALLONDONO"/>
    <s v="MFLT"/>
    <s v="Retención y aport de nomina seguridad social"/>
    <s v=""/>
    <s v=""/>
    <d v="2010-11-29T00:00:00"/>
    <d v="2010-11-29T00:00:00"/>
    <n v="-170236"/>
    <s v="773"/>
    <x v="10"/>
    <x v="3"/>
    <x v="2"/>
    <x v="0"/>
    <x v="1"/>
  </r>
  <r>
    <n v="7735110127"/>
    <x v="14"/>
    <n v="48921570"/>
    <x v="26"/>
    <s v="SSALLONDONO"/>
    <s v="MFLT"/>
    <s v="Retención y aport de nomina seguridad social"/>
    <s v=""/>
    <s v=""/>
    <d v="2010-11-29T00:00:00"/>
    <d v="2010-11-29T00:00:00"/>
    <n v="436100"/>
    <s v="773"/>
    <x v="10"/>
    <x v="3"/>
    <x v="2"/>
    <x v="0"/>
    <x v="0"/>
  </r>
  <r>
    <n v="7735110128"/>
    <x v="15"/>
    <n v="48921570"/>
    <x v="26"/>
    <s v="SSALLONDONO"/>
    <s v="MFLT"/>
    <s v="Retención y aport de nomina seguridad social"/>
    <s v=""/>
    <s v=""/>
    <d v="2010-11-29T00:00:00"/>
    <d v="2010-11-29T00:00:00"/>
    <n v="-842681"/>
    <s v="773"/>
    <x v="10"/>
    <x v="3"/>
    <x v="2"/>
    <x v="0"/>
    <x v="0"/>
  </r>
  <r>
    <n v="7735110128"/>
    <x v="15"/>
    <n v="48921570"/>
    <x v="26"/>
    <s v="SSALLONDONO"/>
    <s v="MFLT"/>
    <s v="Retención y aport de nomina seguridad social"/>
    <s v=""/>
    <s v=""/>
    <d v="2010-11-29T00:00:00"/>
    <d v="2010-11-29T00:00:00"/>
    <n v="2632800"/>
    <s v="773"/>
    <x v="10"/>
    <x v="3"/>
    <x v="2"/>
    <x v="0"/>
    <x v="0"/>
  </r>
  <r>
    <n v="7735110129"/>
    <x v="16"/>
    <n v="48921570"/>
    <x v="26"/>
    <s v="SSALLONDONO"/>
    <s v="MFLT"/>
    <s v="Retención y aport de nomina seguridad social"/>
    <s v=""/>
    <s v=""/>
    <d v="2010-11-29T00:00:00"/>
    <d v="2010-11-29T00:00:00"/>
    <n v="-842681"/>
    <s v="773"/>
    <x v="10"/>
    <x v="3"/>
    <x v="2"/>
    <x v="0"/>
    <x v="0"/>
  </r>
  <r>
    <n v="7735110129"/>
    <x v="16"/>
    <n v="48921570"/>
    <x v="26"/>
    <s v="SSALLONDONO"/>
    <s v="MFLT"/>
    <s v="Retención y aport de nomina seguridad social"/>
    <s v=""/>
    <s v=""/>
    <d v="2010-11-29T00:00:00"/>
    <d v="2010-11-29T00:00:00"/>
    <n v="3370400"/>
    <s v="773"/>
    <x v="10"/>
    <x v="3"/>
    <x v="2"/>
    <x v="0"/>
    <x v="0"/>
  </r>
  <r>
    <n v="7735110131"/>
    <x v="17"/>
    <n v="48921570"/>
    <x v="26"/>
    <s v="SSALLONDONO"/>
    <s v="MFLT"/>
    <s v="Retención y aport de nomina seguridad social"/>
    <s v=""/>
    <s v=""/>
    <d v="2010-11-29T00:00:00"/>
    <d v="2010-11-29T00:00:00"/>
    <n v="886800"/>
    <s v="773"/>
    <x v="10"/>
    <x v="3"/>
    <x v="2"/>
    <x v="0"/>
    <x v="0"/>
  </r>
  <r>
    <n v="7735110132"/>
    <x v="40"/>
    <n v="48921570"/>
    <x v="26"/>
    <s v="SSALLONDONO"/>
    <s v="MFLT"/>
    <s v="Retención y aport de nomina seguridad social"/>
    <s v=""/>
    <s v=""/>
    <d v="2010-11-29T00:00:00"/>
    <d v="2010-11-29T00:00:00"/>
    <n v="72000"/>
    <s v="773"/>
    <x v="10"/>
    <x v="3"/>
    <x v="2"/>
    <x v="0"/>
    <x v="0"/>
  </r>
  <r>
    <n v="7735110133"/>
    <x v="18"/>
    <n v="48921570"/>
    <x v="26"/>
    <s v="SSALLONDONO"/>
    <s v="MFLT"/>
    <s v="Retención y aport de nomina seguridad social"/>
    <s v=""/>
    <s v=""/>
    <d v="2010-11-29T00:00:00"/>
    <d v="2010-11-29T00:00:00"/>
    <n v="664600"/>
    <s v="773"/>
    <x v="10"/>
    <x v="3"/>
    <x v="2"/>
    <x v="0"/>
    <x v="0"/>
  </r>
  <r>
    <n v="7735110134"/>
    <x v="19"/>
    <n v="48921570"/>
    <x v="26"/>
    <s v="SSALLONDONO"/>
    <s v="MFLT"/>
    <s v="Retención y aport de nomina seguridad social"/>
    <s v=""/>
    <s v=""/>
    <d v="2010-11-29T00:00:00"/>
    <d v="2010-11-29T00:00:00"/>
    <n v="443600"/>
    <s v="773"/>
    <x v="10"/>
    <x v="3"/>
    <x v="2"/>
    <x v="0"/>
    <x v="0"/>
  </r>
  <r>
    <n v="7735116120"/>
    <x v="29"/>
    <n v="48921570"/>
    <x v="26"/>
    <s v="LTNJRODRIGUE"/>
    <s v="MFLT"/>
    <s v="Provisión otras cta.pte.proveed prod. Inventariab."/>
    <s v=""/>
    <s v="REFRIGERIO"/>
    <d v="2010-11-29T00:00:00"/>
    <d v="2010-11-29T00:00:00"/>
    <n v="31000"/>
    <s v="773"/>
    <x v="10"/>
    <x v="3"/>
    <x v="5"/>
    <x v="0"/>
    <x v="0"/>
  </r>
  <r>
    <n v="7735116120"/>
    <x v="29"/>
    <n v="48921570"/>
    <x v="26"/>
    <s v="LTYCDAVILA"/>
    <s v="MFLT"/>
    <s v="TAMAYO VELEZ WILLIAM ALBERTO"/>
    <s v=""/>
    <s v="REFRIGERIO"/>
    <d v="2010-11-05T00:00:00"/>
    <d v="2010-11-29T00:00:00"/>
    <n v="0"/>
    <s v="773"/>
    <x v="10"/>
    <x v="3"/>
    <x v="5"/>
    <x v="0"/>
    <x v="0"/>
  </r>
  <r>
    <n v="7735124703"/>
    <x v="22"/>
    <n v="48921570"/>
    <x v="26"/>
    <s v="LTHMRENDON"/>
    <s v="MFLT"/>
    <s v="Provisión otras cta.pte.proveed prod. no inventar"/>
    <s v="Form lito 14 Pendiente"/>
    <s v="Form lito 14 Pendiente"/>
    <d v="2010-11-25T00:00:00"/>
    <d v="2010-11-29T00:00:00"/>
    <n v="30500"/>
    <s v="773"/>
    <x v="10"/>
    <x v="3"/>
    <x v="5"/>
    <x v="0"/>
    <x v="0"/>
  </r>
  <r>
    <n v="7735124703"/>
    <x v="22"/>
    <n v="48921570"/>
    <x v="26"/>
    <s v="LTHMRENDON"/>
    <s v="MFLT"/>
    <s v="Provisión otras cta.pte.proveed prod. no inventar"/>
    <s v="Form lito 16 Reproceso Revisado"/>
    <s v="Form lito 16 Reproceso Revisado"/>
    <d v="2010-11-25T00:00:00"/>
    <d v="2010-11-29T00:00:00"/>
    <n v="87600"/>
    <s v="773"/>
    <x v="10"/>
    <x v="3"/>
    <x v="5"/>
    <x v="0"/>
    <x v="0"/>
  </r>
  <r>
    <n v="7735124703"/>
    <x v="22"/>
    <n v="48921570"/>
    <x v="26"/>
    <s v="LTHMRENDON"/>
    <s v="MFLT"/>
    <s v="Provisión otras cta.pte.proveed prod. no inventar"/>
    <s v="Form lito 7 Control de peso"/>
    <s v="Form lito 7 Control de peso"/>
    <d v="2010-11-25T00:00:00"/>
    <d v="2010-11-29T00:00:00"/>
    <n v="30500"/>
    <s v="773"/>
    <x v="10"/>
    <x v="3"/>
    <x v="5"/>
    <x v="0"/>
    <x v="0"/>
  </r>
  <r>
    <n v="7735124703"/>
    <x v="22"/>
    <n v="48921570"/>
    <x v="26"/>
    <s v="LTHMRENDON"/>
    <s v="MFLT"/>
    <s v="OFIXPRES S.A.S"/>
    <s v="Form lito 14 Pendiente"/>
    <s v="Form lito 14 Pendiente"/>
    <d v="2010-11-25T00:00:00"/>
    <d v="2010-11-29T00:00:00"/>
    <n v="0"/>
    <s v="773"/>
    <x v="10"/>
    <x v="3"/>
    <x v="5"/>
    <x v="0"/>
    <x v="0"/>
  </r>
  <r>
    <n v="7735124703"/>
    <x v="22"/>
    <n v="48921570"/>
    <x v="26"/>
    <s v="LTHMRENDON"/>
    <s v="MFLT"/>
    <s v="OFIXPRES S.A.S"/>
    <s v="Form lito 16 Reproceso Revisado"/>
    <s v="Form lito 16 Reproceso Revisado"/>
    <d v="2010-11-25T00:00:00"/>
    <d v="2010-11-29T00:00:00"/>
    <n v="0"/>
    <s v="773"/>
    <x v="10"/>
    <x v="3"/>
    <x v="5"/>
    <x v="0"/>
    <x v="0"/>
  </r>
  <r>
    <n v="7735124703"/>
    <x v="22"/>
    <n v="48921570"/>
    <x v="26"/>
    <s v="LTHMRENDON"/>
    <s v="MFLT"/>
    <s v="OFIXPRES S.A.S"/>
    <s v="Form lito 7 Control de peso"/>
    <s v="Form lito 7 Control de peso"/>
    <d v="2010-11-25T00:00:00"/>
    <d v="2010-11-29T00:00:00"/>
    <n v="0"/>
    <s v="773"/>
    <x v="10"/>
    <x v="3"/>
    <x v="5"/>
    <x v="0"/>
    <x v="0"/>
  </r>
  <r>
    <n v="7735125759"/>
    <x v="43"/>
    <n v="48921570"/>
    <x v="26"/>
    <s v="LTNJRODRIGUE"/>
    <s v="MFLT"/>
    <s v="Provisión otras cta.pte.proveed prod. Inventariab."/>
    <s v=""/>
    <s v="Servicio Transporte por vale"/>
    <d v="2010-11-29T00:00:00"/>
    <d v="2010-11-29T00:00:00"/>
    <n v="18905"/>
    <s v="773"/>
    <x v="10"/>
    <x v="3"/>
    <x v="5"/>
    <x v="0"/>
    <x v="0"/>
  </r>
  <r>
    <n v="7735125759"/>
    <x v="43"/>
    <n v="48921570"/>
    <x v="26"/>
    <s v="LTNJRODRIGUE"/>
    <s v="MFLT"/>
    <s v="Provisión otras cta.pte.proveed prod. Inventariab."/>
    <s v=""/>
    <s v="Servicio Transporte por vale"/>
    <d v="2010-11-29T00:00:00"/>
    <d v="2010-11-29T00:00:00"/>
    <n v="27008"/>
    <s v="773"/>
    <x v="10"/>
    <x v="3"/>
    <x v="5"/>
    <x v="0"/>
    <x v="0"/>
  </r>
  <r>
    <n v="7735125759"/>
    <x v="43"/>
    <n v="48921570"/>
    <x v="26"/>
    <s v="LTYCDAVILA"/>
    <s v="MFLT"/>
    <s v="EMPRESA TRANSPORTADORA DE TAXIS"/>
    <s v=""/>
    <s v="Servicio Transporte por vale"/>
    <d v="2010-11-25T00:00:00"/>
    <d v="2010-11-29T00:00:00"/>
    <n v="0"/>
    <s v="773"/>
    <x v="10"/>
    <x v="3"/>
    <x v="5"/>
    <x v="0"/>
    <x v="0"/>
  </r>
  <r>
    <n v="7735125759"/>
    <x v="43"/>
    <n v="48921570"/>
    <x v="26"/>
    <s v="LTYCDAVILA"/>
    <s v="MFLT"/>
    <s v="EMPRESA TRANSPORTADORA DE TAXIS"/>
    <s v=""/>
    <s v="Servicio Transporte por vale"/>
    <d v="2010-11-25T00:00:00"/>
    <d v="2010-11-29T00:00:00"/>
    <n v="0"/>
    <s v="773"/>
    <x v="10"/>
    <x v="3"/>
    <x v="5"/>
    <x v="0"/>
    <x v="0"/>
  </r>
  <r>
    <n v="7735125759"/>
    <x v="43"/>
    <n v="48921570"/>
    <x v="26"/>
    <s v="LTYCDAVILA"/>
    <s v="MFLT"/>
    <s v="EMPRESA TRANSPORTADORA DE TAXIS"/>
    <s v=""/>
    <s v="Servicio Transporte por vale"/>
    <d v="2010-11-25T00:00:00"/>
    <d v="2010-11-29T00:00:00"/>
    <n v="0"/>
    <s v="773"/>
    <x v="10"/>
    <x v="3"/>
    <x v="5"/>
    <x v="0"/>
    <x v="0"/>
  </r>
  <r>
    <n v="7735125759"/>
    <x v="43"/>
    <n v="48921570"/>
    <x v="26"/>
    <s v="LTYCDAVILA"/>
    <s v="MFLT"/>
    <s v="EMPRESA TRANSPORTADORA DE TAXIS"/>
    <s v=""/>
    <s v="Servicio Transporte por vale"/>
    <d v="2010-11-25T00:00:00"/>
    <d v="2010-11-29T00:00:00"/>
    <n v="0"/>
    <s v="773"/>
    <x v="10"/>
    <x v="3"/>
    <x v="5"/>
    <x v="0"/>
    <x v="0"/>
  </r>
  <r>
    <n v="7735110127"/>
    <x v="14"/>
    <n v="48921670"/>
    <x v="27"/>
    <s v="SSALLONDONO"/>
    <s v="MFLT"/>
    <s v="Retención y aport de nomina seguridad social"/>
    <s v=""/>
    <s v=""/>
    <d v="2010-11-29T00:00:00"/>
    <d v="2010-11-29T00:00:00"/>
    <n v="119000"/>
    <s v="773"/>
    <x v="10"/>
    <x v="5"/>
    <x v="2"/>
    <x v="0"/>
    <x v="0"/>
  </r>
  <r>
    <n v="7735110128"/>
    <x v="15"/>
    <n v="48921670"/>
    <x v="27"/>
    <s v="SSALLONDONO"/>
    <s v="MFLT"/>
    <s v="Retención y aport de nomina seguridad social"/>
    <s v=""/>
    <s v=""/>
    <d v="2010-11-29T00:00:00"/>
    <d v="2010-11-29T00:00:00"/>
    <n v="-284428"/>
    <s v="773"/>
    <x v="10"/>
    <x v="5"/>
    <x v="2"/>
    <x v="0"/>
    <x v="0"/>
  </r>
  <r>
    <n v="7735110128"/>
    <x v="15"/>
    <n v="48921670"/>
    <x v="27"/>
    <s v="SSALLONDONO"/>
    <s v="MFLT"/>
    <s v="Retención y aport de nomina seguridad social"/>
    <s v=""/>
    <s v=""/>
    <d v="2010-11-29T00:00:00"/>
    <d v="2010-11-29T00:00:00"/>
    <n v="783200"/>
    <s v="773"/>
    <x v="10"/>
    <x v="5"/>
    <x v="2"/>
    <x v="0"/>
    <x v="0"/>
  </r>
  <r>
    <n v="7735110129"/>
    <x v="16"/>
    <n v="48921670"/>
    <x v="27"/>
    <s v="SSALLONDONO"/>
    <s v="MFLT"/>
    <s v="Retención y aport de nomina seguridad social"/>
    <s v=""/>
    <s v=""/>
    <d v="2010-11-29T00:00:00"/>
    <d v="2010-11-29T00:00:00"/>
    <n v="-284428"/>
    <s v="773"/>
    <x v="10"/>
    <x v="5"/>
    <x v="2"/>
    <x v="0"/>
    <x v="0"/>
  </r>
  <r>
    <n v="7735110129"/>
    <x v="16"/>
    <n v="48921670"/>
    <x v="27"/>
    <s v="SSALLONDONO"/>
    <s v="MFLT"/>
    <s v="Retención y aport de nomina seguridad social"/>
    <s v=""/>
    <s v=""/>
    <d v="2010-11-29T00:00:00"/>
    <d v="2010-11-29T00:00:00"/>
    <n v="1002800"/>
    <s v="773"/>
    <x v="10"/>
    <x v="5"/>
    <x v="2"/>
    <x v="0"/>
    <x v="0"/>
  </r>
  <r>
    <n v="7735110131"/>
    <x v="17"/>
    <n v="48921670"/>
    <x v="27"/>
    <s v="SSALLONDONO"/>
    <s v="MFLT"/>
    <s v="Retención y aport de nomina seguridad social"/>
    <s v=""/>
    <s v=""/>
    <d v="2010-11-29T00:00:00"/>
    <d v="2010-11-29T00:00:00"/>
    <n v="284400"/>
    <s v="773"/>
    <x v="10"/>
    <x v="5"/>
    <x v="2"/>
    <x v="0"/>
    <x v="0"/>
  </r>
  <r>
    <n v="7735110133"/>
    <x v="18"/>
    <n v="48921670"/>
    <x v="27"/>
    <s v="SSALLONDONO"/>
    <s v="MFLT"/>
    <s v="Retención y aport de nomina seguridad social"/>
    <s v=""/>
    <s v=""/>
    <d v="2010-11-29T00:00:00"/>
    <d v="2010-11-29T00:00:00"/>
    <n v="213200"/>
    <s v="773"/>
    <x v="10"/>
    <x v="5"/>
    <x v="2"/>
    <x v="0"/>
    <x v="0"/>
  </r>
  <r>
    <n v="7735110134"/>
    <x v="19"/>
    <n v="48921670"/>
    <x v="27"/>
    <s v="SSALLONDONO"/>
    <s v="MFLT"/>
    <s v="Retención y aport de nomina seguridad social"/>
    <s v=""/>
    <s v=""/>
    <d v="2010-11-29T00:00:00"/>
    <d v="2010-11-29T00:00:00"/>
    <n v="142400"/>
    <s v="773"/>
    <x v="10"/>
    <x v="5"/>
    <x v="2"/>
    <x v="0"/>
    <x v="0"/>
  </r>
  <r>
    <n v="7735125759"/>
    <x v="43"/>
    <n v="48921670"/>
    <x v="27"/>
    <s v="LTNJRODRIGUE"/>
    <s v="MFLT"/>
    <s v="Provisión otras cta.pte.proveed prod. Inventariab."/>
    <s v=""/>
    <s v="Servicio Transporte por vale"/>
    <d v="2010-11-29T00:00:00"/>
    <d v="2010-11-29T00:00:00"/>
    <n v="83723"/>
    <s v="773"/>
    <x v="10"/>
    <x v="5"/>
    <x v="5"/>
    <x v="0"/>
    <x v="0"/>
  </r>
  <r>
    <n v="7735125759"/>
    <x v="43"/>
    <n v="48921670"/>
    <x v="27"/>
    <s v="LTYCDAVILA"/>
    <s v="MFLT"/>
    <s v="EMPRESA TRANSPORTADORA DE TAXIS"/>
    <s v=""/>
    <s v="Servicio Transporte por vale"/>
    <d v="2010-11-25T00:00:00"/>
    <d v="2010-11-29T00:00:00"/>
    <n v="0"/>
    <s v="773"/>
    <x v="10"/>
    <x v="5"/>
    <x v="5"/>
    <x v="0"/>
    <x v="0"/>
  </r>
  <r>
    <n v="7735125759"/>
    <x v="43"/>
    <n v="48921670"/>
    <x v="27"/>
    <s v="LTYCDAVILA"/>
    <s v="MFLT"/>
    <s v="EMPRESA TRANSPORTADORA DE TAXIS"/>
    <s v=""/>
    <s v="Servicio Transporte por vale"/>
    <d v="2010-11-25T00:00:00"/>
    <d v="2010-11-29T00:00:00"/>
    <n v="0"/>
    <s v="773"/>
    <x v="10"/>
    <x v="5"/>
    <x v="5"/>
    <x v="0"/>
    <x v="0"/>
  </r>
  <r>
    <n v="7735110127"/>
    <x v="14"/>
    <n v="48921770"/>
    <x v="28"/>
    <s v="SSALLONDONO"/>
    <s v="MFLT"/>
    <s v="Retención y aport de nomina seguridad social"/>
    <s v=""/>
    <s v=""/>
    <d v="2010-11-29T00:00:00"/>
    <d v="2010-11-29T00:00:00"/>
    <n v="41600"/>
    <s v="773"/>
    <x v="10"/>
    <x v="5"/>
    <x v="2"/>
    <x v="0"/>
    <x v="0"/>
  </r>
  <r>
    <n v="7735110128"/>
    <x v="15"/>
    <n v="48921770"/>
    <x v="28"/>
    <s v="SSALLONDONO"/>
    <s v="MFLT"/>
    <s v="Retención y aport de nomina seguridad social"/>
    <s v=""/>
    <s v=""/>
    <d v="2010-11-29T00:00:00"/>
    <d v="2010-11-29T00:00:00"/>
    <n v="-159374"/>
    <s v="773"/>
    <x v="10"/>
    <x v="5"/>
    <x v="2"/>
    <x v="0"/>
    <x v="0"/>
  </r>
  <r>
    <n v="7735110128"/>
    <x v="15"/>
    <n v="48921770"/>
    <x v="28"/>
    <s v="SSALLONDONO"/>
    <s v="MFLT"/>
    <s v="Retención y aport de nomina seguridad social"/>
    <s v=""/>
    <s v=""/>
    <d v="2010-11-29T00:00:00"/>
    <d v="2010-11-29T00:00:00"/>
    <n v="498000"/>
    <s v="773"/>
    <x v="10"/>
    <x v="5"/>
    <x v="2"/>
    <x v="0"/>
    <x v="0"/>
  </r>
  <r>
    <n v="7735110129"/>
    <x v="16"/>
    <n v="48921770"/>
    <x v="28"/>
    <s v="SSALLONDONO"/>
    <s v="MFLT"/>
    <s v="Retención y aport de nomina seguridad social"/>
    <s v=""/>
    <s v=""/>
    <d v="2010-11-29T00:00:00"/>
    <d v="2010-11-29T00:00:00"/>
    <n v="-159374"/>
    <s v="773"/>
    <x v="10"/>
    <x v="5"/>
    <x v="2"/>
    <x v="0"/>
    <x v="0"/>
  </r>
  <r>
    <n v="7735110129"/>
    <x v="16"/>
    <n v="48921770"/>
    <x v="28"/>
    <s v="SSALLONDONO"/>
    <s v="MFLT"/>
    <s v="Retención y aport de nomina seguridad social"/>
    <s v=""/>
    <s v=""/>
    <d v="2010-11-29T00:00:00"/>
    <d v="2010-11-29T00:00:00"/>
    <n v="637500"/>
    <s v="773"/>
    <x v="10"/>
    <x v="5"/>
    <x v="2"/>
    <x v="0"/>
    <x v="0"/>
  </r>
  <r>
    <n v="7735110131"/>
    <x v="17"/>
    <n v="48921770"/>
    <x v="28"/>
    <s v="SSALLONDONO"/>
    <s v="MFLT"/>
    <s v="Retención y aport de nomina seguridad social"/>
    <s v=""/>
    <s v=""/>
    <d v="2010-11-29T00:00:00"/>
    <d v="2010-11-29T00:00:00"/>
    <n v="159300"/>
    <s v="773"/>
    <x v="10"/>
    <x v="5"/>
    <x v="2"/>
    <x v="0"/>
    <x v="0"/>
  </r>
  <r>
    <n v="7735110133"/>
    <x v="18"/>
    <n v="48921770"/>
    <x v="28"/>
    <s v="SSALLONDONO"/>
    <s v="MFLT"/>
    <s v="Retención y aport de nomina seguridad social"/>
    <s v=""/>
    <s v=""/>
    <d v="2010-11-29T00:00:00"/>
    <d v="2010-11-29T00:00:00"/>
    <n v="119500"/>
    <s v="773"/>
    <x v="10"/>
    <x v="5"/>
    <x v="2"/>
    <x v="0"/>
    <x v="0"/>
  </r>
  <r>
    <n v="7735110134"/>
    <x v="19"/>
    <n v="48921770"/>
    <x v="28"/>
    <s v="SSALLONDONO"/>
    <s v="MFLT"/>
    <s v="Retención y aport de nomina seguridad social"/>
    <s v=""/>
    <s v=""/>
    <d v="2010-11-29T00:00:00"/>
    <d v="2010-11-29T00:00:00"/>
    <n v="79700"/>
    <s v="773"/>
    <x v="10"/>
    <x v="5"/>
    <x v="2"/>
    <x v="0"/>
    <x v="0"/>
  </r>
  <r>
    <n v="7735116120"/>
    <x v="29"/>
    <n v="48921770"/>
    <x v="28"/>
    <s v="LTMAMEJIA"/>
    <s v="MFLT"/>
    <s v="Provisión otras cta.pte.proveed prod. Inventariab."/>
    <s v=""/>
    <s v="Alimentacion personal inhouse"/>
    <d v="2010-11-29T00:00:00"/>
    <d v="2010-11-29T00:00:00"/>
    <n v="1077500"/>
    <s v="773"/>
    <x v="10"/>
    <x v="5"/>
    <x v="5"/>
    <x v="0"/>
    <x v="0"/>
  </r>
  <r>
    <n v="7735116120"/>
    <x v="29"/>
    <n v="48921770"/>
    <x v="28"/>
    <s v="LTYCDAVILA"/>
    <s v="MFLT"/>
    <s v="SODEXO S.A."/>
    <s v=""/>
    <s v="Alimentacion personal inhouse"/>
    <d v="2010-11-25T00:00:00"/>
    <d v="2010-11-29T00:00:00"/>
    <n v="0"/>
    <s v="773"/>
    <x v="10"/>
    <x v="5"/>
    <x v="5"/>
    <x v="0"/>
    <x v="0"/>
  </r>
  <r>
    <n v="7735116406"/>
    <x v="45"/>
    <n v="48970270"/>
    <x v="30"/>
    <s v="SSRDVILLEGAS"/>
    <s v="MFLT"/>
    <s v="EMPRESAS PUBLICAS DE MEDELLIN E.S.P"/>
    <s v=""/>
    <s v=""/>
    <d v="2010-11-29T00:00:00"/>
    <d v="2010-11-29T00:00:00"/>
    <n v="90026"/>
    <s v="773"/>
    <x v="10"/>
    <x v="7"/>
    <x v="1"/>
    <x v="0"/>
    <x v="0"/>
  </r>
  <r>
    <n v="7735116406"/>
    <x v="45"/>
    <n v="48970270"/>
    <x v="30"/>
    <s v="SSRDVILLEGAS"/>
    <s v="MFLT"/>
    <s v="EMPRESAS PUBLICAS DE MEDELLIN E.S.P"/>
    <s v=""/>
    <s v=""/>
    <d v="2010-11-29T00:00:00"/>
    <d v="2010-11-29T00:00:00"/>
    <n v="482745"/>
    <s v="773"/>
    <x v="10"/>
    <x v="7"/>
    <x v="1"/>
    <x v="0"/>
    <x v="0"/>
  </r>
  <r>
    <n v="7735116406"/>
    <x v="45"/>
    <n v="48970270"/>
    <x v="30"/>
    <s v="SSRDVILLEGAS"/>
    <s v="MFLT"/>
    <s v="EMPRESAS PUBLICAS DE MEDELLIN E.S.P"/>
    <s v=""/>
    <s v=""/>
    <d v="2010-11-29T00:00:00"/>
    <d v="2010-11-29T00:00:00"/>
    <n v="294925"/>
    <s v="773"/>
    <x v="10"/>
    <x v="7"/>
    <x v="1"/>
    <x v="0"/>
    <x v="0"/>
  </r>
  <r>
    <n v="7735116406"/>
    <x v="45"/>
    <n v="48970270"/>
    <x v="30"/>
    <s v="SSRDVILLEGAS"/>
    <s v="MFLT"/>
    <s v="EMPRESAS PUBLICAS DE MEDELLIN E.S.P"/>
    <s v=""/>
    <s v=""/>
    <d v="2010-11-29T00:00:00"/>
    <d v="2010-11-29T00:00:00"/>
    <n v="436411"/>
    <s v="773"/>
    <x v="10"/>
    <x v="7"/>
    <x v="1"/>
    <x v="0"/>
    <x v="0"/>
  </r>
  <r>
    <n v="7735110127"/>
    <x v="14"/>
    <n v="48980070"/>
    <x v="34"/>
    <s v="SSALLONDONO"/>
    <s v="MFLT"/>
    <s v="Retención y aport de nomina seguridad social"/>
    <s v=""/>
    <s v=""/>
    <d v="2010-11-29T00:00:00"/>
    <d v="2010-11-29T00:00:00"/>
    <n v="151800"/>
    <s v="773"/>
    <x v="10"/>
    <x v="11"/>
    <x v="2"/>
    <x v="0"/>
    <x v="0"/>
  </r>
  <r>
    <n v="7735110128"/>
    <x v="15"/>
    <n v="48980070"/>
    <x v="34"/>
    <s v="SSALLONDONO"/>
    <s v="MFLT"/>
    <s v="Retención y aport de nomina seguridad social"/>
    <s v=""/>
    <s v=""/>
    <d v="2010-11-29T00:00:00"/>
    <d v="2010-11-29T00:00:00"/>
    <n v="-419366"/>
    <s v="773"/>
    <x v="10"/>
    <x v="11"/>
    <x v="2"/>
    <x v="0"/>
    <x v="0"/>
  </r>
  <r>
    <n v="7735110128"/>
    <x v="15"/>
    <n v="48980070"/>
    <x v="34"/>
    <s v="SSALLONDONO"/>
    <s v="MFLT"/>
    <s v="Retención y aport de nomina seguridad social"/>
    <s v=""/>
    <s v=""/>
    <d v="2010-11-29T00:00:00"/>
    <d v="2010-11-29T00:00:00"/>
    <n v="1267100"/>
    <s v="773"/>
    <x v="10"/>
    <x v="11"/>
    <x v="2"/>
    <x v="0"/>
    <x v="0"/>
  </r>
  <r>
    <n v="7735110129"/>
    <x v="16"/>
    <n v="48980070"/>
    <x v="34"/>
    <s v="SSALLONDONO"/>
    <s v="MFLT"/>
    <s v="Retención y aport de nomina seguridad social"/>
    <s v=""/>
    <s v=""/>
    <d v="2010-11-29T00:00:00"/>
    <d v="2010-11-29T00:00:00"/>
    <n v="-448667"/>
    <s v="773"/>
    <x v="10"/>
    <x v="11"/>
    <x v="2"/>
    <x v="0"/>
    <x v="0"/>
  </r>
  <r>
    <n v="7735110129"/>
    <x v="16"/>
    <n v="48980070"/>
    <x v="34"/>
    <s v="SSALLONDONO"/>
    <s v="MFLT"/>
    <s v="Retención y aport de nomina seguridad social"/>
    <s v=""/>
    <s v=""/>
    <d v="2010-11-29T00:00:00"/>
    <d v="2010-11-29T00:00:00"/>
    <n v="1651300"/>
    <s v="773"/>
    <x v="10"/>
    <x v="11"/>
    <x v="2"/>
    <x v="0"/>
    <x v="0"/>
  </r>
  <r>
    <n v="7735110131"/>
    <x v="17"/>
    <n v="48980070"/>
    <x v="34"/>
    <s v="SSALLONDONO"/>
    <s v="MFLT"/>
    <s v="Retención y aport de nomina seguridad social"/>
    <s v=""/>
    <s v=""/>
    <d v="2010-11-29T00:00:00"/>
    <d v="2010-11-29T00:00:00"/>
    <n v="419400"/>
    <s v="773"/>
    <x v="10"/>
    <x v="11"/>
    <x v="2"/>
    <x v="0"/>
    <x v="0"/>
  </r>
  <r>
    <n v="7735110133"/>
    <x v="18"/>
    <n v="48980070"/>
    <x v="34"/>
    <s v="SSALLONDONO"/>
    <s v="MFLT"/>
    <s v="Retención y aport de nomina seguridad social"/>
    <s v=""/>
    <s v=""/>
    <d v="2010-11-29T00:00:00"/>
    <d v="2010-11-29T00:00:00"/>
    <n v="314400"/>
    <s v="773"/>
    <x v="10"/>
    <x v="11"/>
    <x v="2"/>
    <x v="0"/>
    <x v="0"/>
  </r>
  <r>
    <n v="7735110134"/>
    <x v="19"/>
    <n v="48980070"/>
    <x v="34"/>
    <s v="SSALLONDONO"/>
    <s v="MFLT"/>
    <s v="Retención y aport de nomina seguridad social"/>
    <s v=""/>
    <s v=""/>
    <d v="2010-11-29T00:00:00"/>
    <d v="2010-11-29T00:00:00"/>
    <n v="209700"/>
    <s v="773"/>
    <x v="10"/>
    <x v="11"/>
    <x v="2"/>
    <x v="0"/>
    <x v="0"/>
  </r>
  <r>
    <n v="7735116507"/>
    <x v="47"/>
    <n v="48980070"/>
    <x v="34"/>
    <s v="LTNJRODRIGUE"/>
    <s v="MFLT"/>
    <s v="Provisión otras cta.pte.proveed prod. Inventariab."/>
    <s v=""/>
    <s v="Recarga de toner de impresora"/>
    <d v="2010-11-29T00:00:00"/>
    <d v="2010-11-29T00:00:00"/>
    <n v="18104"/>
    <s v="773"/>
    <x v="10"/>
    <x v="11"/>
    <x v="5"/>
    <x v="0"/>
    <x v="0"/>
  </r>
  <r>
    <n v="7735116507"/>
    <x v="47"/>
    <n v="48980070"/>
    <x v="34"/>
    <s v="LTYCDAVILA"/>
    <s v="MFLT"/>
    <s v="TONER EXPRESS LTDA"/>
    <s v=""/>
    <s v="Recarga de toner de impresora"/>
    <d v="2010-11-26T00:00:00"/>
    <d v="2010-11-29T00:00:00"/>
    <n v="0"/>
    <s v="773"/>
    <x v="10"/>
    <x v="11"/>
    <x v="5"/>
    <x v="0"/>
    <x v="0"/>
  </r>
  <r>
    <n v="7735124703"/>
    <x v="22"/>
    <n v="48980070"/>
    <x v="34"/>
    <s v="LTYCDAVILA"/>
    <s v="MFLT"/>
    <s v="DATECSA S.A."/>
    <s v=""/>
    <s v="Servicio de Fotocopias"/>
    <d v="2010-11-23T00:00:00"/>
    <d v="2010-11-29T00:00:00"/>
    <n v="0"/>
    <s v="773"/>
    <x v="10"/>
    <x v="11"/>
    <x v="5"/>
    <x v="0"/>
    <x v="0"/>
  </r>
  <r>
    <n v="7735125759"/>
    <x v="43"/>
    <n v="48980070"/>
    <x v="34"/>
    <s v="LTNJRODRIGUE"/>
    <s v="MFLT"/>
    <s v="Provisión otras cta.pte.proveed prod. Inventariab."/>
    <s v=""/>
    <s v="Servicio Transporte por vale"/>
    <d v="2010-11-29T00:00:00"/>
    <d v="2010-11-29T00:00:00"/>
    <n v="37811"/>
    <s v="773"/>
    <x v="10"/>
    <x v="11"/>
    <x v="5"/>
    <x v="0"/>
    <x v="0"/>
  </r>
  <r>
    <n v="7735125759"/>
    <x v="43"/>
    <n v="48980070"/>
    <x v="34"/>
    <s v="LTYCDAVILA"/>
    <s v="MFLT"/>
    <s v="EMPRESA TRANSPORTADORA DE TAXIS"/>
    <s v=""/>
    <s v="Servicio Transporte por vale"/>
    <d v="2010-11-25T00:00:00"/>
    <d v="2010-11-29T00:00:00"/>
    <n v="0"/>
    <s v="773"/>
    <x v="10"/>
    <x v="11"/>
    <x v="5"/>
    <x v="0"/>
    <x v="0"/>
  </r>
  <r>
    <n v="7735125759"/>
    <x v="43"/>
    <n v="48980070"/>
    <x v="34"/>
    <s v="LTYCDAVILA"/>
    <s v="MFLT"/>
    <s v="EMPRESA TRANSPORTADORA DE TAXIS"/>
    <s v=""/>
    <s v="Servicio Transporte por vale"/>
    <d v="2010-11-25T00:00:00"/>
    <d v="2010-11-29T00:00:00"/>
    <n v="0"/>
    <s v="773"/>
    <x v="10"/>
    <x v="11"/>
    <x v="5"/>
    <x v="0"/>
    <x v="0"/>
  </r>
  <r>
    <n v="7735611158"/>
    <x v="36"/>
    <n v="48980070"/>
    <x v="34"/>
    <s v="LTNJRODRIGUE"/>
    <s v="MFLT"/>
    <s v="Provisión otras cta.pte.proveed prod. Inventariab."/>
    <s v=""/>
    <s v="Basc - capacitación"/>
    <d v="2010-11-29T00:00:00"/>
    <d v="2010-11-29T00:00:00"/>
    <n v="124000"/>
    <s v="773"/>
    <x v="10"/>
    <x v="11"/>
    <x v="5"/>
    <x v="0"/>
    <x v="0"/>
  </r>
  <r>
    <n v="7735110127"/>
    <x v="14"/>
    <n v="48982070"/>
    <x v="36"/>
    <s v="SSALLONDONO"/>
    <s v="MFLT"/>
    <s v="Retención y aport de nomina seguridad social"/>
    <s v=""/>
    <s v=""/>
    <d v="2010-11-29T00:00:00"/>
    <d v="2010-11-29T00:00:00"/>
    <n v="8300"/>
    <s v="773"/>
    <x v="10"/>
    <x v="13"/>
    <x v="2"/>
    <x v="0"/>
    <x v="0"/>
  </r>
  <r>
    <n v="7735110128"/>
    <x v="15"/>
    <n v="48982070"/>
    <x v="36"/>
    <s v="SSALLONDONO"/>
    <s v="MFLT"/>
    <s v="Retención y aport de nomina seguridad social"/>
    <s v=""/>
    <s v=""/>
    <d v="2010-11-29T00:00:00"/>
    <d v="2010-11-29T00:00:00"/>
    <n v="-47127"/>
    <s v="773"/>
    <x v="10"/>
    <x v="13"/>
    <x v="2"/>
    <x v="0"/>
    <x v="0"/>
  </r>
  <r>
    <n v="7735110128"/>
    <x v="15"/>
    <n v="48982070"/>
    <x v="36"/>
    <s v="SSALLONDONO"/>
    <s v="MFLT"/>
    <s v="Retención y aport de nomina seguridad social"/>
    <s v=""/>
    <s v=""/>
    <d v="2010-11-29T00:00:00"/>
    <d v="2010-11-29T00:00:00"/>
    <n v="138100"/>
    <s v="773"/>
    <x v="10"/>
    <x v="13"/>
    <x v="2"/>
    <x v="0"/>
    <x v="0"/>
  </r>
  <r>
    <n v="7735110129"/>
    <x v="16"/>
    <n v="48982070"/>
    <x v="36"/>
    <s v="SSALLONDONO"/>
    <s v="MFLT"/>
    <s v="Retención y aport de nomina seguridad social"/>
    <s v=""/>
    <s v=""/>
    <d v="2010-11-29T00:00:00"/>
    <d v="2010-11-29T00:00:00"/>
    <n v="-47127"/>
    <s v="773"/>
    <x v="10"/>
    <x v="13"/>
    <x v="2"/>
    <x v="0"/>
    <x v="0"/>
  </r>
  <r>
    <n v="7735110129"/>
    <x v="16"/>
    <n v="48982070"/>
    <x v="36"/>
    <s v="SSALLONDONO"/>
    <s v="MFLT"/>
    <s v="Retención y aport de nomina seguridad social"/>
    <s v=""/>
    <s v=""/>
    <d v="2010-11-29T00:00:00"/>
    <d v="2010-11-29T00:00:00"/>
    <n v="176800"/>
    <s v="773"/>
    <x v="10"/>
    <x v="13"/>
    <x v="2"/>
    <x v="0"/>
    <x v="0"/>
  </r>
  <r>
    <n v="7735110131"/>
    <x v="17"/>
    <n v="48982070"/>
    <x v="36"/>
    <s v="SSALLONDONO"/>
    <s v="MFLT"/>
    <s v="Retención y aport de nomina seguridad social"/>
    <s v=""/>
    <s v=""/>
    <d v="2010-11-29T00:00:00"/>
    <d v="2010-11-29T00:00:00"/>
    <n v="47100"/>
    <s v="773"/>
    <x v="10"/>
    <x v="13"/>
    <x v="2"/>
    <x v="0"/>
    <x v="0"/>
  </r>
  <r>
    <n v="7735110132"/>
    <x v="40"/>
    <n v="48982070"/>
    <x v="36"/>
    <s v="SSALLONDONO"/>
    <s v="MFLT"/>
    <s v="Retención y aport de nomina seguridad social"/>
    <s v=""/>
    <s v=""/>
    <d v="2010-11-29T00:00:00"/>
    <d v="2010-11-29T00:00:00"/>
    <n v="64400"/>
    <s v="773"/>
    <x v="10"/>
    <x v="13"/>
    <x v="2"/>
    <x v="0"/>
    <x v="0"/>
  </r>
  <r>
    <n v="7735110133"/>
    <x v="18"/>
    <n v="48982070"/>
    <x v="36"/>
    <s v="SSALLONDONO"/>
    <s v="MFLT"/>
    <s v="Retención y aport de nomina seguridad social"/>
    <s v=""/>
    <s v=""/>
    <d v="2010-11-29T00:00:00"/>
    <d v="2010-11-29T00:00:00"/>
    <n v="35300"/>
    <s v="773"/>
    <x v="10"/>
    <x v="13"/>
    <x v="2"/>
    <x v="0"/>
    <x v="0"/>
  </r>
  <r>
    <n v="7735110134"/>
    <x v="19"/>
    <n v="48982070"/>
    <x v="36"/>
    <s v="SSALLONDONO"/>
    <s v="MFLT"/>
    <s v="Retención y aport de nomina seguridad social"/>
    <s v=""/>
    <s v=""/>
    <d v="2010-11-29T00:00:00"/>
    <d v="2010-11-29T00:00:00"/>
    <n v="23600"/>
    <s v="773"/>
    <x v="10"/>
    <x v="13"/>
    <x v="2"/>
    <x v="0"/>
    <x v="0"/>
  </r>
  <r>
    <n v="7735125759"/>
    <x v="43"/>
    <n v="48982070"/>
    <x v="36"/>
    <s v="LTNJRODRIGUE"/>
    <s v="MFLT"/>
    <s v="Provisión otras cta.pte.proveed prod. Inventariab."/>
    <s v=""/>
    <s v="Servicio Transporte por vale"/>
    <d v="2010-11-29T00:00:00"/>
    <d v="2010-11-29T00:00:00"/>
    <n v="5402"/>
    <s v="773"/>
    <x v="10"/>
    <x v="13"/>
    <x v="5"/>
    <x v="0"/>
    <x v="0"/>
  </r>
  <r>
    <n v="7735125759"/>
    <x v="43"/>
    <n v="48982070"/>
    <x v="36"/>
    <s v="LTYCDAVILA"/>
    <s v="MFLT"/>
    <s v="EMPRESA TRANSPORTADORA DE TAXIS"/>
    <s v=""/>
    <s v="Servicio Transporte por vale"/>
    <d v="2010-11-25T00:00:00"/>
    <d v="2010-11-29T00:00:00"/>
    <n v="0"/>
    <s v="773"/>
    <x v="10"/>
    <x v="13"/>
    <x v="5"/>
    <x v="0"/>
    <x v="0"/>
  </r>
  <r>
    <n v="7735110127"/>
    <x v="14"/>
    <n v="48984270"/>
    <x v="37"/>
    <s v="SSALLONDONO"/>
    <s v="MFLT"/>
    <s v="Retención y aport de nomina seguridad social"/>
    <s v=""/>
    <s v=""/>
    <d v="2010-11-29T00:00:00"/>
    <d v="2010-11-29T00:00:00"/>
    <n v="152900"/>
    <s v="773"/>
    <x v="10"/>
    <x v="14"/>
    <x v="2"/>
    <x v="0"/>
    <x v="0"/>
  </r>
  <r>
    <n v="7735110128"/>
    <x v="15"/>
    <n v="48984270"/>
    <x v="37"/>
    <s v="SSALLONDONO"/>
    <s v="MFLT"/>
    <s v="Retención y aport de nomina seguridad social"/>
    <s v=""/>
    <s v=""/>
    <d v="2010-11-29T00:00:00"/>
    <d v="2010-11-29T00:00:00"/>
    <n v="-140645"/>
    <s v="773"/>
    <x v="10"/>
    <x v="14"/>
    <x v="2"/>
    <x v="0"/>
    <x v="0"/>
  </r>
  <r>
    <n v="7735110128"/>
    <x v="15"/>
    <n v="48984270"/>
    <x v="37"/>
    <s v="SSALLONDONO"/>
    <s v="MFLT"/>
    <s v="Retención y aport de nomina seguridad social"/>
    <s v=""/>
    <s v=""/>
    <d v="2010-11-29T00:00:00"/>
    <d v="2010-11-29T00:00:00"/>
    <n v="439500"/>
    <s v="773"/>
    <x v="10"/>
    <x v="14"/>
    <x v="2"/>
    <x v="0"/>
    <x v="0"/>
  </r>
  <r>
    <n v="7735110129"/>
    <x v="16"/>
    <n v="48984270"/>
    <x v="37"/>
    <s v="SSALLONDONO"/>
    <s v="MFLT"/>
    <s v="Retención y aport de nomina seguridad social"/>
    <s v=""/>
    <s v=""/>
    <d v="2010-11-29T00:00:00"/>
    <d v="2010-11-29T00:00:00"/>
    <n v="-175806"/>
    <s v="773"/>
    <x v="10"/>
    <x v="14"/>
    <x v="2"/>
    <x v="0"/>
    <x v="0"/>
  </r>
  <r>
    <n v="7735110129"/>
    <x v="16"/>
    <n v="48984270"/>
    <x v="37"/>
    <s v="SSALLONDONO"/>
    <s v="MFLT"/>
    <s v="Retención y aport de nomina seguridad social"/>
    <s v=""/>
    <s v=""/>
    <d v="2010-11-29T00:00:00"/>
    <d v="2010-11-29T00:00:00"/>
    <n v="597800"/>
    <s v="773"/>
    <x v="10"/>
    <x v="14"/>
    <x v="2"/>
    <x v="0"/>
    <x v="0"/>
  </r>
  <r>
    <n v="7735110131"/>
    <x v="17"/>
    <n v="48984270"/>
    <x v="37"/>
    <s v="SSALLONDONO"/>
    <s v="MFLT"/>
    <s v="Retención y aport de nomina seguridad social"/>
    <s v=""/>
    <s v=""/>
    <d v="2010-11-29T00:00:00"/>
    <d v="2010-11-29T00:00:00"/>
    <n v="140600"/>
    <s v="773"/>
    <x v="10"/>
    <x v="14"/>
    <x v="2"/>
    <x v="0"/>
    <x v="0"/>
  </r>
  <r>
    <n v="7735110133"/>
    <x v="18"/>
    <n v="48984270"/>
    <x v="37"/>
    <s v="SSALLONDONO"/>
    <s v="MFLT"/>
    <s v="Retención y aport de nomina seguridad social"/>
    <s v=""/>
    <s v=""/>
    <d v="2010-11-29T00:00:00"/>
    <d v="2010-11-29T00:00:00"/>
    <n v="105500"/>
    <s v="773"/>
    <x v="10"/>
    <x v="14"/>
    <x v="2"/>
    <x v="0"/>
    <x v="0"/>
  </r>
  <r>
    <n v="7735110134"/>
    <x v="19"/>
    <n v="48984270"/>
    <x v="37"/>
    <s v="SSALLONDONO"/>
    <s v="MFLT"/>
    <s v="Retención y aport de nomina seguridad social"/>
    <s v=""/>
    <s v=""/>
    <d v="2010-11-29T00:00:00"/>
    <d v="2010-11-29T00:00:00"/>
    <n v="70300"/>
    <s v="773"/>
    <x v="10"/>
    <x v="14"/>
    <x v="2"/>
    <x v="0"/>
    <x v="0"/>
  </r>
  <r>
    <n v="7735112206"/>
    <x v="48"/>
    <n v="48984270"/>
    <x v="37"/>
    <s v="SSJMGONZALEZ"/>
    <s v="MFLT"/>
    <s v="Iva proporcional prorrateo"/>
    <s v=""/>
    <s v=""/>
    <d v="2010-11-29T00:00:00"/>
    <d v="2010-11-29T00:00:00"/>
    <n v="9000000"/>
    <s v="773"/>
    <x v="10"/>
    <x v="14"/>
    <x v="9"/>
    <x v="0"/>
    <x v="1"/>
  </r>
  <r>
    <n v="7735125759"/>
    <x v="43"/>
    <n v="48984270"/>
    <x v="37"/>
    <s v="LTMAMEJIA"/>
    <s v="MFLT"/>
    <s v="Provisión otras cta.pte.proveed prod. Inventariab."/>
    <s v=""/>
    <s v="Servicio de transporte Mina Servicios"/>
    <d v="2010-11-29T00:00:00"/>
    <d v="2010-11-29T00:00:00"/>
    <n v="66295"/>
    <s v="773"/>
    <x v="10"/>
    <x v="14"/>
    <x v="5"/>
    <x v="0"/>
    <x v="0"/>
  </r>
  <r>
    <n v="7735620602"/>
    <x v="80"/>
    <n v="48984270"/>
    <x v="37"/>
    <s v="SSRDVILLEGAS"/>
    <s v="MFLT"/>
    <s v="CARLSON WAGONLIT COLOMBIA S.A."/>
    <s v=""/>
    <s v=""/>
    <d v="2010-11-10T00:00:00"/>
    <d v="2010-11-29T00:00:00"/>
    <n v="345700"/>
    <s v="773"/>
    <x v="10"/>
    <x v="14"/>
    <x v="5"/>
    <x v="0"/>
    <x v="0"/>
  </r>
  <r>
    <n v="7735620602"/>
    <x v="80"/>
    <n v="48984270"/>
    <x v="37"/>
    <s v="SSRDVILLEGAS"/>
    <s v="MFLT"/>
    <s v="CARLSON WAGONLIT COLOMBIA S.A."/>
    <s v=""/>
    <s v=""/>
    <d v="2010-11-10T00:00:00"/>
    <d v="2010-11-29T00:00:00"/>
    <n v="23100"/>
    <s v="773"/>
    <x v="10"/>
    <x v="14"/>
    <x v="5"/>
    <x v="0"/>
    <x v="0"/>
  </r>
  <r>
    <n v="7735620602"/>
    <x v="80"/>
    <n v="48984270"/>
    <x v="37"/>
    <s v="SSRDVILLEGAS"/>
    <s v="MFLT"/>
    <s v="CARLSON WAGONLIT COLOMBIA S.A."/>
    <s v=""/>
    <s v=""/>
    <d v="2010-11-10T00:00:00"/>
    <d v="2010-11-29T00:00:00"/>
    <n v="38807"/>
    <s v="773"/>
    <x v="10"/>
    <x v="14"/>
    <x v="5"/>
    <x v="0"/>
    <x v="0"/>
  </r>
  <r>
    <n v="7735110127"/>
    <x v="14"/>
    <n v="48986070"/>
    <x v="38"/>
    <s v="SSALLONDONO"/>
    <s v="MFLT"/>
    <s v="Retención y aport de nomina seguridad social"/>
    <s v=""/>
    <s v=""/>
    <d v="2010-11-29T00:00:00"/>
    <d v="2010-11-29T00:00:00"/>
    <n v="6000"/>
    <s v="773"/>
    <x v="10"/>
    <x v="15"/>
    <x v="2"/>
    <x v="0"/>
    <x v="0"/>
  </r>
  <r>
    <n v="7735110128"/>
    <x v="15"/>
    <n v="48986070"/>
    <x v="38"/>
    <s v="SSALLONDONO"/>
    <s v="MFLT"/>
    <s v="Retención y aport de nomina seguridad social"/>
    <s v=""/>
    <s v=""/>
    <d v="2010-11-29T00:00:00"/>
    <d v="2010-11-29T00:00:00"/>
    <n v="-45939"/>
    <s v="773"/>
    <x v="10"/>
    <x v="15"/>
    <x v="2"/>
    <x v="0"/>
    <x v="0"/>
  </r>
  <r>
    <n v="7735110128"/>
    <x v="15"/>
    <n v="48986070"/>
    <x v="38"/>
    <s v="SSALLONDONO"/>
    <s v="MFLT"/>
    <s v="Retención y aport de nomina seguridad social"/>
    <s v=""/>
    <s v=""/>
    <d v="2010-11-29T00:00:00"/>
    <d v="2010-11-29T00:00:00"/>
    <n v="143500"/>
    <s v="773"/>
    <x v="10"/>
    <x v="15"/>
    <x v="2"/>
    <x v="0"/>
    <x v="0"/>
  </r>
  <r>
    <n v="7735110129"/>
    <x v="16"/>
    <n v="48986070"/>
    <x v="38"/>
    <s v="SSALLONDONO"/>
    <s v="MFLT"/>
    <s v="Retención y aport de nomina seguridad social"/>
    <s v=""/>
    <s v=""/>
    <d v="2010-11-29T00:00:00"/>
    <d v="2010-11-29T00:00:00"/>
    <n v="-45939"/>
    <s v="773"/>
    <x v="10"/>
    <x v="15"/>
    <x v="2"/>
    <x v="0"/>
    <x v="0"/>
  </r>
  <r>
    <n v="7735110129"/>
    <x v="16"/>
    <n v="48986070"/>
    <x v="38"/>
    <s v="SSALLONDONO"/>
    <s v="MFLT"/>
    <s v="Retención y aport de nomina seguridad social"/>
    <s v=""/>
    <s v=""/>
    <d v="2010-11-29T00:00:00"/>
    <d v="2010-11-29T00:00:00"/>
    <n v="183700"/>
    <s v="773"/>
    <x v="10"/>
    <x v="15"/>
    <x v="2"/>
    <x v="0"/>
    <x v="0"/>
  </r>
  <r>
    <n v="7735110131"/>
    <x v="17"/>
    <n v="48986070"/>
    <x v="38"/>
    <s v="SSALLONDONO"/>
    <s v="MFLT"/>
    <s v="Retención y aport de nomina seguridad social"/>
    <s v=""/>
    <s v=""/>
    <d v="2010-11-29T00:00:00"/>
    <d v="2010-11-29T00:00:00"/>
    <n v="45900"/>
    <s v="773"/>
    <x v="10"/>
    <x v="15"/>
    <x v="2"/>
    <x v="0"/>
    <x v="0"/>
  </r>
  <r>
    <n v="7735110133"/>
    <x v="18"/>
    <n v="48986070"/>
    <x v="38"/>
    <s v="SSALLONDONO"/>
    <s v="MFLT"/>
    <s v="Retención y aport de nomina seguridad social"/>
    <s v=""/>
    <s v=""/>
    <d v="2010-11-29T00:00:00"/>
    <d v="2010-11-29T00:00:00"/>
    <n v="34400"/>
    <s v="773"/>
    <x v="10"/>
    <x v="15"/>
    <x v="2"/>
    <x v="0"/>
    <x v="0"/>
  </r>
  <r>
    <n v="7735110134"/>
    <x v="19"/>
    <n v="48986070"/>
    <x v="38"/>
    <s v="SSALLONDONO"/>
    <s v="MFLT"/>
    <s v="Retención y aport de nomina seguridad social"/>
    <s v=""/>
    <s v=""/>
    <d v="2010-11-29T00:00:00"/>
    <d v="2010-11-29T00:00:00"/>
    <n v="23000"/>
    <s v="773"/>
    <x v="10"/>
    <x v="15"/>
    <x v="2"/>
    <x v="0"/>
    <x v="0"/>
  </r>
  <r>
    <n v="7735110136"/>
    <x v="50"/>
    <n v="48986070"/>
    <x v="38"/>
    <s v="LTICPOSADA"/>
    <s v="MFLT"/>
    <s v="Provisión otras cta.pte.proveed prod. Inventariab."/>
    <s v=""/>
    <s v="Examenes medicos personal"/>
    <d v="2010-09-16T00:00:00"/>
    <d v="2010-11-29T00:00:00"/>
    <n v="-36000"/>
    <s v="773"/>
    <x v="10"/>
    <x v="15"/>
    <x v="2"/>
    <x v="0"/>
    <x v="1"/>
  </r>
  <r>
    <n v="7735124703"/>
    <x v="22"/>
    <n v="48986070"/>
    <x v="38"/>
    <s v="LTYCDAVILA"/>
    <s v="MFLT"/>
    <s v="DATECSA S.A."/>
    <s v=""/>
    <s v="Servicio de Fotocopias"/>
    <d v="2010-11-23T00:00:00"/>
    <d v="2010-11-29T00:00:00"/>
    <n v="0"/>
    <s v="773"/>
    <x v="10"/>
    <x v="15"/>
    <x v="5"/>
    <x v="0"/>
    <x v="0"/>
  </r>
  <r>
    <n v="7735125759"/>
    <x v="43"/>
    <n v="48986070"/>
    <x v="38"/>
    <s v="LTYCDAVILA"/>
    <s v="MFLT"/>
    <s v="EMPRESA TRANSPORTADORA DE TAXIS"/>
    <s v=""/>
    <s v="Servicio Transporte por vale"/>
    <d v="2010-11-25T00:00:00"/>
    <d v="2010-11-29T00:00:00"/>
    <n v="0"/>
    <s v="773"/>
    <x v="10"/>
    <x v="15"/>
    <x v="5"/>
    <x v="0"/>
    <x v="0"/>
  </r>
  <r>
    <n v="7735110127"/>
    <x v="14"/>
    <n v="48988070"/>
    <x v="40"/>
    <s v="SSALLONDONO"/>
    <s v="MFLT"/>
    <s v="Retención y aport de nomina seguridad social"/>
    <s v=""/>
    <s v=""/>
    <d v="2010-11-29T00:00:00"/>
    <d v="2010-11-29T00:00:00"/>
    <n v="37900"/>
    <s v="773"/>
    <x v="10"/>
    <x v="17"/>
    <x v="2"/>
    <x v="0"/>
    <x v="0"/>
  </r>
  <r>
    <n v="7735110128"/>
    <x v="15"/>
    <n v="48988070"/>
    <x v="40"/>
    <s v="SSALLONDONO"/>
    <s v="MFLT"/>
    <s v="Retención y aport de nomina seguridad social"/>
    <s v=""/>
    <s v=""/>
    <d v="2010-11-29T00:00:00"/>
    <d v="2010-11-29T00:00:00"/>
    <n v="-69678"/>
    <s v="773"/>
    <x v="10"/>
    <x v="17"/>
    <x v="2"/>
    <x v="0"/>
    <x v="0"/>
  </r>
  <r>
    <n v="7735110128"/>
    <x v="15"/>
    <n v="48988070"/>
    <x v="40"/>
    <s v="SSALLONDONO"/>
    <s v="MFLT"/>
    <s v="Retención y aport de nomina seguridad social"/>
    <s v=""/>
    <s v=""/>
    <d v="2010-11-29T00:00:00"/>
    <d v="2010-11-29T00:00:00"/>
    <n v="108900"/>
    <s v="773"/>
    <x v="10"/>
    <x v="17"/>
    <x v="2"/>
    <x v="0"/>
    <x v="0"/>
  </r>
  <r>
    <n v="7735110129"/>
    <x v="16"/>
    <n v="48988070"/>
    <x v="40"/>
    <s v="SSALLONDONO"/>
    <s v="MFLT"/>
    <s v="Retención y aport de nomina seguridad social"/>
    <s v=""/>
    <s v=""/>
    <d v="2010-11-29T00:00:00"/>
    <d v="2010-11-29T00:00:00"/>
    <n v="-69678"/>
    <s v="773"/>
    <x v="10"/>
    <x v="17"/>
    <x v="2"/>
    <x v="0"/>
    <x v="0"/>
  </r>
  <r>
    <n v="7735110129"/>
    <x v="16"/>
    <n v="48988070"/>
    <x v="40"/>
    <s v="SSALLONDONO"/>
    <s v="MFLT"/>
    <s v="Retención y aport de nomina seguridad social"/>
    <s v=""/>
    <s v=""/>
    <d v="2010-11-29T00:00:00"/>
    <d v="2010-11-29T00:00:00"/>
    <n v="139400"/>
    <s v="773"/>
    <x v="10"/>
    <x v="17"/>
    <x v="2"/>
    <x v="0"/>
    <x v="0"/>
  </r>
  <r>
    <n v="7735110131"/>
    <x v="17"/>
    <n v="48988070"/>
    <x v="40"/>
    <s v="SSALLONDONO"/>
    <s v="MFLT"/>
    <s v="Retención y aport de nomina seguridad social"/>
    <s v=""/>
    <s v=""/>
    <d v="2010-11-29T00:00:00"/>
    <d v="2010-11-29T00:00:00"/>
    <n v="69700"/>
    <s v="773"/>
    <x v="10"/>
    <x v="17"/>
    <x v="2"/>
    <x v="0"/>
    <x v="0"/>
  </r>
  <r>
    <n v="7735110133"/>
    <x v="18"/>
    <n v="48988070"/>
    <x v="40"/>
    <s v="SSALLONDONO"/>
    <s v="MFLT"/>
    <s v="Retención y aport de nomina seguridad social"/>
    <s v=""/>
    <s v=""/>
    <d v="2010-11-29T00:00:00"/>
    <d v="2010-11-29T00:00:00"/>
    <n v="52300"/>
    <s v="773"/>
    <x v="10"/>
    <x v="17"/>
    <x v="2"/>
    <x v="0"/>
    <x v="0"/>
  </r>
  <r>
    <n v="7735110134"/>
    <x v="19"/>
    <n v="48988070"/>
    <x v="40"/>
    <s v="SSALLONDONO"/>
    <s v="MFLT"/>
    <s v="Retención y aport de nomina seguridad social"/>
    <s v=""/>
    <s v=""/>
    <d v="2010-11-29T00:00:00"/>
    <d v="2010-11-29T00:00:00"/>
    <n v="34800"/>
    <s v="773"/>
    <x v="10"/>
    <x v="17"/>
    <x v="2"/>
    <x v="0"/>
    <x v="0"/>
  </r>
  <r>
    <n v="7735125759"/>
    <x v="43"/>
    <n v="48988070"/>
    <x v="40"/>
    <s v="LTYCDAVILA"/>
    <s v="MFLT"/>
    <s v="EMPRESA TRANSPORTADORA DE TAXIS"/>
    <s v=""/>
    <s v="Servicio Transporte por vale"/>
    <d v="2010-11-25T00:00:00"/>
    <d v="2010-11-29T00:00:00"/>
    <n v="0"/>
    <s v="773"/>
    <x v="10"/>
    <x v="17"/>
    <x v="5"/>
    <x v="0"/>
    <x v="0"/>
  </r>
  <r>
    <n v="7735116401"/>
    <x v="52"/>
    <n v="48988270"/>
    <x v="42"/>
    <s v="LTYCDAVILA"/>
    <s v="MFLT"/>
    <s v="Provisión otras cta.pte.proveed prod. Inventariab."/>
    <s v=""/>
    <s v="lavado de persianas"/>
    <d v="2010-11-26T00:00:00"/>
    <d v="2010-11-29T00:00:00"/>
    <n v="-38345"/>
    <s v="773"/>
    <x v="10"/>
    <x v="19"/>
    <x v="5"/>
    <x v="0"/>
    <x v="0"/>
  </r>
  <r>
    <n v="7735116401"/>
    <x v="52"/>
    <n v="48988270"/>
    <x v="42"/>
    <s v="LTRCMAZO"/>
    <s v="MFLT"/>
    <s v="Provisión otras cta.pte.proveed prod. Inventariab."/>
    <s v=""/>
    <s v="lavado de persianas"/>
    <d v="2010-11-29T00:00:00"/>
    <d v="2010-11-29T00:00:00"/>
    <n v="278000"/>
    <s v="773"/>
    <x v="10"/>
    <x v="19"/>
    <x v="5"/>
    <x v="0"/>
    <x v="0"/>
  </r>
  <r>
    <n v="7735124703"/>
    <x v="22"/>
    <n v="48988270"/>
    <x v="42"/>
    <s v="LTYCDAVILA"/>
    <s v="MFLT"/>
    <s v="DATECSA S.A."/>
    <s v=""/>
    <s v="Servicio de Fotocopias"/>
    <d v="2010-11-23T00:00:00"/>
    <d v="2010-11-29T00:00:00"/>
    <n v="0"/>
    <s v="773"/>
    <x v="10"/>
    <x v="19"/>
    <x v="5"/>
    <x v="0"/>
    <x v="0"/>
  </r>
  <r>
    <n v="7735124703"/>
    <x v="22"/>
    <n v="48988570"/>
    <x v="44"/>
    <s v="LTYCDAVILA"/>
    <s v="MFLT"/>
    <s v="DATECSA S.A."/>
    <s v=""/>
    <s v="Servicio de Fotocopias"/>
    <d v="2010-11-23T00:00:00"/>
    <d v="2010-11-29T00:00:00"/>
    <n v="0"/>
    <s v="773"/>
    <x v="10"/>
    <x v="21"/>
    <x v="5"/>
    <x v="0"/>
    <x v="0"/>
  </r>
  <r>
    <n v="7735124703"/>
    <x v="22"/>
    <n v="48988570"/>
    <x v="44"/>
    <s v="LTYCDAVILA"/>
    <s v="MFLT"/>
    <s v="DATECSA S.A."/>
    <s v=""/>
    <s v="Servicio de Fotocopias"/>
    <d v="2010-11-23T00:00:00"/>
    <d v="2010-11-29T00:00:00"/>
    <n v="0"/>
    <s v="773"/>
    <x v="10"/>
    <x v="21"/>
    <x v="5"/>
    <x v="0"/>
    <x v="0"/>
  </r>
  <r>
    <n v="7735110127"/>
    <x v="14"/>
    <n v="48992070"/>
    <x v="45"/>
    <s v="SSALLONDONO"/>
    <s v="MFLT"/>
    <s v="Retención y aport de nomina seguridad social"/>
    <s v=""/>
    <s v=""/>
    <d v="2010-11-29T00:00:00"/>
    <d v="2010-11-29T00:00:00"/>
    <n v="208600"/>
    <s v="773"/>
    <x v="10"/>
    <x v="22"/>
    <x v="2"/>
    <x v="0"/>
    <x v="0"/>
  </r>
  <r>
    <n v="7735110128"/>
    <x v="15"/>
    <n v="48992070"/>
    <x v="45"/>
    <s v="SSALLONDONO"/>
    <s v="MFLT"/>
    <s v="Retención y aport de nomina seguridad social"/>
    <s v=""/>
    <s v=""/>
    <d v="2010-11-29T00:00:00"/>
    <d v="2010-11-29T00:00:00"/>
    <n v="-324148"/>
    <s v="773"/>
    <x v="10"/>
    <x v="22"/>
    <x v="2"/>
    <x v="0"/>
    <x v="0"/>
  </r>
  <r>
    <n v="7735110128"/>
    <x v="15"/>
    <n v="48992070"/>
    <x v="45"/>
    <s v="SSALLONDONO"/>
    <s v="MFLT"/>
    <s v="Retención y aport de nomina seguridad social"/>
    <s v=""/>
    <s v=""/>
    <d v="2010-11-29T00:00:00"/>
    <d v="2010-11-29T00:00:00"/>
    <n v="901800"/>
    <s v="773"/>
    <x v="10"/>
    <x v="22"/>
    <x v="2"/>
    <x v="0"/>
    <x v="0"/>
  </r>
  <r>
    <n v="7735110129"/>
    <x v="16"/>
    <n v="48992070"/>
    <x v="45"/>
    <s v="SSALLONDONO"/>
    <s v="MFLT"/>
    <s v="Retención y aport de nomina seguridad social"/>
    <s v=""/>
    <s v=""/>
    <d v="2010-11-29T00:00:00"/>
    <d v="2010-11-29T00:00:00"/>
    <n v="-324148"/>
    <s v="773"/>
    <x v="10"/>
    <x v="22"/>
    <x v="2"/>
    <x v="0"/>
    <x v="0"/>
  </r>
  <r>
    <n v="7735110129"/>
    <x v="16"/>
    <n v="48992070"/>
    <x v="45"/>
    <s v="SSALLONDONO"/>
    <s v="MFLT"/>
    <s v="Retención y aport de nomina seguridad social"/>
    <s v=""/>
    <s v=""/>
    <d v="2010-11-29T00:00:00"/>
    <d v="2010-11-29T00:00:00"/>
    <n v="1154400"/>
    <s v="773"/>
    <x v="10"/>
    <x v="22"/>
    <x v="2"/>
    <x v="0"/>
    <x v="0"/>
  </r>
  <r>
    <n v="7735110131"/>
    <x v="17"/>
    <n v="48992070"/>
    <x v="45"/>
    <s v="SSALLONDONO"/>
    <s v="MFLT"/>
    <s v="Retención y aport de nomina seguridad social"/>
    <s v=""/>
    <s v=""/>
    <d v="2010-11-29T00:00:00"/>
    <d v="2010-11-29T00:00:00"/>
    <n v="324100"/>
    <s v="773"/>
    <x v="10"/>
    <x v="22"/>
    <x v="2"/>
    <x v="0"/>
    <x v="0"/>
  </r>
  <r>
    <n v="7735110132"/>
    <x v="40"/>
    <n v="48992070"/>
    <x v="45"/>
    <s v="SSALLONDONO"/>
    <s v="MFLT"/>
    <s v="Retención y aport de nomina seguridad social"/>
    <s v=""/>
    <s v=""/>
    <d v="2010-11-29T00:00:00"/>
    <d v="2010-11-29T00:00:00"/>
    <n v="64400"/>
    <s v="773"/>
    <x v="10"/>
    <x v="22"/>
    <x v="2"/>
    <x v="0"/>
    <x v="0"/>
  </r>
  <r>
    <n v="7735110133"/>
    <x v="18"/>
    <n v="48992070"/>
    <x v="45"/>
    <s v="SSALLONDONO"/>
    <s v="MFLT"/>
    <s v="Retención y aport de nomina seguridad social"/>
    <s v=""/>
    <s v=""/>
    <d v="2010-11-29T00:00:00"/>
    <d v="2010-11-29T00:00:00"/>
    <n v="243200"/>
    <s v="773"/>
    <x v="10"/>
    <x v="22"/>
    <x v="2"/>
    <x v="0"/>
    <x v="0"/>
  </r>
  <r>
    <n v="7735110134"/>
    <x v="19"/>
    <n v="48992070"/>
    <x v="45"/>
    <s v="SSALLONDONO"/>
    <s v="MFLT"/>
    <s v="Retención y aport de nomina seguridad social"/>
    <s v=""/>
    <s v=""/>
    <d v="2010-11-29T00:00:00"/>
    <d v="2010-11-29T00:00:00"/>
    <n v="162100"/>
    <s v="773"/>
    <x v="10"/>
    <x v="22"/>
    <x v="2"/>
    <x v="0"/>
    <x v="0"/>
  </r>
  <r>
    <n v="7735125759"/>
    <x v="43"/>
    <n v="48992070"/>
    <x v="45"/>
    <s v="LTYCDAVILA"/>
    <s v="MFLT"/>
    <s v="EMPRESA TRANSPORTADORA DE TAXIS"/>
    <s v=""/>
    <s v="Servicio Transporte por vale"/>
    <d v="2010-11-25T00:00:00"/>
    <d v="2010-11-29T00:00:00"/>
    <n v="0"/>
    <s v="773"/>
    <x v="10"/>
    <x v="22"/>
    <x v="5"/>
    <x v="0"/>
    <x v="0"/>
  </r>
  <r>
    <n v="7735125759"/>
    <x v="43"/>
    <n v="48992070"/>
    <x v="45"/>
    <s v="LTMAMEJIA"/>
    <s v="MFLT"/>
    <s v="Provisión otras cta.pte.proveed prod. Inventariab."/>
    <s v=""/>
    <s v="Servicio de transporte Mina Servicios"/>
    <d v="2010-11-29T00:00:00"/>
    <d v="2010-11-29T00:00:00"/>
    <n v="64346"/>
    <s v="773"/>
    <x v="10"/>
    <x v="22"/>
    <x v="5"/>
    <x v="0"/>
    <x v="0"/>
  </r>
  <r>
    <n v="7735620602"/>
    <x v="80"/>
    <n v="48992070"/>
    <x v="45"/>
    <s v="SSRDVILLEGAS"/>
    <s v="MFLT"/>
    <s v="CARLSON WAGONLIT COLOMBIA S.A."/>
    <s v=""/>
    <s v=""/>
    <d v="2010-11-09T00:00:00"/>
    <d v="2010-11-29T00:00:00"/>
    <n v="345700"/>
    <s v="773"/>
    <x v="10"/>
    <x v="22"/>
    <x v="5"/>
    <x v="0"/>
    <x v="0"/>
  </r>
  <r>
    <n v="7735620602"/>
    <x v="80"/>
    <n v="48992070"/>
    <x v="45"/>
    <s v="SSRDVILLEGAS"/>
    <s v="MFLT"/>
    <s v="CARLSON WAGONLIT COLOMBIA S.A."/>
    <s v=""/>
    <s v=""/>
    <d v="2010-11-09T00:00:00"/>
    <d v="2010-11-29T00:00:00"/>
    <n v="23100"/>
    <s v="773"/>
    <x v="10"/>
    <x v="22"/>
    <x v="5"/>
    <x v="0"/>
    <x v="0"/>
  </r>
  <r>
    <n v="7735620602"/>
    <x v="80"/>
    <n v="48992070"/>
    <x v="45"/>
    <s v="SSRDVILLEGAS"/>
    <s v="MFLT"/>
    <s v="CARLSON WAGONLIT COLOMBIA S.A."/>
    <s v=""/>
    <s v=""/>
    <d v="2010-11-09T00:00:00"/>
    <d v="2010-11-29T00:00:00"/>
    <n v="38807"/>
    <s v="773"/>
    <x v="10"/>
    <x v="22"/>
    <x v="5"/>
    <x v="0"/>
    <x v="0"/>
  </r>
  <r>
    <n v="7735110109"/>
    <x v="84"/>
    <n v="48992170"/>
    <x v="46"/>
    <s v="SSALLONDONO"/>
    <s v="MFLT"/>
    <s v="Retención y aport de nomina seguridad social"/>
    <s v=""/>
    <s v=""/>
    <d v="2010-11-29T00:00:00"/>
    <d v="2010-11-29T00:00:00"/>
    <n v="-2272300"/>
    <s v="773"/>
    <x v="10"/>
    <x v="23"/>
    <x v="2"/>
    <x v="0"/>
    <x v="1"/>
  </r>
  <r>
    <n v="7735110127"/>
    <x v="14"/>
    <n v="48992170"/>
    <x v="46"/>
    <s v="SSALLONDONO"/>
    <s v="MFLT"/>
    <s v="Retención y aport de nomina seguridad social"/>
    <s v=""/>
    <s v=""/>
    <d v="2010-11-29T00:00:00"/>
    <d v="2010-11-29T00:00:00"/>
    <n v="614400"/>
    <s v="773"/>
    <x v="10"/>
    <x v="23"/>
    <x v="2"/>
    <x v="0"/>
    <x v="0"/>
  </r>
  <r>
    <n v="7735110128"/>
    <x v="15"/>
    <n v="48992170"/>
    <x v="46"/>
    <s v="SSALLONDONO"/>
    <s v="MFLT"/>
    <s v="Retención y aport de nomina seguridad social"/>
    <s v=""/>
    <s v=""/>
    <d v="2010-11-29T00:00:00"/>
    <d v="2010-11-29T00:00:00"/>
    <n v="-655657"/>
    <s v="773"/>
    <x v="10"/>
    <x v="23"/>
    <x v="2"/>
    <x v="0"/>
    <x v="0"/>
  </r>
  <r>
    <n v="7735110128"/>
    <x v="15"/>
    <n v="48992170"/>
    <x v="46"/>
    <s v="SSALLONDONO"/>
    <s v="MFLT"/>
    <s v="Retención y aport de nomina seguridad social"/>
    <s v=""/>
    <s v=""/>
    <d v="2010-11-29T00:00:00"/>
    <d v="2010-11-29T00:00:00"/>
    <n v="1799200"/>
    <s v="773"/>
    <x v="10"/>
    <x v="23"/>
    <x v="2"/>
    <x v="0"/>
    <x v="0"/>
  </r>
  <r>
    <n v="7735110129"/>
    <x v="16"/>
    <n v="48992170"/>
    <x v="46"/>
    <s v="SSALLONDONO"/>
    <s v="MFLT"/>
    <s v="Retención y aport de nomina seguridad social"/>
    <s v=""/>
    <s v=""/>
    <d v="2010-11-29T00:00:00"/>
    <d v="2010-11-29T00:00:00"/>
    <n v="-655657"/>
    <s v="773"/>
    <x v="10"/>
    <x v="23"/>
    <x v="2"/>
    <x v="0"/>
    <x v="0"/>
  </r>
  <r>
    <n v="7735110129"/>
    <x v="16"/>
    <n v="48992170"/>
    <x v="46"/>
    <s v="SSALLONDONO"/>
    <s v="MFLT"/>
    <s v="Retención y aport de nomina seguridad social"/>
    <s v=""/>
    <s v=""/>
    <d v="2010-11-29T00:00:00"/>
    <d v="2010-11-29T00:00:00"/>
    <n v="2310400"/>
    <s v="773"/>
    <x v="10"/>
    <x v="23"/>
    <x v="2"/>
    <x v="0"/>
    <x v="0"/>
  </r>
  <r>
    <n v="7735110131"/>
    <x v="17"/>
    <n v="48992170"/>
    <x v="46"/>
    <s v="SSALLONDONO"/>
    <s v="MFLT"/>
    <s v="Retención y aport de nomina seguridad social"/>
    <s v=""/>
    <s v=""/>
    <d v="2010-11-29T00:00:00"/>
    <d v="2010-11-29T00:00:00"/>
    <n v="648900"/>
    <s v="773"/>
    <x v="10"/>
    <x v="23"/>
    <x v="2"/>
    <x v="0"/>
    <x v="0"/>
  </r>
  <r>
    <n v="7735110133"/>
    <x v="18"/>
    <n v="48992170"/>
    <x v="46"/>
    <s v="SSALLONDONO"/>
    <s v="MFLT"/>
    <s v="Retención y aport de nomina seguridad social"/>
    <s v=""/>
    <s v=""/>
    <d v="2010-11-29T00:00:00"/>
    <d v="2010-11-29T00:00:00"/>
    <n v="486300"/>
    <s v="773"/>
    <x v="10"/>
    <x v="23"/>
    <x v="2"/>
    <x v="0"/>
    <x v="0"/>
  </r>
  <r>
    <n v="7735110134"/>
    <x v="19"/>
    <n v="48992170"/>
    <x v="46"/>
    <s v="SSALLONDONO"/>
    <s v="MFLT"/>
    <s v="Retención y aport de nomina seguridad social"/>
    <s v=""/>
    <s v=""/>
    <d v="2010-11-29T00:00:00"/>
    <d v="2010-11-29T00:00:00"/>
    <n v="324700"/>
    <s v="773"/>
    <x v="10"/>
    <x v="23"/>
    <x v="2"/>
    <x v="0"/>
    <x v="0"/>
  </r>
  <r>
    <n v="7735122502"/>
    <x v="21"/>
    <n v="48705370"/>
    <x v="1"/>
    <s v="SSRMSALAZAR"/>
    <s v="MFLT"/>
    <s v="Dep. acum. maquinaria y equipo operativos"/>
    <s v=""/>
    <s v=""/>
    <d v="2010-11-30T00:00:00"/>
    <d v="2010-11-30T00:00:00"/>
    <n v="7989"/>
    <s v="773"/>
    <x v="10"/>
    <x v="1"/>
    <x v="4"/>
    <x v="0"/>
    <x v="0"/>
  </r>
  <r>
    <n v="7735122502"/>
    <x v="21"/>
    <n v="48705370"/>
    <x v="1"/>
    <s v="SSRMSALAZAR"/>
    <s v="MFLT"/>
    <s v="Dep. acum. construcción y edif. operativos"/>
    <s v=""/>
    <s v=""/>
    <d v="2010-11-30T00:00:00"/>
    <d v="2010-11-30T00:00:00"/>
    <n v="9144"/>
    <s v="773"/>
    <x v="10"/>
    <x v="1"/>
    <x v="4"/>
    <x v="0"/>
    <x v="0"/>
  </r>
  <r>
    <n v="7735122503"/>
    <x v="23"/>
    <n v="48705670"/>
    <x v="2"/>
    <s v="SSRMSALAZAR"/>
    <s v="MFLT"/>
    <s v="Dep. acum. maquinaria y equipo operativos"/>
    <s v=""/>
    <s v=""/>
    <d v="2010-11-30T00:00:00"/>
    <d v="2010-11-30T00:00:00"/>
    <n v="229835"/>
    <s v="773"/>
    <x v="10"/>
    <x v="2"/>
    <x v="4"/>
    <x v="0"/>
    <x v="2"/>
  </r>
  <r>
    <n v="7735122503"/>
    <x v="23"/>
    <n v="48705670"/>
    <x v="2"/>
    <s v="SSRMSALAZAR"/>
    <s v="MFLT"/>
    <s v="Dep. acum. construcción y edif. operativos"/>
    <s v=""/>
    <s v=""/>
    <d v="2010-11-30T00:00:00"/>
    <d v="2010-11-30T00:00:00"/>
    <n v="850"/>
    <s v="773"/>
    <x v="10"/>
    <x v="2"/>
    <x v="4"/>
    <x v="0"/>
    <x v="2"/>
  </r>
  <r>
    <n v="7735122503"/>
    <x v="23"/>
    <n v="48710070"/>
    <x v="4"/>
    <s v="SSRMSALAZAR"/>
    <s v="MFLT"/>
    <s v="Dep. acum. maquinaria y equipo operativos"/>
    <s v=""/>
    <s v=""/>
    <d v="2010-11-30T00:00:00"/>
    <d v="2010-11-30T00:00:00"/>
    <n v="104276"/>
    <s v="773"/>
    <x v="10"/>
    <x v="4"/>
    <x v="4"/>
    <x v="0"/>
    <x v="2"/>
  </r>
  <r>
    <n v="7735122503"/>
    <x v="23"/>
    <n v="48710070"/>
    <x v="4"/>
    <s v="SSRMSALAZAR"/>
    <s v="MFLT"/>
    <s v="Dep. acum. construcción y edif. operativos"/>
    <s v=""/>
    <s v=""/>
    <d v="2010-11-30T00:00:00"/>
    <d v="2010-11-30T00:00:00"/>
    <n v="29324"/>
    <s v="773"/>
    <x v="10"/>
    <x v="4"/>
    <x v="4"/>
    <x v="0"/>
    <x v="2"/>
  </r>
  <r>
    <n v="7735116503"/>
    <x v="38"/>
    <n v="48710170"/>
    <x v="5"/>
    <s v="LTDAMUNETON"/>
    <s v="MFLT"/>
    <s v=""/>
    <s v=""/>
    <s v=""/>
    <d v="2010-11-17T00:00:00"/>
    <d v="2010-11-30T00:00:00"/>
    <n v="6100000"/>
    <s v="773"/>
    <x v="10"/>
    <x v="4"/>
    <x v="6"/>
    <x v="0"/>
    <x v="2"/>
  </r>
  <r>
    <n v="7735122503"/>
    <x v="23"/>
    <n v="48710170"/>
    <x v="5"/>
    <s v="SSRMSALAZAR"/>
    <s v="MFLT"/>
    <s v="Dep. acum. maquinaria y equipo operativos"/>
    <s v=""/>
    <s v=""/>
    <d v="2010-11-30T00:00:00"/>
    <d v="2010-11-30T00:00:00"/>
    <n v="159981"/>
    <s v="773"/>
    <x v="10"/>
    <x v="4"/>
    <x v="4"/>
    <x v="0"/>
    <x v="2"/>
  </r>
  <r>
    <n v="7735122503"/>
    <x v="23"/>
    <n v="48710170"/>
    <x v="5"/>
    <s v="SSRMSALAZAR"/>
    <s v="MFLT"/>
    <s v="Dep. acum. construcción y edif. operativos"/>
    <s v=""/>
    <s v=""/>
    <d v="2010-11-30T00:00:00"/>
    <d v="2010-11-30T00:00:00"/>
    <n v="27336"/>
    <s v="773"/>
    <x v="10"/>
    <x v="4"/>
    <x v="4"/>
    <x v="0"/>
    <x v="2"/>
  </r>
  <r>
    <n v="7735116503"/>
    <x v="38"/>
    <n v="48710370"/>
    <x v="6"/>
    <s v="LTDAMUNETON"/>
    <s v="MFLT"/>
    <s v=""/>
    <s v=""/>
    <s v=""/>
    <d v="2010-11-30T00:00:00"/>
    <d v="2010-11-30T00:00:00"/>
    <n v="1170000"/>
    <s v="773"/>
    <x v="10"/>
    <x v="4"/>
    <x v="6"/>
    <x v="0"/>
    <x v="2"/>
  </r>
  <r>
    <n v="7735116503"/>
    <x v="38"/>
    <n v="48710370"/>
    <x v="6"/>
    <s v="LTDAMUNETON"/>
    <s v="MFLT"/>
    <s v=""/>
    <s v=""/>
    <s v=""/>
    <d v="2010-12-01T00:00:00"/>
    <d v="2010-11-30T00:00:00"/>
    <n v="936000"/>
    <s v="773"/>
    <x v="10"/>
    <x v="4"/>
    <x v="6"/>
    <x v="0"/>
    <x v="2"/>
  </r>
  <r>
    <n v="7735122503"/>
    <x v="23"/>
    <n v="48710370"/>
    <x v="6"/>
    <s v="SSRMSALAZAR"/>
    <s v="MFLT"/>
    <s v="Dep. acum. maquinaria y equipo operativos"/>
    <s v=""/>
    <s v=""/>
    <d v="2010-11-30T00:00:00"/>
    <d v="2010-11-30T00:00:00"/>
    <n v="497916"/>
    <s v="773"/>
    <x v="10"/>
    <x v="4"/>
    <x v="4"/>
    <x v="0"/>
    <x v="2"/>
  </r>
  <r>
    <n v="7735122503"/>
    <x v="23"/>
    <n v="48710370"/>
    <x v="6"/>
    <s v="SSRMSALAZAR"/>
    <s v="MFLT"/>
    <s v="Dep. acum. construcción y edif. operativos"/>
    <s v=""/>
    <s v=""/>
    <d v="2010-11-30T00:00:00"/>
    <d v="2010-11-30T00:00:00"/>
    <n v="83414"/>
    <s v="773"/>
    <x v="10"/>
    <x v="4"/>
    <x v="4"/>
    <x v="0"/>
    <x v="2"/>
  </r>
  <r>
    <n v="7735122503"/>
    <x v="23"/>
    <n v="48710470"/>
    <x v="7"/>
    <s v="SSRMSALAZAR"/>
    <s v="MFLT"/>
    <s v="Dep. acum. maquinaria y equipo operativos"/>
    <s v=""/>
    <s v=""/>
    <d v="2010-11-30T00:00:00"/>
    <d v="2010-11-30T00:00:00"/>
    <n v="25828"/>
    <s v="773"/>
    <x v="10"/>
    <x v="4"/>
    <x v="4"/>
    <x v="0"/>
    <x v="2"/>
  </r>
  <r>
    <n v="7735122503"/>
    <x v="23"/>
    <n v="48710470"/>
    <x v="7"/>
    <s v="SSRMSALAZAR"/>
    <s v="MFLT"/>
    <s v="Dep. acum. construcción y edif. operativos"/>
    <s v=""/>
    <s v=""/>
    <d v="2010-11-30T00:00:00"/>
    <d v="2010-11-30T00:00:00"/>
    <n v="5957"/>
    <s v="773"/>
    <x v="10"/>
    <x v="4"/>
    <x v="4"/>
    <x v="0"/>
    <x v="2"/>
  </r>
  <r>
    <n v="7735122503"/>
    <x v="23"/>
    <n v="48710570"/>
    <x v="8"/>
    <s v="SSRMSALAZAR"/>
    <s v="MFLT"/>
    <s v="Dep. acum. maquinaria y equipo operativos"/>
    <s v=""/>
    <s v=""/>
    <d v="2010-11-30T00:00:00"/>
    <d v="2010-11-30T00:00:00"/>
    <n v="30879"/>
    <s v="773"/>
    <x v="10"/>
    <x v="4"/>
    <x v="4"/>
    <x v="0"/>
    <x v="2"/>
  </r>
  <r>
    <n v="7735122503"/>
    <x v="23"/>
    <n v="48710570"/>
    <x v="8"/>
    <s v="SSRMSALAZAR"/>
    <s v="MFLT"/>
    <s v="Dep. acum. construcción y edif. operativos"/>
    <s v=""/>
    <s v=""/>
    <d v="2010-11-30T00:00:00"/>
    <d v="2010-11-30T00:00:00"/>
    <n v="1077"/>
    <s v="773"/>
    <x v="10"/>
    <x v="4"/>
    <x v="4"/>
    <x v="0"/>
    <x v="2"/>
  </r>
  <r>
    <n v="7735122503"/>
    <x v="23"/>
    <n v="48710670"/>
    <x v="9"/>
    <s v="SSRMSALAZAR"/>
    <s v="MFLT"/>
    <s v="Dep. acum. maquinaria y equipo operativos"/>
    <s v=""/>
    <s v=""/>
    <d v="2010-11-30T00:00:00"/>
    <d v="2010-11-30T00:00:00"/>
    <n v="10379"/>
    <s v="773"/>
    <x v="10"/>
    <x v="4"/>
    <x v="4"/>
    <x v="0"/>
    <x v="2"/>
  </r>
  <r>
    <n v="7735122503"/>
    <x v="23"/>
    <n v="48710670"/>
    <x v="9"/>
    <s v="SSRMSALAZAR"/>
    <s v="MFLT"/>
    <s v="Dep. acum. construcción y edif. operativos"/>
    <s v=""/>
    <s v=""/>
    <d v="2010-11-30T00:00:00"/>
    <d v="2010-11-30T00:00:00"/>
    <n v="2506"/>
    <s v="773"/>
    <x v="10"/>
    <x v="4"/>
    <x v="4"/>
    <x v="0"/>
    <x v="2"/>
  </r>
  <r>
    <n v="7735122503"/>
    <x v="23"/>
    <n v="48710770"/>
    <x v="10"/>
    <s v="SSRMSALAZAR"/>
    <s v="MFLT"/>
    <s v="Dep. acum. maquinaria y equipo operativos"/>
    <s v=""/>
    <s v=""/>
    <d v="2010-11-30T00:00:00"/>
    <d v="2010-11-30T00:00:00"/>
    <n v="8211"/>
    <s v="773"/>
    <x v="10"/>
    <x v="4"/>
    <x v="4"/>
    <x v="0"/>
    <x v="2"/>
  </r>
  <r>
    <n v="7735122503"/>
    <x v="23"/>
    <n v="48710770"/>
    <x v="10"/>
    <s v="SSRMSALAZAR"/>
    <s v="MFLT"/>
    <s v="Dep. acum. construcción y edif. operativos"/>
    <s v=""/>
    <s v=""/>
    <d v="2010-11-30T00:00:00"/>
    <d v="2010-11-30T00:00:00"/>
    <n v="1596"/>
    <s v="773"/>
    <x v="10"/>
    <x v="4"/>
    <x v="4"/>
    <x v="0"/>
    <x v="2"/>
  </r>
  <r>
    <n v="7735122503"/>
    <x v="23"/>
    <n v="48710870"/>
    <x v="280"/>
    <s v="SSRMSALAZAR"/>
    <s v="MFLT"/>
    <s v="Dep. acum. maquinaria y equipo operativos"/>
    <s v=""/>
    <s v=""/>
    <d v="2010-11-30T00:00:00"/>
    <d v="2010-11-30T00:00:00"/>
    <n v="2658"/>
    <s v="773"/>
    <x v="10"/>
    <x v="4"/>
    <x v="4"/>
    <x v="0"/>
    <x v="2"/>
  </r>
  <r>
    <n v="7735122503"/>
    <x v="23"/>
    <n v="48710870"/>
    <x v="280"/>
    <s v="SSRMSALAZAR"/>
    <s v="MFLT"/>
    <s v="Dep. acum. construcción y edif. operativos"/>
    <s v=""/>
    <s v=""/>
    <d v="2010-11-30T00:00:00"/>
    <d v="2010-11-30T00:00:00"/>
    <n v="766"/>
    <s v="773"/>
    <x v="10"/>
    <x v="4"/>
    <x v="4"/>
    <x v="0"/>
    <x v="2"/>
  </r>
  <r>
    <n v="7735122503"/>
    <x v="23"/>
    <n v="48710970"/>
    <x v="113"/>
    <s v="SSRMSALAZAR"/>
    <s v="MFLT"/>
    <s v="Dep. acum. maquinaria y equipo operativos"/>
    <s v=""/>
    <s v=""/>
    <d v="2010-11-30T00:00:00"/>
    <d v="2010-11-30T00:00:00"/>
    <n v="113507"/>
    <s v="773"/>
    <x v="10"/>
    <x v="4"/>
    <x v="4"/>
    <x v="0"/>
    <x v="2"/>
  </r>
  <r>
    <n v="7735122503"/>
    <x v="23"/>
    <n v="48711070"/>
    <x v="11"/>
    <s v="SSRMSALAZAR"/>
    <s v="MFLT"/>
    <s v="Dep. acum. maquinaria y equipo operativos"/>
    <s v=""/>
    <s v=""/>
    <d v="2010-11-30T00:00:00"/>
    <d v="2010-11-30T00:00:00"/>
    <n v="25253"/>
    <s v="773"/>
    <x v="10"/>
    <x v="4"/>
    <x v="4"/>
    <x v="0"/>
    <x v="2"/>
  </r>
  <r>
    <n v="7735122503"/>
    <x v="23"/>
    <n v="48711070"/>
    <x v="11"/>
    <s v="SSRMSALAZAR"/>
    <s v="MFLT"/>
    <s v="Dep. acum. construcción y edif. operativos"/>
    <s v=""/>
    <s v=""/>
    <d v="2010-11-30T00:00:00"/>
    <d v="2010-11-30T00:00:00"/>
    <n v="2692"/>
    <s v="773"/>
    <x v="10"/>
    <x v="4"/>
    <x v="4"/>
    <x v="0"/>
    <x v="2"/>
  </r>
  <r>
    <n v="7735122503"/>
    <x v="23"/>
    <n v="48711270"/>
    <x v="281"/>
    <s v="SSRMSALAZAR"/>
    <s v="MFLT"/>
    <s v="Dep. acum. maquinaria y equipo operativos"/>
    <s v=""/>
    <s v=""/>
    <d v="2010-11-30T00:00:00"/>
    <d v="2010-11-30T00:00:00"/>
    <n v="1888"/>
    <s v="773"/>
    <x v="10"/>
    <x v="4"/>
    <x v="4"/>
    <x v="0"/>
    <x v="2"/>
  </r>
  <r>
    <n v="7735122503"/>
    <x v="23"/>
    <n v="48711270"/>
    <x v="281"/>
    <s v="SSRMSALAZAR"/>
    <s v="MFLT"/>
    <s v="Dep. acum. construcción y edif. operativos"/>
    <s v=""/>
    <s v=""/>
    <d v="2010-11-30T00:00:00"/>
    <d v="2010-11-30T00:00:00"/>
    <n v="629"/>
    <s v="773"/>
    <x v="10"/>
    <x v="4"/>
    <x v="4"/>
    <x v="0"/>
    <x v="2"/>
  </r>
  <r>
    <n v="7735122503"/>
    <x v="23"/>
    <n v="48711470"/>
    <x v="13"/>
    <s v="SSRMSALAZAR"/>
    <s v="MFLT"/>
    <s v="Dep. acum. maquinaria y equipo operativos"/>
    <s v=""/>
    <s v=""/>
    <d v="2010-11-30T00:00:00"/>
    <d v="2010-11-30T00:00:00"/>
    <n v="17898"/>
    <s v="773"/>
    <x v="10"/>
    <x v="4"/>
    <x v="4"/>
    <x v="0"/>
    <x v="2"/>
  </r>
  <r>
    <n v="7735122503"/>
    <x v="23"/>
    <n v="48711470"/>
    <x v="13"/>
    <s v="SSRMSALAZAR"/>
    <s v="MFLT"/>
    <s v="Dep. acum. construcción y edif. operativos"/>
    <s v=""/>
    <s v=""/>
    <d v="2010-11-30T00:00:00"/>
    <d v="2010-11-30T00:00:00"/>
    <n v="5132"/>
    <s v="773"/>
    <x v="10"/>
    <x v="4"/>
    <x v="4"/>
    <x v="0"/>
    <x v="2"/>
  </r>
  <r>
    <n v="7735122503"/>
    <x v="23"/>
    <n v="48712270"/>
    <x v="15"/>
    <s v="SSRMSALAZAR"/>
    <s v="MFLT"/>
    <s v="Dep. acum. maquinaria y equipo operativos"/>
    <s v=""/>
    <s v=""/>
    <d v="2010-11-30T00:00:00"/>
    <d v="2010-11-30T00:00:00"/>
    <n v="4856"/>
    <s v="773"/>
    <x v="10"/>
    <x v="3"/>
    <x v="4"/>
    <x v="0"/>
    <x v="2"/>
  </r>
  <r>
    <n v="7735122503"/>
    <x v="23"/>
    <n v="48712270"/>
    <x v="15"/>
    <s v="SSRMSALAZAR"/>
    <s v="MFLT"/>
    <s v="Dep. acum. construcción y edif. operativos"/>
    <s v=""/>
    <s v=""/>
    <d v="2010-11-30T00:00:00"/>
    <d v="2010-11-30T00:00:00"/>
    <n v="1970"/>
    <s v="773"/>
    <x v="10"/>
    <x v="3"/>
    <x v="4"/>
    <x v="0"/>
    <x v="2"/>
  </r>
  <r>
    <n v="7735122503"/>
    <x v="23"/>
    <n v="48712370"/>
    <x v="16"/>
    <s v="SSRMSALAZAR"/>
    <s v="MFLT"/>
    <s v="Dep. acum. maquinaria y equipo operativos"/>
    <s v=""/>
    <s v=""/>
    <d v="2010-11-30T00:00:00"/>
    <d v="2010-11-30T00:00:00"/>
    <n v="28613"/>
    <s v="773"/>
    <x v="10"/>
    <x v="3"/>
    <x v="4"/>
    <x v="0"/>
    <x v="2"/>
  </r>
  <r>
    <n v="7735122503"/>
    <x v="23"/>
    <n v="48712370"/>
    <x v="16"/>
    <s v="SSRMSALAZAR"/>
    <s v="MFLT"/>
    <s v="Dep. acum. construcción y edif. operativos"/>
    <s v=""/>
    <s v=""/>
    <d v="2010-11-30T00:00:00"/>
    <d v="2010-11-30T00:00:00"/>
    <n v="7882"/>
    <s v="773"/>
    <x v="10"/>
    <x v="3"/>
    <x v="4"/>
    <x v="0"/>
    <x v="2"/>
  </r>
  <r>
    <n v="7735122503"/>
    <x v="23"/>
    <n v="48712470"/>
    <x v="17"/>
    <s v="SSRMSALAZAR"/>
    <s v="MFLT"/>
    <s v="Dep. acum. maquinaria y equipo operativos"/>
    <s v=""/>
    <s v=""/>
    <d v="2010-11-30T00:00:00"/>
    <d v="2010-11-30T00:00:00"/>
    <n v="40652"/>
    <s v="773"/>
    <x v="10"/>
    <x v="3"/>
    <x v="4"/>
    <x v="0"/>
    <x v="2"/>
  </r>
  <r>
    <n v="7735122503"/>
    <x v="23"/>
    <n v="48712570"/>
    <x v="18"/>
    <s v="SSRMSALAZAR"/>
    <s v="MFLT"/>
    <s v="Dep. acum. maquinaria y equipo operativos"/>
    <s v=""/>
    <s v=""/>
    <d v="2010-11-30T00:00:00"/>
    <d v="2010-11-30T00:00:00"/>
    <n v="777"/>
    <s v="773"/>
    <x v="10"/>
    <x v="3"/>
    <x v="4"/>
    <x v="0"/>
    <x v="2"/>
  </r>
  <r>
    <n v="7735122503"/>
    <x v="23"/>
    <n v="48712570"/>
    <x v="18"/>
    <s v="SSRMSALAZAR"/>
    <s v="MFLT"/>
    <s v="Dep. acum. construcción y edif. operativos"/>
    <s v=""/>
    <s v=""/>
    <d v="2010-11-30T00:00:00"/>
    <d v="2010-11-30T00:00:00"/>
    <n v="315"/>
    <s v="773"/>
    <x v="10"/>
    <x v="3"/>
    <x v="4"/>
    <x v="0"/>
    <x v="2"/>
  </r>
  <r>
    <n v="7735122503"/>
    <x v="23"/>
    <n v="48712670"/>
    <x v="19"/>
    <s v="SSRMSALAZAR"/>
    <s v="MFLT"/>
    <s v="Dep. acum. maquinaria y equipo operativos"/>
    <s v=""/>
    <s v=""/>
    <d v="2010-11-30T00:00:00"/>
    <d v="2010-11-30T00:00:00"/>
    <n v="76204"/>
    <s v="773"/>
    <x v="10"/>
    <x v="3"/>
    <x v="4"/>
    <x v="0"/>
    <x v="2"/>
  </r>
  <r>
    <n v="7735122503"/>
    <x v="23"/>
    <n v="48712670"/>
    <x v="19"/>
    <s v="SSRMSALAZAR"/>
    <s v="MFLT"/>
    <s v="Dep. acum. construcción y edif. operativos"/>
    <s v=""/>
    <s v=""/>
    <d v="2010-11-30T00:00:00"/>
    <d v="2010-11-30T00:00:00"/>
    <n v="12686"/>
    <s v="773"/>
    <x v="10"/>
    <x v="3"/>
    <x v="4"/>
    <x v="0"/>
    <x v="2"/>
  </r>
  <r>
    <n v="7735122503"/>
    <x v="23"/>
    <n v="48712870"/>
    <x v="20"/>
    <s v="SSRMSALAZAR"/>
    <s v="MFLT"/>
    <s v="Dep. acum. maquinaria y equipo operativos"/>
    <s v=""/>
    <s v=""/>
    <d v="2010-11-30T00:00:00"/>
    <d v="2010-11-30T00:00:00"/>
    <n v="13687"/>
    <s v="773"/>
    <x v="10"/>
    <x v="4"/>
    <x v="4"/>
    <x v="0"/>
    <x v="2"/>
  </r>
  <r>
    <n v="7735122503"/>
    <x v="23"/>
    <n v="48712870"/>
    <x v="20"/>
    <s v="SSRMSALAZAR"/>
    <s v="MFLT"/>
    <s v="Dep. acum. construcción y edif. operativos"/>
    <s v=""/>
    <s v=""/>
    <d v="2010-11-30T00:00:00"/>
    <d v="2010-11-30T00:00:00"/>
    <n v="1411"/>
    <s v="773"/>
    <x v="10"/>
    <x v="4"/>
    <x v="4"/>
    <x v="0"/>
    <x v="2"/>
  </r>
  <r>
    <n v="7735122503"/>
    <x v="23"/>
    <n v="48713270"/>
    <x v="21"/>
    <s v="SSRMSALAZAR"/>
    <s v="MFLT"/>
    <s v="Dep. acum. maquinaria y equipo operativos"/>
    <s v=""/>
    <s v=""/>
    <d v="2010-11-30T00:00:00"/>
    <d v="2010-11-30T00:00:00"/>
    <n v="7086"/>
    <s v="773"/>
    <x v="10"/>
    <x v="4"/>
    <x v="4"/>
    <x v="0"/>
    <x v="2"/>
  </r>
  <r>
    <n v="7735122503"/>
    <x v="23"/>
    <n v="48713870"/>
    <x v="455"/>
    <s v="SSRMSALAZAR"/>
    <s v="MFLT"/>
    <s v="Dep. acum. maquinaria y equipo operativos"/>
    <s v=""/>
    <s v=""/>
    <d v="2010-11-30T00:00:00"/>
    <d v="2010-11-30T00:00:00"/>
    <n v="78219"/>
    <s v="773"/>
    <x v="10"/>
    <x v="4"/>
    <x v="4"/>
    <x v="0"/>
    <x v="2"/>
  </r>
  <r>
    <n v="7735122503"/>
    <x v="23"/>
    <n v="48910270"/>
    <x v="23"/>
    <s v="SSRMSALAZAR"/>
    <s v="MFLT"/>
    <s v="Dep. acum. maquinaria y equipo operativos"/>
    <s v=""/>
    <s v=""/>
    <d v="2010-11-30T00:00:00"/>
    <d v="2010-11-30T00:00:00"/>
    <n v="228518"/>
    <s v="773"/>
    <x v="10"/>
    <x v="3"/>
    <x v="4"/>
    <x v="0"/>
    <x v="2"/>
  </r>
  <r>
    <n v="7735122503"/>
    <x v="23"/>
    <n v="48921370"/>
    <x v="24"/>
    <s v="SSRMSALAZAR"/>
    <s v="MFLT"/>
    <s v="Dep. acum. maquinaria y equipo operativos"/>
    <s v=""/>
    <s v=""/>
    <d v="2010-11-30T00:00:00"/>
    <d v="2010-11-30T00:00:00"/>
    <n v="2525248"/>
    <s v="773"/>
    <x v="10"/>
    <x v="4"/>
    <x v="4"/>
    <x v="0"/>
    <x v="2"/>
  </r>
  <r>
    <n v="7735122503"/>
    <x v="23"/>
    <n v="48921370"/>
    <x v="24"/>
    <s v="SSRMSALAZAR"/>
    <s v="MFLT"/>
    <s v="Dep. acum. construcción y edif. operativos"/>
    <s v=""/>
    <s v=""/>
    <d v="2010-11-30T00:00:00"/>
    <d v="2010-11-30T00:00:00"/>
    <n v="576867"/>
    <s v="773"/>
    <x v="10"/>
    <x v="4"/>
    <x v="4"/>
    <x v="0"/>
    <x v="2"/>
  </r>
  <r>
    <n v="7735124709"/>
    <x v="58"/>
    <n v="48921370"/>
    <x v="24"/>
    <s v="SSGAVILLAMIL"/>
    <s v="MFLT"/>
    <s v="Gto vta,servicios,transp,fletes,a clientes"/>
    <s v=""/>
    <s v=""/>
    <d v="2010-11-30T00:00:00"/>
    <d v="2010-11-30T00:00:00"/>
    <n v="196000"/>
    <s v="773"/>
    <x v="10"/>
    <x v="4"/>
    <x v="5"/>
    <x v="0"/>
    <x v="1"/>
  </r>
  <r>
    <n v="7735122502"/>
    <x v="21"/>
    <n v="48921470"/>
    <x v="25"/>
    <s v="SSRMSALAZAR"/>
    <s v="MFLT"/>
    <s v="Dep. acum. maquinaria y equipo operativos"/>
    <s v=""/>
    <s v=""/>
    <d v="2010-11-30T00:00:00"/>
    <d v="2010-11-30T00:00:00"/>
    <n v="2595396"/>
    <s v="773"/>
    <x v="10"/>
    <x v="4"/>
    <x v="4"/>
    <x v="0"/>
    <x v="0"/>
  </r>
  <r>
    <n v="7735122502"/>
    <x v="21"/>
    <n v="48921470"/>
    <x v="25"/>
    <s v="SSRMSALAZAR"/>
    <s v="MFLT"/>
    <s v="Dep. acum. construcción y edif. operativos"/>
    <s v=""/>
    <s v=""/>
    <d v="2010-11-30T00:00:00"/>
    <d v="2010-11-30T00:00:00"/>
    <n v="4800879"/>
    <s v="773"/>
    <x v="10"/>
    <x v="4"/>
    <x v="4"/>
    <x v="0"/>
    <x v="0"/>
  </r>
  <r>
    <n v="7735122503"/>
    <x v="23"/>
    <n v="48921470"/>
    <x v="25"/>
    <s v="SSRMSALAZAR"/>
    <s v="MFLT"/>
    <s v="Dep. acum. maquinaria y equipo operativos"/>
    <s v=""/>
    <s v=""/>
    <d v="2010-11-30T00:00:00"/>
    <d v="2010-11-30T00:00:00"/>
    <n v="111588"/>
    <s v="773"/>
    <x v="10"/>
    <x v="4"/>
    <x v="4"/>
    <x v="0"/>
    <x v="2"/>
  </r>
  <r>
    <n v="7735122503"/>
    <x v="23"/>
    <n v="48921470"/>
    <x v="25"/>
    <s v="SSRMSALAZAR"/>
    <s v="MFLT"/>
    <s v="Dep. acum. construcción y edif. operativos"/>
    <s v=""/>
    <s v=""/>
    <d v="2010-11-30T00:00:00"/>
    <d v="2010-11-30T00:00:00"/>
    <n v="28756"/>
    <s v="773"/>
    <x v="10"/>
    <x v="4"/>
    <x v="4"/>
    <x v="0"/>
    <x v="2"/>
  </r>
  <r>
    <n v="7735111502"/>
    <x v="86"/>
    <n v="48921570"/>
    <x v="26"/>
    <s v="LTDAMUNETON"/>
    <s v="MFLT"/>
    <s v=""/>
    <s v=""/>
    <s v=""/>
    <d v="2010-11-30T00:00:00"/>
    <d v="2010-11-30T00:00:00"/>
    <n v="65312"/>
    <s v="773"/>
    <x v="10"/>
    <x v="3"/>
    <x v="8"/>
    <x v="0"/>
    <x v="0"/>
  </r>
  <r>
    <n v="7735116502"/>
    <x v="37"/>
    <n v="48921570"/>
    <x v="26"/>
    <s v="LTDAMUNETON"/>
    <s v="MFLT"/>
    <s v=""/>
    <s v=""/>
    <s v=""/>
    <d v="2010-11-30T00:00:00"/>
    <d v="2010-11-30T00:00:00"/>
    <n v="463233"/>
    <s v="773"/>
    <x v="10"/>
    <x v="3"/>
    <x v="6"/>
    <x v="0"/>
    <x v="0"/>
  </r>
  <r>
    <n v="7735122503"/>
    <x v="23"/>
    <n v="48921570"/>
    <x v="26"/>
    <s v="SSRMSALAZAR"/>
    <s v="MFLT"/>
    <s v="Dep. acum. maquinaria y equipo operativos"/>
    <s v=""/>
    <s v=""/>
    <d v="2010-11-30T00:00:00"/>
    <d v="2010-11-30T00:00:00"/>
    <n v="2083502"/>
    <s v="773"/>
    <x v="10"/>
    <x v="3"/>
    <x v="4"/>
    <x v="0"/>
    <x v="2"/>
  </r>
  <r>
    <n v="7735122503"/>
    <x v="23"/>
    <n v="48921570"/>
    <x v="26"/>
    <s v="SSRMSALAZAR"/>
    <s v="MFLT"/>
    <s v="Dep. acum. construcción y edif. operativos"/>
    <s v=""/>
    <s v=""/>
    <d v="2010-11-30T00:00:00"/>
    <d v="2010-11-30T00:00:00"/>
    <n v="246784"/>
    <s v="773"/>
    <x v="10"/>
    <x v="3"/>
    <x v="4"/>
    <x v="0"/>
    <x v="2"/>
  </r>
  <r>
    <n v="7735124012"/>
    <x v="24"/>
    <n v="48921570"/>
    <x v="26"/>
    <s v="SSGAVILLAMIL"/>
    <s v="MFLT"/>
    <s v="Cto pdcion CIF,servicios,otros servicios"/>
    <s v=""/>
    <s v=""/>
    <d v="2010-11-30T00:00:00"/>
    <d v="2010-11-30T00:00:00"/>
    <n v="-204000"/>
    <s v="773"/>
    <x v="10"/>
    <x v="3"/>
    <x v="6"/>
    <x v="0"/>
    <x v="2"/>
  </r>
  <r>
    <n v="7735129989"/>
    <x v="88"/>
    <n v="48921570"/>
    <x v="26"/>
    <s v="LTDAMUNETON"/>
    <s v="MFLT"/>
    <s v=""/>
    <s v=""/>
    <s v=""/>
    <d v="2010-11-30T00:00:00"/>
    <d v="2010-11-30T00:00:00"/>
    <n v="814716"/>
    <s v="773"/>
    <x v="10"/>
    <x v="3"/>
    <x v="6"/>
    <x v="0"/>
    <x v="0"/>
  </r>
  <r>
    <n v="7735124012"/>
    <x v="24"/>
    <n v="48921770"/>
    <x v="28"/>
    <s v="SSGAVILLAMIL"/>
    <s v="MFLT"/>
    <s v="Gto vta,servicios,transp,fletes,a clientes"/>
    <s v=""/>
    <s v=""/>
    <d v="2010-11-30T00:00:00"/>
    <d v="2010-11-30T00:00:00"/>
    <n v="204000"/>
    <s v="773"/>
    <x v="10"/>
    <x v="5"/>
    <x v="6"/>
    <x v="0"/>
    <x v="2"/>
  </r>
  <r>
    <n v="7735122503"/>
    <x v="23"/>
    <n v="48970070"/>
    <x v="29"/>
    <s v="SSRMSALAZAR"/>
    <s v="MFLT"/>
    <s v="Dep. acum. maquinaria y equipo operativos"/>
    <s v=""/>
    <s v=""/>
    <d v="2010-11-30T00:00:00"/>
    <d v="2010-11-30T00:00:00"/>
    <n v="752166"/>
    <s v="773"/>
    <x v="10"/>
    <x v="6"/>
    <x v="4"/>
    <x v="0"/>
    <x v="2"/>
  </r>
  <r>
    <n v="7735122503"/>
    <x v="23"/>
    <n v="48970070"/>
    <x v="29"/>
    <s v="SSRMSALAZAR"/>
    <s v="MFLT"/>
    <s v="Dep. acum. construcción y edif. operativos"/>
    <s v=""/>
    <s v=""/>
    <d v="2010-11-30T00:00:00"/>
    <d v="2010-11-30T00:00:00"/>
    <n v="196749"/>
    <s v="773"/>
    <x v="10"/>
    <x v="6"/>
    <x v="4"/>
    <x v="0"/>
    <x v="2"/>
  </r>
  <r>
    <n v="7735122503"/>
    <x v="23"/>
    <n v="48970370"/>
    <x v="31"/>
    <s v="SSRMSALAZAR"/>
    <s v="MFLT"/>
    <s v="Dep. acum. maquinaria y equipo operativos"/>
    <s v=""/>
    <s v=""/>
    <d v="2010-11-30T00:00:00"/>
    <d v="2010-11-30T00:00:00"/>
    <n v="994279"/>
    <s v="773"/>
    <x v="10"/>
    <x v="8"/>
    <x v="4"/>
    <x v="0"/>
    <x v="2"/>
  </r>
  <r>
    <n v="7735122503"/>
    <x v="23"/>
    <n v="48970370"/>
    <x v="31"/>
    <s v="SSRMSALAZAR"/>
    <s v="MFLT"/>
    <s v="Dep. acum. construcción y edif. operativos"/>
    <s v=""/>
    <s v=""/>
    <d v="2010-11-30T00:00:00"/>
    <d v="2010-11-30T00:00:00"/>
    <n v="314114"/>
    <s v="773"/>
    <x v="10"/>
    <x v="8"/>
    <x v="4"/>
    <x v="0"/>
    <x v="2"/>
  </r>
  <r>
    <n v="7735122503"/>
    <x v="23"/>
    <n v="48970470"/>
    <x v="32"/>
    <s v="SSRMSALAZAR"/>
    <s v="MFLT"/>
    <s v="Dep. acum. maquinaria y equipo operativos"/>
    <s v=""/>
    <s v=""/>
    <d v="2010-11-30T00:00:00"/>
    <d v="2010-11-30T00:00:00"/>
    <n v="162672"/>
    <s v="773"/>
    <x v="10"/>
    <x v="9"/>
    <x v="4"/>
    <x v="0"/>
    <x v="2"/>
  </r>
  <r>
    <n v="7735122503"/>
    <x v="23"/>
    <n v="48970470"/>
    <x v="32"/>
    <s v="SSRMSALAZAR"/>
    <s v="MFLT"/>
    <s v="Dep. acum. construcción y edif. operativos"/>
    <s v=""/>
    <s v=""/>
    <d v="2010-11-30T00:00:00"/>
    <d v="2010-11-30T00:00:00"/>
    <n v="1179"/>
    <s v="773"/>
    <x v="10"/>
    <x v="9"/>
    <x v="4"/>
    <x v="0"/>
    <x v="2"/>
  </r>
  <r>
    <n v="7735122503"/>
    <x v="23"/>
    <n v="48970570"/>
    <x v="33"/>
    <s v="SSRMSALAZAR"/>
    <s v="MFLT"/>
    <s v="Dep. acum. maquinaria y equipo operativos"/>
    <s v=""/>
    <s v=""/>
    <d v="2010-11-30T00:00:00"/>
    <d v="2010-11-30T00:00:00"/>
    <n v="1580698"/>
    <s v="773"/>
    <x v="10"/>
    <x v="10"/>
    <x v="4"/>
    <x v="0"/>
    <x v="2"/>
  </r>
  <r>
    <n v="7735116507"/>
    <x v="47"/>
    <n v="48980070"/>
    <x v="34"/>
    <s v="LTNJRODRIGUE"/>
    <s v="MFLT"/>
    <s v="Provisión otras cta.pte.proveed prod. Inventariab."/>
    <s v=""/>
    <s v="Recarga de toner de impresora"/>
    <d v="2010-11-30T00:00:00"/>
    <d v="2010-11-30T00:00:00"/>
    <n v="-25863"/>
    <s v="773"/>
    <x v="10"/>
    <x v="11"/>
    <x v="5"/>
    <x v="0"/>
    <x v="0"/>
  </r>
  <r>
    <n v="7735116507"/>
    <x v="47"/>
    <n v="48982070"/>
    <x v="36"/>
    <s v="LTNJRODRIGUE"/>
    <s v="MFLT"/>
    <s v="Provisión otras cta.pte.proveed prod. Inventariab."/>
    <s v=""/>
    <s v="Recarga de toner de impresora"/>
    <d v="2010-11-30T00:00:00"/>
    <d v="2010-11-30T00:00:00"/>
    <n v="-25863"/>
    <s v="773"/>
    <x v="10"/>
    <x v="13"/>
    <x v="5"/>
    <x v="0"/>
    <x v="0"/>
  </r>
  <r>
    <n v="7735116432"/>
    <x v="32"/>
    <n v="48984270"/>
    <x v="37"/>
    <s v="SSGAVILLAMIL"/>
    <s v="MFLT"/>
    <s v="Gto vta,servicios,transp,fletes,a clientes"/>
    <s v=""/>
    <s v=""/>
    <d v="2010-11-30T00:00:00"/>
    <d v="2010-11-30T00:00:00"/>
    <n v="594000"/>
    <s v="773"/>
    <x v="10"/>
    <x v="14"/>
    <x v="5"/>
    <x v="0"/>
    <x v="0"/>
  </r>
  <r>
    <n v="7735122502"/>
    <x v="21"/>
    <n v="48984270"/>
    <x v="37"/>
    <s v="SSRMSALAZAR"/>
    <s v="MFLT"/>
    <s v="Dep. acum. maquinaria y equipo operativos"/>
    <s v=""/>
    <s v=""/>
    <d v="2010-11-30T00:00:00"/>
    <d v="2010-11-30T00:00:00"/>
    <n v="626679"/>
    <s v="773"/>
    <x v="10"/>
    <x v="14"/>
    <x v="4"/>
    <x v="0"/>
    <x v="0"/>
  </r>
  <r>
    <n v="7735122502"/>
    <x v="21"/>
    <n v="48984270"/>
    <x v="37"/>
    <s v="SSRMSALAZAR"/>
    <s v="MFLT"/>
    <s v="Dep. acum. construcción y edif. operativos"/>
    <s v=""/>
    <s v=""/>
    <d v="2010-11-30T00:00:00"/>
    <d v="2010-11-30T00:00:00"/>
    <n v="818470"/>
    <s v="773"/>
    <x v="10"/>
    <x v="14"/>
    <x v="4"/>
    <x v="0"/>
    <x v="0"/>
  </r>
  <r>
    <n v="7735122503"/>
    <x v="23"/>
    <n v="48984270"/>
    <x v="37"/>
    <s v="SSRMSALAZAR"/>
    <s v="MFLT"/>
    <s v="Dep. acum. maquinaria y equipo operativos"/>
    <s v=""/>
    <s v=""/>
    <d v="2010-11-30T00:00:00"/>
    <d v="2010-11-30T00:00:00"/>
    <n v="257116"/>
    <s v="773"/>
    <x v="10"/>
    <x v="14"/>
    <x v="4"/>
    <x v="0"/>
    <x v="2"/>
  </r>
  <r>
    <n v="7735122503"/>
    <x v="23"/>
    <n v="48984270"/>
    <x v="37"/>
    <s v="SSRMSALAZAR"/>
    <s v="MFLT"/>
    <s v="Dep. acum. construcción y edif. operativos"/>
    <s v=""/>
    <s v=""/>
    <d v="2010-11-30T00:00:00"/>
    <d v="2010-11-30T00:00:00"/>
    <n v="78709"/>
    <s v="773"/>
    <x v="10"/>
    <x v="14"/>
    <x v="4"/>
    <x v="0"/>
    <x v="2"/>
  </r>
  <r>
    <n v="7735124713"/>
    <x v="35"/>
    <n v="48984270"/>
    <x v="37"/>
    <s v="SSGAVILLAMIL"/>
    <s v="MFLT"/>
    <s v="Cto pdcion CIF,servicios,otros servicios"/>
    <s v=""/>
    <s v=""/>
    <d v="2010-11-30T00:00:00"/>
    <d v="2010-11-30T00:00:00"/>
    <n v="-196000"/>
    <s v="773"/>
    <x v="10"/>
    <x v="14"/>
    <x v="5"/>
    <x v="0"/>
    <x v="1"/>
  </r>
  <r>
    <n v="7735110136"/>
    <x v="50"/>
    <n v="48986070"/>
    <x v="38"/>
    <s v="LTICPOSADA"/>
    <s v="MFLT"/>
    <s v="Provisión otras cta.pte.proveed prod. Inventariab."/>
    <s v=""/>
    <s v="Examenes médicos iva 0%"/>
    <d v="2010-11-30T00:00:00"/>
    <d v="2010-11-30T00:00:00"/>
    <n v="704806"/>
    <s v="773"/>
    <x v="10"/>
    <x v="15"/>
    <x v="2"/>
    <x v="0"/>
    <x v="1"/>
  </r>
  <r>
    <n v="7735122502"/>
    <x v="21"/>
    <n v="48988070"/>
    <x v="40"/>
    <s v="SSRMSALAZAR"/>
    <s v="MFLT"/>
    <s v="Dep. acum. maquinaria y equipo operativos"/>
    <s v=""/>
    <s v=""/>
    <d v="2010-11-30T00:00:00"/>
    <d v="2010-11-30T00:00:00"/>
    <n v="1063348"/>
    <s v="773"/>
    <x v="10"/>
    <x v="17"/>
    <x v="4"/>
    <x v="0"/>
    <x v="0"/>
  </r>
  <r>
    <n v="7735122502"/>
    <x v="21"/>
    <n v="48988070"/>
    <x v="40"/>
    <s v="SSRMSALAZAR"/>
    <s v="MFLT"/>
    <s v="Dep. acum. construcción y edif. operativos"/>
    <s v=""/>
    <s v=""/>
    <d v="2010-11-30T00:00:00"/>
    <d v="2010-11-30T00:00:00"/>
    <n v="33477"/>
    <s v="773"/>
    <x v="10"/>
    <x v="17"/>
    <x v="4"/>
    <x v="0"/>
    <x v="0"/>
  </r>
  <r>
    <n v="7735111502"/>
    <x v="86"/>
    <n v="48988170"/>
    <x v="41"/>
    <s v="LTDAMUNETON"/>
    <s v="MFLT"/>
    <s v=""/>
    <s v=""/>
    <s v=""/>
    <d v="2010-11-30T00:00:00"/>
    <d v="2010-11-30T00:00:00"/>
    <n v="28397"/>
    <s v="773"/>
    <x v="10"/>
    <x v="18"/>
    <x v="8"/>
    <x v="0"/>
    <x v="0"/>
  </r>
  <r>
    <n v="7735111502"/>
    <x v="86"/>
    <n v="48988170"/>
    <x v="41"/>
    <s v="LTDAMUNETON"/>
    <s v="MFLT"/>
    <s v=""/>
    <s v=""/>
    <s v=""/>
    <d v="2010-11-30T00:00:00"/>
    <d v="2010-11-30T00:00:00"/>
    <n v="90871"/>
    <s v="773"/>
    <x v="10"/>
    <x v="18"/>
    <x v="8"/>
    <x v="0"/>
    <x v="0"/>
  </r>
  <r>
    <n v="7735116502"/>
    <x v="37"/>
    <n v="48988170"/>
    <x v="41"/>
    <s v="LTDAMUNETON"/>
    <s v="MFLT"/>
    <s v=""/>
    <s v=""/>
    <s v=""/>
    <d v="2010-11-30T00:00:00"/>
    <d v="2010-11-30T00:00:00"/>
    <n v="154411"/>
    <s v="773"/>
    <x v="10"/>
    <x v="18"/>
    <x v="6"/>
    <x v="0"/>
    <x v="0"/>
  </r>
  <r>
    <n v="7735116502"/>
    <x v="37"/>
    <n v="48988170"/>
    <x v="41"/>
    <s v="LTDAMUNETON"/>
    <s v="MFLT"/>
    <s v=""/>
    <s v=""/>
    <s v=""/>
    <d v="2010-11-30T00:00:00"/>
    <d v="2010-11-30T00:00:00"/>
    <n v="926466"/>
    <s v="773"/>
    <x v="10"/>
    <x v="18"/>
    <x v="6"/>
    <x v="0"/>
    <x v="0"/>
  </r>
  <r>
    <n v="7735129989"/>
    <x v="88"/>
    <n v="48988170"/>
    <x v="41"/>
    <s v="LTDAMUNETON"/>
    <s v="MFLT"/>
    <s v=""/>
    <s v=""/>
    <s v=""/>
    <d v="2010-11-30T00:00:00"/>
    <d v="2010-11-30T00:00:00"/>
    <n v="402202"/>
    <s v="773"/>
    <x v="10"/>
    <x v="18"/>
    <x v="6"/>
    <x v="0"/>
    <x v="0"/>
  </r>
  <r>
    <n v="7735129989"/>
    <x v="88"/>
    <n v="48988170"/>
    <x v="41"/>
    <s v="LTDAMUNETON"/>
    <s v="MFLT"/>
    <s v=""/>
    <s v=""/>
    <s v=""/>
    <d v="2010-11-30T00:00:00"/>
    <d v="2010-11-30T00:00:00"/>
    <n v="845655"/>
    <s v="773"/>
    <x v="10"/>
    <x v="18"/>
    <x v="6"/>
    <x v="0"/>
    <x v="0"/>
  </r>
  <r>
    <n v="7735122503"/>
    <x v="23"/>
    <n v="48992170"/>
    <x v="46"/>
    <s v="SSRMSALAZAR"/>
    <s v="MFLT"/>
    <s v="Dep. acum. maquinaria y equipo operativos"/>
    <s v=""/>
    <s v=""/>
    <d v="2010-11-30T00:00:00"/>
    <d v="2010-11-30T00:00:00"/>
    <n v="27251"/>
    <s v="773"/>
    <x v="10"/>
    <x v="23"/>
    <x v="4"/>
    <x v="0"/>
    <x v="2"/>
  </r>
  <r>
    <n v="7735122503"/>
    <x v="23"/>
    <n v="48992170"/>
    <x v="46"/>
    <s v="SSRMSALAZAR"/>
    <s v="MFLT"/>
    <s v="Dep. acum. construcción y edif. operativos"/>
    <s v=""/>
    <s v=""/>
    <d v="2010-11-30T00:00:00"/>
    <d v="2010-11-30T00:00:00"/>
    <n v="11426"/>
    <s v="773"/>
    <x v="10"/>
    <x v="23"/>
    <x v="4"/>
    <x v="0"/>
    <x v="2"/>
  </r>
  <r>
    <n v="7735122503"/>
    <x v="23"/>
    <n v="48992370"/>
    <x v="47"/>
    <s v="SSRMSALAZAR"/>
    <s v="MFLT"/>
    <s v="Dep. acum. maquinaria y equipo operativos"/>
    <s v=""/>
    <s v=""/>
    <d v="2010-11-30T00:00:00"/>
    <d v="2010-11-30T00:00:00"/>
    <n v="93926"/>
    <s v="773"/>
    <x v="10"/>
    <x v="24"/>
    <x v="4"/>
    <x v="0"/>
    <x v="2"/>
  </r>
  <r>
    <n v="7735122503"/>
    <x v="23"/>
    <n v="48992370"/>
    <x v="47"/>
    <s v="SSRMSALAZAR"/>
    <s v="MFLT"/>
    <s v="Dep. acum. construcción y edif. operativos"/>
    <s v=""/>
    <s v=""/>
    <d v="2010-11-30T00:00:00"/>
    <d v="2010-11-30T00:00:00"/>
    <n v="15402"/>
    <s v="773"/>
    <x v="10"/>
    <x v="24"/>
    <x v="4"/>
    <x v="0"/>
    <x v="2"/>
  </r>
  <r>
    <n v="7735122503"/>
    <x v="23"/>
    <n v="48992570"/>
    <x v="48"/>
    <s v="SSRMSALAZAR"/>
    <s v="MFLT"/>
    <s v="Dep. acum. maquinaria y equipo operativos"/>
    <s v=""/>
    <s v=""/>
    <d v="2010-11-30T00:00:00"/>
    <d v="2010-11-30T00:00:00"/>
    <n v="114886"/>
    <s v="773"/>
    <x v="10"/>
    <x v="25"/>
    <x v="4"/>
    <x v="0"/>
    <x v="2"/>
  </r>
  <r>
    <n v="7735122503"/>
    <x v="23"/>
    <n v="48992570"/>
    <x v="48"/>
    <s v="SSRMSALAZAR"/>
    <s v="MFLT"/>
    <s v="Dep. acum. construcción y edif. operativos"/>
    <s v=""/>
    <s v=""/>
    <d v="2010-11-30T00:00:00"/>
    <d v="2010-11-30T00:00:00"/>
    <n v="11454"/>
    <s v="773"/>
    <x v="10"/>
    <x v="25"/>
    <x v="4"/>
    <x v="0"/>
    <x v="2"/>
  </r>
  <r>
    <n v="7735116503"/>
    <x v="38"/>
    <n v="100125387"/>
    <x v="555"/>
    <s v="LTMAMEJIA"/>
    <s v="MFLT"/>
    <m/>
    <m/>
    <m/>
    <d v="2010-11-12T00:00:00"/>
    <d v="2010-11-12T00:00:00"/>
    <n v="350000"/>
    <s v="773"/>
    <x v="10"/>
    <x v="4"/>
    <x v="6"/>
    <x v="0"/>
    <x v="2"/>
  </r>
  <r>
    <n v="7735116503"/>
    <x v="38"/>
    <n v="100125387"/>
    <x v="555"/>
    <s v="LTYCDAVILA"/>
    <s v="MFLT"/>
    <m/>
    <m/>
    <m/>
    <d v="2010-11-05T00:00:00"/>
    <d v="2010-11-18T00:00:00"/>
    <n v="0"/>
    <s v="773"/>
    <x v="10"/>
    <x v="4"/>
    <x v="6"/>
    <x v="0"/>
    <x v="2"/>
  </r>
  <r>
    <n v="7735116503"/>
    <x v="38"/>
    <n v="100161411"/>
    <x v="556"/>
    <s v="LTMAMEJIA"/>
    <s v="MFLT"/>
    <m/>
    <m/>
    <m/>
    <d v="2010-11-03T00:00:00"/>
    <d v="2010-11-03T00:00:00"/>
    <n v="11500000"/>
    <s v="773"/>
    <x v="10"/>
    <x v="4"/>
    <x v="6"/>
    <x v="0"/>
    <x v="2"/>
  </r>
  <r>
    <n v="7735116503"/>
    <x v="38"/>
    <n v="100161411"/>
    <x v="556"/>
    <s v="LTYCDAVILA"/>
    <s v="MFLT"/>
    <m/>
    <m/>
    <m/>
    <d v="2010-11-02T00:00:00"/>
    <d v="2010-11-04T00:00:00"/>
    <n v="0"/>
    <s v="773"/>
    <x v="10"/>
    <x v="4"/>
    <x v="6"/>
    <x v="0"/>
    <x v="2"/>
  </r>
  <r>
    <n v="7735116503"/>
    <x v="38"/>
    <n v="100202863"/>
    <x v="557"/>
    <s v="LTMAMEJIA"/>
    <s v="MFLT"/>
    <m/>
    <m/>
    <m/>
    <d v="2010-11-26T00:00:00"/>
    <d v="2010-11-26T00:00:00"/>
    <n v="350000"/>
    <s v="773"/>
    <x v="10"/>
    <x v="26"/>
    <x v="6"/>
    <x v="0"/>
    <x v="2"/>
  </r>
  <r>
    <n v="7735116503"/>
    <x v="38"/>
    <n v="100208238"/>
    <x v="465"/>
    <s v="LTMAMEJIA"/>
    <s v="MFLT"/>
    <m/>
    <m/>
    <m/>
    <d v="2010-11-23T00:00:00"/>
    <d v="2010-11-23T00:00:00"/>
    <n v="180000"/>
    <s v="773"/>
    <x v="10"/>
    <x v="4"/>
    <x v="6"/>
    <x v="0"/>
    <x v="2"/>
  </r>
  <r>
    <n v="7735116503"/>
    <x v="38"/>
    <n v="100208238"/>
    <x v="465"/>
    <s v="LTYCDAVILA"/>
    <s v="MFLT"/>
    <m/>
    <m/>
    <m/>
    <d v="2010-11-22T00:00:00"/>
    <d v="2010-11-25T00:00:00"/>
    <n v="0"/>
    <s v="773"/>
    <x v="10"/>
    <x v="4"/>
    <x v="6"/>
    <x v="0"/>
    <x v="2"/>
  </r>
  <r>
    <n v="7735116503"/>
    <x v="38"/>
    <n v="100226083"/>
    <x v="558"/>
    <s v="LTMAMEJIA"/>
    <s v="MFLT"/>
    <m/>
    <m/>
    <m/>
    <d v="2010-11-17T00:00:00"/>
    <d v="2010-11-17T00:00:00"/>
    <n v="-815254"/>
    <s v="773"/>
    <x v="10"/>
    <x v="3"/>
    <x v="6"/>
    <x v="0"/>
    <x v="2"/>
  </r>
  <r>
    <n v="7735116503"/>
    <x v="38"/>
    <n v="100226083"/>
    <x v="558"/>
    <s v="LTMAMEJIA"/>
    <s v="MFLT"/>
    <m/>
    <m/>
    <m/>
    <d v="2010-11-17T00:00:00"/>
    <d v="2010-11-17T00:00:00"/>
    <n v="815254"/>
    <s v="773"/>
    <x v="10"/>
    <x v="3"/>
    <x v="6"/>
    <x v="0"/>
    <x v="2"/>
  </r>
  <r>
    <n v="7735116503"/>
    <x v="38"/>
    <n v="100226083"/>
    <x v="558"/>
    <s v="LTMAMEJIA"/>
    <s v="MFLT"/>
    <m/>
    <m/>
    <m/>
    <d v="2010-11-17T00:00:00"/>
    <d v="2010-11-17T00:00:00"/>
    <n v="815254"/>
    <s v="773"/>
    <x v="10"/>
    <x v="3"/>
    <x v="6"/>
    <x v="0"/>
    <x v="2"/>
  </r>
  <r>
    <n v="7735116503"/>
    <x v="38"/>
    <n v="100226083"/>
    <x v="558"/>
    <s v="LTYCDAVILA"/>
    <s v="MFLT"/>
    <m/>
    <m/>
    <m/>
    <d v="2010-11-05T00:00:00"/>
    <d v="2010-11-29T00:00:00"/>
    <n v="0"/>
    <s v="773"/>
    <x v="10"/>
    <x v="3"/>
    <x v="6"/>
    <x v="0"/>
    <x v="2"/>
  </r>
  <r>
    <n v="7735116503"/>
    <x v="38"/>
    <n v="100226399"/>
    <x v="559"/>
    <s v="LTMAMEJIA"/>
    <s v="MFLT"/>
    <m/>
    <m/>
    <m/>
    <d v="2010-11-03T00:00:00"/>
    <d v="2010-11-03T00:00:00"/>
    <n v="170000"/>
    <s v="773"/>
    <x v="10"/>
    <x v="4"/>
    <x v="6"/>
    <x v="0"/>
    <x v="2"/>
  </r>
  <r>
    <n v="7735116503"/>
    <x v="38"/>
    <n v="100226399"/>
    <x v="559"/>
    <s v="LTYCDAVILA"/>
    <s v="MFLT"/>
    <m/>
    <m/>
    <m/>
    <d v="2010-11-02T00:00:00"/>
    <d v="2010-11-04T00:00:00"/>
    <n v="0"/>
    <s v="773"/>
    <x v="10"/>
    <x v="4"/>
    <x v="6"/>
    <x v="0"/>
    <x v="2"/>
  </r>
  <r>
    <n v="7735116503"/>
    <x v="38"/>
    <n v="100226400"/>
    <x v="560"/>
    <s v="LTMAMEJIA"/>
    <s v="MFLT"/>
    <m/>
    <m/>
    <m/>
    <d v="2010-11-03T00:00:00"/>
    <d v="2010-11-03T00:00:00"/>
    <n v="170000"/>
    <s v="773"/>
    <x v="10"/>
    <x v="4"/>
    <x v="6"/>
    <x v="0"/>
    <x v="2"/>
  </r>
  <r>
    <n v="7735116503"/>
    <x v="38"/>
    <n v="100226400"/>
    <x v="560"/>
    <s v="LTYCDAVILA"/>
    <s v="MFLT"/>
    <m/>
    <m/>
    <m/>
    <d v="2010-11-02T00:00:00"/>
    <d v="2010-11-04T00:00:00"/>
    <n v="0"/>
    <s v="773"/>
    <x v="10"/>
    <x v="4"/>
    <x v="6"/>
    <x v="0"/>
    <x v="2"/>
  </r>
  <r>
    <n v="7735116503"/>
    <x v="38"/>
    <n v="100226591"/>
    <x v="561"/>
    <s v="LTMAMEJIA"/>
    <s v="MFLT"/>
    <m/>
    <m/>
    <m/>
    <d v="2010-11-26T00:00:00"/>
    <d v="2010-11-26T00:00:00"/>
    <n v="60000"/>
    <s v="773"/>
    <x v="10"/>
    <x v="3"/>
    <x v="6"/>
    <x v="0"/>
    <x v="2"/>
  </r>
  <r>
    <n v="7735116503"/>
    <x v="38"/>
    <n v="100228254"/>
    <x v="562"/>
    <s v="LTMAMEJIA"/>
    <s v="MFLT"/>
    <m/>
    <m/>
    <m/>
    <d v="2010-11-03T00:00:00"/>
    <d v="2010-11-03T00:00:00"/>
    <n v="350000"/>
    <s v="773"/>
    <x v="10"/>
    <x v="4"/>
    <x v="6"/>
    <x v="0"/>
    <x v="2"/>
  </r>
  <r>
    <n v="7735116503"/>
    <x v="38"/>
    <n v="100228254"/>
    <x v="562"/>
    <s v="LTYCDAVILA"/>
    <s v="MFLT"/>
    <m/>
    <m/>
    <m/>
    <d v="2010-11-02T00:00:00"/>
    <d v="2010-11-04T00:00:00"/>
    <n v="0"/>
    <s v="773"/>
    <x v="10"/>
    <x v="4"/>
    <x v="6"/>
    <x v="0"/>
    <x v="2"/>
  </r>
  <r>
    <n v="7735116503"/>
    <x v="38"/>
    <n v="100228532"/>
    <x v="201"/>
    <s v="LTMAMEJIA"/>
    <s v="MFLT"/>
    <m/>
    <m/>
    <m/>
    <d v="2010-11-26T00:00:00"/>
    <d v="2010-11-26T00:00:00"/>
    <n v="275000"/>
    <s v="773"/>
    <x v="10"/>
    <x v="26"/>
    <x v="6"/>
    <x v="0"/>
    <x v="2"/>
  </r>
  <r>
    <n v="7735116503"/>
    <x v="38"/>
    <n v="100228532"/>
    <x v="201"/>
    <s v="LTMAMEJIA"/>
    <s v="MFLT"/>
    <m/>
    <m/>
    <m/>
    <d v="2010-11-26T00:00:00"/>
    <d v="2010-11-26T00:00:00"/>
    <n v="180000"/>
    <s v="773"/>
    <x v="10"/>
    <x v="26"/>
    <x v="6"/>
    <x v="0"/>
    <x v="2"/>
  </r>
  <r>
    <n v="7735116503"/>
    <x v="38"/>
    <n v="100228532"/>
    <x v="201"/>
    <s v="LTYCDAVILA"/>
    <s v="MFLT"/>
    <m/>
    <m/>
    <m/>
    <d v="2010-11-23T00:00:00"/>
    <d v="2010-11-26T00:00:00"/>
    <n v="0"/>
    <s v="773"/>
    <x v="10"/>
    <x v="26"/>
    <x v="6"/>
    <x v="0"/>
    <x v="2"/>
  </r>
  <r>
    <n v="7735116503"/>
    <x v="38"/>
    <n v="100228532"/>
    <x v="201"/>
    <s v="LTYCDAVILA"/>
    <s v="MFLT"/>
    <m/>
    <m/>
    <m/>
    <d v="2010-11-23T00:00:00"/>
    <d v="2010-11-26T00:00:00"/>
    <n v="0"/>
    <s v="773"/>
    <x v="10"/>
    <x v="26"/>
    <x v="6"/>
    <x v="0"/>
    <x v="2"/>
  </r>
  <r>
    <n v="7735116503"/>
    <x v="38"/>
    <n v="100231471"/>
    <x v="563"/>
    <s v="LTMAMEJIA"/>
    <s v="MFLT"/>
    <m/>
    <m/>
    <m/>
    <d v="2010-11-26T00:00:00"/>
    <d v="2010-11-26T00:00:00"/>
    <n v="122400"/>
    <s v="773"/>
    <x v="10"/>
    <x v="3"/>
    <x v="6"/>
    <x v="0"/>
    <x v="2"/>
  </r>
  <r>
    <n v="7735116503"/>
    <x v="38"/>
    <n v="100231471"/>
    <x v="563"/>
    <s v="LTYCDAVILA"/>
    <s v="MFLT"/>
    <m/>
    <m/>
    <m/>
    <d v="2010-11-23T00:00:00"/>
    <d v="2010-11-29T00:00:00"/>
    <n v="0"/>
    <s v="773"/>
    <x v="10"/>
    <x v="3"/>
    <x v="6"/>
    <x v="0"/>
    <x v="2"/>
  </r>
  <r>
    <n v="7735116503"/>
    <x v="38"/>
    <n v="100235830"/>
    <x v="564"/>
    <s v="LTMAMEJIA"/>
    <s v="MFLT"/>
    <m/>
    <m/>
    <m/>
    <d v="2010-11-03T00:00:00"/>
    <d v="2010-11-03T00:00:00"/>
    <n v="230000"/>
    <s v="773"/>
    <x v="10"/>
    <x v="4"/>
    <x v="6"/>
    <x v="0"/>
    <x v="2"/>
  </r>
  <r>
    <n v="7735116503"/>
    <x v="38"/>
    <n v="100235830"/>
    <x v="564"/>
    <s v="LTYCDAVILA"/>
    <s v="MFLT"/>
    <m/>
    <m/>
    <m/>
    <d v="2010-11-02T00:00:00"/>
    <d v="2010-11-04T00:00:00"/>
    <n v="0"/>
    <s v="773"/>
    <x v="10"/>
    <x v="4"/>
    <x v="6"/>
    <x v="0"/>
    <x v="2"/>
  </r>
  <r>
    <n v="7735116503"/>
    <x v="38"/>
    <n v="100236713"/>
    <x v="528"/>
    <s v="LTMAMEJIA"/>
    <s v="MFLT"/>
    <m/>
    <m/>
    <m/>
    <d v="2010-11-26T00:00:00"/>
    <d v="2010-11-26T00:00:00"/>
    <n v="2200000"/>
    <s v="773"/>
    <x v="10"/>
    <x v="4"/>
    <x v="6"/>
    <x v="0"/>
    <x v="2"/>
  </r>
  <r>
    <n v="7735116503"/>
    <x v="38"/>
    <n v="100237198"/>
    <x v="158"/>
    <s v="LTYCDAVILA"/>
    <s v="MFLT"/>
    <m/>
    <m/>
    <m/>
    <d v="2010-11-24T00:00:00"/>
    <d v="2010-11-26T00:00:00"/>
    <n v="0"/>
    <s v="773"/>
    <x v="10"/>
    <x v="3"/>
    <x v="6"/>
    <x v="0"/>
    <x v="2"/>
  </r>
  <r>
    <n v="7735116503"/>
    <x v="38"/>
    <n v="100237198"/>
    <x v="158"/>
    <s v="LTMAMEJIA"/>
    <s v="MFLT"/>
    <m/>
    <m/>
    <m/>
    <d v="2010-11-26T00:00:00"/>
    <d v="2010-11-26T00:00:00"/>
    <n v="67500"/>
    <s v="773"/>
    <x v="10"/>
    <x v="3"/>
    <x v="6"/>
    <x v="0"/>
    <x v="2"/>
  </r>
  <r>
    <n v="7735116503"/>
    <x v="38"/>
    <n v="100237585"/>
    <x v="565"/>
    <s v="LTMAMEJIA"/>
    <s v="MFLT"/>
    <m/>
    <m/>
    <m/>
    <d v="2010-11-03T00:00:00"/>
    <d v="2010-11-03T00:00:00"/>
    <n v="500000"/>
    <s v="773"/>
    <x v="10"/>
    <x v="4"/>
    <x v="6"/>
    <x v="0"/>
    <x v="2"/>
  </r>
  <r>
    <n v="7735116503"/>
    <x v="38"/>
    <n v="100237585"/>
    <x v="565"/>
    <s v="LTYCDAVILA"/>
    <s v="MFLT"/>
    <m/>
    <m/>
    <m/>
    <d v="2010-11-02T00:00:00"/>
    <d v="2010-11-04T00:00:00"/>
    <n v="0"/>
    <s v="773"/>
    <x v="10"/>
    <x v="4"/>
    <x v="6"/>
    <x v="0"/>
    <x v="2"/>
  </r>
  <r>
    <n v="7735116503"/>
    <x v="38"/>
    <n v="100237590"/>
    <x v="566"/>
    <s v="LTMAMEJIA"/>
    <s v="MFLT"/>
    <m/>
    <m/>
    <m/>
    <d v="2010-11-03T00:00:00"/>
    <d v="2010-11-03T00:00:00"/>
    <n v="70000"/>
    <s v="773"/>
    <x v="10"/>
    <x v="4"/>
    <x v="6"/>
    <x v="0"/>
    <x v="2"/>
  </r>
  <r>
    <n v="7735116503"/>
    <x v="38"/>
    <n v="100237590"/>
    <x v="566"/>
    <s v="LTMAMEJIA"/>
    <s v="MFLT"/>
    <m/>
    <m/>
    <m/>
    <d v="2010-11-03T00:00:00"/>
    <d v="2010-11-03T00:00:00"/>
    <n v="350000"/>
    <s v="773"/>
    <x v="10"/>
    <x v="4"/>
    <x v="6"/>
    <x v="0"/>
    <x v="2"/>
  </r>
  <r>
    <n v="7735116503"/>
    <x v="38"/>
    <n v="100237590"/>
    <x v="566"/>
    <s v="LTYCDAVILA"/>
    <s v="MFLT"/>
    <m/>
    <m/>
    <m/>
    <d v="2010-11-02T00:00:00"/>
    <d v="2010-11-04T00:00:00"/>
    <n v="0"/>
    <s v="773"/>
    <x v="10"/>
    <x v="4"/>
    <x v="6"/>
    <x v="0"/>
    <x v="2"/>
  </r>
  <r>
    <n v="7735116503"/>
    <x v="38"/>
    <n v="100237590"/>
    <x v="566"/>
    <s v="LTYCDAVILA"/>
    <s v="MFLT"/>
    <m/>
    <m/>
    <m/>
    <d v="2010-11-02T00:00:00"/>
    <d v="2010-11-04T00:00:00"/>
    <n v="0"/>
    <s v="773"/>
    <x v="10"/>
    <x v="4"/>
    <x v="6"/>
    <x v="0"/>
    <x v="2"/>
  </r>
  <r>
    <n v="7735116503"/>
    <x v="38"/>
    <n v="100238833"/>
    <x v="567"/>
    <s v="LTMAMEJIA"/>
    <s v="MFLT"/>
    <m/>
    <m/>
    <m/>
    <d v="2010-11-03T00:00:00"/>
    <d v="2010-11-03T00:00:00"/>
    <n v="350000"/>
    <s v="773"/>
    <x v="10"/>
    <x v="4"/>
    <x v="6"/>
    <x v="0"/>
    <x v="2"/>
  </r>
  <r>
    <n v="7735116503"/>
    <x v="38"/>
    <n v="100238833"/>
    <x v="567"/>
    <s v="LTYCDAVILA"/>
    <s v="MFLT"/>
    <m/>
    <m/>
    <m/>
    <d v="2010-11-02T00:00:00"/>
    <d v="2010-11-04T00:00:00"/>
    <n v="0"/>
    <s v="773"/>
    <x v="10"/>
    <x v="4"/>
    <x v="6"/>
    <x v="0"/>
    <x v="2"/>
  </r>
  <r>
    <n v="7735116503"/>
    <x v="38"/>
    <n v="100239034"/>
    <x v="549"/>
    <s v="LTMAMEJIA"/>
    <s v="MFLT"/>
    <m/>
    <m/>
    <m/>
    <d v="2010-11-12T00:00:00"/>
    <d v="2010-11-12T00:00:00"/>
    <n v="150000"/>
    <s v="773"/>
    <x v="10"/>
    <x v="4"/>
    <x v="6"/>
    <x v="0"/>
    <x v="2"/>
  </r>
  <r>
    <n v="7735116503"/>
    <x v="38"/>
    <n v="100239034"/>
    <x v="549"/>
    <s v="LTYCDAVILA"/>
    <s v="MFLT"/>
    <m/>
    <m/>
    <m/>
    <d v="2010-11-05T00:00:00"/>
    <d v="2010-11-18T00:00:00"/>
    <n v="0"/>
    <s v="773"/>
    <x v="10"/>
    <x v="4"/>
    <x v="6"/>
    <x v="0"/>
    <x v="2"/>
  </r>
  <r>
    <n v="7735116503"/>
    <x v="38"/>
    <n v="100239339"/>
    <x v="568"/>
    <s v="LTMAMEJIA"/>
    <s v="MFLT"/>
    <m/>
    <m/>
    <m/>
    <d v="2010-11-03T00:00:00"/>
    <d v="2010-11-03T00:00:00"/>
    <n v="90000"/>
    <s v="773"/>
    <x v="10"/>
    <x v="4"/>
    <x v="6"/>
    <x v="0"/>
    <x v="2"/>
  </r>
  <r>
    <n v="7735116503"/>
    <x v="38"/>
    <n v="100239339"/>
    <x v="568"/>
    <s v="LTMAMEJIA"/>
    <s v="MFLT"/>
    <m/>
    <m/>
    <m/>
    <d v="2010-11-03T00:00:00"/>
    <d v="2010-11-03T00:00:00"/>
    <n v="350000"/>
    <s v="773"/>
    <x v="10"/>
    <x v="4"/>
    <x v="6"/>
    <x v="0"/>
    <x v="2"/>
  </r>
  <r>
    <n v="7735116503"/>
    <x v="38"/>
    <n v="100239339"/>
    <x v="568"/>
    <s v="LTYCDAVILA"/>
    <s v="MFLT"/>
    <m/>
    <m/>
    <m/>
    <d v="2010-11-02T00:00:00"/>
    <d v="2010-11-04T00:00:00"/>
    <n v="0"/>
    <s v="773"/>
    <x v="10"/>
    <x v="4"/>
    <x v="6"/>
    <x v="0"/>
    <x v="2"/>
  </r>
  <r>
    <n v="7735116503"/>
    <x v="38"/>
    <n v="100239339"/>
    <x v="568"/>
    <s v="LTYCDAVILA"/>
    <s v="MFLT"/>
    <m/>
    <m/>
    <m/>
    <d v="2010-11-02T00:00:00"/>
    <d v="2010-11-04T00:00:00"/>
    <n v="0"/>
    <s v="773"/>
    <x v="10"/>
    <x v="4"/>
    <x v="6"/>
    <x v="0"/>
    <x v="2"/>
  </r>
  <r>
    <n v="7735116503"/>
    <x v="38"/>
    <n v="100239374"/>
    <x v="569"/>
    <s v="LTMAMEJIA"/>
    <s v="MFLT"/>
    <m/>
    <m/>
    <m/>
    <d v="2010-11-26T00:00:00"/>
    <d v="2010-11-26T00:00:00"/>
    <n v="1360000"/>
    <s v="773"/>
    <x v="10"/>
    <x v="26"/>
    <x v="6"/>
    <x v="0"/>
    <x v="2"/>
  </r>
  <r>
    <n v="7735116503"/>
    <x v="38"/>
    <n v="100239851"/>
    <x v="570"/>
    <s v="LTMAMEJIA"/>
    <s v="MFLT"/>
    <m/>
    <m/>
    <m/>
    <d v="2010-11-03T00:00:00"/>
    <d v="2010-11-03T00:00:00"/>
    <n v="230000"/>
    <s v="773"/>
    <x v="10"/>
    <x v="4"/>
    <x v="6"/>
    <x v="0"/>
    <x v="2"/>
  </r>
  <r>
    <n v="7735116503"/>
    <x v="38"/>
    <n v="100239851"/>
    <x v="570"/>
    <s v="LTYCDAVILA"/>
    <s v="MFLT"/>
    <m/>
    <m/>
    <m/>
    <d v="2010-11-02T00:00:00"/>
    <d v="2010-11-04T00:00:00"/>
    <n v="0"/>
    <s v="773"/>
    <x v="10"/>
    <x v="4"/>
    <x v="6"/>
    <x v="0"/>
    <x v="2"/>
  </r>
  <r>
    <n v="7735116503"/>
    <x v="38"/>
    <n v="100240525"/>
    <x v="571"/>
    <s v="LTMAMEJIA"/>
    <s v="MFLT"/>
    <m/>
    <m/>
    <m/>
    <d v="2010-11-17T00:00:00"/>
    <d v="2010-11-17T00:00:00"/>
    <n v="1000000"/>
    <s v="773"/>
    <x v="10"/>
    <x v="4"/>
    <x v="6"/>
    <x v="0"/>
    <x v="2"/>
  </r>
  <r>
    <n v="7735116503"/>
    <x v="38"/>
    <n v="100240525"/>
    <x v="571"/>
    <s v="LTYCDAVILA"/>
    <s v="MFLT"/>
    <m/>
    <m/>
    <m/>
    <d v="2010-11-10T00:00:00"/>
    <d v="2010-11-17T00:00:00"/>
    <n v="0"/>
    <s v="773"/>
    <x v="10"/>
    <x v="4"/>
    <x v="6"/>
    <x v="0"/>
    <x v="2"/>
  </r>
  <r>
    <n v="7735116503"/>
    <x v="38"/>
    <n v="100242885"/>
    <x v="572"/>
    <s v="LTMAMEJIA"/>
    <s v="MFLT"/>
    <m/>
    <m/>
    <m/>
    <d v="2010-11-24T00:00:00"/>
    <d v="2010-11-24T00:00:00"/>
    <n v="220000"/>
    <s v="773"/>
    <x v="10"/>
    <x v="3"/>
    <x v="6"/>
    <x v="0"/>
    <x v="2"/>
  </r>
  <r>
    <n v="7735116503"/>
    <x v="38"/>
    <n v="100242885"/>
    <x v="572"/>
    <s v="LTMAMEJIA"/>
    <s v="MFLT"/>
    <m/>
    <m/>
    <m/>
    <d v="2010-11-24T00:00:00"/>
    <d v="2010-11-24T00:00:00"/>
    <n v="22500"/>
    <s v="773"/>
    <x v="10"/>
    <x v="3"/>
    <x v="6"/>
    <x v="0"/>
    <x v="2"/>
  </r>
  <r>
    <n v="7735116503"/>
    <x v="38"/>
    <n v="100242885"/>
    <x v="572"/>
    <s v="LTYCDAVILA"/>
    <s v="MFLT"/>
    <m/>
    <m/>
    <m/>
    <d v="2010-11-17T00:00:00"/>
    <d v="2010-11-26T00:00:00"/>
    <n v="0"/>
    <s v="773"/>
    <x v="10"/>
    <x v="3"/>
    <x v="6"/>
    <x v="0"/>
    <x v="2"/>
  </r>
  <r>
    <n v="7735116503"/>
    <x v="38"/>
    <n v="100242885"/>
    <x v="572"/>
    <s v="LTYCDAVILA"/>
    <s v="MFLT"/>
    <m/>
    <m/>
    <m/>
    <d v="2010-11-17T00:00:00"/>
    <d v="2010-11-26T00:00:00"/>
    <n v="0"/>
    <s v="773"/>
    <x v="10"/>
    <x v="3"/>
    <x v="6"/>
    <x v="0"/>
    <x v="2"/>
  </r>
  <r>
    <n v="7735116503"/>
    <x v="38"/>
    <n v="100243246"/>
    <x v="573"/>
    <s v="LTYCDAVILA"/>
    <s v="MFLT"/>
    <m/>
    <m/>
    <m/>
    <d v="2010-11-17T00:00:00"/>
    <d v="2010-11-20T00:00:00"/>
    <n v="0"/>
    <s v="773"/>
    <x v="10"/>
    <x v="4"/>
    <x v="6"/>
    <x v="0"/>
    <x v="2"/>
  </r>
  <r>
    <n v="7735116503"/>
    <x v="38"/>
    <n v="100243246"/>
    <x v="573"/>
    <s v="LTMAMEJIA"/>
    <s v="MFLT"/>
    <m/>
    <m/>
    <m/>
    <d v="2010-11-18T00:00:00"/>
    <d v="2010-11-18T00:00:00"/>
    <n v="350000"/>
    <s v="773"/>
    <x v="10"/>
    <x v="4"/>
    <x v="6"/>
    <x v="0"/>
    <x v="2"/>
  </r>
  <r>
    <n v="7735116503"/>
    <x v="38"/>
    <n v="100243251"/>
    <x v="574"/>
    <s v="LTYCDAVILA"/>
    <s v="MFLT"/>
    <m/>
    <m/>
    <m/>
    <d v="2010-11-17T00:00:00"/>
    <d v="2010-11-20T00:00:00"/>
    <n v="0"/>
    <s v="773"/>
    <x v="10"/>
    <x v="4"/>
    <x v="6"/>
    <x v="0"/>
    <x v="2"/>
  </r>
  <r>
    <n v="7735116503"/>
    <x v="38"/>
    <n v="100243251"/>
    <x v="574"/>
    <s v="LTMAMEJIA"/>
    <s v="MFLT"/>
    <m/>
    <m/>
    <m/>
    <d v="2010-11-18T00:00:00"/>
    <d v="2010-11-18T00:00:00"/>
    <n v="230000"/>
    <s v="773"/>
    <x v="10"/>
    <x v="4"/>
    <x v="6"/>
    <x v="0"/>
    <x v="2"/>
  </r>
  <r>
    <n v="7735116503"/>
    <x v="38"/>
    <n v="100243388"/>
    <x v="575"/>
    <s v="LTMAMEJIA"/>
    <s v="MFLT"/>
    <m/>
    <m/>
    <m/>
    <d v="2010-11-12T00:00:00"/>
    <d v="2010-11-12T00:00:00"/>
    <n v="220000"/>
    <s v="773"/>
    <x v="10"/>
    <x v="4"/>
    <x v="6"/>
    <x v="0"/>
    <x v="2"/>
  </r>
  <r>
    <n v="7735116503"/>
    <x v="38"/>
    <n v="100243388"/>
    <x v="575"/>
    <s v="LTYCDAVILA"/>
    <s v="MFLT"/>
    <m/>
    <m/>
    <m/>
    <d v="2010-11-05T00:00:00"/>
    <d v="2010-11-18T00:00:00"/>
    <n v="0"/>
    <s v="773"/>
    <x v="10"/>
    <x v="4"/>
    <x v="6"/>
    <x v="0"/>
    <x v="2"/>
  </r>
  <r>
    <n v="7735116503"/>
    <x v="38"/>
    <n v="100243882"/>
    <x v="576"/>
    <s v="LTYCDAVILA"/>
    <s v="MFLT"/>
    <m/>
    <m/>
    <m/>
    <d v="2010-11-24T00:00:00"/>
    <d v="2010-11-26T00:00:00"/>
    <n v="0"/>
    <s v="773"/>
    <x v="10"/>
    <x v="4"/>
    <x v="6"/>
    <x v="0"/>
    <x v="2"/>
  </r>
  <r>
    <n v="7735116503"/>
    <x v="38"/>
    <n v="100243882"/>
    <x v="576"/>
    <s v="LTMAMEJIA"/>
    <s v="MFLT"/>
    <m/>
    <m/>
    <m/>
    <d v="2010-11-26T00:00:00"/>
    <d v="2010-11-26T00:00:00"/>
    <n v="230000"/>
    <s v="773"/>
    <x v="10"/>
    <x v="4"/>
    <x v="6"/>
    <x v="0"/>
    <x v="2"/>
  </r>
  <r>
    <n v="7735116503"/>
    <x v="38"/>
    <n v="100244445"/>
    <x v="577"/>
    <s v="LTYCDAVILA"/>
    <s v="MFLT"/>
    <m/>
    <m/>
    <m/>
    <d v="2010-11-17T00:00:00"/>
    <d v="2010-11-20T00:00:00"/>
    <n v="0"/>
    <s v="773"/>
    <x v="10"/>
    <x v="4"/>
    <x v="6"/>
    <x v="0"/>
    <x v="2"/>
  </r>
  <r>
    <n v="7735116503"/>
    <x v="38"/>
    <n v="100244445"/>
    <x v="577"/>
    <s v="LTMAMEJIA"/>
    <s v="MFLT"/>
    <m/>
    <m/>
    <m/>
    <d v="2010-11-18T00:00:00"/>
    <d v="2010-11-18T00:00:00"/>
    <n v="230000"/>
    <s v="773"/>
    <x v="10"/>
    <x v="4"/>
    <x v="6"/>
    <x v="0"/>
    <x v="2"/>
  </r>
  <r>
    <n v="7735116503"/>
    <x v="38"/>
    <n v="100245043"/>
    <x v="578"/>
    <s v="LTMAMEJIA"/>
    <s v="MFLT"/>
    <m/>
    <m/>
    <m/>
    <d v="2010-11-23T00:00:00"/>
    <d v="2010-11-23T00:00:00"/>
    <n v="200000"/>
    <s v="773"/>
    <x v="10"/>
    <x v="4"/>
    <x v="6"/>
    <x v="0"/>
    <x v="2"/>
  </r>
  <r>
    <n v="7735116503"/>
    <x v="38"/>
    <n v="100245043"/>
    <x v="578"/>
    <s v="LTMAMEJIA"/>
    <s v="MFLT"/>
    <m/>
    <m/>
    <m/>
    <d v="2010-11-23T00:00:00"/>
    <d v="2010-11-23T00:00:00"/>
    <n v="120000"/>
    <s v="773"/>
    <x v="10"/>
    <x v="4"/>
    <x v="6"/>
    <x v="0"/>
    <x v="2"/>
  </r>
  <r>
    <n v="7735116503"/>
    <x v="38"/>
    <n v="100245043"/>
    <x v="578"/>
    <s v="LTYCDAVILA"/>
    <s v="MFLT"/>
    <m/>
    <m/>
    <m/>
    <d v="2010-11-22T00:00:00"/>
    <d v="2010-11-25T00:00:00"/>
    <n v="0"/>
    <s v="773"/>
    <x v="10"/>
    <x v="4"/>
    <x v="6"/>
    <x v="0"/>
    <x v="2"/>
  </r>
  <r>
    <n v="7735116503"/>
    <x v="38"/>
    <n v="100245043"/>
    <x v="578"/>
    <s v="LTYCDAVILA"/>
    <s v="MFLT"/>
    <m/>
    <m/>
    <m/>
    <d v="2010-11-22T00:00:00"/>
    <d v="2010-11-25T00:00:00"/>
    <n v="0"/>
    <s v="773"/>
    <x v="10"/>
    <x v="4"/>
    <x v="6"/>
    <x v="0"/>
    <x v="2"/>
  </r>
  <r>
    <n v="7735116503"/>
    <x v="38"/>
    <n v="100246666"/>
    <x v="579"/>
    <s v="LTMAMEJIA"/>
    <s v="MFLT"/>
    <m/>
    <m/>
    <m/>
    <d v="2010-11-17T00:00:00"/>
    <d v="2010-11-17T00:00:00"/>
    <n v="220000"/>
    <s v="773"/>
    <x v="10"/>
    <x v="4"/>
    <x v="6"/>
    <x v="0"/>
    <x v="2"/>
  </r>
  <r>
    <n v="7735116503"/>
    <x v="38"/>
    <n v="100246666"/>
    <x v="579"/>
    <s v="LTYCDAVILA"/>
    <s v="MFLT"/>
    <m/>
    <m/>
    <m/>
    <d v="2010-11-10T00:00:00"/>
    <d v="2010-11-18T00:00:00"/>
    <n v="0"/>
    <s v="773"/>
    <x v="10"/>
    <x v="4"/>
    <x v="6"/>
    <x v="0"/>
    <x v="2"/>
  </r>
  <r>
    <n v="7735116503"/>
    <x v="38"/>
    <n v="100247099"/>
    <x v="580"/>
    <s v="LTYCDAVILA"/>
    <s v="MFLT"/>
    <m/>
    <m/>
    <m/>
    <d v="2010-11-17T00:00:00"/>
    <d v="2010-11-20T00:00:00"/>
    <n v="0"/>
    <s v="773"/>
    <x v="10"/>
    <x v="4"/>
    <x v="6"/>
    <x v="0"/>
    <x v="2"/>
  </r>
  <r>
    <n v="7735116503"/>
    <x v="38"/>
    <n v="100247099"/>
    <x v="580"/>
    <s v="LTMAMEJIA"/>
    <s v="MFLT"/>
    <m/>
    <m/>
    <m/>
    <d v="2010-11-18T00:00:00"/>
    <d v="2010-11-18T00:00:00"/>
    <n v="350000"/>
    <s v="773"/>
    <x v="10"/>
    <x v="4"/>
    <x v="6"/>
    <x v="0"/>
    <x v="2"/>
  </r>
  <r>
    <n v="7735116503"/>
    <x v="38"/>
    <n v="100248159"/>
    <x v="581"/>
    <s v="LTMAMEJIA"/>
    <s v="MFLT"/>
    <m/>
    <m/>
    <m/>
    <d v="2010-11-18T00:00:00"/>
    <d v="2010-11-18T00:00:00"/>
    <n v="70000"/>
    <s v="773"/>
    <x v="10"/>
    <x v="3"/>
    <x v="6"/>
    <x v="0"/>
    <x v="2"/>
  </r>
  <r>
    <n v="7735116503"/>
    <x v="38"/>
    <n v="100248159"/>
    <x v="581"/>
    <s v="LTYCDAVILA"/>
    <s v="MFLT"/>
    <m/>
    <m/>
    <m/>
    <d v="2010-11-12T00:00:00"/>
    <d v="2010-11-18T00:00:00"/>
    <n v="0"/>
    <s v="773"/>
    <x v="10"/>
    <x v="3"/>
    <x v="6"/>
    <x v="0"/>
    <x v="2"/>
  </r>
  <r>
    <n v="7735116503"/>
    <x v="38"/>
    <n v="100248163"/>
    <x v="582"/>
    <s v="LTMAMEJIA"/>
    <s v="MFLT"/>
    <m/>
    <m/>
    <m/>
    <d v="2010-11-22T00:00:00"/>
    <d v="2010-11-22T00:00:00"/>
    <n v="120000"/>
    <s v="773"/>
    <x v="10"/>
    <x v="4"/>
    <x v="6"/>
    <x v="0"/>
    <x v="2"/>
  </r>
  <r>
    <n v="7735116503"/>
    <x v="38"/>
    <n v="100248163"/>
    <x v="582"/>
    <s v="LTYCDAVILA"/>
    <s v="MFLT"/>
    <m/>
    <m/>
    <m/>
    <d v="2010-10-19T00:00:00"/>
    <d v="2010-11-25T00:00:00"/>
    <n v="0"/>
    <s v="773"/>
    <x v="10"/>
    <x v="4"/>
    <x v="6"/>
    <x v="0"/>
    <x v="2"/>
  </r>
  <r>
    <n v="7735116503"/>
    <x v="38"/>
    <n v="100249537"/>
    <x v="583"/>
    <s v="LTMAMEJIA"/>
    <s v="MFLT"/>
    <m/>
    <m/>
    <m/>
    <d v="2010-11-22T00:00:00"/>
    <d v="2010-11-22T00:00:00"/>
    <n v="20000"/>
    <s v="773"/>
    <x v="10"/>
    <x v="4"/>
    <x v="6"/>
    <x v="0"/>
    <x v="2"/>
  </r>
  <r>
    <n v="7735116503"/>
    <x v="38"/>
    <n v="100249537"/>
    <x v="583"/>
    <s v="LTMAMEJIA"/>
    <s v="MFLT"/>
    <m/>
    <m/>
    <m/>
    <d v="2010-11-22T00:00:00"/>
    <d v="2010-11-22T00:00:00"/>
    <n v="230000"/>
    <s v="773"/>
    <x v="10"/>
    <x v="4"/>
    <x v="6"/>
    <x v="0"/>
    <x v="2"/>
  </r>
  <r>
    <n v="7735116503"/>
    <x v="38"/>
    <n v="100249537"/>
    <x v="583"/>
    <s v="LTYCDAVILA"/>
    <s v="MFLT"/>
    <m/>
    <m/>
    <m/>
    <d v="2010-10-19T00:00:00"/>
    <d v="2010-11-23T00:00:00"/>
    <n v="0"/>
    <s v="773"/>
    <x v="10"/>
    <x v="4"/>
    <x v="6"/>
    <x v="0"/>
    <x v="2"/>
  </r>
  <r>
    <n v="7735116503"/>
    <x v="38"/>
    <n v="100249537"/>
    <x v="583"/>
    <s v="LTYCDAVILA"/>
    <s v="MFLT"/>
    <m/>
    <m/>
    <m/>
    <d v="2010-10-19T00:00:00"/>
    <d v="2010-11-23T00:00:00"/>
    <n v="0"/>
    <s v="773"/>
    <x v="10"/>
    <x v="4"/>
    <x v="6"/>
    <x v="0"/>
    <x v="2"/>
  </r>
  <r>
    <n v="7735116503"/>
    <x v="38"/>
    <n v="100249542"/>
    <x v="584"/>
    <s v="LTMAMEJIA"/>
    <s v="MFLT"/>
    <m/>
    <m/>
    <m/>
    <d v="2010-11-22T00:00:00"/>
    <d v="2010-11-22T00:00:00"/>
    <n v="170000"/>
    <s v="773"/>
    <x v="10"/>
    <x v="4"/>
    <x v="6"/>
    <x v="0"/>
    <x v="2"/>
  </r>
  <r>
    <n v="7735116503"/>
    <x v="38"/>
    <n v="100249542"/>
    <x v="584"/>
    <s v="LTYCDAVILA"/>
    <s v="MFLT"/>
    <m/>
    <m/>
    <m/>
    <d v="2010-10-19T00:00:00"/>
    <d v="2010-11-23T00:00:00"/>
    <n v="0"/>
    <s v="773"/>
    <x v="10"/>
    <x v="4"/>
    <x v="6"/>
    <x v="0"/>
    <x v="2"/>
  </r>
  <r>
    <n v="7735116503"/>
    <x v="38"/>
    <n v="100250519"/>
    <x v="585"/>
    <s v="LTYCDAVILA"/>
    <s v="MFLT"/>
    <m/>
    <m/>
    <m/>
    <d v="2010-11-18T00:00:00"/>
    <d v="2010-11-25T00:00:00"/>
    <n v="0"/>
    <s v="773"/>
    <x v="10"/>
    <x v="3"/>
    <x v="6"/>
    <x v="0"/>
    <x v="2"/>
  </r>
  <r>
    <n v="7735116503"/>
    <x v="38"/>
    <n v="100250519"/>
    <x v="585"/>
    <s v="LTMAMEJIA"/>
    <s v="MFLT"/>
    <m/>
    <m/>
    <m/>
    <d v="2010-11-22T00:00:00"/>
    <d v="2010-11-22T00:00:00"/>
    <n v="180000"/>
    <s v="773"/>
    <x v="10"/>
    <x v="3"/>
    <x v="6"/>
    <x v="0"/>
    <x v="2"/>
  </r>
  <r>
    <n v="7735116503"/>
    <x v="38"/>
    <n v="100250653"/>
    <x v="586"/>
    <s v="LTMAMEJIA"/>
    <s v="MFLT"/>
    <m/>
    <m/>
    <m/>
    <d v="2010-11-26T00:00:00"/>
    <d v="2010-11-26T00:00:00"/>
    <n v="230000"/>
    <s v="773"/>
    <x v="10"/>
    <x v="4"/>
    <x v="6"/>
    <x v="0"/>
    <x v="2"/>
  </r>
  <r>
    <n v="7735116503"/>
    <x v="38"/>
    <n v="100250653"/>
    <x v="586"/>
    <s v="LTYCDAVILA"/>
    <s v="MFLT"/>
    <m/>
    <m/>
    <m/>
    <d v="2010-11-23T00:00:00"/>
    <d v="2010-11-26T00:00:00"/>
    <n v="0"/>
    <s v="773"/>
    <x v="10"/>
    <x v="4"/>
    <x v="6"/>
    <x v="0"/>
    <x v="2"/>
  </r>
  <r>
    <n v="7735116503"/>
    <x v="38"/>
    <n v="100251626"/>
    <x v="587"/>
    <s v="LTMAMEJIA"/>
    <s v="MFLT"/>
    <m/>
    <m/>
    <m/>
    <d v="2010-11-22T00:00:00"/>
    <d v="2010-11-22T00:00:00"/>
    <n v="230000"/>
    <s v="773"/>
    <x v="10"/>
    <x v="4"/>
    <x v="6"/>
    <x v="0"/>
    <x v="2"/>
  </r>
  <r>
    <n v="7735116503"/>
    <x v="38"/>
    <n v="100251626"/>
    <x v="587"/>
    <s v="LTYCDAVILA"/>
    <s v="MFLT"/>
    <m/>
    <m/>
    <m/>
    <d v="2010-10-19T00:00:00"/>
    <d v="2010-11-23T00:00:00"/>
    <n v="0"/>
    <s v="773"/>
    <x v="10"/>
    <x v="4"/>
    <x v="6"/>
    <x v="0"/>
    <x v="2"/>
  </r>
  <r>
    <n v="7735116503"/>
    <x v="38"/>
    <n v="100252918"/>
    <x v="588"/>
    <s v="LTMAMEJIA"/>
    <s v="MFLT"/>
    <m/>
    <m/>
    <m/>
    <d v="2010-11-26T00:00:00"/>
    <d v="2010-11-26T00:00:00"/>
    <n v="350000"/>
    <s v="773"/>
    <x v="10"/>
    <x v="4"/>
    <x v="6"/>
    <x v="0"/>
    <x v="2"/>
  </r>
  <r>
    <n v="7735116503"/>
    <x v="38"/>
    <n v="100252918"/>
    <x v="588"/>
    <s v="LTYCDAVILA"/>
    <s v="MFLT"/>
    <m/>
    <m/>
    <m/>
    <d v="2010-11-23T00:00:00"/>
    <d v="2010-11-26T00:00:00"/>
    <n v="0"/>
    <s v="773"/>
    <x v="10"/>
    <x v="4"/>
    <x v="6"/>
    <x v="0"/>
    <x v="2"/>
  </r>
  <r>
    <n v="7735124012"/>
    <x v="24"/>
    <n v="100186374"/>
    <x v="452"/>
    <s v="LTEAGUTIERRE"/>
    <s v="MFLT"/>
    <m/>
    <m/>
    <m/>
    <d v="2010-11-08T00:00:00"/>
    <d v="2010-11-08T00:00:00"/>
    <n v="87278"/>
    <s v="773"/>
    <x v="10"/>
    <x v="4"/>
    <x v="6"/>
    <x v="0"/>
    <x v="2"/>
  </r>
  <r>
    <n v="7735124012"/>
    <x v="24"/>
    <n v="100195563"/>
    <x v="429"/>
    <s v="LTEAGUTIERRE"/>
    <s v="MFLT"/>
    <m/>
    <m/>
    <m/>
    <d v="2010-11-08T00:00:00"/>
    <d v="2010-11-08T00:00:00"/>
    <n v="-27900"/>
    <s v="773"/>
    <x v="10"/>
    <x v="4"/>
    <x v="6"/>
    <x v="0"/>
    <x v="2"/>
  </r>
  <r>
    <n v="7735124012"/>
    <x v="24"/>
    <n v="100195563"/>
    <x v="429"/>
    <s v="LTHMRENDON"/>
    <s v="MFLT"/>
    <m/>
    <m/>
    <m/>
    <d v="2010-11-08T00:00:00"/>
    <d v="2010-11-08T00:00:00"/>
    <n v="27900"/>
    <s v="773"/>
    <x v="10"/>
    <x v="4"/>
    <x v="6"/>
    <x v="0"/>
    <x v="2"/>
  </r>
  <r>
    <n v="7735124012"/>
    <x v="24"/>
    <n v="100195563"/>
    <x v="429"/>
    <s v="LTEAGUTIERRE"/>
    <s v="MFLT"/>
    <m/>
    <m/>
    <m/>
    <d v="2010-11-08T00:00:00"/>
    <d v="2010-11-08T00:00:00"/>
    <n v="55800"/>
    <s v="773"/>
    <x v="10"/>
    <x v="4"/>
    <x v="6"/>
    <x v="0"/>
    <x v="2"/>
  </r>
  <r>
    <n v="7735124012"/>
    <x v="24"/>
    <n v="100198654"/>
    <x v="513"/>
    <s v="LTEAGUTIERRE"/>
    <s v="MFLT"/>
    <m/>
    <m/>
    <m/>
    <d v="2010-11-03T00:00:00"/>
    <d v="2010-11-03T00:00:00"/>
    <n v="750"/>
    <s v="773"/>
    <x v="10"/>
    <x v="4"/>
    <x v="6"/>
    <x v="0"/>
    <x v="2"/>
  </r>
  <r>
    <n v="7735124012"/>
    <x v="24"/>
    <n v="100198654"/>
    <x v="513"/>
    <s v="LTEAGUTIERRE"/>
    <s v="MFLT"/>
    <m/>
    <m/>
    <m/>
    <d v="2010-11-03T00:00:00"/>
    <d v="2010-11-03T00:00:00"/>
    <n v="750"/>
    <s v="773"/>
    <x v="10"/>
    <x v="4"/>
    <x v="6"/>
    <x v="0"/>
    <x v="2"/>
  </r>
  <r>
    <n v="7735124012"/>
    <x v="24"/>
    <n v="100198654"/>
    <x v="513"/>
    <s v="LTEAGUTIERRE"/>
    <s v="MFLT"/>
    <m/>
    <m/>
    <m/>
    <d v="2010-11-05T00:00:00"/>
    <d v="2010-11-05T00:00:00"/>
    <n v="750"/>
    <s v="773"/>
    <x v="10"/>
    <x v="4"/>
    <x v="6"/>
    <x v="0"/>
    <x v="2"/>
  </r>
  <r>
    <n v="7735124012"/>
    <x v="24"/>
    <n v="100198654"/>
    <x v="513"/>
    <s v="LTHMRENDON"/>
    <s v="MFLT"/>
    <m/>
    <m/>
    <m/>
    <d v="2010-11-03T00:00:00"/>
    <d v="2010-11-04T00:00:00"/>
    <n v="0"/>
    <s v="773"/>
    <x v="10"/>
    <x v="4"/>
    <x v="6"/>
    <x v="0"/>
    <x v="2"/>
  </r>
  <r>
    <n v="7735124012"/>
    <x v="24"/>
    <n v="100198654"/>
    <x v="513"/>
    <s v="LTHMRENDON"/>
    <s v="MFLT"/>
    <m/>
    <m/>
    <m/>
    <d v="2010-11-03T00:00:00"/>
    <d v="2010-11-04T00:00:00"/>
    <n v="2600000"/>
    <s v="773"/>
    <x v="10"/>
    <x v="4"/>
    <x v="6"/>
    <x v="0"/>
    <x v="2"/>
  </r>
  <r>
    <n v="7735124012"/>
    <x v="24"/>
    <n v="100206313"/>
    <x v="460"/>
    <s v="LTEAGUTIERRE"/>
    <s v="MFLT"/>
    <m/>
    <m/>
    <m/>
    <d v="2010-11-17T00:00:00"/>
    <d v="2010-11-25T00:00:00"/>
    <n v="36600"/>
    <s v="773"/>
    <x v="10"/>
    <x v="26"/>
    <x v="6"/>
    <x v="0"/>
    <x v="2"/>
  </r>
  <r>
    <n v="7735124012"/>
    <x v="24"/>
    <n v="100206313"/>
    <x v="460"/>
    <s v="LTEAGUTIERRE"/>
    <s v="MFLT"/>
    <m/>
    <m/>
    <m/>
    <d v="2010-11-17T00:00:00"/>
    <d v="2010-11-25T00:00:00"/>
    <n v="0"/>
    <s v="773"/>
    <x v="10"/>
    <x v="26"/>
    <x v="6"/>
    <x v="0"/>
    <x v="2"/>
  </r>
  <r>
    <n v="7735124012"/>
    <x v="24"/>
    <n v="100206313"/>
    <x v="460"/>
    <s v="LTHMRENDON"/>
    <s v="MFLT"/>
    <m/>
    <m/>
    <m/>
    <d v="2010-11-08T00:00:00"/>
    <d v="2010-11-08T00:00:00"/>
    <n v="1511"/>
    <s v="773"/>
    <x v="10"/>
    <x v="26"/>
    <x v="6"/>
    <x v="0"/>
    <x v="2"/>
  </r>
  <r>
    <n v="7735124012"/>
    <x v="24"/>
    <n v="100206313"/>
    <x v="460"/>
    <s v="LTHMRENDON"/>
    <s v="MFLT"/>
    <m/>
    <m/>
    <m/>
    <d v="2010-11-08T00:00:00"/>
    <d v="2010-11-08T00:00:00"/>
    <n v="750"/>
    <s v="773"/>
    <x v="10"/>
    <x v="26"/>
    <x v="6"/>
    <x v="0"/>
    <x v="2"/>
  </r>
  <r>
    <n v="7735124012"/>
    <x v="24"/>
    <n v="100206313"/>
    <x v="460"/>
    <s v="LTHMRENDON"/>
    <s v="MFLT"/>
    <m/>
    <m/>
    <m/>
    <d v="2010-11-08T00:00:00"/>
    <d v="2010-11-08T00:00:00"/>
    <n v="750"/>
    <s v="773"/>
    <x v="10"/>
    <x v="26"/>
    <x v="6"/>
    <x v="0"/>
    <x v="2"/>
  </r>
  <r>
    <n v="7735124012"/>
    <x v="24"/>
    <n v="100206313"/>
    <x v="460"/>
    <s v="LTEAGUTIERRE"/>
    <s v="MFLT"/>
    <m/>
    <m/>
    <m/>
    <d v="2010-11-02T00:00:00"/>
    <d v="2010-11-03T00:00:00"/>
    <n v="650000"/>
    <s v="773"/>
    <x v="10"/>
    <x v="26"/>
    <x v="6"/>
    <x v="0"/>
    <x v="2"/>
  </r>
  <r>
    <n v="7735124012"/>
    <x v="24"/>
    <n v="100206313"/>
    <x v="460"/>
    <s v="LTEAGUTIERRE"/>
    <s v="MFLT"/>
    <m/>
    <m/>
    <m/>
    <d v="2010-11-02T00:00:00"/>
    <d v="2010-11-03T00:00:00"/>
    <n v="0"/>
    <s v="773"/>
    <x v="10"/>
    <x v="26"/>
    <x v="6"/>
    <x v="0"/>
    <x v="2"/>
  </r>
  <r>
    <n v="7735124012"/>
    <x v="24"/>
    <n v="100208237"/>
    <x v="496"/>
    <s v="LTHMRENDON"/>
    <s v="MFLT"/>
    <m/>
    <m/>
    <m/>
    <d v="2010-11-10T00:00:00"/>
    <d v="2010-11-10T00:00:00"/>
    <n v="320000"/>
    <s v="773"/>
    <x v="10"/>
    <x v="4"/>
    <x v="6"/>
    <x v="0"/>
    <x v="2"/>
  </r>
  <r>
    <n v="7735124012"/>
    <x v="24"/>
    <n v="100208238"/>
    <x v="465"/>
    <s v="LTHMRENDON"/>
    <s v="MFLT"/>
    <m/>
    <m/>
    <m/>
    <d v="2010-11-02T00:00:00"/>
    <d v="2010-11-03T00:00:00"/>
    <n v="4000"/>
    <s v="773"/>
    <x v="10"/>
    <x v="4"/>
    <x v="6"/>
    <x v="0"/>
    <x v="2"/>
  </r>
  <r>
    <n v="7735124012"/>
    <x v="24"/>
    <n v="100208238"/>
    <x v="465"/>
    <s v="LTHMRENDON"/>
    <s v="MFLT"/>
    <m/>
    <m/>
    <m/>
    <d v="2010-11-02T00:00:00"/>
    <d v="2010-11-03T00:00:00"/>
    <n v="0"/>
    <s v="773"/>
    <x v="10"/>
    <x v="4"/>
    <x v="6"/>
    <x v="0"/>
    <x v="2"/>
  </r>
  <r>
    <n v="7735124012"/>
    <x v="24"/>
    <n v="100208238"/>
    <x v="465"/>
    <s v="LTHMRENDON"/>
    <s v="MFLT"/>
    <m/>
    <m/>
    <m/>
    <d v="2010-11-10T00:00:00"/>
    <d v="2010-11-10T00:00:00"/>
    <n v="320000"/>
    <s v="773"/>
    <x v="10"/>
    <x v="4"/>
    <x v="6"/>
    <x v="0"/>
    <x v="2"/>
  </r>
  <r>
    <n v="7735124012"/>
    <x v="24"/>
    <n v="100210904"/>
    <x v="510"/>
    <s v="LTEAGUTIERRE"/>
    <s v="MFLT"/>
    <m/>
    <m/>
    <m/>
    <d v="2010-11-23T00:00:00"/>
    <d v="2010-11-24T00:00:00"/>
    <n v="-378000"/>
    <s v="773"/>
    <x v="10"/>
    <x v="4"/>
    <x v="6"/>
    <x v="0"/>
    <x v="2"/>
  </r>
  <r>
    <n v="7735124012"/>
    <x v="24"/>
    <n v="100210904"/>
    <x v="510"/>
    <s v="LTEAGUTIERRE"/>
    <s v="MFLT"/>
    <m/>
    <m/>
    <m/>
    <d v="2010-11-23T00:00:00"/>
    <d v="2010-11-24T00:00:00"/>
    <n v="378000"/>
    <s v="773"/>
    <x v="10"/>
    <x v="4"/>
    <x v="6"/>
    <x v="0"/>
    <x v="2"/>
  </r>
  <r>
    <n v="7735124012"/>
    <x v="24"/>
    <n v="100210904"/>
    <x v="510"/>
    <s v="LTMCRAGA"/>
    <s v="MFLT"/>
    <m/>
    <m/>
    <m/>
    <d v="2010-11-25T00:00:00"/>
    <d v="2010-11-25T00:00:00"/>
    <n v="378000"/>
    <s v="773"/>
    <x v="10"/>
    <x v="4"/>
    <x v="6"/>
    <x v="0"/>
    <x v="2"/>
  </r>
  <r>
    <n v="7735124012"/>
    <x v="24"/>
    <n v="100210904"/>
    <x v="510"/>
    <s v="LTEAGUTIERRE"/>
    <s v="MFLT"/>
    <m/>
    <m/>
    <m/>
    <d v="2010-11-23T00:00:00"/>
    <d v="2010-11-24T00:00:00"/>
    <n v="-168000"/>
    <s v="773"/>
    <x v="10"/>
    <x v="4"/>
    <x v="6"/>
    <x v="0"/>
    <x v="2"/>
  </r>
  <r>
    <n v="7735124012"/>
    <x v="24"/>
    <n v="100210904"/>
    <x v="510"/>
    <s v="LTEAGUTIERRE"/>
    <s v="MFLT"/>
    <m/>
    <m/>
    <m/>
    <d v="2010-11-23T00:00:00"/>
    <d v="2010-11-24T00:00:00"/>
    <n v="-178500"/>
    <s v="773"/>
    <x v="10"/>
    <x v="4"/>
    <x v="6"/>
    <x v="0"/>
    <x v="2"/>
  </r>
  <r>
    <n v="7735124012"/>
    <x v="24"/>
    <n v="100210904"/>
    <x v="510"/>
    <s v="LTEAGUTIERRE"/>
    <s v="MFLT"/>
    <m/>
    <m/>
    <m/>
    <d v="2010-11-23T00:00:00"/>
    <d v="2010-11-24T00:00:00"/>
    <n v="-197600"/>
    <s v="773"/>
    <x v="10"/>
    <x v="4"/>
    <x v="6"/>
    <x v="0"/>
    <x v="2"/>
  </r>
  <r>
    <n v="7735124012"/>
    <x v="24"/>
    <n v="100210904"/>
    <x v="510"/>
    <s v="LTEAGUTIERRE"/>
    <s v="MFLT"/>
    <m/>
    <m/>
    <m/>
    <d v="2010-11-23T00:00:00"/>
    <d v="2010-11-24T00:00:00"/>
    <n v="-199500"/>
    <s v="773"/>
    <x v="10"/>
    <x v="4"/>
    <x v="6"/>
    <x v="0"/>
    <x v="2"/>
  </r>
  <r>
    <n v="7735124012"/>
    <x v="24"/>
    <n v="100210904"/>
    <x v="510"/>
    <s v="LTEAGUTIERRE"/>
    <s v="MFLT"/>
    <m/>
    <m/>
    <m/>
    <d v="2010-11-23T00:00:00"/>
    <d v="2010-11-24T00:00:00"/>
    <n v="-252000"/>
    <s v="773"/>
    <x v="10"/>
    <x v="4"/>
    <x v="6"/>
    <x v="0"/>
    <x v="2"/>
  </r>
  <r>
    <n v="7735124012"/>
    <x v="24"/>
    <n v="100210904"/>
    <x v="510"/>
    <s v="LTEAGUTIERRE"/>
    <s v="MFLT"/>
    <m/>
    <m/>
    <m/>
    <d v="2010-11-23T00:00:00"/>
    <d v="2010-11-24T00:00:00"/>
    <n v="-378000"/>
    <s v="773"/>
    <x v="10"/>
    <x v="4"/>
    <x v="6"/>
    <x v="0"/>
    <x v="2"/>
  </r>
  <r>
    <n v="7735124012"/>
    <x v="24"/>
    <n v="100210904"/>
    <x v="510"/>
    <s v="LTEAGUTIERRE"/>
    <s v="MFLT"/>
    <m/>
    <m/>
    <m/>
    <d v="2010-11-23T00:00:00"/>
    <d v="2010-11-24T00:00:00"/>
    <n v="168000"/>
    <s v="773"/>
    <x v="10"/>
    <x v="4"/>
    <x v="6"/>
    <x v="0"/>
    <x v="2"/>
  </r>
  <r>
    <n v="7735124012"/>
    <x v="24"/>
    <n v="100210904"/>
    <x v="510"/>
    <s v="LTEAGUTIERRE"/>
    <s v="MFLT"/>
    <m/>
    <m/>
    <m/>
    <d v="2010-11-23T00:00:00"/>
    <d v="2010-11-24T00:00:00"/>
    <n v="178500"/>
    <s v="773"/>
    <x v="10"/>
    <x v="4"/>
    <x v="6"/>
    <x v="0"/>
    <x v="2"/>
  </r>
  <r>
    <n v="7735124012"/>
    <x v="24"/>
    <n v="100210904"/>
    <x v="510"/>
    <s v="LTEAGUTIERRE"/>
    <s v="MFLT"/>
    <m/>
    <m/>
    <m/>
    <d v="2010-11-23T00:00:00"/>
    <d v="2010-11-24T00:00:00"/>
    <n v="197600"/>
    <s v="773"/>
    <x v="10"/>
    <x v="4"/>
    <x v="6"/>
    <x v="0"/>
    <x v="2"/>
  </r>
  <r>
    <n v="7735124012"/>
    <x v="24"/>
    <n v="100210904"/>
    <x v="510"/>
    <s v="LTEAGUTIERRE"/>
    <s v="MFLT"/>
    <m/>
    <m/>
    <m/>
    <d v="2010-11-23T00:00:00"/>
    <d v="2010-11-24T00:00:00"/>
    <n v="199500"/>
    <s v="773"/>
    <x v="10"/>
    <x v="4"/>
    <x v="6"/>
    <x v="0"/>
    <x v="2"/>
  </r>
  <r>
    <n v="7735124012"/>
    <x v="24"/>
    <n v="100210904"/>
    <x v="510"/>
    <s v="LTEAGUTIERRE"/>
    <s v="MFLT"/>
    <m/>
    <m/>
    <m/>
    <d v="2010-11-23T00:00:00"/>
    <d v="2010-11-24T00:00:00"/>
    <n v="252000"/>
    <s v="773"/>
    <x v="10"/>
    <x v="4"/>
    <x v="6"/>
    <x v="0"/>
    <x v="2"/>
  </r>
  <r>
    <n v="7735124012"/>
    <x v="24"/>
    <n v="100210904"/>
    <x v="510"/>
    <s v="LTEAGUTIERRE"/>
    <s v="MFLT"/>
    <m/>
    <m/>
    <m/>
    <d v="2010-11-23T00:00:00"/>
    <d v="2010-11-24T00:00:00"/>
    <n v="378000"/>
    <s v="773"/>
    <x v="10"/>
    <x v="4"/>
    <x v="6"/>
    <x v="0"/>
    <x v="2"/>
  </r>
  <r>
    <n v="7735124012"/>
    <x v="24"/>
    <n v="100210904"/>
    <x v="510"/>
    <s v="LTMCRAGA"/>
    <s v="MFLT"/>
    <m/>
    <m/>
    <m/>
    <d v="2010-11-25T00:00:00"/>
    <d v="2010-11-25T00:00:00"/>
    <n v="168000"/>
    <s v="773"/>
    <x v="10"/>
    <x v="4"/>
    <x v="6"/>
    <x v="0"/>
    <x v="2"/>
  </r>
  <r>
    <n v="7735124012"/>
    <x v="24"/>
    <n v="100210904"/>
    <x v="510"/>
    <s v="LTMCRAGA"/>
    <s v="MFLT"/>
    <m/>
    <m/>
    <m/>
    <d v="2010-11-25T00:00:00"/>
    <d v="2010-11-25T00:00:00"/>
    <n v="178500"/>
    <s v="773"/>
    <x v="10"/>
    <x v="4"/>
    <x v="6"/>
    <x v="0"/>
    <x v="2"/>
  </r>
  <r>
    <n v="7735124012"/>
    <x v="24"/>
    <n v="100210904"/>
    <x v="510"/>
    <s v="LTMCRAGA"/>
    <s v="MFLT"/>
    <m/>
    <m/>
    <m/>
    <d v="2010-11-25T00:00:00"/>
    <d v="2010-11-25T00:00:00"/>
    <n v="197600"/>
    <s v="773"/>
    <x v="10"/>
    <x v="4"/>
    <x v="6"/>
    <x v="0"/>
    <x v="2"/>
  </r>
  <r>
    <n v="7735124012"/>
    <x v="24"/>
    <n v="100210904"/>
    <x v="510"/>
    <s v="LTMCRAGA"/>
    <s v="MFLT"/>
    <m/>
    <m/>
    <m/>
    <d v="2010-11-25T00:00:00"/>
    <d v="2010-11-25T00:00:00"/>
    <n v="199500"/>
    <s v="773"/>
    <x v="10"/>
    <x v="4"/>
    <x v="6"/>
    <x v="0"/>
    <x v="2"/>
  </r>
  <r>
    <n v="7735124012"/>
    <x v="24"/>
    <n v="100210904"/>
    <x v="510"/>
    <s v="LTMCRAGA"/>
    <s v="MFLT"/>
    <m/>
    <m/>
    <m/>
    <d v="2010-11-25T00:00:00"/>
    <d v="2010-11-25T00:00:00"/>
    <n v="252000"/>
    <s v="773"/>
    <x v="10"/>
    <x v="4"/>
    <x v="6"/>
    <x v="0"/>
    <x v="2"/>
  </r>
  <r>
    <n v="7735124012"/>
    <x v="24"/>
    <n v="100210904"/>
    <x v="510"/>
    <s v="LTMCRAGA"/>
    <s v="MFLT"/>
    <m/>
    <m/>
    <m/>
    <d v="2010-11-25T00:00:00"/>
    <d v="2010-11-25T00:00:00"/>
    <n v="378000"/>
    <s v="773"/>
    <x v="10"/>
    <x v="4"/>
    <x v="6"/>
    <x v="0"/>
    <x v="2"/>
  </r>
  <r>
    <n v="7735124012"/>
    <x v="24"/>
    <n v="100210908"/>
    <x v="510"/>
    <s v="LTEAGUTIERRE"/>
    <s v="MFLT"/>
    <m/>
    <m/>
    <m/>
    <d v="2010-11-25T00:00:00"/>
    <d v="2010-11-25T00:00:00"/>
    <n v="15200"/>
    <s v="773"/>
    <x v="10"/>
    <x v="4"/>
    <x v="6"/>
    <x v="0"/>
    <x v="2"/>
  </r>
  <r>
    <n v="7735124012"/>
    <x v="24"/>
    <n v="100210908"/>
    <x v="510"/>
    <s v="LTEAGUTIERRE"/>
    <s v="MFLT"/>
    <m/>
    <m/>
    <m/>
    <d v="2010-11-23T00:00:00"/>
    <d v="2010-11-24T00:00:00"/>
    <n v="94500"/>
    <s v="773"/>
    <x v="10"/>
    <x v="4"/>
    <x v="6"/>
    <x v="0"/>
    <x v="2"/>
  </r>
  <r>
    <n v="7735124012"/>
    <x v="24"/>
    <n v="100210908"/>
    <x v="510"/>
    <s v="LTEAGUTIERRE"/>
    <s v="MFLT"/>
    <m/>
    <m/>
    <m/>
    <d v="2010-11-23T00:00:00"/>
    <d v="2010-11-24T00:00:00"/>
    <n v="99750"/>
    <s v="773"/>
    <x v="10"/>
    <x v="4"/>
    <x v="6"/>
    <x v="0"/>
    <x v="2"/>
  </r>
  <r>
    <n v="7735124012"/>
    <x v="24"/>
    <n v="100210908"/>
    <x v="510"/>
    <s v="LTEAGUTIERRE"/>
    <s v="MFLT"/>
    <m/>
    <m/>
    <m/>
    <d v="2010-11-23T00:00:00"/>
    <d v="2010-11-24T00:00:00"/>
    <n v="110250"/>
    <s v="773"/>
    <x v="10"/>
    <x v="4"/>
    <x v="6"/>
    <x v="0"/>
    <x v="2"/>
  </r>
  <r>
    <n v="7735124012"/>
    <x v="24"/>
    <n v="100210908"/>
    <x v="510"/>
    <s v="LTEAGUTIERRE"/>
    <s v="MFLT"/>
    <m/>
    <m/>
    <m/>
    <d v="2010-11-23T00:00:00"/>
    <d v="2010-11-24T00:00:00"/>
    <n v="126000"/>
    <s v="773"/>
    <x v="10"/>
    <x v="4"/>
    <x v="6"/>
    <x v="0"/>
    <x v="2"/>
  </r>
  <r>
    <n v="7735124012"/>
    <x v="24"/>
    <n v="100210908"/>
    <x v="510"/>
    <s v="LTEAGUTIERRE"/>
    <s v="MFLT"/>
    <m/>
    <m/>
    <m/>
    <d v="2010-11-23T00:00:00"/>
    <d v="2010-11-24T00:00:00"/>
    <n v="0"/>
    <s v="773"/>
    <x v="10"/>
    <x v="4"/>
    <x v="6"/>
    <x v="0"/>
    <x v="2"/>
  </r>
  <r>
    <n v="7735124012"/>
    <x v="24"/>
    <n v="100210908"/>
    <x v="510"/>
    <s v="LTEAGUTIERRE"/>
    <s v="MFLT"/>
    <m/>
    <m/>
    <m/>
    <d v="2010-11-23T00:00:00"/>
    <d v="2010-11-24T00:00:00"/>
    <n v="0"/>
    <s v="773"/>
    <x v="10"/>
    <x v="4"/>
    <x v="6"/>
    <x v="0"/>
    <x v="2"/>
  </r>
  <r>
    <n v="7735124012"/>
    <x v="24"/>
    <n v="100210908"/>
    <x v="510"/>
    <s v="LTEAGUTIERRE"/>
    <s v="MFLT"/>
    <m/>
    <m/>
    <m/>
    <d v="2010-11-23T00:00:00"/>
    <d v="2010-11-24T00:00:00"/>
    <n v="0"/>
    <s v="773"/>
    <x v="10"/>
    <x v="4"/>
    <x v="6"/>
    <x v="0"/>
    <x v="2"/>
  </r>
  <r>
    <n v="7735124012"/>
    <x v="24"/>
    <n v="100210908"/>
    <x v="510"/>
    <s v="LTEAGUTIERRE"/>
    <s v="MFLT"/>
    <m/>
    <m/>
    <m/>
    <d v="2010-11-23T00:00:00"/>
    <d v="2010-11-24T00:00:00"/>
    <n v="0"/>
    <s v="773"/>
    <x v="10"/>
    <x v="4"/>
    <x v="6"/>
    <x v="0"/>
    <x v="2"/>
  </r>
  <r>
    <n v="7735124012"/>
    <x v="24"/>
    <n v="100210908"/>
    <x v="510"/>
    <s v="LTEAGUTIERRE"/>
    <s v="MFLT"/>
    <m/>
    <m/>
    <m/>
    <d v="2010-11-23T00:00:00"/>
    <d v="2010-11-24T00:00:00"/>
    <n v="189000"/>
    <s v="773"/>
    <x v="10"/>
    <x v="4"/>
    <x v="6"/>
    <x v="0"/>
    <x v="2"/>
  </r>
  <r>
    <n v="7735124012"/>
    <x v="24"/>
    <n v="100210908"/>
    <x v="510"/>
    <s v="LTEAGUTIERRE"/>
    <s v="MFLT"/>
    <m/>
    <m/>
    <m/>
    <d v="2010-11-23T00:00:00"/>
    <d v="2010-11-24T00:00:00"/>
    <n v="0"/>
    <s v="773"/>
    <x v="10"/>
    <x v="4"/>
    <x v="6"/>
    <x v="0"/>
    <x v="2"/>
  </r>
  <r>
    <n v="7735124012"/>
    <x v="24"/>
    <n v="100226399"/>
    <x v="559"/>
    <s v="LTEAGUTIERRE"/>
    <s v="MFLT"/>
    <m/>
    <m/>
    <m/>
    <d v="2010-11-12T00:00:00"/>
    <d v="2010-11-12T00:00:00"/>
    <n v="750"/>
    <s v="773"/>
    <x v="10"/>
    <x v="4"/>
    <x v="6"/>
    <x v="0"/>
    <x v="2"/>
  </r>
  <r>
    <n v="7735124012"/>
    <x v="24"/>
    <n v="100226403"/>
    <x v="540"/>
    <s v="LTJGARCES"/>
    <s v="MFLT"/>
    <m/>
    <m/>
    <m/>
    <d v="2010-11-27T00:00:00"/>
    <d v="2010-11-27T00:00:00"/>
    <n v="242495"/>
    <s v="773"/>
    <x v="10"/>
    <x v="4"/>
    <x v="6"/>
    <x v="0"/>
    <x v="2"/>
  </r>
  <r>
    <n v="7735124012"/>
    <x v="24"/>
    <n v="100226403"/>
    <x v="540"/>
    <s v="LTEAGUTIERRE"/>
    <s v="MFLT"/>
    <m/>
    <m/>
    <m/>
    <d v="2010-11-18T00:00:00"/>
    <d v="2010-11-18T00:00:00"/>
    <n v="18800"/>
    <s v="773"/>
    <x v="10"/>
    <x v="4"/>
    <x v="6"/>
    <x v="0"/>
    <x v="2"/>
  </r>
  <r>
    <n v="7735124012"/>
    <x v="24"/>
    <n v="100227851"/>
    <x v="542"/>
    <s v="LTHMRENDON"/>
    <s v="MFLT"/>
    <m/>
    <m/>
    <m/>
    <d v="2010-11-23T00:00:00"/>
    <d v="2010-11-23T00:00:00"/>
    <n v="13000"/>
    <s v="773"/>
    <x v="10"/>
    <x v="3"/>
    <x v="6"/>
    <x v="0"/>
    <x v="2"/>
  </r>
  <r>
    <n v="7735124012"/>
    <x v="24"/>
    <n v="100227851"/>
    <x v="542"/>
    <s v="LTMCRAGA"/>
    <s v="MFLT"/>
    <m/>
    <m/>
    <m/>
    <d v="2010-11-19T00:00:00"/>
    <d v="2010-11-19T00:00:00"/>
    <n v="3000"/>
    <s v="773"/>
    <x v="10"/>
    <x v="3"/>
    <x v="6"/>
    <x v="0"/>
    <x v="2"/>
  </r>
  <r>
    <n v="7735124012"/>
    <x v="24"/>
    <n v="100227851"/>
    <x v="542"/>
    <s v="LTHMRENDON"/>
    <s v="MFLT"/>
    <m/>
    <m/>
    <m/>
    <d v="2010-11-23T00:00:00"/>
    <d v="2010-11-23T00:00:00"/>
    <n v="26759"/>
    <s v="773"/>
    <x v="10"/>
    <x v="3"/>
    <x v="6"/>
    <x v="0"/>
    <x v="2"/>
  </r>
  <r>
    <n v="7735124012"/>
    <x v="24"/>
    <n v="100227851"/>
    <x v="542"/>
    <s v="LTMCRAGA"/>
    <s v="MFLT"/>
    <m/>
    <m/>
    <m/>
    <d v="2010-11-16T00:00:00"/>
    <d v="2010-11-16T00:00:00"/>
    <n v="960"/>
    <s v="773"/>
    <x v="10"/>
    <x v="3"/>
    <x v="6"/>
    <x v="0"/>
    <x v="2"/>
  </r>
  <r>
    <n v="7735124012"/>
    <x v="24"/>
    <n v="100227851"/>
    <x v="542"/>
    <s v="LTMCRAGA"/>
    <s v="MFLT"/>
    <m/>
    <m/>
    <m/>
    <d v="2010-11-19T00:00:00"/>
    <d v="2010-11-19T00:00:00"/>
    <n v="640"/>
    <s v="773"/>
    <x v="10"/>
    <x v="3"/>
    <x v="6"/>
    <x v="0"/>
    <x v="2"/>
  </r>
  <r>
    <n v="7735124012"/>
    <x v="24"/>
    <n v="100227851"/>
    <x v="542"/>
    <s v="LTHMRENDON"/>
    <s v="MFLT"/>
    <m/>
    <m/>
    <m/>
    <d v="2010-11-02T00:00:00"/>
    <d v="2010-11-03T00:00:00"/>
    <n v="8000"/>
    <s v="773"/>
    <x v="10"/>
    <x v="3"/>
    <x v="6"/>
    <x v="0"/>
    <x v="2"/>
  </r>
  <r>
    <n v="7735124012"/>
    <x v="24"/>
    <n v="100227851"/>
    <x v="542"/>
    <s v="LTHMRENDON"/>
    <s v="MFLT"/>
    <m/>
    <m/>
    <m/>
    <d v="2010-11-02T00:00:00"/>
    <d v="2010-11-03T00:00:00"/>
    <n v="0"/>
    <s v="773"/>
    <x v="10"/>
    <x v="3"/>
    <x v="6"/>
    <x v="0"/>
    <x v="2"/>
  </r>
  <r>
    <n v="7735124012"/>
    <x v="24"/>
    <n v="100228079"/>
    <x v="589"/>
    <s v="LTHMRENDON"/>
    <s v="MFLT"/>
    <m/>
    <m/>
    <m/>
    <d v="2010-11-09T00:00:00"/>
    <d v="2010-11-09T00:00:00"/>
    <n v="5881"/>
    <s v="773"/>
    <x v="10"/>
    <x v="3"/>
    <x v="6"/>
    <x v="0"/>
    <x v="2"/>
  </r>
  <r>
    <n v="7735124012"/>
    <x v="24"/>
    <n v="100228079"/>
    <x v="589"/>
    <s v="LTHMRENDON"/>
    <s v="MFLT"/>
    <m/>
    <m/>
    <m/>
    <d v="2010-11-08T00:00:00"/>
    <d v="2010-11-08T00:00:00"/>
    <n v="6500"/>
    <s v="773"/>
    <x v="10"/>
    <x v="3"/>
    <x v="6"/>
    <x v="0"/>
    <x v="2"/>
  </r>
  <r>
    <n v="7735124012"/>
    <x v="24"/>
    <n v="100228079"/>
    <x v="589"/>
    <s v="LTHMRENDON"/>
    <s v="MFLT"/>
    <m/>
    <m/>
    <m/>
    <d v="2010-11-09T00:00:00"/>
    <d v="2010-11-09T00:00:00"/>
    <n v="25000"/>
    <s v="773"/>
    <x v="10"/>
    <x v="3"/>
    <x v="6"/>
    <x v="0"/>
    <x v="2"/>
  </r>
  <r>
    <n v="7735124012"/>
    <x v="24"/>
    <n v="100228079"/>
    <x v="589"/>
    <s v="LTHMRENDON"/>
    <s v="MFLT"/>
    <m/>
    <m/>
    <m/>
    <d v="2010-11-09T00:00:00"/>
    <d v="2010-11-09T00:00:00"/>
    <n v="1800"/>
    <s v="773"/>
    <x v="10"/>
    <x v="3"/>
    <x v="6"/>
    <x v="0"/>
    <x v="2"/>
  </r>
  <r>
    <n v="7735124012"/>
    <x v="24"/>
    <n v="100228890"/>
    <x v="590"/>
    <s v="LTEAGUTIERRE"/>
    <s v="MFLT"/>
    <m/>
    <m/>
    <m/>
    <d v="2010-11-04T00:00:00"/>
    <d v="2010-11-05T00:00:00"/>
    <n v="0"/>
    <s v="773"/>
    <x v="10"/>
    <x v="4"/>
    <x v="6"/>
    <x v="0"/>
    <x v="2"/>
  </r>
  <r>
    <n v="7735124012"/>
    <x v="24"/>
    <n v="100228890"/>
    <x v="590"/>
    <s v="LTEAGUTIERRE"/>
    <s v="MFLT"/>
    <m/>
    <m/>
    <m/>
    <d v="2010-11-04T00:00:00"/>
    <d v="2010-11-05T00:00:00"/>
    <n v="23700"/>
    <s v="773"/>
    <x v="10"/>
    <x v="4"/>
    <x v="6"/>
    <x v="0"/>
    <x v="2"/>
  </r>
  <r>
    <n v="7735124012"/>
    <x v="24"/>
    <n v="100237198"/>
    <x v="158"/>
    <s v="LTHMRENDON"/>
    <s v="MFLT"/>
    <m/>
    <m/>
    <m/>
    <d v="2010-11-05T00:00:00"/>
    <d v="2010-11-05T00:00:00"/>
    <n v="489"/>
    <s v="773"/>
    <x v="10"/>
    <x v="3"/>
    <x v="6"/>
    <x v="0"/>
    <x v="2"/>
  </r>
  <r>
    <n v="7735124012"/>
    <x v="24"/>
    <n v="100237198"/>
    <x v="158"/>
    <s v="LTEAGUTIERRE"/>
    <s v="MFLT"/>
    <m/>
    <m/>
    <m/>
    <d v="2010-11-03T00:00:00"/>
    <d v="2010-11-03T00:00:00"/>
    <n v="247862"/>
    <s v="773"/>
    <x v="10"/>
    <x v="3"/>
    <x v="6"/>
    <x v="0"/>
    <x v="2"/>
  </r>
  <r>
    <n v="7735124012"/>
    <x v="24"/>
    <n v="100237585"/>
    <x v="565"/>
    <s v="LTHMRENDON"/>
    <s v="MFLT"/>
    <m/>
    <m/>
    <m/>
    <d v="2010-11-22T00:00:00"/>
    <d v="2010-11-22T00:00:00"/>
    <n v="1500"/>
    <s v="773"/>
    <x v="10"/>
    <x v="4"/>
    <x v="6"/>
    <x v="0"/>
    <x v="2"/>
  </r>
  <r>
    <n v="7735124012"/>
    <x v="24"/>
    <n v="100240932"/>
    <x v="591"/>
    <s v="LTHMRENDON"/>
    <s v="MFLT"/>
    <m/>
    <m/>
    <m/>
    <d v="2010-11-19T00:00:00"/>
    <d v="2010-11-19T00:00:00"/>
    <n v="4845000"/>
    <s v="773"/>
    <x v="10"/>
    <x v="4"/>
    <x v="6"/>
    <x v="0"/>
    <x v="2"/>
  </r>
  <r>
    <n v="7735124012"/>
    <x v="24"/>
    <n v="100240932"/>
    <x v="591"/>
    <s v="LTEAGUTIERRE"/>
    <s v="MFLT"/>
    <m/>
    <m/>
    <m/>
    <d v="2010-11-03T00:00:00"/>
    <d v="2010-11-03T00:00:00"/>
    <n v="1500"/>
    <s v="773"/>
    <x v="10"/>
    <x v="4"/>
    <x v="6"/>
    <x v="0"/>
    <x v="2"/>
  </r>
  <r>
    <n v="7735124012"/>
    <x v="24"/>
    <n v="100240932"/>
    <x v="591"/>
    <s v="LTEAGUTIERRE"/>
    <s v="MFLT"/>
    <m/>
    <m/>
    <m/>
    <d v="2010-11-03T00:00:00"/>
    <d v="2010-11-03T00:00:00"/>
    <n v="750"/>
    <s v="773"/>
    <x v="10"/>
    <x v="4"/>
    <x v="6"/>
    <x v="0"/>
    <x v="2"/>
  </r>
  <r>
    <n v="7735124012"/>
    <x v="24"/>
    <n v="100240932"/>
    <x v="591"/>
    <s v="LTHMRENDON"/>
    <s v="MFLT"/>
    <m/>
    <m/>
    <m/>
    <d v="2010-11-22T00:00:00"/>
    <d v="2010-11-22T00:00:00"/>
    <n v="750"/>
    <s v="773"/>
    <x v="10"/>
    <x v="4"/>
    <x v="6"/>
    <x v="0"/>
    <x v="2"/>
  </r>
  <r>
    <n v="7735124012"/>
    <x v="24"/>
    <n v="100240932"/>
    <x v="591"/>
    <s v="LTEAGUTIERRE"/>
    <s v="MFLT"/>
    <m/>
    <m/>
    <m/>
    <d v="2010-11-03T00:00:00"/>
    <d v="2010-11-03T00:00:00"/>
    <n v="629"/>
    <s v="773"/>
    <x v="10"/>
    <x v="4"/>
    <x v="6"/>
    <x v="0"/>
    <x v="2"/>
  </r>
  <r>
    <n v="7735124012"/>
    <x v="24"/>
    <n v="100240932"/>
    <x v="591"/>
    <s v="LTHMRENDON"/>
    <s v="MFLT"/>
    <m/>
    <m/>
    <m/>
    <d v="2010-11-22T00:00:00"/>
    <d v="2010-11-22T00:00:00"/>
    <n v="629"/>
    <s v="773"/>
    <x v="10"/>
    <x v="4"/>
    <x v="6"/>
    <x v="0"/>
    <x v="2"/>
  </r>
  <r>
    <n v="7735124012"/>
    <x v="24"/>
    <n v="100240932"/>
    <x v="591"/>
    <s v="LTEAGUTIERRE"/>
    <s v="MFLT"/>
    <m/>
    <m/>
    <m/>
    <d v="2010-11-03T00:00:00"/>
    <d v="2010-11-03T00:00:00"/>
    <n v="1894"/>
    <s v="773"/>
    <x v="10"/>
    <x v="4"/>
    <x v="6"/>
    <x v="0"/>
    <x v="2"/>
  </r>
  <r>
    <n v="7735124012"/>
    <x v="24"/>
    <n v="100240932"/>
    <x v="591"/>
    <s v="LTEAGUTIERRE"/>
    <s v="MFLT"/>
    <m/>
    <m/>
    <m/>
    <d v="2010-11-03T00:00:00"/>
    <d v="2010-11-03T00:00:00"/>
    <n v="1761"/>
    <s v="773"/>
    <x v="10"/>
    <x v="4"/>
    <x v="6"/>
    <x v="0"/>
    <x v="2"/>
  </r>
  <r>
    <n v="7735124012"/>
    <x v="24"/>
    <n v="100240932"/>
    <x v="591"/>
    <s v="LTMCRAGA"/>
    <s v="MFLT"/>
    <m/>
    <m/>
    <m/>
    <d v="2010-11-20T00:00:00"/>
    <d v="2010-11-20T00:00:00"/>
    <n v="978"/>
    <s v="773"/>
    <x v="10"/>
    <x v="4"/>
    <x v="6"/>
    <x v="0"/>
    <x v="2"/>
  </r>
  <r>
    <n v="7735124012"/>
    <x v="24"/>
    <n v="100240932"/>
    <x v="591"/>
    <s v="LTEAGUTIERRE"/>
    <s v="MFLT"/>
    <m/>
    <m/>
    <m/>
    <d v="2010-11-19T00:00:00"/>
    <d v="2010-11-22T00:00:00"/>
    <n v="636000"/>
    <s v="773"/>
    <x v="10"/>
    <x v="4"/>
    <x v="6"/>
    <x v="0"/>
    <x v="2"/>
  </r>
  <r>
    <n v="7735124012"/>
    <x v="24"/>
    <n v="100240932"/>
    <x v="591"/>
    <s v="LTEAGUTIERRE"/>
    <s v="MFLT"/>
    <m/>
    <m/>
    <m/>
    <d v="2010-11-19T00:00:00"/>
    <d v="2010-11-22T00:00:00"/>
    <n v="0"/>
    <s v="773"/>
    <x v="10"/>
    <x v="4"/>
    <x v="6"/>
    <x v="0"/>
    <x v="2"/>
  </r>
  <r>
    <n v="7735124012"/>
    <x v="24"/>
    <n v="100240932"/>
    <x v="591"/>
    <s v="LTEAGUTIERRE"/>
    <s v="MFLT"/>
    <m/>
    <m/>
    <m/>
    <d v="2010-11-02T00:00:00"/>
    <d v="2010-11-02T00:00:00"/>
    <n v="-4982000"/>
    <s v="773"/>
    <x v="10"/>
    <x v="4"/>
    <x v="6"/>
    <x v="0"/>
    <x v="2"/>
  </r>
  <r>
    <n v="7735124012"/>
    <x v="24"/>
    <n v="100240932"/>
    <x v="591"/>
    <s v="LTEAGUTIERRE"/>
    <s v="MFLT"/>
    <m/>
    <m/>
    <m/>
    <d v="2010-11-02T00:00:00"/>
    <d v="2010-11-02T00:00:00"/>
    <n v="4982000"/>
    <s v="773"/>
    <x v="10"/>
    <x v="4"/>
    <x v="6"/>
    <x v="0"/>
    <x v="2"/>
  </r>
  <r>
    <n v="7735124012"/>
    <x v="24"/>
    <n v="100240932"/>
    <x v="591"/>
    <s v="LTEAGUTIERRE"/>
    <s v="MFLT"/>
    <m/>
    <m/>
    <m/>
    <d v="2010-11-02T00:00:00"/>
    <d v="2010-11-03T00:00:00"/>
    <n v="4982000"/>
    <s v="773"/>
    <x v="10"/>
    <x v="4"/>
    <x v="6"/>
    <x v="0"/>
    <x v="2"/>
  </r>
  <r>
    <n v="7735124012"/>
    <x v="24"/>
    <n v="100240932"/>
    <x v="591"/>
    <s v="LTEAGUTIERRE"/>
    <s v="MFLT"/>
    <m/>
    <m/>
    <m/>
    <d v="2010-11-02T00:00:00"/>
    <d v="2010-11-03T00:00:00"/>
    <n v="0"/>
    <s v="773"/>
    <x v="10"/>
    <x v="4"/>
    <x v="6"/>
    <x v="0"/>
    <x v="2"/>
  </r>
  <r>
    <n v="7735124012"/>
    <x v="24"/>
    <n v="100242529"/>
    <x v="592"/>
    <s v="LTHMRENDON"/>
    <s v="MFLT"/>
    <m/>
    <m/>
    <m/>
    <d v="2010-11-12T00:00:00"/>
    <d v="2010-11-12T00:00:00"/>
    <n v="-550389"/>
    <s v="773"/>
    <x v="10"/>
    <x v="3"/>
    <x v="6"/>
    <x v="0"/>
    <x v="2"/>
  </r>
  <r>
    <n v="7735124012"/>
    <x v="24"/>
    <n v="100242529"/>
    <x v="592"/>
    <s v="LTEAGUTIERRE"/>
    <s v="MFLT"/>
    <m/>
    <m/>
    <m/>
    <d v="2010-11-03T00:00:00"/>
    <d v="2010-11-03T00:00:00"/>
    <n v="550389"/>
    <s v="773"/>
    <x v="10"/>
    <x v="3"/>
    <x v="6"/>
    <x v="0"/>
    <x v="2"/>
  </r>
  <r>
    <n v="7735124012"/>
    <x v="24"/>
    <n v="100242529"/>
    <x v="592"/>
    <s v="LTEAGUTIERRE"/>
    <s v="MFLT"/>
    <m/>
    <m/>
    <m/>
    <d v="2010-11-05T00:00:00"/>
    <d v="2010-11-05T00:00:00"/>
    <n v="734278"/>
    <s v="773"/>
    <x v="10"/>
    <x v="3"/>
    <x v="6"/>
    <x v="0"/>
    <x v="2"/>
  </r>
  <r>
    <n v="7735124012"/>
    <x v="24"/>
    <n v="100242529"/>
    <x v="592"/>
    <s v="LTHMRENDON"/>
    <s v="MFLT"/>
    <m/>
    <m/>
    <m/>
    <d v="2010-11-08T00:00:00"/>
    <d v="2010-11-08T00:00:00"/>
    <n v="17932"/>
    <s v="773"/>
    <x v="10"/>
    <x v="3"/>
    <x v="6"/>
    <x v="0"/>
    <x v="2"/>
  </r>
  <r>
    <n v="7735124012"/>
    <x v="24"/>
    <n v="100242529"/>
    <x v="592"/>
    <s v="LTHMRENDON"/>
    <s v="MFLT"/>
    <m/>
    <m/>
    <m/>
    <d v="2010-11-08T00:00:00"/>
    <d v="2010-11-08T00:00:00"/>
    <n v="17931"/>
    <s v="773"/>
    <x v="10"/>
    <x v="3"/>
    <x v="6"/>
    <x v="0"/>
    <x v="2"/>
  </r>
  <r>
    <n v="7735124012"/>
    <x v="24"/>
    <n v="100242529"/>
    <x v="592"/>
    <s v="LTHMRENDON"/>
    <s v="MFLT"/>
    <m/>
    <m/>
    <m/>
    <d v="2010-11-03T00:00:00"/>
    <d v="2010-11-03T00:00:00"/>
    <n v="249030"/>
    <s v="773"/>
    <x v="10"/>
    <x v="3"/>
    <x v="6"/>
    <x v="0"/>
    <x v="2"/>
  </r>
  <r>
    <n v="7735124012"/>
    <x v="24"/>
    <n v="100242529"/>
    <x v="592"/>
    <s v="LTHMRENDON"/>
    <s v="MFLT"/>
    <m/>
    <m/>
    <m/>
    <d v="2010-11-03T00:00:00"/>
    <d v="2010-11-03T00:00:00"/>
    <n v="86856"/>
    <s v="773"/>
    <x v="10"/>
    <x v="3"/>
    <x v="6"/>
    <x v="0"/>
    <x v="2"/>
  </r>
  <r>
    <n v="7735124012"/>
    <x v="24"/>
    <n v="100242885"/>
    <x v="572"/>
    <s v="LTEAGUTIERRE"/>
    <s v="MFLT"/>
    <m/>
    <m/>
    <m/>
    <d v="2010-11-03T00:00:00"/>
    <d v="2010-11-03T00:00:00"/>
    <n v="237865"/>
    <s v="773"/>
    <x v="10"/>
    <x v="3"/>
    <x v="6"/>
    <x v="0"/>
    <x v="2"/>
  </r>
  <r>
    <n v="7735124012"/>
    <x v="24"/>
    <n v="100242885"/>
    <x v="572"/>
    <s v="LTHMRENDON"/>
    <s v="MFLT"/>
    <m/>
    <m/>
    <m/>
    <d v="2010-11-03T00:00:00"/>
    <d v="2010-11-03T00:00:00"/>
    <n v="249030"/>
    <s v="773"/>
    <x v="10"/>
    <x v="3"/>
    <x v="6"/>
    <x v="0"/>
    <x v="2"/>
  </r>
  <r>
    <n v="7735124012"/>
    <x v="24"/>
    <n v="100242886"/>
    <x v="593"/>
    <s v="LTEAGUTIERRE"/>
    <s v="MFLT"/>
    <m/>
    <m/>
    <m/>
    <d v="2010-11-03T00:00:00"/>
    <d v="2010-11-03T00:00:00"/>
    <n v="237865"/>
    <s v="773"/>
    <x v="10"/>
    <x v="3"/>
    <x v="6"/>
    <x v="0"/>
    <x v="2"/>
  </r>
  <r>
    <n v="7735124012"/>
    <x v="24"/>
    <n v="100242886"/>
    <x v="593"/>
    <s v="LTMCRAGA"/>
    <s v="MFLT"/>
    <m/>
    <m/>
    <m/>
    <d v="2010-11-11T00:00:00"/>
    <d v="2010-11-11T00:00:00"/>
    <n v="934431"/>
    <s v="773"/>
    <x v="10"/>
    <x v="3"/>
    <x v="6"/>
    <x v="0"/>
    <x v="2"/>
  </r>
  <r>
    <n v="7735124012"/>
    <x v="24"/>
    <n v="100242886"/>
    <x v="593"/>
    <s v="LTEAGUTIERRE"/>
    <s v="MFLT"/>
    <m/>
    <m/>
    <m/>
    <d v="2010-11-05T00:00:00"/>
    <d v="2010-11-05T00:00:00"/>
    <n v="89086"/>
    <s v="773"/>
    <x v="10"/>
    <x v="3"/>
    <x v="6"/>
    <x v="0"/>
    <x v="2"/>
  </r>
  <r>
    <n v="7735124012"/>
    <x v="24"/>
    <n v="100242886"/>
    <x v="593"/>
    <s v="LTHMRENDON"/>
    <s v="MFLT"/>
    <m/>
    <m/>
    <m/>
    <d v="2010-11-03T00:00:00"/>
    <d v="2010-11-03T00:00:00"/>
    <n v="48519"/>
    <s v="773"/>
    <x v="10"/>
    <x v="3"/>
    <x v="6"/>
    <x v="0"/>
    <x v="2"/>
  </r>
  <r>
    <n v="7735124012"/>
    <x v="24"/>
    <n v="100242886"/>
    <x v="593"/>
    <s v="LTHMRENDON"/>
    <s v="MFLT"/>
    <m/>
    <m/>
    <m/>
    <d v="2010-11-03T00:00:00"/>
    <d v="2010-11-03T00:00:00"/>
    <n v="249030"/>
    <s v="773"/>
    <x v="10"/>
    <x v="3"/>
    <x v="6"/>
    <x v="0"/>
    <x v="2"/>
  </r>
  <r>
    <n v="7735124012"/>
    <x v="24"/>
    <n v="100242886"/>
    <x v="593"/>
    <s v="LTEAGUTIERRE"/>
    <s v="MFLT"/>
    <m/>
    <m/>
    <m/>
    <d v="2010-11-05T00:00:00"/>
    <d v="2010-11-05T00:00:00"/>
    <n v="139711"/>
    <s v="773"/>
    <x v="10"/>
    <x v="3"/>
    <x v="6"/>
    <x v="0"/>
    <x v="2"/>
  </r>
  <r>
    <n v="7735124012"/>
    <x v="24"/>
    <n v="100242886"/>
    <x v="593"/>
    <s v="LTHMRENDON"/>
    <s v="MFLT"/>
    <m/>
    <m/>
    <m/>
    <d v="2010-11-03T00:00:00"/>
    <d v="2010-11-03T00:00:00"/>
    <n v="173712"/>
    <s v="773"/>
    <x v="10"/>
    <x v="3"/>
    <x v="6"/>
    <x v="0"/>
    <x v="2"/>
  </r>
  <r>
    <n v="7735124012"/>
    <x v="24"/>
    <n v="100243388"/>
    <x v="575"/>
    <s v="LTHMRENDON"/>
    <s v="MFLT"/>
    <m/>
    <m/>
    <m/>
    <d v="2010-11-11T00:00:00"/>
    <d v="2010-11-12T00:00:00"/>
    <n v="350800"/>
    <s v="773"/>
    <x v="10"/>
    <x v="4"/>
    <x v="6"/>
    <x v="0"/>
    <x v="2"/>
  </r>
  <r>
    <n v="7735124012"/>
    <x v="24"/>
    <n v="100243390"/>
    <x v="594"/>
    <s v="LTEAGUTIERRE"/>
    <s v="MFLT"/>
    <m/>
    <m/>
    <m/>
    <d v="2010-11-06T00:00:00"/>
    <d v="2010-11-06T00:00:00"/>
    <n v="1259"/>
    <s v="773"/>
    <x v="10"/>
    <x v="4"/>
    <x v="6"/>
    <x v="0"/>
    <x v="2"/>
  </r>
  <r>
    <n v="7735124012"/>
    <x v="24"/>
    <n v="100243390"/>
    <x v="594"/>
    <s v="LTEAGUTIERRE"/>
    <s v="MFLT"/>
    <m/>
    <m/>
    <m/>
    <d v="2010-11-06T00:00:00"/>
    <d v="2010-11-06T00:00:00"/>
    <n v="1440"/>
    <s v="773"/>
    <x v="10"/>
    <x v="4"/>
    <x v="6"/>
    <x v="0"/>
    <x v="2"/>
  </r>
  <r>
    <n v="7735124012"/>
    <x v="24"/>
    <n v="100243390"/>
    <x v="594"/>
    <s v="LTHMRENDON"/>
    <s v="MFLT"/>
    <m/>
    <m/>
    <m/>
    <d v="2010-11-11T00:00:00"/>
    <d v="2010-11-12T00:00:00"/>
    <n v="350800"/>
    <s v="773"/>
    <x v="10"/>
    <x v="4"/>
    <x v="6"/>
    <x v="0"/>
    <x v="2"/>
  </r>
  <r>
    <n v="7735124012"/>
    <x v="24"/>
    <n v="100243390"/>
    <x v="594"/>
    <s v="LTHMRENDON"/>
    <s v="MFLT"/>
    <m/>
    <m/>
    <m/>
    <d v="2010-11-22T00:00:00"/>
    <d v="2010-11-22T00:00:00"/>
    <n v="828000"/>
    <s v="773"/>
    <x v="10"/>
    <x v="4"/>
    <x v="6"/>
    <x v="0"/>
    <x v="2"/>
  </r>
  <r>
    <n v="7735124012"/>
    <x v="24"/>
    <n v="100243390"/>
    <x v="594"/>
    <s v="LTHMRENDON"/>
    <s v="MFLT"/>
    <m/>
    <m/>
    <m/>
    <d v="2010-11-19T00:00:00"/>
    <d v="2010-11-22T00:00:00"/>
    <n v="0"/>
    <s v="773"/>
    <x v="10"/>
    <x v="4"/>
    <x v="6"/>
    <x v="0"/>
    <x v="2"/>
  </r>
  <r>
    <n v="7735124012"/>
    <x v="24"/>
    <n v="100243392"/>
    <x v="595"/>
    <s v="LTHMRENDON"/>
    <s v="MFLT"/>
    <m/>
    <m/>
    <m/>
    <d v="2010-11-11T00:00:00"/>
    <d v="2010-11-12T00:00:00"/>
    <n v="350800"/>
    <s v="773"/>
    <x v="10"/>
    <x v="4"/>
    <x v="6"/>
    <x v="0"/>
    <x v="2"/>
  </r>
  <r>
    <n v="7735124012"/>
    <x v="24"/>
    <n v="100243899"/>
    <x v="596"/>
    <s v="LTEAGUTIERRE"/>
    <s v="MFLT"/>
    <m/>
    <m/>
    <m/>
    <d v="2010-11-04T00:00:00"/>
    <d v="2010-11-05T00:00:00"/>
    <n v="0"/>
    <s v="773"/>
    <x v="10"/>
    <x v="26"/>
    <x v="6"/>
    <x v="0"/>
    <x v="2"/>
  </r>
  <r>
    <n v="7735124012"/>
    <x v="24"/>
    <n v="100243899"/>
    <x v="596"/>
    <s v="LTEAGUTIERRE"/>
    <s v="MFLT"/>
    <m/>
    <m/>
    <m/>
    <d v="2010-11-04T00:00:00"/>
    <d v="2010-11-05T00:00:00"/>
    <n v="82500"/>
    <s v="773"/>
    <x v="10"/>
    <x v="26"/>
    <x v="6"/>
    <x v="0"/>
    <x v="2"/>
  </r>
  <r>
    <n v="7735124012"/>
    <x v="24"/>
    <n v="100244574"/>
    <x v="597"/>
    <s v="LTHMRENDON"/>
    <s v="MFLT"/>
    <m/>
    <m/>
    <m/>
    <d v="2010-11-19T00:00:00"/>
    <d v="2010-11-19T00:00:00"/>
    <n v="795000"/>
    <s v="773"/>
    <x v="10"/>
    <x v="3"/>
    <x v="6"/>
    <x v="0"/>
    <x v="2"/>
  </r>
  <r>
    <n v="7735124012"/>
    <x v="24"/>
    <n v="100244574"/>
    <x v="597"/>
    <s v="LTEAGUTIERRE"/>
    <s v="MFLT"/>
    <m/>
    <m/>
    <m/>
    <d v="2010-11-10T00:00:00"/>
    <d v="2010-11-10T00:00:00"/>
    <n v="2267"/>
    <s v="773"/>
    <x v="10"/>
    <x v="3"/>
    <x v="6"/>
    <x v="0"/>
    <x v="2"/>
  </r>
  <r>
    <n v="7735124012"/>
    <x v="24"/>
    <n v="100244574"/>
    <x v="597"/>
    <s v="LTMCRAGA"/>
    <s v="MFLT"/>
    <m/>
    <m/>
    <m/>
    <d v="2010-11-05T00:00:00"/>
    <d v="2010-11-05T00:00:00"/>
    <n v="489"/>
    <s v="773"/>
    <x v="10"/>
    <x v="3"/>
    <x v="6"/>
    <x v="0"/>
    <x v="2"/>
  </r>
  <r>
    <n v="7735124012"/>
    <x v="24"/>
    <n v="100244712"/>
    <x v="598"/>
    <s v="LTEAGUTIERRE"/>
    <s v="MFLT"/>
    <m/>
    <m/>
    <m/>
    <d v="2010-11-17T00:00:00"/>
    <d v="2010-11-17T00:00:00"/>
    <n v="222560"/>
    <s v="773"/>
    <x v="10"/>
    <x v="3"/>
    <x v="6"/>
    <x v="0"/>
    <x v="2"/>
  </r>
  <r>
    <n v="7735124012"/>
    <x v="24"/>
    <n v="100244712"/>
    <x v="598"/>
    <s v="LTEAGUTIERRE"/>
    <s v="MFLT"/>
    <m/>
    <m/>
    <m/>
    <d v="2010-11-19T00:00:00"/>
    <d v="2010-11-25T00:00:00"/>
    <n v="160000"/>
    <s v="773"/>
    <x v="10"/>
    <x v="3"/>
    <x v="6"/>
    <x v="0"/>
    <x v="2"/>
  </r>
  <r>
    <n v="7735124012"/>
    <x v="24"/>
    <n v="100244712"/>
    <x v="598"/>
    <s v="LTEAGUTIERRE"/>
    <s v="MFLT"/>
    <m/>
    <m/>
    <m/>
    <d v="2010-11-19T00:00:00"/>
    <d v="2010-11-25T00:00:00"/>
    <n v="160000"/>
    <s v="773"/>
    <x v="10"/>
    <x v="3"/>
    <x v="6"/>
    <x v="0"/>
    <x v="2"/>
  </r>
  <r>
    <n v="7735124012"/>
    <x v="24"/>
    <n v="100244712"/>
    <x v="598"/>
    <s v="LTEAGUTIERRE"/>
    <s v="MFLT"/>
    <m/>
    <m/>
    <m/>
    <d v="2010-11-19T00:00:00"/>
    <d v="2010-11-25T00:00:00"/>
    <n v="0"/>
    <s v="773"/>
    <x v="10"/>
    <x v="3"/>
    <x v="6"/>
    <x v="0"/>
    <x v="2"/>
  </r>
  <r>
    <n v="7735124012"/>
    <x v="24"/>
    <n v="100244712"/>
    <x v="598"/>
    <s v="LTEAGUTIERRE"/>
    <s v="MFLT"/>
    <m/>
    <m/>
    <m/>
    <d v="2010-11-19T00:00:00"/>
    <d v="2010-11-25T00:00:00"/>
    <n v="0"/>
    <s v="773"/>
    <x v="10"/>
    <x v="3"/>
    <x v="6"/>
    <x v="0"/>
    <x v="2"/>
  </r>
  <r>
    <n v="7735124012"/>
    <x v="24"/>
    <n v="100245038"/>
    <x v="599"/>
    <s v="LTHMRENDON"/>
    <s v="MFLT"/>
    <m/>
    <m/>
    <m/>
    <d v="2010-11-06T00:00:00"/>
    <d v="2010-11-06T00:00:00"/>
    <n v="1511"/>
    <s v="773"/>
    <x v="10"/>
    <x v="4"/>
    <x v="6"/>
    <x v="0"/>
    <x v="2"/>
  </r>
  <r>
    <n v="7735124012"/>
    <x v="24"/>
    <n v="100245038"/>
    <x v="599"/>
    <s v="LTHMRENDON"/>
    <s v="MFLT"/>
    <m/>
    <m/>
    <m/>
    <d v="2010-11-06T00:00:00"/>
    <d v="2010-11-06T00:00:00"/>
    <n v="750"/>
    <s v="773"/>
    <x v="10"/>
    <x v="4"/>
    <x v="6"/>
    <x v="0"/>
    <x v="2"/>
  </r>
  <r>
    <n v="7735124012"/>
    <x v="24"/>
    <n v="100245038"/>
    <x v="599"/>
    <s v="LTHMRENDON"/>
    <s v="MFLT"/>
    <m/>
    <m/>
    <m/>
    <d v="2010-11-06T00:00:00"/>
    <d v="2010-11-06T00:00:00"/>
    <n v="750"/>
    <s v="773"/>
    <x v="10"/>
    <x v="4"/>
    <x v="6"/>
    <x v="0"/>
    <x v="2"/>
  </r>
  <r>
    <n v="7735124012"/>
    <x v="24"/>
    <n v="100245038"/>
    <x v="599"/>
    <s v="LTEAGUTIERRE"/>
    <s v="MFLT"/>
    <m/>
    <m/>
    <m/>
    <d v="2010-11-08T00:00:00"/>
    <d v="2010-11-08T00:00:00"/>
    <n v="12000"/>
    <s v="773"/>
    <x v="10"/>
    <x v="4"/>
    <x v="6"/>
    <x v="0"/>
    <x v="2"/>
  </r>
  <r>
    <n v="7735124012"/>
    <x v="24"/>
    <n v="100245038"/>
    <x v="599"/>
    <s v="LTMCRAGA"/>
    <s v="MFLT"/>
    <m/>
    <m/>
    <m/>
    <d v="2010-11-06T00:00:00"/>
    <d v="2010-11-06T00:00:00"/>
    <n v="280"/>
    <s v="773"/>
    <x v="10"/>
    <x v="4"/>
    <x v="6"/>
    <x v="0"/>
    <x v="2"/>
  </r>
  <r>
    <n v="7735124012"/>
    <x v="24"/>
    <n v="100245038"/>
    <x v="599"/>
    <s v="LTHMRENDON"/>
    <s v="MFLT"/>
    <m/>
    <m/>
    <m/>
    <d v="2010-11-11T00:00:00"/>
    <d v="2010-11-11T00:00:00"/>
    <n v="840000"/>
    <s v="773"/>
    <x v="10"/>
    <x v="4"/>
    <x v="6"/>
    <x v="0"/>
    <x v="2"/>
  </r>
  <r>
    <n v="7735124012"/>
    <x v="24"/>
    <n v="100245041"/>
    <x v="600"/>
    <s v="LTMCRAGA"/>
    <s v="MFLT"/>
    <m/>
    <m/>
    <m/>
    <d v="2010-11-24T00:00:00"/>
    <d v="2010-11-24T00:00:00"/>
    <n v="2995"/>
    <s v="773"/>
    <x v="10"/>
    <x v="4"/>
    <x v="6"/>
    <x v="0"/>
    <x v="2"/>
  </r>
  <r>
    <n v="7735124012"/>
    <x v="24"/>
    <n v="100245041"/>
    <x v="600"/>
    <s v="LTEAGUTIERRE"/>
    <s v="MFLT"/>
    <m/>
    <m/>
    <m/>
    <d v="2010-11-17T00:00:00"/>
    <d v="2010-11-18T00:00:00"/>
    <n v="0"/>
    <s v="773"/>
    <x v="10"/>
    <x v="4"/>
    <x v="6"/>
    <x v="0"/>
    <x v="2"/>
  </r>
  <r>
    <n v="7735124012"/>
    <x v="24"/>
    <n v="100245041"/>
    <x v="600"/>
    <s v="LTEAGUTIERRE"/>
    <s v="MFLT"/>
    <m/>
    <m/>
    <m/>
    <d v="2010-11-17T00:00:00"/>
    <d v="2010-11-18T00:00:00"/>
    <n v="1700000"/>
    <s v="773"/>
    <x v="10"/>
    <x v="4"/>
    <x v="6"/>
    <x v="0"/>
    <x v="2"/>
  </r>
  <r>
    <n v="7735124012"/>
    <x v="24"/>
    <n v="100245041"/>
    <x v="600"/>
    <s v="LTEAGUTIERRE"/>
    <s v="MFLT"/>
    <m/>
    <m/>
    <m/>
    <d v="2010-11-17T00:00:00"/>
    <d v="2010-11-18T00:00:00"/>
    <n v="0"/>
    <s v="773"/>
    <x v="10"/>
    <x v="4"/>
    <x v="6"/>
    <x v="0"/>
    <x v="2"/>
  </r>
  <r>
    <n v="7735124012"/>
    <x v="24"/>
    <n v="100245041"/>
    <x v="600"/>
    <s v="LTEAGUTIERRE"/>
    <s v="MFLT"/>
    <m/>
    <m/>
    <m/>
    <d v="2010-11-17T00:00:00"/>
    <d v="2010-11-18T00:00:00"/>
    <n v="450000"/>
    <s v="773"/>
    <x v="10"/>
    <x v="4"/>
    <x v="6"/>
    <x v="0"/>
    <x v="2"/>
  </r>
  <r>
    <n v="7735124012"/>
    <x v="24"/>
    <n v="100245043"/>
    <x v="578"/>
    <s v="LTJGARCES"/>
    <s v="MFLT"/>
    <m/>
    <m/>
    <m/>
    <d v="2010-11-27T00:00:00"/>
    <d v="2010-11-27T00:00:00"/>
    <n v="1500"/>
    <s v="773"/>
    <x v="10"/>
    <x v="4"/>
    <x v="6"/>
    <x v="0"/>
    <x v="2"/>
  </r>
  <r>
    <n v="7735124012"/>
    <x v="24"/>
    <n v="100245043"/>
    <x v="578"/>
    <s v="LTJGARCES"/>
    <s v="MFLT"/>
    <m/>
    <m/>
    <m/>
    <d v="2010-11-27T00:00:00"/>
    <d v="2010-11-27T00:00:00"/>
    <n v="720"/>
    <s v="773"/>
    <x v="10"/>
    <x v="4"/>
    <x v="6"/>
    <x v="0"/>
    <x v="2"/>
  </r>
  <r>
    <n v="7735124012"/>
    <x v="24"/>
    <n v="100245043"/>
    <x v="578"/>
    <s v="LTEAGUTIERRE"/>
    <s v="MFLT"/>
    <m/>
    <m/>
    <m/>
    <d v="2010-11-29T00:00:00"/>
    <d v="2010-11-29T00:00:00"/>
    <n v="9950"/>
    <s v="773"/>
    <x v="10"/>
    <x v="4"/>
    <x v="6"/>
    <x v="0"/>
    <x v="2"/>
  </r>
  <r>
    <n v="7735124012"/>
    <x v="24"/>
    <n v="100245650"/>
    <x v="601"/>
    <s v="LTHMRENDON"/>
    <s v="MFLT"/>
    <m/>
    <m/>
    <m/>
    <d v="2010-11-13T00:00:00"/>
    <d v="2010-11-13T00:00:00"/>
    <n v="756"/>
    <s v="773"/>
    <x v="10"/>
    <x v="4"/>
    <x v="6"/>
    <x v="0"/>
    <x v="2"/>
  </r>
  <r>
    <n v="7735124012"/>
    <x v="24"/>
    <n v="100245650"/>
    <x v="601"/>
    <s v="LTHMRENDON"/>
    <s v="MFLT"/>
    <m/>
    <m/>
    <m/>
    <d v="2010-11-13T00:00:00"/>
    <d v="2010-11-13T00:00:00"/>
    <n v="1500"/>
    <s v="773"/>
    <x v="10"/>
    <x v="4"/>
    <x v="6"/>
    <x v="0"/>
    <x v="2"/>
  </r>
  <r>
    <n v="7735124012"/>
    <x v="24"/>
    <n v="100245650"/>
    <x v="601"/>
    <s v="LTHMRENDON"/>
    <s v="MFLT"/>
    <m/>
    <m/>
    <m/>
    <d v="2010-11-13T00:00:00"/>
    <d v="2010-11-13T00:00:00"/>
    <n v="1259"/>
    <s v="773"/>
    <x v="10"/>
    <x v="4"/>
    <x v="6"/>
    <x v="0"/>
    <x v="2"/>
  </r>
  <r>
    <n v="7735124012"/>
    <x v="24"/>
    <n v="100245650"/>
    <x v="601"/>
    <s v="LTHMRENDON"/>
    <s v="MFLT"/>
    <m/>
    <m/>
    <m/>
    <d v="2010-11-22T00:00:00"/>
    <d v="2010-11-22T00:00:00"/>
    <n v="480"/>
    <s v="773"/>
    <x v="10"/>
    <x v="4"/>
    <x v="6"/>
    <x v="0"/>
    <x v="2"/>
  </r>
  <r>
    <n v="7735124012"/>
    <x v="24"/>
    <n v="100245650"/>
    <x v="601"/>
    <s v="LTMCRAGA"/>
    <s v="MFLT"/>
    <m/>
    <m/>
    <m/>
    <d v="2010-11-25T00:00:00"/>
    <d v="2010-11-25T00:00:00"/>
    <n v="2995"/>
    <s v="773"/>
    <x v="10"/>
    <x v="4"/>
    <x v="6"/>
    <x v="0"/>
    <x v="2"/>
  </r>
  <r>
    <n v="7735124012"/>
    <x v="24"/>
    <n v="100245650"/>
    <x v="601"/>
    <s v="LTEAGUTIERRE"/>
    <s v="MFLT"/>
    <m/>
    <m/>
    <m/>
    <d v="2010-11-09T00:00:00"/>
    <d v="2010-11-10T00:00:00"/>
    <n v="6024"/>
    <s v="773"/>
    <x v="10"/>
    <x v="4"/>
    <x v="6"/>
    <x v="0"/>
    <x v="2"/>
  </r>
  <r>
    <n v="7735124012"/>
    <x v="24"/>
    <n v="100245650"/>
    <x v="601"/>
    <s v="LTEAGUTIERRE"/>
    <s v="MFLT"/>
    <m/>
    <m/>
    <m/>
    <d v="2010-11-09T00:00:00"/>
    <d v="2010-11-10T00:00:00"/>
    <n v="0"/>
    <s v="773"/>
    <x v="10"/>
    <x v="4"/>
    <x v="6"/>
    <x v="0"/>
    <x v="2"/>
  </r>
  <r>
    <n v="7735124012"/>
    <x v="24"/>
    <n v="100245650"/>
    <x v="601"/>
    <s v="LTEAGUTIERRE"/>
    <s v="MFLT"/>
    <m/>
    <m/>
    <m/>
    <d v="2010-11-09T00:00:00"/>
    <d v="2010-11-10T00:00:00"/>
    <n v="3216"/>
    <s v="773"/>
    <x v="10"/>
    <x v="4"/>
    <x v="6"/>
    <x v="0"/>
    <x v="2"/>
  </r>
  <r>
    <n v="7735124012"/>
    <x v="24"/>
    <n v="100245650"/>
    <x v="601"/>
    <s v="LTEAGUTIERRE"/>
    <s v="MFLT"/>
    <m/>
    <m/>
    <m/>
    <d v="2010-11-09T00:00:00"/>
    <d v="2010-11-10T00:00:00"/>
    <n v="0"/>
    <s v="773"/>
    <x v="10"/>
    <x v="4"/>
    <x v="6"/>
    <x v="0"/>
    <x v="2"/>
  </r>
  <r>
    <n v="7735124012"/>
    <x v="24"/>
    <n v="100245650"/>
    <x v="601"/>
    <s v="LTEAGUTIERRE"/>
    <s v="MFLT"/>
    <m/>
    <m/>
    <m/>
    <d v="2010-11-09T00:00:00"/>
    <d v="2010-11-10T00:00:00"/>
    <n v="55896"/>
    <s v="773"/>
    <x v="10"/>
    <x v="4"/>
    <x v="6"/>
    <x v="0"/>
    <x v="2"/>
  </r>
  <r>
    <n v="7735124012"/>
    <x v="24"/>
    <n v="100245650"/>
    <x v="601"/>
    <s v="LTEAGUTIERRE"/>
    <s v="MFLT"/>
    <m/>
    <m/>
    <m/>
    <d v="2010-11-09T00:00:00"/>
    <d v="2010-11-10T00:00:00"/>
    <n v="0"/>
    <s v="773"/>
    <x v="10"/>
    <x v="4"/>
    <x v="6"/>
    <x v="0"/>
    <x v="2"/>
  </r>
  <r>
    <n v="7735124012"/>
    <x v="24"/>
    <n v="100245650"/>
    <x v="601"/>
    <s v="LTEAGUTIERRE"/>
    <s v="MFLT"/>
    <m/>
    <m/>
    <m/>
    <d v="2010-11-09T00:00:00"/>
    <d v="2010-11-10T00:00:00"/>
    <n v="44184"/>
    <s v="773"/>
    <x v="10"/>
    <x v="4"/>
    <x v="6"/>
    <x v="0"/>
    <x v="2"/>
  </r>
  <r>
    <n v="7735124012"/>
    <x v="24"/>
    <n v="100245650"/>
    <x v="601"/>
    <s v="LTEAGUTIERRE"/>
    <s v="MFLT"/>
    <m/>
    <m/>
    <m/>
    <d v="2010-11-09T00:00:00"/>
    <d v="2010-11-10T00:00:00"/>
    <n v="0"/>
    <s v="773"/>
    <x v="10"/>
    <x v="4"/>
    <x v="6"/>
    <x v="0"/>
    <x v="2"/>
  </r>
  <r>
    <n v="7735124012"/>
    <x v="24"/>
    <n v="100245650"/>
    <x v="601"/>
    <s v="LTEAGUTIERRE"/>
    <s v="MFLT"/>
    <m/>
    <m/>
    <m/>
    <d v="2010-11-09T00:00:00"/>
    <d v="2010-11-10T00:00:00"/>
    <n v="61776"/>
    <s v="773"/>
    <x v="10"/>
    <x v="4"/>
    <x v="6"/>
    <x v="0"/>
    <x v="2"/>
  </r>
  <r>
    <n v="7735124012"/>
    <x v="24"/>
    <n v="100245650"/>
    <x v="601"/>
    <s v="LTEAGUTIERRE"/>
    <s v="MFLT"/>
    <m/>
    <m/>
    <m/>
    <d v="2010-11-09T00:00:00"/>
    <d v="2010-11-10T00:00:00"/>
    <n v="0"/>
    <s v="773"/>
    <x v="10"/>
    <x v="4"/>
    <x v="6"/>
    <x v="0"/>
    <x v="2"/>
  </r>
  <r>
    <n v="7735124012"/>
    <x v="24"/>
    <n v="100245650"/>
    <x v="601"/>
    <s v="LTMCRAGA"/>
    <s v="MFLT"/>
    <m/>
    <m/>
    <m/>
    <d v="2010-11-25T00:00:00"/>
    <d v="2010-11-25T00:00:00"/>
    <n v="2600"/>
    <s v="773"/>
    <x v="10"/>
    <x v="4"/>
    <x v="6"/>
    <x v="0"/>
    <x v="2"/>
  </r>
  <r>
    <n v="7735124012"/>
    <x v="24"/>
    <n v="100245650"/>
    <x v="601"/>
    <s v="LTEAGUTIERRE"/>
    <s v="MFLT"/>
    <m/>
    <m/>
    <m/>
    <d v="2010-11-09T00:00:00"/>
    <d v="2010-11-10T00:00:00"/>
    <n v="2232"/>
    <s v="773"/>
    <x v="10"/>
    <x v="4"/>
    <x v="6"/>
    <x v="0"/>
    <x v="2"/>
  </r>
  <r>
    <n v="7735124012"/>
    <x v="24"/>
    <n v="100245650"/>
    <x v="601"/>
    <s v="LTEAGUTIERRE"/>
    <s v="MFLT"/>
    <m/>
    <m/>
    <m/>
    <d v="2010-11-09T00:00:00"/>
    <d v="2010-11-10T00:00:00"/>
    <n v="3720"/>
    <s v="773"/>
    <x v="10"/>
    <x v="4"/>
    <x v="6"/>
    <x v="0"/>
    <x v="2"/>
  </r>
  <r>
    <n v="7735124012"/>
    <x v="24"/>
    <n v="100245650"/>
    <x v="601"/>
    <s v="LTEAGUTIERRE"/>
    <s v="MFLT"/>
    <m/>
    <m/>
    <m/>
    <d v="2010-11-09T00:00:00"/>
    <d v="2010-11-10T00:00:00"/>
    <n v="6768"/>
    <s v="773"/>
    <x v="10"/>
    <x v="4"/>
    <x v="6"/>
    <x v="0"/>
    <x v="2"/>
  </r>
  <r>
    <n v="7735124012"/>
    <x v="24"/>
    <n v="100245650"/>
    <x v="601"/>
    <s v="LTEAGUTIERRE"/>
    <s v="MFLT"/>
    <m/>
    <m/>
    <m/>
    <d v="2010-11-09T00:00:00"/>
    <d v="2010-11-10T00:00:00"/>
    <n v="6768"/>
    <s v="773"/>
    <x v="10"/>
    <x v="4"/>
    <x v="6"/>
    <x v="0"/>
    <x v="2"/>
  </r>
  <r>
    <n v="7735124012"/>
    <x v="24"/>
    <n v="100245650"/>
    <x v="601"/>
    <s v="LTEAGUTIERRE"/>
    <s v="MFLT"/>
    <m/>
    <m/>
    <m/>
    <d v="2010-11-09T00:00:00"/>
    <d v="2010-11-10T00:00:00"/>
    <n v="0"/>
    <s v="773"/>
    <x v="10"/>
    <x v="4"/>
    <x v="6"/>
    <x v="0"/>
    <x v="2"/>
  </r>
  <r>
    <n v="7735124012"/>
    <x v="24"/>
    <n v="100245650"/>
    <x v="601"/>
    <s v="LTEAGUTIERRE"/>
    <s v="MFLT"/>
    <m/>
    <m/>
    <m/>
    <d v="2010-11-09T00:00:00"/>
    <d v="2010-11-10T00:00:00"/>
    <n v="0"/>
    <s v="773"/>
    <x v="10"/>
    <x v="4"/>
    <x v="6"/>
    <x v="0"/>
    <x v="2"/>
  </r>
  <r>
    <n v="7735124012"/>
    <x v="24"/>
    <n v="100245650"/>
    <x v="601"/>
    <s v="LTEAGUTIERRE"/>
    <s v="MFLT"/>
    <m/>
    <m/>
    <m/>
    <d v="2010-11-09T00:00:00"/>
    <d v="2010-11-10T00:00:00"/>
    <n v="16320"/>
    <s v="773"/>
    <x v="10"/>
    <x v="4"/>
    <x v="6"/>
    <x v="0"/>
    <x v="2"/>
  </r>
  <r>
    <n v="7735124012"/>
    <x v="24"/>
    <n v="100245650"/>
    <x v="601"/>
    <s v="LTEAGUTIERRE"/>
    <s v="MFLT"/>
    <m/>
    <m/>
    <m/>
    <d v="2010-11-09T00:00:00"/>
    <d v="2010-11-10T00:00:00"/>
    <n v="0"/>
    <s v="773"/>
    <x v="10"/>
    <x v="4"/>
    <x v="6"/>
    <x v="0"/>
    <x v="2"/>
  </r>
  <r>
    <n v="7735124012"/>
    <x v="24"/>
    <n v="100245650"/>
    <x v="601"/>
    <s v="LTEAGUTIERRE"/>
    <s v="MFLT"/>
    <m/>
    <m/>
    <m/>
    <d v="2010-11-09T00:00:00"/>
    <d v="2010-11-10T00:00:00"/>
    <n v="2784"/>
    <s v="773"/>
    <x v="10"/>
    <x v="4"/>
    <x v="6"/>
    <x v="0"/>
    <x v="2"/>
  </r>
  <r>
    <n v="7735124012"/>
    <x v="24"/>
    <n v="100245650"/>
    <x v="601"/>
    <s v="LTEAGUTIERRE"/>
    <s v="MFLT"/>
    <m/>
    <m/>
    <m/>
    <d v="2010-11-09T00:00:00"/>
    <d v="2010-11-10T00:00:00"/>
    <n v="4440"/>
    <s v="773"/>
    <x v="10"/>
    <x v="4"/>
    <x v="6"/>
    <x v="0"/>
    <x v="2"/>
  </r>
  <r>
    <n v="7735124012"/>
    <x v="24"/>
    <n v="100245650"/>
    <x v="601"/>
    <s v="LTEAGUTIERRE"/>
    <s v="MFLT"/>
    <m/>
    <m/>
    <m/>
    <d v="2010-11-09T00:00:00"/>
    <d v="2010-11-10T00:00:00"/>
    <n v="0"/>
    <s v="773"/>
    <x v="10"/>
    <x v="4"/>
    <x v="6"/>
    <x v="0"/>
    <x v="2"/>
  </r>
  <r>
    <n v="7735124012"/>
    <x v="24"/>
    <n v="100245650"/>
    <x v="601"/>
    <s v="LTEAGUTIERRE"/>
    <s v="MFLT"/>
    <m/>
    <m/>
    <m/>
    <d v="2010-11-09T00:00:00"/>
    <d v="2010-11-10T00:00:00"/>
    <n v="2400"/>
    <s v="773"/>
    <x v="10"/>
    <x v="4"/>
    <x v="6"/>
    <x v="0"/>
    <x v="2"/>
  </r>
  <r>
    <n v="7735124012"/>
    <x v="24"/>
    <n v="100245650"/>
    <x v="601"/>
    <s v="LTEAGUTIERRE"/>
    <s v="MFLT"/>
    <m/>
    <m/>
    <m/>
    <d v="2010-11-09T00:00:00"/>
    <d v="2010-11-10T00:00:00"/>
    <n v="6024"/>
    <s v="773"/>
    <x v="10"/>
    <x v="4"/>
    <x v="6"/>
    <x v="0"/>
    <x v="2"/>
  </r>
  <r>
    <n v="7735124012"/>
    <x v="24"/>
    <n v="100245650"/>
    <x v="601"/>
    <s v="LTEAGUTIERRE"/>
    <s v="MFLT"/>
    <m/>
    <m/>
    <m/>
    <d v="2010-11-09T00:00:00"/>
    <d v="2010-11-10T00:00:00"/>
    <n v="0"/>
    <s v="773"/>
    <x v="10"/>
    <x v="4"/>
    <x v="6"/>
    <x v="0"/>
    <x v="2"/>
  </r>
  <r>
    <n v="7735124012"/>
    <x v="24"/>
    <n v="100245650"/>
    <x v="601"/>
    <s v="LTEAGUTIERRE"/>
    <s v="MFLT"/>
    <m/>
    <m/>
    <m/>
    <d v="2010-11-09T00:00:00"/>
    <d v="2010-11-10T00:00:00"/>
    <n v="46848"/>
    <s v="773"/>
    <x v="10"/>
    <x v="4"/>
    <x v="6"/>
    <x v="0"/>
    <x v="2"/>
  </r>
  <r>
    <n v="7735124012"/>
    <x v="24"/>
    <n v="100245650"/>
    <x v="601"/>
    <s v="LTEAGUTIERRE"/>
    <s v="MFLT"/>
    <m/>
    <m/>
    <m/>
    <d v="2010-11-09T00:00:00"/>
    <d v="2010-11-10T00:00:00"/>
    <n v="0"/>
    <s v="773"/>
    <x v="10"/>
    <x v="4"/>
    <x v="6"/>
    <x v="0"/>
    <x v="2"/>
  </r>
  <r>
    <n v="7735124012"/>
    <x v="24"/>
    <n v="100245650"/>
    <x v="601"/>
    <s v="LTEAGUTIERRE"/>
    <s v="MFLT"/>
    <m/>
    <m/>
    <m/>
    <d v="2010-11-09T00:00:00"/>
    <d v="2010-11-10T00:00:00"/>
    <n v="40128"/>
    <s v="773"/>
    <x v="10"/>
    <x v="4"/>
    <x v="6"/>
    <x v="0"/>
    <x v="2"/>
  </r>
  <r>
    <n v="7735124012"/>
    <x v="24"/>
    <n v="100245650"/>
    <x v="601"/>
    <s v="LTEAGUTIERRE"/>
    <s v="MFLT"/>
    <m/>
    <m/>
    <m/>
    <d v="2010-11-09T00:00:00"/>
    <d v="2010-11-10T00:00:00"/>
    <n v="0"/>
    <s v="773"/>
    <x v="10"/>
    <x v="4"/>
    <x v="6"/>
    <x v="0"/>
    <x v="2"/>
  </r>
  <r>
    <n v="7735124012"/>
    <x v="24"/>
    <n v="100245650"/>
    <x v="601"/>
    <s v="LTEAGUTIERRE"/>
    <s v="MFLT"/>
    <m/>
    <m/>
    <m/>
    <d v="2010-11-09T00:00:00"/>
    <d v="2010-11-10T00:00:00"/>
    <n v="11616"/>
    <s v="773"/>
    <x v="10"/>
    <x v="4"/>
    <x v="6"/>
    <x v="0"/>
    <x v="2"/>
  </r>
  <r>
    <n v="7735124012"/>
    <x v="24"/>
    <n v="100245650"/>
    <x v="601"/>
    <s v="LTEAGUTIERRE"/>
    <s v="MFLT"/>
    <m/>
    <m/>
    <m/>
    <d v="2010-11-09T00:00:00"/>
    <d v="2010-11-10T00:00:00"/>
    <n v="0"/>
    <s v="773"/>
    <x v="10"/>
    <x v="4"/>
    <x v="6"/>
    <x v="0"/>
    <x v="2"/>
  </r>
  <r>
    <n v="7735124012"/>
    <x v="24"/>
    <n v="100245650"/>
    <x v="601"/>
    <s v="LTEAGUTIERRE"/>
    <s v="MFLT"/>
    <m/>
    <m/>
    <m/>
    <d v="2010-11-09T00:00:00"/>
    <d v="2010-11-10T00:00:00"/>
    <n v="17640"/>
    <s v="773"/>
    <x v="10"/>
    <x v="4"/>
    <x v="6"/>
    <x v="0"/>
    <x v="2"/>
  </r>
  <r>
    <n v="7735124012"/>
    <x v="24"/>
    <n v="100245650"/>
    <x v="601"/>
    <s v="LTEAGUTIERRE"/>
    <s v="MFLT"/>
    <m/>
    <m/>
    <m/>
    <d v="2010-11-09T00:00:00"/>
    <d v="2010-11-10T00:00:00"/>
    <n v="0"/>
    <s v="773"/>
    <x v="10"/>
    <x v="4"/>
    <x v="6"/>
    <x v="0"/>
    <x v="2"/>
  </r>
  <r>
    <n v="7735124012"/>
    <x v="24"/>
    <n v="100245650"/>
    <x v="601"/>
    <s v="LTEAGUTIERRE"/>
    <s v="MFLT"/>
    <m/>
    <m/>
    <m/>
    <d v="2010-11-19T00:00:00"/>
    <d v="2010-11-22T00:00:00"/>
    <n v="40000"/>
    <s v="773"/>
    <x v="10"/>
    <x v="4"/>
    <x v="6"/>
    <x v="0"/>
    <x v="2"/>
  </r>
  <r>
    <n v="7735124012"/>
    <x v="24"/>
    <n v="100245650"/>
    <x v="601"/>
    <s v="LTEAGUTIERRE"/>
    <s v="MFLT"/>
    <m/>
    <m/>
    <m/>
    <d v="2010-11-19T00:00:00"/>
    <d v="2010-11-22T00:00:00"/>
    <n v="0"/>
    <s v="773"/>
    <x v="10"/>
    <x v="4"/>
    <x v="6"/>
    <x v="0"/>
    <x v="2"/>
  </r>
  <r>
    <n v="7735124012"/>
    <x v="24"/>
    <n v="100245650"/>
    <x v="601"/>
    <s v="LTEAGUTIERRE"/>
    <s v="MFLT"/>
    <m/>
    <m/>
    <m/>
    <d v="2010-11-09T00:00:00"/>
    <d v="2010-11-10T00:00:00"/>
    <n v="65472"/>
    <s v="773"/>
    <x v="10"/>
    <x v="4"/>
    <x v="6"/>
    <x v="0"/>
    <x v="2"/>
  </r>
  <r>
    <n v="7735124012"/>
    <x v="24"/>
    <n v="100245650"/>
    <x v="601"/>
    <s v="LTEAGUTIERRE"/>
    <s v="MFLT"/>
    <m/>
    <m/>
    <m/>
    <d v="2010-11-09T00:00:00"/>
    <d v="2010-11-10T00:00:00"/>
    <n v="0"/>
    <s v="773"/>
    <x v="10"/>
    <x v="4"/>
    <x v="6"/>
    <x v="0"/>
    <x v="2"/>
  </r>
  <r>
    <n v="7735124012"/>
    <x v="24"/>
    <n v="100248159"/>
    <x v="581"/>
    <s v="LTEAGUTIERRE"/>
    <s v="MFLT"/>
    <m/>
    <m/>
    <m/>
    <d v="2010-11-12T00:00:00"/>
    <d v="2010-11-12T00:00:00"/>
    <n v="2250"/>
    <s v="773"/>
    <x v="10"/>
    <x v="3"/>
    <x v="6"/>
    <x v="0"/>
    <x v="2"/>
  </r>
  <r>
    <n v="7735124012"/>
    <x v="24"/>
    <n v="100248159"/>
    <x v="581"/>
    <s v="LTMCRAGA"/>
    <s v="MFLT"/>
    <m/>
    <m/>
    <m/>
    <d v="2010-11-19T00:00:00"/>
    <d v="2010-11-19T00:00:00"/>
    <n v="2250"/>
    <s v="773"/>
    <x v="10"/>
    <x v="3"/>
    <x v="6"/>
    <x v="0"/>
    <x v="2"/>
  </r>
  <r>
    <n v="7735124012"/>
    <x v="24"/>
    <n v="100248159"/>
    <x v="581"/>
    <s v="LTJGARCES"/>
    <s v="MFLT"/>
    <m/>
    <m/>
    <m/>
    <d v="2010-11-27T00:00:00"/>
    <d v="2010-11-27T00:00:00"/>
    <n v="1600"/>
    <s v="773"/>
    <x v="10"/>
    <x v="3"/>
    <x v="6"/>
    <x v="0"/>
    <x v="2"/>
  </r>
  <r>
    <n v="7735124012"/>
    <x v="24"/>
    <n v="100248535"/>
    <x v="602"/>
    <s v="LTEAGUTIERRE"/>
    <s v="MFLT"/>
    <m/>
    <m/>
    <m/>
    <d v="2010-11-24T00:00:00"/>
    <d v="2010-11-24T00:00:00"/>
    <n v="556000"/>
    <s v="773"/>
    <x v="10"/>
    <x v="4"/>
    <x v="6"/>
    <x v="0"/>
    <x v="2"/>
  </r>
  <r>
    <n v="7735124012"/>
    <x v="24"/>
    <n v="100248538"/>
    <x v="599"/>
    <s v="LTHMRENDON"/>
    <s v="MFLT"/>
    <m/>
    <m/>
    <m/>
    <d v="2010-11-19T00:00:00"/>
    <d v="2010-11-19T00:00:00"/>
    <n v="840000"/>
    <s v="773"/>
    <x v="10"/>
    <x v="4"/>
    <x v="6"/>
    <x v="0"/>
    <x v="2"/>
  </r>
  <r>
    <n v="7735124012"/>
    <x v="24"/>
    <n v="100248557"/>
    <x v="603"/>
    <s v="LTHMRENDON"/>
    <s v="MFLT"/>
    <m/>
    <m/>
    <m/>
    <d v="2010-11-19T00:00:00"/>
    <d v="2010-11-19T00:00:00"/>
    <n v="320000"/>
    <s v="773"/>
    <x v="10"/>
    <x v="4"/>
    <x v="6"/>
    <x v="0"/>
    <x v="2"/>
  </r>
  <r>
    <n v="7735124012"/>
    <x v="24"/>
    <n v="100248632"/>
    <x v="604"/>
    <s v="LTMCRAGA"/>
    <s v="MFLT"/>
    <m/>
    <m/>
    <m/>
    <d v="2010-11-25T00:00:00"/>
    <d v="2010-11-25T00:00:00"/>
    <n v="1511"/>
    <s v="773"/>
    <x v="10"/>
    <x v="3"/>
    <x v="6"/>
    <x v="0"/>
    <x v="2"/>
  </r>
  <r>
    <n v="7735124012"/>
    <x v="24"/>
    <n v="100248632"/>
    <x v="604"/>
    <s v="LTMCRAGA"/>
    <s v="MFLT"/>
    <m/>
    <m/>
    <m/>
    <d v="2010-11-25T00:00:00"/>
    <d v="2010-11-25T00:00:00"/>
    <n v="1500"/>
    <s v="773"/>
    <x v="10"/>
    <x v="3"/>
    <x v="6"/>
    <x v="0"/>
    <x v="2"/>
  </r>
  <r>
    <n v="7735124012"/>
    <x v="24"/>
    <n v="100250404"/>
    <x v="605"/>
    <s v="LTEAGUTIERRE"/>
    <s v="MFLT"/>
    <m/>
    <m/>
    <m/>
    <d v="2010-11-12T00:00:00"/>
    <d v="2010-11-25T00:00:00"/>
    <n v="45500"/>
    <s v="773"/>
    <x v="10"/>
    <x v="4"/>
    <x v="6"/>
    <x v="0"/>
    <x v="2"/>
  </r>
  <r>
    <n v="7735124012"/>
    <x v="24"/>
    <n v="100250404"/>
    <x v="605"/>
    <s v="LTEAGUTIERRE"/>
    <s v="MFLT"/>
    <m/>
    <m/>
    <m/>
    <d v="2010-11-12T00:00:00"/>
    <d v="2010-11-25T00:00:00"/>
    <n v="0"/>
    <s v="773"/>
    <x v="10"/>
    <x v="4"/>
    <x v="6"/>
    <x v="0"/>
    <x v="2"/>
  </r>
  <r>
    <n v="7735124012"/>
    <x v="24"/>
    <n v="100250404"/>
    <x v="605"/>
    <s v="LTEAGUTIERRE"/>
    <s v="MFLT"/>
    <m/>
    <m/>
    <m/>
    <d v="2010-11-12T00:00:00"/>
    <d v="2010-11-25T00:00:00"/>
    <n v="174000"/>
    <s v="773"/>
    <x v="10"/>
    <x v="4"/>
    <x v="6"/>
    <x v="0"/>
    <x v="2"/>
  </r>
  <r>
    <n v="7735124012"/>
    <x v="24"/>
    <n v="100250404"/>
    <x v="605"/>
    <s v="LTEAGUTIERRE"/>
    <s v="MFLT"/>
    <m/>
    <m/>
    <m/>
    <d v="2010-11-12T00:00:00"/>
    <d v="2010-11-25T00:00:00"/>
    <n v="0"/>
    <s v="773"/>
    <x v="10"/>
    <x v="4"/>
    <x v="6"/>
    <x v="0"/>
    <x v="2"/>
  </r>
  <r>
    <n v="7735124012"/>
    <x v="24"/>
    <n v="100250404"/>
    <x v="605"/>
    <s v="LTEAGUTIERRE"/>
    <s v="MFLT"/>
    <m/>
    <m/>
    <m/>
    <d v="2010-11-12T00:00:00"/>
    <d v="2010-11-25T00:00:00"/>
    <n v="705980"/>
    <s v="773"/>
    <x v="10"/>
    <x v="4"/>
    <x v="6"/>
    <x v="0"/>
    <x v="2"/>
  </r>
  <r>
    <n v="7735124012"/>
    <x v="24"/>
    <n v="100250404"/>
    <x v="605"/>
    <s v="LTEAGUTIERRE"/>
    <s v="MFLT"/>
    <m/>
    <m/>
    <m/>
    <d v="2010-11-12T00:00:00"/>
    <d v="2010-11-25T00:00:00"/>
    <n v="0"/>
    <s v="773"/>
    <x v="10"/>
    <x v="4"/>
    <x v="6"/>
    <x v="0"/>
    <x v="2"/>
  </r>
  <r>
    <n v="7735124012"/>
    <x v="24"/>
    <n v="100250404"/>
    <x v="605"/>
    <s v="LTEAGUTIERRE"/>
    <s v="MFLT"/>
    <m/>
    <m/>
    <m/>
    <d v="2010-11-12T00:00:00"/>
    <d v="2010-11-25T00:00:00"/>
    <n v="102200"/>
    <s v="773"/>
    <x v="10"/>
    <x v="4"/>
    <x v="6"/>
    <x v="0"/>
    <x v="2"/>
  </r>
  <r>
    <n v="7735124012"/>
    <x v="24"/>
    <n v="100250404"/>
    <x v="605"/>
    <s v="LTEAGUTIERRE"/>
    <s v="MFLT"/>
    <m/>
    <m/>
    <m/>
    <d v="2010-11-12T00:00:00"/>
    <d v="2010-11-25T00:00:00"/>
    <n v="106600"/>
    <s v="773"/>
    <x v="10"/>
    <x v="4"/>
    <x v="6"/>
    <x v="0"/>
    <x v="2"/>
  </r>
  <r>
    <n v="7735124012"/>
    <x v="24"/>
    <n v="100250404"/>
    <x v="605"/>
    <s v="LTEAGUTIERRE"/>
    <s v="MFLT"/>
    <m/>
    <m/>
    <m/>
    <d v="2010-11-12T00:00:00"/>
    <d v="2010-11-25T00:00:00"/>
    <n v="0"/>
    <s v="773"/>
    <x v="10"/>
    <x v="4"/>
    <x v="6"/>
    <x v="0"/>
    <x v="2"/>
  </r>
  <r>
    <n v="7735124012"/>
    <x v="24"/>
    <n v="100250404"/>
    <x v="605"/>
    <s v="LTEAGUTIERRE"/>
    <s v="MFLT"/>
    <m/>
    <m/>
    <m/>
    <d v="2010-11-12T00:00:00"/>
    <d v="2010-11-25T00:00:00"/>
    <n v="0"/>
    <s v="773"/>
    <x v="10"/>
    <x v="4"/>
    <x v="6"/>
    <x v="0"/>
    <x v="2"/>
  </r>
  <r>
    <n v="7735124012"/>
    <x v="24"/>
    <n v="100250404"/>
    <x v="605"/>
    <s v="LTEAGUTIERRE"/>
    <s v="MFLT"/>
    <m/>
    <m/>
    <m/>
    <d v="2010-11-12T00:00:00"/>
    <d v="2010-11-25T00:00:00"/>
    <n v="285800"/>
    <s v="773"/>
    <x v="10"/>
    <x v="4"/>
    <x v="6"/>
    <x v="0"/>
    <x v="2"/>
  </r>
  <r>
    <n v="7735124012"/>
    <x v="24"/>
    <n v="100250404"/>
    <x v="605"/>
    <s v="LTEAGUTIERRE"/>
    <s v="MFLT"/>
    <m/>
    <m/>
    <m/>
    <d v="2010-11-12T00:00:00"/>
    <d v="2010-11-25T00:00:00"/>
    <n v="0"/>
    <s v="773"/>
    <x v="10"/>
    <x v="4"/>
    <x v="6"/>
    <x v="0"/>
    <x v="2"/>
  </r>
  <r>
    <n v="7735124012"/>
    <x v="24"/>
    <n v="100250404"/>
    <x v="605"/>
    <s v="LTEAGUTIERRE"/>
    <s v="MFLT"/>
    <m/>
    <m/>
    <m/>
    <d v="2010-11-12T00:00:00"/>
    <d v="2010-11-25T00:00:00"/>
    <n v="30000"/>
    <s v="773"/>
    <x v="10"/>
    <x v="4"/>
    <x v="6"/>
    <x v="0"/>
    <x v="2"/>
  </r>
  <r>
    <n v="7735124012"/>
    <x v="24"/>
    <n v="100250404"/>
    <x v="605"/>
    <s v="LTEAGUTIERRE"/>
    <s v="MFLT"/>
    <m/>
    <m/>
    <m/>
    <d v="2010-11-12T00:00:00"/>
    <d v="2010-11-25T00:00:00"/>
    <n v="12000"/>
    <s v="773"/>
    <x v="10"/>
    <x v="4"/>
    <x v="6"/>
    <x v="0"/>
    <x v="2"/>
  </r>
  <r>
    <n v="7735124012"/>
    <x v="24"/>
    <n v="100250404"/>
    <x v="605"/>
    <s v="LTEAGUTIERRE"/>
    <s v="MFLT"/>
    <m/>
    <m/>
    <m/>
    <d v="2010-11-12T00:00:00"/>
    <d v="2010-11-25T00:00:00"/>
    <n v="0"/>
    <s v="773"/>
    <x v="10"/>
    <x v="4"/>
    <x v="6"/>
    <x v="0"/>
    <x v="2"/>
  </r>
  <r>
    <n v="7735124012"/>
    <x v="24"/>
    <n v="100250404"/>
    <x v="605"/>
    <s v="LTEAGUTIERRE"/>
    <s v="MFLT"/>
    <m/>
    <m/>
    <m/>
    <d v="2010-11-12T00:00:00"/>
    <d v="2010-11-25T00:00:00"/>
    <n v="0"/>
    <s v="773"/>
    <x v="10"/>
    <x v="4"/>
    <x v="6"/>
    <x v="0"/>
    <x v="2"/>
  </r>
  <r>
    <n v="7735124012"/>
    <x v="24"/>
    <n v="100250519"/>
    <x v="585"/>
    <s v="LTHMRENDON"/>
    <s v="MFLT"/>
    <m/>
    <m/>
    <m/>
    <d v="2010-11-18T00:00:00"/>
    <d v="2010-11-18T00:00:00"/>
    <n v="326890"/>
    <s v="773"/>
    <x v="10"/>
    <x v="3"/>
    <x v="6"/>
    <x v="0"/>
    <x v="2"/>
  </r>
  <r>
    <n v="7735124012"/>
    <x v="24"/>
    <n v="100250791"/>
    <x v="606"/>
    <s v="LTHMRENDON"/>
    <s v="MFLT"/>
    <m/>
    <m/>
    <m/>
    <d v="2010-11-18T00:00:00"/>
    <d v="2010-11-18T00:00:00"/>
    <n v="16544"/>
    <s v="773"/>
    <x v="10"/>
    <x v="26"/>
    <x v="6"/>
    <x v="0"/>
    <x v="2"/>
  </r>
  <r>
    <n v="7735124012"/>
    <x v="24"/>
    <n v="100251630"/>
    <x v="129"/>
    <s v="LTHMRENDON"/>
    <s v="MFLT"/>
    <m/>
    <m/>
    <m/>
    <d v="2010-11-23T00:00:00"/>
    <d v="2010-11-23T00:00:00"/>
    <n v="3000"/>
    <s v="773"/>
    <x v="10"/>
    <x v="4"/>
    <x v="6"/>
    <x v="0"/>
    <x v="2"/>
  </r>
  <r>
    <n v="7735124012"/>
    <x v="24"/>
    <n v="100251630"/>
    <x v="129"/>
    <s v="LTEAGUTIERRE"/>
    <s v="MFLT"/>
    <m/>
    <m/>
    <m/>
    <d v="2010-11-22T00:00:00"/>
    <d v="2010-11-22T00:00:00"/>
    <n v="2144"/>
    <s v="773"/>
    <x v="10"/>
    <x v="4"/>
    <x v="6"/>
    <x v="0"/>
    <x v="2"/>
  </r>
  <r>
    <n v="7735124012"/>
    <x v="24"/>
    <n v="100251630"/>
    <x v="129"/>
    <s v="LTEAGUTIERRE"/>
    <s v="MFLT"/>
    <m/>
    <m/>
    <m/>
    <d v="2010-11-22T00:00:00"/>
    <d v="2010-11-22T00:00:00"/>
    <n v="1860"/>
    <s v="773"/>
    <x v="10"/>
    <x v="4"/>
    <x v="6"/>
    <x v="0"/>
    <x v="2"/>
  </r>
  <r>
    <n v="7735124012"/>
    <x v="24"/>
    <n v="100251630"/>
    <x v="129"/>
    <s v="LTMCRAGA"/>
    <s v="MFLT"/>
    <m/>
    <m/>
    <m/>
    <d v="2010-11-25T00:00:00"/>
    <d v="2010-11-25T00:00:00"/>
    <n v="6768"/>
    <s v="773"/>
    <x v="10"/>
    <x v="4"/>
    <x v="6"/>
    <x v="0"/>
    <x v="2"/>
  </r>
  <r>
    <n v="7735124012"/>
    <x v="24"/>
    <n v="100251630"/>
    <x v="129"/>
    <s v="LTEAGUTIERRE"/>
    <s v="MFLT"/>
    <m/>
    <m/>
    <m/>
    <d v="2010-11-22T00:00:00"/>
    <d v="2010-11-22T00:00:00"/>
    <n v="2220"/>
    <s v="773"/>
    <x v="10"/>
    <x v="4"/>
    <x v="6"/>
    <x v="0"/>
    <x v="2"/>
  </r>
  <r>
    <n v="7735124012"/>
    <x v="24"/>
    <n v="100251630"/>
    <x v="129"/>
    <s v="LTHMRENDON"/>
    <s v="MFLT"/>
    <m/>
    <m/>
    <m/>
    <d v="2010-11-23T00:00:00"/>
    <d v="2010-11-23T00:00:00"/>
    <n v="489"/>
    <s v="773"/>
    <x v="10"/>
    <x v="4"/>
    <x v="6"/>
    <x v="0"/>
    <x v="2"/>
  </r>
  <r>
    <n v="7735124012"/>
    <x v="24"/>
    <n v="100251630"/>
    <x v="129"/>
    <s v="LTEAGUTIERRE"/>
    <s v="MFLT"/>
    <m/>
    <m/>
    <m/>
    <d v="2010-11-22T00:00:00"/>
    <d v="2010-11-22T00:00:00"/>
    <n v="116313"/>
    <s v="773"/>
    <x v="10"/>
    <x v="4"/>
    <x v="6"/>
    <x v="0"/>
    <x v="2"/>
  </r>
  <r>
    <n v="7735124012"/>
    <x v="24"/>
    <n v="100251630"/>
    <x v="129"/>
    <s v="LTEAGUTIERRE"/>
    <s v="MFLT"/>
    <m/>
    <m/>
    <m/>
    <d v="2010-11-22T00:00:00"/>
    <d v="2010-11-22T00:00:00"/>
    <n v="193638"/>
    <s v="773"/>
    <x v="10"/>
    <x v="4"/>
    <x v="6"/>
    <x v="0"/>
    <x v="2"/>
  </r>
  <r>
    <n v="7735124012"/>
    <x v="24"/>
    <n v="100251630"/>
    <x v="129"/>
    <s v="LTEAGUTIERRE"/>
    <s v="MFLT"/>
    <m/>
    <m/>
    <m/>
    <d v="2010-11-22T00:00:00"/>
    <d v="2010-11-22T00:00:00"/>
    <n v="14992"/>
    <s v="773"/>
    <x v="10"/>
    <x v="4"/>
    <x v="6"/>
    <x v="0"/>
    <x v="2"/>
  </r>
  <r>
    <n v="7735124012"/>
    <x v="24"/>
    <n v="100251630"/>
    <x v="129"/>
    <s v="LTEAGUTIERRE"/>
    <s v="MFLT"/>
    <m/>
    <m/>
    <m/>
    <d v="2010-11-25T00:00:00"/>
    <d v="2010-11-25T00:00:00"/>
    <n v="8300"/>
    <s v="773"/>
    <x v="10"/>
    <x v="4"/>
    <x v="6"/>
    <x v="0"/>
    <x v="2"/>
  </r>
  <r>
    <n v="7735124012"/>
    <x v="24"/>
    <n v="100251630"/>
    <x v="129"/>
    <s v="LTEAGUTIERRE"/>
    <s v="MFLT"/>
    <m/>
    <m/>
    <m/>
    <d v="2010-11-22T00:00:00"/>
    <d v="2010-11-22T00:00:00"/>
    <n v="244092"/>
    <s v="773"/>
    <x v="10"/>
    <x v="4"/>
    <x v="6"/>
    <x v="0"/>
    <x v="2"/>
  </r>
  <r>
    <n v="7735124012"/>
    <x v="24"/>
    <n v="100251630"/>
    <x v="129"/>
    <s v="LTEAGUTIERRE"/>
    <s v="MFLT"/>
    <m/>
    <m/>
    <m/>
    <d v="2010-11-22T00:00:00"/>
    <d v="2010-11-22T00:00:00"/>
    <n v="25998"/>
    <s v="773"/>
    <x v="10"/>
    <x v="4"/>
    <x v="6"/>
    <x v="0"/>
    <x v="2"/>
  </r>
  <r>
    <n v="7735124012"/>
    <x v="24"/>
    <n v="100251630"/>
    <x v="129"/>
    <s v="LTEAGUTIERRE"/>
    <s v="MFLT"/>
    <m/>
    <m/>
    <m/>
    <d v="2010-11-22T00:00:00"/>
    <d v="2010-11-22T00:00:00"/>
    <n v="36748"/>
    <s v="773"/>
    <x v="10"/>
    <x v="4"/>
    <x v="6"/>
    <x v="0"/>
    <x v="2"/>
  </r>
  <r>
    <n v="7735124012"/>
    <x v="24"/>
    <n v="100251819"/>
    <x v="607"/>
    <s v="LTMCRAGA"/>
    <s v="MFLT"/>
    <m/>
    <m/>
    <m/>
    <d v="2010-11-20T00:00:00"/>
    <d v="2010-11-20T00:00:00"/>
    <n v="10696"/>
    <s v="773"/>
    <x v="10"/>
    <x v="4"/>
    <x v="6"/>
    <x v="0"/>
    <x v="2"/>
  </r>
  <r>
    <n v="7735124012"/>
    <x v="24"/>
    <n v="100251819"/>
    <x v="607"/>
    <s v="LTHMRENDON"/>
    <s v="MFLT"/>
    <m/>
    <m/>
    <m/>
    <d v="2010-11-20T00:00:00"/>
    <d v="2010-11-20T00:00:00"/>
    <n v="46062"/>
    <s v="773"/>
    <x v="10"/>
    <x v="4"/>
    <x v="6"/>
    <x v="0"/>
    <x v="2"/>
  </r>
  <r>
    <n v="7735124012"/>
    <x v="24"/>
    <n v="100251819"/>
    <x v="607"/>
    <s v="LTHMRENDON"/>
    <s v="MFLT"/>
    <m/>
    <m/>
    <m/>
    <d v="2010-11-20T00:00:00"/>
    <d v="2010-11-20T00:00:00"/>
    <n v="17523"/>
    <s v="773"/>
    <x v="10"/>
    <x v="4"/>
    <x v="6"/>
    <x v="0"/>
    <x v="2"/>
  </r>
  <r>
    <n v="7735124012"/>
    <x v="24"/>
    <n v="100251819"/>
    <x v="607"/>
    <s v="LTHMRENDON"/>
    <s v="MFLT"/>
    <m/>
    <m/>
    <m/>
    <d v="2010-11-20T00:00:00"/>
    <d v="2010-11-20T00:00:00"/>
    <n v="5000"/>
    <s v="773"/>
    <x v="10"/>
    <x v="4"/>
    <x v="6"/>
    <x v="0"/>
    <x v="2"/>
  </r>
  <r>
    <n v="7735124012"/>
    <x v="24"/>
    <n v="100252429"/>
    <x v="608"/>
    <s v="LTMCRAGA"/>
    <s v="MFLT"/>
    <m/>
    <m/>
    <m/>
    <d v="2010-11-19T00:00:00"/>
    <d v="2010-11-19T00:00:00"/>
    <n v="2250"/>
    <s v="773"/>
    <x v="10"/>
    <x v="4"/>
    <x v="6"/>
    <x v="0"/>
    <x v="2"/>
  </r>
  <r>
    <n v="7735124012"/>
    <x v="24"/>
    <n v="100252429"/>
    <x v="608"/>
    <s v="LTMCRAGA"/>
    <s v="MFLT"/>
    <m/>
    <m/>
    <m/>
    <d v="2010-11-19T00:00:00"/>
    <d v="2010-11-19T00:00:00"/>
    <n v="1889"/>
    <s v="773"/>
    <x v="10"/>
    <x v="4"/>
    <x v="6"/>
    <x v="0"/>
    <x v="2"/>
  </r>
  <r>
    <n v="7735124012"/>
    <x v="24"/>
    <n v="100252429"/>
    <x v="608"/>
    <s v="LTEAGUTIERRE"/>
    <s v="MFLT"/>
    <m/>
    <m/>
    <m/>
    <d v="2010-11-22T00:00:00"/>
    <d v="2010-11-22T00:00:00"/>
    <n v="1770"/>
    <s v="773"/>
    <x v="10"/>
    <x v="4"/>
    <x v="6"/>
    <x v="0"/>
    <x v="2"/>
  </r>
  <r>
    <n v="7735124012"/>
    <x v="24"/>
    <n v="100253924"/>
    <x v="609"/>
    <s v="LTJGARCES"/>
    <s v="MFLT"/>
    <m/>
    <m/>
    <m/>
    <d v="2010-11-29T00:00:00"/>
    <d v="2010-11-29T00:00:00"/>
    <n v="750"/>
    <s v="773"/>
    <x v="10"/>
    <x v="4"/>
    <x v="6"/>
    <x v="0"/>
    <x v="2"/>
  </r>
  <r>
    <n v="7735124012"/>
    <x v="24"/>
    <n v="100253924"/>
    <x v="609"/>
    <s v="LTJGARCES"/>
    <s v="MFLT"/>
    <m/>
    <m/>
    <m/>
    <d v="2010-11-29T00:00:00"/>
    <d v="2010-11-29T00:00:00"/>
    <n v="750"/>
    <s v="773"/>
    <x v="10"/>
    <x v="4"/>
    <x v="6"/>
    <x v="0"/>
    <x v="2"/>
  </r>
  <r>
    <n v="7735124012"/>
    <x v="24"/>
    <n v="100253924"/>
    <x v="609"/>
    <s v="LTJGARCES"/>
    <s v="MFLT"/>
    <m/>
    <m/>
    <m/>
    <d v="2010-11-29T00:00:00"/>
    <d v="2010-11-29T00:00:00"/>
    <n v="630"/>
    <s v="773"/>
    <x v="10"/>
    <x v="4"/>
    <x v="6"/>
    <x v="0"/>
    <x v="2"/>
  </r>
  <r>
    <n v="7735124012"/>
    <x v="24"/>
    <n v="100253924"/>
    <x v="609"/>
    <s v="LTHMRENDON"/>
    <s v="MFLT"/>
    <m/>
    <m/>
    <m/>
    <d v="2010-11-24T00:00:00"/>
    <d v="2010-11-24T00:00:00"/>
    <n v="180000"/>
    <s v="773"/>
    <x v="10"/>
    <x v="4"/>
    <x v="6"/>
    <x v="0"/>
    <x v="2"/>
  </r>
  <r>
    <n v="7735124012"/>
    <x v="24"/>
    <n v="100254288"/>
    <x v="610"/>
    <s v="LTHMRENDON"/>
    <s v="MFLT"/>
    <m/>
    <m/>
    <m/>
    <d v="2010-11-24T00:00:00"/>
    <d v="2010-11-24T00:00:00"/>
    <n v="6500"/>
    <s v="773"/>
    <x v="10"/>
    <x v="3"/>
    <x v="6"/>
    <x v="0"/>
    <x v="2"/>
  </r>
  <r>
    <n v="7735124012"/>
    <x v="24"/>
    <n v="100254414"/>
    <x v="611"/>
    <s v="LTJGARCES"/>
    <s v="MFLT"/>
    <m/>
    <m/>
    <m/>
    <d v="2010-11-29T00:00:00"/>
    <d v="2010-11-29T00:00:00"/>
    <n v="2500"/>
    <s v="773"/>
    <x v="10"/>
    <x v="4"/>
    <x v="6"/>
    <x v="0"/>
    <x v="2"/>
  </r>
  <r>
    <n v="7735124502"/>
    <x v="57"/>
    <n v="100228079"/>
    <x v="589"/>
    <s v="LTEAGUTIERRE"/>
    <s v="MFLT"/>
    <m/>
    <m/>
    <m/>
    <d v="2010-11-01T00:00:00"/>
    <d v="2010-11-03T00:00:00"/>
    <n v="1368000"/>
    <s v="773"/>
    <x v="10"/>
    <x v="3"/>
    <x v="6"/>
    <x v="0"/>
    <x v="0"/>
  </r>
  <r>
    <n v="7735124502"/>
    <x v="57"/>
    <n v="100228079"/>
    <x v="589"/>
    <s v="LTEAGUTIERRE"/>
    <s v="MFLT"/>
    <m/>
    <m/>
    <m/>
    <d v="2010-10-01T00:00:00"/>
    <d v="2010-11-03T00:00:00"/>
    <n v="0"/>
    <s v="773"/>
    <x v="10"/>
    <x v="3"/>
    <x v="6"/>
    <x v="0"/>
    <x v="0"/>
  </r>
  <r>
    <n v="7735124502"/>
    <x v="57"/>
    <n v="100243392"/>
    <x v="595"/>
    <s v="LTMCRAGA"/>
    <s v="MFLT"/>
    <m/>
    <m/>
    <m/>
    <d v="2010-11-25T00:00:00"/>
    <d v="2010-11-25T00:00:00"/>
    <n v="2820"/>
    <s v="773"/>
    <x v="10"/>
    <x v="4"/>
    <x v="6"/>
    <x v="0"/>
    <x v="0"/>
  </r>
  <r>
    <n v="7735124504"/>
    <x v="25"/>
    <n v="100150647"/>
    <x v="290"/>
    <s v="LTHMRENDON"/>
    <s v="MFLT"/>
    <m/>
    <m/>
    <m/>
    <d v="2010-11-19T00:00:00"/>
    <d v="2010-11-19T00:00:00"/>
    <n v="-1100000"/>
    <s v="773"/>
    <x v="10"/>
    <x v="4"/>
    <x v="5"/>
    <x v="0"/>
    <x v="0"/>
  </r>
  <r>
    <n v="7735124504"/>
    <x v="25"/>
    <n v="100150647"/>
    <x v="290"/>
    <s v="LTHMRENDON"/>
    <s v="MFLT"/>
    <m/>
    <m/>
    <m/>
    <d v="2010-11-18T00:00:00"/>
    <d v="2010-11-19T00:00:00"/>
    <n v="0"/>
    <s v="773"/>
    <x v="10"/>
    <x v="4"/>
    <x v="5"/>
    <x v="0"/>
    <x v="0"/>
  </r>
  <r>
    <n v="7735124554"/>
    <x v="60"/>
    <n v="100248632"/>
    <x v="604"/>
    <s v="LTHMRENDON"/>
    <s v="MFLT"/>
    <m/>
    <m/>
    <m/>
    <d v="2010-11-18T00:00:00"/>
    <d v="2010-11-20T00:00:00"/>
    <n v="21900"/>
    <s v="773"/>
    <x v="10"/>
    <x v="3"/>
    <x v="6"/>
    <x v="0"/>
    <x v="2"/>
  </r>
  <r>
    <n v="7735124554"/>
    <x v="60"/>
    <n v="100248632"/>
    <x v="604"/>
    <s v="LTHMRENDON"/>
    <s v="MFLT"/>
    <m/>
    <m/>
    <m/>
    <d v="2010-11-18T00:00:00"/>
    <d v="2010-11-20T00:00:00"/>
    <n v="0"/>
    <s v="773"/>
    <x v="10"/>
    <x v="3"/>
    <x v="6"/>
    <x v="0"/>
    <x v="2"/>
  </r>
  <r>
    <n v="7735124554"/>
    <x v="60"/>
    <n v="100248632"/>
    <x v="604"/>
    <s v="LTHMRENDON"/>
    <s v="MFLT"/>
    <m/>
    <m/>
    <m/>
    <d v="2010-11-18T00:00:00"/>
    <d v="2010-11-20T00:00:00"/>
    <n v="69600"/>
    <s v="773"/>
    <x v="10"/>
    <x v="3"/>
    <x v="6"/>
    <x v="0"/>
    <x v="2"/>
  </r>
  <r>
    <n v="7735124554"/>
    <x v="60"/>
    <n v="100248632"/>
    <x v="604"/>
    <s v="LTHMRENDON"/>
    <s v="MFLT"/>
    <m/>
    <m/>
    <m/>
    <d v="2010-11-18T00:00:00"/>
    <d v="2010-11-20T00:00:00"/>
    <n v="0"/>
    <s v="773"/>
    <x v="10"/>
    <x v="3"/>
    <x v="6"/>
    <x v="0"/>
    <x v="2"/>
  </r>
  <r>
    <n v="7735124554"/>
    <x v="60"/>
    <n v="100248632"/>
    <x v="604"/>
    <s v="LTHMRENDON"/>
    <s v="MFLT"/>
    <m/>
    <m/>
    <m/>
    <d v="2010-11-18T00:00:00"/>
    <d v="2010-11-20T00:00:00"/>
    <n v="177000"/>
    <s v="773"/>
    <x v="10"/>
    <x v="3"/>
    <x v="6"/>
    <x v="0"/>
    <x v="2"/>
  </r>
  <r>
    <n v="7735124554"/>
    <x v="60"/>
    <n v="100248632"/>
    <x v="604"/>
    <s v="LTHMRENDON"/>
    <s v="MFLT"/>
    <m/>
    <m/>
    <m/>
    <d v="2010-11-18T00:00:00"/>
    <d v="2010-11-20T00:00:00"/>
    <n v="0"/>
    <s v="773"/>
    <x v="10"/>
    <x v="3"/>
    <x v="6"/>
    <x v="0"/>
    <x v="2"/>
  </r>
  <r>
    <n v="7735124554"/>
    <x v="60"/>
    <n v="100248632"/>
    <x v="604"/>
    <s v="LTHMRENDON"/>
    <s v="MFLT"/>
    <m/>
    <m/>
    <m/>
    <d v="2010-11-18T00:00:00"/>
    <d v="2010-11-20T00:00:00"/>
    <n v="165000"/>
    <s v="773"/>
    <x v="10"/>
    <x v="3"/>
    <x v="6"/>
    <x v="0"/>
    <x v="2"/>
  </r>
  <r>
    <n v="7735124554"/>
    <x v="60"/>
    <n v="100248632"/>
    <x v="604"/>
    <s v="LTHMRENDON"/>
    <s v="MFLT"/>
    <m/>
    <m/>
    <m/>
    <d v="2010-11-18T00:00:00"/>
    <d v="2010-11-20T00:00:00"/>
    <n v="33800"/>
    <s v="773"/>
    <x v="10"/>
    <x v="3"/>
    <x v="6"/>
    <x v="0"/>
    <x v="2"/>
  </r>
  <r>
    <n v="7735124554"/>
    <x v="60"/>
    <n v="100248632"/>
    <x v="604"/>
    <s v="LTHMRENDON"/>
    <s v="MFLT"/>
    <m/>
    <m/>
    <m/>
    <d v="2010-11-18T00:00:00"/>
    <d v="2010-11-20T00:00:00"/>
    <n v="28845"/>
    <s v="773"/>
    <x v="10"/>
    <x v="3"/>
    <x v="6"/>
    <x v="0"/>
    <x v="2"/>
  </r>
  <r>
    <n v="7735124554"/>
    <x v="60"/>
    <n v="100248632"/>
    <x v="604"/>
    <s v="LTHMRENDON"/>
    <s v="MFLT"/>
    <m/>
    <m/>
    <m/>
    <d v="2010-11-18T00:00:00"/>
    <d v="2010-11-20T00:00:00"/>
    <n v="0"/>
    <s v="773"/>
    <x v="10"/>
    <x v="3"/>
    <x v="6"/>
    <x v="0"/>
    <x v="2"/>
  </r>
  <r>
    <n v="7735124554"/>
    <x v="60"/>
    <n v="100248632"/>
    <x v="604"/>
    <s v="LTHMRENDON"/>
    <s v="MFLT"/>
    <m/>
    <m/>
    <m/>
    <d v="2010-11-18T00:00:00"/>
    <d v="2010-11-20T00:00:00"/>
    <n v="30000"/>
    <s v="773"/>
    <x v="10"/>
    <x v="3"/>
    <x v="6"/>
    <x v="0"/>
    <x v="2"/>
  </r>
  <r>
    <n v="7735124554"/>
    <x v="60"/>
    <n v="100248632"/>
    <x v="604"/>
    <s v="LTHMRENDON"/>
    <s v="MFLT"/>
    <m/>
    <m/>
    <m/>
    <d v="2010-11-18T00:00:00"/>
    <d v="2010-11-20T00:00:00"/>
    <n v="0"/>
    <s v="773"/>
    <x v="10"/>
    <x v="3"/>
    <x v="6"/>
    <x v="0"/>
    <x v="2"/>
  </r>
  <r>
    <n v="7735124554"/>
    <x v="60"/>
    <n v="100248632"/>
    <x v="604"/>
    <s v="LTHMRENDON"/>
    <s v="MFLT"/>
    <m/>
    <m/>
    <m/>
    <d v="2010-11-18T00:00:00"/>
    <d v="2010-11-20T00:00:00"/>
    <n v="172800"/>
    <s v="773"/>
    <x v="10"/>
    <x v="3"/>
    <x v="6"/>
    <x v="0"/>
    <x v="2"/>
  </r>
  <r>
    <n v="7735124554"/>
    <x v="60"/>
    <n v="100248632"/>
    <x v="604"/>
    <s v="LTHMRENDON"/>
    <s v="MFLT"/>
    <m/>
    <m/>
    <m/>
    <d v="2010-11-18T00:00:00"/>
    <d v="2010-11-20T00:00:00"/>
    <n v="6850"/>
    <s v="773"/>
    <x v="10"/>
    <x v="3"/>
    <x v="6"/>
    <x v="0"/>
    <x v="2"/>
  </r>
  <r>
    <n v="7735124704"/>
    <x v="27"/>
    <n v="100226403"/>
    <x v="540"/>
    <s v="LTHMRENDON"/>
    <s v="MFLT"/>
    <m/>
    <m/>
    <m/>
    <d v="2010-11-02T00:00:00"/>
    <d v="2010-11-03T00:00:00"/>
    <n v="4200"/>
    <s v="773"/>
    <x v="10"/>
    <x v="4"/>
    <x v="5"/>
    <x v="0"/>
    <x v="0"/>
  </r>
  <r>
    <n v="7735124704"/>
    <x v="27"/>
    <n v="100226403"/>
    <x v="540"/>
    <s v="LTHMRENDON"/>
    <s v="MFLT"/>
    <m/>
    <m/>
    <m/>
    <d v="2010-11-02T00:00:00"/>
    <d v="2010-11-03T00:00:00"/>
    <n v="0"/>
    <s v="773"/>
    <x v="10"/>
    <x v="4"/>
    <x v="5"/>
    <x v="0"/>
    <x v="0"/>
  </r>
  <r>
    <n v="7735124708"/>
    <x v="34"/>
    <n v="100240932"/>
    <x v="591"/>
    <s v="LTHMRENDON"/>
    <s v="MFLT"/>
    <m/>
    <m/>
    <m/>
    <d v="2010-11-22T00:00:00"/>
    <d v="2010-11-22T00:00:00"/>
    <n v="409344"/>
    <s v="773"/>
    <x v="10"/>
    <x v="4"/>
    <x v="6"/>
    <x v="0"/>
    <x v="2"/>
  </r>
  <r>
    <n v="7735124708"/>
    <x v="34"/>
    <n v="100243886"/>
    <x v="612"/>
    <s v="LTEAGUTIERRE"/>
    <s v="MFLT"/>
    <m/>
    <m/>
    <m/>
    <d v="2010-11-25T00:00:00"/>
    <d v="2010-11-25T00:00:00"/>
    <n v="1170000"/>
    <s v="773"/>
    <x v="10"/>
    <x v="4"/>
    <x v="6"/>
    <x v="0"/>
    <x v="2"/>
  </r>
  <r>
    <n v="7735124709"/>
    <x v="58"/>
    <n v="100248159"/>
    <x v="581"/>
    <s v="LTEAGUTIERRE"/>
    <s v="MFLT"/>
    <m/>
    <m/>
    <m/>
    <d v="2010-11-26T00:00:00"/>
    <d v="2010-11-26T00:00:00"/>
    <n v="-174000"/>
    <s v="773"/>
    <x v="10"/>
    <x v="3"/>
    <x v="5"/>
    <x v="0"/>
    <x v="1"/>
  </r>
  <r>
    <n v="7735124709"/>
    <x v="58"/>
    <n v="100248159"/>
    <x v="581"/>
    <s v="LTHMRENDON"/>
    <s v="MFLT"/>
    <m/>
    <m/>
    <m/>
    <d v="2010-11-17T00:00:00"/>
    <d v="2010-11-17T00:00:00"/>
    <n v="16100"/>
    <s v="773"/>
    <x v="10"/>
    <x v="3"/>
    <x v="5"/>
    <x v="0"/>
    <x v="1"/>
  </r>
  <r>
    <n v="7735124709"/>
    <x v="58"/>
    <n v="100248159"/>
    <x v="581"/>
    <s v="LTHMRENDON"/>
    <s v="MFLT"/>
    <m/>
    <m/>
    <m/>
    <d v="2010-11-17T00:00:00"/>
    <d v="2010-11-17T00:00:00"/>
    <n v="232000"/>
    <s v="773"/>
    <x v="10"/>
    <x v="3"/>
    <x v="5"/>
    <x v="0"/>
    <x v="1"/>
  </r>
  <r>
    <n v="7735124709"/>
    <x v="58"/>
    <n v="100248159"/>
    <x v="581"/>
    <s v="LTEAGUTIERRE"/>
    <s v="MFLT"/>
    <m/>
    <m/>
    <m/>
    <d v="2010-11-24T00:00:00"/>
    <d v="2010-11-26T00:00:00"/>
    <n v="0"/>
    <s v="773"/>
    <x v="10"/>
    <x v="3"/>
    <x v="5"/>
    <x v="0"/>
    <x v="1"/>
  </r>
  <r>
    <n v="7735113507"/>
    <x v="0"/>
    <n v="48700170"/>
    <x v="0"/>
    <s v="SSRDVILLEGAS"/>
    <s v="MFLT"/>
    <s v="LEASING BANCOLOMBIA SA"/>
    <s v=""/>
    <s v=""/>
    <d v="2010-12-01T00:00:00"/>
    <d v="2010-12-01T00:00:00"/>
    <n v="25997"/>
    <s v="773"/>
    <x v="11"/>
    <x v="0"/>
    <x v="0"/>
    <x v="0"/>
    <x v="0"/>
  </r>
  <r>
    <n v="7735113507"/>
    <x v="0"/>
    <n v="48700170"/>
    <x v="0"/>
    <s v="SSRDVILLEGAS"/>
    <s v="MFLT"/>
    <s v="LEASING BANCOLOMBIA SA"/>
    <s v=""/>
    <s v=""/>
    <d v="2010-12-01T00:00:00"/>
    <d v="2010-12-01T00:00:00"/>
    <n v="35960"/>
    <s v="773"/>
    <x v="11"/>
    <x v="0"/>
    <x v="0"/>
    <x v="0"/>
    <x v="0"/>
  </r>
  <r>
    <n v="7735113507"/>
    <x v="0"/>
    <n v="48705370"/>
    <x v="1"/>
    <s v="SSRDVILLEGAS"/>
    <s v="MFLT"/>
    <s v="LEASING BANCOLOMBIA SA"/>
    <s v=""/>
    <s v=""/>
    <d v="2010-12-01T00:00:00"/>
    <d v="2010-12-01T00:00:00"/>
    <n v="17669"/>
    <s v="773"/>
    <x v="11"/>
    <x v="1"/>
    <x v="0"/>
    <x v="0"/>
    <x v="0"/>
  </r>
  <r>
    <n v="7735113507"/>
    <x v="0"/>
    <n v="48705370"/>
    <x v="1"/>
    <s v="SSRDVILLEGAS"/>
    <s v="MFLT"/>
    <s v="LEASING BANCOLOMBIA SA"/>
    <s v=""/>
    <s v=""/>
    <d v="2010-12-01T00:00:00"/>
    <d v="2010-12-01T00:00:00"/>
    <n v="25100"/>
    <s v="773"/>
    <x v="11"/>
    <x v="1"/>
    <x v="0"/>
    <x v="0"/>
    <x v="0"/>
  </r>
  <r>
    <n v="7735113507"/>
    <x v="0"/>
    <n v="48705370"/>
    <x v="1"/>
    <s v="SSRDVILLEGAS"/>
    <s v="MFLT"/>
    <s v="LEASING BANCOLOMBIA SA"/>
    <s v=""/>
    <s v=""/>
    <d v="2010-12-01T00:00:00"/>
    <d v="2010-12-01T00:00:00"/>
    <n v="18539"/>
    <s v="773"/>
    <x v="11"/>
    <x v="1"/>
    <x v="0"/>
    <x v="0"/>
    <x v="0"/>
  </r>
  <r>
    <n v="7735113507"/>
    <x v="0"/>
    <n v="48705370"/>
    <x v="1"/>
    <s v="SSRDVILLEGAS"/>
    <s v="MFLT"/>
    <s v="LEASING BANCOLOMBIA SA"/>
    <s v=""/>
    <s v=""/>
    <d v="2010-12-01T00:00:00"/>
    <d v="2010-12-01T00:00:00"/>
    <n v="26406"/>
    <s v="773"/>
    <x v="11"/>
    <x v="1"/>
    <x v="0"/>
    <x v="0"/>
    <x v="0"/>
  </r>
  <r>
    <n v="7735113507"/>
    <x v="0"/>
    <n v="48705670"/>
    <x v="2"/>
    <s v="SSRDVILLEGAS"/>
    <s v="MFLT"/>
    <s v="LEASING BANCOLOMBIA SA"/>
    <s v=""/>
    <s v=""/>
    <d v="2010-12-01T00:00:00"/>
    <d v="2010-12-01T00:00:00"/>
    <n v="25997"/>
    <s v="773"/>
    <x v="11"/>
    <x v="2"/>
    <x v="0"/>
    <x v="0"/>
    <x v="0"/>
  </r>
  <r>
    <n v="7735113507"/>
    <x v="0"/>
    <n v="48705670"/>
    <x v="2"/>
    <s v="SSRDVILLEGAS"/>
    <s v="MFLT"/>
    <s v="LEASING BANCOLOMBIA SA"/>
    <s v=""/>
    <s v=""/>
    <d v="2010-12-01T00:00:00"/>
    <d v="2010-12-01T00:00:00"/>
    <n v="35960"/>
    <s v="773"/>
    <x v="11"/>
    <x v="2"/>
    <x v="0"/>
    <x v="0"/>
    <x v="0"/>
  </r>
  <r>
    <n v="7735113507"/>
    <x v="0"/>
    <n v="48705670"/>
    <x v="2"/>
    <s v="SSRDVILLEGAS"/>
    <s v="MFLT"/>
    <s v="LEASING BANCOLOMBIA SA"/>
    <s v=""/>
    <s v=""/>
    <d v="2010-12-01T00:00:00"/>
    <d v="2010-12-01T00:00:00"/>
    <n v="25997"/>
    <s v="773"/>
    <x v="11"/>
    <x v="2"/>
    <x v="0"/>
    <x v="0"/>
    <x v="0"/>
  </r>
  <r>
    <n v="7735113507"/>
    <x v="0"/>
    <n v="48705670"/>
    <x v="2"/>
    <s v="SSRDVILLEGAS"/>
    <s v="MFLT"/>
    <s v="LEASING BANCOLOMBIA SA"/>
    <s v=""/>
    <s v=""/>
    <d v="2010-12-01T00:00:00"/>
    <d v="2010-12-01T00:00:00"/>
    <n v="35960"/>
    <s v="773"/>
    <x v="11"/>
    <x v="2"/>
    <x v="0"/>
    <x v="0"/>
    <x v="0"/>
  </r>
  <r>
    <n v="7735113507"/>
    <x v="0"/>
    <n v="48910270"/>
    <x v="23"/>
    <s v="SSRDVILLEGAS"/>
    <s v="MFLT"/>
    <s v="LEASING BANCOLOMBIA SA"/>
    <s v=""/>
    <s v=""/>
    <d v="2010-12-01T00:00:00"/>
    <d v="2010-12-01T00:00:00"/>
    <n v="25997"/>
    <s v="773"/>
    <x v="11"/>
    <x v="3"/>
    <x v="0"/>
    <x v="0"/>
    <x v="0"/>
  </r>
  <r>
    <n v="7735113507"/>
    <x v="0"/>
    <n v="48910270"/>
    <x v="23"/>
    <s v="SSRDVILLEGAS"/>
    <s v="MFLT"/>
    <s v="LEASING BANCOLOMBIA SA"/>
    <s v=""/>
    <s v=""/>
    <d v="2010-12-01T00:00:00"/>
    <d v="2010-12-01T00:00:00"/>
    <n v="35960"/>
    <s v="773"/>
    <x v="11"/>
    <x v="3"/>
    <x v="0"/>
    <x v="0"/>
    <x v="0"/>
  </r>
  <r>
    <n v="7735113507"/>
    <x v="0"/>
    <n v="48910270"/>
    <x v="23"/>
    <s v="SSRDVILLEGAS"/>
    <s v="MFLT"/>
    <s v="LEASING BANCOLOMBIA SA"/>
    <s v=""/>
    <s v=""/>
    <d v="2010-12-01T00:00:00"/>
    <d v="2010-12-01T00:00:00"/>
    <n v="15182"/>
    <s v="773"/>
    <x v="11"/>
    <x v="3"/>
    <x v="0"/>
    <x v="0"/>
    <x v="0"/>
  </r>
  <r>
    <n v="7735113507"/>
    <x v="0"/>
    <n v="48910270"/>
    <x v="23"/>
    <s v="SSRDVILLEGAS"/>
    <s v="MFLT"/>
    <s v="LEASING BANCOLOMBIA SA"/>
    <s v=""/>
    <s v=""/>
    <d v="2010-12-01T00:00:00"/>
    <d v="2010-12-01T00:00:00"/>
    <n v="25293"/>
    <s v="773"/>
    <x v="11"/>
    <x v="3"/>
    <x v="0"/>
    <x v="0"/>
    <x v="0"/>
  </r>
  <r>
    <n v="7735113507"/>
    <x v="0"/>
    <n v="48910270"/>
    <x v="23"/>
    <s v="SSRDVILLEGAS"/>
    <s v="MFLT"/>
    <s v="LEASING BANCOLOMBIA SA"/>
    <s v=""/>
    <s v=""/>
    <d v="2010-12-01T00:00:00"/>
    <d v="2010-12-01T00:00:00"/>
    <n v="15181"/>
    <s v="773"/>
    <x v="11"/>
    <x v="3"/>
    <x v="0"/>
    <x v="0"/>
    <x v="0"/>
  </r>
  <r>
    <n v="7735113507"/>
    <x v="0"/>
    <n v="48910270"/>
    <x v="23"/>
    <s v="SSRDVILLEGAS"/>
    <s v="MFLT"/>
    <s v="LEASING BANCOLOMBIA SA"/>
    <s v=""/>
    <s v=""/>
    <d v="2010-12-01T00:00:00"/>
    <d v="2010-12-01T00:00:00"/>
    <n v="25292"/>
    <s v="773"/>
    <x v="11"/>
    <x v="3"/>
    <x v="0"/>
    <x v="0"/>
    <x v="0"/>
  </r>
  <r>
    <n v="7735116874"/>
    <x v="33"/>
    <n v="48921370"/>
    <x v="24"/>
    <s v="LTJFLOPEZ"/>
    <s v="MFLT"/>
    <s v="Provisión otras cta.pte.proveed prod. Inventariab."/>
    <s v=""/>
    <s v="Servicio de Preprensa"/>
    <d v="2010-10-23T00:00:00"/>
    <d v="2010-12-01T00:00:00"/>
    <n v="-949844"/>
    <s v="773"/>
    <x v="11"/>
    <x v="4"/>
    <x v="5"/>
    <x v="0"/>
    <x v="1"/>
  </r>
  <r>
    <n v="7735124708"/>
    <x v="34"/>
    <n v="48921370"/>
    <x v="24"/>
    <s v="LTHMRENDON"/>
    <s v="MFLT"/>
    <s v="Mat, rptos y accesorios, combustibles y lubricante"/>
    <s v="Ajustador_21209_pintuco X GLN"/>
    <s v=""/>
    <d v="2010-12-01T00:00:00"/>
    <d v="2010-12-01T00:00:00"/>
    <n v="802518"/>
    <s v="773"/>
    <x v="11"/>
    <x v="4"/>
    <x v="6"/>
    <x v="0"/>
    <x v="2"/>
  </r>
  <r>
    <n v="7735113507"/>
    <x v="0"/>
    <n v="48921470"/>
    <x v="25"/>
    <s v="SSRDVILLEGAS"/>
    <s v="MFLT"/>
    <s v="LEASING BANCOLOMBIA SA"/>
    <s v=""/>
    <s v=""/>
    <d v="2010-12-01T00:00:00"/>
    <d v="2010-12-01T00:00:00"/>
    <n v="17668"/>
    <s v="773"/>
    <x v="11"/>
    <x v="4"/>
    <x v="0"/>
    <x v="0"/>
    <x v="0"/>
  </r>
  <r>
    <n v="7735113507"/>
    <x v="0"/>
    <n v="48921470"/>
    <x v="25"/>
    <s v="SSRDVILLEGAS"/>
    <s v="MFLT"/>
    <s v="LEASING BANCOLOMBIA SA"/>
    <s v=""/>
    <s v=""/>
    <d v="2010-12-01T00:00:00"/>
    <d v="2010-12-01T00:00:00"/>
    <n v="25101"/>
    <s v="773"/>
    <x v="11"/>
    <x v="4"/>
    <x v="0"/>
    <x v="0"/>
    <x v="0"/>
  </r>
  <r>
    <n v="7735113507"/>
    <x v="0"/>
    <n v="48921470"/>
    <x v="25"/>
    <s v="SSRDVILLEGAS"/>
    <s v="MFLT"/>
    <s v="LEASING BANCOLOMBIA SA"/>
    <s v=""/>
    <s v=""/>
    <d v="2010-12-01T00:00:00"/>
    <d v="2010-12-01T00:00:00"/>
    <n v="25997"/>
    <s v="773"/>
    <x v="11"/>
    <x v="4"/>
    <x v="0"/>
    <x v="0"/>
    <x v="0"/>
  </r>
  <r>
    <n v="7735113507"/>
    <x v="0"/>
    <n v="48921470"/>
    <x v="25"/>
    <s v="SSRDVILLEGAS"/>
    <s v="MFLT"/>
    <s v="LEASING BANCOLOMBIA SA"/>
    <s v=""/>
    <s v=""/>
    <d v="2010-12-01T00:00:00"/>
    <d v="2010-12-01T00:00:00"/>
    <n v="35960"/>
    <s v="773"/>
    <x v="11"/>
    <x v="4"/>
    <x v="0"/>
    <x v="0"/>
    <x v="0"/>
  </r>
  <r>
    <n v="7735113507"/>
    <x v="0"/>
    <n v="48921470"/>
    <x v="25"/>
    <s v="SSRDVILLEGAS"/>
    <s v="MFLT"/>
    <s v="LEASING BANCOLOMBIA SA"/>
    <s v=""/>
    <s v=""/>
    <d v="2010-12-01T00:00:00"/>
    <d v="2010-12-01T00:00:00"/>
    <n v="25997"/>
    <s v="773"/>
    <x v="11"/>
    <x v="4"/>
    <x v="0"/>
    <x v="0"/>
    <x v="0"/>
  </r>
  <r>
    <n v="7735113507"/>
    <x v="0"/>
    <n v="48921470"/>
    <x v="25"/>
    <s v="SSRDVILLEGAS"/>
    <s v="MFLT"/>
    <s v="LEASING BANCOLOMBIA SA"/>
    <s v=""/>
    <s v=""/>
    <d v="2010-12-01T00:00:00"/>
    <d v="2010-12-01T00:00:00"/>
    <n v="35960"/>
    <s v="773"/>
    <x v="11"/>
    <x v="4"/>
    <x v="0"/>
    <x v="0"/>
    <x v="0"/>
  </r>
  <r>
    <n v="7735113507"/>
    <x v="0"/>
    <n v="48921470"/>
    <x v="25"/>
    <s v="SSRDVILLEGAS"/>
    <s v="MFLT"/>
    <s v="LEASING BANCOLOMBIA SA"/>
    <s v=""/>
    <s v=""/>
    <d v="2010-12-01T00:00:00"/>
    <d v="2010-12-01T00:00:00"/>
    <n v="25997"/>
    <s v="773"/>
    <x v="11"/>
    <x v="4"/>
    <x v="0"/>
    <x v="0"/>
    <x v="0"/>
  </r>
  <r>
    <n v="7735113507"/>
    <x v="0"/>
    <n v="48921470"/>
    <x v="25"/>
    <s v="SSRDVILLEGAS"/>
    <s v="MFLT"/>
    <s v="LEASING BANCOLOMBIA SA"/>
    <s v=""/>
    <s v=""/>
    <d v="2010-12-01T00:00:00"/>
    <d v="2010-12-01T00:00:00"/>
    <n v="35960"/>
    <s v="773"/>
    <x v="11"/>
    <x v="4"/>
    <x v="0"/>
    <x v="0"/>
    <x v="0"/>
  </r>
  <r>
    <n v="7735113507"/>
    <x v="0"/>
    <n v="48921570"/>
    <x v="26"/>
    <s v="SSRDVILLEGAS"/>
    <s v="MFLT"/>
    <s v="LEASING BANCOLOMBIA SA"/>
    <s v=""/>
    <s v=""/>
    <d v="2010-12-01T00:00:00"/>
    <d v="2010-12-01T00:00:00"/>
    <n v="26000"/>
    <s v="773"/>
    <x v="11"/>
    <x v="3"/>
    <x v="0"/>
    <x v="0"/>
    <x v="0"/>
  </r>
  <r>
    <n v="7735113507"/>
    <x v="0"/>
    <n v="48921570"/>
    <x v="26"/>
    <s v="SSRDVILLEGAS"/>
    <s v="MFLT"/>
    <s v="LEASING BANCOLOMBIA SA"/>
    <s v=""/>
    <s v=""/>
    <d v="2010-12-01T00:00:00"/>
    <d v="2010-12-01T00:00:00"/>
    <n v="35950"/>
    <s v="773"/>
    <x v="11"/>
    <x v="3"/>
    <x v="0"/>
    <x v="0"/>
    <x v="0"/>
  </r>
  <r>
    <n v="7735113507"/>
    <x v="0"/>
    <n v="48921570"/>
    <x v="26"/>
    <s v="SSRDVILLEGAS"/>
    <s v="MFLT"/>
    <s v="LEASING BANCOLOMBIA SA"/>
    <s v=""/>
    <s v=""/>
    <d v="2010-12-01T00:00:00"/>
    <d v="2010-12-01T00:00:00"/>
    <n v="25997"/>
    <s v="773"/>
    <x v="11"/>
    <x v="3"/>
    <x v="0"/>
    <x v="0"/>
    <x v="0"/>
  </r>
  <r>
    <n v="7735113507"/>
    <x v="0"/>
    <n v="48921570"/>
    <x v="26"/>
    <s v="SSRDVILLEGAS"/>
    <s v="MFLT"/>
    <s v="LEASING BANCOLOMBIA SA"/>
    <s v=""/>
    <s v=""/>
    <d v="2010-12-01T00:00:00"/>
    <d v="2010-12-01T00:00:00"/>
    <n v="35960"/>
    <s v="773"/>
    <x v="11"/>
    <x v="3"/>
    <x v="0"/>
    <x v="0"/>
    <x v="0"/>
  </r>
  <r>
    <n v="7735113507"/>
    <x v="0"/>
    <n v="48921570"/>
    <x v="26"/>
    <s v="SSRDVILLEGAS"/>
    <s v="MFLT"/>
    <s v="LEASING BANCOLOMBIA SA"/>
    <s v=""/>
    <s v=""/>
    <d v="2010-12-01T00:00:00"/>
    <d v="2010-12-01T00:00:00"/>
    <n v="25997"/>
    <s v="773"/>
    <x v="11"/>
    <x v="3"/>
    <x v="0"/>
    <x v="0"/>
    <x v="0"/>
  </r>
  <r>
    <n v="7735113507"/>
    <x v="0"/>
    <n v="48921570"/>
    <x v="26"/>
    <s v="SSRDVILLEGAS"/>
    <s v="MFLT"/>
    <s v="LEASING BANCOLOMBIA SA"/>
    <s v=""/>
    <s v=""/>
    <d v="2010-12-01T00:00:00"/>
    <d v="2010-12-01T00:00:00"/>
    <n v="35960"/>
    <s v="773"/>
    <x v="11"/>
    <x v="3"/>
    <x v="0"/>
    <x v="0"/>
    <x v="0"/>
  </r>
  <r>
    <n v="7735113507"/>
    <x v="0"/>
    <n v="48921570"/>
    <x v="26"/>
    <s v="SSRDVILLEGAS"/>
    <s v="MFLT"/>
    <s v="LEASING BANCOLOMBIA SA"/>
    <s v=""/>
    <s v=""/>
    <d v="2010-12-01T00:00:00"/>
    <d v="2010-12-01T00:00:00"/>
    <n v="25997"/>
    <s v="773"/>
    <x v="11"/>
    <x v="3"/>
    <x v="0"/>
    <x v="0"/>
    <x v="0"/>
  </r>
  <r>
    <n v="7735113507"/>
    <x v="0"/>
    <n v="48921570"/>
    <x v="26"/>
    <s v="SSRDVILLEGAS"/>
    <s v="MFLT"/>
    <s v="LEASING BANCOLOMBIA SA"/>
    <s v=""/>
    <s v=""/>
    <d v="2010-12-01T00:00:00"/>
    <d v="2010-12-01T00:00:00"/>
    <n v="35960"/>
    <s v="773"/>
    <x v="11"/>
    <x v="3"/>
    <x v="0"/>
    <x v="0"/>
    <x v="0"/>
  </r>
  <r>
    <n v="7735113507"/>
    <x v="0"/>
    <n v="48921570"/>
    <x v="26"/>
    <s v="SSRDVILLEGAS"/>
    <s v="MFLT"/>
    <s v="LEASING BANCOLOMBIA SA"/>
    <s v=""/>
    <s v=""/>
    <d v="2010-12-01T00:00:00"/>
    <d v="2010-12-01T00:00:00"/>
    <n v="25997"/>
    <s v="773"/>
    <x v="11"/>
    <x v="3"/>
    <x v="0"/>
    <x v="0"/>
    <x v="0"/>
  </r>
  <r>
    <n v="7735113507"/>
    <x v="0"/>
    <n v="48921570"/>
    <x v="26"/>
    <s v="SSRDVILLEGAS"/>
    <s v="MFLT"/>
    <s v="LEASING BANCOLOMBIA SA"/>
    <s v=""/>
    <s v=""/>
    <d v="2010-12-01T00:00:00"/>
    <d v="2010-12-01T00:00:00"/>
    <n v="35960"/>
    <s v="773"/>
    <x v="11"/>
    <x v="3"/>
    <x v="0"/>
    <x v="0"/>
    <x v="0"/>
  </r>
  <r>
    <n v="7735113507"/>
    <x v="0"/>
    <n v="48921570"/>
    <x v="26"/>
    <s v="SSRDVILLEGAS"/>
    <s v="MFLT"/>
    <s v="LEASING BANCOLOMBIA SA"/>
    <s v=""/>
    <s v=""/>
    <d v="2010-12-01T00:00:00"/>
    <d v="2010-12-01T00:00:00"/>
    <n v="25997"/>
    <s v="773"/>
    <x v="11"/>
    <x v="3"/>
    <x v="0"/>
    <x v="0"/>
    <x v="0"/>
  </r>
  <r>
    <n v="7735113507"/>
    <x v="0"/>
    <n v="48921570"/>
    <x v="26"/>
    <s v="SSRDVILLEGAS"/>
    <s v="MFLT"/>
    <s v="LEASING BANCOLOMBIA SA"/>
    <s v=""/>
    <s v=""/>
    <d v="2010-12-01T00:00:00"/>
    <d v="2010-12-01T00:00:00"/>
    <n v="35960"/>
    <s v="773"/>
    <x v="11"/>
    <x v="3"/>
    <x v="0"/>
    <x v="0"/>
    <x v="0"/>
  </r>
  <r>
    <n v="7735113507"/>
    <x v="0"/>
    <n v="48921570"/>
    <x v="26"/>
    <s v="SSRDVILLEGAS"/>
    <s v="MFLT"/>
    <s v="LEASING BANCOLOMBIA SA"/>
    <s v=""/>
    <s v=""/>
    <d v="2010-12-01T00:00:00"/>
    <d v="2010-12-01T00:00:00"/>
    <n v="25997"/>
    <s v="773"/>
    <x v="11"/>
    <x v="3"/>
    <x v="0"/>
    <x v="0"/>
    <x v="0"/>
  </r>
  <r>
    <n v="7735113507"/>
    <x v="0"/>
    <n v="48921570"/>
    <x v="26"/>
    <s v="SSRDVILLEGAS"/>
    <s v="MFLT"/>
    <s v="LEASING BANCOLOMBIA SA"/>
    <s v=""/>
    <s v=""/>
    <d v="2010-12-01T00:00:00"/>
    <d v="2010-12-01T00:00:00"/>
    <n v="35960"/>
    <s v="773"/>
    <x v="11"/>
    <x v="3"/>
    <x v="0"/>
    <x v="0"/>
    <x v="0"/>
  </r>
  <r>
    <n v="7735113507"/>
    <x v="0"/>
    <n v="48921570"/>
    <x v="26"/>
    <s v="SSRDVILLEGAS"/>
    <s v="MFLT"/>
    <s v="LEASING BANCOLOMBIA SA"/>
    <s v=""/>
    <s v=""/>
    <d v="2010-12-01T00:00:00"/>
    <d v="2010-12-01T00:00:00"/>
    <n v="25997"/>
    <s v="773"/>
    <x v="11"/>
    <x v="3"/>
    <x v="0"/>
    <x v="0"/>
    <x v="0"/>
  </r>
  <r>
    <n v="7735113507"/>
    <x v="0"/>
    <n v="48921570"/>
    <x v="26"/>
    <s v="SSRDVILLEGAS"/>
    <s v="MFLT"/>
    <s v="LEASING BANCOLOMBIA SA"/>
    <s v=""/>
    <s v=""/>
    <d v="2010-12-01T00:00:00"/>
    <d v="2010-12-01T00:00:00"/>
    <n v="35960"/>
    <s v="773"/>
    <x v="11"/>
    <x v="3"/>
    <x v="0"/>
    <x v="0"/>
    <x v="0"/>
  </r>
  <r>
    <n v="7735113507"/>
    <x v="0"/>
    <n v="48921570"/>
    <x v="26"/>
    <s v="SSRDVILLEGAS"/>
    <s v="MFLT"/>
    <s v="LEASING BANCOLOMBIA SA"/>
    <s v=""/>
    <s v=""/>
    <d v="2010-12-01T00:00:00"/>
    <d v="2010-12-01T00:00:00"/>
    <n v="40400"/>
    <s v="773"/>
    <x v="11"/>
    <x v="3"/>
    <x v="0"/>
    <x v="0"/>
    <x v="0"/>
  </r>
  <r>
    <n v="7735113507"/>
    <x v="0"/>
    <n v="48921570"/>
    <x v="26"/>
    <s v="SSRDVILLEGAS"/>
    <s v="MFLT"/>
    <s v="LEASING BANCOLOMBIA SA"/>
    <s v=""/>
    <s v=""/>
    <d v="2010-12-01T00:00:00"/>
    <d v="2010-12-01T00:00:00"/>
    <n v="65699"/>
    <s v="773"/>
    <x v="11"/>
    <x v="3"/>
    <x v="0"/>
    <x v="0"/>
    <x v="0"/>
  </r>
  <r>
    <n v="7735124012"/>
    <x v="24"/>
    <n v="48921570"/>
    <x v="26"/>
    <s v="LTHMRENDON"/>
    <s v="MFLT"/>
    <s v="Mat, rptos y accesorios, materiales y repuestos na"/>
    <s v="Cinta teflon 3/4 (p/calor)"/>
    <s v=""/>
    <d v="2010-12-01T00:00:00"/>
    <d v="2010-12-01T00:00:00"/>
    <n v="68000"/>
    <s v="773"/>
    <x v="11"/>
    <x v="3"/>
    <x v="6"/>
    <x v="0"/>
    <x v="2"/>
  </r>
  <r>
    <n v="7735124709"/>
    <x v="58"/>
    <n v="48921570"/>
    <x v="26"/>
    <s v="LTHMRENDON"/>
    <s v="MFLT"/>
    <s v="Provisión otras cta.pte.proveed prod. no inventar"/>
    <s v="Disolvente 16-8535q"/>
    <s v="Disolvente 16-8535q"/>
    <d v="2010-12-01T00:00:00"/>
    <d v="2010-12-01T00:00:00"/>
    <n v="724275"/>
    <s v="773"/>
    <x v="11"/>
    <x v="3"/>
    <x v="5"/>
    <x v="0"/>
    <x v="1"/>
  </r>
  <r>
    <n v="7735124709"/>
    <x v="58"/>
    <n v="48921570"/>
    <x v="26"/>
    <s v="LTHMRENDON"/>
    <s v="MFLT"/>
    <s v="Provisión otras cta.pte.proveed prod. no inventar"/>
    <s v="Solucion limpieza 16-3402q tinta industr"/>
    <s v="Solucion limpieza 16-3402q tinta industr"/>
    <d v="2010-12-01T00:00:00"/>
    <d v="2010-12-01T00:00:00"/>
    <n v="373608"/>
    <s v="773"/>
    <x v="11"/>
    <x v="3"/>
    <x v="5"/>
    <x v="0"/>
    <x v="1"/>
  </r>
  <r>
    <n v="7735113507"/>
    <x v="0"/>
    <n v="48980070"/>
    <x v="34"/>
    <s v="SSRDVILLEGAS"/>
    <s v="MFLT"/>
    <s v="LEASING BANCOLOMBIA SA"/>
    <s v=""/>
    <s v=""/>
    <d v="2010-12-01T00:00:00"/>
    <d v="2010-12-01T00:00:00"/>
    <n v="52540"/>
    <s v="773"/>
    <x v="11"/>
    <x v="11"/>
    <x v="0"/>
    <x v="0"/>
    <x v="0"/>
  </r>
  <r>
    <n v="7735113507"/>
    <x v="0"/>
    <n v="48980070"/>
    <x v="34"/>
    <s v="SSRDVILLEGAS"/>
    <s v="MFLT"/>
    <s v="LEASING BANCOLOMBIA SA"/>
    <s v=""/>
    <s v=""/>
    <d v="2010-12-01T00:00:00"/>
    <d v="2010-12-01T00:00:00"/>
    <n v="72676"/>
    <s v="773"/>
    <x v="11"/>
    <x v="11"/>
    <x v="0"/>
    <x v="0"/>
    <x v="0"/>
  </r>
  <r>
    <n v="7735113507"/>
    <x v="0"/>
    <n v="48980070"/>
    <x v="34"/>
    <s v="SSRDVILLEGAS"/>
    <s v="MFLT"/>
    <s v="LEASING BANCOLOMBIA SA"/>
    <s v=""/>
    <s v=""/>
    <d v="2010-12-01T00:00:00"/>
    <d v="2010-12-01T00:00:00"/>
    <n v="25997"/>
    <s v="773"/>
    <x v="11"/>
    <x v="11"/>
    <x v="0"/>
    <x v="0"/>
    <x v="0"/>
  </r>
  <r>
    <n v="7735113507"/>
    <x v="0"/>
    <n v="48980070"/>
    <x v="34"/>
    <s v="SSRDVILLEGAS"/>
    <s v="MFLT"/>
    <s v="LEASING BANCOLOMBIA SA"/>
    <s v=""/>
    <s v=""/>
    <d v="2010-12-01T00:00:00"/>
    <d v="2010-12-01T00:00:00"/>
    <n v="35960"/>
    <s v="773"/>
    <x v="11"/>
    <x v="11"/>
    <x v="0"/>
    <x v="0"/>
    <x v="0"/>
  </r>
  <r>
    <n v="7735113507"/>
    <x v="0"/>
    <n v="48980070"/>
    <x v="34"/>
    <s v="SSRDVILLEGAS"/>
    <s v="MFLT"/>
    <s v="LEASING BANCOLOMBIA SA"/>
    <s v=""/>
    <s v=""/>
    <d v="2010-12-01T00:00:00"/>
    <d v="2010-12-01T00:00:00"/>
    <n v="18537"/>
    <s v="773"/>
    <x v="11"/>
    <x v="11"/>
    <x v="0"/>
    <x v="0"/>
    <x v="0"/>
  </r>
  <r>
    <n v="7735113507"/>
    <x v="0"/>
    <n v="48980070"/>
    <x v="34"/>
    <s v="SSRDVILLEGAS"/>
    <s v="MFLT"/>
    <s v="LEASING BANCOLOMBIA SA"/>
    <s v=""/>
    <s v=""/>
    <d v="2010-12-01T00:00:00"/>
    <d v="2010-12-01T00:00:00"/>
    <n v="26407"/>
    <s v="773"/>
    <x v="11"/>
    <x v="11"/>
    <x v="0"/>
    <x v="0"/>
    <x v="0"/>
  </r>
  <r>
    <n v="7735113507"/>
    <x v="0"/>
    <n v="48980070"/>
    <x v="34"/>
    <s v="SSRDVILLEGAS"/>
    <s v="MFLT"/>
    <s v="LEASING BANCOLOMBIA SA"/>
    <s v=""/>
    <s v=""/>
    <d v="2010-12-01T00:00:00"/>
    <d v="2010-12-01T00:00:00"/>
    <n v="20039"/>
    <s v="773"/>
    <x v="11"/>
    <x v="11"/>
    <x v="0"/>
    <x v="0"/>
    <x v="0"/>
  </r>
  <r>
    <n v="7735113507"/>
    <x v="0"/>
    <n v="48980070"/>
    <x v="34"/>
    <s v="SSRDVILLEGAS"/>
    <s v="MFLT"/>
    <s v="LEASING BANCOLOMBIA SA"/>
    <s v=""/>
    <s v=""/>
    <d v="2010-12-01T00:00:00"/>
    <d v="2010-12-01T00:00:00"/>
    <n v="28825"/>
    <s v="773"/>
    <x v="11"/>
    <x v="11"/>
    <x v="0"/>
    <x v="0"/>
    <x v="0"/>
  </r>
  <r>
    <n v="7735113507"/>
    <x v="0"/>
    <n v="48980070"/>
    <x v="34"/>
    <s v="SSRDVILLEGAS"/>
    <s v="MFLT"/>
    <s v="LEASING BANCOLOMBIA SA"/>
    <s v=""/>
    <s v=""/>
    <d v="2010-12-01T00:00:00"/>
    <d v="2010-12-01T00:00:00"/>
    <n v="15181"/>
    <s v="773"/>
    <x v="11"/>
    <x v="11"/>
    <x v="0"/>
    <x v="0"/>
    <x v="0"/>
  </r>
  <r>
    <n v="7735113507"/>
    <x v="0"/>
    <n v="48980070"/>
    <x v="34"/>
    <s v="SSRDVILLEGAS"/>
    <s v="MFLT"/>
    <s v="LEASING BANCOLOMBIA SA"/>
    <s v=""/>
    <s v=""/>
    <d v="2010-12-01T00:00:00"/>
    <d v="2010-12-01T00:00:00"/>
    <n v="25292"/>
    <s v="773"/>
    <x v="11"/>
    <x v="11"/>
    <x v="0"/>
    <x v="0"/>
    <x v="0"/>
  </r>
  <r>
    <n v="7735113507"/>
    <x v="0"/>
    <n v="48980070"/>
    <x v="34"/>
    <s v="SSRDVILLEGAS"/>
    <s v="MFLT"/>
    <s v="LEASING BANCOLOMBIA SA"/>
    <s v=""/>
    <s v=""/>
    <d v="2010-12-01T00:00:00"/>
    <d v="2010-12-01T00:00:00"/>
    <n v="39699"/>
    <s v="773"/>
    <x v="11"/>
    <x v="11"/>
    <x v="0"/>
    <x v="0"/>
    <x v="0"/>
  </r>
  <r>
    <n v="7735113507"/>
    <x v="0"/>
    <n v="48980070"/>
    <x v="34"/>
    <s v="SSRDVILLEGAS"/>
    <s v="MFLT"/>
    <s v="LEASING BANCOLOMBIA SA"/>
    <s v=""/>
    <s v=""/>
    <d v="2010-12-01T00:00:00"/>
    <d v="2010-12-01T00:00:00"/>
    <n v="46369"/>
    <s v="773"/>
    <x v="11"/>
    <x v="11"/>
    <x v="0"/>
    <x v="0"/>
    <x v="0"/>
  </r>
  <r>
    <n v="7735113507"/>
    <x v="0"/>
    <n v="48980070"/>
    <x v="34"/>
    <s v="SSRDVILLEGAS"/>
    <s v="MFLT"/>
    <s v="LEASING BANCOLOMBIA SA"/>
    <s v=""/>
    <s v=""/>
    <d v="2010-12-01T00:00:00"/>
    <d v="2010-12-01T00:00:00"/>
    <n v="72379"/>
    <s v="773"/>
    <x v="11"/>
    <x v="11"/>
    <x v="0"/>
    <x v="0"/>
    <x v="0"/>
  </r>
  <r>
    <n v="7735113507"/>
    <x v="0"/>
    <n v="48984270"/>
    <x v="37"/>
    <s v="SSRDVILLEGAS"/>
    <s v="MFLT"/>
    <s v="LEASING BANCOLOMBIA SA"/>
    <s v=""/>
    <s v=""/>
    <d v="2010-12-01T00:00:00"/>
    <d v="2010-12-01T00:00:00"/>
    <n v="52524"/>
    <s v="773"/>
    <x v="11"/>
    <x v="14"/>
    <x v="0"/>
    <x v="0"/>
    <x v="0"/>
  </r>
  <r>
    <n v="7735113507"/>
    <x v="0"/>
    <n v="48984270"/>
    <x v="37"/>
    <s v="SSRDVILLEGAS"/>
    <s v="MFLT"/>
    <s v="LEASING BANCOLOMBIA SA"/>
    <s v=""/>
    <s v=""/>
    <d v="2010-12-01T00:00:00"/>
    <d v="2010-12-01T00:00:00"/>
    <n v="72676"/>
    <s v="773"/>
    <x v="11"/>
    <x v="14"/>
    <x v="0"/>
    <x v="0"/>
    <x v="0"/>
  </r>
  <r>
    <n v="7735113507"/>
    <x v="0"/>
    <n v="48984270"/>
    <x v="37"/>
    <s v="SSRDVILLEGAS"/>
    <s v="MFLT"/>
    <s v="LEASING BANCOLOMBIA SA"/>
    <s v=""/>
    <s v=""/>
    <d v="2010-12-01T00:00:00"/>
    <d v="2010-12-01T00:00:00"/>
    <n v="25997"/>
    <s v="773"/>
    <x v="11"/>
    <x v="14"/>
    <x v="0"/>
    <x v="0"/>
    <x v="0"/>
  </r>
  <r>
    <n v="7735113507"/>
    <x v="0"/>
    <n v="48984270"/>
    <x v="37"/>
    <s v="SSRDVILLEGAS"/>
    <s v="MFLT"/>
    <s v="LEASING BANCOLOMBIA SA"/>
    <s v=""/>
    <s v=""/>
    <d v="2010-12-01T00:00:00"/>
    <d v="2010-12-01T00:00:00"/>
    <n v="35960"/>
    <s v="773"/>
    <x v="11"/>
    <x v="14"/>
    <x v="0"/>
    <x v="0"/>
    <x v="0"/>
  </r>
  <r>
    <n v="7735110119"/>
    <x v="12"/>
    <n v="48986070"/>
    <x v="38"/>
    <s v="LTHMRENDON"/>
    <s v="MFLT"/>
    <s v="Provisión otras cta.pte.proveed prod. no inventar"/>
    <s v="Guante power flex talla 6 seg industrial"/>
    <s v="Guante power flex talla 6 seg industrial"/>
    <d v="2010-12-01T00:00:00"/>
    <d v="2010-12-01T00:00:00"/>
    <n v="456000"/>
    <s v="773"/>
    <x v="11"/>
    <x v="15"/>
    <x v="2"/>
    <x v="0"/>
    <x v="1"/>
  </r>
  <r>
    <n v="7735110119"/>
    <x v="12"/>
    <n v="48986070"/>
    <x v="38"/>
    <s v="LTHMRENDON"/>
    <s v="MFLT"/>
    <s v="Provisión otras cta.pte.proveed prod. no inventar"/>
    <s v="Guante power flex t 7 seg indus"/>
    <s v="Guante power flex t 7 seg indus"/>
    <d v="2010-12-01T00:00:00"/>
    <d v="2010-12-01T00:00:00"/>
    <n v="228000"/>
    <s v="773"/>
    <x v="11"/>
    <x v="15"/>
    <x v="2"/>
    <x v="0"/>
    <x v="1"/>
  </r>
  <r>
    <n v="7735110119"/>
    <x v="12"/>
    <n v="48986070"/>
    <x v="38"/>
    <s v="LTHMRENDON"/>
    <s v="MFLT"/>
    <s v="Provisión otras cta.pte.proveed prod. no inventar"/>
    <s v="Guante power flex talla 8 seg industrial"/>
    <s v="Guante power flex talla 8 seg industrial"/>
    <d v="2010-12-01T00:00:00"/>
    <d v="2010-12-01T00:00:00"/>
    <n v="342000"/>
    <s v="773"/>
    <x v="11"/>
    <x v="15"/>
    <x v="2"/>
    <x v="0"/>
    <x v="1"/>
  </r>
  <r>
    <n v="7735110119"/>
    <x v="12"/>
    <n v="48986070"/>
    <x v="38"/>
    <s v="LTHMRENDON"/>
    <s v="MFLT"/>
    <s v="Provisión otras cta.pte.proveed prod. no inventar"/>
    <s v="Guante power flex talla 9 Seg Industrial"/>
    <s v="Guante power flex talla 9 Seg Industrial"/>
    <d v="2010-12-01T00:00:00"/>
    <d v="2010-12-01T00:00:00"/>
    <n v="114000"/>
    <s v="773"/>
    <x v="11"/>
    <x v="15"/>
    <x v="2"/>
    <x v="0"/>
    <x v="1"/>
  </r>
  <r>
    <n v="7735113507"/>
    <x v="0"/>
    <n v="48988070"/>
    <x v="40"/>
    <s v="SSRDVILLEGAS"/>
    <s v="MFLT"/>
    <s v="LEASING BANCOLOMBIA SA"/>
    <s v=""/>
    <s v=""/>
    <d v="2010-12-01T00:00:00"/>
    <d v="2010-12-01T00:00:00"/>
    <n v="25997"/>
    <s v="773"/>
    <x v="11"/>
    <x v="17"/>
    <x v="0"/>
    <x v="0"/>
    <x v="0"/>
  </r>
  <r>
    <n v="7735113507"/>
    <x v="0"/>
    <n v="48988070"/>
    <x v="40"/>
    <s v="SSRDVILLEGAS"/>
    <s v="MFLT"/>
    <s v="LEASING BANCOLOMBIA SA"/>
    <s v=""/>
    <s v=""/>
    <d v="2010-12-01T00:00:00"/>
    <d v="2010-12-01T00:00:00"/>
    <n v="35960"/>
    <s v="773"/>
    <x v="11"/>
    <x v="17"/>
    <x v="0"/>
    <x v="0"/>
    <x v="0"/>
  </r>
  <r>
    <n v="7735113507"/>
    <x v="0"/>
    <n v="48992070"/>
    <x v="45"/>
    <s v="SSRDVILLEGAS"/>
    <s v="MFLT"/>
    <s v="LEASING BANCOLOMBIA SA"/>
    <s v=""/>
    <s v=""/>
    <d v="2010-12-01T00:00:00"/>
    <d v="2010-12-01T00:00:00"/>
    <n v="17669"/>
    <s v="773"/>
    <x v="11"/>
    <x v="22"/>
    <x v="0"/>
    <x v="0"/>
    <x v="0"/>
  </r>
  <r>
    <n v="7735113507"/>
    <x v="0"/>
    <n v="48992070"/>
    <x v="45"/>
    <s v="SSRDVILLEGAS"/>
    <s v="MFLT"/>
    <s v="LEASING BANCOLOMBIA SA"/>
    <s v=""/>
    <s v=""/>
    <d v="2010-12-01T00:00:00"/>
    <d v="2010-12-01T00:00:00"/>
    <n v="25100"/>
    <s v="773"/>
    <x v="11"/>
    <x v="22"/>
    <x v="0"/>
    <x v="0"/>
    <x v="0"/>
  </r>
  <r>
    <n v="7735113507"/>
    <x v="0"/>
    <n v="48992070"/>
    <x v="45"/>
    <s v="SSRDVILLEGAS"/>
    <s v="MFLT"/>
    <s v="LEASING BANCOLOMBIA SA"/>
    <s v=""/>
    <s v=""/>
    <d v="2010-12-01T00:00:00"/>
    <d v="2010-12-01T00:00:00"/>
    <n v="25997"/>
    <s v="773"/>
    <x v="11"/>
    <x v="22"/>
    <x v="0"/>
    <x v="0"/>
    <x v="0"/>
  </r>
  <r>
    <n v="7735113507"/>
    <x v="0"/>
    <n v="48992070"/>
    <x v="45"/>
    <s v="SSRDVILLEGAS"/>
    <s v="MFLT"/>
    <s v="LEASING BANCOLOMBIA SA"/>
    <s v=""/>
    <s v=""/>
    <d v="2010-12-01T00:00:00"/>
    <d v="2010-12-01T00:00:00"/>
    <n v="35960"/>
    <s v="773"/>
    <x v="11"/>
    <x v="22"/>
    <x v="0"/>
    <x v="0"/>
    <x v="0"/>
  </r>
  <r>
    <n v="7735113507"/>
    <x v="0"/>
    <n v="48992070"/>
    <x v="45"/>
    <s v="SSRDVILLEGAS"/>
    <s v="MFLT"/>
    <s v="LEASING BANCOLOMBIA SA"/>
    <s v=""/>
    <s v=""/>
    <d v="2010-12-01T00:00:00"/>
    <d v="2010-12-01T00:00:00"/>
    <n v="25997"/>
    <s v="773"/>
    <x v="11"/>
    <x v="22"/>
    <x v="0"/>
    <x v="0"/>
    <x v="0"/>
  </r>
  <r>
    <n v="7735113507"/>
    <x v="0"/>
    <n v="48992070"/>
    <x v="45"/>
    <s v="SSRDVILLEGAS"/>
    <s v="MFLT"/>
    <s v="LEASING BANCOLOMBIA SA"/>
    <s v=""/>
    <s v=""/>
    <d v="2010-12-01T00:00:00"/>
    <d v="2010-12-01T00:00:00"/>
    <n v="35960"/>
    <s v="773"/>
    <x v="11"/>
    <x v="22"/>
    <x v="0"/>
    <x v="0"/>
    <x v="0"/>
  </r>
  <r>
    <n v="7735113507"/>
    <x v="0"/>
    <n v="48992070"/>
    <x v="45"/>
    <s v="SSRDVILLEGAS"/>
    <s v="MFLT"/>
    <s v="LEASING BANCOLOMBIA SA"/>
    <s v=""/>
    <s v=""/>
    <d v="2010-12-01T00:00:00"/>
    <d v="2010-12-01T00:00:00"/>
    <n v="20039"/>
    <s v="773"/>
    <x v="11"/>
    <x v="22"/>
    <x v="0"/>
    <x v="0"/>
    <x v="0"/>
  </r>
  <r>
    <n v="7735113507"/>
    <x v="0"/>
    <n v="48992070"/>
    <x v="45"/>
    <s v="SSRDVILLEGAS"/>
    <s v="MFLT"/>
    <s v="LEASING BANCOLOMBIA SA"/>
    <s v=""/>
    <s v=""/>
    <d v="2010-12-01T00:00:00"/>
    <d v="2010-12-01T00:00:00"/>
    <n v="28826"/>
    <s v="773"/>
    <x v="11"/>
    <x v="22"/>
    <x v="0"/>
    <x v="0"/>
    <x v="0"/>
  </r>
  <r>
    <n v="7735113507"/>
    <x v="0"/>
    <n v="48992070"/>
    <x v="45"/>
    <s v="SSRDVILLEGAS"/>
    <s v="MFLT"/>
    <s v="LEASING BANCOLOMBIA SA"/>
    <s v=""/>
    <s v=""/>
    <d v="2010-12-01T00:00:00"/>
    <d v="2010-12-01T00:00:00"/>
    <n v="15181"/>
    <s v="773"/>
    <x v="11"/>
    <x v="22"/>
    <x v="0"/>
    <x v="0"/>
    <x v="0"/>
  </r>
  <r>
    <n v="7735113507"/>
    <x v="0"/>
    <n v="48992070"/>
    <x v="45"/>
    <s v="SSRDVILLEGAS"/>
    <s v="MFLT"/>
    <s v="LEASING BANCOLOMBIA SA"/>
    <s v=""/>
    <s v=""/>
    <d v="2010-12-01T00:00:00"/>
    <d v="2010-12-01T00:00:00"/>
    <n v="25292"/>
    <s v="773"/>
    <x v="11"/>
    <x v="22"/>
    <x v="0"/>
    <x v="0"/>
    <x v="0"/>
  </r>
  <r>
    <n v="7735116408"/>
    <x v="1"/>
    <n v="48700170"/>
    <x v="0"/>
    <s v="SSRDVILLEGAS"/>
    <s v="MFLT"/>
    <s v="COMUNICACION CELULAR S.A. COMCEL"/>
    <s v=""/>
    <s v=""/>
    <d v="2010-12-01T00:00:00"/>
    <d v="2010-12-02T00:00:00"/>
    <n v="2572"/>
    <s v="773"/>
    <x v="11"/>
    <x v="0"/>
    <x v="1"/>
    <x v="0"/>
    <x v="0"/>
  </r>
  <r>
    <n v="7735116408"/>
    <x v="1"/>
    <n v="48705370"/>
    <x v="1"/>
    <s v="SSRDVILLEGAS"/>
    <s v="MFLT"/>
    <s v="COMUNICACION CELULAR S.A. COMCEL"/>
    <s v=""/>
    <s v=""/>
    <d v="2010-12-01T00:00:00"/>
    <d v="2010-12-02T00:00:00"/>
    <n v="4151"/>
    <s v="773"/>
    <x v="11"/>
    <x v="1"/>
    <x v="1"/>
    <x v="0"/>
    <x v="0"/>
  </r>
  <r>
    <n v="7735124704"/>
    <x v="27"/>
    <n v="48705370"/>
    <x v="1"/>
    <s v="LTYCDAVILA"/>
    <s v="MFLT"/>
    <s v="Caja menor RgMedellin"/>
    <s v=""/>
    <s v=""/>
    <d v="2010-12-02T00:00:00"/>
    <d v="2010-12-02T00:00:00"/>
    <n v="10000"/>
    <s v="773"/>
    <x v="11"/>
    <x v="1"/>
    <x v="5"/>
    <x v="0"/>
    <x v="0"/>
  </r>
  <r>
    <n v="7735116408"/>
    <x v="1"/>
    <n v="48910270"/>
    <x v="23"/>
    <s v="SSRDVILLEGAS"/>
    <s v="MFLT"/>
    <s v="COMUNICACION CELULAR S.A. COMCEL"/>
    <s v=""/>
    <s v=""/>
    <d v="2010-12-01T00:00:00"/>
    <d v="2010-12-02T00:00:00"/>
    <n v="485"/>
    <s v="773"/>
    <x v="11"/>
    <x v="3"/>
    <x v="1"/>
    <x v="0"/>
    <x v="0"/>
  </r>
  <r>
    <n v="7735124713"/>
    <x v="35"/>
    <n v="48921370"/>
    <x v="24"/>
    <s v="LTEAGUTIERRE"/>
    <s v="MFLT"/>
    <s v="BYCSA S.A"/>
    <s v="Strech 44CMx457M x .6"/>
    <s v="Strech 44CMx457M x .6"/>
    <d v="2010-12-02T00:00:00"/>
    <d v="2010-12-02T00:00:00"/>
    <n v="290000"/>
    <s v="773"/>
    <x v="11"/>
    <x v="4"/>
    <x v="5"/>
    <x v="0"/>
    <x v="1"/>
  </r>
  <r>
    <n v="7735116408"/>
    <x v="1"/>
    <n v="48921470"/>
    <x v="25"/>
    <s v="SSRDVILLEGAS"/>
    <s v="MFLT"/>
    <s v="COMUNICACION CELULAR S.A. COMCEL"/>
    <s v=""/>
    <s v=""/>
    <d v="2010-12-01T00:00:00"/>
    <d v="2010-12-02T00:00:00"/>
    <n v="1773"/>
    <s v="773"/>
    <x v="11"/>
    <x v="4"/>
    <x v="1"/>
    <x v="0"/>
    <x v="0"/>
  </r>
  <r>
    <n v="7735124704"/>
    <x v="27"/>
    <n v="48921470"/>
    <x v="25"/>
    <s v="LTYCDAVILA"/>
    <s v="MFLT"/>
    <s v="Caja menor RgMedellin"/>
    <s v=""/>
    <s v=""/>
    <d v="2010-12-02T00:00:00"/>
    <d v="2010-12-02T00:00:00"/>
    <n v="13000"/>
    <s v="773"/>
    <x v="11"/>
    <x v="4"/>
    <x v="5"/>
    <x v="0"/>
    <x v="0"/>
  </r>
  <r>
    <n v="7735124713"/>
    <x v="35"/>
    <n v="48921470"/>
    <x v="25"/>
    <s v="LTEAGUTIERRE"/>
    <s v="MFLT"/>
    <s v="BYCSA S.A"/>
    <s v="Strech 44CMx457M x .6"/>
    <s v="Strech 44CMx457M x .6"/>
    <d v="2010-12-02T00:00:00"/>
    <d v="2010-12-02T00:00:00"/>
    <n v="580000"/>
    <s v="773"/>
    <x v="11"/>
    <x v="4"/>
    <x v="5"/>
    <x v="0"/>
    <x v="1"/>
  </r>
  <r>
    <n v="7735116408"/>
    <x v="1"/>
    <n v="48921570"/>
    <x v="26"/>
    <s v="SSRDVILLEGAS"/>
    <s v="MFLT"/>
    <s v="COMUNICACION CELULAR S.A. COMCEL"/>
    <s v=""/>
    <s v=""/>
    <d v="2010-12-01T00:00:00"/>
    <d v="2010-12-02T00:00:00"/>
    <n v="2730"/>
    <s v="773"/>
    <x v="11"/>
    <x v="3"/>
    <x v="1"/>
    <x v="0"/>
    <x v="0"/>
  </r>
  <r>
    <n v="7735124708"/>
    <x v="34"/>
    <n v="48921570"/>
    <x v="26"/>
    <s v="LTHMRENDON"/>
    <s v="MFLT"/>
    <s v="Mat, rptos y accesorios, combustibles y lubricante"/>
    <s v="Alcohol_indust_95% X GLN"/>
    <s v=""/>
    <d v="2010-12-02T00:00:00"/>
    <d v="2010-12-02T00:00:00"/>
    <n v="11288"/>
    <s v="773"/>
    <x v="11"/>
    <x v="3"/>
    <x v="6"/>
    <x v="0"/>
    <x v="2"/>
  </r>
  <r>
    <n v="7735124704"/>
    <x v="27"/>
    <n v="48980070"/>
    <x v="34"/>
    <s v="LTYCDAVILA"/>
    <s v="MFLT"/>
    <s v="Caja menor RgMedellin"/>
    <s v=""/>
    <s v=""/>
    <d v="2010-12-02T00:00:00"/>
    <d v="2010-12-02T00:00:00"/>
    <n v="3700"/>
    <s v="773"/>
    <x v="11"/>
    <x v="11"/>
    <x v="5"/>
    <x v="0"/>
    <x v="0"/>
  </r>
  <r>
    <n v="7735116408"/>
    <x v="1"/>
    <n v="48982070"/>
    <x v="36"/>
    <s v="SSRDVILLEGAS"/>
    <s v="MFLT"/>
    <s v="COMUNICACION CELULAR S.A. COMCEL"/>
    <s v=""/>
    <s v=""/>
    <d v="2010-12-01T00:00:00"/>
    <d v="2010-12-02T00:00:00"/>
    <n v="828"/>
    <s v="773"/>
    <x v="11"/>
    <x v="13"/>
    <x v="1"/>
    <x v="0"/>
    <x v="0"/>
  </r>
  <r>
    <n v="7735116408"/>
    <x v="1"/>
    <n v="48984270"/>
    <x v="37"/>
    <s v="SSRDVILLEGAS"/>
    <s v="MFLT"/>
    <s v="COMUNICACION CELULAR S.A. COMCEL"/>
    <s v=""/>
    <s v=""/>
    <d v="2010-12-01T00:00:00"/>
    <d v="2010-12-02T00:00:00"/>
    <n v="3674"/>
    <s v="773"/>
    <x v="11"/>
    <x v="14"/>
    <x v="1"/>
    <x v="0"/>
    <x v="0"/>
  </r>
  <r>
    <n v="7735116408"/>
    <x v="1"/>
    <n v="48986070"/>
    <x v="38"/>
    <s v="SSRDVILLEGAS"/>
    <s v="MFLT"/>
    <s v="COMUNICACION CELULAR S.A. COMCEL"/>
    <s v=""/>
    <s v=""/>
    <d v="2010-12-01T00:00:00"/>
    <d v="2010-12-02T00:00:00"/>
    <n v="383"/>
    <s v="773"/>
    <x v="11"/>
    <x v="15"/>
    <x v="1"/>
    <x v="0"/>
    <x v="0"/>
  </r>
  <r>
    <n v="7735116408"/>
    <x v="1"/>
    <n v="48988070"/>
    <x v="40"/>
    <s v="SSRDVILLEGAS"/>
    <s v="MFLT"/>
    <s v="COMUNICACION CELULAR S.A. COMCEL"/>
    <s v=""/>
    <s v=""/>
    <d v="2010-12-01T00:00:00"/>
    <d v="2010-12-02T00:00:00"/>
    <n v="861"/>
    <s v="773"/>
    <x v="11"/>
    <x v="17"/>
    <x v="1"/>
    <x v="0"/>
    <x v="0"/>
  </r>
  <r>
    <n v="7735124717"/>
    <x v="64"/>
    <n v="48988270"/>
    <x v="42"/>
    <s v="LTJGARCES"/>
    <s v="MFLT"/>
    <s v="Provisión otras cta.pte.proveed prod. no inventar"/>
    <s v="Trampas adhesivas ratas"/>
    <s v="Trampas adhesivas ratas"/>
    <d v="2010-12-01T00:00:00"/>
    <d v="2010-12-02T00:00:00"/>
    <n v="229680"/>
    <s v="773"/>
    <x v="11"/>
    <x v="19"/>
    <x v="5"/>
    <x v="0"/>
    <x v="0"/>
  </r>
  <r>
    <n v="7735124717"/>
    <x v="64"/>
    <n v="48988270"/>
    <x v="42"/>
    <s v="LTJGARCES"/>
    <s v="MFLT"/>
    <s v="SALAZAR VELEZ MARGARITA MARIA"/>
    <s v="Trampas adhesivas ratas"/>
    <s v="Trampas adhesivas ratas"/>
    <d v="2010-12-01T00:00:00"/>
    <d v="2010-12-02T00:00:00"/>
    <n v="0"/>
    <s v="773"/>
    <x v="11"/>
    <x v="19"/>
    <x v="5"/>
    <x v="0"/>
    <x v="0"/>
  </r>
  <r>
    <n v="7735116408"/>
    <x v="1"/>
    <n v="48988570"/>
    <x v="44"/>
    <s v="SSRDVILLEGAS"/>
    <s v="MFLT"/>
    <s v="COMUNICACION CELULAR S.A. COMCEL"/>
    <s v=""/>
    <s v=""/>
    <d v="2010-12-01T00:00:00"/>
    <d v="2010-12-02T00:00:00"/>
    <n v="982"/>
    <s v="773"/>
    <x v="11"/>
    <x v="21"/>
    <x v="1"/>
    <x v="0"/>
    <x v="0"/>
  </r>
  <r>
    <n v="7735116408"/>
    <x v="1"/>
    <n v="48992070"/>
    <x v="45"/>
    <s v="SSRDVILLEGAS"/>
    <s v="MFLT"/>
    <s v="COMUNICACION CELULAR S.A. COMCEL"/>
    <s v=""/>
    <s v=""/>
    <d v="2010-12-01T00:00:00"/>
    <d v="2010-12-02T00:00:00"/>
    <n v="6551"/>
    <s v="773"/>
    <x v="11"/>
    <x v="22"/>
    <x v="1"/>
    <x v="0"/>
    <x v="0"/>
  </r>
  <r>
    <n v="7735116403"/>
    <x v="20"/>
    <n v="48705670"/>
    <x v="2"/>
    <s v="SSRDVILLEGAS"/>
    <s v="MFLT"/>
    <s v="SOMOS SUMINISTRO TEMPORAL S.A."/>
    <s v=""/>
    <s v=""/>
    <d v="2010-12-02T00:00:00"/>
    <d v="2010-12-03T00:00:00"/>
    <n v="641566"/>
    <s v="773"/>
    <x v="11"/>
    <x v="2"/>
    <x v="3"/>
    <x v="0"/>
    <x v="1"/>
  </r>
  <r>
    <n v="7735116403"/>
    <x v="20"/>
    <n v="48910270"/>
    <x v="23"/>
    <s v="SSRDVILLEGAS"/>
    <s v="MFLT"/>
    <s v="SOMOS SUMINISTRO TEMPORAL S.A."/>
    <s v=""/>
    <s v=""/>
    <d v="2010-12-02T00:00:00"/>
    <d v="2010-12-03T00:00:00"/>
    <n v="2085381"/>
    <s v="773"/>
    <x v="11"/>
    <x v="3"/>
    <x v="3"/>
    <x v="0"/>
    <x v="1"/>
  </r>
  <r>
    <n v="7735116403"/>
    <x v="20"/>
    <n v="48921470"/>
    <x v="25"/>
    <s v="SSRDVILLEGAS"/>
    <s v="MFLT"/>
    <s v="SOMOS SUMINISTRO TEMPORAL S.A."/>
    <s v=""/>
    <s v=""/>
    <d v="2010-12-02T00:00:00"/>
    <d v="2010-12-03T00:00:00"/>
    <n v="1290653"/>
    <s v="773"/>
    <x v="11"/>
    <x v="4"/>
    <x v="3"/>
    <x v="0"/>
    <x v="1"/>
  </r>
  <r>
    <n v="7735116403"/>
    <x v="20"/>
    <n v="48921570"/>
    <x v="26"/>
    <s v="SSRDVILLEGAS"/>
    <s v="MFLT"/>
    <s v="AHORA S.A"/>
    <s v=""/>
    <s v=""/>
    <d v="2010-12-02T00:00:00"/>
    <d v="2010-12-03T00:00:00"/>
    <n v="5400605"/>
    <s v="773"/>
    <x v="11"/>
    <x v="3"/>
    <x v="3"/>
    <x v="0"/>
    <x v="1"/>
  </r>
  <r>
    <n v="7735116403"/>
    <x v="20"/>
    <n v="48921670"/>
    <x v="27"/>
    <s v="SSRDVILLEGAS"/>
    <s v="MFLT"/>
    <s v="AHORA S.A"/>
    <s v=""/>
    <s v=""/>
    <d v="2010-12-02T00:00:00"/>
    <d v="2010-12-03T00:00:00"/>
    <n v="334180"/>
    <s v="773"/>
    <x v="11"/>
    <x v="5"/>
    <x v="3"/>
    <x v="0"/>
    <x v="1"/>
  </r>
  <r>
    <n v="7735116403"/>
    <x v="20"/>
    <n v="48921770"/>
    <x v="28"/>
    <s v="SSRDVILLEGAS"/>
    <s v="MFLT"/>
    <s v="SOMOS SUMINISTRO TEMPORAL S.A."/>
    <s v=""/>
    <s v=""/>
    <d v="2010-12-02T00:00:00"/>
    <d v="2010-12-03T00:00:00"/>
    <n v="1401018"/>
    <s v="773"/>
    <x v="11"/>
    <x v="5"/>
    <x v="3"/>
    <x v="0"/>
    <x v="1"/>
  </r>
  <r>
    <n v="7735116403"/>
    <x v="20"/>
    <n v="48980070"/>
    <x v="34"/>
    <s v="SSRDVILLEGAS"/>
    <s v="MFLT"/>
    <s v="AHORA S.A"/>
    <s v=""/>
    <s v=""/>
    <d v="2010-12-02T00:00:00"/>
    <d v="2010-12-03T00:00:00"/>
    <n v="334180"/>
    <s v="773"/>
    <x v="11"/>
    <x v="11"/>
    <x v="3"/>
    <x v="0"/>
    <x v="1"/>
  </r>
  <r>
    <n v="7735124719"/>
    <x v="42"/>
    <n v="48980070"/>
    <x v="34"/>
    <s v="LTEAGUTIERRE"/>
    <s v="MFLT"/>
    <s v="Provisión otras cta.pte.proveed prod. no inventar"/>
    <s v="Boletin comunicaciones internas 16%"/>
    <s v="Boletin comunicaciones internas 16%"/>
    <d v="2010-12-02T00:00:00"/>
    <d v="2010-12-03T00:00:00"/>
    <n v="0"/>
    <s v="773"/>
    <x v="11"/>
    <x v="11"/>
    <x v="5"/>
    <x v="0"/>
    <x v="0"/>
  </r>
  <r>
    <n v="7735124719"/>
    <x v="42"/>
    <n v="48980070"/>
    <x v="34"/>
    <s v="LTEAGUTIERRE"/>
    <s v="MFLT"/>
    <s v="Provisión otras cta.pte.proveed prod. no inventar"/>
    <s v="Boletin comunicaciones internas 16%"/>
    <s v="Boletin comunicaciones internas 16%"/>
    <d v="2010-12-02T00:00:00"/>
    <d v="2010-12-03T00:00:00"/>
    <n v="0"/>
    <s v="773"/>
    <x v="11"/>
    <x v="11"/>
    <x v="5"/>
    <x v="0"/>
    <x v="0"/>
  </r>
  <r>
    <n v="7735124719"/>
    <x v="42"/>
    <n v="48980070"/>
    <x v="34"/>
    <s v="LTEAGUTIERRE"/>
    <s v="MFLT"/>
    <s v="Provisión otras cta.pte.proveed prod. no inventar"/>
    <s v="Boletin comunicaciones internas 16%"/>
    <s v="Boletin comunicaciones internas 16%"/>
    <d v="2010-12-02T00:00:00"/>
    <d v="2010-12-03T00:00:00"/>
    <n v="23000"/>
    <s v="773"/>
    <x v="11"/>
    <x v="11"/>
    <x v="5"/>
    <x v="0"/>
    <x v="0"/>
  </r>
  <r>
    <n v="7735124719"/>
    <x v="42"/>
    <n v="48980070"/>
    <x v="34"/>
    <s v="LTEAGUTIERRE"/>
    <s v="MFLT"/>
    <s v="Provisión otras cta.pte.proveed prod. no inventar"/>
    <s v="Boletin comunicaciones internas 16%"/>
    <s v="Boletin comunicaciones internas 16%"/>
    <d v="2010-12-02T00:00:00"/>
    <d v="2010-12-03T00:00:00"/>
    <n v="23000"/>
    <s v="773"/>
    <x v="11"/>
    <x v="11"/>
    <x v="5"/>
    <x v="0"/>
    <x v="0"/>
  </r>
  <r>
    <n v="7735116403"/>
    <x v="20"/>
    <n v="48992070"/>
    <x v="45"/>
    <s v="SSRDVILLEGAS"/>
    <s v="MFLT"/>
    <s v="SOMOS SUMINISTRO TEMPORAL S.A."/>
    <s v=""/>
    <s v=""/>
    <d v="2010-12-02T00:00:00"/>
    <d v="2010-12-03T00:00:00"/>
    <n v="255174"/>
    <s v="773"/>
    <x v="11"/>
    <x v="22"/>
    <x v="3"/>
    <x v="0"/>
    <x v="1"/>
  </r>
  <r>
    <n v="7735116403"/>
    <x v="20"/>
    <n v="48992170"/>
    <x v="46"/>
    <s v="SSRDVILLEGAS"/>
    <s v="MFLT"/>
    <s v="SOMOS SUMINISTRO TEMPORAL S.A."/>
    <s v=""/>
    <s v=""/>
    <d v="2010-12-02T00:00:00"/>
    <d v="2010-12-03T00:00:00"/>
    <n v="1317036"/>
    <s v="773"/>
    <x v="11"/>
    <x v="23"/>
    <x v="3"/>
    <x v="0"/>
    <x v="1"/>
  </r>
  <r>
    <n v="7735124012"/>
    <x v="24"/>
    <n v="48712570"/>
    <x v="18"/>
    <s v="LTHMRENDON"/>
    <s v="MFLT"/>
    <s v="Mat, rptos y accesorios, materiales y repuestos na"/>
    <s v="Silicona en barra x 3/8 x 31"/>
    <s v=""/>
    <d v="2010-12-04T00:00:00"/>
    <d v="2010-12-04T00:00:00"/>
    <n v="397"/>
    <s v="773"/>
    <x v="11"/>
    <x v="3"/>
    <x v="6"/>
    <x v="0"/>
    <x v="2"/>
  </r>
  <r>
    <n v="7735116874"/>
    <x v="33"/>
    <n v="48921370"/>
    <x v="24"/>
    <s v="LTJFLOPEZ"/>
    <s v="MFLT"/>
    <s v="Provisión otras cta.pte.proveed prod. Inventariab."/>
    <s v=""/>
    <s v="Servicio de Preprensa"/>
    <d v="2010-12-04T00:00:00"/>
    <d v="2010-12-04T00:00:00"/>
    <n v="2330214"/>
    <s v="773"/>
    <x v="11"/>
    <x v="4"/>
    <x v="5"/>
    <x v="0"/>
    <x v="1"/>
  </r>
  <r>
    <n v="7735116874"/>
    <x v="33"/>
    <n v="48921370"/>
    <x v="24"/>
    <s v="LTJFLOPEZ"/>
    <s v="MFLT"/>
    <s v="Provisión otras cta.pte.proveed prod. Inventariab."/>
    <s v=""/>
    <s v="Servicio de Preprensa"/>
    <d v="2010-12-04T00:00:00"/>
    <d v="2010-12-04T00:00:00"/>
    <n v="3010976"/>
    <s v="773"/>
    <x v="11"/>
    <x v="4"/>
    <x v="5"/>
    <x v="0"/>
    <x v="1"/>
  </r>
  <r>
    <n v="7735124708"/>
    <x v="34"/>
    <n v="48921370"/>
    <x v="24"/>
    <s v="LTHMRENDON"/>
    <s v="MFLT"/>
    <s v="Mat, rptos y accesorios, combustibles y lubricante"/>
    <s v="Lavador_planchas CPC Plate cleaner X L"/>
    <s v=""/>
    <d v="2010-12-04T00:00:00"/>
    <d v="2010-12-04T00:00:00"/>
    <n v="83480"/>
    <s v="773"/>
    <x v="11"/>
    <x v="4"/>
    <x v="6"/>
    <x v="0"/>
    <x v="2"/>
  </r>
  <r>
    <n v="7735111156"/>
    <x v="30"/>
    <n v="48992070"/>
    <x v="45"/>
    <s v="LTMAMEJIA"/>
    <s v="MFLT"/>
    <s v="Provisión otras cta.pte.proveed prod. Inventariab."/>
    <s v=""/>
    <s v="Asesoria Técnica"/>
    <d v="2010-12-04T00:00:00"/>
    <d v="2010-12-04T00:00:00"/>
    <n v="400000"/>
    <s v="773"/>
    <x v="11"/>
    <x v="22"/>
    <x v="8"/>
    <x v="0"/>
    <x v="0"/>
  </r>
  <r>
    <n v="7735111156"/>
    <x v="30"/>
    <n v="48992070"/>
    <x v="45"/>
    <s v="LTMAMEJIA"/>
    <s v="MFLT"/>
    <s v="Provisión otras cta.pte.proveed prod. Inventariab."/>
    <s v=""/>
    <s v="Asesoria Técnica"/>
    <d v="2010-12-04T00:00:00"/>
    <d v="2010-12-04T00:00:00"/>
    <n v="1800000"/>
    <s v="773"/>
    <x v="11"/>
    <x v="22"/>
    <x v="8"/>
    <x v="0"/>
    <x v="0"/>
  </r>
  <r>
    <n v="7735110119"/>
    <x v="12"/>
    <n v="48705370"/>
    <x v="1"/>
    <s v="LTHMRENDON"/>
    <s v="MFLT"/>
    <s v="C.I.UNIFORMES IND.ROPA Y CALZADO QU"/>
    <s v="Bota BLA seguridad QUINLOP"/>
    <s v="Bota BLA seguridad QUINLOP"/>
    <d v="2010-12-03T00:00:00"/>
    <d v="2010-12-06T00:00:00"/>
    <n v="151560"/>
    <s v="773"/>
    <x v="11"/>
    <x v="1"/>
    <x v="2"/>
    <x v="0"/>
    <x v="1"/>
  </r>
  <r>
    <n v="7735116411"/>
    <x v="28"/>
    <n v="48705770"/>
    <x v="3"/>
    <s v="LTJFLOPEZ"/>
    <s v="MFLT"/>
    <s v="Provisión otras cta.pte.proveed prod. Inventariab."/>
    <s v=""/>
    <s v="Servicio  e transporte primario"/>
    <d v="2010-12-06T00:00:00"/>
    <d v="2010-12-06T00:00:00"/>
    <n v="212000"/>
    <s v="773"/>
    <x v="11"/>
    <x v="3"/>
    <x v="7"/>
    <x v="0"/>
    <x v="1"/>
  </r>
  <r>
    <n v="7735116503"/>
    <x v="38"/>
    <n v="48710370"/>
    <x v="6"/>
    <s v="LTNJRODRIGUE"/>
    <s v="MFLT"/>
    <s v="Provisión otras cta.pte.proveed prod. Inventariab."/>
    <s v=""/>
    <s v="Mantenimiento troquel."/>
    <d v="2010-12-06T00:00:00"/>
    <d v="2010-12-06T00:00:00"/>
    <n v="5400000"/>
    <s v="773"/>
    <x v="11"/>
    <x v="4"/>
    <x v="6"/>
    <x v="0"/>
    <x v="2"/>
  </r>
  <r>
    <n v="7735124012"/>
    <x v="24"/>
    <n v="48710370"/>
    <x v="6"/>
    <s v="LTEAGUTIERRE"/>
    <s v="MFLT"/>
    <s v="Mat, rptos y accesorios, materiales y repuestos na"/>
    <s v="Papel agua Nr 360"/>
    <s v=""/>
    <d v="2010-12-06T00:00:00"/>
    <d v="2010-12-06T00:00:00"/>
    <n v="1500"/>
    <s v="773"/>
    <x v="11"/>
    <x v="4"/>
    <x v="6"/>
    <x v="0"/>
    <x v="2"/>
  </r>
  <r>
    <n v="7735124012"/>
    <x v="24"/>
    <n v="48710370"/>
    <x v="6"/>
    <s v="LTEAGUTIERRE"/>
    <s v="MFLT"/>
    <s v="Mat, rptos y accesorios, materiales y repuestos na"/>
    <s v="Papel agua Nr 400"/>
    <s v=""/>
    <d v="2010-12-06T00:00:00"/>
    <d v="2010-12-06T00:00:00"/>
    <n v="1311"/>
    <s v="773"/>
    <x v="11"/>
    <x v="4"/>
    <x v="6"/>
    <x v="0"/>
    <x v="2"/>
  </r>
  <r>
    <n v="7735110119"/>
    <x v="12"/>
    <n v="48910270"/>
    <x v="23"/>
    <s v="LTHMRENDON"/>
    <s v="MFLT"/>
    <s v="C.I.UNIFORMES IND.ROPA Y CALZADO QU"/>
    <s v="Bota BLA seguridad QUINLOP"/>
    <s v="Bota BLA seguridad QUINLOP"/>
    <d v="2010-12-03T00:00:00"/>
    <d v="2010-12-06T00:00:00"/>
    <n v="492570"/>
    <s v="773"/>
    <x v="11"/>
    <x v="3"/>
    <x v="2"/>
    <x v="0"/>
    <x v="1"/>
  </r>
  <r>
    <n v="7735124701"/>
    <x v="26"/>
    <n v="48921370"/>
    <x v="24"/>
    <s v="LTHMRENDON"/>
    <s v="MFLT"/>
    <s v="EMPAQUETADURAS Y EMPAQUES S.A."/>
    <s v="Limpion Wypall"/>
    <s v="Limpion Wypall"/>
    <d v="2010-12-06T00:00:00"/>
    <d v="2010-12-06T00:00:00"/>
    <n v="330600"/>
    <s v="773"/>
    <x v="11"/>
    <x v="4"/>
    <x v="5"/>
    <x v="0"/>
    <x v="0"/>
  </r>
  <r>
    <n v="7735110119"/>
    <x v="12"/>
    <n v="48921470"/>
    <x v="25"/>
    <s v="LTHMRENDON"/>
    <s v="MFLT"/>
    <s v="C.I.UNIFORMES IND.ROPA Y CALZADO QU"/>
    <s v="Bota BLA seguridad QUINLOP"/>
    <s v="Bota BLA seguridad QUINLOP"/>
    <d v="2010-12-03T00:00:00"/>
    <d v="2010-12-06T00:00:00"/>
    <n v="3447990"/>
    <s v="773"/>
    <x v="11"/>
    <x v="4"/>
    <x v="2"/>
    <x v="0"/>
    <x v="1"/>
  </r>
  <r>
    <n v="7735116503"/>
    <x v="38"/>
    <n v="48921470"/>
    <x v="25"/>
    <s v="LTMAMEJIA"/>
    <s v="MFLT"/>
    <s v="Provisión otras cta.pte.proveed prod. Inventariab."/>
    <s v=""/>
    <s v="Mtto Relojes de Marcacion"/>
    <d v="2010-12-06T00:00:00"/>
    <d v="2010-12-06T00:00:00"/>
    <n v="165600"/>
    <s v="773"/>
    <x v="11"/>
    <x v="4"/>
    <x v="6"/>
    <x v="0"/>
    <x v="2"/>
  </r>
  <r>
    <n v="7735124701"/>
    <x v="26"/>
    <n v="48921470"/>
    <x v="25"/>
    <s v="LTHMRENDON"/>
    <s v="MFLT"/>
    <s v="EMPAQUETADURAS Y EMPAQUES S.A."/>
    <s v="Limpion Wypall"/>
    <s v="Limpion Wypall"/>
    <d v="2010-12-06T00:00:00"/>
    <d v="2010-12-06T00:00:00"/>
    <n v="110200"/>
    <s v="773"/>
    <x v="11"/>
    <x v="4"/>
    <x v="5"/>
    <x v="0"/>
    <x v="0"/>
  </r>
  <r>
    <n v="7735124701"/>
    <x v="26"/>
    <n v="48921570"/>
    <x v="26"/>
    <s v="LTHMRENDON"/>
    <s v="MFLT"/>
    <s v="EMPAQUETADURAS Y EMPAQUES S.A."/>
    <s v="Limpion Wypall"/>
    <s v="Limpion Wypall"/>
    <d v="2010-12-06T00:00:00"/>
    <d v="2010-12-06T00:00:00"/>
    <n v="110200"/>
    <s v="773"/>
    <x v="11"/>
    <x v="3"/>
    <x v="5"/>
    <x v="0"/>
    <x v="0"/>
  </r>
  <r>
    <n v="7735124704"/>
    <x v="27"/>
    <n v="48921570"/>
    <x v="26"/>
    <s v="LTEAGUTIERRE"/>
    <s v="MFLT"/>
    <s v="Provisión otras cta.pte.proveed prod. no inventar"/>
    <s v="Boligrafo retrac.kilom.ngo"/>
    <s v="Boligrafo retrac.kilom.ngo"/>
    <d v="2010-12-06T00:00:00"/>
    <d v="2010-12-06T00:00:00"/>
    <n v="33420"/>
    <s v="773"/>
    <x v="11"/>
    <x v="3"/>
    <x v="5"/>
    <x v="0"/>
    <x v="0"/>
  </r>
  <r>
    <n v="7735124704"/>
    <x v="27"/>
    <n v="48921570"/>
    <x v="26"/>
    <s v="LTEAGUTIERRE"/>
    <s v="MFLT"/>
    <s v="Provisión otras cta.pte.proveed prod. no inventar"/>
    <s v="Pasta 105 x3.0r  ngo c/b-gig."/>
    <s v="Pasta 105 x3.0r  ngo c/b-gig."/>
    <d v="2010-12-06T00:00:00"/>
    <d v="2010-12-06T00:00:00"/>
    <n v="85424"/>
    <s v="773"/>
    <x v="11"/>
    <x v="3"/>
    <x v="5"/>
    <x v="0"/>
    <x v="0"/>
  </r>
  <r>
    <n v="7735124704"/>
    <x v="27"/>
    <n v="48921570"/>
    <x v="26"/>
    <s v="LTEAGUTIERRE"/>
    <s v="MFLT"/>
    <s v="Provisión otras cta.pte.proveed prod. no inventar"/>
    <s v="Marcador borrable expo azul pta bisel"/>
    <s v="Marcador borrable expo azul pta bisel"/>
    <d v="2010-12-06T00:00:00"/>
    <d v="2010-12-06T00:00:00"/>
    <n v="9120"/>
    <s v="773"/>
    <x v="11"/>
    <x v="3"/>
    <x v="5"/>
    <x v="0"/>
    <x v="0"/>
  </r>
  <r>
    <n v="7735124704"/>
    <x v="27"/>
    <n v="48921570"/>
    <x v="26"/>
    <s v="LTEAGUTIERRE"/>
    <s v="MFLT"/>
    <s v="Provisión otras cta.pte.proveed prod. no inventar"/>
    <s v="Marcador borrable expo ngo pta bisel"/>
    <s v="Marcador borrable expo ngo pta bisel"/>
    <d v="2010-12-06T00:00:00"/>
    <d v="2010-12-06T00:00:00"/>
    <n v="9120"/>
    <s v="773"/>
    <x v="11"/>
    <x v="3"/>
    <x v="5"/>
    <x v="0"/>
    <x v="0"/>
  </r>
  <r>
    <n v="7735124704"/>
    <x v="27"/>
    <n v="48921570"/>
    <x v="26"/>
    <s v="LTEAGUTIERRE"/>
    <s v="MFLT"/>
    <s v="Provisión otras cta.pte.proveed prod. no inventar"/>
    <s v="Marcador borrable expo rjo pta bisel"/>
    <s v="Marcador borrable expo rjo pta bisel"/>
    <d v="2010-12-06T00:00:00"/>
    <d v="2010-12-06T00:00:00"/>
    <n v="9120"/>
    <s v="773"/>
    <x v="11"/>
    <x v="3"/>
    <x v="5"/>
    <x v="0"/>
    <x v="0"/>
  </r>
  <r>
    <n v="7735124704"/>
    <x v="27"/>
    <n v="48921570"/>
    <x v="26"/>
    <s v="LTEAGUTIERRE"/>
    <s v="MFLT"/>
    <s v="Provisión otras cta.pte.proveed prod. no inventar"/>
    <s v="Marcador borrable expo vde pta bisel"/>
    <s v="Marcador borrable expo vde pta bisel"/>
    <d v="2010-12-06T00:00:00"/>
    <d v="2010-12-06T00:00:00"/>
    <n v="9120"/>
    <s v="773"/>
    <x v="11"/>
    <x v="3"/>
    <x v="5"/>
    <x v="0"/>
    <x v="0"/>
  </r>
  <r>
    <n v="7735124704"/>
    <x v="27"/>
    <n v="48921570"/>
    <x v="26"/>
    <s v="LTEAGUTIERRE"/>
    <s v="MFLT"/>
    <s v="Provisión otras cta.pte.proveed prod. no inventar"/>
    <s v="Refuerzo adhesivo dima 179x100"/>
    <s v="Refuerzo adhesivo dima 179x100"/>
    <d v="2010-12-06T00:00:00"/>
    <d v="2010-12-06T00:00:00"/>
    <n v="3610"/>
    <s v="773"/>
    <x v="11"/>
    <x v="3"/>
    <x v="5"/>
    <x v="0"/>
    <x v="0"/>
  </r>
  <r>
    <n v="7735124704"/>
    <x v="27"/>
    <n v="48921570"/>
    <x v="26"/>
    <s v="LTEAGUTIERRE"/>
    <s v="MFLT"/>
    <s v="Provisión otras cta.pte.proveed prod. no inventar"/>
    <s v="Papel carta multip.x500 blco 75 gr"/>
    <s v="Papel carta multip.x500 blco 75 gr"/>
    <d v="2010-12-06T00:00:00"/>
    <d v="2010-12-06T00:00:00"/>
    <n v="18975"/>
    <s v="773"/>
    <x v="11"/>
    <x v="3"/>
    <x v="5"/>
    <x v="0"/>
    <x v="0"/>
  </r>
  <r>
    <n v="7735124704"/>
    <x v="27"/>
    <n v="48921570"/>
    <x v="26"/>
    <s v="LTEAGUTIERRE"/>
    <s v="MFLT"/>
    <s v="Provisión otras cta.pte.proveed prod. no inventar"/>
    <s v="Marcador perm.sanford ngo"/>
    <s v="Marcador perm.sanford ngo"/>
    <d v="2010-12-06T00:00:00"/>
    <d v="2010-12-06T00:00:00"/>
    <n v="24560"/>
    <s v="773"/>
    <x v="11"/>
    <x v="3"/>
    <x v="5"/>
    <x v="0"/>
    <x v="0"/>
  </r>
  <r>
    <n v="7735124704"/>
    <x v="27"/>
    <n v="48921570"/>
    <x v="26"/>
    <s v="LTEAGUTIERRE"/>
    <s v="MFLT"/>
    <s v="Provisión otras cta.pte.proveed prod. no inventar"/>
    <s v="Tinta p/sello d/caucho  x30cc ngo"/>
    <s v="Tinta p/sello d/caucho  x30cc ngo"/>
    <d v="2010-12-06T00:00:00"/>
    <d v="2010-12-06T00:00:00"/>
    <n v="23180"/>
    <s v="773"/>
    <x v="11"/>
    <x v="3"/>
    <x v="5"/>
    <x v="0"/>
    <x v="0"/>
  </r>
  <r>
    <n v="7735110119"/>
    <x v="12"/>
    <n v="48921670"/>
    <x v="27"/>
    <s v="LTEAGUTIERRE"/>
    <s v="MFLT"/>
    <s v="Provisión otras cta.pte.proveed prod. no inventar"/>
    <s v="Delantal guitarra talla unica"/>
    <s v="Delantal guitarra talla unica"/>
    <d v="2010-12-04T00:00:00"/>
    <d v="2010-12-06T00:00:00"/>
    <n v="2634300"/>
    <s v="773"/>
    <x v="11"/>
    <x v="5"/>
    <x v="2"/>
    <x v="0"/>
    <x v="1"/>
  </r>
  <r>
    <n v="7735110119"/>
    <x v="12"/>
    <n v="48921770"/>
    <x v="28"/>
    <s v="LTHMRENDON"/>
    <s v="MFLT"/>
    <s v="C.I.UNIFORMES IND.ROPA Y CALZADO QU"/>
    <s v="Bota BLA seguridad QUINLOP"/>
    <s v="Bota BLA seguridad QUINLOP"/>
    <d v="2010-12-03T00:00:00"/>
    <d v="2010-12-06T00:00:00"/>
    <n v="1136700"/>
    <s v="773"/>
    <x v="11"/>
    <x v="5"/>
    <x v="2"/>
    <x v="0"/>
    <x v="1"/>
  </r>
  <r>
    <n v="7735110119"/>
    <x v="12"/>
    <n v="48980070"/>
    <x v="34"/>
    <s v="LTEAGUTIERRE"/>
    <s v="MFLT"/>
    <s v="Provisión otras cta.pte.proveed prod. no inventar"/>
    <s v="Bata M/C dacron lider vivo azul T mision"/>
    <s v="Bata M/C dacron lider vivo azul T mision"/>
    <d v="2010-12-04T00:00:00"/>
    <d v="2010-12-06T00:00:00"/>
    <n v="29258"/>
    <s v="773"/>
    <x v="11"/>
    <x v="11"/>
    <x v="2"/>
    <x v="0"/>
    <x v="1"/>
  </r>
  <r>
    <n v="7735110119"/>
    <x v="12"/>
    <n v="48980070"/>
    <x v="34"/>
    <s v="LTEAGUTIERRE"/>
    <s v="MFLT"/>
    <s v="INDUSTRIAS Y CONFECCIONES INDUCON"/>
    <s v="Bata M/C dacron lider vivo azul T mision"/>
    <s v="Bata M/C dacron lider vivo azul T mision"/>
    <d v="2010-12-04T00:00:00"/>
    <d v="2010-12-06T00:00:00"/>
    <n v="15229"/>
    <s v="773"/>
    <x v="11"/>
    <x v="11"/>
    <x v="2"/>
    <x v="0"/>
    <x v="1"/>
  </r>
  <r>
    <n v="7735124703"/>
    <x v="22"/>
    <n v="48982070"/>
    <x v="36"/>
    <s v="LTYCDAVILA"/>
    <s v="MFLT"/>
    <s v="Caja menor RgMedellin"/>
    <s v=""/>
    <s v=""/>
    <d v="2010-12-06T00:00:00"/>
    <d v="2010-12-06T00:00:00"/>
    <n v="34550"/>
    <s v="773"/>
    <x v="11"/>
    <x v="13"/>
    <x v="5"/>
    <x v="0"/>
    <x v="0"/>
  </r>
  <r>
    <n v="7735124704"/>
    <x v="27"/>
    <n v="48988070"/>
    <x v="40"/>
    <s v="LTYCDAVILA"/>
    <s v="MFLT"/>
    <s v="Caja menor RgMedellin"/>
    <s v=""/>
    <s v=""/>
    <d v="2010-12-06T00:00:00"/>
    <d v="2010-12-06T00:00:00"/>
    <n v="17500"/>
    <s v="773"/>
    <x v="11"/>
    <x v="17"/>
    <x v="5"/>
    <x v="0"/>
    <x v="0"/>
  </r>
  <r>
    <n v="7735110119"/>
    <x v="12"/>
    <n v="48992070"/>
    <x v="45"/>
    <s v="LTEAGUTIERRE"/>
    <s v="MFLT"/>
    <s v="INDUSTRIAS Y CONFECCIONES INDUCON"/>
    <s v="Bata M/C dacron lider vivo azul T mision"/>
    <s v="Bata M/C dacron lider vivo azul T mision"/>
    <d v="2010-12-04T00:00:00"/>
    <d v="2010-12-06T00:00:00"/>
    <n v="15229"/>
    <s v="773"/>
    <x v="11"/>
    <x v="22"/>
    <x v="2"/>
    <x v="0"/>
    <x v="1"/>
  </r>
  <r>
    <n v="7735124704"/>
    <x v="27"/>
    <n v="48992070"/>
    <x v="45"/>
    <s v="LTYCDAVILA"/>
    <s v="MFLT"/>
    <s v="Caja menor RgMedellin"/>
    <s v=""/>
    <s v=""/>
    <d v="2010-12-06T00:00:00"/>
    <d v="2010-12-06T00:00:00"/>
    <n v="2400"/>
    <s v="773"/>
    <x v="11"/>
    <x v="22"/>
    <x v="5"/>
    <x v="0"/>
    <x v="0"/>
  </r>
  <r>
    <n v="7735110119"/>
    <x v="12"/>
    <n v="48992170"/>
    <x v="46"/>
    <s v="LTHMRENDON"/>
    <s v="MFLT"/>
    <s v="C.I.UNIFORMES IND.ROPA Y CALZADO QU"/>
    <s v="Bota BLA seguridad QUINLOP"/>
    <s v="Bota BLA seguridad QUINLOP"/>
    <d v="2010-12-03T00:00:00"/>
    <d v="2010-12-06T00:00:00"/>
    <n v="113670"/>
    <s v="773"/>
    <x v="11"/>
    <x v="23"/>
    <x v="2"/>
    <x v="0"/>
    <x v="1"/>
  </r>
  <r>
    <n v="7735124012"/>
    <x v="24"/>
    <n v="48992170"/>
    <x v="46"/>
    <s v="LTEAGUTIERRE"/>
    <s v="MFLT"/>
    <s v="Mat, rptos y accesorios, materiales y repuestos na"/>
    <s v="Papel agua Nr 400"/>
    <s v=""/>
    <d v="2010-12-06T00:00:00"/>
    <d v="2010-12-06T00:00:00"/>
    <n v="1311"/>
    <s v="773"/>
    <x v="11"/>
    <x v="23"/>
    <x v="6"/>
    <x v="0"/>
    <x v="2"/>
  </r>
  <r>
    <n v="7735124701"/>
    <x v="26"/>
    <n v="48992170"/>
    <x v="46"/>
    <s v="LTHMRENDON"/>
    <s v="MFLT"/>
    <s v="EMPAQUETADURAS Y EMPAQUES S.A."/>
    <s v="Limpion Wypall"/>
    <s v="Limpion Wypall"/>
    <d v="2010-12-06T00:00:00"/>
    <d v="2010-12-06T00:00:00"/>
    <n v="110200"/>
    <s v="773"/>
    <x v="11"/>
    <x v="23"/>
    <x v="5"/>
    <x v="0"/>
    <x v="0"/>
  </r>
  <r>
    <n v="7735111156"/>
    <x v="30"/>
    <n v="48982070"/>
    <x v="36"/>
    <s v="LTNJRODRIGUE"/>
    <s v="MFLT"/>
    <s v="Provisión otras cta.pte.proveed prod. Inventariab."/>
    <s v=""/>
    <s v="Consultorias TPM"/>
    <d v="2010-12-07T00:00:00"/>
    <d v="2010-12-07T00:00:00"/>
    <n v="992119"/>
    <s v="773"/>
    <x v="11"/>
    <x v="13"/>
    <x v="8"/>
    <x v="0"/>
    <x v="0"/>
  </r>
  <r>
    <n v="7735124012"/>
    <x v="24"/>
    <n v="48986070"/>
    <x v="38"/>
    <s v="LTEAGUTIERRE"/>
    <s v="MFLT"/>
    <s v="Mat, rptos y accesorios, materiales y repuestos na"/>
    <s v="Silicona en barra x 3/8 x 31"/>
    <s v=""/>
    <d v="2010-12-07T00:00:00"/>
    <d v="2010-12-07T00:00:00"/>
    <n v="1983"/>
    <s v="773"/>
    <x v="11"/>
    <x v="15"/>
    <x v="6"/>
    <x v="0"/>
    <x v="2"/>
  </r>
  <r>
    <n v="7735110102"/>
    <x v="2"/>
    <n v="48705370"/>
    <x v="1"/>
    <s v="SSALLONDONO"/>
    <s v="MFLT"/>
    <s v="Obligación laboral, salarios por pagar"/>
    <s v=""/>
    <s v=""/>
    <d v="2010-12-10T00:00:00"/>
    <d v="2010-12-10T00:00:00"/>
    <n v="1286976"/>
    <s v="773"/>
    <x v="11"/>
    <x v="1"/>
    <x v="2"/>
    <x v="0"/>
    <x v="0"/>
  </r>
  <r>
    <n v="7735110104"/>
    <x v="3"/>
    <n v="48705370"/>
    <x v="1"/>
    <s v="SSALLONDONO"/>
    <s v="MFLT"/>
    <s v="Obligación laboral, salarios por pagar"/>
    <s v=""/>
    <s v=""/>
    <d v="2010-12-10T00:00:00"/>
    <d v="2010-12-10T00:00:00"/>
    <n v="30238"/>
    <s v="773"/>
    <x v="11"/>
    <x v="1"/>
    <x v="2"/>
    <x v="0"/>
    <x v="1"/>
  </r>
  <r>
    <n v="7735110110"/>
    <x v="5"/>
    <n v="48705370"/>
    <x v="1"/>
    <s v="SSALLONDONO"/>
    <s v="MFLT"/>
    <s v="Obligación laboral, salarios por pagar"/>
    <s v=""/>
    <s v=""/>
    <d v="2010-12-10T00:00:00"/>
    <d v="2010-12-10T00:00:00"/>
    <n v="61500"/>
    <s v="773"/>
    <x v="11"/>
    <x v="1"/>
    <x v="2"/>
    <x v="0"/>
    <x v="0"/>
  </r>
  <r>
    <n v="7735110102"/>
    <x v="2"/>
    <n v="48705670"/>
    <x v="2"/>
    <s v="SSALLONDONO"/>
    <s v="MFLT"/>
    <s v="Obligación laboral, salarios por pagar"/>
    <s v=""/>
    <s v=""/>
    <d v="2010-12-10T00:00:00"/>
    <d v="2010-12-10T00:00:00"/>
    <n v="1192913"/>
    <s v="773"/>
    <x v="11"/>
    <x v="2"/>
    <x v="2"/>
    <x v="0"/>
    <x v="0"/>
  </r>
  <r>
    <n v="7735110110"/>
    <x v="5"/>
    <n v="48705670"/>
    <x v="2"/>
    <s v="SSALLONDONO"/>
    <s v="MFLT"/>
    <s v="Obligación laboral, salarios por pagar"/>
    <s v=""/>
    <s v=""/>
    <d v="2010-12-10T00:00:00"/>
    <d v="2010-12-10T00:00:00"/>
    <n v="110700"/>
    <s v="773"/>
    <x v="11"/>
    <x v="2"/>
    <x v="2"/>
    <x v="0"/>
    <x v="0"/>
  </r>
  <r>
    <n v="7735116403"/>
    <x v="20"/>
    <n v="48705670"/>
    <x v="2"/>
    <s v="SSRDVILLEGAS"/>
    <s v="MFLT"/>
    <s v="SOMOS SUMINISTRO TEMPORAL S.A."/>
    <s v=""/>
    <s v=""/>
    <d v="2010-12-09T00:00:00"/>
    <d v="2010-12-10T00:00:00"/>
    <n v="600502"/>
    <s v="773"/>
    <x v="11"/>
    <x v="2"/>
    <x v="3"/>
    <x v="0"/>
    <x v="1"/>
  </r>
  <r>
    <n v="7735110102"/>
    <x v="2"/>
    <n v="48910270"/>
    <x v="23"/>
    <s v="SSALLONDONO"/>
    <s v="MFLT"/>
    <s v="Obligación laboral, salarios por pagar"/>
    <s v=""/>
    <s v=""/>
    <d v="2010-12-10T00:00:00"/>
    <d v="2010-12-10T00:00:00"/>
    <n v="1081709"/>
    <s v="773"/>
    <x v="11"/>
    <x v="3"/>
    <x v="2"/>
    <x v="0"/>
    <x v="0"/>
  </r>
  <r>
    <n v="7735110110"/>
    <x v="5"/>
    <n v="48910270"/>
    <x v="23"/>
    <s v="SSALLONDONO"/>
    <s v="MFLT"/>
    <s v="Obligación laboral, salarios por pagar"/>
    <s v=""/>
    <s v=""/>
    <d v="2010-12-10T00:00:00"/>
    <d v="2010-12-10T00:00:00"/>
    <n v="61500"/>
    <s v="773"/>
    <x v="11"/>
    <x v="3"/>
    <x v="2"/>
    <x v="0"/>
    <x v="0"/>
  </r>
  <r>
    <n v="7735116403"/>
    <x v="20"/>
    <n v="48910270"/>
    <x v="23"/>
    <s v="SSRDVILLEGAS"/>
    <s v="MFLT"/>
    <s v="SOMOS SUMINISTRO TEMPORAL S.A."/>
    <s v=""/>
    <s v=""/>
    <d v="2010-12-09T00:00:00"/>
    <d v="2010-12-10T00:00:00"/>
    <n v="1764246"/>
    <s v="773"/>
    <x v="11"/>
    <x v="3"/>
    <x v="3"/>
    <x v="0"/>
    <x v="1"/>
  </r>
  <r>
    <n v="7735110102"/>
    <x v="2"/>
    <n v="48921370"/>
    <x v="24"/>
    <s v="SSALLONDONO"/>
    <s v="MFLT"/>
    <s v="Obligación laboral, salarios por pagar"/>
    <s v=""/>
    <s v=""/>
    <d v="2010-12-10T00:00:00"/>
    <d v="2010-12-10T00:00:00"/>
    <n v="788576"/>
    <s v="773"/>
    <x v="11"/>
    <x v="4"/>
    <x v="2"/>
    <x v="0"/>
    <x v="0"/>
  </r>
  <r>
    <n v="7735110110"/>
    <x v="5"/>
    <n v="48921370"/>
    <x v="24"/>
    <s v="SSALLONDONO"/>
    <s v="MFLT"/>
    <s v="Obligación laboral, salarios por pagar"/>
    <s v=""/>
    <s v=""/>
    <d v="2010-12-10T00:00:00"/>
    <d v="2010-12-10T00:00:00"/>
    <n v="30750"/>
    <s v="773"/>
    <x v="11"/>
    <x v="4"/>
    <x v="2"/>
    <x v="0"/>
    <x v="0"/>
  </r>
  <r>
    <n v="7735110102"/>
    <x v="2"/>
    <n v="48921470"/>
    <x v="25"/>
    <s v="SSALLONDONO"/>
    <s v="MFLT"/>
    <s v="Obligación laboral, salarios por pagar"/>
    <s v=""/>
    <s v=""/>
    <d v="2010-12-10T00:00:00"/>
    <d v="2010-12-10T00:00:00"/>
    <n v="3362851"/>
    <s v="773"/>
    <x v="11"/>
    <x v="4"/>
    <x v="2"/>
    <x v="0"/>
    <x v="0"/>
  </r>
  <r>
    <n v="7735110104"/>
    <x v="3"/>
    <n v="48921470"/>
    <x v="25"/>
    <s v="SSALLONDONO"/>
    <s v="MFLT"/>
    <s v="Obligación laboral, salarios por pagar"/>
    <s v=""/>
    <s v=""/>
    <d v="2010-12-10T00:00:00"/>
    <d v="2010-12-10T00:00:00"/>
    <n v="36718"/>
    <s v="773"/>
    <x v="11"/>
    <x v="4"/>
    <x v="2"/>
    <x v="0"/>
    <x v="1"/>
  </r>
  <r>
    <n v="7735110108"/>
    <x v="4"/>
    <n v="48921470"/>
    <x v="25"/>
    <s v="SSALLONDONO"/>
    <s v="MFLT"/>
    <s v="Obligación laboral, salarios por pagar"/>
    <s v=""/>
    <s v=""/>
    <d v="2010-12-10T00:00:00"/>
    <d v="2010-12-10T00:00:00"/>
    <n v="345500"/>
    <s v="773"/>
    <x v="11"/>
    <x v="4"/>
    <x v="2"/>
    <x v="0"/>
    <x v="1"/>
  </r>
  <r>
    <n v="7735110110"/>
    <x v="5"/>
    <n v="48921470"/>
    <x v="25"/>
    <s v="SSALLONDONO"/>
    <s v="MFLT"/>
    <s v="Obligación laboral, salarios por pagar"/>
    <s v=""/>
    <s v=""/>
    <d v="2010-12-10T00:00:00"/>
    <d v="2010-12-10T00:00:00"/>
    <n v="129150"/>
    <s v="773"/>
    <x v="11"/>
    <x v="4"/>
    <x v="2"/>
    <x v="0"/>
    <x v="0"/>
  </r>
  <r>
    <n v="7735110117"/>
    <x v="11"/>
    <n v="48921470"/>
    <x v="25"/>
    <s v="SSALLONDONO"/>
    <s v="MFLT"/>
    <s v="Obligación laboral, salarios por pagar"/>
    <s v=""/>
    <s v=""/>
    <d v="2010-12-10T00:00:00"/>
    <d v="2010-12-10T00:00:00"/>
    <n v="200000"/>
    <s v="773"/>
    <x v="11"/>
    <x v="4"/>
    <x v="2"/>
    <x v="0"/>
    <x v="0"/>
  </r>
  <r>
    <n v="7735116403"/>
    <x v="20"/>
    <n v="48921470"/>
    <x v="25"/>
    <s v="SSRDVILLEGAS"/>
    <s v="MFLT"/>
    <s v="SOMOS SUMINISTRO TEMPORAL S.A."/>
    <s v=""/>
    <s v=""/>
    <d v="2010-12-09T00:00:00"/>
    <d v="2010-12-10T00:00:00"/>
    <n v="917060"/>
    <s v="773"/>
    <x v="11"/>
    <x v="4"/>
    <x v="3"/>
    <x v="0"/>
    <x v="1"/>
  </r>
  <r>
    <n v="7735110102"/>
    <x v="2"/>
    <n v="48921570"/>
    <x v="26"/>
    <s v="SSALLONDONO"/>
    <s v="MFLT"/>
    <s v="Obligación laboral, salarios por pagar"/>
    <s v=""/>
    <s v=""/>
    <d v="2010-12-10T00:00:00"/>
    <d v="2010-12-10T00:00:00"/>
    <n v="7750468"/>
    <s v="773"/>
    <x v="11"/>
    <x v="3"/>
    <x v="2"/>
    <x v="0"/>
    <x v="0"/>
  </r>
  <r>
    <n v="7735110103"/>
    <x v="39"/>
    <n v="48921570"/>
    <x v="26"/>
    <s v="SSALLONDONO"/>
    <s v="MFLT"/>
    <s v="Obligación laboral, salarios por pagar"/>
    <s v=""/>
    <s v=""/>
    <d v="2010-12-10T00:00:00"/>
    <d v="2010-12-10T00:00:00"/>
    <n v="288150"/>
    <s v="773"/>
    <x v="11"/>
    <x v="3"/>
    <x v="2"/>
    <x v="0"/>
    <x v="0"/>
  </r>
  <r>
    <n v="7735110104"/>
    <x v="3"/>
    <n v="48921570"/>
    <x v="26"/>
    <s v="SSALLONDONO"/>
    <s v="MFLT"/>
    <s v="Obligación laboral, salarios por pagar"/>
    <s v=""/>
    <s v=""/>
    <d v="2010-12-10T00:00:00"/>
    <d v="2010-12-10T00:00:00"/>
    <n v="181552"/>
    <s v="773"/>
    <x v="11"/>
    <x v="3"/>
    <x v="2"/>
    <x v="0"/>
    <x v="1"/>
  </r>
  <r>
    <n v="7735110108"/>
    <x v="4"/>
    <n v="48921570"/>
    <x v="26"/>
    <s v="SSALLONDONO"/>
    <s v="MFLT"/>
    <s v="Obligación laboral, salarios por pagar"/>
    <s v=""/>
    <s v=""/>
    <d v="2010-12-10T00:00:00"/>
    <d v="2010-12-10T00:00:00"/>
    <n v="21644"/>
    <s v="773"/>
    <x v="11"/>
    <x v="3"/>
    <x v="2"/>
    <x v="0"/>
    <x v="1"/>
  </r>
  <r>
    <n v="7735110110"/>
    <x v="5"/>
    <n v="48921570"/>
    <x v="26"/>
    <s v="SSALLONDONO"/>
    <s v="MFLT"/>
    <s v="Obligación laboral, salarios por pagar"/>
    <s v=""/>
    <s v=""/>
    <d v="2010-12-10T00:00:00"/>
    <d v="2010-12-10T00:00:00"/>
    <n v="471500"/>
    <s v="773"/>
    <x v="11"/>
    <x v="3"/>
    <x v="2"/>
    <x v="0"/>
    <x v="0"/>
  </r>
  <r>
    <n v="7735116403"/>
    <x v="20"/>
    <n v="48921570"/>
    <x v="26"/>
    <s v="SSRDVILLEGAS"/>
    <s v="MFLT"/>
    <s v="AHORA S.A"/>
    <s v=""/>
    <s v=""/>
    <d v="2010-12-09T00:00:00"/>
    <d v="2010-12-10T00:00:00"/>
    <n v="3601022"/>
    <s v="773"/>
    <x v="11"/>
    <x v="3"/>
    <x v="3"/>
    <x v="0"/>
    <x v="1"/>
  </r>
  <r>
    <n v="7735110102"/>
    <x v="2"/>
    <n v="48921670"/>
    <x v="27"/>
    <s v="SSALLONDONO"/>
    <s v="MFLT"/>
    <s v="Obligación laboral, salarios por pagar"/>
    <s v=""/>
    <s v=""/>
    <d v="2010-12-10T00:00:00"/>
    <d v="2010-12-10T00:00:00"/>
    <n v="2797685"/>
    <s v="773"/>
    <x v="11"/>
    <x v="5"/>
    <x v="2"/>
    <x v="0"/>
    <x v="0"/>
  </r>
  <r>
    <n v="7735110104"/>
    <x v="3"/>
    <n v="48921670"/>
    <x v="27"/>
    <s v="SSALLONDONO"/>
    <s v="MFLT"/>
    <s v="Obligación laboral, salarios por pagar"/>
    <s v=""/>
    <s v=""/>
    <d v="2010-12-10T00:00:00"/>
    <d v="2010-12-10T00:00:00"/>
    <n v="418499"/>
    <s v="773"/>
    <x v="11"/>
    <x v="5"/>
    <x v="2"/>
    <x v="0"/>
    <x v="1"/>
  </r>
  <r>
    <n v="7735110110"/>
    <x v="5"/>
    <n v="48921670"/>
    <x v="27"/>
    <s v="SSALLONDONO"/>
    <s v="MFLT"/>
    <s v="Obligación laboral, salarios por pagar"/>
    <s v=""/>
    <s v=""/>
    <d v="2010-12-10T00:00:00"/>
    <d v="2010-12-10T00:00:00"/>
    <n v="123000"/>
    <s v="773"/>
    <x v="11"/>
    <x v="5"/>
    <x v="2"/>
    <x v="0"/>
    <x v="0"/>
  </r>
  <r>
    <n v="7735116403"/>
    <x v="20"/>
    <n v="48921670"/>
    <x v="27"/>
    <s v="SSRDVILLEGAS"/>
    <s v="MFLT"/>
    <s v="AHORA S.A"/>
    <s v=""/>
    <s v=""/>
    <d v="2010-12-09T00:00:00"/>
    <d v="2010-12-10T00:00:00"/>
    <n v="438266"/>
    <s v="773"/>
    <x v="11"/>
    <x v="5"/>
    <x v="3"/>
    <x v="0"/>
    <x v="1"/>
  </r>
  <r>
    <n v="7735110102"/>
    <x v="2"/>
    <n v="48921770"/>
    <x v="28"/>
    <s v="SSALLONDONO"/>
    <s v="MFLT"/>
    <s v="Obligación laboral, salarios por pagar"/>
    <s v=""/>
    <s v=""/>
    <d v="2010-12-10T00:00:00"/>
    <d v="2010-12-10T00:00:00"/>
    <n v="1658788"/>
    <s v="773"/>
    <x v="11"/>
    <x v="5"/>
    <x v="2"/>
    <x v="0"/>
    <x v="0"/>
  </r>
  <r>
    <n v="7735110104"/>
    <x v="3"/>
    <n v="48921770"/>
    <x v="28"/>
    <s v="SSALLONDONO"/>
    <s v="MFLT"/>
    <s v="Obligación laboral, salarios por pagar"/>
    <s v=""/>
    <s v=""/>
    <d v="2010-12-10T00:00:00"/>
    <d v="2010-12-10T00:00:00"/>
    <n v="302556"/>
    <s v="773"/>
    <x v="11"/>
    <x v="5"/>
    <x v="2"/>
    <x v="0"/>
    <x v="1"/>
  </r>
  <r>
    <n v="7735110110"/>
    <x v="5"/>
    <n v="48921770"/>
    <x v="28"/>
    <s v="SSALLONDONO"/>
    <s v="MFLT"/>
    <s v="Obligación laboral, salarios por pagar"/>
    <s v=""/>
    <s v=""/>
    <d v="2010-12-10T00:00:00"/>
    <d v="2010-12-10T00:00:00"/>
    <n v="123000"/>
    <s v="773"/>
    <x v="11"/>
    <x v="5"/>
    <x v="2"/>
    <x v="0"/>
    <x v="0"/>
  </r>
  <r>
    <n v="7735116403"/>
    <x v="20"/>
    <n v="48921770"/>
    <x v="28"/>
    <s v="SSRDVILLEGAS"/>
    <s v="MFLT"/>
    <s v="SOMOS SUMINISTRO TEMPORAL S.A."/>
    <s v=""/>
    <s v=""/>
    <d v="2010-12-09T00:00:00"/>
    <d v="2010-12-10T00:00:00"/>
    <n v="1102930"/>
    <s v="773"/>
    <x v="11"/>
    <x v="5"/>
    <x v="3"/>
    <x v="0"/>
    <x v="1"/>
  </r>
  <r>
    <n v="7735124012"/>
    <x v="24"/>
    <n v="48921770"/>
    <x v="28"/>
    <s v="LTHMRENDON"/>
    <s v="MFLT"/>
    <s v="Mat, rptos y accesorios, materiales y repuestos na"/>
    <s v="Cinta teflon 3/4 (p/calor)"/>
    <s v=""/>
    <d v="2010-12-10T00:00:00"/>
    <d v="2010-12-10T00:00:00"/>
    <n v="68000"/>
    <s v="773"/>
    <x v="11"/>
    <x v="5"/>
    <x v="6"/>
    <x v="0"/>
    <x v="2"/>
  </r>
  <r>
    <n v="7735110102"/>
    <x v="2"/>
    <n v="48980070"/>
    <x v="34"/>
    <s v="SSALLONDONO"/>
    <s v="MFLT"/>
    <s v="Obligación laboral, salarios por pagar"/>
    <s v=""/>
    <s v=""/>
    <d v="2010-12-10T00:00:00"/>
    <d v="2010-12-10T00:00:00"/>
    <n v="4538195"/>
    <s v="773"/>
    <x v="11"/>
    <x v="11"/>
    <x v="2"/>
    <x v="0"/>
    <x v="0"/>
  </r>
  <r>
    <n v="7735110110"/>
    <x v="5"/>
    <n v="48980070"/>
    <x v="34"/>
    <s v="SSALLONDONO"/>
    <s v="MFLT"/>
    <s v="Obligación laboral, salarios por pagar"/>
    <s v=""/>
    <s v=""/>
    <d v="2010-12-10T00:00:00"/>
    <d v="2010-12-10T00:00:00"/>
    <n v="92250"/>
    <s v="773"/>
    <x v="11"/>
    <x v="11"/>
    <x v="2"/>
    <x v="0"/>
    <x v="0"/>
  </r>
  <r>
    <n v="7735116403"/>
    <x v="20"/>
    <n v="48980070"/>
    <x v="34"/>
    <s v="SSRDVILLEGAS"/>
    <s v="MFLT"/>
    <s v="AHORA S.A"/>
    <s v=""/>
    <s v=""/>
    <d v="2010-12-09T00:00:00"/>
    <d v="2010-12-10T00:00:00"/>
    <n v="334180"/>
    <s v="773"/>
    <x v="11"/>
    <x v="11"/>
    <x v="3"/>
    <x v="0"/>
    <x v="1"/>
  </r>
  <r>
    <n v="7735110102"/>
    <x v="2"/>
    <n v="48982070"/>
    <x v="36"/>
    <s v="SSALLONDONO"/>
    <s v="MFLT"/>
    <s v="Obligación laboral, salarios por pagar"/>
    <s v=""/>
    <s v=""/>
    <d v="2010-12-10T00:00:00"/>
    <d v="2010-12-10T00:00:00"/>
    <n v="478629"/>
    <s v="773"/>
    <x v="11"/>
    <x v="13"/>
    <x v="2"/>
    <x v="0"/>
    <x v="0"/>
  </r>
  <r>
    <n v="7735110103"/>
    <x v="39"/>
    <n v="48982070"/>
    <x v="36"/>
    <s v="SSALLONDONO"/>
    <s v="MFLT"/>
    <s v="Obligación laboral, salarios por pagar"/>
    <s v=""/>
    <s v=""/>
    <d v="2010-12-10T00:00:00"/>
    <d v="2010-12-10T00:00:00"/>
    <n v="193125"/>
    <s v="773"/>
    <x v="11"/>
    <x v="13"/>
    <x v="2"/>
    <x v="0"/>
    <x v="0"/>
  </r>
  <r>
    <n v="7735110102"/>
    <x v="2"/>
    <n v="48984270"/>
    <x v="37"/>
    <s v="SSALLONDONO"/>
    <s v="MFLT"/>
    <s v="Obligación laboral, salarios por pagar"/>
    <s v=""/>
    <s v=""/>
    <d v="2010-12-10T00:00:00"/>
    <d v="2010-12-10T00:00:00"/>
    <n v="1758059"/>
    <s v="773"/>
    <x v="11"/>
    <x v="14"/>
    <x v="2"/>
    <x v="0"/>
    <x v="0"/>
  </r>
  <r>
    <n v="7735110102"/>
    <x v="2"/>
    <n v="48986070"/>
    <x v="38"/>
    <s v="SSALLONDONO"/>
    <s v="MFLT"/>
    <s v="Obligación laboral, salarios por pagar"/>
    <s v=""/>
    <s v=""/>
    <d v="2010-12-10T00:00:00"/>
    <d v="2010-12-10T00:00:00"/>
    <n v="574239"/>
    <s v="773"/>
    <x v="11"/>
    <x v="15"/>
    <x v="2"/>
    <x v="0"/>
    <x v="0"/>
  </r>
  <r>
    <n v="7735110119"/>
    <x v="12"/>
    <n v="48986070"/>
    <x v="38"/>
    <s v="LTEAGUTIERRE"/>
    <s v="MFLT"/>
    <s v="Provisión otras cta.pte.proveed prod. no inventar"/>
    <s v="Gafa  REF. AR-036R arseg seg indus"/>
    <s v="Gafa  REF. AR-036R arseg seg indus"/>
    <d v="2010-12-10T00:00:00"/>
    <d v="2010-12-10T00:00:00"/>
    <n v="-124000"/>
    <s v="773"/>
    <x v="11"/>
    <x v="15"/>
    <x v="2"/>
    <x v="0"/>
    <x v="1"/>
  </r>
  <r>
    <n v="7735110119"/>
    <x v="12"/>
    <n v="48986070"/>
    <x v="38"/>
    <s v="LTEAGUTIERRE"/>
    <s v="MFLT"/>
    <s v="Provisión otras cta.pte.proveed prod. no inventar"/>
    <s v="Gafa  REF. AR-036R arseg seg indus"/>
    <s v="Gafa  REF. AR-036R arseg seg indus"/>
    <d v="2010-12-10T00:00:00"/>
    <d v="2010-12-10T00:00:00"/>
    <n v="124000"/>
    <s v="773"/>
    <x v="11"/>
    <x v="15"/>
    <x v="2"/>
    <x v="0"/>
    <x v="1"/>
  </r>
  <r>
    <n v="7735110102"/>
    <x v="2"/>
    <n v="48988070"/>
    <x v="40"/>
    <s v="SSALLONDONO"/>
    <s v="MFLT"/>
    <s v="Obligación laboral, salarios por pagar"/>
    <s v=""/>
    <s v=""/>
    <d v="2010-12-10T00:00:00"/>
    <d v="2010-12-10T00:00:00"/>
    <n v="345119"/>
    <s v="773"/>
    <x v="11"/>
    <x v="17"/>
    <x v="2"/>
    <x v="0"/>
    <x v="0"/>
  </r>
  <r>
    <n v="7735110102"/>
    <x v="2"/>
    <n v="48992070"/>
    <x v="45"/>
    <s v="SSALLONDONO"/>
    <s v="MFLT"/>
    <s v="Obligación laboral, salarios por pagar"/>
    <s v=""/>
    <s v=""/>
    <d v="2010-12-10T00:00:00"/>
    <d v="2010-12-10T00:00:00"/>
    <n v="2946193"/>
    <s v="773"/>
    <x v="11"/>
    <x v="22"/>
    <x v="2"/>
    <x v="0"/>
    <x v="0"/>
  </r>
  <r>
    <n v="7735110103"/>
    <x v="39"/>
    <n v="48992070"/>
    <x v="45"/>
    <s v="SSALLONDONO"/>
    <s v="MFLT"/>
    <s v="Obligación laboral, salarios por pagar"/>
    <s v=""/>
    <s v=""/>
    <d v="2010-12-10T00:00:00"/>
    <d v="2010-12-10T00:00:00"/>
    <n v="128750"/>
    <s v="773"/>
    <x v="11"/>
    <x v="22"/>
    <x v="2"/>
    <x v="0"/>
    <x v="0"/>
  </r>
  <r>
    <n v="7735110104"/>
    <x v="3"/>
    <n v="48992070"/>
    <x v="45"/>
    <s v="SSALLONDONO"/>
    <s v="MFLT"/>
    <s v="Obligación laboral, salarios por pagar"/>
    <s v=""/>
    <s v=""/>
    <d v="2010-12-10T00:00:00"/>
    <d v="2010-12-10T00:00:00"/>
    <n v="69205"/>
    <s v="773"/>
    <x v="11"/>
    <x v="22"/>
    <x v="2"/>
    <x v="0"/>
    <x v="1"/>
  </r>
  <r>
    <n v="7735110110"/>
    <x v="5"/>
    <n v="48992070"/>
    <x v="45"/>
    <s v="SSALLONDONO"/>
    <s v="MFLT"/>
    <s v="Obligación laboral, salarios por pagar"/>
    <s v=""/>
    <s v=""/>
    <d v="2010-12-10T00:00:00"/>
    <d v="2010-12-10T00:00:00"/>
    <n v="100450"/>
    <s v="773"/>
    <x v="11"/>
    <x v="22"/>
    <x v="2"/>
    <x v="0"/>
    <x v="0"/>
  </r>
  <r>
    <n v="7735116403"/>
    <x v="20"/>
    <n v="48992070"/>
    <x v="45"/>
    <s v="SSRDVILLEGAS"/>
    <s v="MFLT"/>
    <s v="SOMOS SUMINISTRO TEMPORAL S.A."/>
    <s v=""/>
    <s v=""/>
    <d v="2010-12-09T00:00:00"/>
    <d v="2010-12-10T00:00:00"/>
    <n v="255174"/>
    <s v="773"/>
    <x v="11"/>
    <x v="22"/>
    <x v="3"/>
    <x v="0"/>
    <x v="1"/>
  </r>
  <r>
    <n v="7735124703"/>
    <x v="22"/>
    <n v="48992070"/>
    <x v="45"/>
    <s v="LTEAGUTIERRE"/>
    <s v="MFLT"/>
    <s v="Provisión otras cta.pte.proveed prod. no inventar"/>
    <s v="Talonario salidas de activos"/>
    <s v="Talonario salidas de activos"/>
    <d v="2010-12-09T00:00:00"/>
    <d v="2010-12-10T00:00:00"/>
    <n v="73000"/>
    <s v="773"/>
    <x v="11"/>
    <x v="22"/>
    <x v="5"/>
    <x v="0"/>
    <x v="0"/>
  </r>
  <r>
    <n v="7735124703"/>
    <x v="22"/>
    <n v="48992070"/>
    <x v="45"/>
    <s v="LTEAGUTIERRE"/>
    <s v="MFLT"/>
    <s v="LITOGRAFIA TECNIFORMAS S.A."/>
    <s v="Talonario salidas de activos"/>
    <s v="Talonario salidas de activos"/>
    <d v="2010-12-09T00:00:00"/>
    <d v="2010-12-10T00:00:00"/>
    <n v="0"/>
    <s v="773"/>
    <x v="11"/>
    <x v="22"/>
    <x v="5"/>
    <x v="0"/>
    <x v="0"/>
  </r>
  <r>
    <n v="7735124704"/>
    <x v="27"/>
    <n v="48992070"/>
    <x v="45"/>
    <s v="LTEAGUTIERRE"/>
    <s v="MFLT"/>
    <s v="Provisión otras cta.pte.proveed prod. no inventar"/>
    <s v="Libro norma 80-of40210 of.rayado econ."/>
    <s v="Libro norma 80-of40210 of.rayado econ."/>
    <d v="2010-12-04T00:00:00"/>
    <d v="2010-12-10T00:00:00"/>
    <n v="-3528"/>
    <s v="773"/>
    <x v="11"/>
    <x v="22"/>
    <x v="5"/>
    <x v="0"/>
    <x v="0"/>
  </r>
  <r>
    <n v="7735124704"/>
    <x v="27"/>
    <n v="48992070"/>
    <x v="45"/>
    <s v="LTEAGUTIERRE"/>
    <s v="MFLT"/>
    <s v="Provisión otras cta.pte.proveed prod. no inventar"/>
    <s v="Papel media carta multip.x1000 blco"/>
    <s v="Papel media carta multip.x1000 blco"/>
    <d v="2010-12-04T00:00:00"/>
    <d v="2010-12-10T00:00:00"/>
    <n v="-7887"/>
    <s v="773"/>
    <x v="11"/>
    <x v="22"/>
    <x v="5"/>
    <x v="0"/>
    <x v="0"/>
  </r>
  <r>
    <n v="7735124704"/>
    <x v="27"/>
    <n v="48992070"/>
    <x v="45"/>
    <s v="LTEAGUTIERRE"/>
    <s v="MFLT"/>
    <s v="Provisión otras cta.pte.proveed prod. no inventar"/>
    <s v="Papel media carta multip.x1000 blco"/>
    <s v="Papel media carta multip.x1000 blco"/>
    <d v="2010-12-04T00:00:00"/>
    <d v="2010-12-10T00:00:00"/>
    <n v="-7887"/>
    <s v="773"/>
    <x v="11"/>
    <x v="22"/>
    <x v="5"/>
    <x v="0"/>
    <x v="0"/>
  </r>
  <r>
    <n v="7735124704"/>
    <x v="27"/>
    <n v="48992070"/>
    <x v="45"/>
    <s v="LTEAGUTIERRE"/>
    <s v="MFLT"/>
    <s v="OFIXPRES S.A.S"/>
    <s v="Libro norma 80-of40210 of.rayado econ."/>
    <s v="Libro norma 80-of40210 of.rayado econ."/>
    <d v="2010-12-04T00:00:00"/>
    <d v="2010-12-10T00:00:00"/>
    <n v="0"/>
    <s v="773"/>
    <x v="11"/>
    <x v="22"/>
    <x v="5"/>
    <x v="0"/>
    <x v="0"/>
  </r>
  <r>
    <n v="7735124704"/>
    <x v="27"/>
    <n v="48992070"/>
    <x v="45"/>
    <s v="LTEAGUTIERRE"/>
    <s v="MFLT"/>
    <s v="OFIXPRES S.A.S"/>
    <s v="Papel media carta multip.x1000 blco"/>
    <s v="Papel media carta multip.x1000 blco"/>
    <d v="2010-12-04T00:00:00"/>
    <d v="2010-12-10T00:00:00"/>
    <n v="0"/>
    <s v="773"/>
    <x v="11"/>
    <x v="22"/>
    <x v="5"/>
    <x v="0"/>
    <x v="0"/>
  </r>
  <r>
    <n v="7735124704"/>
    <x v="27"/>
    <n v="48992070"/>
    <x v="45"/>
    <s v="LTEAGUTIERRE"/>
    <s v="MFLT"/>
    <s v="OFIXPRES S.A.S"/>
    <s v="Papel media carta multip.x1000 blco"/>
    <s v="Papel media carta multip.x1000 blco"/>
    <d v="2010-12-04T00:00:00"/>
    <d v="2010-12-10T00:00:00"/>
    <n v="0"/>
    <s v="773"/>
    <x v="11"/>
    <x v="22"/>
    <x v="5"/>
    <x v="0"/>
    <x v="0"/>
  </r>
  <r>
    <n v="7735110102"/>
    <x v="2"/>
    <n v="48992170"/>
    <x v="46"/>
    <s v="SSALLONDONO"/>
    <s v="MFLT"/>
    <s v="Obligación laboral, salarios por pagar"/>
    <s v=""/>
    <s v=""/>
    <d v="2010-12-10T00:00:00"/>
    <d v="2010-12-10T00:00:00"/>
    <n v="4885943"/>
    <s v="773"/>
    <x v="11"/>
    <x v="23"/>
    <x v="2"/>
    <x v="0"/>
    <x v="0"/>
  </r>
  <r>
    <n v="7735110104"/>
    <x v="3"/>
    <n v="48992170"/>
    <x v="46"/>
    <s v="SSALLONDONO"/>
    <s v="MFLT"/>
    <s v="Obligación laboral, salarios por pagar"/>
    <s v=""/>
    <s v=""/>
    <d v="2010-12-10T00:00:00"/>
    <d v="2010-12-10T00:00:00"/>
    <n v="193952"/>
    <s v="773"/>
    <x v="11"/>
    <x v="23"/>
    <x v="2"/>
    <x v="0"/>
    <x v="1"/>
  </r>
  <r>
    <n v="7735110108"/>
    <x v="4"/>
    <n v="48992170"/>
    <x v="46"/>
    <s v="SSALLONDONO"/>
    <s v="MFLT"/>
    <s v="Obligación laboral, salarios por pagar"/>
    <s v=""/>
    <s v=""/>
    <d v="2010-12-10T00:00:00"/>
    <d v="2010-12-10T00:00:00"/>
    <n v="99378"/>
    <s v="773"/>
    <x v="11"/>
    <x v="23"/>
    <x v="2"/>
    <x v="0"/>
    <x v="1"/>
  </r>
  <r>
    <n v="7735110110"/>
    <x v="5"/>
    <n v="48992170"/>
    <x v="46"/>
    <s v="SSALLONDONO"/>
    <s v="MFLT"/>
    <s v="Obligación laboral, salarios por pagar"/>
    <s v=""/>
    <s v=""/>
    <d v="2010-12-10T00:00:00"/>
    <d v="2010-12-10T00:00:00"/>
    <n v="309550"/>
    <s v="773"/>
    <x v="11"/>
    <x v="23"/>
    <x v="2"/>
    <x v="0"/>
    <x v="0"/>
  </r>
  <r>
    <n v="7735116403"/>
    <x v="20"/>
    <n v="48992170"/>
    <x v="46"/>
    <s v="SSRDVILLEGAS"/>
    <s v="MFLT"/>
    <s v="SOMOS SUMINISTRO TEMPORAL S.A."/>
    <s v=""/>
    <s v=""/>
    <d v="2010-12-09T00:00:00"/>
    <d v="2010-12-10T00:00:00"/>
    <n v="963082"/>
    <s v="773"/>
    <x v="11"/>
    <x v="23"/>
    <x v="3"/>
    <x v="0"/>
    <x v="1"/>
  </r>
  <r>
    <n v="7735116408"/>
    <x v="1"/>
    <n v="48700170"/>
    <x v="0"/>
    <s v="SSRDVILLEGAS"/>
    <s v="MFLT"/>
    <s v="TELEFONICA MOVILES COLOMBIA S.A."/>
    <s v=""/>
    <s v=""/>
    <d v="2010-12-10T00:00:00"/>
    <d v="2010-12-11T00:00:00"/>
    <n v="466"/>
    <s v="773"/>
    <x v="11"/>
    <x v="0"/>
    <x v="1"/>
    <x v="0"/>
    <x v="0"/>
  </r>
  <r>
    <n v="7735116408"/>
    <x v="1"/>
    <n v="48700170"/>
    <x v="0"/>
    <s v="SSRDVILLEGAS"/>
    <s v="MFLT"/>
    <s v="COLOMBIA MOVIL S.A. E.S.P."/>
    <s v=""/>
    <s v=""/>
    <d v="2010-12-06T00:00:00"/>
    <d v="2010-12-11T00:00:00"/>
    <n v="1881"/>
    <s v="773"/>
    <x v="11"/>
    <x v="0"/>
    <x v="1"/>
    <x v="0"/>
    <x v="0"/>
  </r>
  <r>
    <n v="7735116408"/>
    <x v="1"/>
    <n v="48700170"/>
    <x v="0"/>
    <s v="SSRDVILLEGAS"/>
    <s v="MFLT"/>
    <s v="EPM TELECOMUNICACIONES S.A."/>
    <s v=""/>
    <s v=""/>
    <d v="2010-12-10T00:00:00"/>
    <d v="2010-12-11T00:00:00"/>
    <n v="7379"/>
    <s v="773"/>
    <x v="11"/>
    <x v="0"/>
    <x v="1"/>
    <x v="0"/>
    <x v="0"/>
  </r>
  <r>
    <n v="7735116408"/>
    <x v="1"/>
    <n v="48705370"/>
    <x v="1"/>
    <s v="SSRDVILLEGAS"/>
    <s v="MFLT"/>
    <s v="TELEFONICA MOVILES COLOMBIA S.A."/>
    <s v=""/>
    <s v=""/>
    <d v="2010-12-10T00:00:00"/>
    <d v="2010-12-11T00:00:00"/>
    <n v="563"/>
    <s v="773"/>
    <x v="11"/>
    <x v="1"/>
    <x v="1"/>
    <x v="0"/>
    <x v="0"/>
  </r>
  <r>
    <n v="7735116408"/>
    <x v="1"/>
    <n v="48705370"/>
    <x v="1"/>
    <s v="SSRDVILLEGAS"/>
    <s v="MFLT"/>
    <s v="COLOMBIA MOVIL S.A. E.S.P."/>
    <s v=""/>
    <s v=""/>
    <d v="2010-12-06T00:00:00"/>
    <d v="2010-12-11T00:00:00"/>
    <n v="899"/>
    <s v="773"/>
    <x v="11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12-10T00:00:00"/>
    <d v="2010-12-11T00:00:00"/>
    <n v="161"/>
    <s v="773"/>
    <x v="11"/>
    <x v="1"/>
    <x v="1"/>
    <x v="0"/>
    <x v="0"/>
  </r>
  <r>
    <n v="7735116408"/>
    <x v="1"/>
    <n v="48705670"/>
    <x v="2"/>
    <s v="SSRDVILLEGAS"/>
    <s v="MFLT"/>
    <s v="TELEFONICA MOVILES COLOMBIA S.A."/>
    <s v=""/>
    <s v=""/>
    <d v="2010-12-10T00:00:00"/>
    <d v="2010-12-11T00:00:00"/>
    <n v="1644"/>
    <s v="773"/>
    <x v="11"/>
    <x v="2"/>
    <x v="1"/>
    <x v="0"/>
    <x v="0"/>
  </r>
  <r>
    <n v="7735116408"/>
    <x v="1"/>
    <n v="48705670"/>
    <x v="2"/>
    <s v="SSRDVILLEGAS"/>
    <s v="MFLT"/>
    <s v="COLOMBIA MOVIL S.A. E.S.P."/>
    <s v=""/>
    <s v=""/>
    <d v="2010-12-06T00:00:00"/>
    <d v="2010-12-11T00:00:00"/>
    <n v="2369"/>
    <s v="773"/>
    <x v="11"/>
    <x v="2"/>
    <x v="1"/>
    <x v="0"/>
    <x v="0"/>
  </r>
  <r>
    <n v="7735116408"/>
    <x v="1"/>
    <n v="48910270"/>
    <x v="23"/>
    <s v="SSRDVILLEGAS"/>
    <s v="MFLT"/>
    <s v="TELEFONICA MOVILES COLOMBIA S.A."/>
    <s v=""/>
    <s v=""/>
    <d v="2010-12-10T00:00:00"/>
    <d v="2010-12-11T00:00:00"/>
    <n v="1381"/>
    <s v="773"/>
    <x v="11"/>
    <x v="3"/>
    <x v="1"/>
    <x v="0"/>
    <x v="0"/>
  </r>
  <r>
    <n v="7735116408"/>
    <x v="1"/>
    <n v="48910270"/>
    <x v="23"/>
    <s v="SSRDVILLEGAS"/>
    <s v="MFLT"/>
    <s v="COLOMBIA MOVIL S.A. E.S.P."/>
    <s v=""/>
    <s v=""/>
    <d v="2010-12-06T00:00:00"/>
    <d v="2010-12-11T00:00:00"/>
    <n v="985"/>
    <s v="773"/>
    <x v="11"/>
    <x v="3"/>
    <x v="1"/>
    <x v="0"/>
    <x v="0"/>
  </r>
  <r>
    <n v="7735116408"/>
    <x v="1"/>
    <n v="48921470"/>
    <x v="25"/>
    <s v="SSRDVILLEGAS"/>
    <s v="MFLT"/>
    <s v="TELEFONICA MOVILES COLOMBIA S.A."/>
    <s v=""/>
    <s v=""/>
    <d v="2010-12-10T00:00:00"/>
    <d v="2010-12-11T00:00:00"/>
    <n v="1308"/>
    <s v="773"/>
    <x v="11"/>
    <x v="4"/>
    <x v="1"/>
    <x v="0"/>
    <x v="0"/>
  </r>
  <r>
    <n v="7735116408"/>
    <x v="1"/>
    <n v="48921470"/>
    <x v="25"/>
    <s v="SSRDVILLEGAS"/>
    <s v="MFLT"/>
    <s v="COLOMBIA MOVIL S.A. E.S.P."/>
    <s v=""/>
    <s v=""/>
    <d v="2010-12-06T00:00:00"/>
    <d v="2010-12-11T00:00:00"/>
    <n v="7584"/>
    <s v="773"/>
    <x v="11"/>
    <x v="4"/>
    <x v="1"/>
    <x v="0"/>
    <x v="0"/>
  </r>
  <r>
    <n v="7735116408"/>
    <x v="1"/>
    <n v="48921570"/>
    <x v="26"/>
    <s v="SSRDVILLEGAS"/>
    <s v="MFLT"/>
    <s v="TELEFONICA MOVILES COLOMBIA S.A."/>
    <s v=""/>
    <s v=""/>
    <d v="2010-12-10T00:00:00"/>
    <d v="2010-12-11T00:00:00"/>
    <n v="3853"/>
    <s v="773"/>
    <x v="11"/>
    <x v="3"/>
    <x v="1"/>
    <x v="0"/>
    <x v="0"/>
  </r>
  <r>
    <n v="7735116408"/>
    <x v="1"/>
    <n v="48921570"/>
    <x v="26"/>
    <s v="SSRDVILLEGAS"/>
    <s v="MFLT"/>
    <s v="COLOMBIA MOVIL S.A. E.S.P."/>
    <s v=""/>
    <s v=""/>
    <d v="2010-12-06T00:00:00"/>
    <d v="2010-12-11T00:00:00"/>
    <n v="1987"/>
    <s v="773"/>
    <x v="11"/>
    <x v="3"/>
    <x v="1"/>
    <x v="0"/>
    <x v="0"/>
  </r>
  <r>
    <n v="7735116408"/>
    <x v="1"/>
    <n v="48982070"/>
    <x v="36"/>
    <s v="SSRDVILLEGAS"/>
    <s v="MFLT"/>
    <s v="TELEFONICA MOVILES COLOMBIA S.A."/>
    <s v=""/>
    <s v=""/>
    <d v="2010-12-10T00:00:00"/>
    <d v="2010-12-11T00:00:00"/>
    <n v="1398"/>
    <s v="773"/>
    <x v="11"/>
    <x v="13"/>
    <x v="1"/>
    <x v="0"/>
    <x v="0"/>
  </r>
  <r>
    <n v="7735116408"/>
    <x v="1"/>
    <n v="48982070"/>
    <x v="36"/>
    <s v="SSRDVILLEGAS"/>
    <s v="MFLT"/>
    <s v="COLOMBIA MOVIL S.A. E.S.P."/>
    <s v=""/>
    <s v=""/>
    <d v="2010-12-06T00:00:00"/>
    <d v="2010-12-11T00:00:00"/>
    <n v="1671"/>
    <s v="773"/>
    <x v="11"/>
    <x v="13"/>
    <x v="1"/>
    <x v="0"/>
    <x v="0"/>
  </r>
  <r>
    <n v="7735116408"/>
    <x v="1"/>
    <n v="48984270"/>
    <x v="37"/>
    <s v="SSRDVILLEGAS"/>
    <s v="MFLT"/>
    <s v="TELEFONICA MOVILES COLOMBIA S.A."/>
    <s v=""/>
    <s v=""/>
    <d v="2010-12-10T00:00:00"/>
    <d v="2010-12-11T00:00:00"/>
    <n v="909"/>
    <s v="773"/>
    <x v="11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12-10T00:00:00"/>
    <d v="2010-12-11T00:00:00"/>
    <n v="1541"/>
    <s v="773"/>
    <x v="11"/>
    <x v="14"/>
    <x v="1"/>
    <x v="0"/>
    <x v="0"/>
  </r>
  <r>
    <n v="7735116408"/>
    <x v="1"/>
    <n v="48988570"/>
    <x v="44"/>
    <s v="SSRDVILLEGAS"/>
    <s v="MFLT"/>
    <s v="TELEFONICA MOVILES COLOMBIA S.A."/>
    <s v=""/>
    <s v=""/>
    <d v="2010-12-10T00:00:00"/>
    <d v="2010-12-11T00:00:00"/>
    <n v="1022"/>
    <s v="773"/>
    <x v="11"/>
    <x v="21"/>
    <x v="1"/>
    <x v="0"/>
    <x v="0"/>
  </r>
  <r>
    <n v="7735116408"/>
    <x v="1"/>
    <n v="48988570"/>
    <x v="44"/>
    <s v="SSRDVILLEGAS"/>
    <s v="MFLT"/>
    <s v="COLOMBIA MOVIL S.A. E.S.P."/>
    <s v=""/>
    <s v=""/>
    <d v="2010-12-06T00:00:00"/>
    <d v="2010-12-11T00:00:00"/>
    <n v="3284"/>
    <s v="773"/>
    <x v="11"/>
    <x v="21"/>
    <x v="1"/>
    <x v="0"/>
    <x v="0"/>
  </r>
  <r>
    <n v="7735116408"/>
    <x v="1"/>
    <n v="48992070"/>
    <x v="45"/>
    <s v="SSRDVILLEGAS"/>
    <s v="MFLT"/>
    <s v="TELEFONICA MOVILES COLOMBIA S.A."/>
    <s v=""/>
    <s v=""/>
    <d v="2010-12-10T00:00:00"/>
    <d v="2010-12-11T00:00:00"/>
    <n v="9923"/>
    <s v="773"/>
    <x v="11"/>
    <x v="22"/>
    <x v="1"/>
    <x v="0"/>
    <x v="0"/>
  </r>
  <r>
    <n v="7735116408"/>
    <x v="1"/>
    <n v="48992070"/>
    <x v="45"/>
    <s v="SSRDVILLEGAS"/>
    <s v="MFLT"/>
    <s v="COLOMBIA MOVIL S.A. E.S.P."/>
    <s v=""/>
    <s v=""/>
    <d v="2010-12-06T00:00:00"/>
    <d v="2010-12-11T00:00:00"/>
    <n v="4995"/>
    <s v="773"/>
    <x v="11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12-10T00:00:00"/>
    <d v="2010-12-11T00:00:00"/>
    <n v="2186"/>
    <s v="773"/>
    <x v="11"/>
    <x v="22"/>
    <x v="1"/>
    <x v="0"/>
    <x v="0"/>
  </r>
  <r>
    <n v="7735124012"/>
    <x v="24"/>
    <n v="48992170"/>
    <x v="46"/>
    <s v="LTEAGUTIERRE"/>
    <s v="MFLT"/>
    <s v="Mat, rptos y accesorios, materiales y repuestos na"/>
    <s v="Brocha de 2 pul perfect china"/>
    <s v=""/>
    <d v="2010-12-11T00:00:00"/>
    <d v="2010-12-11T00:00:00"/>
    <n v="4900"/>
    <s v="773"/>
    <x v="11"/>
    <x v="23"/>
    <x v="6"/>
    <x v="0"/>
    <x v="2"/>
  </r>
  <r>
    <n v="7735124703"/>
    <x v="22"/>
    <n v="48705670"/>
    <x v="2"/>
    <s v="LTEAGUTIERRE"/>
    <s v="MFLT"/>
    <s v="OFIXPRES S.A.S"/>
    <s v="Papel laser troquelado 90g facturacion"/>
    <s v="Papel laser troquelado 90g facturacion"/>
    <d v="2010-12-10T00:00:00"/>
    <d v="2010-12-13T00:00:00"/>
    <n v="10000"/>
    <s v="773"/>
    <x v="11"/>
    <x v="2"/>
    <x v="5"/>
    <x v="0"/>
    <x v="0"/>
  </r>
  <r>
    <n v="7735116503"/>
    <x v="38"/>
    <n v="48710370"/>
    <x v="6"/>
    <s v="LTYCDAVILA"/>
    <s v="MFLT"/>
    <s v="Provisión otras cta.pte.proveed prod. Inventariab."/>
    <s v=""/>
    <s v="Mantenimiento troquel."/>
    <d v="2010-12-01T00:00:00"/>
    <d v="2010-12-13T00:00:00"/>
    <n v="0"/>
    <s v="773"/>
    <x v="11"/>
    <x v="4"/>
    <x v="6"/>
    <x v="0"/>
    <x v="2"/>
  </r>
  <r>
    <n v="7735124703"/>
    <x v="22"/>
    <n v="48910270"/>
    <x v="23"/>
    <s v="LTEAGUTIERRE"/>
    <s v="MFLT"/>
    <s v="OFIXPRES S.A.S"/>
    <s v="Papel laser troquelado 90g facturacion"/>
    <s v="Papel laser troquelado 90g facturacion"/>
    <d v="2010-12-10T00:00:00"/>
    <d v="2010-12-13T00:00:00"/>
    <n v="10000"/>
    <s v="773"/>
    <x v="11"/>
    <x v="3"/>
    <x v="5"/>
    <x v="0"/>
    <x v="0"/>
  </r>
  <r>
    <n v="7735116874"/>
    <x v="33"/>
    <n v="48921370"/>
    <x v="24"/>
    <s v="LTYCDAVILA"/>
    <s v="MFLT"/>
    <s v="Provisión otras cta.pte.proveed prod. Inventariab."/>
    <s v=""/>
    <s v="Servicio de Preprensa"/>
    <d v="2010-12-02T00:00:00"/>
    <d v="2010-12-13T00:00:00"/>
    <n v="0"/>
    <s v="773"/>
    <x v="11"/>
    <x v="4"/>
    <x v="5"/>
    <x v="0"/>
    <x v="1"/>
  </r>
  <r>
    <n v="7735116874"/>
    <x v="33"/>
    <n v="48921370"/>
    <x v="24"/>
    <s v="LTYCDAVILA"/>
    <s v="MFLT"/>
    <s v="Provisión otras cta.pte.proveed prod. Inventariab."/>
    <s v=""/>
    <s v="Servicio de Preprensa"/>
    <d v="2010-12-02T00:00:00"/>
    <d v="2010-12-13T00:00:00"/>
    <n v="0"/>
    <s v="773"/>
    <x v="11"/>
    <x v="4"/>
    <x v="5"/>
    <x v="0"/>
    <x v="1"/>
  </r>
  <r>
    <n v="7735116503"/>
    <x v="38"/>
    <n v="48921470"/>
    <x v="25"/>
    <s v="LTYCDAVILA"/>
    <s v="MFLT"/>
    <s v="Provisión otras cta.pte.proveed prod. Inventariab."/>
    <s v=""/>
    <s v="Mtto Relojes de Marcacion"/>
    <d v="2010-12-02T00:00:00"/>
    <d v="2010-12-13T00:00:00"/>
    <n v="0"/>
    <s v="773"/>
    <x v="11"/>
    <x v="4"/>
    <x v="6"/>
    <x v="0"/>
    <x v="2"/>
  </r>
  <r>
    <n v="7735124012"/>
    <x v="24"/>
    <n v="48921770"/>
    <x v="28"/>
    <s v="LTHMRENDON"/>
    <s v="MFLT"/>
    <s v="Mat, rptos y accesorios, materiales y repuestos na"/>
    <s v="Cinta teflon 3/4 (p/calor)"/>
    <s v=""/>
    <d v="2010-12-13T00:00:00"/>
    <d v="2010-12-13T00:00:00"/>
    <n v="68000"/>
    <s v="773"/>
    <x v="11"/>
    <x v="5"/>
    <x v="6"/>
    <x v="0"/>
    <x v="2"/>
  </r>
  <r>
    <n v="7735111156"/>
    <x v="30"/>
    <n v="48982070"/>
    <x v="36"/>
    <s v="SSRDVILLEGAS"/>
    <s v="MFLT"/>
    <s v="Provisión otras cta.pte.proveed prod. Inventariab."/>
    <s v=""/>
    <s v="Consultorias TPM"/>
    <d v="2010-11-23T00:00:00"/>
    <d v="2010-12-13T00:00:00"/>
    <n v="-4069"/>
    <s v="773"/>
    <x v="11"/>
    <x v="13"/>
    <x v="8"/>
    <x v="0"/>
    <x v="0"/>
  </r>
  <r>
    <n v="7735115355"/>
    <x v="54"/>
    <n v="48988470"/>
    <x v="43"/>
    <s v="SSRDVILLEGAS"/>
    <s v="MFLT"/>
    <s v="RESTREPO HENAO S.A.CORREDORES DE SE"/>
    <s v=""/>
    <s v=""/>
    <d v="2010-12-03T00:00:00"/>
    <d v="2010-12-13T00:00:00"/>
    <n v="523431"/>
    <s v="773"/>
    <x v="11"/>
    <x v="20"/>
    <x v="10"/>
    <x v="0"/>
    <x v="0"/>
  </r>
  <r>
    <n v="7735115370"/>
    <x v="55"/>
    <n v="48988470"/>
    <x v="43"/>
    <s v="SSRDVILLEGAS"/>
    <s v="MFLT"/>
    <s v="RESTREPO HENAO S.A.CORREDORES DE SE"/>
    <s v=""/>
    <s v=""/>
    <d v="2010-12-03T00:00:00"/>
    <d v="2010-12-13T00:00:00"/>
    <n v="131294"/>
    <s v="773"/>
    <x v="11"/>
    <x v="20"/>
    <x v="10"/>
    <x v="0"/>
    <x v="0"/>
  </r>
  <r>
    <n v="7735111156"/>
    <x v="30"/>
    <n v="48992070"/>
    <x v="45"/>
    <s v="LTYCDAVILA"/>
    <s v="MFLT"/>
    <s v="Provisión otras cta.pte.proveed prod. Inventariab."/>
    <s v=""/>
    <s v="Asesoria Técnica"/>
    <d v="2010-12-03T00:00:00"/>
    <d v="2010-12-13T00:00:00"/>
    <n v="0"/>
    <s v="773"/>
    <x v="11"/>
    <x v="22"/>
    <x v="8"/>
    <x v="0"/>
    <x v="0"/>
  </r>
  <r>
    <n v="7735111156"/>
    <x v="30"/>
    <n v="48992070"/>
    <x v="45"/>
    <s v="LTYCDAVILA"/>
    <s v="MFLT"/>
    <s v="Provisión otras cta.pte.proveed prod. Inventariab."/>
    <s v=""/>
    <s v="Asesoria Técnica"/>
    <d v="2010-12-03T00:00:00"/>
    <d v="2010-12-13T00:00:00"/>
    <n v="0"/>
    <s v="773"/>
    <x v="11"/>
    <x v="22"/>
    <x v="8"/>
    <x v="0"/>
    <x v="0"/>
  </r>
  <r>
    <n v="7735124713"/>
    <x v="35"/>
    <n v="48705670"/>
    <x v="2"/>
    <s v="LTHMRENDON"/>
    <s v="MFLT"/>
    <s v="BYCSA S.A"/>
    <s v="Strech 44CMx457M x .6"/>
    <s v="Strech 44CMx457M x .6"/>
    <d v="2010-12-13T00:00:00"/>
    <d v="2010-12-14T00:00:00"/>
    <n v="145000"/>
    <s v="773"/>
    <x v="11"/>
    <x v="2"/>
    <x v="5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12-14T00:00:00"/>
    <d v="2010-12-14T00:00:00"/>
    <n v="1761120"/>
    <s v="773"/>
    <x v="11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12-14T00:00:00"/>
    <d v="2010-12-14T00:00:00"/>
    <n v="1761120"/>
    <s v="773"/>
    <x v="11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12-14T00:00:00"/>
    <d v="2010-12-14T00:00:00"/>
    <n v="1467600"/>
    <s v="773"/>
    <x v="11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12-14T00:00:00"/>
    <d v="2010-12-14T00:00:00"/>
    <n v="376000"/>
    <s v="773"/>
    <x v="11"/>
    <x v="4"/>
    <x v="7"/>
    <x v="0"/>
    <x v="1"/>
  </r>
  <r>
    <n v="7735124713"/>
    <x v="35"/>
    <n v="48921470"/>
    <x v="25"/>
    <s v="LTHMRENDON"/>
    <s v="MFLT"/>
    <s v="BYCSA S.A"/>
    <s v="Strech 44CMx457M x .6"/>
    <s v="Strech 44CMx457M x .6"/>
    <d v="2010-12-13T00:00:00"/>
    <d v="2010-12-14T00:00:00"/>
    <n v="580000"/>
    <s v="773"/>
    <x v="11"/>
    <x v="4"/>
    <x v="5"/>
    <x v="0"/>
    <x v="1"/>
  </r>
  <r>
    <n v="7735124713"/>
    <x v="35"/>
    <n v="48921470"/>
    <x v="25"/>
    <s v="LTEAGUTIERRE"/>
    <s v="MFLT"/>
    <s v="FERRETERIA UNICA LTDA."/>
    <s v="Hilo polipropileno 4MM"/>
    <s v="Hilo polipropileno 4MM"/>
    <d v="2010-12-14T00:00:00"/>
    <d v="2010-12-14T00:00:00"/>
    <n v="17400"/>
    <s v="773"/>
    <x v="11"/>
    <x v="4"/>
    <x v="5"/>
    <x v="0"/>
    <x v="1"/>
  </r>
  <r>
    <n v="7735124713"/>
    <x v="35"/>
    <n v="48921570"/>
    <x v="26"/>
    <s v="LTHMRENDON"/>
    <s v="MFLT"/>
    <s v="BYCSA S.A"/>
    <s v="Strech 44CMx457M x .6"/>
    <s v="Strech 44CMx457M x .6"/>
    <d v="2010-12-13T00:00:00"/>
    <d v="2010-12-14T00:00:00"/>
    <n v="145000"/>
    <s v="773"/>
    <x v="11"/>
    <x v="3"/>
    <x v="5"/>
    <x v="0"/>
    <x v="1"/>
  </r>
  <r>
    <n v="7735124713"/>
    <x v="35"/>
    <n v="48921570"/>
    <x v="26"/>
    <s v="LTEAGUTIERRE"/>
    <s v="MFLT"/>
    <s v="FERRETERIA UNICA LTDA."/>
    <s v="Hilo polipropileno 4MM"/>
    <s v="Hilo polipropileno 4MM"/>
    <d v="2010-12-14T00:00:00"/>
    <d v="2010-12-14T00:00:00"/>
    <n v="87000"/>
    <s v="773"/>
    <x v="11"/>
    <x v="3"/>
    <x v="5"/>
    <x v="0"/>
    <x v="1"/>
  </r>
  <r>
    <n v="7735124507"/>
    <x v="70"/>
    <n v="48980070"/>
    <x v="34"/>
    <s v="LTHMRENDON"/>
    <s v="MFLT"/>
    <s v="Provisión otras cta.pte.proveed prod. no inventar"/>
    <s v="Accesorio, rpto matto eq comunicacio 16%"/>
    <s v="Accesorio, rpto matto eq comunicacio 16%"/>
    <d v="2010-12-11T00:00:00"/>
    <d v="2010-12-14T00:00:00"/>
    <n v="0"/>
    <s v="773"/>
    <x v="11"/>
    <x v="11"/>
    <x v="5"/>
    <x v="0"/>
    <x v="0"/>
  </r>
  <r>
    <n v="7735124507"/>
    <x v="70"/>
    <n v="48980070"/>
    <x v="34"/>
    <s v="LTHMRENDON"/>
    <s v="MFLT"/>
    <s v="Provisión otras cta.pte.proveed prod. no inventar"/>
    <s v="Accesorio, rpto matto eq comunicacio 16%"/>
    <s v="Accesorio, rpto matto eq comunicacio 16%"/>
    <d v="2010-12-11T00:00:00"/>
    <d v="2010-12-14T00:00:00"/>
    <n v="883500"/>
    <s v="773"/>
    <x v="11"/>
    <x v="11"/>
    <x v="5"/>
    <x v="0"/>
    <x v="0"/>
  </r>
  <r>
    <n v="7735110119"/>
    <x v="12"/>
    <n v="48986070"/>
    <x v="38"/>
    <s v="LTHMRENDON"/>
    <s v="MFLT"/>
    <s v="Provisión otras cta.pte.proveed prod. no inventar"/>
    <s v="Guantes Hyflex seguridad industrial"/>
    <s v="Guantes Hyflex seguridad industrial"/>
    <d v="2010-12-14T00:00:00"/>
    <d v="2010-12-14T00:00:00"/>
    <n v="259200"/>
    <s v="773"/>
    <x v="11"/>
    <x v="15"/>
    <x v="2"/>
    <x v="0"/>
    <x v="1"/>
  </r>
  <r>
    <n v="7735116408"/>
    <x v="1"/>
    <n v="48700170"/>
    <x v="0"/>
    <s v="SSRDVILLEGAS"/>
    <s v="MFLT"/>
    <s v="EPM TELECOMUNICACIONES S.A."/>
    <s v=""/>
    <s v=""/>
    <d v="2010-12-14T00:00:00"/>
    <d v="2010-12-15T00:00:00"/>
    <n v="768"/>
    <s v="773"/>
    <x v="11"/>
    <x v="0"/>
    <x v="1"/>
    <x v="0"/>
    <x v="0"/>
  </r>
  <r>
    <n v="7735116408"/>
    <x v="1"/>
    <n v="48700170"/>
    <x v="0"/>
    <s v="SSRDVILLEGAS"/>
    <s v="MFLT"/>
    <s v="EPM TELECOMUNICACIONES S.A."/>
    <s v=""/>
    <s v=""/>
    <d v="2010-12-14T00:00:00"/>
    <d v="2010-12-15T00:00:00"/>
    <n v="37"/>
    <s v="773"/>
    <x v="11"/>
    <x v="0"/>
    <x v="1"/>
    <x v="0"/>
    <x v="0"/>
  </r>
  <r>
    <n v="7735116408"/>
    <x v="1"/>
    <n v="48700170"/>
    <x v="0"/>
    <s v="SSRDVILLEGAS"/>
    <s v="MFLT"/>
    <s v="EPM TELECOMUNICACIONES S.A."/>
    <s v=""/>
    <s v=""/>
    <d v="2010-12-14T00:00:00"/>
    <d v="2010-12-15T00:00:00"/>
    <n v="350"/>
    <s v="773"/>
    <x v="11"/>
    <x v="0"/>
    <x v="1"/>
    <x v="0"/>
    <x v="0"/>
  </r>
  <r>
    <n v="7735116408"/>
    <x v="1"/>
    <n v="48700170"/>
    <x v="0"/>
    <s v="SSRDVILLEGAS"/>
    <s v="MFLT"/>
    <s v="EPM TELECOMUNICACIONES S.A."/>
    <s v=""/>
    <s v=""/>
    <d v="2010-12-14T00:00:00"/>
    <d v="2010-12-15T00:00:00"/>
    <n v="537"/>
    <s v="773"/>
    <x v="11"/>
    <x v="0"/>
    <x v="1"/>
    <x v="0"/>
    <x v="0"/>
  </r>
  <r>
    <n v="7735116408"/>
    <x v="1"/>
    <n v="48700170"/>
    <x v="0"/>
    <s v="SSRDVILLEGAS"/>
    <s v="MFLT"/>
    <s v="EPM TELECOMUNICACIONES S.A."/>
    <s v=""/>
    <s v=""/>
    <d v="2010-12-14T00:00:00"/>
    <d v="2010-12-15T00:00:00"/>
    <n v="463"/>
    <s v="773"/>
    <x v="11"/>
    <x v="0"/>
    <x v="1"/>
    <x v="0"/>
    <x v="0"/>
  </r>
  <r>
    <n v="7735116408"/>
    <x v="1"/>
    <n v="48700170"/>
    <x v="0"/>
    <s v="SSRDVILLEGAS"/>
    <s v="MFLT"/>
    <s v="EPM TELECOMUNICACIONES S.A."/>
    <s v=""/>
    <s v=""/>
    <d v="2010-12-14T00:00:00"/>
    <d v="2010-12-15T00:00:00"/>
    <n v="453"/>
    <s v="773"/>
    <x v="11"/>
    <x v="0"/>
    <x v="1"/>
    <x v="0"/>
    <x v="0"/>
  </r>
  <r>
    <n v="7735116408"/>
    <x v="1"/>
    <n v="48700170"/>
    <x v="0"/>
    <s v="SSRDVILLEGAS"/>
    <s v="MFLT"/>
    <s v="EPM TELECOMUNICACIONES S.A."/>
    <s v=""/>
    <s v=""/>
    <d v="2010-12-14T00:00:00"/>
    <d v="2010-12-15T00:00:00"/>
    <n v="423"/>
    <s v="773"/>
    <x v="11"/>
    <x v="0"/>
    <x v="1"/>
    <x v="0"/>
    <x v="0"/>
  </r>
  <r>
    <n v="7735116408"/>
    <x v="1"/>
    <n v="48700170"/>
    <x v="0"/>
    <s v="SSRDVILLEGAS"/>
    <s v="MFLT"/>
    <s v="EPM TELECOMUNICACIONES S.A."/>
    <s v=""/>
    <s v=""/>
    <d v="2010-12-14T00:00:00"/>
    <d v="2010-12-15T00:00:00"/>
    <n v="453"/>
    <s v="773"/>
    <x v="11"/>
    <x v="0"/>
    <x v="1"/>
    <x v="0"/>
    <x v="0"/>
  </r>
  <r>
    <n v="7735116408"/>
    <x v="1"/>
    <n v="48700170"/>
    <x v="0"/>
    <s v="SSRDVILLEGAS"/>
    <s v="MFLT"/>
    <s v="EPM TELECOMUNICACIONES S.A."/>
    <s v=""/>
    <s v=""/>
    <d v="2010-12-14T00:00:00"/>
    <d v="2010-12-15T00:00:00"/>
    <n v="39328"/>
    <s v="773"/>
    <x v="11"/>
    <x v="0"/>
    <x v="1"/>
    <x v="0"/>
    <x v="0"/>
  </r>
  <r>
    <n v="7735116408"/>
    <x v="1"/>
    <n v="48700170"/>
    <x v="0"/>
    <s v="SSRDVILLEGAS"/>
    <s v="MFLT"/>
    <s v="EPM TELECOMUNICACIONES S.A."/>
    <s v=""/>
    <s v=""/>
    <d v="2010-12-14T00:00:00"/>
    <d v="2010-12-15T00:00:00"/>
    <n v="8910"/>
    <s v="773"/>
    <x v="11"/>
    <x v="0"/>
    <x v="1"/>
    <x v="0"/>
    <x v="0"/>
  </r>
  <r>
    <n v="7735116408"/>
    <x v="1"/>
    <n v="48705370"/>
    <x v="1"/>
    <s v="SSRDVILLEGAS"/>
    <s v="MFLT"/>
    <s v="EPM TELECOMUNICACIONES S.A."/>
    <s v=""/>
    <s v=""/>
    <d v="2010-12-14T00:00:00"/>
    <d v="2010-12-15T00:00:00"/>
    <n v="944"/>
    <s v="773"/>
    <x v="11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12-14T00:00:00"/>
    <d v="2010-12-15T00:00:00"/>
    <n v="46"/>
    <s v="773"/>
    <x v="11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12-14T00:00:00"/>
    <d v="2010-12-15T00:00:00"/>
    <n v="431"/>
    <s v="773"/>
    <x v="11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12-14T00:00:00"/>
    <d v="2010-12-15T00:00:00"/>
    <n v="661"/>
    <s v="773"/>
    <x v="11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12-14T00:00:00"/>
    <d v="2010-12-15T00:00:00"/>
    <n v="569"/>
    <s v="773"/>
    <x v="11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12-14T00:00:00"/>
    <d v="2010-12-15T00:00:00"/>
    <n v="557"/>
    <s v="773"/>
    <x v="11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12-14T00:00:00"/>
    <d v="2010-12-15T00:00:00"/>
    <n v="521"/>
    <s v="773"/>
    <x v="11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12-14T00:00:00"/>
    <d v="2010-12-15T00:00:00"/>
    <n v="557"/>
    <s v="773"/>
    <x v="11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12-14T00:00:00"/>
    <d v="2010-12-15T00:00:00"/>
    <n v="48366"/>
    <s v="773"/>
    <x v="11"/>
    <x v="1"/>
    <x v="1"/>
    <x v="0"/>
    <x v="0"/>
  </r>
  <r>
    <n v="7735116408"/>
    <x v="1"/>
    <n v="48705370"/>
    <x v="1"/>
    <s v="SSRDVILLEGAS"/>
    <s v="MFLT"/>
    <s v="EPM TELECOMUNICACIONES S.A."/>
    <s v=""/>
    <s v=""/>
    <d v="2010-12-14T00:00:00"/>
    <d v="2010-12-15T00:00:00"/>
    <n v="10957"/>
    <s v="773"/>
    <x v="11"/>
    <x v="1"/>
    <x v="1"/>
    <x v="0"/>
    <x v="0"/>
  </r>
  <r>
    <n v="7735116408"/>
    <x v="1"/>
    <n v="48705670"/>
    <x v="2"/>
    <s v="SSRDVILLEGAS"/>
    <s v="MFLT"/>
    <s v="EPM TELECOMUNICACIONES S.A."/>
    <s v=""/>
    <s v=""/>
    <d v="2010-12-14T00:00:00"/>
    <d v="2010-12-15T00:00:00"/>
    <n v="538"/>
    <s v="773"/>
    <x v="11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12-14T00:00:00"/>
    <d v="2010-12-15T00:00:00"/>
    <n v="26"/>
    <s v="773"/>
    <x v="11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12-14T00:00:00"/>
    <d v="2010-12-15T00:00:00"/>
    <n v="246"/>
    <s v="773"/>
    <x v="11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12-14T00:00:00"/>
    <d v="2010-12-15T00:00:00"/>
    <n v="377"/>
    <s v="773"/>
    <x v="11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12-14T00:00:00"/>
    <d v="2010-12-15T00:00:00"/>
    <n v="324"/>
    <s v="773"/>
    <x v="11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12-14T00:00:00"/>
    <d v="2010-12-15T00:00:00"/>
    <n v="317"/>
    <s v="773"/>
    <x v="11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12-14T00:00:00"/>
    <d v="2010-12-15T00:00:00"/>
    <n v="297"/>
    <s v="773"/>
    <x v="11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12-14T00:00:00"/>
    <d v="2010-12-15T00:00:00"/>
    <n v="317"/>
    <s v="773"/>
    <x v="11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12-14T00:00:00"/>
    <d v="2010-12-15T00:00:00"/>
    <n v="27568"/>
    <s v="773"/>
    <x v="11"/>
    <x v="2"/>
    <x v="1"/>
    <x v="0"/>
    <x v="0"/>
  </r>
  <r>
    <n v="7735116408"/>
    <x v="1"/>
    <n v="48705670"/>
    <x v="2"/>
    <s v="SSRDVILLEGAS"/>
    <s v="MFLT"/>
    <s v="EPM TELECOMUNICACIONES S.A."/>
    <s v=""/>
    <s v=""/>
    <d v="2010-12-14T00:00:00"/>
    <d v="2010-12-15T00:00:00"/>
    <n v="6245"/>
    <s v="773"/>
    <x v="11"/>
    <x v="2"/>
    <x v="1"/>
    <x v="0"/>
    <x v="0"/>
  </r>
  <r>
    <n v="7735124701"/>
    <x v="26"/>
    <n v="48705670"/>
    <x v="2"/>
    <s v="LTEAGUTIERRE"/>
    <s v="MFLT"/>
    <s v="FERRETERIA S S LTDA."/>
    <s v="Agua desmineralizada x 500 CM3"/>
    <s v="Agua desmineralizada x 500 CM3"/>
    <d v="2010-12-15T00:00:00"/>
    <d v="2010-12-15T00:00:00"/>
    <n v="18900"/>
    <s v="773"/>
    <x v="11"/>
    <x v="2"/>
    <x v="5"/>
    <x v="0"/>
    <x v="0"/>
  </r>
  <r>
    <n v="7735116408"/>
    <x v="1"/>
    <n v="48910270"/>
    <x v="23"/>
    <s v="SSRDVILLEGAS"/>
    <s v="MFLT"/>
    <s v="EPM TELECOMUNICACIONES S.A."/>
    <s v=""/>
    <s v=""/>
    <d v="2010-12-14T00:00:00"/>
    <d v="2010-12-15T00:00:00"/>
    <n v="483"/>
    <s v="773"/>
    <x v="11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12-14T00:00:00"/>
    <d v="2010-12-15T00:00:00"/>
    <n v="23"/>
    <s v="773"/>
    <x v="11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12-14T00:00:00"/>
    <d v="2010-12-15T00:00:00"/>
    <n v="221"/>
    <s v="773"/>
    <x v="11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12-14T00:00:00"/>
    <d v="2010-12-15T00:00:00"/>
    <n v="338"/>
    <s v="773"/>
    <x v="11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12-14T00:00:00"/>
    <d v="2010-12-15T00:00:00"/>
    <n v="291"/>
    <s v="773"/>
    <x v="11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12-14T00:00:00"/>
    <d v="2010-12-15T00:00:00"/>
    <n v="285"/>
    <s v="773"/>
    <x v="11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12-14T00:00:00"/>
    <d v="2010-12-15T00:00:00"/>
    <n v="266"/>
    <s v="773"/>
    <x v="11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12-14T00:00:00"/>
    <d v="2010-12-15T00:00:00"/>
    <n v="285"/>
    <s v="773"/>
    <x v="11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12-14T00:00:00"/>
    <d v="2010-12-15T00:00:00"/>
    <n v="24744"/>
    <s v="773"/>
    <x v="11"/>
    <x v="3"/>
    <x v="1"/>
    <x v="0"/>
    <x v="0"/>
  </r>
  <r>
    <n v="7735116408"/>
    <x v="1"/>
    <n v="48910270"/>
    <x v="23"/>
    <s v="SSRDVILLEGAS"/>
    <s v="MFLT"/>
    <s v="EPM TELECOMUNICACIONES S.A."/>
    <s v=""/>
    <s v=""/>
    <d v="2010-12-14T00:00:00"/>
    <d v="2010-12-15T00:00:00"/>
    <n v="5605"/>
    <s v="773"/>
    <x v="11"/>
    <x v="3"/>
    <x v="1"/>
    <x v="0"/>
    <x v="0"/>
  </r>
  <r>
    <n v="7735124701"/>
    <x v="26"/>
    <n v="48910270"/>
    <x v="23"/>
    <s v="LTEAGUTIERRE"/>
    <s v="MFLT"/>
    <s v="FERRETERIA S S LTDA."/>
    <s v="Agua desmineralizada x 500 CM3"/>
    <s v="Agua desmineralizada x 500 CM3"/>
    <d v="2010-12-15T00:00:00"/>
    <d v="2010-12-15T00:00:00"/>
    <n v="20250"/>
    <s v="773"/>
    <x v="11"/>
    <x v="3"/>
    <x v="5"/>
    <x v="0"/>
    <x v="0"/>
  </r>
  <r>
    <n v="7735116874"/>
    <x v="33"/>
    <n v="48921370"/>
    <x v="24"/>
    <s v="LTJFLOPEZ"/>
    <s v="MFLT"/>
    <s v="Provisión otras cta.pte.proveed prod. Inventariab."/>
    <s v=""/>
    <s v="Servicio de Preprensa"/>
    <d v="2010-12-15T00:00:00"/>
    <d v="2010-12-15T00:00:00"/>
    <n v="65000"/>
    <s v="773"/>
    <x v="11"/>
    <x v="4"/>
    <x v="5"/>
    <x v="0"/>
    <x v="1"/>
  </r>
  <r>
    <n v="7735116874"/>
    <x v="33"/>
    <n v="48921370"/>
    <x v="24"/>
    <s v="LTJFLOPEZ"/>
    <s v="MFLT"/>
    <s v="Provisión otras cta.pte.proveed prod. Inventariab."/>
    <s v=""/>
    <s v="Servicio de Preprensa"/>
    <d v="2010-12-15T00:00:00"/>
    <d v="2010-12-15T00:00:00"/>
    <n v="2238284"/>
    <s v="773"/>
    <x v="11"/>
    <x v="4"/>
    <x v="5"/>
    <x v="0"/>
    <x v="1"/>
  </r>
  <r>
    <n v="7735124012"/>
    <x v="24"/>
    <n v="48921370"/>
    <x v="24"/>
    <s v="LTEAGUTIERRE"/>
    <s v="MFLT"/>
    <s v="Inventario en tránsito repuestos y suministros"/>
    <s v="Probe tip si9510"/>
    <s v="Probe tip si9510"/>
    <d v="2009-05-12T00:00:00"/>
    <d v="2010-12-15T00:00:00"/>
    <n v="365369"/>
    <s v="773"/>
    <x v="11"/>
    <x v="4"/>
    <x v="6"/>
    <x v="0"/>
    <x v="2"/>
  </r>
  <r>
    <n v="7735110119"/>
    <x v="12"/>
    <n v="48921470"/>
    <x v="25"/>
    <s v="LTEAGUTIERRE"/>
    <s v="MFLT"/>
    <s v="DEDERLE DE COSSIO BLANCA NINFA"/>
    <s v="Redecilla para el cabello color Bca"/>
    <s v="Redecilla para el cabello color Bca"/>
    <d v="2010-12-15T00:00:00"/>
    <d v="2010-12-15T00:00:00"/>
    <n v="155000"/>
    <s v="773"/>
    <x v="11"/>
    <x v="4"/>
    <x v="2"/>
    <x v="0"/>
    <x v="1"/>
  </r>
  <r>
    <n v="7735110119"/>
    <x v="12"/>
    <n v="48921470"/>
    <x v="25"/>
    <s v="LTEAGUTIERRE"/>
    <s v="MFLT"/>
    <s v="DEDERLE DE COSSIO BLANCA NINFA"/>
    <s v="Redecilla para cabello amarillo dotacion"/>
    <s v="Redecilla para cabello amarillo dotacion"/>
    <d v="2010-12-15T00:00:00"/>
    <d v="2010-12-15T00:00:00"/>
    <n v="155000"/>
    <s v="773"/>
    <x v="11"/>
    <x v="4"/>
    <x v="2"/>
    <x v="0"/>
    <x v="1"/>
  </r>
  <r>
    <n v="7735110119"/>
    <x v="12"/>
    <n v="48921470"/>
    <x v="25"/>
    <s v="LTEAGUTIERRE"/>
    <s v="MFLT"/>
    <s v="DEDERLE DE COSSIO BLANCA NINFA"/>
    <s v="Redecilla para cabello azul dotacion"/>
    <s v="Redecilla para cabello azul dotacion"/>
    <d v="2010-12-15T00:00:00"/>
    <d v="2010-12-15T00:00:00"/>
    <n v="155000"/>
    <s v="773"/>
    <x v="11"/>
    <x v="4"/>
    <x v="2"/>
    <x v="0"/>
    <x v="1"/>
  </r>
  <r>
    <n v="7735116408"/>
    <x v="1"/>
    <n v="48921470"/>
    <x v="25"/>
    <s v="SSRDVILLEGAS"/>
    <s v="MFLT"/>
    <s v="EPM TELECOMUNICACIONES S.A."/>
    <s v=""/>
    <s v=""/>
    <d v="2010-12-14T00:00:00"/>
    <d v="2010-12-15T00:00:00"/>
    <n v="1723"/>
    <s v="773"/>
    <x v="11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12-14T00:00:00"/>
    <d v="2010-12-15T00:00:00"/>
    <n v="84"/>
    <s v="773"/>
    <x v="11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12-14T00:00:00"/>
    <d v="2010-12-15T00:00:00"/>
    <n v="786"/>
    <s v="773"/>
    <x v="11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12-14T00:00:00"/>
    <d v="2010-12-15T00:00:00"/>
    <n v="1206"/>
    <s v="773"/>
    <x v="11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12-14T00:00:00"/>
    <d v="2010-12-15T00:00:00"/>
    <n v="1039"/>
    <s v="773"/>
    <x v="11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12-14T00:00:00"/>
    <d v="2010-12-15T00:00:00"/>
    <n v="1016"/>
    <s v="773"/>
    <x v="11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12-14T00:00:00"/>
    <d v="2010-12-15T00:00:00"/>
    <n v="950"/>
    <s v="773"/>
    <x v="11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12-14T00:00:00"/>
    <d v="2010-12-15T00:00:00"/>
    <n v="1017"/>
    <s v="773"/>
    <x v="11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12-14T00:00:00"/>
    <d v="2010-12-15T00:00:00"/>
    <n v="88279"/>
    <s v="773"/>
    <x v="11"/>
    <x v="4"/>
    <x v="1"/>
    <x v="0"/>
    <x v="0"/>
  </r>
  <r>
    <n v="7735116408"/>
    <x v="1"/>
    <n v="48921470"/>
    <x v="25"/>
    <s v="SSRDVILLEGAS"/>
    <s v="MFLT"/>
    <s v="EPM TELECOMUNICACIONES S.A."/>
    <s v=""/>
    <s v=""/>
    <d v="2010-12-14T00:00:00"/>
    <d v="2010-12-15T00:00:00"/>
    <n v="19999"/>
    <s v="773"/>
    <x v="11"/>
    <x v="4"/>
    <x v="1"/>
    <x v="0"/>
    <x v="0"/>
  </r>
  <r>
    <n v="7735110119"/>
    <x v="12"/>
    <n v="48921570"/>
    <x v="26"/>
    <s v="LTEAGUTIERRE"/>
    <s v="MFLT"/>
    <s v="DEDERLE DE COSSIO BLANCA NINFA"/>
    <s v="Redecilla para el cabello color Bca"/>
    <s v="Redecilla para el cabello color Bca"/>
    <d v="2010-12-15T00:00:00"/>
    <d v="2010-12-15T00:00:00"/>
    <n v="465000"/>
    <s v="773"/>
    <x v="11"/>
    <x v="3"/>
    <x v="2"/>
    <x v="0"/>
    <x v="1"/>
  </r>
  <r>
    <n v="7735110119"/>
    <x v="12"/>
    <n v="48921570"/>
    <x v="26"/>
    <s v="LTEAGUTIERRE"/>
    <s v="MFLT"/>
    <s v="DEDERLE DE COSSIO BLANCA NINFA"/>
    <s v="Redecilla para cabello amarillo dotacion"/>
    <s v="Redecilla para cabello amarillo dotacion"/>
    <d v="2010-12-15T00:00:00"/>
    <d v="2010-12-15T00:00:00"/>
    <n v="465000"/>
    <s v="773"/>
    <x v="11"/>
    <x v="3"/>
    <x v="2"/>
    <x v="0"/>
    <x v="1"/>
  </r>
  <r>
    <n v="7735110119"/>
    <x v="12"/>
    <n v="48921570"/>
    <x v="26"/>
    <s v="LTEAGUTIERRE"/>
    <s v="MFLT"/>
    <s v="DEDERLE DE COSSIO BLANCA NINFA"/>
    <s v="Redecilla para cabello azul dotacion"/>
    <s v="Redecilla para cabello azul dotacion"/>
    <d v="2010-12-15T00:00:00"/>
    <d v="2010-12-15T00:00:00"/>
    <n v="465000"/>
    <s v="773"/>
    <x v="11"/>
    <x v="3"/>
    <x v="2"/>
    <x v="0"/>
    <x v="1"/>
  </r>
  <r>
    <n v="7735116408"/>
    <x v="1"/>
    <n v="48921570"/>
    <x v="26"/>
    <s v="SSRDVILLEGAS"/>
    <s v="MFLT"/>
    <s v="EPM TELECOMUNICACIONES S.A."/>
    <s v=""/>
    <s v=""/>
    <d v="2010-12-14T00:00:00"/>
    <d v="2010-12-15T00:00:00"/>
    <n v="4730"/>
    <s v="773"/>
    <x v="11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12-14T00:00:00"/>
    <d v="2010-12-15T00:00:00"/>
    <n v="230"/>
    <s v="773"/>
    <x v="11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12-14T00:00:00"/>
    <d v="2010-12-15T00:00:00"/>
    <n v="2158"/>
    <s v="773"/>
    <x v="11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12-14T00:00:00"/>
    <d v="2010-12-15T00:00:00"/>
    <n v="3312"/>
    <s v="773"/>
    <x v="11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12-14T00:00:00"/>
    <d v="2010-12-15T00:00:00"/>
    <n v="2852"/>
    <s v="773"/>
    <x v="11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12-14T00:00:00"/>
    <d v="2010-12-15T00:00:00"/>
    <n v="2790"/>
    <s v="773"/>
    <x v="11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12-14T00:00:00"/>
    <d v="2010-12-15T00:00:00"/>
    <n v="2609"/>
    <s v="773"/>
    <x v="11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12-14T00:00:00"/>
    <d v="2010-12-15T00:00:00"/>
    <n v="2788"/>
    <s v="773"/>
    <x v="11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12-14T00:00:00"/>
    <d v="2010-12-15T00:00:00"/>
    <n v="242334"/>
    <s v="773"/>
    <x v="11"/>
    <x v="3"/>
    <x v="1"/>
    <x v="0"/>
    <x v="0"/>
  </r>
  <r>
    <n v="7735116408"/>
    <x v="1"/>
    <n v="48921570"/>
    <x v="26"/>
    <s v="SSRDVILLEGAS"/>
    <s v="MFLT"/>
    <s v="EPM TELECOMUNICACIONES S.A."/>
    <s v=""/>
    <s v=""/>
    <d v="2010-12-14T00:00:00"/>
    <d v="2010-12-15T00:00:00"/>
    <n v="54898"/>
    <s v="773"/>
    <x v="11"/>
    <x v="3"/>
    <x v="1"/>
    <x v="0"/>
    <x v="0"/>
  </r>
  <r>
    <n v="7735110119"/>
    <x v="12"/>
    <n v="48921670"/>
    <x v="27"/>
    <s v="LTHMRENDON"/>
    <s v="MFLT"/>
    <s v="Provisión otras cta.pte.proveed prod. no inventar"/>
    <s v="Mocasin blanco dama"/>
    <s v="Mocasin blanco dama"/>
    <d v="2010-12-14T00:00:00"/>
    <d v="2010-12-15T00:00:00"/>
    <n v="413780"/>
    <s v="773"/>
    <x v="11"/>
    <x v="5"/>
    <x v="2"/>
    <x v="0"/>
    <x v="1"/>
  </r>
  <r>
    <n v="7735110119"/>
    <x v="12"/>
    <n v="48921670"/>
    <x v="27"/>
    <s v="LTHMRENDON"/>
    <s v="MFLT"/>
    <s v="C.I.UNIFORMES IND.ROPA Y CALZADO QU"/>
    <s v="Mocasin blanco dama"/>
    <s v="Mocasin blanco dama"/>
    <d v="2010-12-14T00:00:00"/>
    <d v="2010-12-15T00:00:00"/>
    <n v="0"/>
    <s v="773"/>
    <x v="11"/>
    <x v="5"/>
    <x v="2"/>
    <x v="0"/>
    <x v="1"/>
  </r>
  <r>
    <n v="7735116408"/>
    <x v="1"/>
    <n v="48980070"/>
    <x v="34"/>
    <s v="SSRDVILLEGAS"/>
    <s v="MFLT"/>
    <s v="EPM TELECOMUNICACIONES S.A."/>
    <s v=""/>
    <s v=""/>
    <d v="2010-12-14T00:00:00"/>
    <d v="2010-12-15T00:00:00"/>
    <n v="1608"/>
    <s v="773"/>
    <x v="11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12-14T00:00:00"/>
    <d v="2010-12-15T00:00:00"/>
    <n v="78"/>
    <s v="773"/>
    <x v="11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12-14T00:00:00"/>
    <d v="2010-12-15T00:00:00"/>
    <n v="734"/>
    <s v="773"/>
    <x v="11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12-14T00:00:00"/>
    <d v="2010-12-15T00:00:00"/>
    <n v="1126"/>
    <s v="773"/>
    <x v="11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12-14T00:00:00"/>
    <d v="2010-12-15T00:00:00"/>
    <n v="969"/>
    <s v="773"/>
    <x v="11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12-14T00:00:00"/>
    <d v="2010-12-15T00:00:00"/>
    <n v="948"/>
    <s v="773"/>
    <x v="11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12-14T00:00:00"/>
    <d v="2010-12-15T00:00:00"/>
    <n v="886"/>
    <s v="773"/>
    <x v="11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12-14T00:00:00"/>
    <d v="2010-12-15T00:00:00"/>
    <n v="949"/>
    <s v="773"/>
    <x v="11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12-14T00:00:00"/>
    <d v="2010-12-15T00:00:00"/>
    <n v="82378"/>
    <s v="773"/>
    <x v="11"/>
    <x v="11"/>
    <x v="1"/>
    <x v="0"/>
    <x v="0"/>
  </r>
  <r>
    <n v="7735116408"/>
    <x v="1"/>
    <n v="48980070"/>
    <x v="34"/>
    <s v="SSRDVILLEGAS"/>
    <s v="MFLT"/>
    <s v="EPM TELECOMUNICACIONES S.A."/>
    <s v=""/>
    <s v=""/>
    <d v="2010-12-14T00:00:00"/>
    <d v="2010-12-15T00:00:00"/>
    <n v="18662"/>
    <s v="773"/>
    <x v="11"/>
    <x v="11"/>
    <x v="1"/>
    <x v="0"/>
    <x v="0"/>
  </r>
  <r>
    <n v="7735116408"/>
    <x v="1"/>
    <n v="48982070"/>
    <x v="36"/>
    <s v="SSRDVILLEGAS"/>
    <s v="MFLT"/>
    <s v="EPM TELECOMUNICACIONES S.A."/>
    <s v=""/>
    <s v=""/>
    <d v="2010-12-14T00:00:00"/>
    <d v="2010-12-15T00:00:00"/>
    <n v="337"/>
    <s v="773"/>
    <x v="11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12-14T00:00:00"/>
    <d v="2010-12-15T00:00:00"/>
    <n v="16"/>
    <s v="773"/>
    <x v="11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12-14T00:00:00"/>
    <d v="2010-12-15T00:00:00"/>
    <n v="154"/>
    <s v="773"/>
    <x v="11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12-14T00:00:00"/>
    <d v="2010-12-15T00:00:00"/>
    <n v="236"/>
    <s v="773"/>
    <x v="11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12-14T00:00:00"/>
    <d v="2010-12-15T00:00:00"/>
    <n v="203"/>
    <s v="773"/>
    <x v="11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12-14T00:00:00"/>
    <d v="2010-12-15T00:00:00"/>
    <n v="199"/>
    <s v="773"/>
    <x v="11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12-14T00:00:00"/>
    <d v="2010-12-15T00:00:00"/>
    <n v="186"/>
    <s v="773"/>
    <x v="11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12-14T00:00:00"/>
    <d v="2010-12-15T00:00:00"/>
    <n v="199"/>
    <s v="773"/>
    <x v="11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12-14T00:00:00"/>
    <d v="2010-12-15T00:00:00"/>
    <n v="17287"/>
    <s v="773"/>
    <x v="11"/>
    <x v="13"/>
    <x v="1"/>
    <x v="0"/>
    <x v="0"/>
  </r>
  <r>
    <n v="7735116408"/>
    <x v="1"/>
    <n v="48982070"/>
    <x v="36"/>
    <s v="SSRDVILLEGAS"/>
    <s v="MFLT"/>
    <s v="EPM TELECOMUNICACIONES S.A."/>
    <s v=""/>
    <s v=""/>
    <d v="2010-12-14T00:00:00"/>
    <d v="2010-12-15T00:00:00"/>
    <n v="3916"/>
    <s v="773"/>
    <x v="11"/>
    <x v="13"/>
    <x v="1"/>
    <x v="0"/>
    <x v="0"/>
  </r>
  <r>
    <n v="7735116408"/>
    <x v="1"/>
    <n v="48984270"/>
    <x v="37"/>
    <s v="SSRDVILLEGAS"/>
    <s v="MFLT"/>
    <s v="EPM TELECOMUNICACIONES S.A."/>
    <s v=""/>
    <s v=""/>
    <d v="2010-12-14T00:00:00"/>
    <d v="2010-12-15T00:00:00"/>
    <n v="324"/>
    <s v="773"/>
    <x v="11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12-14T00:00:00"/>
    <d v="2010-12-15T00:00:00"/>
    <n v="16"/>
    <s v="773"/>
    <x v="11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12-14T00:00:00"/>
    <d v="2010-12-15T00:00:00"/>
    <n v="147"/>
    <s v="773"/>
    <x v="11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12-14T00:00:00"/>
    <d v="2010-12-15T00:00:00"/>
    <n v="227"/>
    <s v="773"/>
    <x v="11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12-14T00:00:00"/>
    <d v="2010-12-15T00:00:00"/>
    <n v="195"/>
    <s v="773"/>
    <x v="11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12-14T00:00:00"/>
    <d v="2010-12-15T00:00:00"/>
    <n v="191"/>
    <s v="773"/>
    <x v="11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12-14T00:00:00"/>
    <d v="2010-12-15T00:00:00"/>
    <n v="178"/>
    <s v="773"/>
    <x v="11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12-14T00:00:00"/>
    <d v="2010-12-15T00:00:00"/>
    <n v="191"/>
    <s v="773"/>
    <x v="11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12-14T00:00:00"/>
    <d v="2010-12-15T00:00:00"/>
    <n v="16583"/>
    <s v="773"/>
    <x v="11"/>
    <x v="14"/>
    <x v="1"/>
    <x v="0"/>
    <x v="0"/>
  </r>
  <r>
    <n v="7735116408"/>
    <x v="1"/>
    <n v="48984270"/>
    <x v="37"/>
    <s v="SSRDVILLEGAS"/>
    <s v="MFLT"/>
    <s v="EPM TELECOMUNICACIONES S.A."/>
    <s v=""/>
    <s v=""/>
    <d v="2010-12-14T00:00:00"/>
    <d v="2010-12-15T00:00:00"/>
    <n v="3757"/>
    <s v="773"/>
    <x v="11"/>
    <x v="14"/>
    <x v="1"/>
    <x v="0"/>
    <x v="0"/>
  </r>
  <r>
    <n v="7735116408"/>
    <x v="1"/>
    <n v="48986070"/>
    <x v="38"/>
    <s v="SSRDVILLEGAS"/>
    <s v="MFLT"/>
    <s v="EPM TELECOMUNICACIONES S.A."/>
    <s v=""/>
    <s v=""/>
    <d v="2010-12-14T00:00:00"/>
    <d v="2010-12-15T00:00:00"/>
    <n v="603"/>
    <s v="773"/>
    <x v="11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12-14T00:00:00"/>
    <d v="2010-12-15T00:00:00"/>
    <n v="29"/>
    <s v="773"/>
    <x v="11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12-14T00:00:00"/>
    <d v="2010-12-15T00:00:00"/>
    <n v="275"/>
    <s v="773"/>
    <x v="11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12-14T00:00:00"/>
    <d v="2010-12-15T00:00:00"/>
    <n v="422"/>
    <s v="773"/>
    <x v="11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12-14T00:00:00"/>
    <d v="2010-12-15T00:00:00"/>
    <n v="363"/>
    <s v="773"/>
    <x v="11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12-14T00:00:00"/>
    <d v="2010-12-15T00:00:00"/>
    <n v="355"/>
    <s v="773"/>
    <x v="11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12-14T00:00:00"/>
    <d v="2010-12-15T00:00:00"/>
    <n v="332"/>
    <s v="773"/>
    <x v="11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12-14T00:00:00"/>
    <d v="2010-12-15T00:00:00"/>
    <n v="355"/>
    <s v="773"/>
    <x v="11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12-14T00:00:00"/>
    <d v="2010-12-15T00:00:00"/>
    <n v="30865"/>
    <s v="773"/>
    <x v="11"/>
    <x v="15"/>
    <x v="1"/>
    <x v="0"/>
    <x v="0"/>
  </r>
  <r>
    <n v="7735116408"/>
    <x v="1"/>
    <n v="48986070"/>
    <x v="38"/>
    <s v="SSRDVILLEGAS"/>
    <s v="MFLT"/>
    <s v="EPM TELECOMUNICACIONES S.A."/>
    <s v=""/>
    <s v=""/>
    <d v="2010-12-14T00:00:00"/>
    <d v="2010-12-15T00:00:00"/>
    <n v="6993"/>
    <s v="773"/>
    <x v="11"/>
    <x v="15"/>
    <x v="1"/>
    <x v="0"/>
    <x v="0"/>
  </r>
  <r>
    <n v="7735116408"/>
    <x v="1"/>
    <n v="48988070"/>
    <x v="40"/>
    <s v="SSRDVILLEGAS"/>
    <s v="MFLT"/>
    <s v="EPM TELECOMUNICACIONES S.A."/>
    <s v=""/>
    <s v=""/>
    <d v="2010-12-14T00:00:00"/>
    <d v="2010-12-15T00:00:00"/>
    <n v="697"/>
    <s v="773"/>
    <x v="11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12-14T00:00:00"/>
    <d v="2010-12-15T00:00:00"/>
    <n v="34"/>
    <s v="773"/>
    <x v="11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12-14T00:00:00"/>
    <d v="2010-12-15T00:00:00"/>
    <n v="318"/>
    <s v="773"/>
    <x v="11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12-14T00:00:00"/>
    <d v="2010-12-15T00:00:00"/>
    <n v="488"/>
    <s v="773"/>
    <x v="11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12-14T00:00:00"/>
    <d v="2010-12-15T00:00:00"/>
    <n v="420"/>
    <s v="773"/>
    <x v="11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12-14T00:00:00"/>
    <d v="2010-12-15T00:00:00"/>
    <n v="411"/>
    <s v="773"/>
    <x v="11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12-14T00:00:00"/>
    <d v="2010-12-15T00:00:00"/>
    <n v="384"/>
    <s v="773"/>
    <x v="11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12-14T00:00:00"/>
    <d v="2010-12-15T00:00:00"/>
    <n v="411"/>
    <s v="773"/>
    <x v="11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12-14T00:00:00"/>
    <d v="2010-12-15T00:00:00"/>
    <n v="35699"/>
    <s v="773"/>
    <x v="11"/>
    <x v="17"/>
    <x v="1"/>
    <x v="0"/>
    <x v="0"/>
  </r>
  <r>
    <n v="7735116408"/>
    <x v="1"/>
    <n v="48988070"/>
    <x v="40"/>
    <s v="SSRDVILLEGAS"/>
    <s v="MFLT"/>
    <s v="EPM TELECOMUNICACIONES S.A."/>
    <s v=""/>
    <s v=""/>
    <d v="2010-12-14T00:00:00"/>
    <d v="2010-12-15T00:00:00"/>
    <n v="8087"/>
    <s v="773"/>
    <x v="11"/>
    <x v="17"/>
    <x v="1"/>
    <x v="0"/>
    <x v="0"/>
  </r>
  <r>
    <n v="7735116408"/>
    <x v="1"/>
    <n v="48988270"/>
    <x v="42"/>
    <s v="SSRDVILLEGAS"/>
    <s v="MFLT"/>
    <s v="EPM TELECOMUNICACIONES S.A."/>
    <s v=""/>
    <s v=""/>
    <d v="2010-12-14T00:00:00"/>
    <d v="2010-12-15T00:00:00"/>
    <n v="1497"/>
    <s v="773"/>
    <x v="11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12-14T00:00:00"/>
    <d v="2010-12-15T00:00:00"/>
    <n v="73"/>
    <s v="773"/>
    <x v="11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12-14T00:00:00"/>
    <d v="2010-12-15T00:00:00"/>
    <n v="683"/>
    <s v="773"/>
    <x v="11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12-14T00:00:00"/>
    <d v="2010-12-15T00:00:00"/>
    <n v="1048"/>
    <s v="773"/>
    <x v="11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12-14T00:00:00"/>
    <d v="2010-12-15T00:00:00"/>
    <n v="903"/>
    <s v="773"/>
    <x v="11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12-14T00:00:00"/>
    <d v="2010-12-15T00:00:00"/>
    <n v="883"/>
    <s v="773"/>
    <x v="11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12-14T00:00:00"/>
    <d v="2010-12-15T00:00:00"/>
    <n v="825"/>
    <s v="773"/>
    <x v="11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12-14T00:00:00"/>
    <d v="2010-12-15T00:00:00"/>
    <n v="883"/>
    <s v="773"/>
    <x v="11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12-14T00:00:00"/>
    <d v="2010-12-15T00:00:00"/>
    <n v="76683"/>
    <s v="773"/>
    <x v="11"/>
    <x v="19"/>
    <x v="1"/>
    <x v="0"/>
    <x v="0"/>
  </r>
  <r>
    <n v="7735116408"/>
    <x v="1"/>
    <n v="48988270"/>
    <x v="42"/>
    <s v="SSRDVILLEGAS"/>
    <s v="MFLT"/>
    <s v="EPM TELECOMUNICACIONES S.A."/>
    <s v=""/>
    <s v=""/>
    <d v="2010-12-14T00:00:00"/>
    <d v="2010-12-15T00:00:00"/>
    <n v="17372"/>
    <s v="773"/>
    <x v="11"/>
    <x v="19"/>
    <x v="1"/>
    <x v="0"/>
    <x v="0"/>
  </r>
  <r>
    <n v="7735116408"/>
    <x v="1"/>
    <n v="48988570"/>
    <x v="44"/>
    <s v="SSRDVILLEGAS"/>
    <s v="MFLT"/>
    <s v="EPM TELECOMUNICACIONES S.A."/>
    <s v=""/>
    <s v=""/>
    <d v="2010-12-14T00:00:00"/>
    <d v="2010-12-15T00:00:00"/>
    <n v="1984"/>
    <s v="773"/>
    <x v="11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12-14T00:00:00"/>
    <d v="2010-12-15T00:00:00"/>
    <n v="96"/>
    <s v="773"/>
    <x v="11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12-14T00:00:00"/>
    <d v="2010-12-15T00:00:00"/>
    <n v="905"/>
    <s v="773"/>
    <x v="11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12-14T00:00:00"/>
    <d v="2010-12-15T00:00:00"/>
    <n v="1390"/>
    <s v="773"/>
    <x v="11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12-14T00:00:00"/>
    <d v="2010-12-15T00:00:00"/>
    <n v="1197"/>
    <s v="773"/>
    <x v="11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12-14T00:00:00"/>
    <d v="2010-12-15T00:00:00"/>
    <n v="1172"/>
    <s v="773"/>
    <x v="11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12-14T00:00:00"/>
    <d v="2010-12-15T00:00:00"/>
    <n v="1094"/>
    <s v="773"/>
    <x v="11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12-14T00:00:00"/>
    <d v="2010-12-15T00:00:00"/>
    <n v="1171"/>
    <s v="773"/>
    <x v="11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12-14T00:00:00"/>
    <d v="2010-12-15T00:00:00"/>
    <n v="101678"/>
    <s v="773"/>
    <x v="11"/>
    <x v="21"/>
    <x v="1"/>
    <x v="0"/>
    <x v="0"/>
  </r>
  <r>
    <n v="7735116408"/>
    <x v="1"/>
    <n v="48988570"/>
    <x v="44"/>
    <s v="SSRDVILLEGAS"/>
    <s v="MFLT"/>
    <s v="EPM TELECOMUNICACIONES S.A."/>
    <s v=""/>
    <s v=""/>
    <d v="2010-12-14T00:00:00"/>
    <d v="2010-12-15T00:00:00"/>
    <n v="23034"/>
    <s v="773"/>
    <x v="11"/>
    <x v="21"/>
    <x v="1"/>
    <x v="0"/>
    <x v="0"/>
  </r>
  <r>
    <n v="7735116408"/>
    <x v="1"/>
    <n v="48992070"/>
    <x v="45"/>
    <s v="SSRDVILLEGAS"/>
    <s v="MFLT"/>
    <s v="EPM TELECOMUNICACIONES S.A."/>
    <s v=""/>
    <s v=""/>
    <d v="2010-12-14T00:00:00"/>
    <d v="2010-12-15T00:00:00"/>
    <n v="2255"/>
    <s v="773"/>
    <x v="11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12-14T00:00:00"/>
    <d v="2010-12-15T00:00:00"/>
    <n v="110"/>
    <s v="773"/>
    <x v="11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12-14T00:00:00"/>
    <d v="2010-12-15T00:00:00"/>
    <n v="1028"/>
    <s v="773"/>
    <x v="11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12-14T00:00:00"/>
    <d v="2010-12-15T00:00:00"/>
    <n v="1579"/>
    <s v="773"/>
    <x v="11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12-14T00:00:00"/>
    <d v="2010-12-15T00:00:00"/>
    <n v="1359"/>
    <s v="773"/>
    <x v="11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12-14T00:00:00"/>
    <d v="2010-12-15T00:00:00"/>
    <n v="1330"/>
    <s v="773"/>
    <x v="11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12-14T00:00:00"/>
    <d v="2010-12-15T00:00:00"/>
    <n v="1243"/>
    <s v="773"/>
    <x v="11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12-14T00:00:00"/>
    <d v="2010-12-15T00:00:00"/>
    <n v="1330"/>
    <s v="773"/>
    <x v="11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12-14T00:00:00"/>
    <d v="2010-12-15T00:00:00"/>
    <n v="115538"/>
    <s v="773"/>
    <x v="11"/>
    <x v="22"/>
    <x v="1"/>
    <x v="0"/>
    <x v="0"/>
  </r>
  <r>
    <n v="7735116408"/>
    <x v="1"/>
    <n v="48992070"/>
    <x v="45"/>
    <s v="SSRDVILLEGAS"/>
    <s v="MFLT"/>
    <s v="EPM TELECOMUNICACIONES S.A."/>
    <s v=""/>
    <s v=""/>
    <d v="2010-12-14T00:00:00"/>
    <d v="2010-12-15T00:00:00"/>
    <n v="26174"/>
    <s v="773"/>
    <x v="11"/>
    <x v="22"/>
    <x v="1"/>
    <x v="0"/>
    <x v="0"/>
  </r>
  <r>
    <n v="7735124713"/>
    <x v="35"/>
    <n v="48705670"/>
    <x v="2"/>
    <s v="LTEAGUTIERRE"/>
    <s v="MFLT"/>
    <s v="CINTAS ANDINAS DE COLOMBIA S.A."/>
    <s v="Cinta Transp.48 MMX100MM ANDINA"/>
    <s v="Cinta Transp.48 MMX100MM ANDINA"/>
    <d v="2010-12-14T00:00:00"/>
    <d v="2010-12-16T00:00:00"/>
    <n v="39600"/>
    <s v="773"/>
    <x v="11"/>
    <x v="2"/>
    <x v="5"/>
    <x v="0"/>
    <x v="1"/>
  </r>
  <r>
    <n v="7735124709"/>
    <x v="58"/>
    <n v="48710170"/>
    <x v="5"/>
    <s v="LTHMRENDON"/>
    <s v="MFLT"/>
    <s v="Provisión otras cta.pte.proveed prod. no inventar"/>
    <s v="Mantilla 1145x1030x4 lonas"/>
    <s v="Mantilla 1145x1030x4 lonas"/>
    <d v="2010-12-16T00:00:00"/>
    <d v="2010-12-16T00:00:00"/>
    <n v="2091660"/>
    <s v="773"/>
    <x v="11"/>
    <x v="4"/>
    <x v="5"/>
    <x v="0"/>
    <x v="1"/>
  </r>
  <r>
    <n v="7735124713"/>
    <x v="35"/>
    <n v="48712570"/>
    <x v="18"/>
    <s v="LTEAGUTIERRE"/>
    <s v="MFLT"/>
    <s v="Provisión otras cta.pte.proveed prod. no inventar"/>
    <s v="Cinta transparente S/I 48mm x 1000 M"/>
    <s v="Cinta transparente S/I 48mm x 1000 M"/>
    <d v="2010-12-14T00:00:00"/>
    <d v="2010-12-16T00:00:00"/>
    <n v="396000"/>
    <s v="773"/>
    <x v="11"/>
    <x v="3"/>
    <x v="5"/>
    <x v="0"/>
    <x v="1"/>
  </r>
  <r>
    <n v="7735124713"/>
    <x v="35"/>
    <n v="48712570"/>
    <x v="18"/>
    <s v="LTEAGUTIERRE"/>
    <s v="MFLT"/>
    <s v="CINTAS ANDINAS DE COLOMBIA S.A."/>
    <s v="Cinta Transp.48 MMX100MM ANDINA"/>
    <s v="Cinta Transp.48 MMX100MM ANDINA"/>
    <d v="2010-12-14T00:00:00"/>
    <d v="2010-12-16T00:00:00"/>
    <n v="99000"/>
    <s v="773"/>
    <x v="11"/>
    <x v="3"/>
    <x v="5"/>
    <x v="0"/>
    <x v="1"/>
  </r>
  <r>
    <n v="7735124713"/>
    <x v="35"/>
    <n v="48712570"/>
    <x v="18"/>
    <s v="LTEAGUTIERRE"/>
    <s v="MFLT"/>
    <s v="CINTAS ANDINAS DE COLOMBIA S.A."/>
    <s v="Cinta transparente S/I 48mm x 1000 M"/>
    <s v="Cinta transparente S/I 48mm x 1000 M"/>
    <d v="2010-12-14T00:00:00"/>
    <d v="2010-12-16T00:00:00"/>
    <n v="0"/>
    <s v="773"/>
    <x v="11"/>
    <x v="3"/>
    <x v="5"/>
    <x v="0"/>
    <x v="1"/>
  </r>
  <r>
    <n v="7735124704"/>
    <x v="27"/>
    <n v="48921470"/>
    <x v="25"/>
    <s v="LTEAGUTIERRE"/>
    <s v="MFLT"/>
    <s v="Provisión otras cta.pte.proveed prod. no inventar"/>
    <s v="Marcador perm.sanford vde"/>
    <s v="Marcador perm.sanford vde"/>
    <d v="2010-11-19T00:00:00"/>
    <d v="2010-12-16T00:00:00"/>
    <n v="1842"/>
    <s v="773"/>
    <x v="11"/>
    <x v="4"/>
    <x v="5"/>
    <x v="0"/>
    <x v="0"/>
  </r>
  <r>
    <n v="7735124704"/>
    <x v="27"/>
    <n v="48921470"/>
    <x v="25"/>
    <s v="LTEAGUTIERRE"/>
    <s v="MFLT"/>
    <s v="OFIXPRES S.A.S"/>
    <s v="Marcador perm.sanford vde"/>
    <s v="Marcador perm.sanford vde"/>
    <d v="2010-11-19T00:00:00"/>
    <d v="2010-12-16T00:00:00"/>
    <n v="0"/>
    <s v="773"/>
    <x v="11"/>
    <x v="4"/>
    <x v="5"/>
    <x v="0"/>
    <x v="0"/>
  </r>
  <r>
    <n v="7735124713"/>
    <x v="35"/>
    <n v="48921470"/>
    <x v="25"/>
    <s v="LTEAGUTIERRE"/>
    <s v="MFLT"/>
    <s v="CINTAS ANDINAS DE COLOMBIA S.A."/>
    <s v="Cinta Transp.48 MMX100MM ANDINA"/>
    <s v="Cinta Transp.48 MMX100MM ANDINA"/>
    <d v="2010-12-14T00:00:00"/>
    <d v="2010-12-16T00:00:00"/>
    <n v="99000"/>
    <s v="773"/>
    <x v="11"/>
    <x v="4"/>
    <x v="5"/>
    <x v="0"/>
    <x v="1"/>
  </r>
  <r>
    <n v="7735124713"/>
    <x v="35"/>
    <n v="48921470"/>
    <x v="25"/>
    <s v="LTEAGUTIERRE"/>
    <s v="MFLT"/>
    <s v="CINTAS ANDINAS DE COLOMBIA S.A."/>
    <s v="Cinta enmascarar super max x 24"/>
    <s v="Cinta enmascarar super max x 24"/>
    <d v="2010-12-14T00:00:00"/>
    <d v="2010-12-16T00:00:00"/>
    <n v="78480"/>
    <s v="773"/>
    <x v="11"/>
    <x v="4"/>
    <x v="5"/>
    <x v="0"/>
    <x v="1"/>
  </r>
  <r>
    <n v="7735124012"/>
    <x v="24"/>
    <n v="48921570"/>
    <x v="26"/>
    <s v="LTEAGUTIERRE"/>
    <s v="MFLT"/>
    <s v="Mat, rptos y accesorios, materiales y repuestos na"/>
    <s v="Tubo T8 32W fluorescente color 841"/>
    <s v=""/>
    <d v="2010-12-16T00:00:00"/>
    <d v="2010-12-16T00:00:00"/>
    <n v="6500"/>
    <s v="773"/>
    <x v="11"/>
    <x v="3"/>
    <x v="6"/>
    <x v="0"/>
    <x v="2"/>
  </r>
  <r>
    <n v="7735124703"/>
    <x v="22"/>
    <n v="48921570"/>
    <x v="26"/>
    <s v="LTEAGUTIERRE"/>
    <s v="MFLT"/>
    <s v="Provisión otras cta.pte.proveed prod. no inventar"/>
    <s v="Block estibador"/>
    <s v="Block estibador"/>
    <d v="2010-11-16T00:00:00"/>
    <d v="2010-12-16T00:00:00"/>
    <n v="610"/>
    <s v="773"/>
    <x v="11"/>
    <x v="3"/>
    <x v="5"/>
    <x v="0"/>
    <x v="0"/>
  </r>
  <r>
    <n v="7735124703"/>
    <x v="22"/>
    <n v="48921570"/>
    <x v="26"/>
    <s v="LTEAGUTIERRE"/>
    <s v="MFLT"/>
    <s v="Provisión otras cta.pte.proveed prod. no inventar"/>
    <s v="Form lito 2 Certificado de conformidad"/>
    <s v="Form lito 2 Certificado de conformidad"/>
    <d v="2010-11-16T00:00:00"/>
    <d v="2010-12-16T00:00:00"/>
    <n v="61000"/>
    <s v="773"/>
    <x v="11"/>
    <x v="3"/>
    <x v="5"/>
    <x v="0"/>
    <x v="0"/>
  </r>
  <r>
    <n v="7735124703"/>
    <x v="22"/>
    <n v="48921570"/>
    <x v="26"/>
    <s v="LTEAGUTIERRE"/>
    <s v="MFLT"/>
    <s v="Provisión otras cta.pte.proveed prod. no inventar"/>
    <s v="Form lito 186 Talonario de memorando"/>
    <s v="Form lito 186 Talonario de memorando"/>
    <d v="2010-11-16T00:00:00"/>
    <d v="2010-12-16T00:00:00"/>
    <n v="1730"/>
    <s v="773"/>
    <x v="11"/>
    <x v="3"/>
    <x v="5"/>
    <x v="0"/>
    <x v="0"/>
  </r>
  <r>
    <n v="7735124703"/>
    <x v="22"/>
    <n v="48921570"/>
    <x v="26"/>
    <s v="LTEAGUTIERRE"/>
    <s v="MFLT"/>
    <s v="Provisión otras cta.pte.proveed prod. no inventar"/>
    <s v="Form lito 5 Control TMPT. cuarto cal."/>
    <s v="Form lito 5 Control TMPT. cuarto cal."/>
    <d v="2010-11-16T00:00:00"/>
    <d v="2010-12-16T00:00:00"/>
    <n v="27500"/>
    <s v="773"/>
    <x v="11"/>
    <x v="3"/>
    <x v="5"/>
    <x v="0"/>
    <x v="0"/>
  </r>
  <r>
    <n v="7735124703"/>
    <x v="22"/>
    <n v="48921570"/>
    <x v="26"/>
    <s v="LTEAGUTIERRE"/>
    <s v="MFLT"/>
    <s v="Provisión otras cta.pte.proveed prod. no inventar"/>
    <s v="Form lito 6 Control temp. cuarto frio"/>
    <s v="Form lito 6 Control temp. cuarto frio"/>
    <d v="2010-11-16T00:00:00"/>
    <d v="2010-12-16T00:00:00"/>
    <n v="16500"/>
    <s v="773"/>
    <x v="11"/>
    <x v="3"/>
    <x v="5"/>
    <x v="0"/>
    <x v="0"/>
  </r>
  <r>
    <n v="7735124703"/>
    <x v="22"/>
    <n v="48921570"/>
    <x v="26"/>
    <s v="LTEAGUTIERRE"/>
    <s v="MFLT"/>
    <s v="Provisión otras cta.pte.proveed prod. no inventar"/>
    <s v="Block estibador"/>
    <s v="Block estibador"/>
    <d v="2010-11-16T00:00:00"/>
    <d v="2010-12-16T00:00:00"/>
    <n v="29890"/>
    <s v="773"/>
    <x v="11"/>
    <x v="3"/>
    <x v="5"/>
    <x v="0"/>
    <x v="0"/>
  </r>
  <r>
    <n v="7735124703"/>
    <x v="22"/>
    <n v="48921570"/>
    <x v="26"/>
    <s v="LTEAGUTIERRE"/>
    <s v="MFLT"/>
    <s v="Provisión otras cta.pte.proveed prod. no inventar"/>
    <s v="Form lito 186 Talonario de memorando"/>
    <s v="Form lito 186 Talonario de memorando"/>
    <d v="2010-11-16T00:00:00"/>
    <d v="2010-12-16T00:00:00"/>
    <n v="84770"/>
    <s v="773"/>
    <x v="11"/>
    <x v="3"/>
    <x v="5"/>
    <x v="0"/>
    <x v="0"/>
  </r>
  <r>
    <n v="7735124703"/>
    <x v="22"/>
    <n v="48921570"/>
    <x v="26"/>
    <s v="LTEAGUTIERRE"/>
    <s v="MFLT"/>
    <s v="OFIXPRES S.A.S"/>
    <s v="Block estibador"/>
    <s v="Block estibador"/>
    <d v="2010-11-16T00:00:00"/>
    <d v="2010-12-16T00:00:00"/>
    <n v="0"/>
    <s v="773"/>
    <x v="11"/>
    <x v="3"/>
    <x v="5"/>
    <x v="0"/>
    <x v="0"/>
  </r>
  <r>
    <n v="7735124703"/>
    <x v="22"/>
    <n v="48921570"/>
    <x v="26"/>
    <s v="LTEAGUTIERRE"/>
    <s v="MFLT"/>
    <s v="OFIXPRES S.A.S"/>
    <s v="Form lito 2 Certificado de conformidad"/>
    <s v="Form lito 2 Certificado de conformidad"/>
    <d v="2010-11-16T00:00:00"/>
    <d v="2010-12-16T00:00:00"/>
    <n v="0"/>
    <s v="773"/>
    <x v="11"/>
    <x v="3"/>
    <x v="5"/>
    <x v="0"/>
    <x v="0"/>
  </r>
  <r>
    <n v="7735124703"/>
    <x v="22"/>
    <n v="48921570"/>
    <x v="26"/>
    <s v="LTEAGUTIERRE"/>
    <s v="MFLT"/>
    <s v="OFIXPRES S.A.S"/>
    <s v="Form lito 186 Talonario de memorando"/>
    <s v="Form lito 186 Talonario de memorando"/>
    <d v="2010-11-16T00:00:00"/>
    <d v="2010-12-16T00:00:00"/>
    <n v="0"/>
    <s v="773"/>
    <x v="11"/>
    <x v="3"/>
    <x v="5"/>
    <x v="0"/>
    <x v="0"/>
  </r>
  <r>
    <n v="7735124703"/>
    <x v="22"/>
    <n v="48921570"/>
    <x v="26"/>
    <s v="LTEAGUTIERRE"/>
    <s v="MFLT"/>
    <s v="OFIXPRES S.A.S"/>
    <s v="Form lito 5 Control TMPT. cuarto cal."/>
    <s v="Form lito 5 Control TMPT. cuarto cal."/>
    <d v="2010-11-16T00:00:00"/>
    <d v="2010-12-16T00:00:00"/>
    <n v="0"/>
    <s v="773"/>
    <x v="11"/>
    <x v="3"/>
    <x v="5"/>
    <x v="0"/>
    <x v="0"/>
  </r>
  <r>
    <n v="7735124703"/>
    <x v="22"/>
    <n v="48921570"/>
    <x v="26"/>
    <s v="LTEAGUTIERRE"/>
    <s v="MFLT"/>
    <s v="OFIXPRES S.A.S"/>
    <s v="Form lito 6 Control temp. cuarto frio"/>
    <s v="Form lito 6 Control temp. cuarto frio"/>
    <d v="2010-11-16T00:00:00"/>
    <d v="2010-12-16T00:00:00"/>
    <n v="0"/>
    <s v="773"/>
    <x v="11"/>
    <x v="3"/>
    <x v="5"/>
    <x v="0"/>
    <x v="0"/>
  </r>
  <r>
    <n v="7735124703"/>
    <x v="22"/>
    <n v="48921570"/>
    <x v="26"/>
    <s v="LTEAGUTIERRE"/>
    <s v="MFLT"/>
    <s v="OFIXPRES S.A.S"/>
    <s v="Block estibador"/>
    <s v="Block estibador"/>
    <d v="2010-11-16T00:00:00"/>
    <d v="2010-12-16T00:00:00"/>
    <n v="0"/>
    <s v="773"/>
    <x v="11"/>
    <x v="3"/>
    <x v="5"/>
    <x v="0"/>
    <x v="0"/>
  </r>
  <r>
    <n v="7735124703"/>
    <x v="22"/>
    <n v="48921570"/>
    <x v="26"/>
    <s v="LTEAGUTIERRE"/>
    <s v="MFLT"/>
    <s v="OFIXPRES S.A.S"/>
    <s v="Form lito 186 Talonario de memorando"/>
    <s v="Form lito 186 Talonario de memorando"/>
    <d v="2010-11-16T00:00:00"/>
    <d v="2010-12-16T00:00:00"/>
    <n v="0"/>
    <s v="773"/>
    <x v="11"/>
    <x v="3"/>
    <x v="5"/>
    <x v="0"/>
    <x v="0"/>
  </r>
  <r>
    <n v="7735124713"/>
    <x v="35"/>
    <n v="48921570"/>
    <x v="26"/>
    <s v="LTEAGUTIERRE"/>
    <s v="MFLT"/>
    <s v="CINTAS ANDINAS DE COLOMBIA S.A."/>
    <s v="Cinta enmascarar super max x 24"/>
    <s v="Cinta enmascarar super max x 24"/>
    <d v="2010-12-14T00:00:00"/>
    <d v="2010-12-16T00:00:00"/>
    <n v="65400"/>
    <s v="773"/>
    <x v="11"/>
    <x v="3"/>
    <x v="5"/>
    <x v="0"/>
    <x v="1"/>
  </r>
  <r>
    <n v="7735124704"/>
    <x v="27"/>
    <n v="48982070"/>
    <x v="36"/>
    <s v="LTEAGUTIERRE"/>
    <s v="MFLT"/>
    <s v="Provisión otras cta.pte.proveed prod. no inventar"/>
    <s v="Adhesivo barra x22gr con visor"/>
    <s v="Adhesivo barra x22gr con visor"/>
    <d v="2010-11-17T00:00:00"/>
    <d v="2010-12-16T00:00:00"/>
    <n v="5116"/>
    <s v="773"/>
    <x v="11"/>
    <x v="13"/>
    <x v="5"/>
    <x v="0"/>
    <x v="0"/>
  </r>
  <r>
    <n v="7735124704"/>
    <x v="27"/>
    <n v="48982070"/>
    <x v="36"/>
    <s v="LTEAGUTIERRE"/>
    <s v="MFLT"/>
    <s v="Provisión otras cta.pte.proveed prod. no inventar"/>
    <s v="Resaltador vision d/bols vde 70338"/>
    <s v="Resaltador vision d/bols vde 70338"/>
    <d v="2010-11-17T00:00:00"/>
    <d v="2010-12-16T00:00:00"/>
    <n v="701"/>
    <s v="773"/>
    <x v="11"/>
    <x v="13"/>
    <x v="5"/>
    <x v="0"/>
    <x v="0"/>
  </r>
  <r>
    <n v="7735124704"/>
    <x v="27"/>
    <n v="48982070"/>
    <x v="36"/>
    <s v="LTEAGUTIERRE"/>
    <s v="MFLT"/>
    <s v="Provisión otras cta.pte.proveed prod. no inventar"/>
    <s v="Boligrafo retrac.kilom.ngo"/>
    <s v="Boligrafo retrac.kilom.ngo"/>
    <d v="2010-11-17T00:00:00"/>
    <d v="2010-12-16T00:00:00"/>
    <n v="1114"/>
    <s v="773"/>
    <x v="11"/>
    <x v="13"/>
    <x v="5"/>
    <x v="0"/>
    <x v="0"/>
  </r>
  <r>
    <n v="7735124704"/>
    <x v="27"/>
    <n v="48982070"/>
    <x v="36"/>
    <s v="LTEAGUTIERRE"/>
    <s v="MFLT"/>
    <s v="Provisión otras cta.pte.proveed prod. no inventar"/>
    <s v="Borrador rapid br-20 nata"/>
    <s v="Borrador rapid br-20 nata"/>
    <d v="2010-11-17T00:00:00"/>
    <d v="2010-12-16T00:00:00"/>
    <n v="785"/>
    <s v="773"/>
    <x v="11"/>
    <x v="13"/>
    <x v="5"/>
    <x v="0"/>
    <x v="0"/>
  </r>
  <r>
    <n v="7735124704"/>
    <x v="27"/>
    <n v="48982070"/>
    <x v="36"/>
    <s v="LTEAGUTIERRE"/>
    <s v="MFLT"/>
    <s v="Provisión otras cta.pte.proveed prod. no inventar"/>
    <s v="Lapiz ngo #2"/>
    <s v="Lapiz ngo #2"/>
    <d v="2010-11-17T00:00:00"/>
    <d v="2010-12-16T00:00:00"/>
    <n v="2808"/>
    <s v="773"/>
    <x v="11"/>
    <x v="13"/>
    <x v="5"/>
    <x v="0"/>
    <x v="0"/>
  </r>
  <r>
    <n v="7735124704"/>
    <x v="27"/>
    <n v="48982070"/>
    <x v="36"/>
    <s v="LTEAGUTIERRE"/>
    <s v="MFLT"/>
    <s v="Provisión otras cta.pte.proveed prod. no inventar"/>
    <s v="Marcador borrable expo ngo pta bisel"/>
    <s v="Marcador borrable expo ngo pta bisel"/>
    <d v="2010-11-17T00:00:00"/>
    <d v="2010-12-16T00:00:00"/>
    <n v="1824"/>
    <s v="773"/>
    <x v="11"/>
    <x v="13"/>
    <x v="5"/>
    <x v="0"/>
    <x v="0"/>
  </r>
  <r>
    <n v="7735124704"/>
    <x v="27"/>
    <n v="48982070"/>
    <x v="36"/>
    <s v="LTEAGUTIERRE"/>
    <s v="MFLT"/>
    <s v="Provisión otras cta.pte.proveed prod. no inventar"/>
    <s v="Plumon pelikan colorella x12"/>
    <s v="Plumon pelikan colorella x12"/>
    <d v="2010-11-17T00:00:00"/>
    <d v="2010-12-16T00:00:00"/>
    <n v="17136"/>
    <s v="773"/>
    <x v="11"/>
    <x v="13"/>
    <x v="5"/>
    <x v="0"/>
    <x v="0"/>
  </r>
  <r>
    <n v="7735124704"/>
    <x v="27"/>
    <n v="48982070"/>
    <x v="36"/>
    <s v="LTEAGUTIERRE"/>
    <s v="MFLT"/>
    <s v="Provisión otras cta.pte.proveed prod. no inventar"/>
    <s v="Regla x 30cm economica transparente"/>
    <s v="Regla x 30cm economica transparente"/>
    <d v="2010-11-17T00:00:00"/>
    <d v="2010-12-16T00:00:00"/>
    <n v="380"/>
    <s v="773"/>
    <x v="11"/>
    <x v="13"/>
    <x v="5"/>
    <x v="0"/>
    <x v="0"/>
  </r>
  <r>
    <n v="7735124704"/>
    <x v="27"/>
    <n v="48982070"/>
    <x v="36"/>
    <s v="LTEAGUTIERRE"/>
    <s v="MFLT"/>
    <s v="Provisión otras cta.pte.proveed prod. no inventar"/>
    <s v="Resaltador vision d/bols rosa 70336"/>
    <s v="Resaltador vision d/bols rosa 70336"/>
    <d v="2010-11-17T00:00:00"/>
    <d v="2010-12-16T00:00:00"/>
    <n v="701"/>
    <s v="773"/>
    <x v="11"/>
    <x v="13"/>
    <x v="5"/>
    <x v="0"/>
    <x v="0"/>
  </r>
  <r>
    <n v="7735124704"/>
    <x v="27"/>
    <n v="48982070"/>
    <x v="36"/>
    <s v="LTEAGUTIERRE"/>
    <s v="MFLT"/>
    <s v="Provisión otras cta.pte.proveed prod. no inventar"/>
    <s v="Tajalapiz metalico mr"/>
    <s v="Tajalapiz metalico mr"/>
    <d v="2010-11-17T00:00:00"/>
    <d v="2010-12-16T00:00:00"/>
    <n v="1040"/>
    <s v="773"/>
    <x v="11"/>
    <x v="13"/>
    <x v="5"/>
    <x v="0"/>
    <x v="0"/>
  </r>
  <r>
    <n v="7735124704"/>
    <x v="27"/>
    <n v="48982070"/>
    <x v="36"/>
    <s v="LTEAGUTIERRE"/>
    <s v="MFLT"/>
    <s v="Provisión otras cta.pte.proveed prod. no inventar"/>
    <s v="Tijera x7.0&quot; s/marca"/>
    <s v="Tijera x7.0&quot; s/marca"/>
    <d v="2010-11-17T00:00:00"/>
    <d v="2010-12-16T00:00:00"/>
    <n v="7445"/>
    <s v="773"/>
    <x v="11"/>
    <x v="13"/>
    <x v="5"/>
    <x v="0"/>
    <x v="0"/>
  </r>
  <r>
    <n v="7735124704"/>
    <x v="27"/>
    <n v="48982070"/>
    <x v="36"/>
    <s v="LTEAGUTIERRE"/>
    <s v="MFLT"/>
    <s v="OFIXPRES S.A.S"/>
    <s v="Boligrafo retrac.kilom.ngo"/>
    <s v="Boligrafo retrac.kilom.ngo"/>
    <d v="2010-11-17T00:00:00"/>
    <d v="2010-12-16T00:00:00"/>
    <n v="0"/>
    <s v="773"/>
    <x v="11"/>
    <x v="13"/>
    <x v="5"/>
    <x v="0"/>
    <x v="0"/>
  </r>
  <r>
    <n v="7735124704"/>
    <x v="27"/>
    <n v="48982070"/>
    <x v="36"/>
    <s v="LTEAGUTIERRE"/>
    <s v="MFLT"/>
    <s v="OFIXPRES S.A.S"/>
    <s v="Borrador rapid br-20 nata"/>
    <s v="Borrador rapid br-20 nata"/>
    <d v="2010-11-17T00:00:00"/>
    <d v="2010-12-16T00:00:00"/>
    <n v="0"/>
    <s v="773"/>
    <x v="11"/>
    <x v="13"/>
    <x v="5"/>
    <x v="0"/>
    <x v="0"/>
  </r>
  <r>
    <n v="7735124704"/>
    <x v="27"/>
    <n v="48982070"/>
    <x v="36"/>
    <s v="LTEAGUTIERRE"/>
    <s v="MFLT"/>
    <s v="OFIXPRES S.A.S"/>
    <s v="Lapiz ngo #2"/>
    <s v="Lapiz ngo #2"/>
    <d v="2010-11-17T00:00:00"/>
    <d v="2010-12-16T00:00:00"/>
    <n v="0"/>
    <s v="773"/>
    <x v="11"/>
    <x v="13"/>
    <x v="5"/>
    <x v="0"/>
    <x v="0"/>
  </r>
  <r>
    <n v="7735124704"/>
    <x v="27"/>
    <n v="48982070"/>
    <x v="36"/>
    <s v="LTEAGUTIERRE"/>
    <s v="MFLT"/>
    <s v="OFIXPRES S.A.S"/>
    <s v="Marcador borrable expo ngo pta bisel"/>
    <s v="Marcador borrable expo ngo pta bisel"/>
    <d v="2010-11-17T00:00:00"/>
    <d v="2010-12-16T00:00:00"/>
    <n v="0"/>
    <s v="773"/>
    <x v="11"/>
    <x v="13"/>
    <x v="5"/>
    <x v="0"/>
    <x v="0"/>
  </r>
  <r>
    <n v="7735124704"/>
    <x v="27"/>
    <n v="48982070"/>
    <x v="36"/>
    <s v="LTEAGUTIERRE"/>
    <s v="MFLT"/>
    <s v="OFIXPRES S.A.S"/>
    <s v="Plumon pelikan colorella x12"/>
    <s v="Plumon pelikan colorella x12"/>
    <d v="2010-11-17T00:00:00"/>
    <d v="2010-12-16T00:00:00"/>
    <n v="0"/>
    <s v="773"/>
    <x v="11"/>
    <x v="13"/>
    <x v="5"/>
    <x v="0"/>
    <x v="0"/>
  </r>
  <r>
    <n v="7735124704"/>
    <x v="27"/>
    <n v="48982070"/>
    <x v="36"/>
    <s v="LTEAGUTIERRE"/>
    <s v="MFLT"/>
    <s v="OFIXPRES S.A.S"/>
    <s v="Tijera x7.0&quot; s/marca"/>
    <s v="Tijera x7.0&quot; s/marca"/>
    <d v="2010-11-17T00:00:00"/>
    <d v="2010-12-16T00:00:00"/>
    <n v="0"/>
    <s v="773"/>
    <x v="11"/>
    <x v="13"/>
    <x v="5"/>
    <x v="0"/>
    <x v="0"/>
  </r>
  <r>
    <n v="7735124704"/>
    <x v="27"/>
    <n v="48982070"/>
    <x v="36"/>
    <s v="LTEAGUTIERRE"/>
    <s v="MFLT"/>
    <s v="OFIXPRES S.A.S"/>
    <s v="Adhesivo barra x22gr con visor"/>
    <s v="Adhesivo barra x22gr con visor"/>
    <d v="2010-11-17T00:00:00"/>
    <d v="2010-12-16T00:00:00"/>
    <n v="0"/>
    <s v="773"/>
    <x v="11"/>
    <x v="13"/>
    <x v="5"/>
    <x v="0"/>
    <x v="0"/>
  </r>
  <r>
    <n v="7735110119"/>
    <x v="12"/>
    <n v="48986070"/>
    <x v="38"/>
    <s v="LTHMRENDON"/>
    <s v="MFLT"/>
    <s v="Provisión otras cta.pte.proveed prod. no inventar"/>
    <s v="Delantal carnaza REF.11964236 seg indus"/>
    <s v="Delantal carnaza REF.11964236 seg indus"/>
    <d v="2010-12-15T00:00:00"/>
    <d v="2010-12-16T00:00:00"/>
    <n v="44800"/>
    <s v="773"/>
    <x v="11"/>
    <x v="15"/>
    <x v="2"/>
    <x v="0"/>
    <x v="1"/>
  </r>
  <r>
    <n v="7735110119"/>
    <x v="12"/>
    <n v="48986070"/>
    <x v="38"/>
    <s v="LTHMRENDON"/>
    <s v="MFLT"/>
    <s v="S.I. SEGURIDAD INDUSTRIAL S.A."/>
    <s v="Delantal carnaza REF.11964236 seg indus"/>
    <s v="Delantal carnaza REF.11964236 seg indus"/>
    <d v="2010-12-15T00:00:00"/>
    <d v="2010-12-16T00:00:00"/>
    <n v="0"/>
    <s v="773"/>
    <x v="11"/>
    <x v="15"/>
    <x v="2"/>
    <x v="0"/>
    <x v="1"/>
  </r>
  <r>
    <n v="7735110136"/>
    <x v="50"/>
    <n v="48986070"/>
    <x v="38"/>
    <s v="LTEAGUTIERRE"/>
    <s v="MFLT"/>
    <s v="Provisión otras cta.pte.proveed prod. no inventar"/>
    <s v="Medicamentos para el colaborador 0%"/>
    <s v="Medicamentos para el colaborador 0%"/>
    <d v="2010-12-11T00:00:00"/>
    <d v="2010-12-16T00:00:00"/>
    <n v="0"/>
    <s v="773"/>
    <x v="11"/>
    <x v="15"/>
    <x v="2"/>
    <x v="0"/>
    <x v="1"/>
  </r>
  <r>
    <n v="7735110136"/>
    <x v="50"/>
    <n v="48986070"/>
    <x v="38"/>
    <s v="LTEAGUTIERRE"/>
    <s v="MFLT"/>
    <s v="Provisión otras cta.pte.proveed prod. no inventar"/>
    <s v="Medicamentos para el colaborador 0%"/>
    <s v="Medicamentos para el colaborador 0%"/>
    <d v="2010-12-11T00:00:00"/>
    <d v="2010-12-16T00:00:00"/>
    <n v="0"/>
    <s v="773"/>
    <x v="11"/>
    <x v="15"/>
    <x v="2"/>
    <x v="0"/>
    <x v="1"/>
  </r>
  <r>
    <n v="7735110136"/>
    <x v="50"/>
    <n v="48986070"/>
    <x v="38"/>
    <s v="LTEAGUTIERRE"/>
    <s v="MFLT"/>
    <s v="Provisión otras cta.pte.proveed prod. no inventar"/>
    <s v="Medicamentos para el colaborador 0%"/>
    <s v="Medicamentos para el colaborador 0%"/>
    <d v="2010-12-11T00:00:00"/>
    <d v="2010-12-16T00:00:00"/>
    <n v="0"/>
    <s v="773"/>
    <x v="11"/>
    <x v="15"/>
    <x v="2"/>
    <x v="0"/>
    <x v="1"/>
  </r>
  <r>
    <n v="7735110136"/>
    <x v="50"/>
    <n v="48986070"/>
    <x v="38"/>
    <s v="LTEAGUTIERRE"/>
    <s v="MFLT"/>
    <s v="Provisión otras cta.pte.proveed prod. no inventar"/>
    <s v="Medicamentos para el colaborador 0%"/>
    <s v="Medicamentos para el colaborador 0%"/>
    <d v="2010-12-11T00:00:00"/>
    <d v="2010-12-16T00:00:00"/>
    <n v="40064"/>
    <s v="773"/>
    <x v="11"/>
    <x v="15"/>
    <x v="2"/>
    <x v="0"/>
    <x v="1"/>
  </r>
  <r>
    <n v="7735110136"/>
    <x v="50"/>
    <n v="48986070"/>
    <x v="38"/>
    <s v="LTEAGUTIERRE"/>
    <s v="MFLT"/>
    <s v="Provisión otras cta.pte.proveed prod. no inventar"/>
    <s v="Medicamentos para el colaborador 0%"/>
    <s v="Medicamentos para el colaborador 0%"/>
    <d v="2010-12-11T00:00:00"/>
    <d v="2010-12-16T00:00:00"/>
    <n v="46386"/>
    <s v="773"/>
    <x v="11"/>
    <x v="15"/>
    <x v="2"/>
    <x v="0"/>
    <x v="1"/>
  </r>
  <r>
    <n v="7735110136"/>
    <x v="50"/>
    <n v="48986070"/>
    <x v="38"/>
    <s v="LTEAGUTIERRE"/>
    <s v="MFLT"/>
    <s v="Provisión otras cta.pte.proveed prod. no inventar"/>
    <s v="Medicamentos para el colaborador 0%"/>
    <s v="Medicamentos para el colaborador 0%"/>
    <d v="2010-12-11T00:00:00"/>
    <d v="2010-12-16T00:00:00"/>
    <n v="14364"/>
    <s v="773"/>
    <x v="11"/>
    <x v="15"/>
    <x v="2"/>
    <x v="0"/>
    <x v="1"/>
  </r>
  <r>
    <n v="7735124713"/>
    <x v="35"/>
    <n v="48992170"/>
    <x v="46"/>
    <s v="LTEAGUTIERRE"/>
    <s v="MFLT"/>
    <s v="CINTAS ANDINAS DE COLOMBIA S.A."/>
    <s v="Cinta enmascarar super max x 24"/>
    <s v="Cinta enmascarar super max x 24"/>
    <d v="2010-12-14T00:00:00"/>
    <d v="2010-12-16T00:00:00"/>
    <n v="13080"/>
    <s v="773"/>
    <x v="11"/>
    <x v="23"/>
    <x v="5"/>
    <x v="0"/>
    <x v="1"/>
  </r>
  <r>
    <n v="7735116403"/>
    <x v="20"/>
    <n v="48705670"/>
    <x v="2"/>
    <s v="SSRDVILLEGAS"/>
    <s v="MFLT"/>
    <s v="SOMOS SUMINISTRO TEMPORAL S.A."/>
    <s v=""/>
    <s v=""/>
    <d v="2010-12-16T00:00:00"/>
    <d v="2010-12-17T00:00:00"/>
    <n v="244418"/>
    <s v="773"/>
    <x v="11"/>
    <x v="2"/>
    <x v="3"/>
    <x v="0"/>
    <x v="1"/>
  </r>
  <r>
    <n v="7735116411"/>
    <x v="28"/>
    <n v="48705770"/>
    <x v="3"/>
    <s v="LTJFLOPEZ"/>
    <s v="MFLT"/>
    <s v="Provisión otras cta.pte.proveed prod. Inventariab."/>
    <s v=""/>
    <s v="Servicio  e transporte primario"/>
    <d v="2010-12-17T00:00:00"/>
    <d v="2010-12-17T00:00:00"/>
    <n v="77250"/>
    <s v="773"/>
    <x v="11"/>
    <x v="3"/>
    <x v="7"/>
    <x v="0"/>
    <x v="1"/>
  </r>
  <r>
    <n v="7735116403"/>
    <x v="20"/>
    <n v="48910270"/>
    <x v="23"/>
    <s v="SSRDVILLEGAS"/>
    <s v="MFLT"/>
    <s v="SOMOS SUMINISTRO TEMPORAL S.A."/>
    <s v=""/>
    <s v=""/>
    <d v="2010-12-16T00:00:00"/>
    <d v="2010-12-17T00:00:00"/>
    <n v="1444851"/>
    <s v="773"/>
    <x v="11"/>
    <x v="3"/>
    <x v="3"/>
    <x v="0"/>
    <x v="1"/>
  </r>
  <r>
    <n v="7735116403"/>
    <x v="20"/>
    <n v="48921470"/>
    <x v="25"/>
    <s v="SSRDVILLEGAS"/>
    <s v="MFLT"/>
    <s v="SOMOS SUMINISTRO TEMPORAL S.A."/>
    <s v=""/>
    <s v=""/>
    <d v="2010-12-16T00:00:00"/>
    <d v="2010-12-17T00:00:00"/>
    <n v="1433099"/>
    <s v="773"/>
    <x v="11"/>
    <x v="4"/>
    <x v="3"/>
    <x v="0"/>
    <x v="1"/>
  </r>
  <r>
    <n v="7735116403"/>
    <x v="20"/>
    <n v="48921570"/>
    <x v="26"/>
    <s v="SSRDVILLEGAS"/>
    <s v="MFLT"/>
    <s v="AHORA S.A"/>
    <s v=""/>
    <s v=""/>
    <d v="2010-12-16T00:00:00"/>
    <d v="2010-12-17T00:00:00"/>
    <n v="15644"/>
    <s v="773"/>
    <x v="11"/>
    <x v="3"/>
    <x v="3"/>
    <x v="0"/>
    <x v="1"/>
  </r>
  <r>
    <n v="7735116403"/>
    <x v="20"/>
    <n v="48921570"/>
    <x v="26"/>
    <s v="SSRDVILLEGAS"/>
    <s v="MFLT"/>
    <s v="AHORA S.A"/>
    <s v=""/>
    <s v=""/>
    <d v="2010-12-16T00:00:00"/>
    <d v="2010-12-17T00:00:00"/>
    <n v="2114005"/>
    <s v="773"/>
    <x v="11"/>
    <x v="3"/>
    <x v="3"/>
    <x v="0"/>
    <x v="1"/>
  </r>
  <r>
    <n v="7735124709"/>
    <x v="58"/>
    <n v="48921570"/>
    <x v="26"/>
    <s v="LTEAGUTIERRE"/>
    <s v="MFLT"/>
    <s v="Provisión otras cta.pte.proveed prod. no inventar"/>
    <s v="Tinta videojet 16-8530q x0.95litros"/>
    <s v="Tinta videojet 16-8530q x0.95litros"/>
    <d v="2010-12-17T00:00:00"/>
    <d v="2010-12-17T00:00:00"/>
    <n v="1212138"/>
    <s v="773"/>
    <x v="11"/>
    <x v="3"/>
    <x v="5"/>
    <x v="0"/>
    <x v="1"/>
  </r>
  <r>
    <n v="7735116403"/>
    <x v="20"/>
    <n v="48921670"/>
    <x v="27"/>
    <s v="SSRDVILLEGAS"/>
    <s v="MFLT"/>
    <s v="AHORA S.A"/>
    <s v=""/>
    <s v=""/>
    <d v="2010-12-16T00:00:00"/>
    <d v="2010-12-17T00:00:00"/>
    <n v="446704"/>
    <s v="773"/>
    <x v="11"/>
    <x v="5"/>
    <x v="3"/>
    <x v="0"/>
    <x v="1"/>
  </r>
  <r>
    <n v="7735116403"/>
    <x v="20"/>
    <n v="48921770"/>
    <x v="28"/>
    <s v="SSRDVILLEGAS"/>
    <s v="MFLT"/>
    <s v="SOMOS SUMINISTRO TEMPORAL S.A."/>
    <s v=""/>
    <s v=""/>
    <d v="2010-12-16T00:00:00"/>
    <d v="2010-12-17T00:00:00"/>
    <n v="1055645"/>
    <s v="773"/>
    <x v="11"/>
    <x v="5"/>
    <x v="3"/>
    <x v="0"/>
    <x v="1"/>
  </r>
  <r>
    <n v="7735116407"/>
    <x v="44"/>
    <n v="48970070"/>
    <x v="29"/>
    <s v="SSRDVILLEGAS"/>
    <s v="MFLT"/>
    <s v="EMPRESAS PUBLICAS DE MEDELLIN E.S.P"/>
    <s v=""/>
    <s v=""/>
    <d v="2010-12-17T00:00:00"/>
    <d v="2010-12-17T00:00:00"/>
    <n v="20619979"/>
    <s v="773"/>
    <x v="11"/>
    <x v="6"/>
    <x v="1"/>
    <x v="0"/>
    <x v="2"/>
  </r>
  <r>
    <n v="7735116412"/>
    <x v="46"/>
    <n v="48970370"/>
    <x v="31"/>
    <s v="SSRDVILLEGAS"/>
    <s v="MFLT"/>
    <s v="EMPRESAS PUBLICAS DE MEDELLIN E.S.P"/>
    <s v=""/>
    <s v=""/>
    <d v="2010-12-17T00:00:00"/>
    <d v="2010-12-17T00:00:00"/>
    <n v="21002805"/>
    <s v="773"/>
    <x v="11"/>
    <x v="8"/>
    <x v="1"/>
    <x v="0"/>
    <x v="2"/>
  </r>
  <r>
    <n v="7735116403"/>
    <x v="20"/>
    <n v="48980070"/>
    <x v="34"/>
    <s v="SSRDVILLEGAS"/>
    <s v="MFLT"/>
    <s v="AHORA S.A"/>
    <s v=""/>
    <s v=""/>
    <d v="2010-12-16T00:00:00"/>
    <d v="2010-12-17T00:00:00"/>
    <n v="334180"/>
    <s v="773"/>
    <x v="11"/>
    <x v="11"/>
    <x v="3"/>
    <x v="0"/>
    <x v="1"/>
  </r>
  <r>
    <n v="7735116507"/>
    <x v="47"/>
    <n v="48982070"/>
    <x v="36"/>
    <s v="LTMAMEJIA"/>
    <s v="MFLT"/>
    <s v="Provisión otras cta.pte.proveed prod. Inventariab."/>
    <s v=""/>
    <s v="Recarga de toner de impresora"/>
    <d v="2010-12-17T00:00:00"/>
    <d v="2010-12-17T00:00:00"/>
    <n v="8621"/>
    <s v="773"/>
    <x v="11"/>
    <x v="13"/>
    <x v="5"/>
    <x v="0"/>
    <x v="0"/>
  </r>
  <r>
    <n v="7735110119"/>
    <x v="12"/>
    <n v="48986070"/>
    <x v="38"/>
    <s v="LTEAGUTIERRE"/>
    <s v="MFLT"/>
    <s v="Provisión otras cta.pte.proveed prod. no inventar"/>
    <s v="Gafa  REF. AR-036R arseg seg indus"/>
    <s v="Gafa  REF. AR-036R arseg seg indus"/>
    <d v="2010-12-10T00:00:00"/>
    <d v="2010-12-17T00:00:00"/>
    <n v="124000"/>
    <s v="773"/>
    <x v="11"/>
    <x v="15"/>
    <x v="2"/>
    <x v="0"/>
    <x v="1"/>
  </r>
  <r>
    <n v="7735110119"/>
    <x v="12"/>
    <n v="48986070"/>
    <x v="38"/>
    <s v="LTEAGUTIERRE"/>
    <s v="MFLT"/>
    <s v="PROEXTINSEG S A S"/>
    <s v="Gafa  REF. AR-036R arseg seg indus"/>
    <s v="Gafa  REF. AR-036R arseg seg indus"/>
    <d v="2010-12-10T00:00:00"/>
    <d v="2010-12-17T00:00:00"/>
    <n v="0"/>
    <s v="773"/>
    <x v="11"/>
    <x v="15"/>
    <x v="2"/>
    <x v="0"/>
    <x v="1"/>
  </r>
  <r>
    <n v="7735110136"/>
    <x v="50"/>
    <n v="48986070"/>
    <x v="38"/>
    <s v="LTEAGUTIERRE"/>
    <s v="MFLT"/>
    <s v="Provisión otras cta.pte.proveed prod. no inventar"/>
    <s v="Medicamentos para el colaborador 0%"/>
    <s v="Medicamentos para el colaborador 0%"/>
    <d v="2010-12-10T00:00:00"/>
    <d v="2010-12-17T00:00:00"/>
    <n v="-31632"/>
    <s v="773"/>
    <x v="11"/>
    <x v="15"/>
    <x v="2"/>
    <x v="0"/>
    <x v="1"/>
  </r>
  <r>
    <n v="7735110136"/>
    <x v="50"/>
    <n v="48986070"/>
    <x v="38"/>
    <s v="LTEAGUTIERRE"/>
    <s v="MFLT"/>
    <s v="Provisión otras cta.pte.proveed prod. no inventar"/>
    <s v="Medicamentos para el colaborador 0%"/>
    <s v="Medicamentos para el colaborador 0%"/>
    <d v="2010-12-10T00:00:00"/>
    <d v="2010-12-17T00:00:00"/>
    <n v="-10353"/>
    <s v="773"/>
    <x v="11"/>
    <x v="15"/>
    <x v="2"/>
    <x v="0"/>
    <x v="1"/>
  </r>
  <r>
    <n v="7735110136"/>
    <x v="50"/>
    <n v="48986070"/>
    <x v="38"/>
    <s v="LTEAGUTIERRE"/>
    <s v="MFLT"/>
    <s v="Provisión otras cta.pte.proveed prod. no inventar"/>
    <s v="Elemento botiquin medicamentos 16%"/>
    <s v="Elemento botiquin medicamentos 16%"/>
    <d v="2010-12-10T00:00:00"/>
    <d v="2010-12-17T00:00:00"/>
    <n v="-19714"/>
    <s v="773"/>
    <x v="11"/>
    <x v="15"/>
    <x v="2"/>
    <x v="0"/>
    <x v="1"/>
  </r>
  <r>
    <n v="7735110136"/>
    <x v="50"/>
    <n v="48986070"/>
    <x v="38"/>
    <s v="LTEAGUTIERRE"/>
    <s v="MFLT"/>
    <s v="Provisión otras cta.pte.proveed prod. no inventar"/>
    <s v="Medicamentos para el colaborador 0%"/>
    <s v="Medicamentos para el colaborador 0%"/>
    <d v="2010-12-10T00:00:00"/>
    <d v="2010-12-17T00:00:00"/>
    <n v="-4912"/>
    <s v="773"/>
    <x v="11"/>
    <x v="15"/>
    <x v="2"/>
    <x v="0"/>
    <x v="1"/>
  </r>
  <r>
    <n v="7735110136"/>
    <x v="50"/>
    <n v="48986070"/>
    <x v="38"/>
    <s v="LTEAGUTIERRE"/>
    <s v="MFLT"/>
    <s v="Provisión otras cta.pte.proveed prod. no inventar"/>
    <s v="Elemento botiquin medicamentos 16%"/>
    <s v="Elemento botiquin medicamentos 16%"/>
    <d v="2010-12-10T00:00:00"/>
    <d v="2010-12-17T00:00:00"/>
    <n v="-14228"/>
    <s v="773"/>
    <x v="11"/>
    <x v="15"/>
    <x v="2"/>
    <x v="0"/>
    <x v="1"/>
  </r>
  <r>
    <n v="7735110136"/>
    <x v="50"/>
    <n v="48986070"/>
    <x v="38"/>
    <s v="LTEAGUTIERRE"/>
    <s v="MFLT"/>
    <s v="Provisión otras cta.pte.proveed prod. no inventar"/>
    <s v="Elemento botiquin medicamentos 16%"/>
    <s v="Elemento botiquin medicamentos 16%"/>
    <d v="2010-12-10T00:00:00"/>
    <d v="2010-12-17T00:00:00"/>
    <n v="-17375"/>
    <s v="773"/>
    <x v="11"/>
    <x v="15"/>
    <x v="2"/>
    <x v="0"/>
    <x v="1"/>
  </r>
  <r>
    <n v="7735110136"/>
    <x v="50"/>
    <n v="48986070"/>
    <x v="38"/>
    <s v="LTEAGUTIERRE"/>
    <s v="MFLT"/>
    <s v="Provisión otras cta.pte.proveed prod. no inventar"/>
    <s v="Medicamentos para el colaborador 0%"/>
    <s v="Medicamentos para el colaborador 0%"/>
    <d v="2010-12-10T00:00:00"/>
    <d v="2010-12-17T00:00:00"/>
    <n v="-19800"/>
    <s v="773"/>
    <x v="11"/>
    <x v="15"/>
    <x v="2"/>
    <x v="0"/>
    <x v="1"/>
  </r>
  <r>
    <n v="7735110136"/>
    <x v="50"/>
    <n v="48986070"/>
    <x v="38"/>
    <s v="LTEAGUTIERRE"/>
    <s v="MFLT"/>
    <s v="Provisión otras cta.pte.proveed prod. no inventar"/>
    <s v="Medicamentos para el colaborador 0%"/>
    <s v="Medicamentos para el colaborador 0%"/>
    <d v="2010-12-10T00:00:00"/>
    <d v="2010-12-17T00:00:00"/>
    <n v="31632"/>
    <s v="773"/>
    <x v="11"/>
    <x v="15"/>
    <x v="2"/>
    <x v="0"/>
    <x v="1"/>
  </r>
  <r>
    <n v="7735110136"/>
    <x v="50"/>
    <n v="48986070"/>
    <x v="38"/>
    <s v="LTEAGUTIERRE"/>
    <s v="MFLT"/>
    <s v="Provisión otras cta.pte.proveed prod. no inventar"/>
    <s v="Medicamentos para el colaborador 0%"/>
    <s v="Medicamentos para el colaborador 0%"/>
    <d v="2010-12-10T00:00:00"/>
    <d v="2010-12-17T00:00:00"/>
    <n v="10353"/>
    <s v="773"/>
    <x v="11"/>
    <x v="15"/>
    <x v="2"/>
    <x v="0"/>
    <x v="1"/>
  </r>
  <r>
    <n v="7735110136"/>
    <x v="50"/>
    <n v="48986070"/>
    <x v="38"/>
    <s v="LTEAGUTIERRE"/>
    <s v="MFLT"/>
    <s v="Provisión otras cta.pte.proveed prod. no inventar"/>
    <s v="Elemento botiquin medicamentos 16%"/>
    <s v="Elemento botiquin medicamentos 16%"/>
    <d v="2010-12-10T00:00:00"/>
    <d v="2010-12-17T00:00:00"/>
    <n v="19714"/>
    <s v="773"/>
    <x v="11"/>
    <x v="15"/>
    <x v="2"/>
    <x v="0"/>
    <x v="1"/>
  </r>
  <r>
    <n v="7735110136"/>
    <x v="50"/>
    <n v="48986070"/>
    <x v="38"/>
    <s v="LTEAGUTIERRE"/>
    <s v="MFLT"/>
    <s v="Provisión otras cta.pte.proveed prod. no inventar"/>
    <s v="Medicamentos para el colaborador 0%"/>
    <s v="Medicamentos para el colaborador 0%"/>
    <d v="2010-12-10T00:00:00"/>
    <d v="2010-12-17T00:00:00"/>
    <n v="4912"/>
    <s v="773"/>
    <x v="11"/>
    <x v="15"/>
    <x v="2"/>
    <x v="0"/>
    <x v="1"/>
  </r>
  <r>
    <n v="7735110136"/>
    <x v="50"/>
    <n v="48986070"/>
    <x v="38"/>
    <s v="LTEAGUTIERRE"/>
    <s v="MFLT"/>
    <s v="Provisión otras cta.pte.proveed prod. no inventar"/>
    <s v="Elemento botiquin medicamentos 16%"/>
    <s v="Elemento botiquin medicamentos 16%"/>
    <d v="2010-12-10T00:00:00"/>
    <d v="2010-12-17T00:00:00"/>
    <n v="14228"/>
    <s v="773"/>
    <x v="11"/>
    <x v="15"/>
    <x v="2"/>
    <x v="0"/>
    <x v="1"/>
  </r>
  <r>
    <n v="7735110136"/>
    <x v="50"/>
    <n v="48986070"/>
    <x v="38"/>
    <s v="LTEAGUTIERRE"/>
    <s v="MFLT"/>
    <s v="Provisión otras cta.pte.proveed prod. no inventar"/>
    <s v="Elemento botiquin medicamentos 16%"/>
    <s v="Elemento botiquin medicamentos 16%"/>
    <d v="2010-12-10T00:00:00"/>
    <d v="2010-12-17T00:00:00"/>
    <n v="17375"/>
    <s v="773"/>
    <x v="11"/>
    <x v="15"/>
    <x v="2"/>
    <x v="0"/>
    <x v="1"/>
  </r>
  <r>
    <n v="7735110136"/>
    <x v="50"/>
    <n v="48986070"/>
    <x v="38"/>
    <s v="LTEAGUTIERRE"/>
    <s v="MFLT"/>
    <s v="Provisión otras cta.pte.proveed prod. no inventar"/>
    <s v="Medicamentos para el colaborador 0%"/>
    <s v="Medicamentos para el colaborador 0%"/>
    <d v="2010-12-10T00:00:00"/>
    <d v="2010-12-17T00:00:00"/>
    <n v="19800"/>
    <s v="773"/>
    <x v="11"/>
    <x v="15"/>
    <x v="2"/>
    <x v="0"/>
    <x v="1"/>
  </r>
  <r>
    <n v="7735110136"/>
    <x v="50"/>
    <n v="48986070"/>
    <x v="38"/>
    <s v="LTEAGUTIERRE"/>
    <s v="MFLT"/>
    <s v="Provisión otras cta.pte.proveed prod. no inventar"/>
    <s v="Medicamentos para el colaborador 0%"/>
    <s v="Medicamentos para el colaborador 0%"/>
    <d v="2010-12-10T00:00:00"/>
    <d v="2010-12-17T00:00:00"/>
    <n v="31632"/>
    <s v="773"/>
    <x v="11"/>
    <x v="15"/>
    <x v="2"/>
    <x v="0"/>
    <x v="1"/>
  </r>
  <r>
    <n v="7735110136"/>
    <x v="50"/>
    <n v="48986070"/>
    <x v="38"/>
    <s v="LTEAGUTIERRE"/>
    <s v="MFLT"/>
    <s v="Provisión otras cta.pte.proveed prod. no inventar"/>
    <s v="Medicamentos para el colaborador 0%"/>
    <s v="Medicamentos para el colaborador 0%"/>
    <d v="2010-12-10T00:00:00"/>
    <d v="2010-12-17T00:00:00"/>
    <n v="10353"/>
    <s v="773"/>
    <x v="11"/>
    <x v="15"/>
    <x v="2"/>
    <x v="0"/>
    <x v="1"/>
  </r>
  <r>
    <n v="7735110136"/>
    <x v="50"/>
    <n v="48986070"/>
    <x v="38"/>
    <s v="LTEAGUTIERRE"/>
    <s v="MFLT"/>
    <s v="Provisión otras cta.pte.proveed prod. no inventar"/>
    <s v="Elemento botiquin medicamentos 16%"/>
    <s v="Elemento botiquin medicamentos 16%"/>
    <d v="2010-12-10T00:00:00"/>
    <d v="2010-12-17T00:00:00"/>
    <n v="19714"/>
    <s v="773"/>
    <x v="11"/>
    <x v="15"/>
    <x v="2"/>
    <x v="0"/>
    <x v="1"/>
  </r>
  <r>
    <n v="7735110136"/>
    <x v="50"/>
    <n v="48986070"/>
    <x v="38"/>
    <s v="LTEAGUTIERRE"/>
    <s v="MFLT"/>
    <s v="Provisión otras cta.pte.proveed prod. no inventar"/>
    <s v="Medicamentos para el colaborador 0%"/>
    <s v="Medicamentos para el colaborador 0%"/>
    <d v="2010-12-10T00:00:00"/>
    <d v="2010-12-17T00:00:00"/>
    <n v="4912"/>
    <s v="773"/>
    <x v="11"/>
    <x v="15"/>
    <x v="2"/>
    <x v="0"/>
    <x v="1"/>
  </r>
  <r>
    <n v="7735110136"/>
    <x v="50"/>
    <n v="48986070"/>
    <x v="38"/>
    <s v="LTEAGUTIERRE"/>
    <s v="MFLT"/>
    <s v="Provisión otras cta.pte.proveed prod. no inventar"/>
    <s v="Elemento botiquin medicamentos 16%"/>
    <s v="Elemento botiquin medicamentos 16%"/>
    <d v="2010-12-10T00:00:00"/>
    <d v="2010-12-17T00:00:00"/>
    <n v="14288"/>
    <s v="773"/>
    <x v="11"/>
    <x v="15"/>
    <x v="2"/>
    <x v="0"/>
    <x v="1"/>
  </r>
  <r>
    <n v="7735110136"/>
    <x v="50"/>
    <n v="48986070"/>
    <x v="38"/>
    <s v="LTEAGUTIERRE"/>
    <s v="MFLT"/>
    <s v="Provisión otras cta.pte.proveed prod. no inventar"/>
    <s v="Elemento botiquin medicamentos 16%"/>
    <s v="Elemento botiquin medicamentos 16%"/>
    <d v="2010-12-10T00:00:00"/>
    <d v="2010-12-17T00:00:00"/>
    <n v="17375"/>
    <s v="773"/>
    <x v="11"/>
    <x v="15"/>
    <x v="2"/>
    <x v="0"/>
    <x v="1"/>
  </r>
  <r>
    <n v="7735110136"/>
    <x v="50"/>
    <n v="48986070"/>
    <x v="38"/>
    <s v="LTEAGUTIERRE"/>
    <s v="MFLT"/>
    <s v="Provisión otras cta.pte.proveed prod. no inventar"/>
    <s v="Medicamentos para el colaborador 0%"/>
    <s v="Medicamentos para el colaborador 0%"/>
    <d v="2010-12-10T00:00:00"/>
    <d v="2010-12-17T00:00:00"/>
    <n v="19800"/>
    <s v="773"/>
    <x v="11"/>
    <x v="15"/>
    <x v="2"/>
    <x v="0"/>
    <x v="1"/>
  </r>
  <r>
    <n v="7735110136"/>
    <x v="50"/>
    <n v="48986070"/>
    <x v="38"/>
    <s v="LTEAGUTIERRE"/>
    <s v="MFLT"/>
    <s v="DUQUE MEJIA MELVA MARIA"/>
    <s v="Medicamentos para el colaborador 0%"/>
    <s v="Medicamentos para el colaborador 0%"/>
    <d v="2010-12-10T00:00:00"/>
    <d v="2010-12-17T00:00:00"/>
    <n v="0"/>
    <s v="773"/>
    <x v="11"/>
    <x v="15"/>
    <x v="2"/>
    <x v="0"/>
    <x v="1"/>
  </r>
  <r>
    <n v="7735110136"/>
    <x v="50"/>
    <n v="48986070"/>
    <x v="38"/>
    <s v="LTEAGUTIERRE"/>
    <s v="MFLT"/>
    <s v="DUQUE MEJIA MELVA MARIA"/>
    <s v="Medicamentos para el colaborador 0%"/>
    <s v="Medicamentos para el colaborador 0%"/>
    <d v="2010-12-10T00:00:00"/>
    <d v="2010-12-17T00:00:00"/>
    <n v="0"/>
    <s v="773"/>
    <x v="11"/>
    <x v="15"/>
    <x v="2"/>
    <x v="0"/>
    <x v="1"/>
  </r>
  <r>
    <n v="7735110136"/>
    <x v="50"/>
    <n v="48986070"/>
    <x v="38"/>
    <s v="LTEAGUTIERRE"/>
    <s v="MFLT"/>
    <s v="DUQUE MEJIA MELVA MARIA"/>
    <s v="Elemento botiquin medicamentos 16%"/>
    <s v="Elemento botiquin medicamentos 16%"/>
    <d v="2010-12-10T00:00:00"/>
    <d v="2010-12-17T00:00:00"/>
    <n v="0"/>
    <s v="773"/>
    <x v="11"/>
    <x v="15"/>
    <x v="2"/>
    <x v="0"/>
    <x v="1"/>
  </r>
  <r>
    <n v="7735110136"/>
    <x v="50"/>
    <n v="48986070"/>
    <x v="38"/>
    <s v="LTEAGUTIERRE"/>
    <s v="MFLT"/>
    <s v="DUQUE MEJIA MELVA MARIA"/>
    <s v="Medicamentos para el colaborador 0%"/>
    <s v="Medicamentos para el colaborador 0%"/>
    <d v="2010-12-10T00:00:00"/>
    <d v="2010-12-17T00:00:00"/>
    <n v="0"/>
    <s v="773"/>
    <x v="11"/>
    <x v="15"/>
    <x v="2"/>
    <x v="0"/>
    <x v="1"/>
  </r>
  <r>
    <n v="7735110136"/>
    <x v="50"/>
    <n v="48986070"/>
    <x v="38"/>
    <s v="LTEAGUTIERRE"/>
    <s v="MFLT"/>
    <s v="DUQUE MEJIA MELVA MARIA"/>
    <s v="Elemento botiquin medicamentos 16%"/>
    <s v="Elemento botiquin medicamentos 16%"/>
    <d v="2010-12-10T00:00:00"/>
    <d v="2010-12-17T00:00:00"/>
    <n v="0"/>
    <s v="773"/>
    <x v="11"/>
    <x v="15"/>
    <x v="2"/>
    <x v="0"/>
    <x v="1"/>
  </r>
  <r>
    <n v="7735110136"/>
    <x v="50"/>
    <n v="48986070"/>
    <x v="38"/>
    <s v="LTEAGUTIERRE"/>
    <s v="MFLT"/>
    <s v="DUQUE MEJIA MELVA MARIA"/>
    <s v="Elemento botiquin medicamentos 16%"/>
    <s v="Elemento botiquin medicamentos 16%"/>
    <d v="2010-12-10T00:00:00"/>
    <d v="2010-12-17T00:00:00"/>
    <n v="0"/>
    <s v="773"/>
    <x v="11"/>
    <x v="15"/>
    <x v="2"/>
    <x v="0"/>
    <x v="1"/>
  </r>
  <r>
    <n v="7735110136"/>
    <x v="50"/>
    <n v="48986070"/>
    <x v="38"/>
    <s v="LTEAGUTIERRE"/>
    <s v="MFLT"/>
    <s v="DUQUE MEJIA MELVA MARIA"/>
    <s v="Medicamentos para el colaborador 0%"/>
    <s v="Medicamentos para el colaborador 0%"/>
    <d v="2010-12-10T00:00:00"/>
    <d v="2010-12-17T00:00:00"/>
    <n v="0"/>
    <s v="773"/>
    <x v="11"/>
    <x v="15"/>
    <x v="2"/>
    <x v="0"/>
    <x v="1"/>
  </r>
  <r>
    <n v="7735116403"/>
    <x v="20"/>
    <n v="48992070"/>
    <x v="45"/>
    <s v="SSRDVILLEGAS"/>
    <s v="MFLT"/>
    <s v="SOMOS SUMINISTRO TEMPORAL S.A."/>
    <s v=""/>
    <s v=""/>
    <d v="2010-12-16T00:00:00"/>
    <d v="2010-12-17T00:00:00"/>
    <n v="255174"/>
    <s v="773"/>
    <x v="11"/>
    <x v="22"/>
    <x v="3"/>
    <x v="0"/>
    <x v="1"/>
  </r>
  <r>
    <n v="7735116403"/>
    <x v="20"/>
    <n v="48992170"/>
    <x v="46"/>
    <s v="SSRDVILLEGAS"/>
    <s v="MFLT"/>
    <s v="SOMOS SUMINISTRO TEMPORAL S.A."/>
    <s v=""/>
    <s v=""/>
    <d v="2010-12-16T00:00:00"/>
    <d v="2010-12-17T00:00:00"/>
    <n v="963082"/>
    <s v="773"/>
    <x v="11"/>
    <x v="23"/>
    <x v="3"/>
    <x v="0"/>
    <x v="1"/>
  </r>
  <r>
    <n v="7735116411"/>
    <x v="28"/>
    <n v="48710070"/>
    <x v="4"/>
    <s v="LTMAMEJIA"/>
    <s v="MFLT"/>
    <s v="Provisión otras cta.pte.proveed prod. Inventariab."/>
    <s v=""/>
    <s v="Transporte mercancia via terrestre"/>
    <d v="2010-12-18T00:00:00"/>
    <d v="2010-12-18T00:00:00"/>
    <n v="14100"/>
    <s v="773"/>
    <x v="11"/>
    <x v="4"/>
    <x v="7"/>
    <x v="0"/>
    <x v="1"/>
  </r>
  <r>
    <n v="7735116411"/>
    <x v="28"/>
    <n v="48921370"/>
    <x v="24"/>
    <s v="LTYCDAVILA"/>
    <s v="MFLT"/>
    <s v="Provisión otras cta.pte.proveed prod. Inventariab."/>
    <s v=""/>
    <s v="Servicio de Montacargas"/>
    <d v="2010-12-02T00:00:00"/>
    <d v="2010-12-18T00:00:00"/>
    <n v="0"/>
    <s v="773"/>
    <x v="11"/>
    <x v="4"/>
    <x v="7"/>
    <x v="0"/>
    <x v="1"/>
  </r>
  <r>
    <n v="7735116411"/>
    <x v="28"/>
    <n v="48921370"/>
    <x v="24"/>
    <s v="LTYCDAVILA"/>
    <s v="MFLT"/>
    <s v="Provisión otras cta.pte.proveed prod. Inventariab."/>
    <s v=""/>
    <s v="Servicio de Montacargas"/>
    <d v="2010-12-13T00:00:00"/>
    <d v="2010-12-18T00:00:00"/>
    <n v="0"/>
    <s v="773"/>
    <x v="11"/>
    <x v="4"/>
    <x v="7"/>
    <x v="0"/>
    <x v="1"/>
  </r>
  <r>
    <n v="7735116874"/>
    <x v="33"/>
    <n v="48921370"/>
    <x v="24"/>
    <s v="LTYCDAVILA"/>
    <s v="MFLT"/>
    <s v="Provisión otras cta.pte.proveed prod. Inventariab."/>
    <s v=""/>
    <s v="Servicio de Preprensa"/>
    <d v="2010-12-10T00:00:00"/>
    <d v="2010-12-18T00:00:00"/>
    <n v="0"/>
    <s v="773"/>
    <x v="11"/>
    <x v="4"/>
    <x v="5"/>
    <x v="0"/>
    <x v="1"/>
  </r>
  <r>
    <n v="7735116874"/>
    <x v="33"/>
    <n v="48921370"/>
    <x v="24"/>
    <s v="LTYCDAVILA"/>
    <s v="MFLT"/>
    <s v="AXIO PREPRENSA S.A."/>
    <s v=""/>
    <s v="Servicio de Preprensa"/>
    <d v="2010-12-09T00:00:00"/>
    <d v="2010-12-18T00:00:00"/>
    <n v="0"/>
    <s v="773"/>
    <x v="11"/>
    <x v="4"/>
    <x v="5"/>
    <x v="0"/>
    <x v="1"/>
  </r>
  <r>
    <n v="7735124554"/>
    <x v="60"/>
    <n v="48921570"/>
    <x v="26"/>
    <s v="LTHMRENDON"/>
    <s v="MFLT"/>
    <s v="Provisión otras cta.pte.proveed prod. no inventar"/>
    <s v="Bisturi metalico ymta"/>
    <s v="Bisturi metalico ymta"/>
    <d v="2010-12-18T00:00:00"/>
    <d v="2010-12-18T00:00:00"/>
    <n v="29900"/>
    <s v="773"/>
    <x v="11"/>
    <x v="3"/>
    <x v="6"/>
    <x v="0"/>
    <x v="2"/>
  </r>
  <r>
    <n v="7735124012"/>
    <x v="24"/>
    <n v="48992570"/>
    <x v="48"/>
    <s v="LTEAGUTIERRE"/>
    <s v="MFLT"/>
    <s v="Mat, rptos y accesorios, materiales y repuestos na"/>
    <s v="Loctite 414 x 28_3 g"/>
    <s v=""/>
    <d v="2010-12-18T00:00:00"/>
    <d v="2010-12-18T00:00:00"/>
    <n v="34000"/>
    <s v="773"/>
    <x v="11"/>
    <x v="25"/>
    <x v="6"/>
    <x v="0"/>
    <x v="2"/>
  </r>
  <r>
    <n v="7735116507"/>
    <x v="47"/>
    <n v="48705670"/>
    <x v="2"/>
    <s v="SSRDVILLEGAS"/>
    <s v="MFLT"/>
    <s v="COMPUNET SA"/>
    <s v=""/>
    <s v=""/>
    <d v="2010-12-06T00:00:00"/>
    <d v="2010-12-20T00:00:00"/>
    <n v="205900"/>
    <s v="773"/>
    <x v="11"/>
    <x v="2"/>
    <x v="5"/>
    <x v="0"/>
    <x v="0"/>
  </r>
  <r>
    <n v="7735117453"/>
    <x v="89"/>
    <n v="48705670"/>
    <x v="2"/>
    <s v="LTYCDAVILA"/>
    <s v="MFLT"/>
    <s v="Caja menor RgMedellin"/>
    <s v=""/>
    <s v=""/>
    <d v="2010-12-20T00:00:00"/>
    <d v="2010-12-20T00:00:00"/>
    <n v="293600"/>
    <s v="773"/>
    <x v="11"/>
    <x v="2"/>
    <x v="5"/>
    <x v="0"/>
    <x v="0"/>
  </r>
  <r>
    <n v="7735124703"/>
    <x v="22"/>
    <n v="48705670"/>
    <x v="2"/>
    <s v="LTEAGUTIERRE"/>
    <s v="MFLT"/>
    <s v="OFIXPRES S.A.S"/>
    <s v="Nota credito troquelada 5 1/2"/>
    <s v="Nota credito troquelada 5 1/2"/>
    <d v="2010-12-15T00:00:00"/>
    <d v="2010-12-20T00:00:00"/>
    <n v="12000"/>
    <s v="773"/>
    <x v="11"/>
    <x v="2"/>
    <x v="5"/>
    <x v="0"/>
    <x v="0"/>
  </r>
  <r>
    <n v="7735124713"/>
    <x v="35"/>
    <n v="48705670"/>
    <x v="2"/>
    <s v="LTEAGUTIERRE"/>
    <s v="MFLT"/>
    <s v="CINTAS ANDINAS DE COLOMBIA S.A."/>
    <s v="Cinta Transp.48 MMX100MM ANDINA"/>
    <s v="Cinta Transp.48 MMX100MM ANDINA"/>
    <d v="2010-12-15T00:00:00"/>
    <d v="2010-12-20T00:00:00"/>
    <n v="39600"/>
    <s v="773"/>
    <x v="11"/>
    <x v="2"/>
    <x v="5"/>
    <x v="0"/>
    <x v="1"/>
  </r>
  <r>
    <n v="7735116503"/>
    <x v="38"/>
    <n v="48710970"/>
    <x v="113"/>
    <s v="LTMAMEJIA"/>
    <s v="MFLT"/>
    <s v="Provisión otras cta.pte.proveed prod. Inventariab."/>
    <s v=""/>
    <s v="Complemento rebordeador"/>
    <d v="2010-12-20T00:00:00"/>
    <d v="2010-12-20T00:00:00"/>
    <n v="490000"/>
    <s v="773"/>
    <x v="11"/>
    <x v="4"/>
    <x v="6"/>
    <x v="0"/>
    <x v="2"/>
  </r>
  <r>
    <n v="7735116503"/>
    <x v="38"/>
    <n v="48710970"/>
    <x v="113"/>
    <s v="LTMAMEJIA"/>
    <s v="MFLT"/>
    <s v="Provisión otras cta.pte.proveed prod. Inventariab."/>
    <s v=""/>
    <s v="Modificación Caucho"/>
    <d v="2010-12-20T00:00:00"/>
    <d v="2010-12-20T00:00:00"/>
    <n v="120000"/>
    <s v="773"/>
    <x v="11"/>
    <x v="4"/>
    <x v="6"/>
    <x v="0"/>
    <x v="2"/>
  </r>
  <r>
    <n v="7735124713"/>
    <x v="35"/>
    <n v="48712570"/>
    <x v="18"/>
    <s v="LTEAGUTIERRE"/>
    <s v="MFLT"/>
    <s v="Provisión otras cta.pte.proveed prod. no inventar"/>
    <s v="Cinta transparente S/I 48mm x 1000 M"/>
    <s v="Cinta transparente S/I 48mm x 1000 M"/>
    <d v="2010-12-15T00:00:00"/>
    <d v="2010-12-20T00:00:00"/>
    <n v="792000"/>
    <s v="773"/>
    <x v="11"/>
    <x v="3"/>
    <x v="5"/>
    <x v="0"/>
    <x v="1"/>
  </r>
  <r>
    <n v="7735124713"/>
    <x v="35"/>
    <n v="48712570"/>
    <x v="18"/>
    <s v="LTEAGUTIERRE"/>
    <s v="MFLT"/>
    <s v="CINTAS ANDINAS DE COLOMBIA S.A."/>
    <s v="Cinta transparente S/I 48mm x 1000 M"/>
    <s v="Cinta transparente S/I 48mm x 1000 M"/>
    <d v="2010-12-15T00:00:00"/>
    <d v="2010-12-20T00:00:00"/>
    <n v="0"/>
    <s v="773"/>
    <x v="11"/>
    <x v="3"/>
    <x v="5"/>
    <x v="0"/>
    <x v="1"/>
  </r>
  <r>
    <n v="7735116507"/>
    <x v="47"/>
    <n v="48910270"/>
    <x v="23"/>
    <s v="SSRDVILLEGAS"/>
    <s v="MFLT"/>
    <s v="COMPUNET SA"/>
    <s v=""/>
    <s v=""/>
    <d v="2010-12-06T00:00:00"/>
    <d v="2010-12-20T00:00:00"/>
    <n v="231017"/>
    <s v="773"/>
    <x v="11"/>
    <x v="3"/>
    <x v="5"/>
    <x v="0"/>
    <x v="0"/>
  </r>
  <r>
    <n v="7735124703"/>
    <x v="22"/>
    <n v="48910270"/>
    <x v="23"/>
    <s v="LTEAGUTIERRE"/>
    <s v="MFLT"/>
    <s v="OFIXPRES S.A.S"/>
    <s v="Nota credito troquelada 5 1/2"/>
    <s v="Nota credito troquelada 5 1/2"/>
    <d v="2010-12-15T00:00:00"/>
    <d v="2010-12-20T00:00:00"/>
    <n v="12000"/>
    <s v="773"/>
    <x v="11"/>
    <x v="3"/>
    <x v="5"/>
    <x v="0"/>
    <x v="0"/>
  </r>
  <r>
    <n v="7735124708"/>
    <x v="34"/>
    <n v="48921370"/>
    <x v="24"/>
    <s v="LTHMRENDON"/>
    <s v="MFLT"/>
    <s v="Mat, rptos y accesorios, combustibles y lubricante"/>
    <s v="Lavador_planchas CPC Plate cleaner X L"/>
    <s v=""/>
    <d v="2010-12-20T00:00:00"/>
    <d v="2010-12-20T00:00:00"/>
    <n v="62610"/>
    <s v="773"/>
    <x v="11"/>
    <x v="4"/>
    <x v="6"/>
    <x v="0"/>
    <x v="2"/>
  </r>
  <r>
    <n v="7735124704"/>
    <x v="27"/>
    <n v="48921470"/>
    <x v="25"/>
    <s v="LTEAGUTIERRE"/>
    <s v="MFLT"/>
    <s v="Provisión otras cta.pte.proveed prod. no inventar"/>
    <s v="Corrector liq.paper"/>
    <s v="Corrector liq.paper"/>
    <d v="2010-12-14T00:00:00"/>
    <d v="2010-12-20T00:00:00"/>
    <n v="994"/>
    <s v="773"/>
    <x v="11"/>
    <x v="4"/>
    <x v="5"/>
    <x v="0"/>
    <x v="0"/>
  </r>
  <r>
    <n v="7735124704"/>
    <x v="27"/>
    <n v="48921470"/>
    <x v="25"/>
    <s v="LTEAGUTIERRE"/>
    <s v="MFLT"/>
    <s v="Provisión otras cta.pte.proveed prod. no inventar"/>
    <s v="Plumigrafo pelikan microp.157 ngo"/>
    <s v="Plumigrafo pelikan microp.157 ngo"/>
    <d v="2010-12-14T00:00:00"/>
    <d v="2010-12-20T00:00:00"/>
    <n v="1060"/>
    <s v="773"/>
    <x v="11"/>
    <x v="4"/>
    <x v="5"/>
    <x v="0"/>
    <x v="0"/>
  </r>
  <r>
    <n v="7735124704"/>
    <x v="27"/>
    <n v="48921470"/>
    <x v="25"/>
    <s v="LTEAGUTIERRE"/>
    <s v="MFLT"/>
    <s v="Provisión otras cta.pte.proveed prod. no inventar"/>
    <s v="Papel carta multip.x500 blco 75 gr"/>
    <s v="Papel carta multip.x500 blco 75 gr"/>
    <d v="2010-12-14T00:00:00"/>
    <d v="2010-12-20T00:00:00"/>
    <n v="12650"/>
    <s v="773"/>
    <x v="11"/>
    <x v="4"/>
    <x v="5"/>
    <x v="0"/>
    <x v="0"/>
  </r>
  <r>
    <n v="7735124704"/>
    <x v="27"/>
    <n v="48921470"/>
    <x v="25"/>
    <s v="LTEAGUTIERRE"/>
    <s v="MFLT"/>
    <s v="Provisión otras cta.pte.proveed prod. no inventar"/>
    <s v="Libro norma 200-oh of.400 folios vde"/>
    <s v="Libro norma 200-oh of.400 folios vde"/>
    <d v="2010-12-14T00:00:00"/>
    <d v="2010-12-20T00:00:00"/>
    <n v="26022"/>
    <s v="773"/>
    <x v="11"/>
    <x v="4"/>
    <x v="5"/>
    <x v="0"/>
    <x v="0"/>
  </r>
  <r>
    <n v="7735124704"/>
    <x v="27"/>
    <n v="48921470"/>
    <x v="25"/>
    <s v="LTEAGUTIERRE"/>
    <s v="MFLT"/>
    <s v="Provisión otras cta.pte.proveed prod. no inventar"/>
    <s v="Boligrafo retrac.kilom.ngo"/>
    <s v="Boligrafo retrac.kilom.ngo"/>
    <d v="2010-12-14T00:00:00"/>
    <d v="2010-12-20T00:00:00"/>
    <n v="13368"/>
    <s v="773"/>
    <x v="11"/>
    <x v="4"/>
    <x v="5"/>
    <x v="0"/>
    <x v="0"/>
  </r>
  <r>
    <n v="7735124704"/>
    <x v="27"/>
    <n v="48921470"/>
    <x v="25"/>
    <s v="LTEAGUTIERRE"/>
    <s v="MFLT"/>
    <s v="Provisión otras cta.pte.proveed prod. no inventar"/>
    <s v="Marcador borrable expo azul pta bisel"/>
    <s v="Marcador borrable expo azul pta bisel"/>
    <d v="2010-12-14T00:00:00"/>
    <d v="2010-12-20T00:00:00"/>
    <n v="5472"/>
    <s v="773"/>
    <x v="11"/>
    <x v="4"/>
    <x v="5"/>
    <x v="0"/>
    <x v="0"/>
  </r>
  <r>
    <n v="7735124704"/>
    <x v="27"/>
    <n v="48921470"/>
    <x v="25"/>
    <s v="LTEAGUTIERRE"/>
    <s v="MFLT"/>
    <s v="Provisión otras cta.pte.proveed prod. no inventar"/>
    <s v="Marcador borrable expo ngo pta bisel"/>
    <s v="Marcador borrable expo ngo pta bisel"/>
    <d v="2010-12-14T00:00:00"/>
    <d v="2010-12-20T00:00:00"/>
    <n v="5472"/>
    <s v="773"/>
    <x v="11"/>
    <x v="4"/>
    <x v="5"/>
    <x v="0"/>
    <x v="0"/>
  </r>
  <r>
    <n v="7735124704"/>
    <x v="27"/>
    <n v="48921470"/>
    <x v="25"/>
    <s v="LTEAGUTIERRE"/>
    <s v="MFLT"/>
    <s v="Provisión otras cta.pte.proveed prod. no inventar"/>
    <s v="Marcador borrable expo rjo pta bisel"/>
    <s v="Marcador borrable expo rjo pta bisel"/>
    <d v="2010-12-14T00:00:00"/>
    <d v="2010-12-20T00:00:00"/>
    <n v="5472"/>
    <s v="773"/>
    <x v="11"/>
    <x v="4"/>
    <x v="5"/>
    <x v="0"/>
    <x v="0"/>
  </r>
  <r>
    <n v="7735124704"/>
    <x v="27"/>
    <n v="48921470"/>
    <x v="25"/>
    <s v="LTEAGUTIERRE"/>
    <s v="MFLT"/>
    <s v="Provisión otras cta.pte.proveed prod. no inventar"/>
    <s v="Marcador borrable expo vde pta bisel"/>
    <s v="Marcador borrable expo vde pta bisel"/>
    <d v="2010-12-14T00:00:00"/>
    <d v="2010-12-20T00:00:00"/>
    <n v="5472"/>
    <s v="773"/>
    <x v="11"/>
    <x v="4"/>
    <x v="5"/>
    <x v="0"/>
    <x v="0"/>
  </r>
  <r>
    <n v="7735124704"/>
    <x v="27"/>
    <n v="48921470"/>
    <x v="25"/>
    <s v="LTEAGUTIERRE"/>
    <s v="MFLT"/>
    <s v="Provisión otras cta.pte.proveed prod. no inventar"/>
    <s v="Marcador perm.pelikan 418 azul"/>
    <s v="Marcador perm.pelikan 418 azul"/>
    <d v="2010-12-14T00:00:00"/>
    <d v="2010-12-20T00:00:00"/>
    <n v="3716"/>
    <s v="773"/>
    <x v="11"/>
    <x v="4"/>
    <x v="5"/>
    <x v="0"/>
    <x v="0"/>
  </r>
  <r>
    <n v="7735124704"/>
    <x v="27"/>
    <n v="48921470"/>
    <x v="25"/>
    <s v="LTEAGUTIERRE"/>
    <s v="MFLT"/>
    <s v="Provisión otras cta.pte.proveed prod. no inventar"/>
    <s v="Marcador perm.pelikan 418 ngo"/>
    <s v="Marcador perm.pelikan 418 ngo"/>
    <d v="2010-12-14T00:00:00"/>
    <d v="2010-12-20T00:00:00"/>
    <n v="3716"/>
    <s v="773"/>
    <x v="11"/>
    <x v="4"/>
    <x v="5"/>
    <x v="0"/>
    <x v="0"/>
  </r>
  <r>
    <n v="7735124704"/>
    <x v="27"/>
    <n v="48921470"/>
    <x v="25"/>
    <s v="LTEAGUTIERRE"/>
    <s v="MFLT"/>
    <s v="Provisión otras cta.pte.proveed prod. no inventar"/>
    <s v="Marcador perm.pelikan 418 rjo"/>
    <s v="Marcador perm.pelikan 418 rjo"/>
    <d v="2010-12-14T00:00:00"/>
    <d v="2010-12-20T00:00:00"/>
    <n v="3716"/>
    <s v="773"/>
    <x v="11"/>
    <x v="4"/>
    <x v="5"/>
    <x v="0"/>
    <x v="0"/>
  </r>
  <r>
    <n v="7735124704"/>
    <x v="27"/>
    <n v="48921470"/>
    <x v="25"/>
    <s v="LTEAGUTIERRE"/>
    <s v="MFLT"/>
    <s v="Provisión otras cta.pte.proveed prod. no inventar"/>
    <s v="Marcador perm.pelikan 418 vde"/>
    <s v="Marcador perm.pelikan 418 vde"/>
    <d v="2010-12-14T00:00:00"/>
    <d v="2010-12-20T00:00:00"/>
    <n v="3716"/>
    <s v="773"/>
    <x v="11"/>
    <x v="4"/>
    <x v="5"/>
    <x v="0"/>
    <x v="0"/>
  </r>
  <r>
    <n v="7735124704"/>
    <x v="27"/>
    <n v="48921470"/>
    <x v="25"/>
    <s v="LTEAGUTIERRE"/>
    <s v="MFLT"/>
    <s v="Provisión otras cta.pte.proveed prod. no inventar"/>
    <s v="Resaltador vision d/bols amllo 70333"/>
    <s v="Resaltador vision d/bols amllo 70333"/>
    <d v="2010-12-14T00:00:00"/>
    <d v="2010-12-20T00:00:00"/>
    <n v="701"/>
    <s v="773"/>
    <x v="11"/>
    <x v="4"/>
    <x v="5"/>
    <x v="0"/>
    <x v="0"/>
  </r>
  <r>
    <n v="7735124704"/>
    <x v="27"/>
    <n v="48921470"/>
    <x v="25"/>
    <s v="LTEAGUTIERRE"/>
    <s v="MFLT"/>
    <s v="Provisión otras cta.pte.proveed prod. no inventar"/>
    <s v="Resaltador vision d/bols azul 70337"/>
    <s v="Resaltador vision d/bols azul 70337"/>
    <d v="2010-12-14T00:00:00"/>
    <d v="2010-12-20T00:00:00"/>
    <n v="701"/>
    <s v="773"/>
    <x v="11"/>
    <x v="4"/>
    <x v="5"/>
    <x v="0"/>
    <x v="0"/>
  </r>
  <r>
    <n v="7735124704"/>
    <x v="27"/>
    <n v="48921470"/>
    <x v="25"/>
    <s v="LTEAGUTIERRE"/>
    <s v="MFLT"/>
    <s v="Provisión otras cta.pte.proveed prod. no inventar"/>
    <s v="Resaltador vision d/bols nja 70334"/>
    <s v="Resaltador vision d/bols nja 70334"/>
    <d v="2010-12-14T00:00:00"/>
    <d v="2010-12-20T00:00:00"/>
    <n v="701"/>
    <s v="773"/>
    <x v="11"/>
    <x v="4"/>
    <x v="5"/>
    <x v="0"/>
    <x v="0"/>
  </r>
  <r>
    <n v="7735124704"/>
    <x v="27"/>
    <n v="48921470"/>
    <x v="25"/>
    <s v="LTEAGUTIERRE"/>
    <s v="MFLT"/>
    <s v="Provisión otras cta.pte.proveed prod. no inventar"/>
    <s v="Resaltador vision d/bols rosa 70336"/>
    <s v="Resaltador vision d/bols rosa 70336"/>
    <d v="2010-12-14T00:00:00"/>
    <d v="2010-12-20T00:00:00"/>
    <n v="701"/>
    <s v="773"/>
    <x v="11"/>
    <x v="4"/>
    <x v="5"/>
    <x v="0"/>
    <x v="0"/>
  </r>
  <r>
    <n v="7735124704"/>
    <x v="27"/>
    <n v="48921470"/>
    <x v="25"/>
    <s v="LTEAGUTIERRE"/>
    <s v="MFLT"/>
    <s v="Provisión otras cta.pte.proveed prod. no inventar"/>
    <s v="Resaltador vision d/bols vde 70338"/>
    <s v="Resaltador vision d/bols vde 70338"/>
    <d v="2010-12-14T00:00:00"/>
    <d v="2010-12-20T00:00:00"/>
    <n v="701"/>
    <s v="773"/>
    <x v="11"/>
    <x v="4"/>
    <x v="5"/>
    <x v="0"/>
    <x v="0"/>
  </r>
  <r>
    <n v="7735124704"/>
    <x v="27"/>
    <n v="48921470"/>
    <x v="25"/>
    <s v="LTEAGUTIERRE"/>
    <s v="MFLT"/>
    <s v="Provisión otras cta.pte.proveed prod. no inventar"/>
    <s v="Cuaderno argolla 105 jean book ray."/>
    <s v="Cuaderno argolla 105 jean book ray."/>
    <d v="2010-12-14T00:00:00"/>
    <d v="2010-12-20T00:00:00"/>
    <n v="28731"/>
    <s v="773"/>
    <x v="11"/>
    <x v="4"/>
    <x v="5"/>
    <x v="0"/>
    <x v="0"/>
  </r>
  <r>
    <n v="7735124704"/>
    <x v="27"/>
    <n v="48921470"/>
    <x v="25"/>
    <s v="LTEAGUTIERRE"/>
    <s v="MFLT"/>
    <s v="Provisión otras cta.pte.proveed prod. no inventar"/>
    <s v="Cd-rw imation 700mb x 80&quot;"/>
    <s v="Cd-rw imation 700mb x 80&quot;"/>
    <d v="2010-12-14T00:00:00"/>
    <d v="2010-12-20T00:00:00"/>
    <n v="1120"/>
    <s v="773"/>
    <x v="11"/>
    <x v="4"/>
    <x v="5"/>
    <x v="0"/>
    <x v="0"/>
  </r>
  <r>
    <n v="7735124704"/>
    <x v="27"/>
    <n v="48921470"/>
    <x v="25"/>
    <s v="LTEAGUTIERRE"/>
    <s v="MFLT"/>
    <s v="OFIXPRES S.A.S"/>
    <s v="Plumigrafo pelikan microp.157 ngo"/>
    <s v="Plumigrafo pelikan microp.157 ngo"/>
    <d v="2010-12-14T00:00:00"/>
    <d v="2010-12-20T00:00:00"/>
    <n v="0"/>
    <s v="773"/>
    <x v="11"/>
    <x v="4"/>
    <x v="5"/>
    <x v="0"/>
    <x v="0"/>
  </r>
  <r>
    <n v="7735124704"/>
    <x v="27"/>
    <n v="48921470"/>
    <x v="25"/>
    <s v="LTEAGUTIERRE"/>
    <s v="MFLT"/>
    <s v="OFIXPRES S.A.S"/>
    <s v="Papel carta multip.x500 blco 75 gr"/>
    <s v="Papel carta multip.x500 blco 75 gr"/>
    <d v="2010-12-14T00:00:00"/>
    <d v="2010-12-20T00:00:00"/>
    <n v="0"/>
    <s v="773"/>
    <x v="11"/>
    <x v="4"/>
    <x v="5"/>
    <x v="0"/>
    <x v="0"/>
  </r>
  <r>
    <n v="7735124704"/>
    <x v="27"/>
    <n v="48921470"/>
    <x v="25"/>
    <s v="LTEAGUTIERRE"/>
    <s v="MFLT"/>
    <s v="OFIXPRES S.A.S"/>
    <s v="Libro norma 200-oh of.400 folios vde"/>
    <s v="Libro norma 200-oh of.400 folios vde"/>
    <d v="2010-12-14T00:00:00"/>
    <d v="2010-12-20T00:00:00"/>
    <n v="0"/>
    <s v="773"/>
    <x v="11"/>
    <x v="4"/>
    <x v="5"/>
    <x v="0"/>
    <x v="0"/>
  </r>
  <r>
    <n v="7735124704"/>
    <x v="27"/>
    <n v="48921470"/>
    <x v="25"/>
    <s v="LTEAGUTIERRE"/>
    <s v="MFLT"/>
    <s v="OFIXPRES S.A.S"/>
    <s v="Boligrafo retrac.kilom.ngo"/>
    <s v="Boligrafo retrac.kilom.ngo"/>
    <d v="2010-12-14T00:00:00"/>
    <d v="2010-12-20T00:00:00"/>
    <n v="0"/>
    <s v="773"/>
    <x v="11"/>
    <x v="4"/>
    <x v="5"/>
    <x v="0"/>
    <x v="0"/>
  </r>
  <r>
    <n v="7735124704"/>
    <x v="27"/>
    <n v="48921470"/>
    <x v="25"/>
    <s v="LTEAGUTIERRE"/>
    <s v="MFLT"/>
    <s v="OFIXPRES S.A.S"/>
    <s v="Marcador borrable expo azul pta bisel"/>
    <s v="Marcador borrable expo azul pta bisel"/>
    <d v="2010-12-14T00:00:00"/>
    <d v="2010-12-20T00:00:00"/>
    <n v="0"/>
    <s v="773"/>
    <x v="11"/>
    <x v="4"/>
    <x v="5"/>
    <x v="0"/>
    <x v="0"/>
  </r>
  <r>
    <n v="7735124704"/>
    <x v="27"/>
    <n v="48921470"/>
    <x v="25"/>
    <s v="LTEAGUTIERRE"/>
    <s v="MFLT"/>
    <s v="OFIXPRES S.A.S"/>
    <s v="Marcador borrable expo ngo pta bisel"/>
    <s v="Marcador borrable expo ngo pta bisel"/>
    <d v="2010-12-14T00:00:00"/>
    <d v="2010-12-20T00:00:00"/>
    <n v="0"/>
    <s v="773"/>
    <x v="11"/>
    <x v="4"/>
    <x v="5"/>
    <x v="0"/>
    <x v="0"/>
  </r>
  <r>
    <n v="7735124704"/>
    <x v="27"/>
    <n v="48921470"/>
    <x v="25"/>
    <s v="LTEAGUTIERRE"/>
    <s v="MFLT"/>
    <s v="OFIXPRES S.A.S"/>
    <s v="Marcador borrable expo rjo pta bisel"/>
    <s v="Marcador borrable expo rjo pta bisel"/>
    <d v="2010-12-14T00:00:00"/>
    <d v="2010-12-20T00:00:00"/>
    <n v="0"/>
    <s v="773"/>
    <x v="11"/>
    <x v="4"/>
    <x v="5"/>
    <x v="0"/>
    <x v="0"/>
  </r>
  <r>
    <n v="7735124704"/>
    <x v="27"/>
    <n v="48921470"/>
    <x v="25"/>
    <s v="LTEAGUTIERRE"/>
    <s v="MFLT"/>
    <s v="OFIXPRES S.A.S"/>
    <s v="Marcador borrable expo vde pta bisel"/>
    <s v="Marcador borrable expo vde pta bisel"/>
    <d v="2010-12-14T00:00:00"/>
    <d v="2010-12-20T00:00:00"/>
    <n v="0"/>
    <s v="773"/>
    <x v="11"/>
    <x v="4"/>
    <x v="5"/>
    <x v="0"/>
    <x v="0"/>
  </r>
  <r>
    <n v="7735124704"/>
    <x v="27"/>
    <n v="48921470"/>
    <x v="25"/>
    <s v="LTEAGUTIERRE"/>
    <s v="MFLT"/>
    <s v="OFIXPRES S.A.S"/>
    <s v="Marcador perm.pelikan 418 azul"/>
    <s v="Marcador perm.pelikan 418 azul"/>
    <d v="2010-12-14T00:00:00"/>
    <d v="2010-12-20T00:00:00"/>
    <n v="0"/>
    <s v="773"/>
    <x v="11"/>
    <x v="4"/>
    <x v="5"/>
    <x v="0"/>
    <x v="0"/>
  </r>
  <r>
    <n v="7735124704"/>
    <x v="27"/>
    <n v="48921470"/>
    <x v="25"/>
    <s v="LTEAGUTIERRE"/>
    <s v="MFLT"/>
    <s v="OFIXPRES S.A.S"/>
    <s v="Marcador perm.pelikan 418 ngo"/>
    <s v="Marcador perm.pelikan 418 ngo"/>
    <d v="2010-12-14T00:00:00"/>
    <d v="2010-12-20T00:00:00"/>
    <n v="0"/>
    <s v="773"/>
    <x v="11"/>
    <x v="4"/>
    <x v="5"/>
    <x v="0"/>
    <x v="0"/>
  </r>
  <r>
    <n v="7735124704"/>
    <x v="27"/>
    <n v="48921470"/>
    <x v="25"/>
    <s v="LTEAGUTIERRE"/>
    <s v="MFLT"/>
    <s v="OFIXPRES S.A.S"/>
    <s v="Marcador perm.pelikan 418 rjo"/>
    <s v="Marcador perm.pelikan 418 rjo"/>
    <d v="2010-12-14T00:00:00"/>
    <d v="2010-12-20T00:00:00"/>
    <n v="0"/>
    <s v="773"/>
    <x v="11"/>
    <x v="4"/>
    <x v="5"/>
    <x v="0"/>
    <x v="0"/>
  </r>
  <r>
    <n v="7735124704"/>
    <x v="27"/>
    <n v="48921470"/>
    <x v="25"/>
    <s v="LTEAGUTIERRE"/>
    <s v="MFLT"/>
    <s v="OFIXPRES S.A.S"/>
    <s v="Marcador perm.pelikan 418 vde"/>
    <s v="Marcador perm.pelikan 418 vde"/>
    <d v="2010-12-14T00:00:00"/>
    <d v="2010-12-20T00:00:00"/>
    <n v="0"/>
    <s v="773"/>
    <x v="11"/>
    <x v="4"/>
    <x v="5"/>
    <x v="0"/>
    <x v="0"/>
  </r>
  <r>
    <n v="7735124704"/>
    <x v="27"/>
    <n v="48921470"/>
    <x v="25"/>
    <s v="LTEAGUTIERRE"/>
    <s v="MFLT"/>
    <s v="OFIXPRES S.A.S"/>
    <s v="Resaltador vision d/bols amllo 70333"/>
    <s v="Resaltador vision d/bols amllo 70333"/>
    <d v="2010-12-14T00:00:00"/>
    <d v="2010-12-20T00:00:00"/>
    <n v="0"/>
    <s v="773"/>
    <x v="11"/>
    <x v="4"/>
    <x v="5"/>
    <x v="0"/>
    <x v="0"/>
  </r>
  <r>
    <n v="7735124704"/>
    <x v="27"/>
    <n v="48921470"/>
    <x v="25"/>
    <s v="LTEAGUTIERRE"/>
    <s v="MFLT"/>
    <s v="OFIXPRES S.A.S"/>
    <s v="Resaltador vision d/bols azul 70337"/>
    <s v="Resaltador vision d/bols azul 70337"/>
    <d v="2010-12-14T00:00:00"/>
    <d v="2010-12-20T00:00:00"/>
    <n v="0"/>
    <s v="773"/>
    <x v="11"/>
    <x v="4"/>
    <x v="5"/>
    <x v="0"/>
    <x v="0"/>
  </r>
  <r>
    <n v="7735124704"/>
    <x v="27"/>
    <n v="48921470"/>
    <x v="25"/>
    <s v="LTEAGUTIERRE"/>
    <s v="MFLT"/>
    <s v="OFIXPRES S.A.S"/>
    <s v="Resaltador vision d/bols nja 70334"/>
    <s v="Resaltador vision d/bols nja 70334"/>
    <d v="2010-12-14T00:00:00"/>
    <d v="2010-12-20T00:00:00"/>
    <n v="0"/>
    <s v="773"/>
    <x v="11"/>
    <x v="4"/>
    <x v="5"/>
    <x v="0"/>
    <x v="0"/>
  </r>
  <r>
    <n v="7735124704"/>
    <x v="27"/>
    <n v="48921470"/>
    <x v="25"/>
    <s v="LTEAGUTIERRE"/>
    <s v="MFLT"/>
    <s v="OFIXPRES S.A.S"/>
    <s v="Resaltador vision d/bols rosa 70336"/>
    <s v="Resaltador vision d/bols rosa 70336"/>
    <d v="2010-12-14T00:00:00"/>
    <d v="2010-12-20T00:00:00"/>
    <n v="0"/>
    <s v="773"/>
    <x v="11"/>
    <x v="4"/>
    <x v="5"/>
    <x v="0"/>
    <x v="0"/>
  </r>
  <r>
    <n v="7735124704"/>
    <x v="27"/>
    <n v="48921470"/>
    <x v="25"/>
    <s v="LTEAGUTIERRE"/>
    <s v="MFLT"/>
    <s v="OFIXPRES S.A.S"/>
    <s v="Resaltador vision d/bols vde 70338"/>
    <s v="Resaltador vision d/bols vde 70338"/>
    <d v="2010-12-14T00:00:00"/>
    <d v="2010-12-20T00:00:00"/>
    <n v="0"/>
    <s v="773"/>
    <x v="11"/>
    <x v="4"/>
    <x v="5"/>
    <x v="0"/>
    <x v="0"/>
  </r>
  <r>
    <n v="7735124704"/>
    <x v="27"/>
    <n v="48921470"/>
    <x v="25"/>
    <s v="LTEAGUTIERRE"/>
    <s v="MFLT"/>
    <s v="OFIXPRES S.A.S"/>
    <s v="Cuaderno argolla 105 jean book ray."/>
    <s v="Cuaderno argolla 105 jean book ray."/>
    <d v="2010-12-14T00:00:00"/>
    <d v="2010-12-20T00:00:00"/>
    <n v="0"/>
    <s v="773"/>
    <x v="11"/>
    <x v="4"/>
    <x v="5"/>
    <x v="0"/>
    <x v="0"/>
  </r>
  <r>
    <n v="7735124704"/>
    <x v="27"/>
    <n v="48921470"/>
    <x v="25"/>
    <s v="LTEAGUTIERRE"/>
    <s v="MFLT"/>
    <s v="OFIXPRES S.A.S"/>
    <s v="Cd-rw imation 700mb x 80&quot;"/>
    <s v="Cd-rw imation 700mb x 80&quot;"/>
    <d v="2010-12-14T00:00:00"/>
    <d v="2010-12-20T00:00:00"/>
    <n v="0"/>
    <s v="773"/>
    <x v="11"/>
    <x v="4"/>
    <x v="5"/>
    <x v="0"/>
    <x v="0"/>
  </r>
  <r>
    <n v="7735124713"/>
    <x v="35"/>
    <n v="48921470"/>
    <x v="25"/>
    <s v="LTEAGUTIERRE"/>
    <s v="MFLT"/>
    <s v="CINTAS ANDINAS DE COLOMBIA S.A."/>
    <s v="Cinta Transp.48 MMX100MM ANDINA"/>
    <s v="Cinta Transp.48 MMX100MM ANDINA"/>
    <d v="2010-12-15T00:00:00"/>
    <d v="2010-12-20T00:00:00"/>
    <n v="198000"/>
    <s v="773"/>
    <x v="11"/>
    <x v="4"/>
    <x v="5"/>
    <x v="0"/>
    <x v="1"/>
  </r>
  <r>
    <n v="7735124704"/>
    <x v="27"/>
    <n v="48921770"/>
    <x v="28"/>
    <s v="LTEAGUTIERRE"/>
    <s v="MFLT"/>
    <s v="Provisión otras cta.pte.proveed prod. no inventar"/>
    <s v="Boligrafo retrac.kilom.ngo"/>
    <s v="Boligrafo retrac.kilom.ngo"/>
    <d v="2010-12-14T00:00:00"/>
    <d v="2010-12-20T00:00:00"/>
    <n v="13368"/>
    <s v="773"/>
    <x v="11"/>
    <x v="5"/>
    <x v="5"/>
    <x v="0"/>
    <x v="0"/>
  </r>
  <r>
    <n v="7735124704"/>
    <x v="27"/>
    <n v="48921770"/>
    <x v="28"/>
    <s v="LTEAGUTIERRE"/>
    <s v="MFLT"/>
    <s v="Provisión otras cta.pte.proveed prod. no inventar"/>
    <s v="Marcador perm.sanford ngo"/>
    <s v="Marcador perm.sanford ngo"/>
    <d v="2010-12-14T00:00:00"/>
    <d v="2010-12-20T00:00:00"/>
    <n v="12280"/>
    <s v="773"/>
    <x v="11"/>
    <x v="5"/>
    <x v="5"/>
    <x v="0"/>
    <x v="0"/>
  </r>
  <r>
    <n v="7735124704"/>
    <x v="27"/>
    <n v="48921770"/>
    <x v="28"/>
    <s v="LTEAGUTIERRE"/>
    <s v="MFLT"/>
    <s v="Provisión otras cta.pte.proveed prod. no inventar"/>
    <s v="Resaltador sanford major amllo"/>
    <s v="Resaltador sanford major amllo"/>
    <d v="2010-12-14T00:00:00"/>
    <d v="2010-12-20T00:00:00"/>
    <n v="1536"/>
    <s v="773"/>
    <x v="11"/>
    <x v="5"/>
    <x v="5"/>
    <x v="0"/>
    <x v="0"/>
  </r>
  <r>
    <n v="7735124704"/>
    <x v="27"/>
    <n v="48921770"/>
    <x v="28"/>
    <s v="LTEAGUTIERRE"/>
    <s v="MFLT"/>
    <s v="Provisión otras cta.pte.proveed prod. no inventar"/>
    <s v="Resaltador sanford major vde"/>
    <s v="Resaltador sanford major vde"/>
    <d v="2010-12-14T00:00:00"/>
    <d v="2010-12-20T00:00:00"/>
    <n v="1536"/>
    <s v="773"/>
    <x v="11"/>
    <x v="5"/>
    <x v="5"/>
    <x v="0"/>
    <x v="0"/>
  </r>
  <r>
    <n v="7735124704"/>
    <x v="27"/>
    <n v="48921770"/>
    <x v="28"/>
    <s v="LTEAGUTIERRE"/>
    <s v="MFLT"/>
    <s v="Provisión otras cta.pte.proveed prod. no inventar"/>
    <s v="Cuaderno argoll 85 econ.cuad.imagen"/>
    <s v="Cuaderno argoll 85 econ.cuad.imagen"/>
    <d v="2010-12-14T00:00:00"/>
    <d v="2010-12-20T00:00:00"/>
    <n v="6964"/>
    <s v="773"/>
    <x v="11"/>
    <x v="5"/>
    <x v="5"/>
    <x v="0"/>
    <x v="0"/>
  </r>
  <r>
    <n v="7735124704"/>
    <x v="27"/>
    <n v="48921770"/>
    <x v="28"/>
    <s v="LTEAGUTIERRE"/>
    <s v="MFLT"/>
    <s v="Provisión otras cta.pte.proveed prod. no inventar"/>
    <s v="Marcador borrable expo azul pta bisel"/>
    <s v="Marcador borrable expo azul pta bisel"/>
    <d v="2010-12-14T00:00:00"/>
    <d v="2010-12-20T00:00:00"/>
    <n v="3648"/>
    <s v="773"/>
    <x v="11"/>
    <x v="5"/>
    <x v="5"/>
    <x v="0"/>
    <x v="0"/>
  </r>
  <r>
    <n v="7735124704"/>
    <x v="27"/>
    <n v="48921770"/>
    <x v="28"/>
    <s v="LTEAGUTIERRE"/>
    <s v="MFLT"/>
    <s v="Provisión otras cta.pte.proveed prod. no inventar"/>
    <s v="Marcador borrable expo ngo pta bisel"/>
    <s v="Marcador borrable expo ngo pta bisel"/>
    <d v="2010-12-14T00:00:00"/>
    <d v="2010-12-20T00:00:00"/>
    <n v="3648"/>
    <s v="773"/>
    <x v="11"/>
    <x v="5"/>
    <x v="5"/>
    <x v="0"/>
    <x v="0"/>
  </r>
  <r>
    <n v="7735124704"/>
    <x v="27"/>
    <n v="48921770"/>
    <x v="28"/>
    <s v="LTEAGUTIERRE"/>
    <s v="MFLT"/>
    <s v="Provisión otras cta.pte.proveed prod. no inventar"/>
    <s v="Tinta p/sello d/caucho  x30cc ngo"/>
    <s v="Tinta p/sello d/caucho  x30cc ngo"/>
    <d v="2010-12-14T00:00:00"/>
    <d v="2010-12-20T00:00:00"/>
    <n v="11590"/>
    <s v="773"/>
    <x v="11"/>
    <x v="5"/>
    <x v="5"/>
    <x v="0"/>
    <x v="0"/>
  </r>
  <r>
    <n v="7735124704"/>
    <x v="27"/>
    <n v="48921770"/>
    <x v="28"/>
    <s v="LTEAGUTIERRE"/>
    <s v="MFLT"/>
    <s v="Provisión otras cta.pte.proveed prod. no inventar"/>
    <s v="Tijera x7.0&quot; s/marca"/>
    <s v="Tijera x7.0&quot; s/marca"/>
    <d v="2010-12-14T00:00:00"/>
    <d v="2010-12-20T00:00:00"/>
    <n v="1489"/>
    <s v="773"/>
    <x v="11"/>
    <x v="5"/>
    <x v="5"/>
    <x v="0"/>
    <x v="0"/>
  </r>
  <r>
    <n v="7735124704"/>
    <x v="27"/>
    <n v="48921770"/>
    <x v="28"/>
    <s v="LTEAGUTIERRE"/>
    <s v="MFLT"/>
    <s v="OFIXPRES S.A.S"/>
    <s v="Boligrafo retrac.kilom.ngo"/>
    <s v="Boligrafo retrac.kilom.ngo"/>
    <d v="2010-12-14T00:00:00"/>
    <d v="2010-12-20T00:00:00"/>
    <n v="0"/>
    <s v="773"/>
    <x v="11"/>
    <x v="5"/>
    <x v="5"/>
    <x v="0"/>
    <x v="0"/>
  </r>
  <r>
    <n v="7735124704"/>
    <x v="27"/>
    <n v="48921770"/>
    <x v="28"/>
    <s v="LTEAGUTIERRE"/>
    <s v="MFLT"/>
    <s v="OFIXPRES S.A.S"/>
    <s v="Marcador perm.sanford ngo"/>
    <s v="Marcador perm.sanford ngo"/>
    <d v="2010-12-14T00:00:00"/>
    <d v="2010-12-20T00:00:00"/>
    <n v="0"/>
    <s v="773"/>
    <x v="11"/>
    <x v="5"/>
    <x v="5"/>
    <x v="0"/>
    <x v="0"/>
  </r>
  <r>
    <n v="7735124704"/>
    <x v="27"/>
    <n v="48921770"/>
    <x v="28"/>
    <s v="LTEAGUTIERRE"/>
    <s v="MFLT"/>
    <s v="OFIXPRES S.A.S"/>
    <s v="Resaltador sanford major amllo"/>
    <s v="Resaltador sanford major amllo"/>
    <d v="2010-12-14T00:00:00"/>
    <d v="2010-12-20T00:00:00"/>
    <n v="0"/>
    <s v="773"/>
    <x v="11"/>
    <x v="5"/>
    <x v="5"/>
    <x v="0"/>
    <x v="0"/>
  </r>
  <r>
    <n v="7735124704"/>
    <x v="27"/>
    <n v="48921770"/>
    <x v="28"/>
    <s v="LTEAGUTIERRE"/>
    <s v="MFLT"/>
    <s v="OFIXPRES S.A.S"/>
    <s v="Resaltador sanford major vde"/>
    <s v="Resaltador sanford major vde"/>
    <d v="2010-12-14T00:00:00"/>
    <d v="2010-12-20T00:00:00"/>
    <n v="0"/>
    <s v="773"/>
    <x v="11"/>
    <x v="5"/>
    <x v="5"/>
    <x v="0"/>
    <x v="0"/>
  </r>
  <r>
    <n v="7735124704"/>
    <x v="27"/>
    <n v="48921770"/>
    <x v="28"/>
    <s v="LTEAGUTIERRE"/>
    <s v="MFLT"/>
    <s v="OFIXPRES S.A.S"/>
    <s v="Cuaderno argoll 85 econ.cuad.imagen"/>
    <s v="Cuaderno argoll 85 econ.cuad.imagen"/>
    <d v="2010-12-14T00:00:00"/>
    <d v="2010-12-20T00:00:00"/>
    <n v="0"/>
    <s v="773"/>
    <x v="11"/>
    <x v="5"/>
    <x v="5"/>
    <x v="0"/>
    <x v="0"/>
  </r>
  <r>
    <n v="7735124704"/>
    <x v="27"/>
    <n v="48921770"/>
    <x v="28"/>
    <s v="LTEAGUTIERRE"/>
    <s v="MFLT"/>
    <s v="OFIXPRES S.A.S"/>
    <s v="Marcador borrable expo azul pta bisel"/>
    <s v="Marcador borrable expo azul pta bisel"/>
    <d v="2010-12-14T00:00:00"/>
    <d v="2010-12-20T00:00:00"/>
    <n v="0"/>
    <s v="773"/>
    <x v="11"/>
    <x v="5"/>
    <x v="5"/>
    <x v="0"/>
    <x v="0"/>
  </r>
  <r>
    <n v="7735124704"/>
    <x v="27"/>
    <n v="48921770"/>
    <x v="28"/>
    <s v="LTEAGUTIERRE"/>
    <s v="MFLT"/>
    <s v="OFIXPRES S.A.S"/>
    <s v="Marcador borrable expo ngo pta bisel"/>
    <s v="Marcador borrable expo ngo pta bisel"/>
    <d v="2010-12-14T00:00:00"/>
    <d v="2010-12-20T00:00:00"/>
    <n v="0"/>
    <s v="773"/>
    <x v="11"/>
    <x v="5"/>
    <x v="5"/>
    <x v="0"/>
    <x v="0"/>
  </r>
  <r>
    <n v="7735124704"/>
    <x v="27"/>
    <n v="48921770"/>
    <x v="28"/>
    <s v="LTEAGUTIERRE"/>
    <s v="MFLT"/>
    <s v="OFIXPRES S.A.S"/>
    <s v="Tinta p/sello d/caucho  x30cc ngo"/>
    <s v="Tinta p/sello d/caucho  x30cc ngo"/>
    <d v="2010-12-14T00:00:00"/>
    <d v="2010-12-20T00:00:00"/>
    <n v="0"/>
    <s v="773"/>
    <x v="11"/>
    <x v="5"/>
    <x v="5"/>
    <x v="0"/>
    <x v="0"/>
  </r>
  <r>
    <n v="7735124704"/>
    <x v="27"/>
    <n v="48921770"/>
    <x v="28"/>
    <s v="LTEAGUTIERRE"/>
    <s v="MFLT"/>
    <s v="OFIXPRES S.A.S"/>
    <s v="Tijera x7.0&quot; s/marca"/>
    <s v="Tijera x7.0&quot; s/marca"/>
    <d v="2010-12-14T00:00:00"/>
    <d v="2010-12-20T00:00:00"/>
    <n v="0"/>
    <s v="773"/>
    <x v="11"/>
    <x v="5"/>
    <x v="5"/>
    <x v="0"/>
    <x v="0"/>
  </r>
  <r>
    <n v="7735124702"/>
    <x v="51"/>
    <n v="48980070"/>
    <x v="34"/>
    <s v="LTYCDAVILA"/>
    <s v="MFLT"/>
    <s v="Caja menor RgMedellin"/>
    <s v=""/>
    <s v=""/>
    <d v="2010-12-20T00:00:00"/>
    <d v="2010-12-20T00:00:00"/>
    <n v="18900"/>
    <s v="773"/>
    <x v="11"/>
    <x v="11"/>
    <x v="5"/>
    <x v="0"/>
    <x v="0"/>
  </r>
  <r>
    <n v="7735124704"/>
    <x v="27"/>
    <n v="48980070"/>
    <x v="34"/>
    <s v="LTEAGUTIERRE"/>
    <s v="MFLT"/>
    <s v="Provisión otras cta.pte.proveed prod. no inventar"/>
    <s v="Resaltador sanford major rsdo"/>
    <s v="Resaltador sanford major rsdo"/>
    <d v="2010-12-14T00:00:00"/>
    <d v="2010-12-20T00:00:00"/>
    <n v="768"/>
    <s v="773"/>
    <x v="11"/>
    <x v="11"/>
    <x v="5"/>
    <x v="0"/>
    <x v="0"/>
  </r>
  <r>
    <n v="7735124704"/>
    <x v="27"/>
    <n v="48980070"/>
    <x v="34"/>
    <s v="LTEAGUTIERRE"/>
    <s v="MFLT"/>
    <s v="Provisión otras cta.pte.proveed prod. no inventar"/>
    <s v="Tapete p/mouse aidata c/descansam"/>
    <s v="Tapete p/mouse aidata c/descansam"/>
    <d v="2010-12-14T00:00:00"/>
    <d v="2010-12-20T00:00:00"/>
    <n v="13433"/>
    <s v="773"/>
    <x v="11"/>
    <x v="11"/>
    <x v="5"/>
    <x v="0"/>
    <x v="0"/>
  </r>
  <r>
    <n v="7735124704"/>
    <x v="27"/>
    <n v="48980070"/>
    <x v="34"/>
    <s v="LTEAGUTIERRE"/>
    <s v="MFLT"/>
    <s v="Provisión otras cta.pte.proveed prod. no inventar"/>
    <s v="Resaltador vision d/bols vde 70338"/>
    <s v="Resaltador vision d/bols vde 70338"/>
    <d v="2010-12-14T00:00:00"/>
    <d v="2010-12-20T00:00:00"/>
    <n v="701"/>
    <s v="773"/>
    <x v="11"/>
    <x v="11"/>
    <x v="5"/>
    <x v="0"/>
    <x v="0"/>
  </r>
  <r>
    <n v="7735124704"/>
    <x v="27"/>
    <n v="48980070"/>
    <x v="34"/>
    <s v="LTEAGUTIERRE"/>
    <s v="MFLT"/>
    <s v="Provisión otras cta.pte.proveed prod. no inventar"/>
    <s v="Refuerzo adhesivo dima 179x100"/>
    <s v="Refuerzo adhesivo dima 179x100"/>
    <d v="2010-12-14T00:00:00"/>
    <d v="2010-12-20T00:00:00"/>
    <n v="722"/>
    <s v="773"/>
    <x v="11"/>
    <x v="11"/>
    <x v="5"/>
    <x v="0"/>
    <x v="0"/>
  </r>
  <r>
    <n v="7735124704"/>
    <x v="27"/>
    <n v="48980070"/>
    <x v="34"/>
    <s v="LTEAGUTIERRE"/>
    <s v="MFLT"/>
    <s v="Provisión otras cta.pte.proveed prod. no inventar"/>
    <s v="Marcador indel.sharpie p.fina ngo"/>
    <s v="Marcador indel.sharpie p.fina ngo"/>
    <d v="2010-12-14T00:00:00"/>
    <d v="2010-12-20T00:00:00"/>
    <n v="4464"/>
    <s v="773"/>
    <x v="11"/>
    <x v="11"/>
    <x v="5"/>
    <x v="0"/>
    <x v="0"/>
  </r>
  <r>
    <n v="7735124704"/>
    <x v="27"/>
    <n v="48980070"/>
    <x v="34"/>
    <s v="LTEAGUTIERRE"/>
    <s v="MFLT"/>
    <s v="Provisión otras cta.pte.proveed prod. no inventar"/>
    <s v="Dvd+rw 4.7g hp 4x slim case"/>
    <s v="Dvd+rw 4.7g hp 4x slim case"/>
    <d v="2010-12-14T00:00:00"/>
    <d v="2010-12-20T00:00:00"/>
    <n v="9880"/>
    <s v="773"/>
    <x v="11"/>
    <x v="11"/>
    <x v="5"/>
    <x v="0"/>
    <x v="0"/>
  </r>
  <r>
    <n v="7735124704"/>
    <x v="27"/>
    <n v="48980070"/>
    <x v="34"/>
    <s v="LTEAGUTIERRE"/>
    <s v="MFLT"/>
    <s v="Provisión otras cta.pte.proveed prod. no inventar"/>
    <s v="Cinta d/enmasc.18mmx40m tesa"/>
    <s v="Cinta d/enmasc.18mmx40m tesa"/>
    <d v="2010-12-14T00:00:00"/>
    <d v="2010-12-20T00:00:00"/>
    <n v="1631"/>
    <s v="773"/>
    <x v="11"/>
    <x v="11"/>
    <x v="5"/>
    <x v="0"/>
    <x v="0"/>
  </r>
  <r>
    <n v="7735124704"/>
    <x v="27"/>
    <n v="48980070"/>
    <x v="34"/>
    <s v="LTEAGUTIERRE"/>
    <s v="MFLT"/>
    <s v="Provisión otras cta.pte.proveed prod. no inventar"/>
    <s v="Marcador borrable expo azul pta bisel"/>
    <s v="Marcador borrable expo azul pta bisel"/>
    <d v="2010-12-14T00:00:00"/>
    <d v="2010-12-20T00:00:00"/>
    <n v="1824"/>
    <s v="773"/>
    <x v="11"/>
    <x v="11"/>
    <x v="5"/>
    <x v="0"/>
    <x v="0"/>
  </r>
  <r>
    <n v="7735124704"/>
    <x v="27"/>
    <n v="48980070"/>
    <x v="34"/>
    <s v="LTEAGUTIERRE"/>
    <s v="MFLT"/>
    <s v="Provisión otras cta.pte.proveed prod. no inventar"/>
    <s v="Marcador borrable expo ngo pta bisel"/>
    <s v="Marcador borrable expo ngo pta bisel"/>
    <d v="2010-12-14T00:00:00"/>
    <d v="2010-12-20T00:00:00"/>
    <n v="1824"/>
    <s v="773"/>
    <x v="11"/>
    <x v="11"/>
    <x v="5"/>
    <x v="0"/>
    <x v="0"/>
  </r>
  <r>
    <n v="7735124704"/>
    <x v="27"/>
    <n v="48980070"/>
    <x v="34"/>
    <s v="LTEAGUTIERRE"/>
    <s v="MFLT"/>
    <s v="Provisión otras cta.pte.proveed prod. no inventar"/>
    <s v="Marcador borrable expo rjo pta bisel"/>
    <s v="Marcador borrable expo rjo pta bisel"/>
    <d v="2010-12-14T00:00:00"/>
    <d v="2010-12-20T00:00:00"/>
    <n v="1824"/>
    <s v="773"/>
    <x v="11"/>
    <x v="11"/>
    <x v="5"/>
    <x v="0"/>
    <x v="0"/>
  </r>
  <r>
    <n v="7735124704"/>
    <x v="27"/>
    <n v="48980070"/>
    <x v="34"/>
    <s v="LTEAGUTIERRE"/>
    <s v="MFLT"/>
    <s v="Provisión otras cta.pte.proveed prod. no inventar"/>
    <s v="Marcador borrable expo vde pta bisel"/>
    <s v="Marcador borrable expo vde pta bisel"/>
    <d v="2010-12-14T00:00:00"/>
    <d v="2010-12-20T00:00:00"/>
    <n v="1824"/>
    <s v="773"/>
    <x v="11"/>
    <x v="11"/>
    <x v="5"/>
    <x v="0"/>
    <x v="0"/>
  </r>
  <r>
    <n v="7735124704"/>
    <x v="27"/>
    <n v="48980070"/>
    <x v="34"/>
    <s v="LTEAGUTIERRE"/>
    <s v="MFLT"/>
    <s v="Provisión otras cta.pte.proveed prod. no inventar"/>
    <s v="Papel carta multip.x500 blco 75 gr"/>
    <s v="Papel carta multip.x500 blco 75 gr"/>
    <d v="2010-12-14T00:00:00"/>
    <d v="2010-12-20T00:00:00"/>
    <n v="12650"/>
    <s v="773"/>
    <x v="11"/>
    <x v="11"/>
    <x v="5"/>
    <x v="0"/>
    <x v="0"/>
  </r>
  <r>
    <n v="7735124704"/>
    <x v="27"/>
    <n v="48980070"/>
    <x v="34"/>
    <s v="LTEAGUTIERRE"/>
    <s v="MFLT"/>
    <s v="Provisión otras cta.pte.proveed prod. no inventar"/>
    <s v="Tijera x7.0&quot; s/marca"/>
    <s v="Tijera x7.0&quot; s/marca"/>
    <d v="2010-12-14T00:00:00"/>
    <d v="2010-12-20T00:00:00"/>
    <n v="1489"/>
    <s v="773"/>
    <x v="11"/>
    <x v="11"/>
    <x v="5"/>
    <x v="0"/>
    <x v="0"/>
  </r>
  <r>
    <n v="7735124704"/>
    <x v="27"/>
    <n v="48980070"/>
    <x v="34"/>
    <s v="LTEAGUTIERRE"/>
    <s v="MFLT"/>
    <s v="Provisión otras cta.pte.proveed prod. no inventar"/>
    <s v="Tabla legaj.carta plast.rank 40034"/>
    <s v="Tabla legaj.carta plast.rank 40034"/>
    <d v="2010-12-14T00:00:00"/>
    <d v="2010-12-20T00:00:00"/>
    <n v="12450"/>
    <s v="773"/>
    <x v="11"/>
    <x v="11"/>
    <x v="5"/>
    <x v="0"/>
    <x v="0"/>
  </r>
  <r>
    <n v="7735124704"/>
    <x v="27"/>
    <n v="48980070"/>
    <x v="34"/>
    <s v="LTEAGUTIERRE"/>
    <s v="MFLT"/>
    <s v="Provisión otras cta.pte.proveed prod. no inventar"/>
    <s v="Corrector tipo lapiz berol"/>
    <s v="Corrector tipo lapiz berol"/>
    <d v="2010-12-14T00:00:00"/>
    <d v="2010-12-20T00:00:00"/>
    <n v="1607"/>
    <s v="773"/>
    <x v="11"/>
    <x v="11"/>
    <x v="5"/>
    <x v="0"/>
    <x v="0"/>
  </r>
  <r>
    <n v="7735124704"/>
    <x v="27"/>
    <n v="48980070"/>
    <x v="34"/>
    <s v="LTEAGUTIERRE"/>
    <s v="MFLT"/>
    <s v="Provisión otras cta.pte.proveed prod. no inventar"/>
    <s v="Resaltador vision d/bols amllo 70333"/>
    <s v="Resaltador vision d/bols amllo 70333"/>
    <d v="2010-12-14T00:00:00"/>
    <d v="2010-12-20T00:00:00"/>
    <n v="701"/>
    <s v="773"/>
    <x v="11"/>
    <x v="11"/>
    <x v="5"/>
    <x v="0"/>
    <x v="0"/>
  </r>
  <r>
    <n v="7735124704"/>
    <x v="27"/>
    <n v="48980070"/>
    <x v="34"/>
    <s v="LTEAGUTIERRE"/>
    <s v="MFLT"/>
    <s v="Provisión otras cta.pte.proveed prod. no inventar"/>
    <s v="Cuaderno argoll 105 econ.ray.imagen"/>
    <s v="Cuaderno argoll 105 econ.ray.imagen"/>
    <d v="2010-12-14T00:00:00"/>
    <d v="2010-12-20T00:00:00"/>
    <n v="15450"/>
    <s v="773"/>
    <x v="11"/>
    <x v="11"/>
    <x v="5"/>
    <x v="0"/>
    <x v="0"/>
  </r>
  <r>
    <n v="7735124704"/>
    <x v="27"/>
    <n v="48980070"/>
    <x v="34"/>
    <s v="LTEAGUTIERRE"/>
    <s v="MFLT"/>
    <s v="OFIXPRES S.A.S"/>
    <s v="Cuaderno argoll 105 econ.ray.imagen"/>
    <s v="Cuaderno argoll 105 econ.ray.imagen"/>
    <d v="2010-12-14T00:00:00"/>
    <d v="2010-12-20T00:00:00"/>
    <n v="0"/>
    <s v="773"/>
    <x v="11"/>
    <x v="11"/>
    <x v="5"/>
    <x v="0"/>
    <x v="0"/>
  </r>
  <r>
    <n v="7735124704"/>
    <x v="27"/>
    <n v="48980070"/>
    <x v="34"/>
    <s v="LTEAGUTIERRE"/>
    <s v="MFLT"/>
    <s v="OFIXPRES S.A.S"/>
    <s v="Resaltador vision d/bols amllo 70333"/>
    <s v="Resaltador vision d/bols amllo 70333"/>
    <d v="2010-12-14T00:00:00"/>
    <d v="2010-12-20T00:00:00"/>
    <n v="0"/>
    <s v="773"/>
    <x v="11"/>
    <x v="11"/>
    <x v="5"/>
    <x v="0"/>
    <x v="0"/>
  </r>
  <r>
    <n v="7735124704"/>
    <x v="27"/>
    <n v="48980070"/>
    <x v="34"/>
    <s v="LTEAGUTIERRE"/>
    <s v="MFLT"/>
    <s v="OFIXPRES S.A.S"/>
    <s v="Resaltador sanford major rsdo"/>
    <s v="Resaltador sanford major rsdo"/>
    <d v="2010-12-14T00:00:00"/>
    <d v="2010-12-20T00:00:00"/>
    <n v="0"/>
    <s v="773"/>
    <x v="11"/>
    <x v="11"/>
    <x v="5"/>
    <x v="0"/>
    <x v="0"/>
  </r>
  <r>
    <n v="7735124704"/>
    <x v="27"/>
    <n v="48980070"/>
    <x v="34"/>
    <s v="LTEAGUTIERRE"/>
    <s v="MFLT"/>
    <s v="OFIXPRES S.A.S"/>
    <s v="Tapete p/mouse aidata c/descansam"/>
    <s v="Tapete p/mouse aidata c/descansam"/>
    <d v="2010-12-14T00:00:00"/>
    <d v="2010-12-20T00:00:00"/>
    <n v="0"/>
    <s v="773"/>
    <x v="11"/>
    <x v="11"/>
    <x v="5"/>
    <x v="0"/>
    <x v="0"/>
  </r>
  <r>
    <n v="7735124704"/>
    <x v="27"/>
    <n v="48980070"/>
    <x v="34"/>
    <s v="LTEAGUTIERRE"/>
    <s v="MFLT"/>
    <s v="OFIXPRES S.A.S"/>
    <s v="Resaltador vision d/bols vde 70338"/>
    <s v="Resaltador vision d/bols vde 70338"/>
    <d v="2010-12-14T00:00:00"/>
    <d v="2010-12-20T00:00:00"/>
    <n v="0"/>
    <s v="773"/>
    <x v="11"/>
    <x v="11"/>
    <x v="5"/>
    <x v="0"/>
    <x v="0"/>
  </r>
  <r>
    <n v="7735124704"/>
    <x v="27"/>
    <n v="48980070"/>
    <x v="34"/>
    <s v="LTEAGUTIERRE"/>
    <s v="MFLT"/>
    <s v="OFIXPRES S.A.S"/>
    <s v="Marcador indel.sharpie p.fina ngo"/>
    <s v="Marcador indel.sharpie p.fina ngo"/>
    <d v="2010-12-14T00:00:00"/>
    <d v="2010-12-20T00:00:00"/>
    <n v="0"/>
    <s v="773"/>
    <x v="11"/>
    <x v="11"/>
    <x v="5"/>
    <x v="0"/>
    <x v="0"/>
  </r>
  <r>
    <n v="7735124704"/>
    <x v="27"/>
    <n v="48980070"/>
    <x v="34"/>
    <s v="LTEAGUTIERRE"/>
    <s v="MFLT"/>
    <s v="OFIXPRES S.A.S"/>
    <s v="Dvd+rw 4.7g hp 4x slim case"/>
    <s v="Dvd+rw 4.7g hp 4x slim case"/>
    <d v="2010-12-14T00:00:00"/>
    <d v="2010-12-20T00:00:00"/>
    <n v="0"/>
    <s v="773"/>
    <x v="11"/>
    <x v="11"/>
    <x v="5"/>
    <x v="0"/>
    <x v="0"/>
  </r>
  <r>
    <n v="7735124704"/>
    <x v="27"/>
    <n v="48980070"/>
    <x v="34"/>
    <s v="LTEAGUTIERRE"/>
    <s v="MFLT"/>
    <s v="OFIXPRES S.A.S"/>
    <s v="Cinta d/enmasc.18mmx40m tesa"/>
    <s v="Cinta d/enmasc.18mmx40m tesa"/>
    <d v="2010-12-14T00:00:00"/>
    <d v="2010-12-20T00:00:00"/>
    <n v="0"/>
    <s v="773"/>
    <x v="11"/>
    <x v="11"/>
    <x v="5"/>
    <x v="0"/>
    <x v="0"/>
  </r>
  <r>
    <n v="7735124704"/>
    <x v="27"/>
    <n v="48980070"/>
    <x v="34"/>
    <s v="LTEAGUTIERRE"/>
    <s v="MFLT"/>
    <s v="OFIXPRES S.A.S"/>
    <s v="Marcador borrable expo azul pta bisel"/>
    <s v="Marcador borrable expo azul pta bisel"/>
    <d v="2010-12-14T00:00:00"/>
    <d v="2010-12-20T00:00:00"/>
    <n v="0"/>
    <s v="773"/>
    <x v="11"/>
    <x v="11"/>
    <x v="5"/>
    <x v="0"/>
    <x v="0"/>
  </r>
  <r>
    <n v="7735124704"/>
    <x v="27"/>
    <n v="48980070"/>
    <x v="34"/>
    <s v="LTEAGUTIERRE"/>
    <s v="MFLT"/>
    <s v="OFIXPRES S.A.S"/>
    <s v="Marcador borrable expo ngo pta bisel"/>
    <s v="Marcador borrable expo ngo pta bisel"/>
    <d v="2010-12-14T00:00:00"/>
    <d v="2010-12-20T00:00:00"/>
    <n v="0"/>
    <s v="773"/>
    <x v="11"/>
    <x v="11"/>
    <x v="5"/>
    <x v="0"/>
    <x v="0"/>
  </r>
  <r>
    <n v="7735124704"/>
    <x v="27"/>
    <n v="48980070"/>
    <x v="34"/>
    <s v="LTEAGUTIERRE"/>
    <s v="MFLT"/>
    <s v="OFIXPRES S.A.S"/>
    <s v="Marcador borrable expo rjo pta bisel"/>
    <s v="Marcador borrable expo rjo pta bisel"/>
    <d v="2010-12-14T00:00:00"/>
    <d v="2010-12-20T00:00:00"/>
    <n v="0"/>
    <s v="773"/>
    <x v="11"/>
    <x v="11"/>
    <x v="5"/>
    <x v="0"/>
    <x v="0"/>
  </r>
  <r>
    <n v="7735124704"/>
    <x v="27"/>
    <n v="48980070"/>
    <x v="34"/>
    <s v="LTEAGUTIERRE"/>
    <s v="MFLT"/>
    <s v="OFIXPRES S.A.S"/>
    <s v="Marcador borrable expo vde pta bisel"/>
    <s v="Marcador borrable expo vde pta bisel"/>
    <d v="2010-12-14T00:00:00"/>
    <d v="2010-12-20T00:00:00"/>
    <n v="0"/>
    <s v="773"/>
    <x v="11"/>
    <x v="11"/>
    <x v="5"/>
    <x v="0"/>
    <x v="0"/>
  </r>
  <r>
    <n v="7735124704"/>
    <x v="27"/>
    <n v="48980070"/>
    <x v="34"/>
    <s v="LTEAGUTIERRE"/>
    <s v="MFLT"/>
    <s v="OFIXPRES S.A.S"/>
    <s v="Papel carta multip.x500 blco 75 gr"/>
    <s v="Papel carta multip.x500 blco 75 gr"/>
    <d v="2010-12-14T00:00:00"/>
    <d v="2010-12-20T00:00:00"/>
    <n v="0"/>
    <s v="773"/>
    <x v="11"/>
    <x v="11"/>
    <x v="5"/>
    <x v="0"/>
    <x v="0"/>
  </r>
  <r>
    <n v="7735124704"/>
    <x v="27"/>
    <n v="48980070"/>
    <x v="34"/>
    <s v="LTEAGUTIERRE"/>
    <s v="MFLT"/>
    <s v="OFIXPRES S.A.S"/>
    <s v="Tijera x7.0&quot; s/marca"/>
    <s v="Tijera x7.0&quot; s/marca"/>
    <d v="2010-12-14T00:00:00"/>
    <d v="2010-12-20T00:00:00"/>
    <n v="0"/>
    <s v="773"/>
    <x v="11"/>
    <x v="11"/>
    <x v="5"/>
    <x v="0"/>
    <x v="0"/>
  </r>
  <r>
    <n v="7735124704"/>
    <x v="27"/>
    <n v="48980070"/>
    <x v="34"/>
    <s v="LTEAGUTIERRE"/>
    <s v="MFLT"/>
    <s v="OFIXPRES S.A.S"/>
    <s v="Tabla legaj.carta plast.rank 40034"/>
    <s v="Tabla legaj.carta plast.rank 40034"/>
    <d v="2010-12-14T00:00:00"/>
    <d v="2010-12-20T00:00:00"/>
    <n v="0"/>
    <s v="773"/>
    <x v="11"/>
    <x v="11"/>
    <x v="5"/>
    <x v="0"/>
    <x v="0"/>
  </r>
  <r>
    <n v="7735124704"/>
    <x v="27"/>
    <n v="48980070"/>
    <x v="34"/>
    <s v="LTEAGUTIERRE"/>
    <s v="MFLT"/>
    <s v="OFIXPRES S.A.S"/>
    <s v="Corrector tipo lapiz berol"/>
    <s v="Corrector tipo lapiz berol"/>
    <d v="2010-12-14T00:00:00"/>
    <d v="2010-12-20T00:00:00"/>
    <n v="0"/>
    <s v="773"/>
    <x v="11"/>
    <x v="11"/>
    <x v="5"/>
    <x v="0"/>
    <x v="0"/>
  </r>
  <r>
    <n v="7735124701"/>
    <x v="26"/>
    <n v="48984270"/>
    <x v="37"/>
    <s v="LTEAGUTIERRE"/>
    <s v="MFLT"/>
    <s v="Provisión otras cta.pte.proveed prod. no inventar"/>
    <s v="Ambientador gel repuesto"/>
    <s v="Ambientador gel repuesto"/>
    <d v="2010-12-14T00:00:00"/>
    <d v="2010-12-20T00:00:00"/>
    <n v="2940"/>
    <s v="773"/>
    <x v="11"/>
    <x v="14"/>
    <x v="5"/>
    <x v="0"/>
    <x v="0"/>
  </r>
  <r>
    <n v="7735124701"/>
    <x v="26"/>
    <n v="48984270"/>
    <x v="37"/>
    <s v="LTEAGUTIERRE"/>
    <s v="MFLT"/>
    <s v="OFIXPRES S.A.S"/>
    <s v="Ambientador gel repuesto"/>
    <s v="Ambientador gel repuesto"/>
    <d v="2010-12-14T00:00:00"/>
    <d v="2010-12-20T00:00:00"/>
    <n v="0"/>
    <s v="773"/>
    <x v="11"/>
    <x v="14"/>
    <x v="5"/>
    <x v="0"/>
    <x v="0"/>
  </r>
  <r>
    <n v="7735124704"/>
    <x v="27"/>
    <n v="48986070"/>
    <x v="38"/>
    <s v="LTEAGUTIERRE"/>
    <s v="MFLT"/>
    <s v="OFIXPRES S.A.S"/>
    <s v="Papel carta multip.x500 blco 75 gr"/>
    <s v="Papel carta multip.x500 blco 75 gr"/>
    <d v="2010-12-14T00:00:00"/>
    <d v="2010-12-20T00:00:00"/>
    <n v="6325"/>
    <s v="773"/>
    <x v="11"/>
    <x v="15"/>
    <x v="5"/>
    <x v="0"/>
    <x v="0"/>
  </r>
  <r>
    <n v="7735116120"/>
    <x v="29"/>
    <n v="48992070"/>
    <x v="45"/>
    <s v="LTYCDAVILA"/>
    <s v="MFLT"/>
    <s v="Caja menor RgMedellin"/>
    <s v=""/>
    <s v=""/>
    <d v="2010-12-20T00:00:00"/>
    <d v="2010-12-20T00:00:00"/>
    <n v="31200"/>
    <s v="773"/>
    <x v="11"/>
    <x v="22"/>
    <x v="5"/>
    <x v="0"/>
    <x v="0"/>
  </r>
  <r>
    <n v="7735124704"/>
    <x v="27"/>
    <n v="48992070"/>
    <x v="45"/>
    <s v="LTEAGUTIERRE"/>
    <s v="MFLT"/>
    <s v="Provisión otras cta.pte.proveed prod. no inventar"/>
    <s v="Papel carta multip.x500 blco 75 gr"/>
    <s v="Papel carta multip.x500 blco 75 gr"/>
    <d v="2010-12-14T00:00:00"/>
    <d v="2010-12-20T00:00:00"/>
    <n v="12650"/>
    <s v="773"/>
    <x v="11"/>
    <x v="22"/>
    <x v="5"/>
    <x v="0"/>
    <x v="0"/>
  </r>
  <r>
    <n v="7735124704"/>
    <x v="27"/>
    <n v="48992070"/>
    <x v="45"/>
    <s v="LTEAGUTIERRE"/>
    <s v="MFLT"/>
    <s v="Provisión otras cta.pte.proveed prod. no inventar"/>
    <s v="Libro norma 200-oh of.400 folios vde"/>
    <s v="Libro norma 200-oh of.400 folios vde"/>
    <d v="2010-12-14T00:00:00"/>
    <d v="2010-12-20T00:00:00"/>
    <n v="26022"/>
    <s v="773"/>
    <x v="11"/>
    <x v="22"/>
    <x v="5"/>
    <x v="0"/>
    <x v="0"/>
  </r>
  <r>
    <n v="7735124704"/>
    <x v="27"/>
    <n v="48992070"/>
    <x v="45"/>
    <s v="LTEAGUTIERRE"/>
    <s v="MFLT"/>
    <s v="Provisión otras cta.pte.proveed prod. no inventar"/>
    <s v="Memoria USB utiles de oficina"/>
    <s v="Memoria USB utiles de oficina"/>
    <d v="2010-12-17T00:00:00"/>
    <d v="2010-12-20T00:00:00"/>
    <n v="144000"/>
    <s v="773"/>
    <x v="11"/>
    <x v="22"/>
    <x v="5"/>
    <x v="0"/>
    <x v="0"/>
  </r>
  <r>
    <n v="7735124704"/>
    <x v="27"/>
    <n v="48992070"/>
    <x v="45"/>
    <s v="LTEAGUTIERRE"/>
    <s v="MFLT"/>
    <s v="OFIXPRES S.A.S"/>
    <s v="Papel carta multip.x500 blco 75 gr"/>
    <s v="Papel carta multip.x500 blco 75 gr"/>
    <d v="2010-12-14T00:00:00"/>
    <d v="2010-12-20T00:00:00"/>
    <n v="0"/>
    <s v="773"/>
    <x v="11"/>
    <x v="22"/>
    <x v="5"/>
    <x v="0"/>
    <x v="0"/>
  </r>
  <r>
    <n v="7735124704"/>
    <x v="27"/>
    <n v="48992070"/>
    <x v="45"/>
    <s v="LTEAGUTIERRE"/>
    <s v="MFLT"/>
    <s v="OFIXPRES S.A.S"/>
    <s v="Libro norma 200-oh of.400 folios vde"/>
    <s v="Libro norma 200-oh of.400 folios vde"/>
    <d v="2010-12-14T00:00:00"/>
    <d v="2010-12-20T00:00:00"/>
    <n v="0"/>
    <s v="773"/>
    <x v="11"/>
    <x v="22"/>
    <x v="5"/>
    <x v="0"/>
    <x v="0"/>
  </r>
  <r>
    <n v="7735125759"/>
    <x v="43"/>
    <n v="48992070"/>
    <x v="45"/>
    <s v="LTYCDAVILA"/>
    <s v="MFLT"/>
    <s v="Caja menor RgMedellin"/>
    <s v=""/>
    <s v=""/>
    <d v="2010-12-20T00:00:00"/>
    <d v="2010-12-20T00:00:00"/>
    <n v="25000"/>
    <s v="773"/>
    <x v="11"/>
    <x v="22"/>
    <x v="5"/>
    <x v="0"/>
    <x v="0"/>
  </r>
  <r>
    <n v="7735110119"/>
    <x v="12"/>
    <n v="48705370"/>
    <x v="1"/>
    <s v="LTHMRENDON"/>
    <s v="MFLT"/>
    <s v="C.I.UNIFORMES IND.ROPA Y CALZADO QU"/>
    <s v="Bota BLA seguridad QUINLOP"/>
    <s v="Bota BLA seguridad QUINLOP"/>
    <d v="2010-12-20T00:00:00"/>
    <d v="2010-12-21T00:00:00"/>
    <n v="172000"/>
    <s v="773"/>
    <x v="11"/>
    <x v="1"/>
    <x v="2"/>
    <x v="0"/>
    <x v="1"/>
  </r>
  <r>
    <n v="7735110119"/>
    <x v="12"/>
    <n v="48705670"/>
    <x v="2"/>
    <s v="LTHMRENDON"/>
    <s v="MFLT"/>
    <s v="C.I.UNIFORMES IND.ROPA Y CALZADO QU"/>
    <s v="Bota BLA seguridad QUINLOP"/>
    <s v="Bota BLA seguridad QUINLOP"/>
    <d v="2010-12-20T00:00:00"/>
    <d v="2010-12-21T00:00:00"/>
    <n v="172000"/>
    <s v="773"/>
    <x v="11"/>
    <x v="2"/>
    <x v="2"/>
    <x v="0"/>
    <x v="1"/>
  </r>
  <r>
    <n v="7735124701"/>
    <x v="26"/>
    <n v="48705670"/>
    <x v="2"/>
    <s v="LTEAGUTIERRE"/>
    <s v="MFLT"/>
    <s v="FERRETERIA S S LTDA."/>
    <s v="Agua desmineralizada x 500 CM3"/>
    <s v="Agua desmineralizada x 500 CM3"/>
    <d v="2010-12-20T00:00:00"/>
    <d v="2010-12-21T00:00:00"/>
    <n v="20250"/>
    <s v="773"/>
    <x v="11"/>
    <x v="2"/>
    <x v="5"/>
    <x v="0"/>
    <x v="0"/>
  </r>
  <r>
    <n v="7735116411"/>
    <x v="28"/>
    <n v="48710070"/>
    <x v="4"/>
    <s v="LTYCDAVILA"/>
    <s v="MFLT"/>
    <s v="COLVANES S A S"/>
    <s v=""/>
    <s v="Transporte mercancia via terrestre"/>
    <d v="2010-12-11T00:00:00"/>
    <d v="2010-12-21T00:00:00"/>
    <n v="0"/>
    <s v="773"/>
    <x v="11"/>
    <x v="4"/>
    <x v="7"/>
    <x v="0"/>
    <x v="1"/>
  </r>
  <r>
    <n v="7735116503"/>
    <x v="38"/>
    <n v="48710970"/>
    <x v="113"/>
    <s v="LTYCDAVILA"/>
    <s v="MFLT"/>
    <s v="SPEED PRECISION S.A."/>
    <s v=""/>
    <s v="Modificación Caucho"/>
    <d v="2010-11-11T00:00:00"/>
    <d v="2010-12-21T00:00:00"/>
    <n v="0"/>
    <s v="773"/>
    <x v="11"/>
    <x v="4"/>
    <x v="6"/>
    <x v="0"/>
    <x v="2"/>
  </r>
  <r>
    <n v="7735116503"/>
    <x v="38"/>
    <n v="48710970"/>
    <x v="113"/>
    <s v="LTYCDAVILA"/>
    <s v="MFLT"/>
    <s v="SPEED PRECISION S.A."/>
    <s v=""/>
    <s v="Complemento rebordeador"/>
    <d v="2010-11-11T00:00:00"/>
    <d v="2010-12-21T00:00:00"/>
    <n v="0"/>
    <s v="773"/>
    <x v="11"/>
    <x v="4"/>
    <x v="6"/>
    <x v="0"/>
    <x v="2"/>
  </r>
  <r>
    <n v="7735124503"/>
    <x v="41"/>
    <n v="48711970"/>
    <x v="14"/>
    <s v="SSBLMORENO"/>
    <s v="MFLT"/>
    <s v="Gastos pagados por anticipado, impuesto predial"/>
    <s v=""/>
    <s v=""/>
    <d v="2010-12-21T00:00:00"/>
    <d v="2010-12-21T00:00:00"/>
    <n v="3773333"/>
    <s v="773"/>
    <x v="11"/>
    <x v="4"/>
    <x v="6"/>
    <x v="0"/>
    <x v="2"/>
  </r>
  <r>
    <n v="7735110119"/>
    <x v="12"/>
    <n v="48910270"/>
    <x v="23"/>
    <s v="LTHMRENDON"/>
    <s v="MFLT"/>
    <s v="C.I.UNIFORMES IND.ROPA Y CALZADO QU"/>
    <s v="Bota BLA seguridad QUINLOP"/>
    <s v="Bota BLA seguridad QUINLOP"/>
    <d v="2010-12-20T00:00:00"/>
    <d v="2010-12-21T00:00:00"/>
    <n v="129000"/>
    <s v="773"/>
    <x v="11"/>
    <x v="3"/>
    <x v="2"/>
    <x v="0"/>
    <x v="1"/>
  </r>
  <r>
    <n v="7735124701"/>
    <x v="26"/>
    <n v="48910270"/>
    <x v="23"/>
    <s v="LTEAGUTIERRE"/>
    <s v="MFLT"/>
    <s v="FERRETERIA S S LTDA."/>
    <s v="Agua desmineralizada x 500 CM3"/>
    <s v="Agua desmineralizada x 500 CM3"/>
    <d v="2010-12-20T00:00:00"/>
    <d v="2010-12-21T00:00:00"/>
    <n v="20250"/>
    <s v="773"/>
    <x v="11"/>
    <x v="3"/>
    <x v="5"/>
    <x v="0"/>
    <x v="0"/>
  </r>
  <r>
    <n v="7735110119"/>
    <x v="12"/>
    <n v="48921370"/>
    <x v="24"/>
    <s v="LTHMRENDON"/>
    <s v="MFLT"/>
    <s v="C.I.UNIFORMES IND.ROPA Y CALZADO QU"/>
    <s v="Bota BLA seguridad QUINLOP"/>
    <s v="Bota BLA seguridad QUINLOP"/>
    <d v="2010-12-20T00:00:00"/>
    <d v="2010-12-21T00:00:00"/>
    <n v="688000"/>
    <s v="773"/>
    <x v="11"/>
    <x v="4"/>
    <x v="2"/>
    <x v="0"/>
    <x v="1"/>
  </r>
  <r>
    <n v="7735116874"/>
    <x v="33"/>
    <n v="48921370"/>
    <x v="24"/>
    <s v="LTJFLOPEZ"/>
    <s v="MFLT"/>
    <s v="Provisión otras cta.pte.proveed prod. Inventariab."/>
    <s v=""/>
    <s v="Servicio de Preprensa"/>
    <d v="2010-12-21T00:00:00"/>
    <d v="2010-12-21T00:00:00"/>
    <n v="130000"/>
    <s v="773"/>
    <x v="11"/>
    <x v="4"/>
    <x v="5"/>
    <x v="0"/>
    <x v="1"/>
  </r>
  <r>
    <n v="7735124012"/>
    <x v="24"/>
    <n v="48921370"/>
    <x v="24"/>
    <s v="LTEAGUTIERRE"/>
    <s v="MFLT"/>
    <s v="Mat, rptos y accesorios, materiales y repuestos na"/>
    <s v="Molleton sintetico x 12cm_diametro"/>
    <s v=""/>
    <d v="2010-12-21T00:00:00"/>
    <d v="2010-12-21T00:00:00"/>
    <n v="360101"/>
    <s v="773"/>
    <x v="11"/>
    <x v="4"/>
    <x v="6"/>
    <x v="0"/>
    <x v="2"/>
  </r>
  <r>
    <n v="7735110119"/>
    <x v="12"/>
    <n v="48921470"/>
    <x v="25"/>
    <s v="LTHMRENDON"/>
    <s v="MFLT"/>
    <s v="C.I.UNIFORMES IND.ROPA Y CALZADO QU"/>
    <s v="Bota BLA seguridad QUINLOP"/>
    <s v="Bota BLA seguridad QUINLOP"/>
    <d v="2010-12-20T00:00:00"/>
    <d v="2010-12-21T00:00:00"/>
    <n v="946000"/>
    <s v="773"/>
    <x v="11"/>
    <x v="4"/>
    <x v="2"/>
    <x v="0"/>
    <x v="1"/>
  </r>
  <r>
    <n v="7735116120"/>
    <x v="29"/>
    <n v="48921470"/>
    <x v="25"/>
    <s v="LTYCDAVILA"/>
    <s v="MFLT"/>
    <s v="Provisión otras cta.pte.proveed prod. Inventariab."/>
    <s v=""/>
    <s v="REFRIGERIO"/>
    <d v="2010-12-02T00:00:00"/>
    <d v="2010-12-21T00:00:00"/>
    <n v="0"/>
    <s v="773"/>
    <x v="11"/>
    <x v="4"/>
    <x v="5"/>
    <x v="0"/>
    <x v="0"/>
  </r>
  <r>
    <n v="7735116120"/>
    <x v="29"/>
    <n v="48921470"/>
    <x v="25"/>
    <s v="LTMAMEJIA"/>
    <s v="MFLT"/>
    <s v="Provisión otras cta.pte.proveed prod. Inventariab."/>
    <s v=""/>
    <s v="REFRIGERIO"/>
    <d v="2010-12-21T00:00:00"/>
    <d v="2010-12-21T00:00:00"/>
    <n v="13300"/>
    <s v="773"/>
    <x v="11"/>
    <x v="4"/>
    <x v="5"/>
    <x v="0"/>
    <x v="0"/>
  </r>
  <r>
    <n v="7735110119"/>
    <x v="12"/>
    <n v="48921570"/>
    <x v="26"/>
    <s v="LTHMRENDON"/>
    <s v="MFLT"/>
    <s v="Provisión otras cta.pte.proveed prod. no inventar"/>
    <s v="Mocasin blanco dama"/>
    <s v="Mocasin blanco dama"/>
    <d v="2010-12-20T00:00:00"/>
    <d v="2010-12-21T00:00:00"/>
    <n v="389440"/>
    <s v="773"/>
    <x v="11"/>
    <x v="3"/>
    <x v="2"/>
    <x v="0"/>
    <x v="1"/>
  </r>
  <r>
    <n v="7735110119"/>
    <x v="12"/>
    <n v="48921570"/>
    <x v="26"/>
    <s v="LTHMRENDON"/>
    <s v="MFLT"/>
    <s v="C.I.UNIFORMES IND.ROPA Y CALZADO QU"/>
    <s v="Bota BLA seguridad QUINLOP"/>
    <s v="Bota BLA seguridad QUINLOP"/>
    <d v="2010-12-20T00:00:00"/>
    <d v="2010-12-21T00:00:00"/>
    <n v="559000"/>
    <s v="773"/>
    <x v="11"/>
    <x v="3"/>
    <x v="2"/>
    <x v="0"/>
    <x v="1"/>
  </r>
  <r>
    <n v="7735110119"/>
    <x v="12"/>
    <n v="48921570"/>
    <x v="26"/>
    <s v="LTHMRENDON"/>
    <s v="MFLT"/>
    <s v="C.I.UNIFORMES IND.ROPA Y CALZADO QU"/>
    <s v="Mocasin blanco dama"/>
    <s v="Mocasin blanco dama"/>
    <d v="2010-12-20T00:00:00"/>
    <d v="2010-12-21T00:00:00"/>
    <n v="0"/>
    <s v="773"/>
    <x v="11"/>
    <x v="3"/>
    <x v="2"/>
    <x v="0"/>
    <x v="1"/>
  </r>
  <r>
    <n v="7735116120"/>
    <x v="29"/>
    <n v="48921570"/>
    <x v="26"/>
    <s v="LTMAMEJIA"/>
    <s v="MFLT"/>
    <s v="Provisión otras cta.pte.proveed prod. Inventariab."/>
    <s v=""/>
    <s v="REFRIGERIO"/>
    <d v="2010-12-21T00:00:00"/>
    <d v="2010-12-21T00:00:00"/>
    <n v="33800"/>
    <s v="773"/>
    <x v="11"/>
    <x v="3"/>
    <x v="5"/>
    <x v="0"/>
    <x v="0"/>
  </r>
  <r>
    <n v="7735116120"/>
    <x v="29"/>
    <n v="48921570"/>
    <x v="26"/>
    <s v="LTYCDAVILA"/>
    <s v="MFLT"/>
    <s v="TAMAYO VELEZ WILLIAM ALBERTO"/>
    <s v=""/>
    <s v="REFRIGERIO"/>
    <d v="2010-12-13T00:00:00"/>
    <d v="2010-12-21T00:00:00"/>
    <n v="0"/>
    <s v="773"/>
    <x v="11"/>
    <x v="3"/>
    <x v="5"/>
    <x v="0"/>
    <x v="0"/>
  </r>
  <r>
    <n v="7735110119"/>
    <x v="12"/>
    <n v="48921670"/>
    <x v="27"/>
    <s v="LTHMRENDON"/>
    <s v="MFLT"/>
    <s v="C.I.UNIFORMES IND.ROPA Y CALZADO QU"/>
    <s v="Bota BLA seguridad QUINLOP"/>
    <s v="Bota BLA seguridad QUINLOP"/>
    <d v="2010-12-20T00:00:00"/>
    <d v="2010-12-21T00:00:00"/>
    <n v="258000"/>
    <s v="773"/>
    <x v="11"/>
    <x v="5"/>
    <x v="2"/>
    <x v="0"/>
    <x v="1"/>
  </r>
  <r>
    <n v="7735110119"/>
    <x v="12"/>
    <n v="48921770"/>
    <x v="28"/>
    <s v="LTHMRENDON"/>
    <s v="MFLT"/>
    <s v="C.I.UNIFORMES IND.ROPA Y CALZADO QU"/>
    <s v="Bota BLA seguridad QUINLOP"/>
    <s v="Bota BLA seguridad QUINLOP"/>
    <d v="2010-12-20T00:00:00"/>
    <d v="2010-12-21T00:00:00"/>
    <n v="86000"/>
    <s v="773"/>
    <x v="11"/>
    <x v="5"/>
    <x v="2"/>
    <x v="0"/>
    <x v="1"/>
  </r>
  <r>
    <n v="7735110119"/>
    <x v="12"/>
    <n v="48980070"/>
    <x v="34"/>
    <s v="LTHMRENDON"/>
    <s v="MFLT"/>
    <s v="C.I.UNIFORMES IND.ROPA Y CALZADO QU"/>
    <s v="Bota BLA seguridad QUINLOP"/>
    <s v="Bota BLA seguridad QUINLOP"/>
    <d v="2010-12-20T00:00:00"/>
    <d v="2010-12-21T00:00:00"/>
    <n v="344000"/>
    <s v="773"/>
    <x v="11"/>
    <x v="11"/>
    <x v="2"/>
    <x v="0"/>
    <x v="1"/>
  </r>
  <r>
    <n v="7735111156"/>
    <x v="30"/>
    <n v="48980170"/>
    <x v="35"/>
    <s v="LTRCMAZO"/>
    <s v="MFLT"/>
    <s v="Provisión otras cta.pte.proveed prod. Inventariab."/>
    <s v=""/>
    <s v="Servicio de Laboratorio FROTIS"/>
    <d v="2010-12-21T00:00:00"/>
    <d v="2010-12-21T00:00:00"/>
    <n v="-247312"/>
    <s v="773"/>
    <x v="11"/>
    <x v="12"/>
    <x v="8"/>
    <x v="0"/>
    <x v="0"/>
  </r>
  <r>
    <n v="7735111156"/>
    <x v="30"/>
    <n v="48980170"/>
    <x v="35"/>
    <s v="LTRCMAZO"/>
    <s v="MFLT"/>
    <s v="Provisión otras cta.pte.proveed prod. Inventariab."/>
    <s v=""/>
    <s v="Servicio de Laboratorio FROTIS"/>
    <d v="2010-12-21T00:00:00"/>
    <d v="2010-12-21T00:00:00"/>
    <n v="247312"/>
    <s v="773"/>
    <x v="11"/>
    <x v="12"/>
    <x v="8"/>
    <x v="0"/>
    <x v="0"/>
  </r>
  <r>
    <n v="7735111156"/>
    <x v="30"/>
    <n v="48980170"/>
    <x v="35"/>
    <s v="LTRCMAZO"/>
    <s v="MFLT"/>
    <s v="Provisión otras cta.pte.proveed prod. Inventariab."/>
    <s v=""/>
    <s v="Servicio de Laboratorio FROTIS"/>
    <d v="2010-12-21T00:00:00"/>
    <d v="2010-12-21T00:00:00"/>
    <n v="213200"/>
    <s v="773"/>
    <x v="11"/>
    <x v="12"/>
    <x v="8"/>
    <x v="0"/>
    <x v="0"/>
  </r>
  <r>
    <n v="7735116507"/>
    <x v="47"/>
    <n v="48982070"/>
    <x v="36"/>
    <s v="LTYCDAVILA"/>
    <s v="MFLT"/>
    <s v="TONER EXPRESS LTDA"/>
    <s v=""/>
    <s v="Recarga de toner de impresora"/>
    <d v="2010-12-13T00:00:00"/>
    <d v="2010-12-21T00:00:00"/>
    <n v="0"/>
    <s v="773"/>
    <x v="11"/>
    <x v="13"/>
    <x v="5"/>
    <x v="0"/>
    <x v="0"/>
  </r>
  <r>
    <n v="7735112203"/>
    <x v="62"/>
    <n v="48984270"/>
    <x v="37"/>
    <s v="SSBLMORENO"/>
    <s v="MFLT"/>
    <s v="Gastos pagados por anticipado, impuesto predial"/>
    <s v=""/>
    <s v=""/>
    <d v="2010-12-21T00:00:00"/>
    <d v="2010-12-21T00:00:00"/>
    <n v="2599790"/>
    <s v="773"/>
    <x v="11"/>
    <x v="14"/>
    <x v="9"/>
    <x v="0"/>
    <x v="0"/>
  </r>
  <r>
    <n v="7735110119"/>
    <x v="12"/>
    <n v="48986070"/>
    <x v="38"/>
    <s v="LTHMRENDON"/>
    <s v="MFLT"/>
    <s v="C.I.UNIFORMES IND.ROPA Y CALZADO QU"/>
    <s v="Bota BLA seguridad QUINLOP"/>
    <s v="Bota BLA seguridad QUINLOP"/>
    <d v="2010-12-20T00:00:00"/>
    <d v="2010-12-21T00:00:00"/>
    <n v="43000"/>
    <s v="773"/>
    <x v="11"/>
    <x v="15"/>
    <x v="2"/>
    <x v="0"/>
    <x v="1"/>
  </r>
  <r>
    <n v="7735116120"/>
    <x v="29"/>
    <n v="48986070"/>
    <x v="38"/>
    <s v="LTMAMEJIA"/>
    <s v="MFLT"/>
    <s v="Provisión otras cta.pte.proveed prod. Inventariab."/>
    <s v=""/>
    <s v="BONOS SODEXO."/>
    <d v="2010-12-21T00:00:00"/>
    <d v="2010-12-21T00:00:00"/>
    <n v="150000"/>
    <s v="773"/>
    <x v="11"/>
    <x v="15"/>
    <x v="5"/>
    <x v="0"/>
    <x v="0"/>
  </r>
  <r>
    <n v="7735116120"/>
    <x v="29"/>
    <n v="48986070"/>
    <x v="38"/>
    <s v="LTYCDAVILA"/>
    <s v="MFLT"/>
    <s v="SODEXO SOLUCIONES DE MOTIVACION"/>
    <s v=""/>
    <s v="BONOS SODEXO."/>
    <d v="2010-12-16T00:00:00"/>
    <d v="2010-12-21T00:00:00"/>
    <n v="0"/>
    <s v="773"/>
    <x v="11"/>
    <x v="15"/>
    <x v="5"/>
    <x v="0"/>
    <x v="0"/>
  </r>
  <r>
    <n v="7735116403"/>
    <x v="20"/>
    <n v="48986070"/>
    <x v="38"/>
    <s v="LTYCDAVILA"/>
    <s v="MFLT"/>
    <s v="Provisión otras cta.pte.proveed prod. Inventariab."/>
    <s v=""/>
    <s v="COMISION SODEXO."/>
    <d v="2010-12-16T00:00:00"/>
    <d v="2010-12-21T00:00:00"/>
    <n v="-275"/>
    <s v="773"/>
    <x v="11"/>
    <x v="15"/>
    <x v="3"/>
    <x v="0"/>
    <x v="1"/>
  </r>
  <r>
    <n v="7735116403"/>
    <x v="20"/>
    <n v="48986070"/>
    <x v="38"/>
    <s v="LTMAMEJIA"/>
    <s v="MFLT"/>
    <s v="Provisión otras cta.pte.proveed prod. Inventariab."/>
    <s v=""/>
    <s v="COMISION SODEXO."/>
    <d v="2010-12-21T00:00:00"/>
    <d v="2010-12-21T00:00:00"/>
    <n v="2900"/>
    <s v="773"/>
    <x v="11"/>
    <x v="15"/>
    <x v="3"/>
    <x v="0"/>
    <x v="1"/>
  </r>
  <r>
    <n v="7735110119"/>
    <x v="12"/>
    <n v="48988070"/>
    <x v="40"/>
    <s v="LTHMRENDON"/>
    <s v="MFLT"/>
    <s v="C.I.UNIFORMES IND.ROPA Y CALZADO QU"/>
    <s v="Bota BLA seguridad QUINLOP"/>
    <s v="Bota BLA seguridad QUINLOP"/>
    <d v="2010-12-20T00:00:00"/>
    <d v="2010-12-21T00:00:00"/>
    <n v="43000"/>
    <s v="773"/>
    <x v="11"/>
    <x v="17"/>
    <x v="2"/>
    <x v="0"/>
    <x v="1"/>
  </r>
  <r>
    <n v="7735116401"/>
    <x v="52"/>
    <n v="48988270"/>
    <x v="42"/>
    <s v="LTRCMAZO"/>
    <s v="MFLT"/>
    <s v="Provisión otras cta.pte.proveed prod. Inventariab."/>
    <s v=""/>
    <s v="Control de Plagas"/>
    <d v="2010-12-21T00:00:00"/>
    <d v="2010-12-21T00:00:00"/>
    <n v="-50100"/>
    <s v="773"/>
    <x v="11"/>
    <x v="19"/>
    <x v="5"/>
    <x v="0"/>
    <x v="0"/>
  </r>
  <r>
    <n v="7735116401"/>
    <x v="52"/>
    <n v="48988270"/>
    <x v="42"/>
    <s v="LTRCMAZO"/>
    <s v="MFLT"/>
    <s v="Provisión otras cta.pte.proveed prod. Inventariab."/>
    <s v=""/>
    <s v="Control de Plagas"/>
    <d v="2010-12-21T00:00:00"/>
    <d v="2010-12-21T00:00:00"/>
    <n v="-182200"/>
    <s v="773"/>
    <x v="11"/>
    <x v="19"/>
    <x v="5"/>
    <x v="0"/>
    <x v="0"/>
  </r>
  <r>
    <n v="7735116401"/>
    <x v="52"/>
    <n v="48988270"/>
    <x v="42"/>
    <s v="LTRCMAZO"/>
    <s v="MFLT"/>
    <s v="Provisión otras cta.pte.proveed prod. Inventariab."/>
    <s v=""/>
    <s v="Control de Plagas"/>
    <d v="2010-12-21T00:00:00"/>
    <d v="2010-12-21T00:00:00"/>
    <n v="-6507"/>
    <s v="773"/>
    <x v="11"/>
    <x v="19"/>
    <x v="5"/>
    <x v="0"/>
    <x v="0"/>
  </r>
  <r>
    <n v="7735116401"/>
    <x v="52"/>
    <n v="48988270"/>
    <x v="42"/>
    <s v="LTRCMAZO"/>
    <s v="MFLT"/>
    <s v="Provisión otras cta.pte.proveed prod. Inventariab."/>
    <s v=""/>
    <s v="Control de Plagas"/>
    <d v="2010-12-21T00:00:00"/>
    <d v="2010-12-21T00:00:00"/>
    <n v="50100"/>
    <s v="773"/>
    <x v="11"/>
    <x v="19"/>
    <x v="5"/>
    <x v="0"/>
    <x v="0"/>
  </r>
  <r>
    <n v="7735116401"/>
    <x v="52"/>
    <n v="48988270"/>
    <x v="42"/>
    <s v="LTRCMAZO"/>
    <s v="MFLT"/>
    <s v="Provisión otras cta.pte.proveed prod. Inventariab."/>
    <s v=""/>
    <s v="Control de Plagas"/>
    <d v="2010-12-21T00:00:00"/>
    <d v="2010-12-21T00:00:00"/>
    <n v="182200"/>
    <s v="773"/>
    <x v="11"/>
    <x v="19"/>
    <x v="5"/>
    <x v="0"/>
    <x v="0"/>
  </r>
  <r>
    <n v="7735116401"/>
    <x v="52"/>
    <n v="48988270"/>
    <x v="42"/>
    <s v="LTRCMAZO"/>
    <s v="MFLT"/>
    <s v="Provisión otras cta.pte.proveed prod. Inventariab."/>
    <s v=""/>
    <s v="Control de Plagas"/>
    <d v="2010-12-21T00:00:00"/>
    <d v="2010-12-21T00:00:00"/>
    <n v="6507"/>
    <s v="773"/>
    <x v="11"/>
    <x v="19"/>
    <x v="5"/>
    <x v="0"/>
    <x v="0"/>
  </r>
  <r>
    <n v="7735116401"/>
    <x v="52"/>
    <n v="48988270"/>
    <x v="42"/>
    <s v="LTRCMAZO"/>
    <s v="MFLT"/>
    <s v="Provisión otras cta.pte.proveed prod. Inventariab."/>
    <s v=""/>
    <s v="Control de Plagas"/>
    <d v="2010-12-21T00:00:00"/>
    <d v="2010-12-21T00:00:00"/>
    <n v="50100"/>
    <s v="773"/>
    <x v="11"/>
    <x v="19"/>
    <x v="5"/>
    <x v="0"/>
    <x v="0"/>
  </r>
  <r>
    <n v="7735116401"/>
    <x v="52"/>
    <n v="48988270"/>
    <x v="42"/>
    <s v="LTRCMAZO"/>
    <s v="MFLT"/>
    <s v="Provisión otras cta.pte.proveed prod. Inventariab."/>
    <s v=""/>
    <s v="Control de Plagas"/>
    <d v="2010-12-21T00:00:00"/>
    <d v="2010-12-21T00:00:00"/>
    <n v="91000"/>
    <s v="773"/>
    <x v="11"/>
    <x v="19"/>
    <x v="5"/>
    <x v="0"/>
    <x v="0"/>
  </r>
  <r>
    <n v="7735116401"/>
    <x v="52"/>
    <n v="48988270"/>
    <x v="42"/>
    <s v="LTRCMAZO"/>
    <s v="MFLT"/>
    <s v="Provisión otras cta.pte.proveed prod. Inventariab."/>
    <s v=""/>
    <s v="Control de Plagas"/>
    <d v="2010-12-21T00:00:00"/>
    <d v="2010-12-21T00:00:00"/>
    <n v="21690"/>
    <s v="773"/>
    <x v="11"/>
    <x v="19"/>
    <x v="5"/>
    <x v="0"/>
    <x v="0"/>
  </r>
  <r>
    <n v="7735116418"/>
    <x v="53"/>
    <n v="48988270"/>
    <x v="42"/>
    <s v="LTRCMAZO"/>
    <s v="MFLT"/>
    <s v="Provisión otras cta.pte.proveed prod. Inventariab."/>
    <s v=""/>
    <s v="Control de Plagas"/>
    <d v="2010-12-21T00:00:00"/>
    <d v="2010-12-21T00:00:00"/>
    <n v="-47010"/>
    <s v="773"/>
    <x v="11"/>
    <x v="19"/>
    <x v="5"/>
    <x v="0"/>
    <x v="0"/>
  </r>
  <r>
    <n v="7735116418"/>
    <x v="53"/>
    <n v="48988270"/>
    <x v="42"/>
    <s v="LTRCMAZO"/>
    <s v="MFLT"/>
    <s v="Provisión otras cta.pte.proveed prod. Inventariab."/>
    <s v=""/>
    <s v="Control de Plagas"/>
    <d v="2010-12-21T00:00:00"/>
    <d v="2010-12-21T00:00:00"/>
    <n v="47010"/>
    <s v="773"/>
    <x v="11"/>
    <x v="19"/>
    <x v="5"/>
    <x v="0"/>
    <x v="0"/>
  </r>
  <r>
    <n v="7735116418"/>
    <x v="53"/>
    <n v="48988270"/>
    <x v="42"/>
    <s v="LTRCMAZO"/>
    <s v="MFLT"/>
    <s v="Provisión otras cta.pte.proveed prod. Inventariab."/>
    <s v=""/>
    <s v="Control de Plagas"/>
    <d v="2010-12-21T00:00:00"/>
    <d v="2010-12-21T00:00:00"/>
    <n v="47010"/>
    <s v="773"/>
    <x v="11"/>
    <x v="19"/>
    <x v="5"/>
    <x v="0"/>
    <x v="0"/>
  </r>
  <r>
    <n v="7735115356"/>
    <x v="65"/>
    <n v="48988470"/>
    <x v="43"/>
    <s v="SSBLMORENO"/>
    <s v="MFLT"/>
    <s v="Gastos pagados por anticipado seguros"/>
    <s v=""/>
    <s v=""/>
    <d v="2010-12-21T00:00:00"/>
    <d v="2010-12-21T00:00:00"/>
    <n v="3651791"/>
    <s v="773"/>
    <x v="11"/>
    <x v="20"/>
    <x v="10"/>
    <x v="0"/>
    <x v="0"/>
  </r>
  <r>
    <n v="7735115360"/>
    <x v="66"/>
    <n v="48988470"/>
    <x v="43"/>
    <s v="SSBLMORENO"/>
    <s v="MFLT"/>
    <s v="Gastos pagados por anticipado seguros"/>
    <s v=""/>
    <s v=""/>
    <d v="2010-12-21T00:00:00"/>
    <d v="2010-12-21T00:00:00"/>
    <n v="137091"/>
    <s v="773"/>
    <x v="11"/>
    <x v="20"/>
    <x v="10"/>
    <x v="0"/>
    <x v="0"/>
  </r>
  <r>
    <n v="7735115360"/>
    <x v="66"/>
    <n v="48988470"/>
    <x v="43"/>
    <s v="SSGAVILLAMIL"/>
    <s v="MFLT"/>
    <s v="Gastos pagados por anticipado seguros"/>
    <s v=""/>
    <s v=""/>
    <d v="2010-12-21T00:00:00"/>
    <d v="2010-12-21T00:00:00"/>
    <n v="25117"/>
    <s v="773"/>
    <x v="11"/>
    <x v="20"/>
    <x v="10"/>
    <x v="0"/>
    <x v="0"/>
  </r>
  <r>
    <n v="7735115380"/>
    <x v="82"/>
    <n v="48988470"/>
    <x v="43"/>
    <s v="SSBLMORENO"/>
    <s v="MFLT"/>
    <s v="Gastos pagados por anticipado seguros"/>
    <s v=""/>
    <s v=""/>
    <d v="2010-12-21T00:00:00"/>
    <d v="2010-12-21T00:00:00"/>
    <n v="125954"/>
    <s v="773"/>
    <x v="11"/>
    <x v="20"/>
    <x v="10"/>
    <x v="0"/>
    <x v="0"/>
  </r>
  <r>
    <n v="7735110119"/>
    <x v="12"/>
    <n v="48992070"/>
    <x v="45"/>
    <s v="LTHMRENDON"/>
    <s v="MFLT"/>
    <s v="C.I.UNIFORMES IND.ROPA Y CALZADO QU"/>
    <s v="Bota BLA seguridad QUINLOP"/>
    <s v="Bota BLA seguridad QUINLOP"/>
    <d v="2010-12-20T00:00:00"/>
    <d v="2010-12-21T00:00:00"/>
    <n v="172000"/>
    <s v="773"/>
    <x v="11"/>
    <x v="22"/>
    <x v="2"/>
    <x v="0"/>
    <x v="1"/>
  </r>
  <r>
    <n v="7735110119"/>
    <x v="12"/>
    <n v="48992170"/>
    <x v="46"/>
    <s v="LTHMRENDON"/>
    <s v="MFLT"/>
    <s v="C.I.UNIFORMES IND.ROPA Y CALZADO QU"/>
    <s v="Bota BLA seguridad QUINLOP"/>
    <s v="Bota BLA seguridad QUINLOP"/>
    <d v="2010-12-20T00:00:00"/>
    <d v="2010-12-21T00:00:00"/>
    <n v="559000"/>
    <s v="773"/>
    <x v="11"/>
    <x v="23"/>
    <x v="2"/>
    <x v="0"/>
    <x v="1"/>
  </r>
  <r>
    <n v="7735124704"/>
    <x v="27"/>
    <n v="48705370"/>
    <x v="1"/>
    <s v="LTHMRENDON"/>
    <s v="MFLT"/>
    <s v="Provisión otras cta.pte.proveed prod. no inventar"/>
    <s v="Boligrafo retrac.kilom.ngo"/>
    <s v="Boligrafo retrac.kilom.ngo"/>
    <d v="2010-12-15T00:00:00"/>
    <d v="2010-12-22T00:00:00"/>
    <n v="2228"/>
    <s v="773"/>
    <x v="11"/>
    <x v="1"/>
    <x v="5"/>
    <x v="0"/>
    <x v="0"/>
  </r>
  <r>
    <n v="7735124704"/>
    <x v="27"/>
    <n v="48705370"/>
    <x v="1"/>
    <s v="LTHMRENDON"/>
    <s v="MFLT"/>
    <s v="OFIXPRES S.A.S"/>
    <s v="Boligrafo retrac.kilom.ngo"/>
    <s v="Boligrafo retrac.kilom.ngo"/>
    <d v="2010-12-15T00:00:00"/>
    <d v="2010-12-22T00:00:00"/>
    <n v="0"/>
    <s v="773"/>
    <x v="11"/>
    <x v="1"/>
    <x v="5"/>
    <x v="0"/>
    <x v="0"/>
  </r>
  <r>
    <n v="7735124703"/>
    <x v="22"/>
    <n v="48705670"/>
    <x v="2"/>
    <s v="LTMAMEJIA"/>
    <s v="MFLT"/>
    <s v="Provisión otras cta.pte.proveed prod. Inventariab."/>
    <s v=""/>
    <s v="Servicio de Fotocopias"/>
    <d v="2010-12-22T00:00:00"/>
    <d v="2010-12-22T00:00:00"/>
    <n v="1048"/>
    <s v="773"/>
    <x v="11"/>
    <x v="2"/>
    <x v="5"/>
    <x v="0"/>
    <x v="0"/>
  </r>
  <r>
    <n v="7735124703"/>
    <x v="22"/>
    <n v="48705670"/>
    <x v="2"/>
    <s v="LTYCDAVILA"/>
    <s v="MFLT"/>
    <s v="DATECSA S.A."/>
    <s v=""/>
    <s v="Servicio de Fotocopias"/>
    <d v="2010-12-17T00:00:00"/>
    <d v="2010-12-22T00:00:00"/>
    <n v="0"/>
    <s v="773"/>
    <x v="11"/>
    <x v="2"/>
    <x v="5"/>
    <x v="0"/>
    <x v="0"/>
  </r>
  <r>
    <n v="7735124704"/>
    <x v="27"/>
    <n v="48705670"/>
    <x v="2"/>
    <s v="LTHMRENDON"/>
    <s v="MFLT"/>
    <s v="Provisión otras cta.pte.proveed prod. no inventar"/>
    <s v="Boligrafo retrac.kilom.ngo"/>
    <s v="Boligrafo retrac.kilom.ngo"/>
    <d v="2010-12-17T00:00:00"/>
    <d v="2010-12-22T00:00:00"/>
    <n v="3342"/>
    <s v="773"/>
    <x v="11"/>
    <x v="2"/>
    <x v="5"/>
    <x v="0"/>
    <x v="0"/>
  </r>
  <r>
    <n v="7735124704"/>
    <x v="27"/>
    <n v="48705670"/>
    <x v="2"/>
    <s v="LTHMRENDON"/>
    <s v="MFLT"/>
    <s v="Provisión otras cta.pte.proveed prod. no inventar"/>
    <s v="Papel carta multip.x500 blco 75 gr"/>
    <s v="Papel carta multip.x500 blco 75 gr"/>
    <d v="2010-12-17T00:00:00"/>
    <d v="2010-12-22T00:00:00"/>
    <n v="6325"/>
    <s v="773"/>
    <x v="11"/>
    <x v="2"/>
    <x v="5"/>
    <x v="0"/>
    <x v="0"/>
  </r>
  <r>
    <n v="7735124704"/>
    <x v="27"/>
    <n v="48705670"/>
    <x v="2"/>
    <s v="LTHMRENDON"/>
    <s v="MFLT"/>
    <s v="Provisión otras cta.pte.proveed prod. no inventar"/>
    <s v="Corrector tipo lapiz berol"/>
    <s v="Corrector tipo lapiz berol"/>
    <d v="2010-12-17T00:00:00"/>
    <d v="2010-12-22T00:00:00"/>
    <n v="1607"/>
    <s v="773"/>
    <x v="11"/>
    <x v="2"/>
    <x v="5"/>
    <x v="0"/>
    <x v="0"/>
  </r>
  <r>
    <n v="7735124704"/>
    <x v="27"/>
    <n v="48705670"/>
    <x v="2"/>
    <s v="LTHMRENDON"/>
    <s v="MFLT"/>
    <s v="Provisión otras cta.pte.proveed prod. no inventar"/>
    <s v="Gancho legaj.gema-instit.x20"/>
    <s v="Gancho legaj.gema-instit.x20"/>
    <d v="2010-12-17T00:00:00"/>
    <d v="2010-12-22T00:00:00"/>
    <n v="898"/>
    <s v="773"/>
    <x v="11"/>
    <x v="2"/>
    <x v="5"/>
    <x v="0"/>
    <x v="0"/>
  </r>
  <r>
    <n v="7735124704"/>
    <x v="27"/>
    <n v="48705670"/>
    <x v="2"/>
    <s v="LTHMRENDON"/>
    <s v="MFLT"/>
    <s v="Provisión otras cta.pte.proveed prod. no inventar"/>
    <s v="Marcador perm.pelikan 418 ngo"/>
    <s v="Marcador perm.pelikan 418 ngo"/>
    <d v="2010-12-17T00:00:00"/>
    <d v="2010-12-22T00:00:00"/>
    <n v="3716"/>
    <s v="773"/>
    <x v="11"/>
    <x v="2"/>
    <x v="5"/>
    <x v="0"/>
    <x v="0"/>
  </r>
  <r>
    <n v="7735124704"/>
    <x v="27"/>
    <n v="48705670"/>
    <x v="2"/>
    <s v="LTHMRENDON"/>
    <s v="MFLT"/>
    <s v="OFIXPRES S.A.S"/>
    <s v="Boligrafo retrac.kilom.ngo"/>
    <s v="Boligrafo retrac.kilom.ngo"/>
    <d v="2010-12-17T00:00:00"/>
    <d v="2010-12-22T00:00:00"/>
    <n v="0"/>
    <s v="773"/>
    <x v="11"/>
    <x v="2"/>
    <x v="5"/>
    <x v="0"/>
    <x v="0"/>
  </r>
  <r>
    <n v="7735124704"/>
    <x v="27"/>
    <n v="48705670"/>
    <x v="2"/>
    <s v="LTHMRENDON"/>
    <s v="MFLT"/>
    <s v="OFIXPRES S.A.S"/>
    <s v="Papel carta multip.x500 blco 75 gr"/>
    <s v="Papel carta multip.x500 blco 75 gr"/>
    <d v="2010-12-17T00:00:00"/>
    <d v="2010-12-22T00:00:00"/>
    <n v="0"/>
    <s v="773"/>
    <x v="11"/>
    <x v="2"/>
    <x v="5"/>
    <x v="0"/>
    <x v="0"/>
  </r>
  <r>
    <n v="7735124704"/>
    <x v="27"/>
    <n v="48705670"/>
    <x v="2"/>
    <s v="LTHMRENDON"/>
    <s v="MFLT"/>
    <s v="OFIXPRES S.A.S"/>
    <s v="Corrector tipo lapiz berol"/>
    <s v="Corrector tipo lapiz berol"/>
    <d v="2010-12-17T00:00:00"/>
    <d v="2010-12-22T00:00:00"/>
    <n v="0"/>
    <s v="773"/>
    <x v="11"/>
    <x v="2"/>
    <x v="5"/>
    <x v="0"/>
    <x v="0"/>
  </r>
  <r>
    <n v="7735124704"/>
    <x v="27"/>
    <n v="48705670"/>
    <x v="2"/>
    <s v="LTHMRENDON"/>
    <s v="MFLT"/>
    <s v="OFIXPRES S.A.S"/>
    <s v="Gancho legaj.gema-instit.x20"/>
    <s v="Gancho legaj.gema-instit.x20"/>
    <d v="2010-12-17T00:00:00"/>
    <d v="2010-12-22T00:00:00"/>
    <n v="0"/>
    <s v="773"/>
    <x v="11"/>
    <x v="2"/>
    <x v="5"/>
    <x v="0"/>
    <x v="0"/>
  </r>
  <r>
    <n v="7735124704"/>
    <x v="27"/>
    <n v="48705670"/>
    <x v="2"/>
    <s v="LTHMRENDON"/>
    <s v="MFLT"/>
    <s v="OFIXPRES S.A.S"/>
    <s v="Marcador perm.pelikan 418 ngo"/>
    <s v="Marcador perm.pelikan 418 ngo"/>
    <d v="2010-12-17T00:00:00"/>
    <d v="2010-12-22T00:00:00"/>
    <n v="0"/>
    <s v="773"/>
    <x v="11"/>
    <x v="2"/>
    <x v="5"/>
    <x v="0"/>
    <x v="0"/>
  </r>
  <r>
    <n v="7735116411"/>
    <x v="28"/>
    <n v="48705770"/>
    <x v="3"/>
    <s v="LTYCDAVILA"/>
    <s v="MFLT"/>
    <s v="COOPERATIVA DE TRANSPORTADORES"/>
    <s v=""/>
    <s v="Servicio  e transporte primario"/>
    <d v="2010-12-16T00:00:00"/>
    <d v="2010-12-22T00:00:00"/>
    <n v="0"/>
    <s v="773"/>
    <x v="11"/>
    <x v="3"/>
    <x v="7"/>
    <x v="0"/>
    <x v="1"/>
  </r>
  <r>
    <n v="7735124703"/>
    <x v="22"/>
    <n v="48910270"/>
    <x v="23"/>
    <s v="LTMAMEJIA"/>
    <s v="MFLT"/>
    <s v="Provisión otras cta.pte.proveed prod. Inventariab."/>
    <s v=""/>
    <s v="Servicio de Fotocopias"/>
    <d v="2010-12-22T00:00:00"/>
    <d v="2010-12-22T00:00:00"/>
    <n v="3145"/>
    <s v="773"/>
    <x v="11"/>
    <x v="3"/>
    <x v="5"/>
    <x v="0"/>
    <x v="0"/>
  </r>
  <r>
    <n v="7735124703"/>
    <x v="22"/>
    <n v="48910270"/>
    <x v="23"/>
    <s v="LTYCDAVILA"/>
    <s v="MFLT"/>
    <s v="DATECSA S.A."/>
    <s v=""/>
    <s v="Servicio de Fotocopias"/>
    <d v="2010-12-17T00:00:00"/>
    <d v="2010-12-22T00:00:00"/>
    <n v="0"/>
    <s v="773"/>
    <x v="11"/>
    <x v="3"/>
    <x v="5"/>
    <x v="0"/>
    <x v="0"/>
  </r>
  <r>
    <n v="7735124704"/>
    <x v="27"/>
    <n v="48910270"/>
    <x v="23"/>
    <s v="LTHMRENDON"/>
    <s v="MFLT"/>
    <s v="Provisión otras cta.pte.proveed prod. no inventar"/>
    <s v="Grapa 26x6mm x5000 triton galvan.estan"/>
    <s v="Grapa 26x6mm x5000 triton galvan.estan"/>
    <d v="2010-12-17T00:00:00"/>
    <d v="2010-12-22T00:00:00"/>
    <n v="1686"/>
    <s v="773"/>
    <x v="11"/>
    <x v="3"/>
    <x v="5"/>
    <x v="0"/>
    <x v="0"/>
  </r>
  <r>
    <n v="7735124704"/>
    <x v="27"/>
    <n v="48910270"/>
    <x v="23"/>
    <s v="LTHMRENDON"/>
    <s v="MFLT"/>
    <s v="Provisión otras cta.pte.proveed prod. no inventar"/>
    <s v="Boligrafo retrac.kilom.ngo"/>
    <s v="Boligrafo retrac.kilom.ngo"/>
    <d v="2010-12-17T00:00:00"/>
    <d v="2010-12-22T00:00:00"/>
    <n v="3342"/>
    <s v="773"/>
    <x v="11"/>
    <x v="3"/>
    <x v="5"/>
    <x v="0"/>
    <x v="0"/>
  </r>
  <r>
    <n v="7735124704"/>
    <x v="27"/>
    <n v="48910270"/>
    <x v="23"/>
    <s v="LTHMRENDON"/>
    <s v="MFLT"/>
    <s v="Provisión otras cta.pte.proveed prod. no inventar"/>
    <s v="Papel carta multip.x500 blco 75 gr"/>
    <s v="Papel carta multip.x500 blco 75 gr"/>
    <d v="2010-12-17T00:00:00"/>
    <d v="2010-12-22T00:00:00"/>
    <n v="6325"/>
    <s v="773"/>
    <x v="11"/>
    <x v="3"/>
    <x v="5"/>
    <x v="0"/>
    <x v="0"/>
  </r>
  <r>
    <n v="7735124704"/>
    <x v="27"/>
    <n v="48910270"/>
    <x v="23"/>
    <s v="LTHMRENDON"/>
    <s v="MFLT"/>
    <s v="Provisión otras cta.pte.proveed prod. no inventar"/>
    <s v="Gancho legaj.gema-instit.x20"/>
    <s v="Gancho legaj.gema-instit.x20"/>
    <d v="2010-12-17T00:00:00"/>
    <d v="2010-12-22T00:00:00"/>
    <n v="898"/>
    <s v="773"/>
    <x v="11"/>
    <x v="3"/>
    <x v="5"/>
    <x v="0"/>
    <x v="0"/>
  </r>
  <r>
    <n v="7735124704"/>
    <x v="27"/>
    <n v="48910270"/>
    <x v="23"/>
    <s v="LTHMRENDON"/>
    <s v="MFLT"/>
    <s v="OFIXPRES S.A.S"/>
    <s v="Grapa 26x6mm x5000 triton galvan.estan"/>
    <s v="Grapa 26x6mm x5000 triton galvan.estan"/>
    <d v="2010-12-17T00:00:00"/>
    <d v="2010-12-22T00:00:00"/>
    <n v="0"/>
    <s v="773"/>
    <x v="11"/>
    <x v="3"/>
    <x v="5"/>
    <x v="0"/>
    <x v="0"/>
  </r>
  <r>
    <n v="7735124704"/>
    <x v="27"/>
    <n v="48910270"/>
    <x v="23"/>
    <s v="LTHMRENDON"/>
    <s v="MFLT"/>
    <s v="OFIXPRES S.A.S"/>
    <s v="Boligrafo retrac.kilom.ngo"/>
    <s v="Boligrafo retrac.kilom.ngo"/>
    <d v="2010-12-17T00:00:00"/>
    <d v="2010-12-22T00:00:00"/>
    <n v="0"/>
    <s v="773"/>
    <x v="11"/>
    <x v="3"/>
    <x v="5"/>
    <x v="0"/>
    <x v="0"/>
  </r>
  <r>
    <n v="7735124704"/>
    <x v="27"/>
    <n v="48910270"/>
    <x v="23"/>
    <s v="LTHMRENDON"/>
    <s v="MFLT"/>
    <s v="OFIXPRES S.A.S"/>
    <s v="Papel carta multip.x500 blco 75 gr"/>
    <s v="Papel carta multip.x500 blco 75 gr"/>
    <d v="2010-12-17T00:00:00"/>
    <d v="2010-12-22T00:00:00"/>
    <n v="0"/>
    <s v="773"/>
    <x v="11"/>
    <x v="3"/>
    <x v="5"/>
    <x v="0"/>
    <x v="0"/>
  </r>
  <r>
    <n v="7735124704"/>
    <x v="27"/>
    <n v="48910270"/>
    <x v="23"/>
    <s v="LTHMRENDON"/>
    <s v="MFLT"/>
    <s v="OFIXPRES S.A.S"/>
    <s v="Gancho legaj.gema-instit.x20"/>
    <s v="Gancho legaj.gema-instit.x20"/>
    <d v="2010-12-17T00:00:00"/>
    <d v="2010-12-22T00:00:00"/>
    <n v="0"/>
    <s v="773"/>
    <x v="11"/>
    <x v="3"/>
    <x v="5"/>
    <x v="0"/>
    <x v="0"/>
  </r>
  <r>
    <n v="7735116432"/>
    <x v="32"/>
    <n v="48921370"/>
    <x v="24"/>
    <s v="LTMAMEJIA"/>
    <s v="MFLT"/>
    <s v="Provisión otras cta.pte.proveed prod. Inventariab."/>
    <s v=""/>
    <s v="Servicio de incineración"/>
    <d v="2010-12-22T00:00:00"/>
    <d v="2010-12-22T00:00:00"/>
    <n v="876400"/>
    <s v="773"/>
    <x v="11"/>
    <x v="4"/>
    <x v="5"/>
    <x v="0"/>
    <x v="0"/>
  </r>
  <r>
    <n v="7735116432"/>
    <x v="32"/>
    <n v="48921370"/>
    <x v="24"/>
    <s v="LTMAMEJIA"/>
    <s v="MFLT"/>
    <s v="Provisión otras cta.pte.proveed prod. Inventariab."/>
    <s v=""/>
    <s v="Servicio de incineración"/>
    <d v="2010-12-22T00:00:00"/>
    <d v="2010-12-22T00:00:00"/>
    <n v="308504"/>
    <s v="773"/>
    <x v="11"/>
    <x v="4"/>
    <x v="5"/>
    <x v="0"/>
    <x v="0"/>
  </r>
  <r>
    <n v="7735116432"/>
    <x v="32"/>
    <n v="48921370"/>
    <x v="24"/>
    <s v="LTMAMEJIA"/>
    <s v="MFLT"/>
    <s v="Provisión otras cta.pte.proveed prod. Inventariab."/>
    <s v=""/>
    <s v="Servicio de incineración"/>
    <d v="2010-12-22T00:00:00"/>
    <d v="2010-12-22T00:00:00"/>
    <n v="41925"/>
    <s v="773"/>
    <x v="11"/>
    <x v="4"/>
    <x v="5"/>
    <x v="0"/>
    <x v="0"/>
  </r>
  <r>
    <n v="7735116432"/>
    <x v="32"/>
    <n v="48921370"/>
    <x v="24"/>
    <s v="LTMAMEJIA"/>
    <s v="MFLT"/>
    <s v="Provisión otras cta.pte.proveed prod. Inventariab."/>
    <s v=""/>
    <s v="Servicio de incineración"/>
    <d v="2010-12-22T00:00:00"/>
    <d v="2010-12-22T00:00:00"/>
    <n v="306600"/>
    <s v="773"/>
    <x v="11"/>
    <x v="4"/>
    <x v="5"/>
    <x v="0"/>
    <x v="0"/>
  </r>
  <r>
    <n v="7735116432"/>
    <x v="32"/>
    <n v="48921370"/>
    <x v="24"/>
    <s v="LTMAMEJIA"/>
    <s v="MFLT"/>
    <s v="Provisión otras cta.pte.proveed prod. Inventariab."/>
    <s v=""/>
    <s v="Servicio de incineración"/>
    <d v="2010-12-22T00:00:00"/>
    <d v="2010-12-22T00:00:00"/>
    <n v="201472"/>
    <s v="773"/>
    <x v="11"/>
    <x v="4"/>
    <x v="5"/>
    <x v="0"/>
    <x v="0"/>
  </r>
  <r>
    <n v="7735116874"/>
    <x v="33"/>
    <n v="48921370"/>
    <x v="24"/>
    <s v="LTYCDAVILA"/>
    <s v="MFLT"/>
    <s v="AXIO PREPRENSA S.A."/>
    <s v=""/>
    <s v="Servicio de Preprensa"/>
    <d v="2010-12-20T00:00:00"/>
    <d v="2010-12-22T00:00:00"/>
    <n v="0"/>
    <s v="773"/>
    <x v="11"/>
    <x v="4"/>
    <x v="5"/>
    <x v="0"/>
    <x v="1"/>
  </r>
  <r>
    <n v="7735124708"/>
    <x v="34"/>
    <n v="48921370"/>
    <x v="24"/>
    <s v="LTHMRENDON"/>
    <s v="MFLT"/>
    <s v="Mat, rptos y accesorios, combustibles y lubricante"/>
    <s v="Ajustador_21209_pintuco X GLN"/>
    <s v=""/>
    <d v="2010-12-22T00:00:00"/>
    <d v="2010-12-22T00:00:00"/>
    <n v="1605037"/>
    <s v="773"/>
    <x v="11"/>
    <x v="4"/>
    <x v="6"/>
    <x v="0"/>
    <x v="2"/>
  </r>
  <r>
    <n v="7735124703"/>
    <x v="22"/>
    <n v="48921470"/>
    <x v="25"/>
    <s v="LTMAMEJIA"/>
    <s v="MFLT"/>
    <s v="Provisión otras cta.pte.proveed prod. Inventariab."/>
    <s v=""/>
    <s v="Servicio de Fotocopias"/>
    <d v="2010-12-22T00:00:00"/>
    <d v="2010-12-22T00:00:00"/>
    <n v="4193"/>
    <s v="773"/>
    <x v="11"/>
    <x v="4"/>
    <x v="5"/>
    <x v="0"/>
    <x v="0"/>
  </r>
  <r>
    <n v="7735124703"/>
    <x v="22"/>
    <n v="48921470"/>
    <x v="25"/>
    <s v="LTYCDAVILA"/>
    <s v="MFLT"/>
    <s v="DATECSA S.A."/>
    <s v=""/>
    <s v="Servicio de Fotocopias"/>
    <d v="2010-12-17T00:00:00"/>
    <d v="2010-12-22T00:00:00"/>
    <n v="0"/>
    <s v="773"/>
    <x v="11"/>
    <x v="4"/>
    <x v="5"/>
    <x v="0"/>
    <x v="0"/>
  </r>
  <r>
    <n v="7735124713"/>
    <x v="35"/>
    <n v="48921470"/>
    <x v="25"/>
    <s v="LTHMRENDON"/>
    <s v="MFLT"/>
    <s v="Provisión otras cta.pte.proveed prod. no inventar"/>
    <s v="Papel periodico X 500"/>
    <s v="Papel periodico X 500"/>
    <d v="2010-12-21T00:00:00"/>
    <d v="2010-12-22T00:00:00"/>
    <n v="159600"/>
    <s v="773"/>
    <x v="11"/>
    <x v="4"/>
    <x v="5"/>
    <x v="0"/>
    <x v="1"/>
  </r>
  <r>
    <n v="7735124713"/>
    <x v="35"/>
    <n v="48921470"/>
    <x v="25"/>
    <s v="LTHMRENDON"/>
    <s v="MFLT"/>
    <s v="Provisión otras cta.pte.proveed prod. no inventar"/>
    <s v="Papel periodico X 500"/>
    <s v="Papel periodico X 500"/>
    <d v="2010-12-21T00:00:00"/>
    <d v="2010-12-22T00:00:00"/>
    <n v="159600"/>
    <s v="773"/>
    <x v="11"/>
    <x v="4"/>
    <x v="5"/>
    <x v="0"/>
    <x v="1"/>
  </r>
  <r>
    <n v="7735124713"/>
    <x v="35"/>
    <n v="48921470"/>
    <x v="25"/>
    <s v="LTHMRENDON"/>
    <s v="MFLT"/>
    <s v="DISTRIBUIDORA DE PAPELES S.A.DISPAP"/>
    <s v="Papel periodico X 500"/>
    <s v="Papel periodico X 500"/>
    <d v="2010-12-21T00:00:00"/>
    <d v="2010-12-22T00:00:00"/>
    <n v="0"/>
    <s v="773"/>
    <x v="11"/>
    <x v="4"/>
    <x v="5"/>
    <x v="0"/>
    <x v="1"/>
  </r>
  <r>
    <n v="7735124713"/>
    <x v="35"/>
    <n v="48921470"/>
    <x v="25"/>
    <s v="LTHMRENDON"/>
    <s v="MFLT"/>
    <s v="DISTRIBUIDORA DE PAPELES S.A.DISPAP"/>
    <s v="Papel periodico X 500"/>
    <s v="Papel periodico X 500"/>
    <d v="2010-12-21T00:00:00"/>
    <d v="2010-12-22T00:00:00"/>
    <n v="0"/>
    <s v="773"/>
    <x v="11"/>
    <x v="4"/>
    <x v="5"/>
    <x v="0"/>
    <x v="1"/>
  </r>
  <r>
    <n v="7735124703"/>
    <x v="22"/>
    <n v="48921570"/>
    <x v="26"/>
    <s v="LTMAMEJIA"/>
    <s v="MFLT"/>
    <s v="Provisión otras cta.pte.proveed prod. Inventariab."/>
    <s v=""/>
    <s v="Servicio de Fotocopias"/>
    <d v="2010-12-22T00:00:00"/>
    <d v="2010-12-22T00:00:00"/>
    <n v="59754"/>
    <s v="773"/>
    <x v="11"/>
    <x v="3"/>
    <x v="5"/>
    <x v="0"/>
    <x v="0"/>
  </r>
  <r>
    <n v="7735124703"/>
    <x v="22"/>
    <n v="48921570"/>
    <x v="26"/>
    <s v="LTYCDAVILA"/>
    <s v="MFLT"/>
    <s v="DATECSA S.A."/>
    <s v=""/>
    <s v="Servicio de Fotocopias"/>
    <d v="2010-12-17T00:00:00"/>
    <d v="2010-12-22T00:00:00"/>
    <n v="0"/>
    <s v="773"/>
    <x v="11"/>
    <x v="3"/>
    <x v="5"/>
    <x v="0"/>
    <x v="0"/>
  </r>
  <r>
    <n v="7735124704"/>
    <x v="27"/>
    <n v="48921570"/>
    <x v="26"/>
    <s v="LTHMRENDON"/>
    <s v="MFLT"/>
    <s v="Provisión otras cta.pte.proveed prod. no inventar"/>
    <s v="Archivador fuelle of.litoarchivo"/>
    <s v="Archivador fuelle of.litoarchivo"/>
    <d v="2010-12-17T00:00:00"/>
    <d v="2010-12-22T00:00:00"/>
    <n v="7600"/>
    <s v="773"/>
    <x v="11"/>
    <x v="3"/>
    <x v="5"/>
    <x v="0"/>
    <x v="0"/>
  </r>
  <r>
    <n v="7735124704"/>
    <x v="27"/>
    <n v="48921570"/>
    <x v="26"/>
    <s v="LTHMRENDON"/>
    <s v="MFLT"/>
    <s v="Provisión otras cta.pte.proveed prod. no inventar"/>
    <s v="Pasta 105 x3.0r  ngo c/b-gig."/>
    <s v="Pasta 105 x3.0r  ngo c/b-gig."/>
    <d v="2010-12-17T00:00:00"/>
    <d v="2010-12-22T00:00:00"/>
    <n v="42712"/>
    <s v="773"/>
    <x v="11"/>
    <x v="3"/>
    <x v="5"/>
    <x v="0"/>
    <x v="0"/>
  </r>
  <r>
    <n v="7735124704"/>
    <x v="27"/>
    <n v="48921570"/>
    <x v="26"/>
    <s v="LTHMRENDON"/>
    <s v="MFLT"/>
    <s v="Provisión otras cta.pte.proveed prod. no inventar"/>
    <s v="Dvd+rw 4.7g hp 4x slim case"/>
    <s v="Dvd+rw 4.7g hp 4x slim case"/>
    <d v="2010-12-17T00:00:00"/>
    <d v="2010-12-22T00:00:00"/>
    <n v="7904"/>
    <s v="773"/>
    <x v="11"/>
    <x v="3"/>
    <x v="5"/>
    <x v="0"/>
    <x v="0"/>
  </r>
  <r>
    <n v="7735124704"/>
    <x v="27"/>
    <n v="48921570"/>
    <x v="26"/>
    <s v="LTHMRENDON"/>
    <s v="MFLT"/>
    <s v="OFIXPRES S.A.S"/>
    <s v="Archivador fuelle of.litoarchivo"/>
    <s v="Archivador fuelle of.litoarchivo"/>
    <d v="2010-12-17T00:00:00"/>
    <d v="2010-12-22T00:00:00"/>
    <n v="0"/>
    <s v="773"/>
    <x v="11"/>
    <x v="3"/>
    <x v="5"/>
    <x v="0"/>
    <x v="0"/>
  </r>
  <r>
    <n v="7735124704"/>
    <x v="27"/>
    <n v="48921570"/>
    <x v="26"/>
    <s v="LTHMRENDON"/>
    <s v="MFLT"/>
    <s v="OFIXPRES S.A.S"/>
    <s v="Pasta 105 x3.0r  ngo c/b-gig."/>
    <s v="Pasta 105 x3.0r  ngo c/b-gig."/>
    <d v="2010-12-17T00:00:00"/>
    <d v="2010-12-22T00:00:00"/>
    <n v="0"/>
    <s v="773"/>
    <x v="11"/>
    <x v="3"/>
    <x v="5"/>
    <x v="0"/>
    <x v="0"/>
  </r>
  <r>
    <n v="7735124704"/>
    <x v="27"/>
    <n v="48921570"/>
    <x v="26"/>
    <s v="LTHMRENDON"/>
    <s v="MFLT"/>
    <s v="OFIXPRES S.A.S"/>
    <s v="Dvd+rw 4.7g hp 4x slim case"/>
    <s v="Dvd+rw 4.7g hp 4x slim case"/>
    <d v="2010-12-17T00:00:00"/>
    <d v="2010-12-22T00:00:00"/>
    <n v="0"/>
    <s v="773"/>
    <x v="11"/>
    <x v="3"/>
    <x v="5"/>
    <x v="0"/>
    <x v="0"/>
  </r>
  <r>
    <n v="7735124703"/>
    <x v="22"/>
    <n v="48980070"/>
    <x v="34"/>
    <s v="LTMAMEJIA"/>
    <s v="MFLT"/>
    <s v="Provisión otras cta.pte.proveed prod. Inventariab."/>
    <s v=""/>
    <s v="Servicio de Fotocopias"/>
    <d v="2010-12-22T00:00:00"/>
    <d v="2010-12-22T00:00:00"/>
    <n v="8386"/>
    <s v="773"/>
    <x v="11"/>
    <x v="11"/>
    <x v="5"/>
    <x v="0"/>
    <x v="0"/>
  </r>
  <r>
    <n v="7735124703"/>
    <x v="22"/>
    <n v="48980070"/>
    <x v="34"/>
    <s v="LTYCDAVILA"/>
    <s v="MFLT"/>
    <s v="DATECSA S.A."/>
    <s v=""/>
    <s v="Servicio de Fotocopias"/>
    <d v="2010-12-17T00:00:00"/>
    <d v="2010-12-22T00:00:00"/>
    <n v="0"/>
    <s v="773"/>
    <x v="11"/>
    <x v="11"/>
    <x v="5"/>
    <x v="0"/>
    <x v="0"/>
  </r>
  <r>
    <n v="7735124704"/>
    <x v="27"/>
    <n v="48980070"/>
    <x v="34"/>
    <s v="LTHMRENDON"/>
    <s v="MFLT"/>
    <s v="Provisión otras cta.pte.proveed prod. no inventar"/>
    <s v="Libro norma 100-of oficio.rayado"/>
    <s v="Libro norma 100-of oficio.rayado"/>
    <d v="2010-12-15T00:00:00"/>
    <d v="2010-12-22T00:00:00"/>
    <n v="6150"/>
    <s v="773"/>
    <x v="11"/>
    <x v="11"/>
    <x v="5"/>
    <x v="0"/>
    <x v="0"/>
  </r>
  <r>
    <n v="7735124704"/>
    <x v="27"/>
    <n v="48980070"/>
    <x v="34"/>
    <s v="LTHMRENDON"/>
    <s v="MFLT"/>
    <s v="Provisión otras cta.pte.proveed prod. no inventar"/>
    <s v="Plumigrafo pelikan microp.157 ngo"/>
    <s v="Plumigrafo pelikan microp.157 ngo"/>
    <d v="2010-12-15T00:00:00"/>
    <d v="2010-12-22T00:00:00"/>
    <n v="530"/>
    <s v="773"/>
    <x v="11"/>
    <x v="11"/>
    <x v="5"/>
    <x v="0"/>
    <x v="0"/>
  </r>
  <r>
    <n v="7735124704"/>
    <x v="27"/>
    <n v="48980070"/>
    <x v="34"/>
    <s v="LTHMRENDON"/>
    <s v="MFLT"/>
    <s v="OFIXPRES S.A.S"/>
    <s v="Libro norma 100-of oficio.rayado"/>
    <s v="Libro norma 100-of oficio.rayado"/>
    <d v="2010-12-15T00:00:00"/>
    <d v="2010-12-22T00:00:00"/>
    <n v="0"/>
    <s v="773"/>
    <x v="11"/>
    <x v="11"/>
    <x v="5"/>
    <x v="0"/>
    <x v="0"/>
  </r>
  <r>
    <n v="7735124704"/>
    <x v="27"/>
    <n v="48980070"/>
    <x v="34"/>
    <s v="LTHMRENDON"/>
    <s v="MFLT"/>
    <s v="OFIXPRES S.A.S"/>
    <s v="Plumigrafo pelikan microp.157 ngo"/>
    <s v="Plumigrafo pelikan microp.157 ngo"/>
    <d v="2010-12-15T00:00:00"/>
    <d v="2010-12-22T00:00:00"/>
    <n v="0"/>
    <s v="773"/>
    <x v="11"/>
    <x v="11"/>
    <x v="5"/>
    <x v="0"/>
    <x v="0"/>
  </r>
  <r>
    <n v="7735124703"/>
    <x v="22"/>
    <n v="48982070"/>
    <x v="36"/>
    <s v="LTMAMEJIA"/>
    <s v="MFLT"/>
    <s v="Provisión otras cta.pte.proveed prod. Inventariab."/>
    <s v=""/>
    <s v="Servicio de Fotocopias"/>
    <d v="2010-12-22T00:00:00"/>
    <d v="2010-12-22T00:00:00"/>
    <n v="17821"/>
    <s v="773"/>
    <x v="11"/>
    <x v="13"/>
    <x v="5"/>
    <x v="0"/>
    <x v="0"/>
  </r>
  <r>
    <n v="7735124703"/>
    <x v="22"/>
    <n v="48982070"/>
    <x v="36"/>
    <s v="LTYCDAVILA"/>
    <s v="MFLT"/>
    <s v="DATECSA S.A."/>
    <s v=""/>
    <s v="Servicio de Fotocopias"/>
    <d v="2010-12-17T00:00:00"/>
    <d v="2010-12-22T00:00:00"/>
    <n v="0"/>
    <s v="773"/>
    <x v="11"/>
    <x v="13"/>
    <x v="5"/>
    <x v="0"/>
    <x v="0"/>
  </r>
  <r>
    <n v="7735124704"/>
    <x v="27"/>
    <n v="48982070"/>
    <x v="36"/>
    <s v="LTHMRENDON"/>
    <s v="MFLT"/>
    <s v="Provisión otras cta.pte.proveed prod. no inventar"/>
    <s v="Cinta invisible 12mmx 33m scotch 810"/>
    <s v="Cinta invisible 12mmx 33m scotch 810"/>
    <d v="2010-12-17T00:00:00"/>
    <d v="2010-12-22T00:00:00"/>
    <n v="5542"/>
    <s v="773"/>
    <x v="11"/>
    <x v="13"/>
    <x v="5"/>
    <x v="0"/>
    <x v="0"/>
  </r>
  <r>
    <n v="7735124704"/>
    <x v="27"/>
    <n v="48982070"/>
    <x v="36"/>
    <s v="LTHMRENDON"/>
    <s v="MFLT"/>
    <s v="Provisión otras cta.pte.proveed prod. no inventar"/>
    <s v="Clip jumbo x100 p/muchas hojas"/>
    <s v="Clip jumbo x100 p/muchas hojas"/>
    <d v="2010-12-17T00:00:00"/>
    <d v="2010-12-22T00:00:00"/>
    <n v="1703"/>
    <s v="773"/>
    <x v="11"/>
    <x v="13"/>
    <x v="5"/>
    <x v="0"/>
    <x v="0"/>
  </r>
  <r>
    <n v="7735124704"/>
    <x v="27"/>
    <n v="48982070"/>
    <x v="36"/>
    <s v="LTHMRENDON"/>
    <s v="MFLT"/>
    <s v="Provisión otras cta.pte.proveed prod. no inventar"/>
    <s v="Papel a4 multip.x500 blco"/>
    <s v="Papel a4 multip.x500 blco"/>
    <d v="2010-12-17T00:00:00"/>
    <d v="2010-12-22T00:00:00"/>
    <n v="10458"/>
    <s v="773"/>
    <x v="11"/>
    <x v="13"/>
    <x v="5"/>
    <x v="0"/>
    <x v="0"/>
  </r>
  <r>
    <n v="7735124704"/>
    <x v="27"/>
    <n v="48982070"/>
    <x v="36"/>
    <s v="LTHMRENDON"/>
    <s v="MFLT"/>
    <s v="Provisión otras cta.pte.proveed prod. no inventar"/>
    <s v="Plumigrafo stabilo micro.rsdo 88/56"/>
    <s v="Plumigrafo stabilo micro.rsdo 88/56"/>
    <d v="2010-12-17T00:00:00"/>
    <d v="2010-12-22T00:00:00"/>
    <n v="1165"/>
    <s v="773"/>
    <x v="11"/>
    <x v="13"/>
    <x v="5"/>
    <x v="0"/>
    <x v="0"/>
  </r>
  <r>
    <n v="7735124704"/>
    <x v="27"/>
    <n v="48982070"/>
    <x v="36"/>
    <s v="LTHMRENDON"/>
    <s v="MFLT"/>
    <s v="Provisión otras cta.pte.proveed prod. no inventar"/>
    <s v="Boligrafo retrac.kilom.ngo"/>
    <s v="Boligrafo retrac.kilom.ngo"/>
    <d v="2010-12-17T00:00:00"/>
    <d v="2010-12-22T00:00:00"/>
    <n v="1114"/>
    <s v="773"/>
    <x v="11"/>
    <x v="13"/>
    <x v="5"/>
    <x v="0"/>
    <x v="0"/>
  </r>
  <r>
    <n v="7735124704"/>
    <x v="27"/>
    <n v="48982070"/>
    <x v="36"/>
    <s v="LTHMRENDON"/>
    <s v="MFLT"/>
    <s v="OFIXPRES S.A.S"/>
    <s v="Cinta invisible 12mmx 33m scotch 810"/>
    <s v="Cinta invisible 12mmx 33m scotch 810"/>
    <d v="2010-12-17T00:00:00"/>
    <d v="2010-12-22T00:00:00"/>
    <n v="0"/>
    <s v="773"/>
    <x v="11"/>
    <x v="13"/>
    <x v="5"/>
    <x v="0"/>
    <x v="0"/>
  </r>
  <r>
    <n v="7735124704"/>
    <x v="27"/>
    <n v="48982070"/>
    <x v="36"/>
    <s v="LTHMRENDON"/>
    <s v="MFLT"/>
    <s v="OFIXPRES S.A.S"/>
    <s v="Clip jumbo x100 p/muchas hojas"/>
    <s v="Clip jumbo x100 p/muchas hojas"/>
    <d v="2010-12-17T00:00:00"/>
    <d v="2010-12-22T00:00:00"/>
    <n v="0"/>
    <s v="773"/>
    <x v="11"/>
    <x v="13"/>
    <x v="5"/>
    <x v="0"/>
    <x v="0"/>
  </r>
  <r>
    <n v="7735124704"/>
    <x v="27"/>
    <n v="48982070"/>
    <x v="36"/>
    <s v="LTHMRENDON"/>
    <s v="MFLT"/>
    <s v="OFIXPRES S.A.S"/>
    <s v="Papel a4 multip.x500 blco"/>
    <s v="Papel a4 multip.x500 blco"/>
    <d v="2010-12-17T00:00:00"/>
    <d v="2010-12-22T00:00:00"/>
    <n v="0"/>
    <s v="773"/>
    <x v="11"/>
    <x v="13"/>
    <x v="5"/>
    <x v="0"/>
    <x v="0"/>
  </r>
  <r>
    <n v="7735124704"/>
    <x v="27"/>
    <n v="48982070"/>
    <x v="36"/>
    <s v="LTHMRENDON"/>
    <s v="MFLT"/>
    <s v="OFIXPRES S.A.S"/>
    <s v="Plumigrafo stabilo micro.rsdo 88/56"/>
    <s v="Plumigrafo stabilo micro.rsdo 88/56"/>
    <d v="2010-12-17T00:00:00"/>
    <d v="2010-12-22T00:00:00"/>
    <n v="0"/>
    <s v="773"/>
    <x v="11"/>
    <x v="13"/>
    <x v="5"/>
    <x v="0"/>
    <x v="0"/>
  </r>
  <r>
    <n v="7735111153"/>
    <x v="90"/>
    <n v="48984270"/>
    <x v="37"/>
    <s v="LTMAMEJIA"/>
    <s v="MFLT"/>
    <s v="Provisión otras cta.pte.proveed prod. Inventariab."/>
    <s v=""/>
    <s v="AVALUO DE MAQUINARIA Y EQUIPO"/>
    <d v="2010-12-22T00:00:00"/>
    <d v="2010-12-22T00:00:00"/>
    <n v="1635400"/>
    <s v="773"/>
    <x v="11"/>
    <x v="14"/>
    <x v="8"/>
    <x v="0"/>
    <x v="0"/>
  </r>
  <r>
    <n v="7735111153"/>
    <x v="90"/>
    <n v="48984270"/>
    <x v="37"/>
    <s v="LTYCDAVILA"/>
    <s v="MFLT"/>
    <s v="GUERRERO MARTINEZ HENRY"/>
    <s v=""/>
    <s v="AVALUO DE MAQUINARIA Y EQUIPO"/>
    <d v="2010-12-20T00:00:00"/>
    <d v="2010-12-22T00:00:00"/>
    <n v="0"/>
    <s v="773"/>
    <x v="11"/>
    <x v="14"/>
    <x v="8"/>
    <x v="0"/>
    <x v="0"/>
  </r>
  <r>
    <n v="7735113504"/>
    <x v="49"/>
    <n v="48984270"/>
    <x v="37"/>
    <s v="LTJFLOPEZ"/>
    <s v="MFLT"/>
    <s v="Provisión otras cta.pte.proveed prod. Inventariab."/>
    <s v=""/>
    <s v="Alquiler estibas"/>
    <d v="2010-12-22T00:00:00"/>
    <d v="2010-12-22T00:00:00"/>
    <n v="45000"/>
    <s v="773"/>
    <x v="11"/>
    <x v="14"/>
    <x v="0"/>
    <x v="0"/>
    <x v="0"/>
  </r>
  <r>
    <n v="7735110136"/>
    <x v="50"/>
    <n v="48986070"/>
    <x v="38"/>
    <s v="LTICPOSADA"/>
    <s v="MFLT"/>
    <s v="Provisión otras cta.pte.proveed prod. Inventariab."/>
    <s v=""/>
    <s v="Examenes medicos personal"/>
    <d v="2010-12-22T00:00:00"/>
    <d v="2010-12-22T00:00:00"/>
    <n v="274000"/>
    <s v="773"/>
    <x v="11"/>
    <x v="15"/>
    <x v="2"/>
    <x v="0"/>
    <x v="1"/>
  </r>
  <r>
    <n v="7735124703"/>
    <x v="22"/>
    <n v="48986070"/>
    <x v="38"/>
    <s v="LTMAMEJIA"/>
    <s v="MFLT"/>
    <s v="Provisión otras cta.pte.proveed prod. Inventariab."/>
    <s v=""/>
    <s v="Servicio de Fotocopias"/>
    <d v="2010-12-22T00:00:00"/>
    <d v="2010-12-22T00:00:00"/>
    <n v="2097"/>
    <s v="773"/>
    <x v="11"/>
    <x v="15"/>
    <x v="5"/>
    <x v="0"/>
    <x v="0"/>
  </r>
  <r>
    <n v="7735124703"/>
    <x v="22"/>
    <n v="48986070"/>
    <x v="38"/>
    <s v="LTYCDAVILA"/>
    <s v="MFLT"/>
    <s v="DATECSA S.A."/>
    <s v=""/>
    <s v="Servicio de Fotocopias"/>
    <d v="2010-12-17T00:00:00"/>
    <d v="2010-12-22T00:00:00"/>
    <n v="0"/>
    <s v="773"/>
    <x v="11"/>
    <x v="15"/>
    <x v="5"/>
    <x v="0"/>
    <x v="0"/>
  </r>
  <r>
    <n v="7735124703"/>
    <x v="22"/>
    <n v="48988270"/>
    <x v="42"/>
    <s v="LTMAMEJIA"/>
    <s v="MFLT"/>
    <s v="Provisión otras cta.pte.proveed prod. Inventariab."/>
    <s v=""/>
    <s v="Servicio de Fotocopias"/>
    <d v="2010-12-22T00:00:00"/>
    <d v="2010-12-22T00:00:00"/>
    <n v="7338"/>
    <s v="773"/>
    <x v="11"/>
    <x v="19"/>
    <x v="5"/>
    <x v="0"/>
    <x v="0"/>
  </r>
  <r>
    <n v="7735124703"/>
    <x v="22"/>
    <n v="48988270"/>
    <x v="42"/>
    <s v="LTYCDAVILA"/>
    <s v="MFLT"/>
    <s v="DATECSA S.A."/>
    <s v=""/>
    <s v="Servicio de Fotocopias"/>
    <d v="2010-12-17T00:00:00"/>
    <d v="2010-12-22T00:00:00"/>
    <n v="0"/>
    <s v="773"/>
    <x v="11"/>
    <x v="19"/>
    <x v="5"/>
    <x v="0"/>
    <x v="0"/>
  </r>
  <r>
    <n v="7735116402"/>
    <x v="56"/>
    <n v="48988570"/>
    <x v="44"/>
    <s v="LTMAMEJIA"/>
    <s v="MFLT"/>
    <s v="Provisión otras cta.pte.proveed prod. Inventariab."/>
    <s v=""/>
    <s v="VIGILANCIA IVA 1.6%"/>
    <d v="2010-12-22T00:00:00"/>
    <d v="2010-12-22T00:00:00"/>
    <n v="303001"/>
    <s v="773"/>
    <x v="11"/>
    <x v="21"/>
    <x v="5"/>
    <x v="0"/>
    <x v="0"/>
  </r>
  <r>
    <n v="7735116402"/>
    <x v="56"/>
    <n v="48988570"/>
    <x v="44"/>
    <s v="LTMAMEJIA"/>
    <s v="MFLT"/>
    <s v="Provisión otras cta.pte.proveed prod. Inventariab."/>
    <s v=""/>
    <s v="VIGILANCIA IVA 1.6%"/>
    <d v="2010-12-22T00:00:00"/>
    <d v="2010-12-22T00:00:00"/>
    <n v="11746480"/>
    <s v="773"/>
    <x v="11"/>
    <x v="21"/>
    <x v="5"/>
    <x v="0"/>
    <x v="0"/>
  </r>
  <r>
    <n v="7735124704"/>
    <x v="27"/>
    <n v="48992070"/>
    <x v="45"/>
    <s v="LTHMRENDON"/>
    <s v="MFLT"/>
    <s v="Provisión otras cta.pte.proveed prod. no inventar"/>
    <s v="Tajalapiz metalico mr"/>
    <s v="Tajalapiz metalico mr"/>
    <d v="2010-12-15T00:00:00"/>
    <d v="2010-12-22T00:00:00"/>
    <n v="1040"/>
    <s v="773"/>
    <x v="11"/>
    <x v="22"/>
    <x v="5"/>
    <x v="0"/>
    <x v="0"/>
  </r>
  <r>
    <n v="7735124704"/>
    <x v="27"/>
    <n v="48992070"/>
    <x v="45"/>
    <s v="LTHMRENDON"/>
    <s v="MFLT"/>
    <s v="Provisión otras cta.pte.proveed prod. no inventar"/>
    <s v="Portaminas 0.5   fun 14088"/>
    <s v="Portaminas 0.5   fun 14088"/>
    <d v="2010-12-15T00:00:00"/>
    <d v="2010-12-22T00:00:00"/>
    <n v="1818"/>
    <s v="773"/>
    <x v="11"/>
    <x v="22"/>
    <x v="5"/>
    <x v="0"/>
    <x v="0"/>
  </r>
  <r>
    <n v="7735124704"/>
    <x v="27"/>
    <n v="48992070"/>
    <x v="45"/>
    <s v="LTHMRENDON"/>
    <s v="MFLT"/>
    <s v="Provisión otras cta.pte.proveed prod. no inventar"/>
    <s v="Adhesivo barra x22gr con visor"/>
    <s v="Adhesivo barra x22gr con visor"/>
    <d v="2010-12-15T00:00:00"/>
    <d v="2010-12-22T00:00:00"/>
    <n v="1279"/>
    <s v="773"/>
    <x v="11"/>
    <x v="22"/>
    <x v="5"/>
    <x v="0"/>
    <x v="0"/>
  </r>
  <r>
    <n v="7735124704"/>
    <x v="27"/>
    <n v="48992070"/>
    <x v="45"/>
    <s v="LTHMRENDON"/>
    <s v="MFLT"/>
    <s v="Provisión otras cta.pte.proveed prod. no inventar"/>
    <s v="Cuaderno argoll 85 econ.cuad.imagen"/>
    <s v="Cuaderno argoll 85 econ.cuad.imagen"/>
    <d v="2010-12-15T00:00:00"/>
    <d v="2010-12-22T00:00:00"/>
    <n v="3482"/>
    <s v="773"/>
    <x v="11"/>
    <x v="22"/>
    <x v="5"/>
    <x v="0"/>
    <x v="0"/>
  </r>
  <r>
    <n v="7735124704"/>
    <x v="27"/>
    <n v="48992070"/>
    <x v="45"/>
    <s v="LTHMRENDON"/>
    <s v="MFLT"/>
    <s v="Provisión otras cta.pte.proveed prod. no inventar"/>
    <s v="Cuaderno argolla 85 econ.ray."/>
    <s v="Cuaderno argolla 85 econ.ray."/>
    <d v="2010-12-15T00:00:00"/>
    <d v="2010-12-22T00:00:00"/>
    <n v="3482"/>
    <s v="773"/>
    <x v="11"/>
    <x v="22"/>
    <x v="5"/>
    <x v="0"/>
    <x v="0"/>
  </r>
  <r>
    <n v="7735124704"/>
    <x v="27"/>
    <n v="48992070"/>
    <x v="45"/>
    <s v="LTHMRENDON"/>
    <s v="MFLT"/>
    <s v="Provisión otras cta.pte.proveed prod. no inventar"/>
    <s v="Papel carta multip.x500 blco 75 gr"/>
    <s v="Papel carta multip.x500 blco 75 gr"/>
    <d v="2010-12-15T00:00:00"/>
    <d v="2010-12-22T00:00:00"/>
    <n v="6325"/>
    <s v="773"/>
    <x v="11"/>
    <x v="22"/>
    <x v="5"/>
    <x v="0"/>
    <x v="0"/>
  </r>
  <r>
    <n v="7735124704"/>
    <x v="27"/>
    <n v="48992070"/>
    <x v="45"/>
    <s v="LTHMRENDON"/>
    <s v="MFLT"/>
    <s v="OFIXPRES S.A.S"/>
    <s v="Tajalapiz metalico mr"/>
    <s v="Tajalapiz metalico mr"/>
    <d v="2010-12-15T00:00:00"/>
    <d v="2010-12-22T00:00:00"/>
    <n v="0"/>
    <s v="773"/>
    <x v="11"/>
    <x v="22"/>
    <x v="5"/>
    <x v="0"/>
    <x v="0"/>
  </r>
  <r>
    <n v="7735124704"/>
    <x v="27"/>
    <n v="48992070"/>
    <x v="45"/>
    <s v="LTHMRENDON"/>
    <s v="MFLT"/>
    <s v="OFIXPRES S.A.S"/>
    <s v="Portaminas 0.5   fun 14088"/>
    <s v="Portaminas 0.5   fun 14088"/>
    <d v="2010-12-15T00:00:00"/>
    <d v="2010-12-22T00:00:00"/>
    <n v="0"/>
    <s v="773"/>
    <x v="11"/>
    <x v="22"/>
    <x v="5"/>
    <x v="0"/>
    <x v="0"/>
  </r>
  <r>
    <n v="7735124704"/>
    <x v="27"/>
    <n v="48992070"/>
    <x v="45"/>
    <s v="LTHMRENDON"/>
    <s v="MFLT"/>
    <s v="OFIXPRES S.A.S"/>
    <s v="Adhesivo barra x22gr con visor"/>
    <s v="Adhesivo barra x22gr con visor"/>
    <d v="2010-12-15T00:00:00"/>
    <d v="2010-12-22T00:00:00"/>
    <n v="0"/>
    <s v="773"/>
    <x v="11"/>
    <x v="22"/>
    <x v="5"/>
    <x v="0"/>
    <x v="0"/>
  </r>
  <r>
    <n v="7735124704"/>
    <x v="27"/>
    <n v="48992070"/>
    <x v="45"/>
    <s v="LTHMRENDON"/>
    <s v="MFLT"/>
    <s v="OFIXPRES S.A.S"/>
    <s v="Cuaderno argoll 85 econ.cuad.imagen"/>
    <s v="Cuaderno argoll 85 econ.cuad.imagen"/>
    <d v="2010-12-15T00:00:00"/>
    <d v="2010-12-22T00:00:00"/>
    <n v="0"/>
    <s v="773"/>
    <x v="11"/>
    <x v="22"/>
    <x v="5"/>
    <x v="0"/>
    <x v="0"/>
  </r>
  <r>
    <n v="7735124704"/>
    <x v="27"/>
    <n v="48992070"/>
    <x v="45"/>
    <s v="LTHMRENDON"/>
    <s v="MFLT"/>
    <s v="OFIXPRES S.A.S"/>
    <s v="Cuaderno argolla 85 econ.ray."/>
    <s v="Cuaderno argolla 85 econ.ray."/>
    <d v="2010-12-15T00:00:00"/>
    <d v="2010-12-22T00:00:00"/>
    <n v="0"/>
    <s v="773"/>
    <x v="11"/>
    <x v="22"/>
    <x v="5"/>
    <x v="0"/>
    <x v="0"/>
  </r>
  <r>
    <n v="7735124704"/>
    <x v="27"/>
    <n v="48992070"/>
    <x v="45"/>
    <s v="LTHMRENDON"/>
    <s v="MFLT"/>
    <s v="OFIXPRES S.A.S"/>
    <s v="Papel carta multip.x500 blco 75 gr"/>
    <s v="Papel carta multip.x500 blco 75 gr"/>
    <d v="2010-12-15T00:00:00"/>
    <d v="2010-12-22T00:00:00"/>
    <n v="0"/>
    <s v="773"/>
    <x v="11"/>
    <x v="22"/>
    <x v="5"/>
    <x v="0"/>
    <x v="0"/>
  </r>
  <r>
    <n v="7735110102"/>
    <x v="2"/>
    <n v="48705370"/>
    <x v="1"/>
    <s v="SSAVALENCIA"/>
    <s v="MFLT"/>
    <s v="Obligación laboral, salarios por pagar"/>
    <s v=""/>
    <s v=""/>
    <d v="2010-12-23T00:00:00"/>
    <d v="2010-12-23T00:00:00"/>
    <n v="1621358"/>
    <s v="773"/>
    <x v="11"/>
    <x v="1"/>
    <x v="2"/>
    <x v="0"/>
    <x v="0"/>
  </r>
  <r>
    <n v="7735110110"/>
    <x v="5"/>
    <n v="48705370"/>
    <x v="1"/>
    <s v="SSAVALENCIA"/>
    <s v="MFLT"/>
    <s v="Obligación laboral, salarios por pagar"/>
    <s v=""/>
    <s v=""/>
    <d v="2010-12-23T00:00:00"/>
    <d v="2010-12-23T00:00:00"/>
    <n v="104550"/>
    <s v="773"/>
    <x v="11"/>
    <x v="1"/>
    <x v="2"/>
    <x v="0"/>
    <x v="0"/>
  </r>
  <r>
    <n v="7735110102"/>
    <x v="2"/>
    <n v="48705670"/>
    <x v="2"/>
    <s v="SSAVALENCIA"/>
    <s v="MFLT"/>
    <s v="Obligación laboral, salarios por pagar"/>
    <s v=""/>
    <s v=""/>
    <d v="2010-12-23T00:00:00"/>
    <d v="2010-12-23T00:00:00"/>
    <n v="811010"/>
    <s v="773"/>
    <x v="11"/>
    <x v="2"/>
    <x v="2"/>
    <x v="0"/>
    <x v="0"/>
  </r>
  <r>
    <n v="7735110110"/>
    <x v="5"/>
    <n v="48705670"/>
    <x v="2"/>
    <s v="SSAVALENCIA"/>
    <s v="MFLT"/>
    <s v="Obligación laboral, salarios por pagar"/>
    <s v=""/>
    <s v=""/>
    <d v="2010-12-23T00:00:00"/>
    <d v="2010-12-23T00:00:00"/>
    <n v="30750"/>
    <s v="773"/>
    <x v="11"/>
    <x v="2"/>
    <x v="2"/>
    <x v="0"/>
    <x v="0"/>
  </r>
  <r>
    <n v="7735116403"/>
    <x v="20"/>
    <n v="48705670"/>
    <x v="2"/>
    <s v="SSRDVILLEGAS"/>
    <s v="MFLT"/>
    <s v="SOMOS SUMINISTRO TEMPORAL S.A."/>
    <s v=""/>
    <s v=""/>
    <d v="2010-12-22T00:00:00"/>
    <d v="2010-12-23T00:00:00"/>
    <n v="244418"/>
    <s v="773"/>
    <x v="11"/>
    <x v="2"/>
    <x v="3"/>
    <x v="0"/>
    <x v="1"/>
  </r>
  <r>
    <n v="7735124713"/>
    <x v="35"/>
    <n v="48705670"/>
    <x v="2"/>
    <s v="LTHMRENDON"/>
    <s v="MFLT"/>
    <s v="BYCSA S.A"/>
    <s v="Strech 44CMx457M x .6"/>
    <s v="Strech 44CMx457M x .6"/>
    <d v="2010-12-22T00:00:00"/>
    <d v="2010-12-23T00:00:00"/>
    <n v="145000"/>
    <s v="773"/>
    <x v="11"/>
    <x v="2"/>
    <x v="5"/>
    <x v="0"/>
    <x v="1"/>
  </r>
  <r>
    <n v="7735116411"/>
    <x v="28"/>
    <n v="48705770"/>
    <x v="3"/>
    <s v="LTJFLOPEZ"/>
    <s v="MFLT"/>
    <s v="Provisión otras cta.pte.proveed prod. Inventariab."/>
    <s v=""/>
    <s v="Servicio  e transporte primario"/>
    <d v="2010-12-23T00:00:00"/>
    <d v="2010-12-23T00:00:00"/>
    <n v="126100"/>
    <s v="773"/>
    <x v="11"/>
    <x v="3"/>
    <x v="7"/>
    <x v="0"/>
    <x v="1"/>
  </r>
  <r>
    <n v="7735116411"/>
    <x v="28"/>
    <n v="48705770"/>
    <x v="3"/>
    <s v="LTYCDAVILA"/>
    <s v="MFLT"/>
    <s v="COOPERATIVA DE TRANSPORTADORES"/>
    <s v=""/>
    <s v="Servicio  e transporte primario"/>
    <d v="2010-12-21T00:00:00"/>
    <d v="2010-12-23T00:00:00"/>
    <n v="0"/>
    <s v="773"/>
    <x v="11"/>
    <x v="3"/>
    <x v="7"/>
    <x v="0"/>
    <x v="1"/>
  </r>
  <r>
    <n v="7735124713"/>
    <x v="35"/>
    <n v="48712570"/>
    <x v="18"/>
    <s v="LTHMRENDON"/>
    <s v="MFLT"/>
    <s v="Provisión otras cta.pte.proveed prod. no inventar"/>
    <s v="Pegante pegapack X 20 KG"/>
    <s v="Pegante pegapack X 20 KG"/>
    <d v="2010-12-20T00:00:00"/>
    <d v="2010-12-23T00:00:00"/>
    <n v="375000"/>
    <s v="773"/>
    <x v="11"/>
    <x v="3"/>
    <x v="5"/>
    <x v="0"/>
    <x v="1"/>
  </r>
  <r>
    <n v="7735124713"/>
    <x v="35"/>
    <n v="48712570"/>
    <x v="18"/>
    <s v="LTHMRENDON"/>
    <s v="MFLT"/>
    <s v="PEGATEX LTDA"/>
    <s v="Pegante pegapack X 20 KG"/>
    <s v="Pegante pegapack X 20 KG"/>
    <d v="2010-12-20T00:00:00"/>
    <d v="2010-12-23T00:00:00"/>
    <n v="0"/>
    <s v="773"/>
    <x v="11"/>
    <x v="3"/>
    <x v="5"/>
    <x v="0"/>
    <x v="1"/>
  </r>
  <r>
    <n v="7735110102"/>
    <x v="2"/>
    <n v="48910270"/>
    <x v="23"/>
    <s v="SSAVALENCIA"/>
    <s v="MFLT"/>
    <s v="Obligación laboral, salarios por pagar"/>
    <s v=""/>
    <s v=""/>
    <d v="2010-12-23T00:00:00"/>
    <d v="2010-12-23T00:00:00"/>
    <n v="784598"/>
    <s v="773"/>
    <x v="11"/>
    <x v="3"/>
    <x v="2"/>
    <x v="0"/>
    <x v="0"/>
  </r>
  <r>
    <n v="7735110110"/>
    <x v="5"/>
    <n v="48910270"/>
    <x v="23"/>
    <s v="SSAVALENCIA"/>
    <s v="MFLT"/>
    <s v="Obligación laboral, salarios por pagar"/>
    <s v=""/>
    <s v=""/>
    <d v="2010-12-23T00:00:00"/>
    <d v="2010-12-23T00:00:00"/>
    <n v="65600"/>
    <s v="773"/>
    <x v="11"/>
    <x v="3"/>
    <x v="2"/>
    <x v="0"/>
    <x v="0"/>
  </r>
  <r>
    <n v="7735116403"/>
    <x v="20"/>
    <n v="48910270"/>
    <x v="23"/>
    <s v="SSRDVILLEGAS"/>
    <s v="MFLT"/>
    <s v="SOMOS SUMINISTRO TEMPORAL S.A."/>
    <s v=""/>
    <s v=""/>
    <d v="2010-12-22T00:00:00"/>
    <d v="2010-12-23T00:00:00"/>
    <n v="1489811"/>
    <s v="773"/>
    <x v="11"/>
    <x v="3"/>
    <x v="3"/>
    <x v="0"/>
    <x v="1"/>
  </r>
  <r>
    <n v="7735110102"/>
    <x v="2"/>
    <n v="48921370"/>
    <x v="24"/>
    <s v="SSAVALENCIA"/>
    <s v="MFLT"/>
    <s v="Obligación laboral, salarios por pagar"/>
    <s v=""/>
    <s v=""/>
    <d v="2010-12-23T00:00:00"/>
    <d v="2010-12-23T00:00:00"/>
    <n v="415182"/>
    <s v="773"/>
    <x v="11"/>
    <x v="4"/>
    <x v="2"/>
    <x v="0"/>
    <x v="0"/>
  </r>
  <r>
    <n v="7735110110"/>
    <x v="5"/>
    <n v="48921370"/>
    <x v="24"/>
    <s v="SSAVALENCIA"/>
    <s v="MFLT"/>
    <s v="Obligación laboral, salarios por pagar"/>
    <s v=""/>
    <s v=""/>
    <d v="2010-12-23T00:00:00"/>
    <d v="2010-12-23T00:00:00"/>
    <n v="36900"/>
    <s v="773"/>
    <x v="11"/>
    <x v="4"/>
    <x v="2"/>
    <x v="0"/>
    <x v="0"/>
  </r>
  <r>
    <n v="7735116411"/>
    <x v="28"/>
    <n v="48921370"/>
    <x v="24"/>
    <s v="LTYCDAVILA"/>
    <s v="MFLT"/>
    <s v="Provisión otras cta.pte.proveed prod. Inventariab."/>
    <s v=""/>
    <s v="Servicio de Montacargas"/>
    <d v="2010-12-22T00:00:00"/>
    <d v="2010-12-23T00:00:00"/>
    <n v="0"/>
    <s v="773"/>
    <x v="11"/>
    <x v="4"/>
    <x v="7"/>
    <x v="0"/>
    <x v="1"/>
  </r>
  <r>
    <n v="7735116411"/>
    <x v="28"/>
    <n v="48921370"/>
    <x v="24"/>
    <s v="LTYCDAVILA"/>
    <s v="MFLT"/>
    <s v="Provisión otras cta.pte.proveed prod. Inventariab."/>
    <s v=""/>
    <s v="Servicio de Montacargas"/>
    <d v="2010-12-22T00:00:00"/>
    <d v="2010-12-23T00:00:00"/>
    <n v="0"/>
    <s v="773"/>
    <x v="11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12-23T00:00:00"/>
    <d v="2010-12-23T00:00:00"/>
    <n v="1761120"/>
    <s v="773"/>
    <x v="11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12-23T00:00:00"/>
    <d v="2010-12-23T00:00:00"/>
    <n v="984400"/>
    <s v="773"/>
    <x v="11"/>
    <x v="4"/>
    <x v="7"/>
    <x v="0"/>
    <x v="1"/>
  </r>
  <r>
    <n v="7735116411"/>
    <x v="28"/>
    <n v="48921370"/>
    <x v="24"/>
    <s v="LTMAMEJIA"/>
    <s v="MFLT"/>
    <s v="Provisión otras cta.pte.proveed prod. Inventariab."/>
    <s v=""/>
    <s v="Servicio de Montacargas"/>
    <d v="2010-12-23T00:00:00"/>
    <d v="2010-12-23T00:00:00"/>
    <n v="50224"/>
    <s v="773"/>
    <x v="11"/>
    <x v="4"/>
    <x v="7"/>
    <x v="0"/>
    <x v="1"/>
  </r>
  <r>
    <n v="7735116432"/>
    <x v="32"/>
    <n v="48921370"/>
    <x v="24"/>
    <s v="LTYCDAVILA"/>
    <s v="MFLT"/>
    <s v="ASESORIAS SERVICIOS ECOLOGICOS E IN"/>
    <s v=""/>
    <s v="Servicio de incineración"/>
    <d v="2010-12-21T00:00:00"/>
    <d v="2010-12-23T00:00:00"/>
    <n v="0"/>
    <s v="773"/>
    <x v="11"/>
    <x v="4"/>
    <x v="5"/>
    <x v="0"/>
    <x v="0"/>
  </r>
  <r>
    <n v="7735116432"/>
    <x v="32"/>
    <n v="48921370"/>
    <x v="24"/>
    <s v="LTYCDAVILA"/>
    <s v="MFLT"/>
    <s v="ASESORIAS SERVICIOS ECOLOGICOS E IN"/>
    <s v=""/>
    <s v="Servicio de incineración"/>
    <d v="2010-12-21T00:00:00"/>
    <d v="2010-12-23T00:00:00"/>
    <n v="0"/>
    <s v="773"/>
    <x v="11"/>
    <x v="4"/>
    <x v="5"/>
    <x v="0"/>
    <x v="0"/>
  </r>
  <r>
    <n v="7735116432"/>
    <x v="32"/>
    <n v="48921370"/>
    <x v="24"/>
    <s v="LTYCDAVILA"/>
    <s v="MFLT"/>
    <s v="ASESORIAS SERVICIOS ECOLOGICOS E IN"/>
    <s v=""/>
    <s v="Servicio de incineración"/>
    <d v="2010-12-21T00:00:00"/>
    <d v="2010-12-23T00:00:00"/>
    <n v="0"/>
    <s v="773"/>
    <x v="11"/>
    <x v="4"/>
    <x v="5"/>
    <x v="0"/>
    <x v="0"/>
  </r>
  <r>
    <n v="7735116432"/>
    <x v="32"/>
    <n v="48921370"/>
    <x v="24"/>
    <s v="LTYCDAVILA"/>
    <s v="MFLT"/>
    <s v="ASESORIAS SERVICIOS ECOLOGICOS E IN"/>
    <s v=""/>
    <s v="Servicio de incineración"/>
    <d v="2010-12-21T00:00:00"/>
    <d v="2010-12-23T00:00:00"/>
    <n v="0"/>
    <s v="773"/>
    <x v="11"/>
    <x v="4"/>
    <x v="5"/>
    <x v="0"/>
    <x v="0"/>
  </r>
  <r>
    <n v="7735116432"/>
    <x v="32"/>
    <n v="48921370"/>
    <x v="24"/>
    <s v="LTYCDAVILA"/>
    <s v="MFLT"/>
    <s v="ASESORIAS SERVICIOS ECOLOGICOS E IN"/>
    <s v=""/>
    <s v="Servicio de incineración"/>
    <d v="2010-12-21T00:00:00"/>
    <d v="2010-12-23T00:00:00"/>
    <n v="0"/>
    <s v="773"/>
    <x v="11"/>
    <x v="4"/>
    <x v="5"/>
    <x v="0"/>
    <x v="0"/>
  </r>
  <r>
    <n v="7735116874"/>
    <x v="33"/>
    <n v="48921370"/>
    <x v="24"/>
    <s v="LTYCDAVILA"/>
    <s v="MFLT"/>
    <s v="Provisión otras cta.pte.proveed prod. Inventariab."/>
    <s v=""/>
    <s v="Servicio de Preprensa"/>
    <d v="2010-12-22T00:00:00"/>
    <d v="2010-12-23T00:00:00"/>
    <n v="0"/>
    <s v="773"/>
    <x v="11"/>
    <x v="4"/>
    <x v="5"/>
    <x v="0"/>
    <x v="1"/>
  </r>
  <r>
    <n v="7735116874"/>
    <x v="33"/>
    <n v="48921370"/>
    <x v="24"/>
    <s v="LTJFLOPEZ"/>
    <s v="MFLT"/>
    <s v="Provisión otras cta.pte.proveed prod. Inventariab."/>
    <s v=""/>
    <s v="Servicio de Preprensa"/>
    <d v="2010-12-23T00:00:00"/>
    <d v="2010-12-23T00:00:00"/>
    <n v="1117332"/>
    <s v="773"/>
    <x v="11"/>
    <x v="4"/>
    <x v="5"/>
    <x v="0"/>
    <x v="1"/>
  </r>
  <r>
    <n v="7735124701"/>
    <x v="26"/>
    <n v="48921370"/>
    <x v="24"/>
    <s v="LTEAGUTIERRE"/>
    <s v="MFLT"/>
    <s v="EMPAQUETADURAS Y EMPAQUES S.A."/>
    <s v="Limpion Wypall"/>
    <s v="Limpion Wypall"/>
    <d v="2010-12-22T00:00:00"/>
    <d v="2010-12-23T00:00:00"/>
    <n v="110200"/>
    <s v="773"/>
    <x v="11"/>
    <x v="4"/>
    <x v="5"/>
    <x v="0"/>
    <x v="0"/>
  </r>
  <r>
    <n v="7735110102"/>
    <x v="2"/>
    <n v="48921470"/>
    <x v="25"/>
    <s v="SSAVALENCIA"/>
    <s v="MFLT"/>
    <s v="Obligación laboral, salarios por pagar"/>
    <s v=""/>
    <s v=""/>
    <d v="2010-12-23T00:00:00"/>
    <d v="2010-12-23T00:00:00"/>
    <n v="3121623"/>
    <s v="773"/>
    <x v="11"/>
    <x v="4"/>
    <x v="2"/>
    <x v="0"/>
    <x v="0"/>
  </r>
  <r>
    <n v="7735110108"/>
    <x v="4"/>
    <n v="48921470"/>
    <x v="25"/>
    <s v="SSAVALENCIA"/>
    <s v="MFLT"/>
    <s v="Obligación laboral, salarios por pagar"/>
    <s v=""/>
    <s v=""/>
    <d v="2010-12-23T00:00:00"/>
    <d v="2010-12-23T00:00:00"/>
    <n v="345500"/>
    <s v="773"/>
    <x v="11"/>
    <x v="4"/>
    <x v="2"/>
    <x v="0"/>
    <x v="1"/>
  </r>
  <r>
    <n v="7735110110"/>
    <x v="5"/>
    <n v="48921470"/>
    <x v="25"/>
    <s v="SSAVALENCIA"/>
    <s v="MFLT"/>
    <s v="Obligación laboral, salarios por pagar"/>
    <s v=""/>
    <s v=""/>
    <d v="2010-12-23T00:00:00"/>
    <d v="2010-12-23T00:00:00"/>
    <n v="135300"/>
    <s v="773"/>
    <x v="11"/>
    <x v="4"/>
    <x v="2"/>
    <x v="0"/>
    <x v="0"/>
  </r>
  <r>
    <n v="7735113507"/>
    <x v="0"/>
    <n v="48921470"/>
    <x v="25"/>
    <s v="SSRDVILLEGAS"/>
    <s v="MFLT"/>
    <s v="CREDENCIAL BANCO DE OCCIDENTE"/>
    <s v=""/>
    <s v=""/>
    <d v="2010-12-23T00:00:00"/>
    <d v="2010-12-23T00:00:00"/>
    <n v="44090"/>
    <s v="773"/>
    <x v="11"/>
    <x v="4"/>
    <x v="0"/>
    <x v="0"/>
    <x v="0"/>
  </r>
  <r>
    <n v="7735113507"/>
    <x v="0"/>
    <n v="48921470"/>
    <x v="25"/>
    <s v="SSRDVILLEGAS"/>
    <s v="MFLT"/>
    <s v="CREDENCIAL BANCO DE OCCIDENTE"/>
    <s v=""/>
    <s v=""/>
    <d v="2010-12-23T00:00:00"/>
    <d v="2010-12-23T00:00:00"/>
    <n v="32855"/>
    <s v="773"/>
    <x v="11"/>
    <x v="4"/>
    <x v="0"/>
    <x v="0"/>
    <x v="0"/>
  </r>
  <r>
    <n v="7735116403"/>
    <x v="20"/>
    <n v="48921470"/>
    <x v="25"/>
    <s v="SSRDVILLEGAS"/>
    <s v="MFLT"/>
    <s v="SOMOS SUMINISTRO TEMPORAL S.A."/>
    <s v=""/>
    <s v=""/>
    <d v="2010-12-22T00:00:00"/>
    <d v="2010-12-23T00:00:00"/>
    <n v="765522"/>
    <s v="773"/>
    <x v="11"/>
    <x v="4"/>
    <x v="3"/>
    <x v="0"/>
    <x v="1"/>
  </r>
  <r>
    <n v="7735124713"/>
    <x v="35"/>
    <n v="48921470"/>
    <x v="25"/>
    <s v="LTHMRENDON"/>
    <s v="MFLT"/>
    <s v="BYCSA S.A"/>
    <s v="Strech 44CMx457M x .6"/>
    <s v="Strech 44CMx457M x .6"/>
    <d v="2010-12-22T00:00:00"/>
    <d v="2010-12-23T00:00:00"/>
    <n v="580000"/>
    <s v="773"/>
    <x v="11"/>
    <x v="4"/>
    <x v="5"/>
    <x v="0"/>
    <x v="1"/>
  </r>
  <r>
    <n v="7735110102"/>
    <x v="2"/>
    <n v="48921570"/>
    <x v="26"/>
    <s v="SSAVALENCIA"/>
    <s v="MFLT"/>
    <s v="Obligación laboral, salarios por pagar"/>
    <s v=""/>
    <s v=""/>
    <d v="2010-12-23T00:00:00"/>
    <d v="2010-12-23T00:00:00"/>
    <n v="6715889"/>
    <s v="773"/>
    <x v="11"/>
    <x v="3"/>
    <x v="2"/>
    <x v="0"/>
    <x v="0"/>
  </r>
  <r>
    <n v="7735110103"/>
    <x v="39"/>
    <n v="48921570"/>
    <x v="26"/>
    <s v="SSAVALENCIA"/>
    <s v="MFLT"/>
    <s v="Obligación laboral, salarios por pagar"/>
    <s v=""/>
    <s v=""/>
    <d v="2010-12-23T00:00:00"/>
    <d v="2010-12-23T00:00:00"/>
    <n v="288150"/>
    <s v="773"/>
    <x v="11"/>
    <x v="3"/>
    <x v="2"/>
    <x v="0"/>
    <x v="0"/>
  </r>
  <r>
    <n v="7735110104"/>
    <x v="3"/>
    <n v="48921570"/>
    <x v="26"/>
    <s v="SSAVALENCIA"/>
    <s v="MFLT"/>
    <s v="Obligación laboral, salarios por pagar"/>
    <s v=""/>
    <s v=""/>
    <d v="2010-12-23T00:00:00"/>
    <d v="2010-12-23T00:00:00"/>
    <n v="111277"/>
    <s v="773"/>
    <x v="11"/>
    <x v="3"/>
    <x v="2"/>
    <x v="0"/>
    <x v="1"/>
  </r>
  <r>
    <n v="7735110110"/>
    <x v="5"/>
    <n v="48921570"/>
    <x v="26"/>
    <s v="SSAVALENCIA"/>
    <s v="MFLT"/>
    <s v="Obligación laboral, salarios por pagar"/>
    <s v=""/>
    <s v=""/>
    <d v="2010-12-23T00:00:00"/>
    <d v="2010-12-23T00:00:00"/>
    <n v="453050"/>
    <s v="773"/>
    <x v="11"/>
    <x v="3"/>
    <x v="2"/>
    <x v="0"/>
    <x v="0"/>
  </r>
  <r>
    <n v="7735116403"/>
    <x v="20"/>
    <n v="48921570"/>
    <x v="26"/>
    <s v="SSRDVILLEGAS"/>
    <s v="MFLT"/>
    <s v="AHORA S.A"/>
    <s v=""/>
    <s v=""/>
    <d v="2010-12-22T00:00:00"/>
    <d v="2010-12-23T00:00:00"/>
    <n v="2399787"/>
    <s v="773"/>
    <x v="11"/>
    <x v="3"/>
    <x v="3"/>
    <x v="0"/>
    <x v="1"/>
  </r>
  <r>
    <n v="7735124713"/>
    <x v="35"/>
    <n v="48921570"/>
    <x v="26"/>
    <s v="LTHMRENDON"/>
    <s v="MFLT"/>
    <s v="BYCSA S.A"/>
    <s v="Strech 44CMx457M x .6"/>
    <s v="Strech 44CMx457M x .6"/>
    <d v="2010-12-22T00:00:00"/>
    <d v="2010-12-23T00:00:00"/>
    <n v="145000"/>
    <s v="773"/>
    <x v="11"/>
    <x v="3"/>
    <x v="5"/>
    <x v="0"/>
    <x v="1"/>
  </r>
  <r>
    <n v="7735110102"/>
    <x v="2"/>
    <n v="48921670"/>
    <x v="27"/>
    <s v="SSAVALENCIA"/>
    <s v="MFLT"/>
    <s v="Obligación laboral, salarios por pagar"/>
    <s v=""/>
    <s v=""/>
    <d v="2010-12-23T00:00:00"/>
    <d v="2010-12-23T00:00:00"/>
    <n v="2469485"/>
    <s v="773"/>
    <x v="11"/>
    <x v="5"/>
    <x v="2"/>
    <x v="0"/>
    <x v="0"/>
  </r>
  <r>
    <n v="7735110104"/>
    <x v="3"/>
    <n v="48921670"/>
    <x v="27"/>
    <s v="SSAVALENCIA"/>
    <s v="MFLT"/>
    <s v="Obligación laboral, salarios por pagar"/>
    <s v=""/>
    <s v=""/>
    <d v="2010-12-23T00:00:00"/>
    <d v="2010-12-23T00:00:00"/>
    <n v="239489"/>
    <s v="773"/>
    <x v="11"/>
    <x v="5"/>
    <x v="2"/>
    <x v="0"/>
    <x v="1"/>
  </r>
  <r>
    <n v="7735110110"/>
    <x v="5"/>
    <n v="48921670"/>
    <x v="27"/>
    <s v="SSAVALENCIA"/>
    <s v="MFLT"/>
    <s v="Obligación laboral, salarios por pagar"/>
    <s v=""/>
    <s v=""/>
    <d v="2010-12-23T00:00:00"/>
    <d v="2010-12-23T00:00:00"/>
    <n v="143500"/>
    <s v="773"/>
    <x v="11"/>
    <x v="5"/>
    <x v="2"/>
    <x v="0"/>
    <x v="0"/>
  </r>
  <r>
    <n v="7735110119"/>
    <x v="12"/>
    <n v="48921670"/>
    <x v="27"/>
    <s v="LTHMRENDON"/>
    <s v="MFLT"/>
    <s v="Provisión otras cta.pte.proveed prod. no inventar"/>
    <s v="Mocasin blanco dama"/>
    <s v="Mocasin blanco dama"/>
    <d v="2010-12-22T00:00:00"/>
    <d v="2010-12-23T00:00:00"/>
    <n v="0"/>
    <s v="773"/>
    <x v="11"/>
    <x v="5"/>
    <x v="2"/>
    <x v="0"/>
    <x v="1"/>
  </r>
  <r>
    <n v="7735110119"/>
    <x v="12"/>
    <n v="48921670"/>
    <x v="27"/>
    <s v="LTHMRENDON"/>
    <s v="MFLT"/>
    <s v="Provisión otras cta.pte.proveed prod. no inventar"/>
    <s v="Bota BLA seguridad QUINLOP"/>
    <s v="Bota BLA seguridad QUINLOP"/>
    <d v="2010-12-22T00:00:00"/>
    <d v="2010-12-23T00:00:00"/>
    <n v="0"/>
    <s v="773"/>
    <x v="11"/>
    <x v="5"/>
    <x v="2"/>
    <x v="0"/>
    <x v="1"/>
  </r>
  <r>
    <n v="7735110119"/>
    <x v="12"/>
    <n v="48921670"/>
    <x v="27"/>
    <s v="LTHMRENDON"/>
    <s v="MFLT"/>
    <s v="Provisión otras cta.pte.proveed prod. no inventar"/>
    <s v="Mocasin blanco dama"/>
    <s v="Mocasin blanco dama"/>
    <d v="2010-12-22T00:00:00"/>
    <d v="2010-12-23T00:00:00"/>
    <n v="1776820"/>
    <s v="773"/>
    <x v="11"/>
    <x v="5"/>
    <x v="2"/>
    <x v="0"/>
    <x v="1"/>
  </r>
  <r>
    <n v="7735110119"/>
    <x v="12"/>
    <n v="48921670"/>
    <x v="27"/>
    <s v="LTHMRENDON"/>
    <s v="MFLT"/>
    <s v="Provisión otras cta.pte.proveed prod. no inventar"/>
    <s v="Bota BLA seguridad QUINLOP"/>
    <s v="Bota BLA seguridad QUINLOP"/>
    <d v="2010-12-22T00:00:00"/>
    <d v="2010-12-23T00:00:00"/>
    <n v="2614410"/>
    <s v="773"/>
    <x v="11"/>
    <x v="5"/>
    <x v="2"/>
    <x v="0"/>
    <x v="1"/>
  </r>
  <r>
    <n v="7735116403"/>
    <x v="20"/>
    <n v="48921670"/>
    <x v="27"/>
    <s v="SSRDVILLEGAS"/>
    <s v="MFLT"/>
    <s v="AHORA S.A"/>
    <s v=""/>
    <s v=""/>
    <d v="2010-12-22T00:00:00"/>
    <d v="2010-12-23T00:00:00"/>
    <n v="334180"/>
    <s v="773"/>
    <x v="11"/>
    <x v="5"/>
    <x v="3"/>
    <x v="0"/>
    <x v="1"/>
  </r>
  <r>
    <n v="7735110102"/>
    <x v="2"/>
    <n v="48921770"/>
    <x v="28"/>
    <s v="SSAVALENCIA"/>
    <s v="MFLT"/>
    <s v="Obligación laboral, salarios por pagar"/>
    <s v=""/>
    <s v=""/>
    <d v="2010-12-23T00:00:00"/>
    <d v="2010-12-23T00:00:00"/>
    <n v="1244737"/>
    <s v="773"/>
    <x v="11"/>
    <x v="5"/>
    <x v="2"/>
    <x v="0"/>
    <x v="0"/>
  </r>
  <r>
    <n v="7735110110"/>
    <x v="5"/>
    <n v="48921770"/>
    <x v="28"/>
    <s v="SSAVALENCIA"/>
    <s v="MFLT"/>
    <s v="Obligación laboral, salarios por pagar"/>
    <s v=""/>
    <s v=""/>
    <d v="2010-12-23T00:00:00"/>
    <d v="2010-12-23T00:00:00"/>
    <n v="100450"/>
    <s v="773"/>
    <x v="11"/>
    <x v="5"/>
    <x v="2"/>
    <x v="0"/>
    <x v="0"/>
  </r>
  <r>
    <n v="7735116403"/>
    <x v="20"/>
    <n v="48921770"/>
    <x v="28"/>
    <s v="SSRDVILLEGAS"/>
    <s v="MFLT"/>
    <s v="SOMOS SUMINISTRO TEMPORAL S.A."/>
    <s v=""/>
    <s v=""/>
    <d v="2010-12-22T00:00:00"/>
    <d v="2010-12-23T00:00:00"/>
    <n v="1143391"/>
    <s v="773"/>
    <x v="11"/>
    <x v="5"/>
    <x v="3"/>
    <x v="0"/>
    <x v="1"/>
  </r>
  <r>
    <n v="7735124704"/>
    <x v="27"/>
    <n v="48921770"/>
    <x v="28"/>
    <s v="LTHMRENDON"/>
    <s v="MFLT"/>
    <s v="Provisión otras cta.pte.proveed prod. no inventar"/>
    <s v="Calculadora x 8  hl-820lv"/>
    <s v="Calculadora x 8  hl-820lv"/>
    <d v="2010-12-15T00:00:00"/>
    <d v="2010-12-23T00:00:00"/>
    <n v="24228"/>
    <s v="773"/>
    <x v="11"/>
    <x v="5"/>
    <x v="5"/>
    <x v="0"/>
    <x v="0"/>
  </r>
  <r>
    <n v="7735124704"/>
    <x v="27"/>
    <n v="48921770"/>
    <x v="28"/>
    <s v="LTHMRENDON"/>
    <s v="MFLT"/>
    <s v="OFIXPRES S.A.S"/>
    <s v="Calculadora x 8  hl-820lv"/>
    <s v="Calculadora x 8  hl-820lv"/>
    <d v="2010-12-15T00:00:00"/>
    <d v="2010-12-23T00:00:00"/>
    <n v="0"/>
    <s v="773"/>
    <x v="11"/>
    <x v="5"/>
    <x v="5"/>
    <x v="0"/>
    <x v="0"/>
  </r>
  <r>
    <n v="7735110102"/>
    <x v="2"/>
    <n v="48980070"/>
    <x v="34"/>
    <s v="SSAVALENCIA"/>
    <s v="MFLT"/>
    <s v="Obligación laboral, salarios por pagar"/>
    <s v=""/>
    <s v=""/>
    <d v="2010-12-23T00:00:00"/>
    <d v="2010-12-23T00:00:00"/>
    <n v="4810367"/>
    <s v="773"/>
    <x v="11"/>
    <x v="11"/>
    <x v="2"/>
    <x v="0"/>
    <x v="0"/>
  </r>
  <r>
    <n v="7735110110"/>
    <x v="5"/>
    <n v="48980070"/>
    <x v="34"/>
    <s v="SSAVALENCIA"/>
    <s v="MFLT"/>
    <s v="Obligación laboral, salarios por pagar"/>
    <s v=""/>
    <s v=""/>
    <d v="2010-12-23T00:00:00"/>
    <d v="2010-12-23T00:00:00"/>
    <n v="61500"/>
    <s v="773"/>
    <x v="11"/>
    <x v="11"/>
    <x v="2"/>
    <x v="0"/>
    <x v="0"/>
  </r>
  <r>
    <n v="7735113507"/>
    <x v="0"/>
    <n v="48980070"/>
    <x v="34"/>
    <s v="SSRDVILLEGAS"/>
    <s v="MFLT"/>
    <s v="CREDENCIAL BANCO DE OCCIDENTE"/>
    <s v=""/>
    <s v=""/>
    <d v="2010-12-23T00:00:00"/>
    <d v="2010-12-23T00:00:00"/>
    <n v="32856"/>
    <s v="773"/>
    <x v="11"/>
    <x v="11"/>
    <x v="0"/>
    <x v="0"/>
    <x v="0"/>
  </r>
  <r>
    <n v="7735113507"/>
    <x v="0"/>
    <n v="48980070"/>
    <x v="34"/>
    <s v="SSRDVILLEGAS"/>
    <s v="MFLT"/>
    <s v="CREDENCIAL BANCO DE OCCIDENTE"/>
    <s v=""/>
    <s v=""/>
    <d v="2010-12-23T00:00:00"/>
    <d v="2010-12-23T00:00:00"/>
    <n v="44089"/>
    <s v="773"/>
    <x v="11"/>
    <x v="11"/>
    <x v="0"/>
    <x v="0"/>
    <x v="0"/>
  </r>
  <r>
    <n v="7735116403"/>
    <x v="20"/>
    <n v="48980070"/>
    <x v="34"/>
    <s v="SSRDVILLEGAS"/>
    <s v="MFLT"/>
    <s v="AHORA S.A"/>
    <s v=""/>
    <s v=""/>
    <d v="2010-12-22T00:00:00"/>
    <d v="2010-12-23T00:00:00"/>
    <n v="334180"/>
    <s v="773"/>
    <x v="11"/>
    <x v="11"/>
    <x v="3"/>
    <x v="0"/>
    <x v="1"/>
  </r>
  <r>
    <n v="7735124704"/>
    <x v="27"/>
    <n v="48980070"/>
    <x v="34"/>
    <s v="LTHMRENDON"/>
    <s v="MFLT"/>
    <s v="Provisión otras cta.pte.proveed prod. no inventar"/>
    <s v="Boligrafo retrac.kilom.ngo"/>
    <s v="Boligrafo retrac.kilom.ngo"/>
    <d v="2010-12-15T00:00:00"/>
    <d v="2010-12-23T00:00:00"/>
    <n v="2228"/>
    <s v="773"/>
    <x v="11"/>
    <x v="11"/>
    <x v="5"/>
    <x v="0"/>
    <x v="0"/>
  </r>
  <r>
    <n v="7735124704"/>
    <x v="27"/>
    <n v="48980070"/>
    <x v="34"/>
    <s v="LTHMRENDON"/>
    <s v="MFLT"/>
    <s v="OFIXPRES S.A.S"/>
    <s v="Boligrafo retrac.kilom.ngo"/>
    <s v="Boligrafo retrac.kilom.ngo"/>
    <d v="2010-12-15T00:00:00"/>
    <d v="2010-12-23T00:00:00"/>
    <n v="0"/>
    <s v="773"/>
    <x v="11"/>
    <x v="11"/>
    <x v="5"/>
    <x v="0"/>
    <x v="0"/>
  </r>
  <r>
    <n v="7735111156"/>
    <x v="30"/>
    <n v="48980170"/>
    <x v="35"/>
    <s v="LTYCDAVILA"/>
    <s v="MFLT"/>
    <s v="TECNIMICRO LABORATORIO DE ANALISIS"/>
    <s v=""/>
    <s v="Servicio de Laboratorio FROTIS"/>
    <d v="2010-12-15T00:00:00"/>
    <d v="2010-12-23T00:00:00"/>
    <n v="0"/>
    <s v="773"/>
    <x v="11"/>
    <x v="12"/>
    <x v="8"/>
    <x v="0"/>
    <x v="0"/>
  </r>
  <r>
    <n v="7735110102"/>
    <x v="2"/>
    <n v="48982070"/>
    <x v="36"/>
    <s v="SSAVALENCIA"/>
    <s v="MFLT"/>
    <s v="Obligación laboral, salarios por pagar"/>
    <s v=""/>
    <s v=""/>
    <d v="2010-12-23T00:00:00"/>
    <d v="2010-12-23T00:00:00"/>
    <n v="552264"/>
    <s v="773"/>
    <x v="11"/>
    <x v="13"/>
    <x v="2"/>
    <x v="0"/>
    <x v="0"/>
  </r>
  <r>
    <n v="7735110103"/>
    <x v="39"/>
    <n v="48982070"/>
    <x v="36"/>
    <s v="SSAVALENCIA"/>
    <s v="MFLT"/>
    <s v="Obligación laboral, salarios por pagar"/>
    <s v=""/>
    <s v=""/>
    <d v="2010-12-23T00:00:00"/>
    <d v="2010-12-23T00:00:00"/>
    <n v="193125"/>
    <s v="773"/>
    <x v="11"/>
    <x v="13"/>
    <x v="2"/>
    <x v="0"/>
    <x v="0"/>
  </r>
  <r>
    <n v="7735110102"/>
    <x v="2"/>
    <n v="48984270"/>
    <x v="37"/>
    <s v="SSAVALENCIA"/>
    <s v="MFLT"/>
    <s v="Obligación laboral, salarios por pagar"/>
    <s v=""/>
    <s v=""/>
    <d v="2010-12-23T00:00:00"/>
    <d v="2010-12-23T00:00:00"/>
    <n v="1776811"/>
    <s v="773"/>
    <x v="11"/>
    <x v="14"/>
    <x v="2"/>
    <x v="0"/>
    <x v="0"/>
  </r>
  <r>
    <n v="7735124701"/>
    <x v="26"/>
    <n v="48984270"/>
    <x v="37"/>
    <s v="LTEAGUTIERRE"/>
    <s v="MFLT"/>
    <s v="EMPAQUETADURAS Y EMPAQUES S.A."/>
    <s v="Limpion Wypall"/>
    <s v="Limpion Wypall"/>
    <d v="2010-12-22T00:00:00"/>
    <d v="2010-12-23T00:00:00"/>
    <n v="495900"/>
    <s v="773"/>
    <x v="11"/>
    <x v="14"/>
    <x v="5"/>
    <x v="0"/>
    <x v="0"/>
  </r>
  <r>
    <n v="7735124713"/>
    <x v="35"/>
    <n v="48984270"/>
    <x v="37"/>
    <s v="LTHMRENDON"/>
    <s v="MFLT"/>
    <s v="Provisión otras cta.pte.proveed prod. no inventar"/>
    <s v="Pegante pegapack X 20 KG"/>
    <s v="Pegante pegapack X 20 KG"/>
    <d v="2010-12-20T00:00:00"/>
    <d v="2010-12-23T00:00:00"/>
    <n v="75000"/>
    <s v="773"/>
    <x v="11"/>
    <x v="14"/>
    <x v="5"/>
    <x v="0"/>
    <x v="1"/>
  </r>
  <r>
    <n v="7735124713"/>
    <x v="35"/>
    <n v="48984270"/>
    <x v="37"/>
    <s v="LTHMRENDON"/>
    <s v="MFLT"/>
    <s v="PEGATEX LTDA"/>
    <s v="Pegante pegapack X 20 KG"/>
    <s v="Pegante pegapack X 20 KG"/>
    <d v="2010-12-20T00:00:00"/>
    <d v="2010-12-23T00:00:00"/>
    <n v="0"/>
    <s v="773"/>
    <x v="11"/>
    <x v="14"/>
    <x v="5"/>
    <x v="0"/>
    <x v="1"/>
  </r>
  <r>
    <n v="7735110102"/>
    <x v="2"/>
    <n v="48986070"/>
    <x v="38"/>
    <s v="SSAVALENCIA"/>
    <s v="MFLT"/>
    <s v="Obligación laboral, salarios por pagar"/>
    <s v=""/>
    <s v=""/>
    <d v="2010-12-23T00:00:00"/>
    <d v="2010-12-23T00:00:00"/>
    <n v="583427"/>
    <s v="773"/>
    <x v="11"/>
    <x v="15"/>
    <x v="2"/>
    <x v="0"/>
    <x v="0"/>
  </r>
  <r>
    <n v="7735110136"/>
    <x v="50"/>
    <n v="48986070"/>
    <x v="38"/>
    <s v="LTYCDAVILA"/>
    <s v="MFLT"/>
    <s v="COLMEDICOS S.A."/>
    <s v=""/>
    <s v="Examenes medicos personal"/>
    <d v="2010-12-10T00:00:00"/>
    <d v="2010-12-23T00:00:00"/>
    <n v="0"/>
    <s v="773"/>
    <x v="11"/>
    <x v="15"/>
    <x v="2"/>
    <x v="0"/>
    <x v="1"/>
  </r>
  <r>
    <n v="7735116401"/>
    <x v="52"/>
    <n v="48988270"/>
    <x v="42"/>
    <s v="LTYCDAVILA"/>
    <s v="MFLT"/>
    <s v="Provisión otras cta.pte.proveed prod. Inventariab."/>
    <s v=""/>
    <s v="SERVICIO DE LIMPIEZA"/>
    <d v="2010-12-22T00:00:00"/>
    <d v="2010-12-23T00:00:00"/>
    <n v="0"/>
    <s v="773"/>
    <x v="11"/>
    <x v="19"/>
    <x v="5"/>
    <x v="0"/>
    <x v="0"/>
  </r>
  <r>
    <n v="7735116401"/>
    <x v="52"/>
    <n v="48988270"/>
    <x v="42"/>
    <s v="LTYCDAVILA"/>
    <s v="MFLT"/>
    <s v="Provisión otras cta.pte.proveed prod. Inventariab."/>
    <s v=""/>
    <s v="SERVICIO DE LIMPIEZA"/>
    <d v="2010-12-22T00:00:00"/>
    <d v="2010-12-23T00:00:00"/>
    <n v="0"/>
    <s v="773"/>
    <x v="11"/>
    <x v="19"/>
    <x v="5"/>
    <x v="0"/>
    <x v="0"/>
  </r>
  <r>
    <n v="7735116401"/>
    <x v="52"/>
    <n v="48988270"/>
    <x v="42"/>
    <s v="LTRCMAZO"/>
    <s v="MFLT"/>
    <s v="Provisión otras cta.pte.proveed prod. Inventariab."/>
    <s v=""/>
    <s v="SERVICIO DE LIMPIEZA"/>
    <d v="2010-12-23T00:00:00"/>
    <d v="2010-12-23T00:00:00"/>
    <n v="6256924"/>
    <s v="773"/>
    <x v="11"/>
    <x v="19"/>
    <x v="5"/>
    <x v="0"/>
    <x v="0"/>
  </r>
  <r>
    <n v="7735116401"/>
    <x v="52"/>
    <n v="48988270"/>
    <x v="42"/>
    <s v="LTRCMAZO"/>
    <s v="MFLT"/>
    <s v="Provisión otras cta.pte.proveed prod. Inventariab."/>
    <s v=""/>
    <s v="SERVICIO DE LIMPIEZA"/>
    <d v="2010-12-23T00:00:00"/>
    <d v="2010-12-23T00:00:00"/>
    <n v="21121151"/>
    <s v="773"/>
    <x v="11"/>
    <x v="19"/>
    <x v="5"/>
    <x v="0"/>
    <x v="0"/>
  </r>
  <r>
    <n v="7735116401"/>
    <x v="52"/>
    <n v="48988270"/>
    <x v="42"/>
    <s v="LTYCDAVILA"/>
    <s v="MFLT"/>
    <s v="SALAZAR VELEZ MARGARITA MARIA"/>
    <s v=""/>
    <s v="Control de Plagas"/>
    <d v="2010-12-20T00:00:00"/>
    <d v="2010-12-23T00:00:00"/>
    <n v="0"/>
    <s v="773"/>
    <x v="11"/>
    <x v="19"/>
    <x v="5"/>
    <x v="0"/>
    <x v="0"/>
  </r>
  <r>
    <n v="7735116401"/>
    <x v="52"/>
    <n v="48988270"/>
    <x v="42"/>
    <s v="LTYCDAVILA"/>
    <s v="MFLT"/>
    <s v="SALAZAR VELEZ MARGARITA MARIA"/>
    <s v=""/>
    <s v="Control de Plagas"/>
    <d v="2010-12-20T00:00:00"/>
    <d v="2010-12-23T00:00:00"/>
    <n v="0"/>
    <s v="773"/>
    <x v="11"/>
    <x v="19"/>
    <x v="5"/>
    <x v="0"/>
    <x v="0"/>
  </r>
  <r>
    <n v="7735116401"/>
    <x v="52"/>
    <n v="48988270"/>
    <x v="42"/>
    <s v="LTYCDAVILA"/>
    <s v="MFLT"/>
    <s v="SALAZAR VELEZ MARGARITA MARIA"/>
    <s v=""/>
    <s v="Control de Plagas"/>
    <d v="2010-12-20T00:00:00"/>
    <d v="2010-12-23T00:00:00"/>
    <n v="0"/>
    <s v="773"/>
    <x v="11"/>
    <x v="19"/>
    <x v="5"/>
    <x v="0"/>
    <x v="0"/>
  </r>
  <r>
    <n v="7735116418"/>
    <x v="53"/>
    <n v="48988270"/>
    <x v="42"/>
    <s v="LTYCDAVILA"/>
    <s v="MFLT"/>
    <s v="SALAZAR VELEZ MARGARITA MARIA"/>
    <s v=""/>
    <s v="Control de Plagas"/>
    <d v="2010-12-20T00:00:00"/>
    <d v="2010-12-23T00:00:00"/>
    <n v="0"/>
    <s v="773"/>
    <x v="11"/>
    <x v="19"/>
    <x v="5"/>
    <x v="0"/>
    <x v="0"/>
  </r>
  <r>
    <n v="7735115356"/>
    <x v="65"/>
    <n v="48988470"/>
    <x v="43"/>
    <s v="SSRDVILLEGAS"/>
    <s v="MFLT"/>
    <s v="CIF,seguros,todo riesgo"/>
    <s v=""/>
    <s v=""/>
    <d v="2010-12-23T00:00:00"/>
    <d v="2010-12-23T00:00:00"/>
    <n v="-139332"/>
    <s v="773"/>
    <x v="11"/>
    <x v="20"/>
    <x v="10"/>
    <x v="0"/>
    <x v="0"/>
  </r>
  <r>
    <n v="7735115356"/>
    <x v="65"/>
    <n v="48988470"/>
    <x v="43"/>
    <s v="SSRDVILLEGAS"/>
    <s v="MFLT"/>
    <s v="CIF,seguros,todo riesgo"/>
    <s v=""/>
    <s v=""/>
    <d v="2010-12-23T00:00:00"/>
    <d v="2010-12-23T00:00:00"/>
    <n v="187485"/>
    <s v="773"/>
    <x v="11"/>
    <x v="20"/>
    <x v="10"/>
    <x v="0"/>
    <x v="0"/>
  </r>
  <r>
    <n v="7735115356"/>
    <x v="65"/>
    <n v="48988470"/>
    <x v="43"/>
    <s v="SSRDVILLEGAS"/>
    <s v="MFLT"/>
    <s v="WILLIS COLOMBIA"/>
    <s v=""/>
    <s v=""/>
    <d v="2010-12-22T00:00:00"/>
    <d v="2010-12-23T00:00:00"/>
    <n v="161627"/>
    <s v="773"/>
    <x v="11"/>
    <x v="20"/>
    <x v="10"/>
    <x v="0"/>
    <x v="0"/>
  </r>
  <r>
    <n v="7735116402"/>
    <x v="56"/>
    <n v="48988570"/>
    <x v="44"/>
    <s v="LTYCDAVILA"/>
    <s v="MFLT"/>
    <s v="G4S SECURE SOLUTIONS COLOMBIA S.A."/>
    <s v=""/>
    <s v="VIGILANCIA IVA 1.6%"/>
    <d v="2010-12-15T00:00:00"/>
    <d v="2010-12-23T00:00:00"/>
    <n v="0"/>
    <s v="773"/>
    <x v="11"/>
    <x v="21"/>
    <x v="5"/>
    <x v="0"/>
    <x v="0"/>
  </r>
  <r>
    <n v="7735116402"/>
    <x v="56"/>
    <n v="48988570"/>
    <x v="44"/>
    <s v="LTYCDAVILA"/>
    <s v="MFLT"/>
    <s v="G4S SECURE SOLUTIONS COLOMBIA S.A."/>
    <s v=""/>
    <s v="VIGILANCIA IVA 1.6%"/>
    <d v="2010-12-15T00:00:00"/>
    <d v="2010-12-23T00:00:00"/>
    <n v="0"/>
    <s v="773"/>
    <x v="11"/>
    <x v="21"/>
    <x v="5"/>
    <x v="0"/>
    <x v="0"/>
  </r>
  <r>
    <n v="7735110102"/>
    <x v="2"/>
    <n v="48992070"/>
    <x v="45"/>
    <s v="SSAVALENCIA"/>
    <s v="MFLT"/>
    <s v="Obligación laboral, salarios por pagar"/>
    <s v=""/>
    <s v=""/>
    <d v="2010-12-23T00:00:00"/>
    <d v="2010-12-23T00:00:00"/>
    <n v="2337136"/>
    <s v="773"/>
    <x v="11"/>
    <x v="22"/>
    <x v="2"/>
    <x v="0"/>
    <x v="0"/>
  </r>
  <r>
    <n v="7735110103"/>
    <x v="39"/>
    <n v="48992070"/>
    <x v="45"/>
    <s v="SSAVALENCIA"/>
    <s v="MFLT"/>
    <s v="Obligación laboral, salarios por pagar"/>
    <s v=""/>
    <s v=""/>
    <d v="2010-12-23T00:00:00"/>
    <d v="2010-12-23T00:00:00"/>
    <n v="128750"/>
    <s v="773"/>
    <x v="11"/>
    <x v="22"/>
    <x v="2"/>
    <x v="0"/>
    <x v="0"/>
  </r>
  <r>
    <n v="7735110104"/>
    <x v="3"/>
    <n v="48992070"/>
    <x v="45"/>
    <s v="SSAVALENCIA"/>
    <s v="MFLT"/>
    <s v="Obligación laboral, salarios por pagar"/>
    <s v=""/>
    <s v=""/>
    <d v="2010-12-23T00:00:00"/>
    <d v="2010-12-23T00:00:00"/>
    <n v="76422"/>
    <s v="773"/>
    <x v="11"/>
    <x v="22"/>
    <x v="2"/>
    <x v="0"/>
    <x v="1"/>
  </r>
  <r>
    <n v="7735110110"/>
    <x v="5"/>
    <n v="48992070"/>
    <x v="45"/>
    <s v="SSAVALENCIA"/>
    <s v="MFLT"/>
    <s v="Obligación laboral, salarios por pagar"/>
    <s v=""/>
    <s v=""/>
    <d v="2010-12-23T00:00:00"/>
    <d v="2010-12-23T00:00:00"/>
    <n v="96350"/>
    <s v="773"/>
    <x v="11"/>
    <x v="22"/>
    <x v="2"/>
    <x v="0"/>
    <x v="0"/>
  </r>
  <r>
    <n v="7735116403"/>
    <x v="20"/>
    <n v="48992070"/>
    <x v="45"/>
    <s v="SSRDVILLEGAS"/>
    <s v="MFLT"/>
    <s v="SOMOS SUMINISTRO TEMPORAL S.A."/>
    <s v=""/>
    <s v=""/>
    <d v="2010-12-22T00:00:00"/>
    <d v="2010-12-23T00:00:00"/>
    <n v="255174"/>
    <s v="773"/>
    <x v="11"/>
    <x v="22"/>
    <x v="3"/>
    <x v="0"/>
    <x v="1"/>
  </r>
  <r>
    <n v="7735120601"/>
    <x v="78"/>
    <n v="48992070"/>
    <x v="45"/>
    <s v="LTMAMEJIA"/>
    <s v="MFLT"/>
    <s v="Provisión otras cta.pte.proveed prod. Inventariab."/>
    <s v=""/>
    <s v="Servicio de hospedage"/>
    <d v="2010-12-23T00:00:00"/>
    <d v="2010-12-23T00:00:00"/>
    <n v="5000"/>
    <s v="773"/>
    <x v="11"/>
    <x v="22"/>
    <x v="5"/>
    <x v="0"/>
    <x v="0"/>
  </r>
  <r>
    <n v="7735120601"/>
    <x v="78"/>
    <n v="48992070"/>
    <x v="45"/>
    <s v="LTMAMEJIA"/>
    <s v="MFLT"/>
    <s v="Provisión otras cta.pte.proveed prod. Inventariab."/>
    <s v=""/>
    <s v="Servicio de hospedage"/>
    <d v="2010-12-23T00:00:00"/>
    <d v="2010-12-23T00:00:00"/>
    <n v="240000"/>
    <s v="773"/>
    <x v="11"/>
    <x v="22"/>
    <x v="5"/>
    <x v="0"/>
    <x v="0"/>
  </r>
  <r>
    <n v="7735120601"/>
    <x v="78"/>
    <n v="48992070"/>
    <x v="45"/>
    <s v="LTYCDAVILA"/>
    <s v="MFLT"/>
    <s v="INVERSIONES LIBRA S.A. HOTEL COSMOS"/>
    <s v=""/>
    <s v="Servicio de hospedage"/>
    <d v="2010-11-23T00:00:00"/>
    <d v="2010-12-23T00:00:00"/>
    <n v="0"/>
    <s v="773"/>
    <x v="11"/>
    <x v="22"/>
    <x v="5"/>
    <x v="0"/>
    <x v="0"/>
  </r>
  <r>
    <n v="7735120601"/>
    <x v="78"/>
    <n v="48992070"/>
    <x v="45"/>
    <s v="LTYCDAVILA"/>
    <s v="MFLT"/>
    <s v="INVERSIONES LIBRA S.A. HOTEL COSMOS"/>
    <s v=""/>
    <s v="Servicio de hospedage"/>
    <d v="2010-11-23T00:00:00"/>
    <d v="2010-12-23T00:00:00"/>
    <n v="0"/>
    <s v="773"/>
    <x v="11"/>
    <x v="22"/>
    <x v="5"/>
    <x v="0"/>
    <x v="0"/>
  </r>
  <r>
    <n v="7735120601"/>
    <x v="78"/>
    <n v="48992070"/>
    <x v="45"/>
    <s v="LTMAMEJIA"/>
    <s v="MFLT"/>
    <s v="Provisión otras cta.pte.proveed prod. Inventariab."/>
    <s v=""/>
    <s v="Servicio de hospedage"/>
    <d v="2010-12-23T00:00:00"/>
    <d v="2010-12-23T00:00:00"/>
    <n v="5000"/>
    <s v="773"/>
    <x v="11"/>
    <x v="22"/>
    <x v="5"/>
    <x v="0"/>
    <x v="0"/>
  </r>
  <r>
    <n v="7735120601"/>
    <x v="78"/>
    <n v="48992070"/>
    <x v="45"/>
    <s v="LTMAMEJIA"/>
    <s v="MFLT"/>
    <s v="Provisión otras cta.pte.proveed prod. Inventariab."/>
    <s v=""/>
    <s v="Servicio de hospedage"/>
    <d v="2010-12-23T00:00:00"/>
    <d v="2010-12-23T00:00:00"/>
    <n v="240000"/>
    <s v="773"/>
    <x v="11"/>
    <x v="22"/>
    <x v="5"/>
    <x v="0"/>
    <x v="0"/>
  </r>
  <r>
    <n v="7735120601"/>
    <x v="78"/>
    <n v="48992070"/>
    <x v="45"/>
    <s v="LTMAMEJIA"/>
    <s v="MFLT"/>
    <s v="Provisión otras cta.pte.proveed prod. Inventariab."/>
    <s v=""/>
    <s v="Servicio de hospedage"/>
    <d v="2010-12-23T00:00:00"/>
    <d v="2010-12-23T00:00:00"/>
    <n v="5000"/>
    <s v="773"/>
    <x v="11"/>
    <x v="22"/>
    <x v="5"/>
    <x v="0"/>
    <x v="0"/>
  </r>
  <r>
    <n v="7735120601"/>
    <x v="78"/>
    <n v="48992070"/>
    <x v="45"/>
    <s v="LTMAMEJIA"/>
    <s v="MFLT"/>
    <s v="Provisión otras cta.pte.proveed prod. Inventariab."/>
    <s v=""/>
    <s v="Servicio de hospedage"/>
    <d v="2010-12-23T00:00:00"/>
    <d v="2010-12-23T00:00:00"/>
    <n v="240000"/>
    <s v="773"/>
    <x v="11"/>
    <x v="22"/>
    <x v="5"/>
    <x v="0"/>
    <x v="0"/>
  </r>
  <r>
    <n v="7735110102"/>
    <x v="2"/>
    <n v="48992170"/>
    <x v="46"/>
    <s v="SSAVALENCIA"/>
    <s v="MFLT"/>
    <s v="Obligación laboral, salarios por pagar"/>
    <s v=""/>
    <s v=""/>
    <d v="2010-12-23T00:00:00"/>
    <d v="2010-12-23T00:00:00"/>
    <n v="4996129"/>
    <s v="773"/>
    <x v="11"/>
    <x v="23"/>
    <x v="2"/>
    <x v="0"/>
    <x v="0"/>
  </r>
  <r>
    <n v="7735110104"/>
    <x v="3"/>
    <n v="48992170"/>
    <x v="46"/>
    <s v="SSAVALENCIA"/>
    <s v="MFLT"/>
    <s v="Obligación laboral, salarios por pagar"/>
    <s v=""/>
    <s v=""/>
    <d v="2010-12-23T00:00:00"/>
    <d v="2010-12-23T00:00:00"/>
    <n v="163893"/>
    <s v="773"/>
    <x v="11"/>
    <x v="23"/>
    <x v="2"/>
    <x v="0"/>
    <x v="1"/>
  </r>
  <r>
    <n v="7735110108"/>
    <x v="4"/>
    <n v="48992170"/>
    <x v="46"/>
    <s v="SSAVALENCIA"/>
    <s v="MFLT"/>
    <s v="Obligación laboral, salarios por pagar"/>
    <s v=""/>
    <s v=""/>
    <d v="2010-12-23T00:00:00"/>
    <d v="2010-12-23T00:00:00"/>
    <n v="51511"/>
    <s v="773"/>
    <x v="11"/>
    <x v="23"/>
    <x v="2"/>
    <x v="0"/>
    <x v="1"/>
  </r>
  <r>
    <n v="7735110110"/>
    <x v="5"/>
    <n v="48992170"/>
    <x v="46"/>
    <s v="SSAVALENCIA"/>
    <s v="MFLT"/>
    <s v="Obligación laboral, salarios por pagar"/>
    <s v=""/>
    <s v=""/>
    <d v="2010-12-23T00:00:00"/>
    <d v="2010-12-23T00:00:00"/>
    <n v="321850"/>
    <s v="773"/>
    <x v="11"/>
    <x v="23"/>
    <x v="2"/>
    <x v="0"/>
    <x v="0"/>
  </r>
  <r>
    <n v="7735116403"/>
    <x v="20"/>
    <n v="48992170"/>
    <x v="46"/>
    <s v="SSRDVILLEGAS"/>
    <s v="MFLT"/>
    <s v="SOMOS SUMINISTRO TEMPORAL S.A."/>
    <s v=""/>
    <s v=""/>
    <d v="2010-12-22T00:00:00"/>
    <d v="2010-12-23T00:00:00"/>
    <n v="944323"/>
    <s v="773"/>
    <x v="11"/>
    <x v="23"/>
    <x v="3"/>
    <x v="0"/>
    <x v="1"/>
  </r>
  <r>
    <n v="7735124701"/>
    <x v="26"/>
    <n v="48992170"/>
    <x v="46"/>
    <s v="LTEAGUTIERRE"/>
    <s v="MFLT"/>
    <s v="EMPAQUETADURAS Y EMPAQUES S.A."/>
    <s v="Limpion Wypall"/>
    <s v="Limpion Wypall"/>
    <d v="2010-12-22T00:00:00"/>
    <d v="2010-12-23T00:00:00"/>
    <n v="55100"/>
    <s v="773"/>
    <x v="11"/>
    <x v="23"/>
    <x v="5"/>
    <x v="0"/>
    <x v="0"/>
  </r>
  <r>
    <n v="7735113507"/>
    <x v="0"/>
    <n v="48700170"/>
    <x v="0"/>
    <s v="SSRDVILLEGAS"/>
    <s v="MFLT"/>
    <s v="LEASING BANCOLOMBIA SA"/>
    <s v=""/>
    <s v=""/>
    <d v="2010-12-22T00:00:00"/>
    <d v="2010-12-27T00:00:00"/>
    <n v="25997"/>
    <s v="773"/>
    <x v="11"/>
    <x v="0"/>
    <x v="0"/>
    <x v="0"/>
    <x v="0"/>
  </r>
  <r>
    <n v="7735113507"/>
    <x v="0"/>
    <n v="48700170"/>
    <x v="0"/>
    <s v="SSRDVILLEGAS"/>
    <s v="MFLT"/>
    <s v="LEASING BANCOLOMBIA SA"/>
    <s v=""/>
    <s v=""/>
    <d v="2010-12-22T00:00:00"/>
    <d v="2010-12-27T00:00:00"/>
    <n v="35960"/>
    <s v="773"/>
    <x v="11"/>
    <x v="0"/>
    <x v="0"/>
    <x v="0"/>
    <x v="0"/>
  </r>
  <r>
    <n v="7735110111"/>
    <x v="6"/>
    <n v="48705370"/>
    <x v="1"/>
    <s v="SSALLONDONO"/>
    <s v="MFLT"/>
    <s v="Provisión oblig. laboral, prima servicios aprop."/>
    <s v=""/>
    <s v=""/>
    <d v="2010-12-27T00:00:00"/>
    <d v="2010-12-27T00:00:00"/>
    <n v="81599"/>
    <s v="773"/>
    <x v="11"/>
    <x v="1"/>
    <x v="2"/>
    <x v="0"/>
    <x v="0"/>
  </r>
  <r>
    <n v="7735110112"/>
    <x v="7"/>
    <n v="48705370"/>
    <x v="1"/>
    <s v="SSALLONDONO"/>
    <s v="MFLT"/>
    <s v="Provisión oblig. laboral, prima servicios aprop."/>
    <s v=""/>
    <s v=""/>
    <d v="2010-12-27T00:00:00"/>
    <d v="2010-12-27T00:00:00"/>
    <n v="22254"/>
    <s v="773"/>
    <x v="11"/>
    <x v="1"/>
    <x v="2"/>
    <x v="0"/>
    <x v="0"/>
  </r>
  <r>
    <n v="7735110113"/>
    <x v="8"/>
    <n v="48705370"/>
    <x v="1"/>
    <s v="SSALLONDONO"/>
    <s v="MFLT"/>
    <s v="Provisión oblig. laboral, prima servicios aprop."/>
    <s v=""/>
    <s v=""/>
    <d v="2010-12-27T00:00:00"/>
    <d v="2010-12-27T00:00:00"/>
    <n v="300430"/>
    <s v="773"/>
    <x v="11"/>
    <x v="1"/>
    <x v="2"/>
    <x v="0"/>
    <x v="0"/>
  </r>
  <r>
    <n v="7735110114"/>
    <x v="9"/>
    <n v="48705370"/>
    <x v="1"/>
    <s v="SSALLONDONO"/>
    <s v="MFLT"/>
    <s v="Provisión oblig. laboral, prima servicios aprop."/>
    <s v=""/>
    <s v=""/>
    <d v="2010-12-27T00:00:00"/>
    <d v="2010-12-27T00:00:00"/>
    <n v="196578"/>
    <s v="773"/>
    <x v="11"/>
    <x v="1"/>
    <x v="2"/>
    <x v="0"/>
    <x v="0"/>
  </r>
  <r>
    <n v="7735110127"/>
    <x v="14"/>
    <n v="48705370"/>
    <x v="1"/>
    <s v="SSALLONDONO"/>
    <s v="MFLT"/>
    <s v="Retención y aport de nomina seguridad social"/>
    <s v=""/>
    <s v=""/>
    <d v="2010-12-27T00:00:00"/>
    <d v="2010-12-27T00:00:00"/>
    <n v="51200"/>
    <s v="773"/>
    <x v="11"/>
    <x v="1"/>
    <x v="2"/>
    <x v="0"/>
    <x v="0"/>
  </r>
  <r>
    <n v="7735110128"/>
    <x v="15"/>
    <n v="48705370"/>
    <x v="1"/>
    <s v="SSALLONDONO"/>
    <s v="MFLT"/>
    <s v="Retención y aport de nomina seguridad social"/>
    <s v=""/>
    <s v=""/>
    <d v="2010-12-27T00:00:00"/>
    <d v="2010-12-27T00:00:00"/>
    <n v="-184874"/>
    <s v="773"/>
    <x v="11"/>
    <x v="1"/>
    <x v="2"/>
    <x v="0"/>
    <x v="0"/>
  </r>
  <r>
    <n v="7735110128"/>
    <x v="15"/>
    <n v="48705370"/>
    <x v="1"/>
    <s v="SSALLONDONO"/>
    <s v="MFLT"/>
    <s v="Retención y aport de nomina seguridad social"/>
    <s v=""/>
    <s v=""/>
    <d v="2010-12-27T00:00:00"/>
    <d v="2010-12-27T00:00:00"/>
    <n v="429100"/>
    <s v="773"/>
    <x v="11"/>
    <x v="1"/>
    <x v="2"/>
    <x v="0"/>
    <x v="0"/>
  </r>
  <r>
    <n v="7735110129"/>
    <x v="16"/>
    <n v="48705370"/>
    <x v="1"/>
    <s v="SSALLONDONO"/>
    <s v="MFLT"/>
    <s v="Retención y aport de nomina seguridad social"/>
    <s v=""/>
    <s v=""/>
    <d v="2010-12-27T00:00:00"/>
    <d v="2010-12-27T00:00:00"/>
    <n v="-184874"/>
    <s v="773"/>
    <x v="11"/>
    <x v="1"/>
    <x v="2"/>
    <x v="0"/>
    <x v="0"/>
  </r>
  <r>
    <n v="7735110129"/>
    <x v="16"/>
    <n v="48705370"/>
    <x v="1"/>
    <s v="SSALLONDONO"/>
    <s v="MFLT"/>
    <s v="Retención y aport de nomina seguridad social"/>
    <s v=""/>
    <s v=""/>
    <d v="2010-12-27T00:00:00"/>
    <d v="2010-12-27T00:00:00"/>
    <n v="549400"/>
    <s v="773"/>
    <x v="11"/>
    <x v="1"/>
    <x v="2"/>
    <x v="0"/>
    <x v="0"/>
  </r>
  <r>
    <n v="7735110131"/>
    <x v="17"/>
    <n v="48705370"/>
    <x v="1"/>
    <s v="SSALLONDONO"/>
    <s v="MFLT"/>
    <s v="Retención y aport de nomina seguridad social"/>
    <s v=""/>
    <s v=""/>
    <d v="2010-12-27T00:00:00"/>
    <d v="2010-12-27T00:00:00"/>
    <n v="184900"/>
    <s v="773"/>
    <x v="11"/>
    <x v="1"/>
    <x v="2"/>
    <x v="0"/>
    <x v="0"/>
  </r>
  <r>
    <n v="7735110133"/>
    <x v="18"/>
    <n v="48705370"/>
    <x v="1"/>
    <s v="SSALLONDONO"/>
    <s v="MFLT"/>
    <s v="Retención y aport de nomina seguridad social"/>
    <s v=""/>
    <s v=""/>
    <d v="2010-12-27T00:00:00"/>
    <d v="2010-12-27T00:00:00"/>
    <n v="138620"/>
    <s v="773"/>
    <x v="11"/>
    <x v="1"/>
    <x v="2"/>
    <x v="0"/>
    <x v="0"/>
  </r>
  <r>
    <n v="7735110134"/>
    <x v="19"/>
    <n v="48705370"/>
    <x v="1"/>
    <s v="SSALLONDONO"/>
    <s v="MFLT"/>
    <s v="Retención y aport de nomina seguridad social"/>
    <s v=""/>
    <s v=""/>
    <d v="2010-12-27T00:00:00"/>
    <d v="2010-12-27T00:00:00"/>
    <n v="92400"/>
    <s v="773"/>
    <x v="11"/>
    <x v="1"/>
    <x v="2"/>
    <x v="0"/>
    <x v="0"/>
  </r>
  <r>
    <n v="7735113507"/>
    <x v="0"/>
    <n v="48705370"/>
    <x v="1"/>
    <s v="SSRDVILLEGAS"/>
    <s v="MFLT"/>
    <s v="LEASING BANCOLOMBIA SA"/>
    <s v=""/>
    <s v=""/>
    <d v="2010-12-22T00:00:00"/>
    <d v="2010-12-27T00:00:00"/>
    <n v="17656"/>
    <s v="773"/>
    <x v="11"/>
    <x v="1"/>
    <x v="0"/>
    <x v="0"/>
    <x v="0"/>
  </r>
  <r>
    <n v="7735113507"/>
    <x v="0"/>
    <n v="48705370"/>
    <x v="1"/>
    <s v="SSRDVILLEGAS"/>
    <s v="MFLT"/>
    <s v="LEASING BANCOLOMBIA SA"/>
    <s v=""/>
    <s v=""/>
    <d v="2010-12-22T00:00:00"/>
    <d v="2010-12-27T00:00:00"/>
    <n v="25100"/>
    <s v="773"/>
    <x v="11"/>
    <x v="1"/>
    <x v="0"/>
    <x v="0"/>
    <x v="0"/>
  </r>
  <r>
    <n v="7735113507"/>
    <x v="0"/>
    <n v="48705370"/>
    <x v="1"/>
    <s v="SSRDVILLEGAS"/>
    <s v="MFLT"/>
    <s v="LEASING BANCOLOMBIA SA"/>
    <s v=""/>
    <s v=""/>
    <d v="2010-12-22T00:00:00"/>
    <d v="2010-12-27T00:00:00"/>
    <n v="18539"/>
    <s v="773"/>
    <x v="11"/>
    <x v="1"/>
    <x v="0"/>
    <x v="0"/>
    <x v="0"/>
  </r>
  <r>
    <n v="7735113507"/>
    <x v="0"/>
    <n v="48705370"/>
    <x v="1"/>
    <s v="SSRDVILLEGAS"/>
    <s v="MFLT"/>
    <s v="LEASING BANCOLOMBIA SA"/>
    <s v=""/>
    <s v=""/>
    <d v="2010-12-22T00:00:00"/>
    <d v="2010-12-27T00:00:00"/>
    <n v="26406"/>
    <s v="773"/>
    <x v="11"/>
    <x v="1"/>
    <x v="0"/>
    <x v="0"/>
    <x v="0"/>
  </r>
  <r>
    <n v="7735110111"/>
    <x v="6"/>
    <n v="48705670"/>
    <x v="2"/>
    <s v="SSALLONDONO"/>
    <s v="MFLT"/>
    <s v="Provisión oblig. laboral, prima servicios aprop."/>
    <s v=""/>
    <s v=""/>
    <d v="2010-12-27T00:00:00"/>
    <d v="2010-12-27T00:00:00"/>
    <n v="40665"/>
    <s v="773"/>
    <x v="11"/>
    <x v="2"/>
    <x v="2"/>
    <x v="0"/>
    <x v="0"/>
  </r>
  <r>
    <n v="7735110112"/>
    <x v="7"/>
    <n v="48705670"/>
    <x v="2"/>
    <s v="SSALLONDONO"/>
    <s v="MFLT"/>
    <s v="Provisión oblig. laboral, prima servicios aprop."/>
    <s v=""/>
    <s v=""/>
    <d v="2010-12-27T00:00:00"/>
    <d v="2010-12-27T00:00:00"/>
    <n v="11091"/>
    <s v="773"/>
    <x v="11"/>
    <x v="2"/>
    <x v="2"/>
    <x v="0"/>
    <x v="0"/>
  </r>
  <r>
    <n v="7735110113"/>
    <x v="8"/>
    <n v="48705670"/>
    <x v="2"/>
    <s v="SSALLONDONO"/>
    <s v="MFLT"/>
    <s v="Provisión oblig. laboral, prima servicios aprop."/>
    <s v=""/>
    <s v=""/>
    <d v="2010-12-27T00:00:00"/>
    <d v="2010-12-27T00:00:00"/>
    <n v="149721"/>
    <s v="773"/>
    <x v="11"/>
    <x v="2"/>
    <x v="2"/>
    <x v="0"/>
    <x v="0"/>
  </r>
  <r>
    <n v="7735110114"/>
    <x v="9"/>
    <n v="48705670"/>
    <x v="2"/>
    <s v="SSALLONDONO"/>
    <s v="MFLT"/>
    <s v="Provisión oblig. laboral, prima servicios aprop."/>
    <s v=""/>
    <s v=""/>
    <d v="2010-12-27T00:00:00"/>
    <d v="2010-12-27T00:00:00"/>
    <n v="97966"/>
    <s v="773"/>
    <x v="11"/>
    <x v="2"/>
    <x v="2"/>
    <x v="0"/>
    <x v="0"/>
  </r>
  <r>
    <n v="7735110127"/>
    <x v="14"/>
    <n v="48705670"/>
    <x v="2"/>
    <s v="SSALLONDONO"/>
    <s v="MFLT"/>
    <s v="Retención y aport de nomina seguridad social"/>
    <s v=""/>
    <s v=""/>
    <d v="2010-12-27T00:00:00"/>
    <d v="2010-12-27T00:00:00"/>
    <n v="20000"/>
    <s v="773"/>
    <x v="11"/>
    <x v="2"/>
    <x v="2"/>
    <x v="0"/>
    <x v="0"/>
  </r>
  <r>
    <n v="7735110128"/>
    <x v="15"/>
    <n v="48705670"/>
    <x v="2"/>
    <s v="SSALLONDONO"/>
    <s v="MFLT"/>
    <s v="Retención y aport de nomina seguridad social"/>
    <s v=""/>
    <s v=""/>
    <d v="2010-12-27T00:00:00"/>
    <d v="2010-12-27T00:00:00"/>
    <n v="-106477"/>
    <s v="773"/>
    <x v="11"/>
    <x v="2"/>
    <x v="2"/>
    <x v="0"/>
    <x v="0"/>
  </r>
  <r>
    <n v="7735110128"/>
    <x v="15"/>
    <n v="48705670"/>
    <x v="2"/>
    <s v="SSALLONDONO"/>
    <s v="MFLT"/>
    <s v="Retención y aport de nomina seguridad social"/>
    <s v=""/>
    <s v=""/>
    <d v="2010-12-27T00:00:00"/>
    <d v="2010-12-27T00:00:00"/>
    <n v="373500"/>
    <s v="773"/>
    <x v="11"/>
    <x v="2"/>
    <x v="2"/>
    <x v="0"/>
    <x v="0"/>
  </r>
  <r>
    <n v="7735110129"/>
    <x v="16"/>
    <n v="48705670"/>
    <x v="2"/>
    <s v="SSALLONDONO"/>
    <s v="MFLT"/>
    <s v="Retención y aport de nomina seguridad social"/>
    <s v=""/>
    <s v=""/>
    <d v="2010-12-27T00:00:00"/>
    <d v="2010-12-27T00:00:00"/>
    <n v="-106477"/>
    <s v="773"/>
    <x v="11"/>
    <x v="2"/>
    <x v="2"/>
    <x v="0"/>
    <x v="0"/>
  </r>
  <r>
    <n v="7735110129"/>
    <x v="16"/>
    <n v="48705670"/>
    <x v="2"/>
    <s v="SSALLONDONO"/>
    <s v="MFLT"/>
    <s v="Retención y aport de nomina seguridad social"/>
    <s v=""/>
    <s v=""/>
    <d v="2010-12-27T00:00:00"/>
    <d v="2010-12-27T00:00:00"/>
    <n v="478200"/>
    <s v="773"/>
    <x v="11"/>
    <x v="2"/>
    <x v="2"/>
    <x v="0"/>
    <x v="0"/>
  </r>
  <r>
    <n v="7735110131"/>
    <x v="17"/>
    <n v="48705670"/>
    <x v="2"/>
    <s v="SSALLONDONO"/>
    <s v="MFLT"/>
    <s v="Retención y aport de nomina seguridad social"/>
    <s v=""/>
    <s v=""/>
    <d v="2010-12-27T00:00:00"/>
    <d v="2010-12-27T00:00:00"/>
    <n v="106400"/>
    <s v="773"/>
    <x v="11"/>
    <x v="2"/>
    <x v="2"/>
    <x v="0"/>
    <x v="0"/>
  </r>
  <r>
    <n v="7735110133"/>
    <x v="18"/>
    <n v="48705670"/>
    <x v="2"/>
    <s v="SSALLONDONO"/>
    <s v="MFLT"/>
    <s v="Retención y aport de nomina seguridad social"/>
    <s v=""/>
    <s v=""/>
    <d v="2010-12-27T00:00:00"/>
    <d v="2010-12-27T00:00:00"/>
    <n v="79800"/>
    <s v="773"/>
    <x v="11"/>
    <x v="2"/>
    <x v="2"/>
    <x v="0"/>
    <x v="0"/>
  </r>
  <r>
    <n v="7735110134"/>
    <x v="19"/>
    <n v="48705670"/>
    <x v="2"/>
    <s v="SSALLONDONO"/>
    <s v="MFLT"/>
    <s v="Retención y aport de nomina seguridad social"/>
    <s v=""/>
    <s v=""/>
    <d v="2010-12-27T00:00:00"/>
    <d v="2010-12-27T00:00:00"/>
    <n v="53300"/>
    <s v="773"/>
    <x v="11"/>
    <x v="2"/>
    <x v="2"/>
    <x v="0"/>
    <x v="0"/>
  </r>
  <r>
    <n v="7735113507"/>
    <x v="0"/>
    <n v="48705670"/>
    <x v="2"/>
    <s v="SSRDVILLEGAS"/>
    <s v="MFLT"/>
    <s v="LEASING BANCOLOMBIA SA"/>
    <s v=""/>
    <s v=""/>
    <d v="2010-12-22T00:00:00"/>
    <d v="2010-12-27T00:00:00"/>
    <n v="25997"/>
    <s v="773"/>
    <x v="11"/>
    <x v="2"/>
    <x v="0"/>
    <x v="0"/>
    <x v="0"/>
  </r>
  <r>
    <n v="7735113507"/>
    <x v="0"/>
    <n v="48705670"/>
    <x v="2"/>
    <s v="SSRDVILLEGAS"/>
    <s v="MFLT"/>
    <s v="LEASING BANCOLOMBIA SA"/>
    <s v=""/>
    <s v=""/>
    <d v="2010-12-22T00:00:00"/>
    <d v="2010-12-27T00:00:00"/>
    <n v="35960"/>
    <s v="773"/>
    <x v="11"/>
    <x v="2"/>
    <x v="0"/>
    <x v="0"/>
    <x v="0"/>
  </r>
  <r>
    <n v="7735113507"/>
    <x v="0"/>
    <n v="48705670"/>
    <x v="2"/>
    <s v="SSRDVILLEGAS"/>
    <s v="MFLT"/>
    <s v="LEASING BANCOLOMBIA SA"/>
    <s v=""/>
    <s v=""/>
    <d v="2010-12-22T00:00:00"/>
    <d v="2010-12-27T00:00:00"/>
    <n v="25997"/>
    <s v="773"/>
    <x v="11"/>
    <x v="2"/>
    <x v="0"/>
    <x v="0"/>
    <x v="0"/>
  </r>
  <r>
    <n v="7735113507"/>
    <x v="0"/>
    <n v="48705670"/>
    <x v="2"/>
    <s v="SSRDVILLEGAS"/>
    <s v="MFLT"/>
    <s v="LEASING BANCOLOMBIA SA"/>
    <s v=""/>
    <s v=""/>
    <d v="2010-12-22T00:00:00"/>
    <d v="2010-12-27T00:00:00"/>
    <n v="35960"/>
    <s v="773"/>
    <x v="11"/>
    <x v="2"/>
    <x v="0"/>
    <x v="0"/>
    <x v="0"/>
  </r>
  <r>
    <n v="7735110111"/>
    <x v="6"/>
    <n v="48910270"/>
    <x v="23"/>
    <s v="SSALLONDONO"/>
    <s v="MFLT"/>
    <s v="Provisión oblig. laboral, prima servicios aprop."/>
    <s v=""/>
    <s v=""/>
    <d v="2010-12-27T00:00:00"/>
    <d v="2010-12-27T00:00:00"/>
    <n v="38411"/>
    <s v="773"/>
    <x v="11"/>
    <x v="3"/>
    <x v="2"/>
    <x v="0"/>
    <x v="0"/>
  </r>
  <r>
    <n v="7735110112"/>
    <x v="7"/>
    <n v="48910270"/>
    <x v="23"/>
    <s v="SSALLONDONO"/>
    <s v="MFLT"/>
    <s v="Provisión oblig. laboral, prima servicios aprop."/>
    <s v=""/>
    <s v=""/>
    <d v="2010-12-27T00:00:00"/>
    <d v="2010-12-27T00:00:00"/>
    <n v="10475"/>
    <s v="773"/>
    <x v="11"/>
    <x v="3"/>
    <x v="2"/>
    <x v="0"/>
    <x v="0"/>
  </r>
  <r>
    <n v="7735110113"/>
    <x v="8"/>
    <n v="48910270"/>
    <x v="23"/>
    <s v="SSALLONDONO"/>
    <s v="MFLT"/>
    <s v="Provisión oblig. laboral, prima servicios aprop."/>
    <s v=""/>
    <s v=""/>
    <d v="2010-12-27T00:00:00"/>
    <d v="2010-12-27T00:00:00"/>
    <n v="141421"/>
    <s v="773"/>
    <x v="11"/>
    <x v="3"/>
    <x v="2"/>
    <x v="0"/>
    <x v="0"/>
  </r>
  <r>
    <n v="7735110114"/>
    <x v="9"/>
    <n v="48910270"/>
    <x v="23"/>
    <s v="SSALLONDONO"/>
    <s v="MFLT"/>
    <s v="Provisión oblig. laboral, prima servicios aprop."/>
    <s v=""/>
    <s v=""/>
    <d v="2010-12-27T00:00:00"/>
    <d v="2010-12-27T00:00:00"/>
    <n v="92535"/>
    <s v="773"/>
    <x v="11"/>
    <x v="3"/>
    <x v="2"/>
    <x v="0"/>
    <x v="0"/>
  </r>
  <r>
    <n v="7735110127"/>
    <x v="14"/>
    <n v="48910270"/>
    <x v="23"/>
    <s v="SSALLONDONO"/>
    <s v="MFLT"/>
    <s v="Retención y aport de nomina seguridad social"/>
    <s v=""/>
    <s v=""/>
    <d v="2010-12-27T00:00:00"/>
    <d v="2010-12-27T00:00:00"/>
    <n v="70500"/>
    <s v="773"/>
    <x v="11"/>
    <x v="3"/>
    <x v="2"/>
    <x v="0"/>
    <x v="0"/>
  </r>
  <r>
    <n v="7735110128"/>
    <x v="15"/>
    <n v="48910270"/>
    <x v="23"/>
    <s v="SSALLONDONO"/>
    <s v="MFLT"/>
    <s v="Retención y aport de nomina seguridad social"/>
    <s v=""/>
    <s v=""/>
    <d v="2010-12-27T00:00:00"/>
    <d v="2010-12-27T00:00:00"/>
    <n v="-82516"/>
    <s v="773"/>
    <x v="11"/>
    <x v="3"/>
    <x v="2"/>
    <x v="0"/>
    <x v="0"/>
  </r>
  <r>
    <n v="7735110128"/>
    <x v="15"/>
    <n v="48910270"/>
    <x v="23"/>
    <s v="SSALLONDONO"/>
    <s v="MFLT"/>
    <s v="Retención y aport de nomina seguridad social"/>
    <s v=""/>
    <s v=""/>
    <d v="2010-12-27T00:00:00"/>
    <d v="2010-12-27T00:00:00"/>
    <n v="288600"/>
    <s v="773"/>
    <x v="11"/>
    <x v="3"/>
    <x v="2"/>
    <x v="0"/>
    <x v="0"/>
  </r>
  <r>
    <n v="7735110129"/>
    <x v="16"/>
    <n v="48910270"/>
    <x v="23"/>
    <s v="SSALLONDONO"/>
    <s v="MFLT"/>
    <s v="Retención y aport de nomina seguridad social"/>
    <s v=""/>
    <s v=""/>
    <d v="2010-12-27T00:00:00"/>
    <d v="2010-12-27T00:00:00"/>
    <n v="-82516"/>
    <s v="773"/>
    <x v="11"/>
    <x v="3"/>
    <x v="2"/>
    <x v="0"/>
    <x v="0"/>
  </r>
  <r>
    <n v="7735110129"/>
    <x v="16"/>
    <n v="48910270"/>
    <x v="23"/>
    <s v="SSALLONDONO"/>
    <s v="MFLT"/>
    <s v="Retención y aport de nomina seguridad social"/>
    <s v=""/>
    <s v=""/>
    <d v="2010-12-27T00:00:00"/>
    <d v="2010-12-27T00:00:00"/>
    <n v="369400"/>
    <s v="773"/>
    <x v="11"/>
    <x v="3"/>
    <x v="2"/>
    <x v="0"/>
    <x v="0"/>
  </r>
  <r>
    <n v="7735110131"/>
    <x v="17"/>
    <n v="48910270"/>
    <x v="23"/>
    <s v="SSALLONDONO"/>
    <s v="MFLT"/>
    <s v="Retención y aport de nomina seguridad social"/>
    <s v=""/>
    <s v=""/>
    <d v="2010-12-27T00:00:00"/>
    <d v="2010-12-27T00:00:00"/>
    <n v="82600"/>
    <s v="773"/>
    <x v="11"/>
    <x v="3"/>
    <x v="2"/>
    <x v="0"/>
    <x v="0"/>
  </r>
  <r>
    <n v="7735110133"/>
    <x v="18"/>
    <n v="48910270"/>
    <x v="23"/>
    <s v="SSALLONDONO"/>
    <s v="MFLT"/>
    <s v="Retención y aport de nomina seguridad social"/>
    <s v=""/>
    <s v=""/>
    <d v="2010-12-27T00:00:00"/>
    <d v="2010-12-27T00:00:00"/>
    <n v="61900"/>
    <s v="773"/>
    <x v="11"/>
    <x v="3"/>
    <x v="2"/>
    <x v="0"/>
    <x v="0"/>
  </r>
  <r>
    <n v="7735110134"/>
    <x v="19"/>
    <n v="48910270"/>
    <x v="23"/>
    <s v="SSALLONDONO"/>
    <s v="MFLT"/>
    <s v="Retención y aport de nomina seguridad social"/>
    <s v=""/>
    <s v=""/>
    <d v="2010-12-27T00:00:00"/>
    <d v="2010-12-27T00:00:00"/>
    <n v="41300"/>
    <s v="773"/>
    <x v="11"/>
    <x v="3"/>
    <x v="2"/>
    <x v="0"/>
    <x v="0"/>
  </r>
  <r>
    <n v="7735113507"/>
    <x v="0"/>
    <n v="48910270"/>
    <x v="23"/>
    <s v="SSRDVILLEGAS"/>
    <s v="MFLT"/>
    <s v="LEASING BANCOLOMBIA SA"/>
    <s v=""/>
    <s v=""/>
    <d v="2010-12-22T00:00:00"/>
    <d v="2010-12-27T00:00:00"/>
    <n v="25997"/>
    <s v="773"/>
    <x v="11"/>
    <x v="3"/>
    <x v="0"/>
    <x v="0"/>
    <x v="0"/>
  </r>
  <r>
    <n v="7735113507"/>
    <x v="0"/>
    <n v="48910270"/>
    <x v="23"/>
    <s v="SSRDVILLEGAS"/>
    <s v="MFLT"/>
    <s v="LEASING BANCOLOMBIA SA"/>
    <s v=""/>
    <s v=""/>
    <d v="2010-12-22T00:00:00"/>
    <d v="2010-12-27T00:00:00"/>
    <n v="35960"/>
    <s v="773"/>
    <x v="11"/>
    <x v="3"/>
    <x v="0"/>
    <x v="0"/>
    <x v="0"/>
  </r>
  <r>
    <n v="7735113507"/>
    <x v="0"/>
    <n v="48910270"/>
    <x v="23"/>
    <s v="SSRDVILLEGAS"/>
    <s v="MFLT"/>
    <s v="LEASING BANCOLOMBIA SA"/>
    <s v=""/>
    <s v=""/>
    <d v="2010-12-22T00:00:00"/>
    <d v="2010-12-27T00:00:00"/>
    <n v="15085"/>
    <s v="773"/>
    <x v="11"/>
    <x v="3"/>
    <x v="0"/>
    <x v="0"/>
    <x v="0"/>
  </r>
  <r>
    <n v="7735113507"/>
    <x v="0"/>
    <n v="48910270"/>
    <x v="23"/>
    <s v="SSRDVILLEGAS"/>
    <s v="MFLT"/>
    <s v="LEASING BANCOLOMBIA SA"/>
    <s v=""/>
    <s v=""/>
    <d v="2010-12-22T00:00:00"/>
    <d v="2010-12-27T00:00:00"/>
    <n v="25207"/>
    <s v="773"/>
    <x v="11"/>
    <x v="3"/>
    <x v="0"/>
    <x v="0"/>
    <x v="0"/>
  </r>
  <r>
    <n v="7735113507"/>
    <x v="0"/>
    <n v="48910270"/>
    <x v="23"/>
    <s v="SSRDVILLEGAS"/>
    <s v="MFLT"/>
    <s v="LEASING BANCOLOMBIA SA"/>
    <s v=""/>
    <s v=""/>
    <d v="2010-12-22T00:00:00"/>
    <d v="2010-12-27T00:00:00"/>
    <n v="15086"/>
    <s v="773"/>
    <x v="11"/>
    <x v="3"/>
    <x v="0"/>
    <x v="0"/>
    <x v="0"/>
  </r>
  <r>
    <n v="7735113507"/>
    <x v="0"/>
    <n v="48910270"/>
    <x v="23"/>
    <s v="SSRDVILLEGAS"/>
    <s v="MFLT"/>
    <s v="LEASING BANCOLOMBIA SA"/>
    <s v=""/>
    <s v=""/>
    <d v="2010-12-22T00:00:00"/>
    <d v="2010-12-27T00:00:00"/>
    <n v="25206"/>
    <s v="773"/>
    <x v="11"/>
    <x v="3"/>
    <x v="0"/>
    <x v="0"/>
    <x v="0"/>
  </r>
  <r>
    <n v="7735110111"/>
    <x v="6"/>
    <n v="48921370"/>
    <x v="24"/>
    <s v="SSALLONDONO"/>
    <s v="MFLT"/>
    <s v="Provisión oblig. laboral, prima servicios aprop."/>
    <s v=""/>
    <s v=""/>
    <d v="2010-12-27T00:00:00"/>
    <d v="2010-12-27T00:00:00"/>
    <n v="21560"/>
    <s v="773"/>
    <x v="11"/>
    <x v="4"/>
    <x v="2"/>
    <x v="0"/>
    <x v="0"/>
  </r>
  <r>
    <n v="7735110112"/>
    <x v="7"/>
    <n v="48921370"/>
    <x v="24"/>
    <s v="SSALLONDONO"/>
    <s v="MFLT"/>
    <s v="Provisión oblig. laboral, prima servicios aprop."/>
    <s v=""/>
    <s v=""/>
    <d v="2010-12-27T00:00:00"/>
    <d v="2010-12-27T00:00:00"/>
    <n v="5880"/>
    <s v="773"/>
    <x v="11"/>
    <x v="4"/>
    <x v="2"/>
    <x v="0"/>
    <x v="0"/>
  </r>
  <r>
    <n v="7735110113"/>
    <x v="8"/>
    <n v="48921370"/>
    <x v="24"/>
    <s v="SSALLONDONO"/>
    <s v="MFLT"/>
    <s v="Provisión oblig. laboral, prima servicios aprop."/>
    <s v=""/>
    <s v=""/>
    <d v="2010-12-27T00:00:00"/>
    <d v="2010-12-27T00:00:00"/>
    <n v="79379"/>
    <s v="773"/>
    <x v="11"/>
    <x v="4"/>
    <x v="2"/>
    <x v="0"/>
    <x v="0"/>
  </r>
  <r>
    <n v="7735110114"/>
    <x v="9"/>
    <n v="48921370"/>
    <x v="24"/>
    <s v="SSALLONDONO"/>
    <s v="MFLT"/>
    <s v="Provisión oblig. laboral, prima servicios aprop."/>
    <s v=""/>
    <s v=""/>
    <d v="2010-12-27T00:00:00"/>
    <d v="2010-12-27T00:00:00"/>
    <n v="51939"/>
    <s v="773"/>
    <x v="11"/>
    <x v="4"/>
    <x v="2"/>
    <x v="0"/>
    <x v="0"/>
  </r>
  <r>
    <n v="7735110127"/>
    <x v="14"/>
    <n v="48921370"/>
    <x v="24"/>
    <s v="SSALLONDONO"/>
    <s v="MFLT"/>
    <s v="Retención y aport de nomina seguridad social"/>
    <s v=""/>
    <s v=""/>
    <d v="2010-12-27T00:00:00"/>
    <d v="2010-12-27T00:00:00"/>
    <n v="45807"/>
    <s v="773"/>
    <x v="11"/>
    <x v="4"/>
    <x v="2"/>
    <x v="0"/>
    <x v="0"/>
  </r>
  <r>
    <n v="7735110128"/>
    <x v="15"/>
    <n v="48921370"/>
    <x v="24"/>
    <s v="SSALLONDONO"/>
    <s v="MFLT"/>
    <s v="Retención y aport de nomina seguridad social"/>
    <s v=""/>
    <s v=""/>
    <d v="2010-12-27T00:00:00"/>
    <d v="2010-12-27T00:00:00"/>
    <n v="-56399"/>
    <s v="773"/>
    <x v="11"/>
    <x v="4"/>
    <x v="2"/>
    <x v="0"/>
    <x v="0"/>
  </r>
  <r>
    <n v="7735110128"/>
    <x v="15"/>
    <n v="48921370"/>
    <x v="24"/>
    <s v="SSALLONDONO"/>
    <s v="MFLT"/>
    <s v="Retención y aport de nomina seguridad social"/>
    <s v=""/>
    <s v=""/>
    <d v="2010-12-27T00:00:00"/>
    <d v="2010-12-27T00:00:00"/>
    <n v="212500"/>
    <s v="773"/>
    <x v="11"/>
    <x v="4"/>
    <x v="2"/>
    <x v="0"/>
    <x v="0"/>
  </r>
  <r>
    <n v="7735110129"/>
    <x v="16"/>
    <n v="48921370"/>
    <x v="24"/>
    <s v="SSALLONDONO"/>
    <s v="MFLT"/>
    <s v="Retención y aport de nomina seguridad social"/>
    <s v=""/>
    <s v=""/>
    <d v="2010-12-27T00:00:00"/>
    <d v="2010-12-27T00:00:00"/>
    <n v="-56399"/>
    <s v="773"/>
    <x v="11"/>
    <x v="4"/>
    <x v="2"/>
    <x v="0"/>
    <x v="0"/>
  </r>
  <r>
    <n v="7735110129"/>
    <x v="16"/>
    <n v="48921370"/>
    <x v="24"/>
    <s v="SSALLONDONO"/>
    <s v="MFLT"/>
    <s v="Retención y aport de nomina seguridad social"/>
    <s v=""/>
    <s v=""/>
    <d v="2010-12-27T00:00:00"/>
    <d v="2010-12-27T00:00:00"/>
    <n v="272000"/>
    <s v="773"/>
    <x v="11"/>
    <x v="4"/>
    <x v="2"/>
    <x v="0"/>
    <x v="0"/>
  </r>
  <r>
    <n v="7735110131"/>
    <x v="17"/>
    <n v="48921370"/>
    <x v="24"/>
    <s v="SSALLONDONO"/>
    <s v="MFLT"/>
    <s v="Retención y aport de nomina seguridad social"/>
    <s v=""/>
    <s v=""/>
    <d v="2010-12-27T00:00:00"/>
    <d v="2010-12-27T00:00:00"/>
    <n v="56400"/>
    <s v="773"/>
    <x v="11"/>
    <x v="4"/>
    <x v="2"/>
    <x v="0"/>
    <x v="0"/>
  </r>
  <r>
    <n v="7735110133"/>
    <x v="18"/>
    <n v="48921370"/>
    <x v="24"/>
    <s v="SSALLONDONO"/>
    <s v="MFLT"/>
    <s v="Retención y aport de nomina seguridad social"/>
    <s v=""/>
    <s v=""/>
    <d v="2010-12-27T00:00:00"/>
    <d v="2010-12-27T00:00:00"/>
    <n v="42300"/>
    <s v="773"/>
    <x v="11"/>
    <x v="4"/>
    <x v="2"/>
    <x v="0"/>
    <x v="0"/>
  </r>
  <r>
    <n v="7735110134"/>
    <x v="19"/>
    <n v="48921370"/>
    <x v="24"/>
    <s v="SSALLONDONO"/>
    <s v="MFLT"/>
    <s v="Retención y aport de nomina seguridad social"/>
    <s v=""/>
    <s v=""/>
    <d v="2010-12-27T00:00:00"/>
    <d v="2010-12-27T00:00:00"/>
    <n v="28200"/>
    <s v="773"/>
    <x v="11"/>
    <x v="4"/>
    <x v="2"/>
    <x v="0"/>
    <x v="0"/>
  </r>
  <r>
    <n v="7735124554"/>
    <x v="60"/>
    <n v="48921370"/>
    <x v="24"/>
    <s v="LTEAGUTIERRE"/>
    <s v="MFLT"/>
    <s v="Provisión otras cta.pte.proveed prod. no inventar"/>
    <s v="Flexometro 5 metros x 3/4"/>
    <s v="Flexometro 5 metros x 3/4"/>
    <d v="2010-12-27T00:00:00"/>
    <d v="2010-12-27T00:00:00"/>
    <n v="13700"/>
    <s v="773"/>
    <x v="11"/>
    <x v="4"/>
    <x v="6"/>
    <x v="0"/>
    <x v="2"/>
  </r>
  <r>
    <n v="7735110111"/>
    <x v="6"/>
    <n v="48921470"/>
    <x v="25"/>
    <s v="SSALLONDONO"/>
    <s v="MFLT"/>
    <s v="Provisión oblig. laboral, prima servicios aprop."/>
    <s v=""/>
    <s v=""/>
    <d v="2010-12-27T00:00:00"/>
    <d v="2010-12-27T00:00:00"/>
    <n v="179045"/>
    <s v="773"/>
    <x v="11"/>
    <x v="4"/>
    <x v="2"/>
    <x v="0"/>
    <x v="0"/>
  </r>
  <r>
    <n v="7735110112"/>
    <x v="7"/>
    <n v="48921470"/>
    <x v="25"/>
    <s v="SSALLONDONO"/>
    <s v="MFLT"/>
    <s v="Provisión oblig. laboral, prima servicios aprop."/>
    <s v=""/>
    <s v=""/>
    <d v="2010-12-27T00:00:00"/>
    <d v="2010-12-27T00:00:00"/>
    <n v="48830"/>
    <s v="773"/>
    <x v="11"/>
    <x v="4"/>
    <x v="2"/>
    <x v="0"/>
    <x v="0"/>
  </r>
  <r>
    <n v="7735110113"/>
    <x v="8"/>
    <n v="48921470"/>
    <x v="25"/>
    <s v="SSALLONDONO"/>
    <s v="MFLT"/>
    <s v="Provisión oblig. laboral, prima servicios aprop."/>
    <s v=""/>
    <s v=""/>
    <d v="2010-12-27T00:00:00"/>
    <d v="2010-12-27T00:00:00"/>
    <n v="659208"/>
    <s v="773"/>
    <x v="11"/>
    <x v="4"/>
    <x v="2"/>
    <x v="0"/>
    <x v="0"/>
  </r>
  <r>
    <n v="7735110114"/>
    <x v="9"/>
    <n v="48921470"/>
    <x v="25"/>
    <s v="SSALLONDONO"/>
    <s v="MFLT"/>
    <s v="Provisión oblig. laboral, prima servicios aprop."/>
    <s v=""/>
    <s v=""/>
    <d v="2010-12-27T00:00:00"/>
    <d v="2010-12-27T00:00:00"/>
    <n v="431334"/>
    <s v="773"/>
    <x v="11"/>
    <x v="4"/>
    <x v="2"/>
    <x v="0"/>
    <x v="0"/>
  </r>
  <r>
    <n v="7735110119"/>
    <x v="12"/>
    <n v="48921470"/>
    <x v="25"/>
    <s v="LTEAGUTIERRE"/>
    <s v="MFLT"/>
    <s v="PALACIO DE GONZALEZ HONORATA DE JES"/>
    <s v="Delantal en dril blanco"/>
    <s v="Delantal en dril blanco"/>
    <d v="2010-12-27T00:00:00"/>
    <d v="2010-12-27T00:00:00"/>
    <n v="105000"/>
    <s v="773"/>
    <x v="11"/>
    <x v="4"/>
    <x v="2"/>
    <x v="0"/>
    <x v="1"/>
  </r>
  <r>
    <n v="7735110127"/>
    <x v="14"/>
    <n v="48921470"/>
    <x v="25"/>
    <s v="SSALLONDONO"/>
    <s v="MFLT"/>
    <s v="Retención y aport de nomina seguridad social"/>
    <s v=""/>
    <s v=""/>
    <d v="2010-12-27T00:00:00"/>
    <d v="2010-12-27T00:00:00"/>
    <n v="234707"/>
    <s v="773"/>
    <x v="11"/>
    <x v="4"/>
    <x v="2"/>
    <x v="0"/>
    <x v="0"/>
  </r>
  <r>
    <n v="7735110128"/>
    <x v="15"/>
    <n v="48921470"/>
    <x v="25"/>
    <s v="SSALLONDONO"/>
    <s v="MFLT"/>
    <s v="Retención y aport de nomina seguridad social"/>
    <s v=""/>
    <s v=""/>
    <d v="2010-12-27T00:00:00"/>
    <d v="2010-12-27T00:00:00"/>
    <n v="-432324"/>
    <s v="773"/>
    <x v="11"/>
    <x v="4"/>
    <x v="2"/>
    <x v="0"/>
    <x v="0"/>
  </r>
  <r>
    <n v="7735110128"/>
    <x v="15"/>
    <n v="48921470"/>
    <x v="25"/>
    <s v="SSALLONDONO"/>
    <s v="MFLT"/>
    <s v="Retención y aport de nomina seguridad social"/>
    <s v=""/>
    <s v=""/>
    <d v="2010-12-27T00:00:00"/>
    <d v="2010-12-27T00:00:00"/>
    <n v="1124800"/>
    <s v="773"/>
    <x v="11"/>
    <x v="4"/>
    <x v="2"/>
    <x v="0"/>
    <x v="0"/>
  </r>
  <r>
    <n v="7735110129"/>
    <x v="16"/>
    <n v="48921470"/>
    <x v="25"/>
    <s v="SSALLONDONO"/>
    <s v="MFLT"/>
    <s v="Retención y aport de nomina seguridad social"/>
    <s v=""/>
    <s v=""/>
    <d v="2010-12-27T00:00:00"/>
    <d v="2010-12-27T00:00:00"/>
    <n v="-432324"/>
    <s v="773"/>
    <x v="11"/>
    <x v="4"/>
    <x v="2"/>
    <x v="0"/>
    <x v="0"/>
  </r>
  <r>
    <n v="7735110129"/>
    <x v="16"/>
    <n v="48921470"/>
    <x v="25"/>
    <s v="SSALLONDONO"/>
    <s v="MFLT"/>
    <s v="Retención y aport de nomina seguridad social"/>
    <s v=""/>
    <s v=""/>
    <d v="2010-12-27T00:00:00"/>
    <d v="2010-12-27T00:00:00"/>
    <n v="1440200"/>
    <s v="773"/>
    <x v="11"/>
    <x v="4"/>
    <x v="2"/>
    <x v="0"/>
    <x v="0"/>
  </r>
  <r>
    <n v="7735110131"/>
    <x v="17"/>
    <n v="48921470"/>
    <x v="25"/>
    <s v="SSALLONDONO"/>
    <s v="MFLT"/>
    <s v="Retención y aport de nomina seguridad social"/>
    <s v=""/>
    <s v=""/>
    <d v="2010-12-27T00:00:00"/>
    <d v="2010-12-27T00:00:00"/>
    <n v="404600"/>
    <s v="773"/>
    <x v="11"/>
    <x v="4"/>
    <x v="2"/>
    <x v="0"/>
    <x v="0"/>
  </r>
  <r>
    <n v="7735110133"/>
    <x v="18"/>
    <n v="48921470"/>
    <x v="25"/>
    <s v="SSALLONDONO"/>
    <s v="MFLT"/>
    <s v="Retención y aport de nomina seguridad social"/>
    <s v=""/>
    <s v=""/>
    <d v="2010-12-27T00:00:00"/>
    <d v="2010-12-27T00:00:00"/>
    <n v="303600"/>
    <s v="773"/>
    <x v="11"/>
    <x v="4"/>
    <x v="2"/>
    <x v="0"/>
    <x v="0"/>
  </r>
  <r>
    <n v="7735110134"/>
    <x v="19"/>
    <n v="48921470"/>
    <x v="25"/>
    <s v="SSALLONDONO"/>
    <s v="MFLT"/>
    <s v="Retención y aport de nomina seguridad social"/>
    <s v=""/>
    <s v=""/>
    <d v="2010-12-27T00:00:00"/>
    <d v="2010-12-27T00:00:00"/>
    <n v="202300"/>
    <s v="773"/>
    <x v="11"/>
    <x v="4"/>
    <x v="2"/>
    <x v="0"/>
    <x v="0"/>
  </r>
  <r>
    <n v="7735113507"/>
    <x v="0"/>
    <n v="48921470"/>
    <x v="25"/>
    <s v="SSRDVILLEGAS"/>
    <s v="MFLT"/>
    <s v="LEASING BANCOLOMBIA SA"/>
    <s v=""/>
    <s v=""/>
    <d v="2010-12-22T00:00:00"/>
    <d v="2010-12-27T00:00:00"/>
    <n v="17657"/>
    <s v="773"/>
    <x v="11"/>
    <x v="4"/>
    <x v="0"/>
    <x v="0"/>
    <x v="0"/>
  </r>
  <r>
    <n v="7735113507"/>
    <x v="0"/>
    <n v="48921470"/>
    <x v="25"/>
    <s v="SSRDVILLEGAS"/>
    <s v="MFLT"/>
    <s v="LEASING BANCOLOMBIA SA"/>
    <s v=""/>
    <s v=""/>
    <d v="2010-12-22T00:00:00"/>
    <d v="2010-12-27T00:00:00"/>
    <n v="25100"/>
    <s v="773"/>
    <x v="11"/>
    <x v="4"/>
    <x v="0"/>
    <x v="0"/>
    <x v="0"/>
  </r>
  <r>
    <n v="7735113507"/>
    <x v="0"/>
    <n v="48921470"/>
    <x v="25"/>
    <s v="SSRDVILLEGAS"/>
    <s v="MFLT"/>
    <s v="LEASING BANCOLOMBIA SA"/>
    <s v=""/>
    <s v=""/>
    <d v="2010-12-22T00:00:00"/>
    <d v="2010-12-27T00:00:00"/>
    <n v="25997"/>
    <s v="773"/>
    <x v="11"/>
    <x v="4"/>
    <x v="0"/>
    <x v="0"/>
    <x v="0"/>
  </r>
  <r>
    <n v="7735113507"/>
    <x v="0"/>
    <n v="48921470"/>
    <x v="25"/>
    <s v="SSRDVILLEGAS"/>
    <s v="MFLT"/>
    <s v="LEASING BANCOLOMBIA SA"/>
    <s v=""/>
    <s v=""/>
    <d v="2010-12-22T00:00:00"/>
    <d v="2010-12-27T00:00:00"/>
    <n v="35960"/>
    <s v="773"/>
    <x v="11"/>
    <x v="4"/>
    <x v="0"/>
    <x v="0"/>
    <x v="0"/>
  </r>
  <r>
    <n v="7735113507"/>
    <x v="0"/>
    <n v="48921470"/>
    <x v="25"/>
    <s v="SSRDVILLEGAS"/>
    <s v="MFLT"/>
    <s v="LEASING BANCOLOMBIA SA"/>
    <s v=""/>
    <s v=""/>
    <d v="2010-12-22T00:00:00"/>
    <d v="2010-12-27T00:00:00"/>
    <n v="25997"/>
    <s v="773"/>
    <x v="11"/>
    <x v="4"/>
    <x v="0"/>
    <x v="0"/>
    <x v="0"/>
  </r>
  <r>
    <n v="7735113507"/>
    <x v="0"/>
    <n v="48921470"/>
    <x v="25"/>
    <s v="SSRDVILLEGAS"/>
    <s v="MFLT"/>
    <s v="LEASING BANCOLOMBIA SA"/>
    <s v=""/>
    <s v=""/>
    <d v="2010-12-22T00:00:00"/>
    <d v="2010-12-27T00:00:00"/>
    <n v="35960"/>
    <s v="773"/>
    <x v="11"/>
    <x v="4"/>
    <x v="0"/>
    <x v="0"/>
    <x v="0"/>
  </r>
  <r>
    <n v="7735113507"/>
    <x v="0"/>
    <n v="48921470"/>
    <x v="25"/>
    <s v="SSRDVILLEGAS"/>
    <s v="MFLT"/>
    <s v="LEASING BANCOLOMBIA SA"/>
    <s v=""/>
    <s v=""/>
    <d v="2010-12-22T00:00:00"/>
    <d v="2010-12-27T00:00:00"/>
    <n v="25997"/>
    <s v="773"/>
    <x v="11"/>
    <x v="4"/>
    <x v="0"/>
    <x v="0"/>
    <x v="0"/>
  </r>
  <r>
    <n v="7735113507"/>
    <x v="0"/>
    <n v="48921470"/>
    <x v="25"/>
    <s v="SSRDVILLEGAS"/>
    <s v="MFLT"/>
    <s v="LEASING BANCOLOMBIA SA"/>
    <s v=""/>
    <s v=""/>
    <d v="2010-12-22T00:00:00"/>
    <d v="2010-12-27T00:00:00"/>
    <n v="35960"/>
    <s v="773"/>
    <x v="11"/>
    <x v="4"/>
    <x v="0"/>
    <x v="0"/>
    <x v="0"/>
  </r>
  <r>
    <n v="7735110109"/>
    <x v="84"/>
    <n v="48921570"/>
    <x v="26"/>
    <s v="SSALLONDONO"/>
    <s v="MFLT"/>
    <s v="Retención y aport de nomina seguridad social"/>
    <s v=""/>
    <s v=""/>
    <d v="2010-12-27T00:00:00"/>
    <d v="2010-12-27T00:00:00"/>
    <n v="-115200"/>
    <s v="773"/>
    <x v="11"/>
    <x v="3"/>
    <x v="2"/>
    <x v="0"/>
    <x v="1"/>
  </r>
  <r>
    <n v="7735110111"/>
    <x v="6"/>
    <n v="48921570"/>
    <x v="26"/>
    <s v="SSALLONDONO"/>
    <s v="MFLT"/>
    <s v="Provisión oblig. laboral, prima servicios aprop."/>
    <s v=""/>
    <s v=""/>
    <d v="2010-12-27T00:00:00"/>
    <d v="2010-12-27T00:00:00"/>
    <n v="368591"/>
    <s v="773"/>
    <x v="11"/>
    <x v="3"/>
    <x v="2"/>
    <x v="0"/>
    <x v="0"/>
  </r>
  <r>
    <n v="7735110112"/>
    <x v="7"/>
    <n v="48921570"/>
    <x v="26"/>
    <s v="SSALLONDONO"/>
    <s v="MFLT"/>
    <s v="Provisión oblig. laboral, prima servicios aprop."/>
    <s v=""/>
    <s v=""/>
    <d v="2010-12-27T00:00:00"/>
    <d v="2010-12-27T00:00:00"/>
    <n v="100526"/>
    <s v="773"/>
    <x v="11"/>
    <x v="3"/>
    <x v="2"/>
    <x v="0"/>
    <x v="0"/>
  </r>
  <r>
    <n v="7735110113"/>
    <x v="8"/>
    <n v="48921570"/>
    <x v="26"/>
    <s v="SSALLONDONO"/>
    <s v="MFLT"/>
    <s v="Provisión oblig. laboral, prima servicios aprop."/>
    <s v=""/>
    <s v=""/>
    <d v="2010-12-27T00:00:00"/>
    <d v="2010-12-27T00:00:00"/>
    <n v="1357081"/>
    <s v="773"/>
    <x v="11"/>
    <x v="3"/>
    <x v="2"/>
    <x v="0"/>
    <x v="0"/>
  </r>
  <r>
    <n v="7735110114"/>
    <x v="9"/>
    <n v="48921570"/>
    <x v="26"/>
    <s v="SSALLONDONO"/>
    <s v="MFLT"/>
    <s v="Provisión oblig. laboral, prima servicios aprop."/>
    <s v=""/>
    <s v=""/>
    <d v="2010-12-27T00:00:00"/>
    <d v="2010-12-27T00:00:00"/>
    <n v="887966"/>
    <s v="773"/>
    <x v="11"/>
    <x v="3"/>
    <x v="2"/>
    <x v="0"/>
    <x v="0"/>
  </r>
  <r>
    <n v="7735110119"/>
    <x v="12"/>
    <n v="48921570"/>
    <x v="26"/>
    <s v="LTEAGUTIERRE"/>
    <s v="MFLT"/>
    <s v="PALACIO DE GONZALEZ HONORATA DE JES"/>
    <s v="Delantal en dril blanco"/>
    <s v="Delantal en dril blanco"/>
    <d v="2010-12-27T00:00:00"/>
    <d v="2010-12-27T00:00:00"/>
    <n v="90000"/>
    <s v="773"/>
    <x v="11"/>
    <x v="3"/>
    <x v="2"/>
    <x v="0"/>
    <x v="1"/>
  </r>
  <r>
    <n v="7735110127"/>
    <x v="14"/>
    <n v="48921570"/>
    <x v="26"/>
    <s v="SSALLONDONO"/>
    <s v="MFLT"/>
    <s v="Retención y aport de nomina seguridad social"/>
    <s v=""/>
    <s v=""/>
    <d v="2010-12-27T00:00:00"/>
    <d v="2010-12-27T00:00:00"/>
    <n v="299400"/>
    <s v="773"/>
    <x v="11"/>
    <x v="3"/>
    <x v="2"/>
    <x v="0"/>
    <x v="0"/>
  </r>
  <r>
    <n v="7735110128"/>
    <x v="15"/>
    <n v="48921570"/>
    <x v="26"/>
    <s v="SSALLONDONO"/>
    <s v="MFLT"/>
    <s v="Retención y aport de nomina seguridad social"/>
    <s v=""/>
    <s v=""/>
    <d v="2010-12-27T00:00:00"/>
    <d v="2010-12-27T00:00:00"/>
    <n v="-843267"/>
    <s v="773"/>
    <x v="11"/>
    <x v="3"/>
    <x v="2"/>
    <x v="0"/>
    <x v="0"/>
  </r>
  <r>
    <n v="7735110128"/>
    <x v="15"/>
    <n v="48921570"/>
    <x v="26"/>
    <s v="SSALLONDONO"/>
    <s v="MFLT"/>
    <s v="Retención y aport de nomina seguridad social"/>
    <s v=""/>
    <s v=""/>
    <d v="2010-12-27T00:00:00"/>
    <d v="2010-12-27T00:00:00"/>
    <n v="2011200"/>
    <s v="773"/>
    <x v="11"/>
    <x v="3"/>
    <x v="2"/>
    <x v="0"/>
    <x v="0"/>
  </r>
  <r>
    <n v="7735110129"/>
    <x v="16"/>
    <n v="48921570"/>
    <x v="26"/>
    <s v="SSALLONDONO"/>
    <s v="MFLT"/>
    <s v="Retención y aport de nomina seguridad social"/>
    <s v=""/>
    <s v=""/>
    <d v="2010-12-27T00:00:00"/>
    <d v="2010-12-27T00:00:00"/>
    <n v="-843267"/>
    <s v="773"/>
    <x v="11"/>
    <x v="3"/>
    <x v="2"/>
    <x v="0"/>
    <x v="0"/>
  </r>
  <r>
    <n v="7735110129"/>
    <x v="16"/>
    <n v="48921570"/>
    <x v="26"/>
    <s v="SSALLONDONO"/>
    <s v="MFLT"/>
    <s v="Retención y aport de nomina seguridad social"/>
    <s v=""/>
    <s v=""/>
    <d v="2010-12-27T00:00:00"/>
    <d v="2010-12-27T00:00:00"/>
    <n v="2579400"/>
    <s v="773"/>
    <x v="11"/>
    <x v="3"/>
    <x v="2"/>
    <x v="0"/>
    <x v="0"/>
  </r>
  <r>
    <n v="7735110131"/>
    <x v="17"/>
    <n v="48921570"/>
    <x v="26"/>
    <s v="SSALLONDONO"/>
    <s v="MFLT"/>
    <s v="Retención y aport de nomina seguridad social"/>
    <s v=""/>
    <s v=""/>
    <d v="2010-12-27T00:00:00"/>
    <d v="2010-12-27T00:00:00"/>
    <n v="842100"/>
    <s v="773"/>
    <x v="11"/>
    <x v="3"/>
    <x v="2"/>
    <x v="0"/>
    <x v="0"/>
  </r>
  <r>
    <n v="7735110132"/>
    <x v="40"/>
    <n v="48921570"/>
    <x v="26"/>
    <s v="SSALLONDONO"/>
    <s v="MFLT"/>
    <s v="Retención y aport de nomina seguridad social"/>
    <s v=""/>
    <s v=""/>
    <d v="2010-12-27T00:00:00"/>
    <d v="2010-12-27T00:00:00"/>
    <n v="72000"/>
    <s v="773"/>
    <x v="11"/>
    <x v="3"/>
    <x v="2"/>
    <x v="0"/>
    <x v="0"/>
  </r>
  <r>
    <n v="7735110133"/>
    <x v="18"/>
    <n v="48921570"/>
    <x v="26"/>
    <s v="SSALLONDONO"/>
    <s v="MFLT"/>
    <s v="Retención y aport de nomina seguridad social"/>
    <s v=""/>
    <s v=""/>
    <d v="2010-12-27T00:00:00"/>
    <d v="2010-12-27T00:00:00"/>
    <n v="631400"/>
    <s v="773"/>
    <x v="11"/>
    <x v="3"/>
    <x v="2"/>
    <x v="0"/>
    <x v="0"/>
  </r>
  <r>
    <n v="7735110134"/>
    <x v="19"/>
    <n v="48921570"/>
    <x v="26"/>
    <s v="SSALLONDONO"/>
    <s v="MFLT"/>
    <s v="Retención y aport de nomina seguridad social"/>
    <s v=""/>
    <s v=""/>
    <d v="2010-12-27T00:00:00"/>
    <d v="2010-12-27T00:00:00"/>
    <n v="421100"/>
    <s v="773"/>
    <x v="11"/>
    <x v="3"/>
    <x v="2"/>
    <x v="0"/>
    <x v="0"/>
  </r>
  <r>
    <n v="7735113507"/>
    <x v="0"/>
    <n v="48921570"/>
    <x v="26"/>
    <s v="SSRDVILLEGAS"/>
    <s v="MFLT"/>
    <s v="LEASING BANCOLOMBIA SA"/>
    <s v=""/>
    <s v=""/>
    <d v="2010-12-22T00:00:00"/>
    <d v="2010-12-27T00:00:00"/>
    <n v="26000"/>
    <s v="773"/>
    <x v="11"/>
    <x v="3"/>
    <x v="0"/>
    <x v="0"/>
    <x v="0"/>
  </r>
  <r>
    <n v="7735113507"/>
    <x v="0"/>
    <n v="48921570"/>
    <x v="26"/>
    <s v="SSRDVILLEGAS"/>
    <s v="MFLT"/>
    <s v="LEASING BANCOLOMBIA SA"/>
    <s v=""/>
    <s v=""/>
    <d v="2010-12-22T00:00:00"/>
    <d v="2010-12-27T00:00:00"/>
    <n v="35953"/>
    <s v="773"/>
    <x v="11"/>
    <x v="3"/>
    <x v="0"/>
    <x v="0"/>
    <x v="0"/>
  </r>
  <r>
    <n v="7735113507"/>
    <x v="0"/>
    <n v="48921570"/>
    <x v="26"/>
    <s v="SSRDVILLEGAS"/>
    <s v="MFLT"/>
    <s v="LEASING BANCOLOMBIA SA"/>
    <s v=""/>
    <s v=""/>
    <d v="2010-12-22T00:00:00"/>
    <d v="2010-12-27T00:00:00"/>
    <n v="25997"/>
    <s v="773"/>
    <x v="11"/>
    <x v="3"/>
    <x v="0"/>
    <x v="0"/>
    <x v="0"/>
  </r>
  <r>
    <n v="7735113507"/>
    <x v="0"/>
    <n v="48921570"/>
    <x v="26"/>
    <s v="SSRDVILLEGAS"/>
    <s v="MFLT"/>
    <s v="LEASING BANCOLOMBIA SA"/>
    <s v=""/>
    <s v=""/>
    <d v="2010-12-22T00:00:00"/>
    <d v="2010-12-27T00:00:00"/>
    <n v="35960"/>
    <s v="773"/>
    <x v="11"/>
    <x v="3"/>
    <x v="0"/>
    <x v="0"/>
    <x v="0"/>
  </r>
  <r>
    <n v="7735113507"/>
    <x v="0"/>
    <n v="48921570"/>
    <x v="26"/>
    <s v="SSRDVILLEGAS"/>
    <s v="MFLT"/>
    <s v="LEASING BANCOLOMBIA SA"/>
    <s v=""/>
    <s v=""/>
    <d v="2010-12-22T00:00:00"/>
    <d v="2010-12-27T00:00:00"/>
    <n v="25997"/>
    <s v="773"/>
    <x v="11"/>
    <x v="3"/>
    <x v="0"/>
    <x v="0"/>
    <x v="0"/>
  </r>
  <r>
    <n v="7735113507"/>
    <x v="0"/>
    <n v="48921570"/>
    <x v="26"/>
    <s v="SSRDVILLEGAS"/>
    <s v="MFLT"/>
    <s v="LEASING BANCOLOMBIA SA"/>
    <s v=""/>
    <s v=""/>
    <d v="2010-12-22T00:00:00"/>
    <d v="2010-12-27T00:00:00"/>
    <n v="35960"/>
    <s v="773"/>
    <x v="11"/>
    <x v="3"/>
    <x v="0"/>
    <x v="0"/>
    <x v="0"/>
  </r>
  <r>
    <n v="7735113507"/>
    <x v="0"/>
    <n v="48921570"/>
    <x v="26"/>
    <s v="SSRDVILLEGAS"/>
    <s v="MFLT"/>
    <s v="LEASING BANCOLOMBIA SA"/>
    <s v=""/>
    <s v=""/>
    <d v="2010-12-22T00:00:00"/>
    <d v="2010-12-27T00:00:00"/>
    <n v="25997"/>
    <s v="773"/>
    <x v="11"/>
    <x v="3"/>
    <x v="0"/>
    <x v="0"/>
    <x v="0"/>
  </r>
  <r>
    <n v="7735113507"/>
    <x v="0"/>
    <n v="48921570"/>
    <x v="26"/>
    <s v="SSRDVILLEGAS"/>
    <s v="MFLT"/>
    <s v="LEASING BANCOLOMBIA SA"/>
    <s v=""/>
    <s v=""/>
    <d v="2010-12-22T00:00:00"/>
    <d v="2010-12-27T00:00:00"/>
    <n v="35960"/>
    <s v="773"/>
    <x v="11"/>
    <x v="3"/>
    <x v="0"/>
    <x v="0"/>
    <x v="0"/>
  </r>
  <r>
    <n v="7735113507"/>
    <x v="0"/>
    <n v="48921570"/>
    <x v="26"/>
    <s v="SSRDVILLEGAS"/>
    <s v="MFLT"/>
    <s v="LEASING BANCOLOMBIA SA"/>
    <s v=""/>
    <s v=""/>
    <d v="2010-12-22T00:00:00"/>
    <d v="2010-12-27T00:00:00"/>
    <n v="25997"/>
    <s v="773"/>
    <x v="11"/>
    <x v="3"/>
    <x v="0"/>
    <x v="0"/>
    <x v="0"/>
  </r>
  <r>
    <n v="7735113507"/>
    <x v="0"/>
    <n v="48921570"/>
    <x v="26"/>
    <s v="SSRDVILLEGAS"/>
    <s v="MFLT"/>
    <s v="LEASING BANCOLOMBIA SA"/>
    <s v=""/>
    <s v=""/>
    <d v="2010-12-22T00:00:00"/>
    <d v="2010-12-27T00:00:00"/>
    <n v="35960"/>
    <s v="773"/>
    <x v="11"/>
    <x v="3"/>
    <x v="0"/>
    <x v="0"/>
    <x v="0"/>
  </r>
  <r>
    <n v="7735113507"/>
    <x v="0"/>
    <n v="48921570"/>
    <x v="26"/>
    <s v="SSRDVILLEGAS"/>
    <s v="MFLT"/>
    <s v="LEASING BANCOLOMBIA SA"/>
    <s v=""/>
    <s v=""/>
    <d v="2010-12-22T00:00:00"/>
    <d v="2010-12-27T00:00:00"/>
    <n v="25997"/>
    <s v="773"/>
    <x v="11"/>
    <x v="3"/>
    <x v="0"/>
    <x v="0"/>
    <x v="0"/>
  </r>
  <r>
    <n v="7735113507"/>
    <x v="0"/>
    <n v="48921570"/>
    <x v="26"/>
    <s v="SSRDVILLEGAS"/>
    <s v="MFLT"/>
    <s v="LEASING BANCOLOMBIA SA"/>
    <s v=""/>
    <s v=""/>
    <d v="2010-12-22T00:00:00"/>
    <d v="2010-12-27T00:00:00"/>
    <n v="35960"/>
    <s v="773"/>
    <x v="11"/>
    <x v="3"/>
    <x v="0"/>
    <x v="0"/>
    <x v="0"/>
  </r>
  <r>
    <n v="7735113507"/>
    <x v="0"/>
    <n v="48921570"/>
    <x v="26"/>
    <s v="SSRDVILLEGAS"/>
    <s v="MFLT"/>
    <s v="LEASING BANCOLOMBIA SA"/>
    <s v=""/>
    <s v=""/>
    <d v="2010-12-22T00:00:00"/>
    <d v="2010-12-27T00:00:00"/>
    <n v="25997"/>
    <s v="773"/>
    <x v="11"/>
    <x v="3"/>
    <x v="0"/>
    <x v="0"/>
    <x v="0"/>
  </r>
  <r>
    <n v="7735113507"/>
    <x v="0"/>
    <n v="48921570"/>
    <x v="26"/>
    <s v="SSRDVILLEGAS"/>
    <s v="MFLT"/>
    <s v="LEASING BANCOLOMBIA SA"/>
    <s v=""/>
    <s v=""/>
    <d v="2010-12-22T00:00:00"/>
    <d v="2010-12-27T00:00:00"/>
    <n v="35960"/>
    <s v="773"/>
    <x v="11"/>
    <x v="3"/>
    <x v="0"/>
    <x v="0"/>
    <x v="0"/>
  </r>
  <r>
    <n v="7735113507"/>
    <x v="0"/>
    <n v="48921570"/>
    <x v="26"/>
    <s v="SSRDVILLEGAS"/>
    <s v="MFLT"/>
    <s v="LEASING BANCOLOMBIA SA"/>
    <s v=""/>
    <s v=""/>
    <d v="2010-12-22T00:00:00"/>
    <d v="2010-12-27T00:00:00"/>
    <n v="25997"/>
    <s v="773"/>
    <x v="11"/>
    <x v="3"/>
    <x v="0"/>
    <x v="0"/>
    <x v="0"/>
  </r>
  <r>
    <n v="7735113507"/>
    <x v="0"/>
    <n v="48921570"/>
    <x v="26"/>
    <s v="SSRDVILLEGAS"/>
    <s v="MFLT"/>
    <s v="LEASING BANCOLOMBIA SA"/>
    <s v=""/>
    <s v=""/>
    <d v="2010-12-22T00:00:00"/>
    <d v="2010-12-27T00:00:00"/>
    <n v="35960"/>
    <s v="773"/>
    <x v="11"/>
    <x v="3"/>
    <x v="0"/>
    <x v="0"/>
    <x v="0"/>
  </r>
  <r>
    <n v="7735113507"/>
    <x v="0"/>
    <n v="48921570"/>
    <x v="26"/>
    <s v="SSRDVILLEGAS"/>
    <s v="MFLT"/>
    <s v="LEASING BANCOLOMBIA SA"/>
    <s v=""/>
    <s v=""/>
    <d v="2010-12-22T00:00:00"/>
    <d v="2010-12-27T00:00:00"/>
    <n v="40400"/>
    <s v="773"/>
    <x v="11"/>
    <x v="3"/>
    <x v="0"/>
    <x v="0"/>
    <x v="0"/>
  </r>
  <r>
    <n v="7735113507"/>
    <x v="0"/>
    <n v="48921570"/>
    <x v="26"/>
    <s v="SSRDVILLEGAS"/>
    <s v="MFLT"/>
    <s v="LEASING BANCOLOMBIA SA"/>
    <s v=""/>
    <s v=""/>
    <d v="2010-12-22T00:00:00"/>
    <d v="2010-12-27T00:00:00"/>
    <n v="59687"/>
    <s v="773"/>
    <x v="11"/>
    <x v="3"/>
    <x v="0"/>
    <x v="0"/>
    <x v="0"/>
  </r>
  <r>
    <n v="7735110111"/>
    <x v="6"/>
    <n v="48921670"/>
    <x v="27"/>
    <s v="SSALLONDONO"/>
    <s v="MFLT"/>
    <s v="Provisión oblig. laboral, prima servicios aprop."/>
    <s v=""/>
    <s v=""/>
    <d v="2010-12-27T00:00:00"/>
    <d v="2010-12-27T00:00:00"/>
    <n v="135006"/>
    <s v="773"/>
    <x v="11"/>
    <x v="5"/>
    <x v="2"/>
    <x v="0"/>
    <x v="0"/>
  </r>
  <r>
    <n v="7735110112"/>
    <x v="7"/>
    <n v="48921670"/>
    <x v="27"/>
    <s v="SSALLONDONO"/>
    <s v="MFLT"/>
    <s v="Provisión oblig. laboral, prima servicios aprop."/>
    <s v=""/>
    <s v=""/>
    <d v="2010-12-27T00:00:00"/>
    <d v="2010-12-27T00:00:00"/>
    <n v="36820"/>
    <s v="773"/>
    <x v="11"/>
    <x v="5"/>
    <x v="2"/>
    <x v="0"/>
    <x v="0"/>
  </r>
  <r>
    <n v="7735110113"/>
    <x v="8"/>
    <n v="48921670"/>
    <x v="27"/>
    <s v="SSALLONDONO"/>
    <s v="MFLT"/>
    <s v="Provisión oblig. laboral, prima servicios aprop."/>
    <s v=""/>
    <s v=""/>
    <d v="2010-12-27T00:00:00"/>
    <d v="2010-12-27T00:00:00"/>
    <n v="497072"/>
    <s v="773"/>
    <x v="11"/>
    <x v="5"/>
    <x v="2"/>
    <x v="0"/>
    <x v="0"/>
  </r>
  <r>
    <n v="7735110114"/>
    <x v="9"/>
    <n v="48921670"/>
    <x v="27"/>
    <s v="SSALLONDONO"/>
    <s v="MFLT"/>
    <s v="Provisión oblig. laboral, prima servicios aprop."/>
    <s v=""/>
    <s v=""/>
    <d v="2010-12-27T00:00:00"/>
    <d v="2010-12-27T00:00:00"/>
    <n v="325245"/>
    <s v="773"/>
    <x v="11"/>
    <x v="5"/>
    <x v="2"/>
    <x v="0"/>
    <x v="0"/>
  </r>
  <r>
    <n v="7735110127"/>
    <x v="14"/>
    <n v="48921670"/>
    <x v="27"/>
    <s v="SSALLONDONO"/>
    <s v="MFLT"/>
    <s v="Retención y aport de nomina seguridad social"/>
    <s v=""/>
    <s v=""/>
    <d v="2010-12-27T00:00:00"/>
    <d v="2010-12-27T00:00:00"/>
    <n v="112600"/>
    <s v="773"/>
    <x v="11"/>
    <x v="5"/>
    <x v="2"/>
    <x v="0"/>
    <x v="0"/>
  </r>
  <r>
    <n v="7735110128"/>
    <x v="15"/>
    <n v="48921670"/>
    <x v="27"/>
    <s v="SSALLONDONO"/>
    <s v="MFLT"/>
    <s v="Retención y aport de nomina seguridad social"/>
    <s v=""/>
    <s v=""/>
    <d v="2010-12-27T00:00:00"/>
    <d v="2010-12-27T00:00:00"/>
    <n v="-254698"/>
    <s v="773"/>
    <x v="11"/>
    <x v="5"/>
    <x v="2"/>
    <x v="0"/>
    <x v="0"/>
  </r>
  <r>
    <n v="7735110128"/>
    <x v="15"/>
    <n v="48921670"/>
    <x v="27"/>
    <s v="SSALLONDONO"/>
    <s v="MFLT"/>
    <s v="Retención y aport de nomina seguridad social"/>
    <s v=""/>
    <s v=""/>
    <d v="2010-12-27T00:00:00"/>
    <d v="2010-12-27T00:00:00"/>
    <n v="804400"/>
    <s v="773"/>
    <x v="11"/>
    <x v="5"/>
    <x v="2"/>
    <x v="0"/>
    <x v="0"/>
  </r>
  <r>
    <n v="7735110129"/>
    <x v="16"/>
    <n v="48921670"/>
    <x v="27"/>
    <s v="SSALLONDONO"/>
    <s v="MFLT"/>
    <s v="Retención y aport de nomina seguridad social"/>
    <s v=""/>
    <s v=""/>
    <d v="2010-12-27T00:00:00"/>
    <d v="2010-12-27T00:00:00"/>
    <n v="-254698"/>
    <s v="773"/>
    <x v="11"/>
    <x v="5"/>
    <x v="2"/>
    <x v="0"/>
    <x v="0"/>
  </r>
  <r>
    <n v="7735110129"/>
    <x v="16"/>
    <n v="48921670"/>
    <x v="27"/>
    <s v="SSALLONDONO"/>
    <s v="MFLT"/>
    <s v="Retención y aport de nomina seguridad social"/>
    <s v=""/>
    <s v=""/>
    <d v="2010-12-27T00:00:00"/>
    <d v="2010-12-27T00:00:00"/>
    <n v="1029800"/>
    <s v="773"/>
    <x v="11"/>
    <x v="5"/>
    <x v="2"/>
    <x v="0"/>
    <x v="0"/>
  </r>
  <r>
    <n v="7735110131"/>
    <x v="17"/>
    <n v="48921670"/>
    <x v="27"/>
    <s v="SSALLONDONO"/>
    <s v="MFLT"/>
    <s v="Retención y aport de nomina seguridad social"/>
    <s v=""/>
    <s v=""/>
    <d v="2010-12-27T00:00:00"/>
    <d v="2010-12-27T00:00:00"/>
    <n v="254600"/>
    <s v="773"/>
    <x v="11"/>
    <x v="5"/>
    <x v="2"/>
    <x v="0"/>
    <x v="0"/>
  </r>
  <r>
    <n v="7735110133"/>
    <x v="18"/>
    <n v="48921670"/>
    <x v="27"/>
    <s v="SSALLONDONO"/>
    <s v="MFLT"/>
    <s v="Retención y aport de nomina seguridad social"/>
    <s v=""/>
    <s v=""/>
    <d v="2010-12-27T00:00:00"/>
    <d v="2010-12-27T00:00:00"/>
    <n v="190950"/>
    <s v="773"/>
    <x v="11"/>
    <x v="5"/>
    <x v="2"/>
    <x v="0"/>
    <x v="0"/>
  </r>
  <r>
    <n v="7735110134"/>
    <x v="19"/>
    <n v="48921670"/>
    <x v="27"/>
    <s v="SSALLONDONO"/>
    <s v="MFLT"/>
    <s v="Retención y aport de nomina seguridad social"/>
    <s v=""/>
    <s v=""/>
    <d v="2010-12-27T00:00:00"/>
    <d v="2010-12-27T00:00:00"/>
    <n v="127400"/>
    <s v="773"/>
    <x v="11"/>
    <x v="5"/>
    <x v="2"/>
    <x v="0"/>
    <x v="0"/>
  </r>
  <r>
    <n v="7735125759"/>
    <x v="43"/>
    <n v="48921670"/>
    <x v="27"/>
    <s v="LTMAMEJIA"/>
    <s v="MFLT"/>
    <s v="Provisión otras cta.pte.proveed prod. Inventariab."/>
    <s v=""/>
    <s v="Servicio Transporte por vale"/>
    <d v="2010-12-27T00:00:00"/>
    <d v="2010-12-27T00:00:00"/>
    <n v="75412"/>
    <s v="773"/>
    <x v="11"/>
    <x v="5"/>
    <x v="5"/>
    <x v="0"/>
    <x v="0"/>
  </r>
  <r>
    <n v="7735125759"/>
    <x v="43"/>
    <n v="48921670"/>
    <x v="27"/>
    <s v="LTMAMEJIA"/>
    <s v="MFLT"/>
    <s v="Provisión otras cta.pte.proveed prod. Inventariab."/>
    <s v=""/>
    <s v="Servicio Transporte por vale"/>
    <d v="2010-12-27T00:00:00"/>
    <d v="2010-12-27T00:00:00"/>
    <n v="22180"/>
    <s v="773"/>
    <x v="11"/>
    <x v="5"/>
    <x v="5"/>
    <x v="0"/>
    <x v="0"/>
  </r>
  <r>
    <n v="7735110111"/>
    <x v="6"/>
    <n v="48921770"/>
    <x v="28"/>
    <s v="SSALLONDONO"/>
    <s v="MFLT"/>
    <s v="Provisión oblig. laboral, prima servicios aprop."/>
    <s v=""/>
    <s v=""/>
    <d v="2010-12-27T00:00:00"/>
    <d v="2010-12-27T00:00:00"/>
    <n v="65940"/>
    <s v="773"/>
    <x v="11"/>
    <x v="5"/>
    <x v="2"/>
    <x v="0"/>
    <x v="0"/>
  </r>
  <r>
    <n v="7735110112"/>
    <x v="7"/>
    <n v="48921770"/>
    <x v="28"/>
    <s v="SSALLONDONO"/>
    <s v="MFLT"/>
    <s v="Provisión oblig. laboral, prima servicios aprop."/>
    <s v=""/>
    <s v=""/>
    <d v="2010-12-27T00:00:00"/>
    <d v="2010-12-27T00:00:00"/>
    <n v="17984"/>
    <s v="773"/>
    <x v="11"/>
    <x v="5"/>
    <x v="2"/>
    <x v="0"/>
    <x v="0"/>
  </r>
  <r>
    <n v="7735110113"/>
    <x v="8"/>
    <n v="48921770"/>
    <x v="28"/>
    <s v="SSALLONDONO"/>
    <s v="MFLT"/>
    <s v="Provisión oblig. laboral, prima servicios aprop."/>
    <s v=""/>
    <s v=""/>
    <d v="2010-12-27T00:00:00"/>
    <d v="2010-12-27T00:00:00"/>
    <n v="242777"/>
    <s v="773"/>
    <x v="11"/>
    <x v="5"/>
    <x v="2"/>
    <x v="0"/>
    <x v="0"/>
  </r>
  <r>
    <n v="7735110114"/>
    <x v="9"/>
    <n v="48921770"/>
    <x v="28"/>
    <s v="SSALLONDONO"/>
    <s v="MFLT"/>
    <s v="Provisión oblig. laboral, prima servicios aprop."/>
    <s v=""/>
    <s v=""/>
    <d v="2010-12-27T00:00:00"/>
    <d v="2010-12-27T00:00:00"/>
    <n v="158854"/>
    <s v="773"/>
    <x v="11"/>
    <x v="5"/>
    <x v="2"/>
    <x v="0"/>
    <x v="0"/>
  </r>
  <r>
    <n v="7735110127"/>
    <x v="14"/>
    <n v="48921770"/>
    <x v="28"/>
    <s v="SSALLONDONO"/>
    <s v="MFLT"/>
    <s v="Retención y aport de nomina seguridad social"/>
    <s v=""/>
    <s v=""/>
    <d v="2010-12-27T00:00:00"/>
    <d v="2010-12-27T00:00:00"/>
    <n v="28100"/>
    <s v="773"/>
    <x v="11"/>
    <x v="5"/>
    <x v="2"/>
    <x v="0"/>
    <x v="0"/>
  </r>
  <r>
    <n v="7735110128"/>
    <x v="15"/>
    <n v="48921770"/>
    <x v="28"/>
    <s v="SSALLONDONO"/>
    <s v="MFLT"/>
    <s v="Retención y aport de nomina seguridad social"/>
    <s v=""/>
    <s v=""/>
    <d v="2010-12-27T00:00:00"/>
    <d v="2010-12-27T00:00:00"/>
    <n v="-152540"/>
    <s v="773"/>
    <x v="11"/>
    <x v="5"/>
    <x v="2"/>
    <x v="0"/>
    <x v="0"/>
  </r>
  <r>
    <n v="7735110128"/>
    <x v="15"/>
    <n v="48921770"/>
    <x v="28"/>
    <s v="SSALLONDONO"/>
    <s v="MFLT"/>
    <s v="Retención y aport de nomina seguridad social"/>
    <s v=""/>
    <s v=""/>
    <d v="2010-12-27T00:00:00"/>
    <d v="2010-12-27T00:00:00"/>
    <n v="336700"/>
    <s v="773"/>
    <x v="11"/>
    <x v="5"/>
    <x v="2"/>
    <x v="0"/>
    <x v="0"/>
  </r>
  <r>
    <n v="7735110129"/>
    <x v="16"/>
    <n v="48921770"/>
    <x v="28"/>
    <s v="SSALLONDONO"/>
    <s v="MFLT"/>
    <s v="Retención y aport de nomina seguridad social"/>
    <s v=""/>
    <s v=""/>
    <d v="2010-12-27T00:00:00"/>
    <d v="2010-12-27T00:00:00"/>
    <n v="-152540"/>
    <s v="773"/>
    <x v="11"/>
    <x v="5"/>
    <x v="2"/>
    <x v="0"/>
    <x v="0"/>
  </r>
  <r>
    <n v="7735110129"/>
    <x v="16"/>
    <n v="48921770"/>
    <x v="28"/>
    <s v="SSALLONDONO"/>
    <s v="MFLT"/>
    <s v="Retención y aport de nomina seguridad social"/>
    <s v=""/>
    <s v=""/>
    <d v="2010-12-27T00:00:00"/>
    <d v="2010-12-27T00:00:00"/>
    <n v="431000"/>
    <s v="773"/>
    <x v="11"/>
    <x v="5"/>
    <x v="2"/>
    <x v="0"/>
    <x v="0"/>
  </r>
  <r>
    <n v="7735110131"/>
    <x v="17"/>
    <n v="48921770"/>
    <x v="28"/>
    <s v="SSALLONDONO"/>
    <s v="MFLT"/>
    <s v="Retención y aport de nomina seguridad social"/>
    <s v=""/>
    <s v=""/>
    <d v="2010-12-27T00:00:00"/>
    <d v="2010-12-27T00:00:00"/>
    <n v="152500"/>
    <s v="773"/>
    <x v="11"/>
    <x v="5"/>
    <x v="2"/>
    <x v="0"/>
    <x v="0"/>
  </r>
  <r>
    <n v="7735110133"/>
    <x v="18"/>
    <n v="48921770"/>
    <x v="28"/>
    <s v="SSALLONDONO"/>
    <s v="MFLT"/>
    <s v="Retención y aport de nomina seguridad social"/>
    <s v=""/>
    <s v=""/>
    <d v="2010-12-27T00:00:00"/>
    <d v="2010-12-27T00:00:00"/>
    <n v="114400"/>
    <s v="773"/>
    <x v="11"/>
    <x v="5"/>
    <x v="2"/>
    <x v="0"/>
    <x v="0"/>
  </r>
  <r>
    <n v="7735110134"/>
    <x v="19"/>
    <n v="48921770"/>
    <x v="28"/>
    <s v="SSALLONDONO"/>
    <s v="MFLT"/>
    <s v="Retención y aport de nomina seguridad social"/>
    <s v=""/>
    <s v=""/>
    <d v="2010-12-27T00:00:00"/>
    <d v="2010-12-27T00:00:00"/>
    <n v="76200"/>
    <s v="773"/>
    <x v="11"/>
    <x v="5"/>
    <x v="2"/>
    <x v="0"/>
    <x v="0"/>
  </r>
  <r>
    <n v="7735110111"/>
    <x v="6"/>
    <n v="48980070"/>
    <x v="34"/>
    <s v="SSALLONDONO"/>
    <s v="MFLT"/>
    <s v="Provisión oblig. laboral, prima servicios aprop."/>
    <s v=""/>
    <s v=""/>
    <d v="2010-12-27T00:00:00"/>
    <d v="2010-12-27T00:00:00"/>
    <n v="215943"/>
    <s v="773"/>
    <x v="11"/>
    <x v="11"/>
    <x v="2"/>
    <x v="0"/>
    <x v="0"/>
  </r>
  <r>
    <n v="7735110112"/>
    <x v="7"/>
    <n v="48980070"/>
    <x v="34"/>
    <s v="SSALLONDONO"/>
    <s v="MFLT"/>
    <s v="Provisión oblig. laboral, prima servicios aprop."/>
    <s v=""/>
    <s v=""/>
    <d v="2010-12-27T00:00:00"/>
    <d v="2010-12-27T00:00:00"/>
    <n v="58892"/>
    <s v="773"/>
    <x v="11"/>
    <x v="11"/>
    <x v="2"/>
    <x v="0"/>
    <x v="0"/>
  </r>
  <r>
    <n v="7735110113"/>
    <x v="8"/>
    <n v="48980070"/>
    <x v="34"/>
    <s v="SSALLONDONO"/>
    <s v="MFLT"/>
    <s v="Provisión oblig. laboral, prima servicios aprop."/>
    <s v=""/>
    <s v=""/>
    <d v="2010-12-27T00:00:00"/>
    <d v="2010-12-27T00:00:00"/>
    <n v="795055"/>
    <s v="773"/>
    <x v="11"/>
    <x v="11"/>
    <x v="2"/>
    <x v="0"/>
    <x v="0"/>
  </r>
  <r>
    <n v="7735110114"/>
    <x v="9"/>
    <n v="48980070"/>
    <x v="34"/>
    <s v="SSALLONDONO"/>
    <s v="MFLT"/>
    <s v="Provisión oblig. laboral, prima servicios aprop."/>
    <s v=""/>
    <s v=""/>
    <d v="2010-12-27T00:00:00"/>
    <d v="2010-12-27T00:00:00"/>
    <n v="520222"/>
    <s v="773"/>
    <x v="11"/>
    <x v="11"/>
    <x v="2"/>
    <x v="0"/>
    <x v="0"/>
  </r>
  <r>
    <n v="7735110127"/>
    <x v="14"/>
    <n v="48980070"/>
    <x v="34"/>
    <s v="SSALLONDONO"/>
    <s v="MFLT"/>
    <s v="Retención y aport de nomina seguridad social"/>
    <s v=""/>
    <s v=""/>
    <d v="2010-12-27T00:00:00"/>
    <d v="2010-12-27T00:00:00"/>
    <n v="148100"/>
    <s v="773"/>
    <x v="11"/>
    <x v="11"/>
    <x v="2"/>
    <x v="0"/>
    <x v="0"/>
  </r>
  <r>
    <n v="7735110128"/>
    <x v="15"/>
    <n v="48980070"/>
    <x v="34"/>
    <s v="SSALLONDONO"/>
    <s v="MFLT"/>
    <s v="Retención y aport de nomina seguridad social"/>
    <s v=""/>
    <s v=""/>
    <d v="2010-12-27T00:00:00"/>
    <d v="2010-12-27T00:00:00"/>
    <n v="-531077"/>
    <s v="773"/>
    <x v="11"/>
    <x v="11"/>
    <x v="2"/>
    <x v="0"/>
    <x v="0"/>
  </r>
  <r>
    <n v="7735110128"/>
    <x v="15"/>
    <n v="48980070"/>
    <x v="34"/>
    <s v="SSALLONDONO"/>
    <s v="MFLT"/>
    <s v="Retención y aport de nomina seguridad social"/>
    <s v=""/>
    <s v=""/>
    <d v="2010-12-27T00:00:00"/>
    <d v="2010-12-27T00:00:00"/>
    <n v="1219300"/>
    <s v="773"/>
    <x v="11"/>
    <x v="11"/>
    <x v="2"/>
    <x v="0"/>
    <x v="0"/>
  </r>
  <r>
    <n v="7735110129"/>
    <x v="16"/>
    <n v="48980070"/>
    <x v="34"/>
    <s v="SSALLONDONO"/>
    <s v="MFLT"/>
    <s v="Retención y aport de nomina seguridad social"/>
    <s v=""/>
    <s v=""/>
    <d v="2010-12-27T00:00:00"/>
    <d v="2010-12-27T00:00:00"/>
    <n v="-579912"/>
    <s v="773"/>
    <x v="11"/>
    <x v="11"/>
    <x v="2"/>
    <x v="0"/>
    <x v="0"/>
  </r>
  <r>
    <n v="7735110129"/>
    <x v="16"/>
    <n v="48980070"/>
    <x v="34"/>
    <s v="SSALLONDONO"/>
    <s v="MFLT"/>
    <s v="Retención y aport de nomina seguridad social"/>
    <s v=""/>
    <s v=""/>
    <d v="2010-12-27T00:00:00"/>
    <d v="2010-12-27T00:00:00"/>
    <n v="1590100"/>
    <s v="773"/>
    <x v="11"/>
    <x v="11"/>
    <x v="2"/>
    <x v="0"/>
    <x v="0"/>
  </r>
  <r>
    <n v="7735110131"/>
    <x v="17"/>
    <n v="48980070"/>
    <x v="34"/>
    <s v="SSALLONDONO"/>
    <s v="MFLT"/>
    <s v="Retención y aport de nomina seguridad social"/>
    <s v=""/>
    <s v=""/>
    <d v="2010-12-27T00:00:00"/>
    <d v="2010-12-27T00:00:00"/>
    <n v="531120"/>
    <s v="773"/>
    <x v="11"/>
    <x v="11"/>
    <x v="2"/>
    <x v="0"/>
    <x v="0"/>
  </r>
  <r>
    <n v="7735110133"/>
    <x v="18"/>
    <n v="48980070"/>
    <x v="34"/>
    <s v="SSALLONDONO"/>
    <s v="MFLT"/>
    <s v="Retención y aport de nomina seguridad social"/>
    <s v=""/>
    <s v=""/>
    <d v="2010-12-27T00:00:00"/>
    <d v="2010-12-27T00:00:00"/>
    <n v="398240"/>
    <s v="773"/>
    <x v="11"/>
    <x v="11"/>
    <x v="2"/>
    <x v="0"/>
    <x v="0"/>
  </r>
  <r>
    <n v="7735110134"/>
    <x v="19"/>
    <n v="48980070"/>
    <x v="34"/>
    <s v="SSALLONDONO"/>
    <s v="MFLT"/>
    <s v="Retención y aport de nomina seguridad social"/>
    <s v=""/>
    <s v=""/>
    <d v="2010-12-27T00:00:00"/>
    <d v="2010-12-27T00:00:00"/>
    <n v="265600"/>
    <s v="773"/>
    <x v="11"/>
    <x v="11"/>
    <x v="2"/>
    <x v="0"/>
    <x v="0"/>
  </r>
  <r>
    <n v="7735113507"/>
    <x v="0"/>
    <n v="48980070"/>
    <x v="34"/>
    <s v="SSRDVILLEGAS"/>
    <s v="MFLT"/>
    <s v="LEASING BANCOLOMBIA SA"/>
    <s v=""/>
    <s v=""/>
    <d v="2010-12-22T00:00:00"/>
    <d v="2010-12-27T00:00:00"/>
    <n v="52540"/>
    <s v="773"/>
    <x v="11"/>
    <x v="11"/>
    <x v="0"/>
    <x v="0"/>
    <x v="0"/>
  </r>
  <r>
    <n v="7735113507"/>
    <x v="0"/>
    <n v="48980070"/>
    <x v="34"/>
    <s v="SSRDVILLEGAS"/>
    <s v="MFLT"/>
    <s v="LEASING BANCOLOMBIA SA"/>
    <s v=""/>
    <s v=""/>
    <d v="2010-12-22T00:00:00"/>
    <d v="2010-12-27T00:00:00"/>
    <n v="72676"/>
    <s v="773"/>
    <x v="11"/>
    <x v="11"/>
    <x v="0"/>
    <x v="0"/>
    <x v="0"/>
  </r>
  <r>
    <n v="7735113507"/>
    <x v="0"/>
    <n v="48980070"/>
    <x v="34"/>
    <s v="SSRDVILLEGAS"/>
    <s v="MFLT"/>
    <s v="LEASING BANCOLOMBIA SA"/>
    <s v=""/>
    <s v=""/>
    <d v="2010-12-22T00:00:00"/>
    <d v="2010-12-27T00:00:00"/>
    <n v="25997"/>
    <s v="773"/>
    <x v="11"/>
    <x v="11"/>
    <x v="0"/>
    <x v="0"/>
    <x v="0"/>
  </r>
  <r>
    <n v="7735113507"/>
    <x v="0"/>
    <n v="48980070"/>
    <x v="34"/>
    <s v="SSRDVILLEGAS"/>
    <s v="MFLT"/>
    <s v="LEASING BANCOLOMBIA SA"/>
    <s v=""/>
    <s v=""/>
    <d v="2010-12-22T00:00:00"/>
    <d v="2010-12-27T00:00:00"/>
    <n v="35960"/>
    <s v="773"/>
    <x v="11"/>
    <x v="11"/>
    <x v="0"/>
    <x v="0"/>
    <x v="0"/>
  </r>
  <r>
    <n v="7735113507"/>
    <x v="0"/>
    <n v="48980070"/>
    <x v="34"/>
    <s v="SSRDVILLEGAS"/>
    <s v="MFLT"/>
    <s v="LEASING BANCOLOMBIA SA"/>
    <s v=""/>
    <s v=""/>
    <d v="2010-12-22T00:00:00"/>
    <d v="2010-12-27T00:00:00"/>
    <n v="18537"/>
    <s v="773"/>
    <x v="11"/>
    <x v="11"/>
    <x v="0"/>
    <x v="0"/>
    <x v="0"/>
  </r>
  <r>
    <n v="7735113507"/>
    <x v="0"/>
    <n v="48980070"/>
    <x v="34"/>
    <s v="SSRDVILLEGAS"/>
    <s v="MFLT"/>
    <s v="LEASING BANCOLOMBIA SA"/>
    <s v=""/>
    <s v=""/>
    <d v="2010-12-22T00:00:00"/>
    <d v="2010-12-27T00:00:00"/>
    <n v="26407"/>
    <s v="773"/>
    <x v="11"/>
    <x v="11"/>
    <x v="0"/>
    <x v="0"/>
    <x v="0"/>
  </r>
  <r>
    <n v="7735113507"/>
    <x v="0"/>
    <n v="48980070"/>
    <x v="34"/>
    <s v="SSRDVILLEGAS"/>
    <s v="MFLT"/>
    <s v="LEASING BANCOLOMBIA SA"/>
    <s v=""/>
    <s v=""/>
    <d v="2010-12-22T00:00:00"/>
    <d v="2010-12-27T00:00:00"/>
    <n v="19995"/>
    <s v="773"/>
    <x v="11"/>
    <x v="11"/>
    <x v="0"/>
    <x v="0"/>
    <x v="0"/>
  </r>
  <r>
    <n v="7735113507"/>
    <x v="0"/>
    <n v="48980070"/>
    <x v="34"/>
    <s v="SSRDVILLEGAS"/>
    <s v="MFLT"/>
    <s v="LEASING BANCOLOMBIA SA"/>
    <s v=""/>
    <s v=""/>
    <d v="2010-12-22T00:00:00"/>
    <d v="2010-12-27T00:00:00"/>
    <n v="28824"/>
    <s v="773"/>
    <x v="11"/>
    <x v="11"/>
    <x v="0"/>
    <x v="0"/>
    <x v="0"/>
  </r>
  <r>
    <n v="7735113507"/>
    <x v="0"/>
    <n v="48980070"/>
    <x v="34"/>
    <s v="SSRDVILLEGAS"/>
    <s v="MFLT"/>
    <s v="LEASING BANCOLOMBIA SA"/>
    <s v=""/>
    <s v=""/>
    <d v="2010-12-22T00:00:00"/>
    <d v="2010-12-27T00:00:00"/>
    <n v="15086"/>
    <s v="773"/>
    <x v="11"/>
    <x v="11"/>
    <x v="0"/>
    <x v="0"/>
    <x v="0"/>
  </r>
  <r>
    <n v="7735113507"/>
    <x v="0"/>
    <n v="48980070"/>
    <x v="34"/>
    <s v="SSRDVILLEGAS"/>
    <s v="MFLT"/>
    <s v="LEASING BANCOLOMBIA SA"/>
    <s v=""/>
    <s v=""/>
    <d v="2010-12-22T00:00:00"/>
    <d v="2010-12-27T00:00:00"/>
    <n v="25206"/>
    <s v="773"/>
    <x v="11"/>
    <x v="11"/>
    <x v="0"/>
    <x v="0"/>
    <x v="0"/>
  </r>
  <r>
    <n v="7735113507"/>
    <x v="0"/>
    <n v="48980070"/>
    <x v="34"/>
    <s v="SSRDVILLEGAS"/>
    <s v="MFLT"/>
    <s v="LEASING BANCOLOMBIA SA"/>
    <s v=""/>
    <s v=""/>
    <d v="2010-12-22T00:00:00"/>
    <d v="2010-12-27T00:00:00"/>
    <n v="30900"/>
    <s v="773"/>
    <x v="11"/>
    <x v="11"/>
    <x v="0"/>
    <x v="0"/>
    <x v="0"/>
  </r>
  <r>
    <n v="7735113507"/>
    <x v="0"/>
    <n v="48980070"/>
    <x v="34"/>
    <s v="SSRDVILLEGAS"/>
    <s v="MFLT"/>
    <s v="LEASING BANCOLOMBIA SA"/>
    <s v=""/>
    <s v=""/>
    <d v="2010-12-22T00:00:00"/>
    <d v="2010-12-27T00:00:00"/>
    <n v="56226"/>
    <s v="773"/>
    <x v="11"/>
    <x v="11"/>
    <x v="0"/>
    <x v="0"/>
    <x v="0"/>
  </r>
  <r>
    <n v="7735116409"/>
    <x v="59"/>
    <n v="48980070"/>
    <x v="34"/>
    <s v="LTYCDAVILA"/>
    <s v="MFLT"/>
    <s v="Caja menor RgMedellin"/>
    <s v=""/>
    <s v=""/>
    <d v="2010-12-27T00:00:00"/>
    <d v="2010-12-27T00:00:00"/>
    <n v="20600"/>
    <s v="773"/>
    <x v="11"/>
    <x v="11"/>
    <x v="5"/>
    <x v="0"/>
    <x v="0"/>
  </r>
  <r>
    <n v="7735125759"/>
    <x v="43"/>
    <n v="48980070"/>
    <x v="34"/>
    <s v="LTMAMEJIA"/>
    <s v="MFLT"/>
    <s v="Provisión otras cta.pte.proveed prod. Inventariab."/>
    <s v=""/>
    <s v="Servicio Transporte por vale"/>
    <d v="2010-12-27T00:00:00"/>
    <d v="2010-12-27T00:00:00"/>
    <n v="37706"/>
    <s v="773"/>
    <x v="11"/>
    <x v="11"/>
    <x v="5"/>
    <x v="0"/>
    <x v="0"/>
  </r>
  <r>
    <n v="7735110111"/>
    <x v="6"/>
    <n v="48982070"/>
    <x v="36"/>
    <s v="SSALLONDONO"/>
    <s v="MFLT"/>
    <s v="Provisión oblig. laboral, prima servicios aprop."/>
    <s v=""/>
    <s v=""/>
    <d v="2010-12-27T00:00:00"/>
    <d v="2010-12-27T00:00:00"/>
    <n v="22680"/>
    <s v="773"/>
    <x v="11"/>
    <x v="13"/>
    <x v="2"/>
    <x v="0"/>
    <x v="0"/>
  </r>
  <r>
    <n v="7735110112"/>
    <x v="7"/>
    <n v="48982070"/>
    <x v="36"/>
    <s v="SSALLONDONO"/>
    <s v="MFLT"/>
    <s v="Provisión oblig. laboral, prima servicios aprop."/>
    <s v=""/>
    <s v=""/>
    <d v="2010-12-27T00:00:00"/>
    <d v="2010-12-27T00:00:00"/>
    <n v="6185"/>
    <s v="773"/>
    <x v="11"/>
    <x v="13"/>
    <x v="2"/>
    <x v="0"/>
    <x v="0"/>
  </r>
  <r>
    <n v="7735110113"/>
    <x v="8"/>
    <n v="48982070"/>
    <x v="36"/>
    <s v="SSALLONDONO"/>
    <s v="MFLT"/>
    <s v="Provisión oblig. laboral, prima servicios aprop."/>
    <s v=""/>
    <s v=""/>
    <d v="2010-12-27T00:00:00"/>
    <d v="2010-12-27T00:00:00"/>
    <n v="83502"/>
    <s v="773"/>
    <x v="11"/>
    <x v="13"/>
    <x v="2"/>
    <x v="0"/>
    <x v="0"/>
  </r>
  <r>
    <n v="7735110114"/>
    <x v="9"/>
    <n v="48982070"/>
    <x v="36"/>
    <s v="SSALLONDONO"/>
    <s v="MFLT"/>
    <s v="Provisión oblig. laboral, prima servicios aprop."/>
    <s v=""/>
    <s v=""/>
    <d v="2010-12-27T00:00:00"/>
    <d v="2010-12-27T00:00:00"/>
    <n v="54637"/>
    <s v="773"/>
    <x v="11"/>
    <x v="13"/>
    <x v="2"/>
    <x v="0"/>
    <x v="0"/>
  </r>
  <r>
    <n v="7735110127"/>
    <x v="14"/>
    <n v="48982070"/>
    <x v="36"/>
    <s v="SSALLONDONO"/>
    <s v="MFLT"/>
    <s v="Retención y aport de nomina seguridad social"/>
    <s v=""/>
    <s v=""/>
    <d v="2010-12-27T00:00:00"/>
    <d v="2010-12-27T00:00:00"/>
    <n v="10800"/>
    <s v="773"/>
    <x v="11"/>
    <x v="13"/>
    <x v="2"/>
    <x v="0"/>
    <x v="0"/>
  </r>
  <r>
    <n v="7735110128"/>
    <x v="15"/>
    <n v="48982070"/>
    <x v="36"/>
    <s v="SSALLONDONO"/>
    <s v="MFLT"/>
    <s v="Retención y aport de nomina seguridad social"/>
    <s v=""/>
    <s v=""/>
    <d v="2010-12-27T00:00:00"/>
    <d v="2010-12-27T00:00:00"/>
    <n v="-41236"/>
    <s v="773"/>
    <x v="11"/>
    <x v="13"/>
    <x v="2"/>
    <x v="0"/>
    <x v="0"/>
  </r>
  <r>
    <n v="7735110128"/>
    <x v="15"/>
    <n v="48982070"/>
    <x v="36"/>
    <s v="SSALLONDONO"/>
    <s v="MFLT"/>
    <s v="Retención y aport de nomina seguridad social"/>
    <s v=""/>
    <s v=""/>
    <d v="2010-12-27T00:00:00"/>
    <d v="2010-12-27T00:00:00"/>
    <n v="138100"/>
    <s v="773"/>
    <x v="11"/>
    <x v="13"/>
    <x v="2"/>
    <x v="0"/>
    <x v="0"/>
  </r>
  <r>
    <n v="7735110129"/>
    <x v="16"/>
    <n v="48982070"/>
    <x v="36"/>
    <s v="SSALLONDONO"/>
    <s v="MFLT"/>
    <s v="Retención y aport de nomina seguridad social"/>
    <s v=""/>
    <s v=""/>
    <d v="2010-12-27T00:00:00"/>
    <d v="2010-12-27T00:00:00"/>
    <n v="-41236"/>
    <s v="773"/>
    <x v="11"/>
    <x v="13"/>
    <x v="2"/>
    <x v="0"/>
    <x v="0"/>
  </r>
  <r>
    <n v="7735110129"/>
    <x v="16"/>
    <n v="48982070"/>
    <x v="36"/>
    <s v="SSALLONDONO"/>
    <s v="MFLT"/>
    <s v="Retención y aport de nomina seguridad social"/>
    <s v=""/>
    <s v=""/>
    <d v="2010-12-27T00:00:00"/>
    <d v="2010-12-27T00:00:00"/>
    <n v="176800"/>
    <s v="773"/>
    <x v="11"/>
    <x v="13"/>
    <x v="2"/>
    <x v="0"/>
    <x v="0"/>
  </r>
  <r>
    <n v="7735110131"/>
    <x v="17"/>
    <n v="48982070"/>
    <x v="36"/>
    <s v="SSALLONDONO"/>
    <s v="MFLT"/>
    <s v="Retención y aport de nomina seguridad social"/>
    <s v=""/>
    <s v=""/>
    <d v="2010-12-27T00:00:00"/>
    <d v="2010-12-27T00:00:00"/>
    <n v="41200"/>
    <s v="773"/>
    <x v="11"/>
    <x v="13"/>
    <x v="2"/>
    <x v="0"/>
    <x v="0"/>
  </r>
  <r>
    <n v="7735110132"/>
    <x v="40"/>
    <n v="48982070"/>
    <x v="36"/>
    <s v="SSALLONDONO"/>
    <s v="MFLT"/>
    <s v="Retención y aport de nomina seguridad social"/>
    <s v=""/>
    <s v=""/>
    <d v="2010-12-27T00:00:00"/>
    <d v="2010-12-27T00:00:00"/>
    <n v="64400"/>
    <s v="773"/>
    <x v="11"/>
    <x v="13"/>
    <x v="2"/>
    <x v="0"/>
    <x v="0"/>
  </r>
  <r>
    <n v="7735110133"/>
    <x v="18"/>
    <n v="48982070"/>
    <x v="36"/>
    <s v="SSALLONDONO"/>
    <s v="MFLT"/>
    <s v="Retención y aport de nomina seguridad social"/>
    <s v=""/>
    <s v=""/>
    <d v="2010-12-27T00:00:00"/>
    <d v="2010-12-27T00:00:00"/>
    <n v="30900"/>
    <s v="773"/>
    <x v="11"/>
    <x v="13"/>
    <x v="2"/>
    <x v="0"/>
    <x v="0"/>
  </r>
  <r>
    <n v="7735110134"/>
    <x v="19"/>
    <n v="48982070"/>
    <x v="36"/>
    <s v="SSALLONDONO"/>
    <s v="MFLT"/>
    <s v="Retención y aport de nomina seguridad social"/>
    <s v=""/>
    <s v=""/>
    <d v="2010-12-27T00:00:00"/>
    <d v="2010-12-27T00:00:00"/>
    <n v="20600"/>
    <s v="773"/>
    <x v="11"/>
    <x v="13"/>
    <x v="2"/>
    <x v="0"/>
    <x v="0"/>
  </r>
  <r>
    <n v="7735110111"/>
    <x v="6"/>
    <n v="48984270"/>
    <x v="37"/>
    <s v="SSALLONDONO"/>
    <s v="MFLT"/>
    <s v="Provisión oblig. laboral, prima servicios aprop."/>
    <s v=""/>
    <s v=""/>
    <d v="2010-12-27T00:00:00"/>
    <d v="2010-12-27T00:00:00"/>
    <n v="82512"/>
    <s v="773"/>
    <x v="11"/>
    <x v="14"/>
    <x v="2"/>
    <x v="0"/>
    <x v="0"/>
  </r>
  <r>
    <n v="7735110112"/>
    <x v="7"/>
    <n v="48984270"/>
    <x v="37"/>
    <s v="SSALLONDONO"/>
    <s v="MFLT"/>
    <s v="Provisión oblig. laboral, prima servicios aprop."/>
    <s v=""/>
    <s v=""/>
    <d v="2010-12-27T00:00:00"/>
    <d v="2010-12-27T00:00:00"/>
    <n v="22503"/>
    <s v="773"/>
    <x v="11"/>
    <x v="14"/>
    <x v="2"/>
    <x v="0"/>
    <x v="0"/>
  </r>
  <r>
    <n v="7735110113"/>
    <x v="8"/>
    <n v="48984270"/>
    <x v="37"/>
    <s v="SSALLONDONO"/>
    <s v="MFLT"/>
    <s v="Provisión oblig. laboral, prima servicios aprop."/>
    <s v=""/>
    <s v=""/>
    <d v="2010-12-27T00:00:00"/>
    <d v="2010-12-27T00:00:00"/>
    <n v="303793"/>
    <s v="773"/>
    <x v="11"/>
    <x v="14"/>
    <x v="2"/>
    <x v="0"/>
    <x v="0"/>
  </r>
  <r>
    <n v="7735110114"/>
    <x v="9"/>
    <n v="48984270"/>
    <x v="37"/>
    <s v="SSALLONDONO"/>
    <s v="MFLT"/>
    <s v="Provisión oblig. laboral, prima servicios aprop."/>
    <s v=""/>
    <s v=""/>
    <d v="2010-12-27T00:00:00"/>
    <d v="2010-12-27T00:00:00"/>
    <n v="198778"/>
    <s v="773"/>
    <x v="11"/>
    <x v="14"/>
    <x v="2"/>
    <x v="0"/>
    <x v="0"/>
  </r>
  <r>
    <n v="7735110127"/>
    <x v="14"/>
    <n v="48984270"/>
    <x v="37"/>
    <s v="SSALLONDONO"/>
    <s v="MFLT"/>
    <s v="Retención y aport de nomina seguridad social"/>
    <s v=""/>
    <s v=""/>
    <d v="2010-12-27T00:00:00"/>
    <d v="2010-12-27T00:00:00"/>
    <n v="152900"/>
    <s v="773"/>
    <x v="11"/>
    <x v="14"/>
    <x v="2"/>
    <x v="0"/>
    <x v="0"/>
  </r>
  <r>
    <n v="7735110128"/>
    <x v="15"/>
    <n v="48984270"/>
    <x v="37"/>
    <s v="SSALLONDONO"/>
    <s v="MFLT"/>
    <s v="Retención y aport de nomina seguridad social"/>
    <s v=""/>
    <s v=""/>
    <d v="2010-12-27T00:00:00"/>
    <d v="2010-12-27T00:00:00"/>
    <n v="-234408"/>
    <s v="773"/>
    <x v="11"/>
    <x v="14"/>
    <x v="2"/>
    <x v="0"/>
    <x v="0"/>
  </r>
  <r>
    <n v="7735110128"/>
    <x v="15"/>
    <n v="48984270"/>
    <x v="37"/>
    <s v="SSALLONDONO"/>
    <s v="MFLT"/>
    <s v="Retención y aport de nomina seguridad social"/>
    <s v=""/>
    <s v=""/>
    <d v="2010-12-27T00:00:00"/>
    <d v="2010-12-27T00:00:00"/>
    <n v="439500"/>
    <s v="773"/>
    <x v="11"/>
    <x v="14"/>
    <x v="2"/>
    <x v="0"/>
    <x v="0"/>
  </r>
  <r>
    <n v="7735110129"/>
    <x v="16"/>
    <n v="48984270"/>
    <x v="37"/>
    <s v="SSALLONDONO"/>
    <s v="MFLT"/>
    <s v="Retención y aport de nomina seguridad social"/>
    <s v=""/>
    <s v=""/>
    <d v="2010-12-27T00:00:00"/>
    <d v="2010-12-27T00:00:00"/>
    <n v="-293010"/>
    <s v="773"/>
    <x v="11"/>
    <x v="14"/>
    <x v="2"/>
    <x v="0"/>
    <x v="0"/>
  </r>
  <r>
    <n v="7735110129"/>
    <x v="16"/>
    <n v="48984270"/>
    <x v="37"/>
    <s v="SSALLONDONO"/>
    <s v="MFLT"/>
    <s v="Retención y aport de nomina seguridad social"/>
    <s v=""/>
    <s v=""/>
    <d v="2010-12-27T00:00:00"/>
    <d v="2010-12-27T00:00:00"/>
    <n v="597800"/>
    <s v="773"/>
    <x v="11"/>
    <x v="14"/>
    <x v="2"/>
    <x v="0"/>
    <x v="0"/>
  </r>
  <r>
    <n v="7735110131"/>
    <x v="17"/>
    <n v="48984270"/>
    <x v="37"/>
    <s v="SSALLONDONO"/>
    <s v="MFLT"/>
    <s v="Retención y aport de nomina seguridad social"/>
    <s v=""/>
    <s v=""/>
    <d v="2010-12-27T00:00:00"/>
    <d v="2010-12-27T00:00:00"/>
    <n v="234400"/>
    <s v="773"/>
    <x v="11"/>
    <x v="14"/>
    <x v="2"/>
    <x v="0"/>
    <x v="0"/>
  </r>
  <r>
    <n v="7735110133"/>
    <x v="18"/>
    <n v="48984270"/>
    <x v="37"/>
    <s v="SSALLONDONO"/>
    <s v="MFLT"/>
    <s v="Retención y aport de nomina seguridad social"/>
    <s v=""/>
    <s v=""/>
    <d v="2010-12-27T00:00:00"/>
    <d v="2010-12-27T00:00:00"/>
    <n v="175800"/>
    <s v="773"/>
    <x v="11"/>
    <x v="14"/>
    <x v="2"/>
    <x v="0"/>
    <x v="0"/>
  </r>
  <r>
    <n v="7735110134"/>
    <x v="19"/>
    <n v="48984270"/>
    <x v="37"/>
    <s v="SSALLONDONO"/>
    <s v="MFLT"/>
    <s v="Retención y aport de nomina seguridad social"/>
    <s v=""/>
    <s v=""/>
    <d v="2010-12-27T00:00:00"/>
    <d v="2010-12-27T00:00:00"/>
    <n v="117200"/>
    <s v="773"/>
    <x v="11"/>
    <x v="14"/>
    <x v="2"/>
    <x v="0"/>
    <x v="0"/>
  </r>
  <r>
    <n v="7735113504"/>
    <x v="49"/>
    <n v="48984270"/>
    <x v="37"/>
    <s v="LTYCDAVILA"/>
    <s v="MFLT"/>
    <s v="ABC LOGISTICA LIMITADA"/>
    <s v=""/>
    <s v="Alquiler estibas"/>
    <d v="2010-12-20T00:00:00"/>
    <d v="2010-12-27T00:00:00"/>
    <n v="0"/>
    <s v="773"/>
    <x v="11"/>
    <x v="14"/>
    <x v="0"/>
    <x v="0"/>
    <x v="0"/>
  </r>
  <r>
    <n v="7735113507"/>
    <x v="0"/>
    <n v="48984270"/>
    <x v="37"/>
    <s v="SSRDVILLEGAS"/>
    <s v="MFLT"/>
    <s v="LEASING BANCOLOMBIA SA"/>
    <s v=""/>
    <s v=""/>
    <d v="2010-12-22T00:00:00"/>
    <d v="2010-12-27T00:00:00"/>
    <n v="52527"/>
    <s v="773"/>
    <x v="11"/>
    <x v="14"/>
    <x v="0"/>
    <x v="0"/>
    <x v="0"/>
  </r>
  <r>
    <n v="7735113507"/>
    <x v="0"/>
    <n v="48984270"/>
    <x v="37"/>
    <s v="SSRDVILLEGAS"/>
    <s v="MFLT"/>
    <s v="LEASING BANCOLOMBIA SA"/>
    <s v=""/>
    <s v=""/>
    <d v="2010-12-22T00:00:00"/>
    <d v="2010-12-27T00:00:00"/>
    <n v="72676"/>
    <s v="773"/>
    <x v="11"/>
    <x v="14"/>
    <x v="0"/>
    <x v="0"/>
    <x v="0"/>
  </r>
  <r>
    <n v="7735113507"/>
    <x v="0"/>
    <n v="48984270"/>
    <x v="37"/>
    <s v="SSRDVILLEGAS"/>
    <s v="MFLT"/>
    <s v="LEASING BANCOLOMBIA SA"/>
    <s v=""/>
    <s v=""/>
    <d v="2010-12-22T00:00:00"/>
    <d v="2010-12-27T00:00:00"/>
    <n v="25997"/>
    <s v="773"/>
    <x v="11"/>
    <x v="14"/>
    <x v="0"/>
    <x v="0"/>
    <x v="0"/>
  </r>
  <r>
    <n v="7735113507"/>
    <x v="0"/>
    <n v="48984270"/>
    <x v="37"/>
    <s v="SSRDVILLEGAS"/>
    <s v="MFLT"/>
    <s v="LEASING BANCOLOMBIA SA"/>
    <s v=""/>
    <s v=""/>
    <d v="2010-12-22T00:00:00"/>
    <d v="2010-12-27T00:00:00"/>
    <n v="35960"/>
    <s v="773"/>
    <x v="11"/>
    <x v="14"/>
    <x v="0"/>
    <x v="0"/>
    <x v="0"/>
  </r>
  <r>
    <n v="7735116120"/>
    <x v="29"/>
    <n v="48984270"/>
    <x v="37"/>
    <s v="LTYCDAVILA"/>
    <s v="MFLT"/>
    <s v="Caja menor RgMedellin"/>
    <s v=""/>
    <s v=""/>
    <d v="2010-12-27T00:00:00"/>
    <d v="2010-12-27T00:00:00"/>
    <n v="51000"/>
    <s v="773"/>
    <x v="11"/>
    <x v="14"/>
    <x v="5"/>
    <x v="0"/>
    <x v="0"/>
  </r>
  <r>
    <n v="7735110111"/>
    <x v="6"/>
    <n v="48986070"/>
    <x v="38"/>
    <s v="SSALLONDONO"/>
    <s v="MFLT"/>
    <s v="Provisión oblig. laboral, prima servicios aprop."/>
    <s v=""/>
    <s v=""/>
    <d v="2010-12-27T00:00:00"/>
    <d v="2010-12-27T00:00:00"/>
    <n v="27793"/>
    <s v="773"/>
    <x v="11"/>
    <x v="15"/>
    <x v="2"/>
    <x v="0"/>
    <x v="0"/>
  </r>
  <r>
    <n v="7735110112"/>
    <x v="7"/>
    <n v="48986070"/>
    <x v="38"/>
    <s v="SSALLONDONO"/>
    <s v="MFLT"/>
    <s v="Provisión oblig. laboral, prima servicios aprop."/>
    <s v=""/>
    <s v=""/>
    <d v="2010-12-27T00:00:00"/>
    <d v="2010-12-27T00:00:00"/>
    <n v="7580"/>
    <s v="773"/>
    <x v="11"/>
    <x v="15"/>
    <x v="2"/>
    <x v="0"/>
    <x v="0"/>
  </r>
  <r>
    <n v="7735110113"/>
    <x v="8"/>
    <n v="48986070"/>
    <x v="38"/>
    <s v="SSALLONDONO"/>
    <s v="MFLT"/>
    <s v="Provisión oblig. laboral, prima servicios aprop."/>
    <s v=""/>
    <s v=""/>
    <d v="2010-12-27T00:00:00"/>
    <d v="2010-12-27T00:00:00"/>
    <n v="102329"/>
    <s v="773"/>
    <x v="11"/>
    <x v="15"/>
    <x v="2"/>
    <x v="0"/>
    <x v="0"/>
  </r>
  <r>
    <n v="7735110114"/>
    <x v="9"/>
    <n v="48986070"/>
    <x v="38"/>
    <s v="SSALLONDONO"/>
    <s v="MFLT"/>
    <s v="Provisión oblig. laboral, prima servicios aprop."/>
    <s v=""/>
    <s v=""/>
    <d v="2010-12-27T00:00:00"/>
    <d v="2010-12-27T00:00:00"/>
    <n v="66956"/>
    <s v="773"/>
    <x v="11"/>
    <x v="15"/>
    <x v="2"/>
    <x v="0"/>
    <x v="0"/>
  </r>
  <r>
    <n v="7735110119"/>
    <x v="12"/>
    <n v="48986070"/>
    <x v="38"/>
    <s v="LTEAGUTIERRE"/>
    <s v="MFLT"/>
    <s v="Provisión otras cta.pte.proveed prod. no inventar"/>
    <s v="Estuche protector auditivo seguri indust"/>
    <s v="Estuche protector auditivo seguri indust"/>
    <d v="2010-12-22T00:00:00"/>
    <d v="2010-12-27T00:00:00"/>
    <n v="18000"/>
    <s v="773"/>
    <x v="11"/>
    <x v="15"/>
    <x v="2"/>
    <x v="0"/>
    <x v="1"/>
  </r>
  <r>
    <n v="7735110119"/>
    <x v="12"/>
    <n v="48986070"/>
    <x v="38"/>
    <s v="LTEAGUTIERRE"/>
    <s v="MFLT"/>
    <s v="Provisión otras cta.pte.proveed prod. no inventar"/>
    <s v="Kit de silicona para proteccion auditiva"/>
    <s v="Kit de silicona para proteccion auditiva"/>
    <d v="2010-12-22T00:00:00"/>
    <d v="2010-12-27T00:00:00"/>
    <n v="600000"/>
    <s v="773"/>
    <x v="11"/>
    <x v="15"/>
    <x v="2"/>
    <x v="0"/>
    <x v="1"/>
  </r>
  <r>
    <n v="7735110119"/>
    <x v="12"/>
    <n v="48986070"/>
    <x v="38"/>
    <s v="LTEAGUTIERRE"/>
    <s v="MFLT"/>
    <s v="TECHNIK LTDA"/>
    <s v="Estuche protector auditivo seguri indust"/>
    <s v="Estuche protector auditivo seguri indust"/>
    <d v="2010-12-22T00:00:00"/>
    <d v="2010-12-27T00:00:00"/>
    <n v="0"/>
    <s v="773"/>
    <x v="11"/>
    <x v="15"/>
    <x v="2"/>
    <x v="0"/>
    <x v="1"/>
  </r>
  <r>
    <n v="7735110119"/>
    <x v="12"/>
    <n v="48986070"/>
    <x v="38"/>
    <s v="LTEAGUTIERRE"/>
    <s v="MFLT"/>
    <s v="TECHNIK LTDA"/>
    <s v="Kit de silicona para proteccion auditiva"/>
    <s v="Kit de silicona para proteccion auditiva"/>
    <d v="2010-12-22T00:00:00"/>
    <d v="2010-12-27T00:00:00"/>
    <n v="0"/>
    <s v="773"/>
    <x v="11"/>
    <x v="15"/>
    <x v="2"/>
    <x v="0"/>
    <x v="1"/>
  </r>
  <r>
    <n v="7735110127"/>
    <x v="14"/>
    <n v="48986070"/>
    <x v="38"/>
    <s v="SSALLONDONO"/>
    <s v="MFLT"/>
    <s v="Retención y aport de nomina seguridad social"/>
    <s v=""/>
    <s v=""/>
    <d v="2010-12-27T00:00:00"/>
    <d v="2010-12-27T00:00:00"/>
    <n v="6000"/>
    <s v="773"/>
    <x v="11"/>
    <x v="15"/>
    <x v="2"/>
    <x v="0"/>
    <x v="0"/>
  </r>
  <r>
    <n v="7735110128"/>
    <x v="15"/>
    <n v="48986070"/>
    <x v="38"/>
    <s v="SSALLONDONO"/>
    <s v="MFLT"/>
    <s v="Retención y aport de nomina seguridad social"/>
    <s v=""/>
    <s v=""/>
    <d v="2010-12-27T00:00:00"/>
    <d v="2010-12-27T00:00:00"/>
    <n v="-78097"/>
    <s v="773"/>
    <x v="11"/>
    <x v="15"/>
    <x v="2"/>
    <x v="0"/>
    <x v="0"/>
  </r>
  <r>
    <n v="7735110128"/>
    <x v="15"/>
    <n v="48986070"/>
    <x v="38"/>
    <s v="SSALLONDONO"/>
    <s v="MFLT"/>
    <s v="Retención y aport de nomina seguridad social"/>
    <s v=""/>
    <s v=""/>
    <d v="2010-12-27T00:00:00"/>
    <d v="2010-12-27T00:00:00"/>
    <n v="143500"/>
    <s v="773"/>
    <x v="11"/>
    <x v="15"/>
    <x v="2"/>
    <x v="0"/>
    <x v="0"/>
  </r>
  <r>
    <n v="7735110129"/>
    <x v="16"/>
    <n v="48986070"/>
    <x v="38"/>
    <s v="SSALLONDONO"/>
    <s v="MFLT"/>
    <s v="Retención y aport de nomina seguridad social"/>
    <s v=""/>
    <s v=""/>
    <d v="2010-12-27T00:00:00"/>
    <d v="2010-12-27T00:00:00"/>
    <n v="-78097"/>
    <s v="773"/>
    <x v="11"/>
    <x v="15"/>
    <x v="2"/>
    <x v="0"/>
    <x v="0"/>
  </r>
  <r>
    <n v="7735110129"/>
    <x v="16"/>
    <n v="48986070"/>
    <x v="38"/>
    <s v="SSALLONDONO"/>
    <s v="MFLT"/>
    <s v="Retención y aport de nomina seguridad social"/>
    <s v=""/>
    <s v=""/>
    <d v="2010-12-27T00:00:00"/>
    <d v="2010-12-27T00:00:00"/>
    <n v="183700"/>
    <s v="773"/>
    <x v="11"/>
    <x v="15"/>
    <x v="2"/>
    <x v="0"/>
    <x v="0"/>
  </r>
  <r>
    <n v="7735110131"/>
    <x v="17"/>
    <n v="48986070"/>
    <x v="38"/>
    <s v="SSALLONDONO"/>
    <s v="MFLT"/>
    <s v="Retención y aport de nomina seguridad social"/>
    <s v=""/>
    <s v=""/>
    <d v="2010-12-27T00:00:00"/>
    <d v="2010-12-27T00:00:00"/>
    <n v="78100"/>
    <s v="773"/>
    <x v="11"/>
    <x v="15"/>
    <x v="2"/>
    <x v="0"/>
    <x v="0"/>
  </r>
  <r>
    <n v="7735110133"/>
    <x v="18"/>
    <n v="48986070"/>
    <x v="38"/>
    <s v="SSALLONDONO"/>
    <s v="MFLT"/>
    <s v="Retención y aport de nomina seguridad social"/>
    <s v=""/>
    <s v=""/>
    <d v="2010-12-27T00:00:00"/>
    <d v="2010-12-27T00:00:00"/>
    <n v="58600"/>
    <s v="773"/>
    <x v="11"/>
    <x v="15"/>
    <x v="2"/>
    <x v="0"/>
    <x v="0"/>
  </r>
  <r>
    <n v="7735110134"/>
    <x v="19"/>
    <n v="48986070"/>
    <x v="38"/>
    <s v="SSALLONDONO"/>
    <s v="MFLT"/>
    <s v="Retención y aport de nomina seguridad social"/>
    <s v=""/>
    <s v=""/>
    <d v="2010-12-27T00:00:00"/>
    <d v="2010-12-27T00:00:00"/>
    <n v="39000"/>
    <s v="773"/>
    <x v="11"/>
    <x v="15"/>
    <x v="2"/>
    <x v="0"/>
    <x v="0"/>
  </r>
  <r>
    <n v="7735110136"/>
    <x v="50"/>
    <n v="48986070"/>
    <x v="38"/>
    <s v="LTICPOSADA"/>
    <s v="MFLT"/>
    <s v="Provisión otras cta.pte.proveed prod. Inventariab."/>
    <s v=""/>
    <s v="Examenes medicos personal"/>
    <d v="2010-12-27T00:00:00"/>
    <d v="2010-12-27T00:00:00"/>
    <n v="905000"/>
    <s v="773"/>
    <x v="11"/>
    <x v="15"/>
    <x v="2"/>
    <x v="0"/>
    <x v="1"/>
  </r>
  <r>
    <n v="7735110136"/>
    <x v="50"/>
    <n v="48986070"/>
    <x v="38"/>
    <s v="LTYCDAVILA"/>
    <s v="MFLT"/>
    <s v="COLMEDICOS S.A."/>
    <s v=""/>
    <s v="Examenes medicos personal"/>
    <d v="2010-12-23T00:00:00"/>
    <d v="2010-12-27T00:00:00"/>
    <n v="0"/>
    <s v="773"/>
    <x v="11"/>
    <x v="15"/>
    <x v="2"/>
    <x v="0"/>
    <x v="1"/>
  </r>
  <r>
    <n v="7735116503"/>
    <x v="38"/>
    <n v="48986070"/>
    <x v="38"/>
    <s v="LTICPOSADA"/>
    <s v="MFLT"/>
    <s v="Provisión otras cta.pte.proveed prod. Inventariab."/>
    <s v=""/>
    <s v="Recarga de extintores"/>
    <d v="2010-12-27T00:00:00"/>
    <d v="2010-12-27T00:00:00"/>
    <n v="436500"/>
    <s v="773"/>
    <x v="11"/>
    <x v="15"/>
    <x v="6"/>
    <x v="0"/>
    <x v="2"/>
  </r>
  <r>
    <n v="7735116503"/>
    <x v="38"/>
    <n v="48986070"/>
    <x v="38"/>
    <s v="LTYCDAVILA"/>
    <s v="MFLT"/>
    <s v="IMPLEMENTOS DE SEGURIDAD INDUSTRIAL"/>
    <s v=""/>
    <s v="Recarga de extintores"/>
    <d v="2010-12-23T00:00:00"/>
    <d v="2010-12-27T00:00:00"/>
    <n v="0"/>
    <s v="773"/>
    <x v="11"/>
    <x v="15"/>
    <x v="6"/>
    <x v="0"/>
    <x v="2"/>
  </r>
  <r>
    <n v="7735110127"/>
    <x v="14"/>
    <n v="48988070"/>
    <x v="40"/>
    <s v="SSALLONDONO"/>
    <s v="MFLT"/>
    <s v="Retención y aport de nomina seguridad social"/>
    <s v=""/>
    <s v=""/>
    <d v="2010-12-27T00:00:00"/>
    <d v="2010-12-27T00:00:00"/>
    <n v="9000"/>
    <s v="773"/>
    <x v="11"/>
    <x v="17"/>
    <x v="2"/>
    <x v="0"/>
    <x v="0"/>
  </r>
  <r>
    <n v="7735110128"/>
    <x v="15"/>
    <n v="48988070"/>
    <x v="40"/>
    <s v="SSALLONDONO"/>
    <s v="MFLT"/>
    <s v="Retención y aport de nomina seguridad social"/>
    <s v=""/>
    <s v=""/>
    <d v="2010-12-27T00:00:00"/>
    <d v="2010-12-27T00:00:00"/>
    <n v="108900"/>
    <s v="773"/>
    <x v="11"/>
    <x v="17"/>
    <x v="2"/>
    <x v="0"/>
    <x v="0"/>
  </r>
  <r>
    <n v="7735110129"/>
    <x v="16"/>
    <n v="48988070"/>
    <x v="40"/>
    <s v="SSALLONDONO"/>
    <s v="MFLT"/>
    <s v="Retención y aport de nomina seguridad social"/>
    <s v=""/>
    <s v=""/>
    <d v="2010-12-27T00:00:00"/>
    <d v="2010-12-27T00:00:00"/>
    <n v="139400"/>
    <s v="773"/>
    <x v="11"/>
    <x v="17"/>
    <x v="2"/>
    <x v="0"/>
    <x v="0"/>
  </r>
  <r>
    <n v="7735113507"/>
    <x v="0"/>
    <n v="48988070"/>
    <x v="40"/>
    <s v="SSRDVILLEGAS"/>
    <s v="MFLT"/>
    <s v="LEASING BANCOLOMBIA SA"/>
    <s v=""/>
    <s v=""/>
    <d v="2010-12-22T00:00:00"/>
    <d v="2010-12-27T00:00:00"/>
    <n v="25997"/>
    <s v="773"/>
    <x v="11"/>
    <x v="17"/>
    <x v="0"/>
    <x v="0"/>
    <x v="0"/>
  </r>
  <r>
    <n v="7735113507"/>
    <x v="0"/>
    <n v="48988070"/>
    <x v="40"/>
    <s v="SSRDVILLEGAS"/>
    <s v="MFLT"/>
    <s v="LEASING BANCOLOMBIA SA"/>
    <s v=""/>
    <s v=""/>
    <d v="2010-12-22T00:00:00"/>
    <d v="2010-12-27T00:00:00"/>
    <n v="35960"/>
    <s v="773"/>
    <x v="11"/>
    <x v="17"/>
    <x v="0"/>
    <x v="0"/>
    <x v="0"/>
  </r>
  <r>
    <n v="7735110109"/>
    <x v="84"/>
    <n v="48992070"/>
    <x v="45"/>
    <s v="SSALLONDONO"/>
    <s v="MFLT"/>
    <s v="Retención y aport de nomina seguridad social"/>
    <s v=""/>
    <s v=""/>
    <d v="2010-12-27T00:00:00"/>
    <d v="2010-12-27T00:00:00"/>
    <n v="-1215675"/>
    <s v="773"/>
    <x v="11"/>
    <x v="22"/>
    <x v="2"/>
    <x v="0"/>
    <x v="1"/>
  </r>
  <r>
    <n v="7735110111"/>
    <x v="6"/>
    <n v="48992070"/>
    <x v="45"/>
    <s v="SSALLONDONO"/>
    <s v="MFLT"/>
    <s v="Provisión oblig. laboral, prima servicios aprop."/>
    <s v=""/>
    <s v=""/>
    <d v="2010-12-27T00:00:00"/>
    <d v="2010-12-27T00:00:00"/>
    <n v="127429"/>
    <s v="773"/>
    <x v="11"/>
    <x v="22"/>
    <x v="2"/>
    <x v="0"/>
    <x v="0"/>
  </r>
  <r>
    <n v="7735110112"/>
    <x v="7"/>
    <n v="48992070"/>
    <x v="45"/>
    <s v="SSALLONDONO"/>
    <s v="MFLT"/>
    <s v="Provisión oblig. laboral, prima servicios aprop."/>
    <s v=""/>
    <s v=""/>
    <d v="2010-12-27T00:00:00"/>
    <d v="2010-12-27T00:00:00"/>
    <n v="34754"/>
    <s v="773"/>
    <x v="11"/>
    <x v="22"/>
    <x v="2"/>
    <x v="0"/>
    <x v="0"/>
  </r>
  <r>
    <n v="7735110113"/>
    <x v="8"/>
    <n v="48992070"/>
    <x v="45"/>
    <s v="SSALLONDONO"/>
    <s v="MFLT"/>
    <s v="Provisión oblig. laboral, prima servicios aprop."/>
    <s v=""/>
    <s v=""/>
    <d v="2010-12-27T00:00:00"/>
    <d v="2010-12-27T00:00:00"/>
    <n v="469171"/>
    <s v="773"/>
    <x v="11"/>
    <x v="22"/>
    <x v="2"/>
    <x v="0"/>
    <x v="0"/>
  </r>
  <r>
    <n v="7735110114"/>
    <x v="9"/>
    <n v="48992070"/>
    <x v="45"/>
    <s v="SSALLONDONO"/>
    <s v="MFLT"/>
    <s v="Provisión oblig. laboral, prima servicios aprop."/>
    <s v=""/>
    <s v=""/>
    <d v="2010-12-27T00:00:00"/>
    <d v="2010-12-27T00:00:00"/>
    <n v="306989"/>
    <s v="773"/>
    <x v="11"/>
    <x v="22"/>
    <x v="2"/>
    <x v="0"/>
    <x v="0"/>
  </r>
  <r>
    <n v="7735110127"/>
    <x v="14"/>
    <n v="48992070"/>
    <x v="45"/>
    <s v="SSALLONDONO"/>
    <s v="MFLT"/>
    <s v="Retención y aport de nomina seguridad social"/>
    <s v=""/>
    <s v=""/>
    <d v="2010-12-27T00:00:00"/>
    <d v="2010-12-27T00:00:00"/>
    <n v="153500"/>
    <s v="773"/>
    <x v="11"/>
    <x v="22"/>
    <x v="2"/>
    <x v="0"/>
    <x v="0"/>
  </r>
  <r>
    <n v="7735110128"/>
    <x v="15"/>
    <n v="48992070"/>
    <x v="45"/>
    <s v="SSALLONDONO"/>
    <s v="MFLT"/>
    <s v="Retención y aport de nomina seguridad social"/>
    <s v=""/>
    <s v=""/>
    <d v="2010-12-27T00:00:00"/>
    <d v="2010-12-27T00:00:00"/>
    <n v="-297096"/>
    <s v="773"/>
    <x v="11"/>
    <x v="22"/>
    <x v="2"/>
    <x v="0"/>
    <x v="0"/>
  </r>
  <r>
    <n v="7735110128"/>
    <x v="15"/>
    <n v="48992070"/>
    <x v="45"/>
    <s v="SSALLONDONO"/>
    <s v="MFLT"/>
    <s v="Retención y aport de nomina seguridad social"/>
    <s v=""/>
    <s v=""/>
    <d v="2010-12-27T00:00:00"/>
    <d v="2010-12-27T00:00:00"/>
    <n v="863800"/>
    <s v="773"/>
    <x v="11"/>
    <x v="22"/>
    <x v="2"/>
    <x v="0"/>
    <x v="0"/>
  </r>
  <r>
    <n v="7735110129"/>
    <x v="16"/>
    <n v="48992070"/>
    <x v="45"/>
    <s v="SSALLONDONO"/>
    <s v="MFLT"/>
    <s v="Retención y aport de nomina seguridad social"/>
    <s v=""/>
    <s v=""/>
    <d v="2010-12-27T00:00:00"/>
    <d v="2010-12-27T00:00:00"/>
    <n v="-297096"/>
    <s v="773"/>
    <x v="11"/>
    <x v="22"/>
    <x v="2"/>
    <x v="0"/>
    <x v="0"/>
  </r>
  <r>
    <n v="7735110129"/>
    <x v="16"/>
    <n v="48992070"/>
    <x v="45"/>
    <s v="SSALLONDONO"/>
    <s v="MFLT"/>
    <s v="Retención y aport de nomina seguridad social"/>
    <s v=""/>
    <s v=""/>
    <d v="2010-12-27T00:00:00"/>
    <d v="2010-12-27T00:00:00"/>
    <n v="1105600"/>
    <s v="773"/>
    <x v="11"/>
    <x v="22"/>
    <x v="2"/>
    <x v="0"/>
    <x v="0"/>
  </r>
  <r>
    <n v="7735110131"/>
    <x v="17"/>
    <n v="48992070"/>
    <x v="45"/>
    <s v="SSALLONDONO"/>
    <s v="MFLT"/>
    <s v="Retención y aport de nomina seguridad social"/>
    <s v=""/>
    <s v=""/>
    <d v="2010-12-27T00:00:00"/>
    <d v="2010-12-27T00:00:00"/>
    <n v="297120"/>
    <s v="773"/>
    <x v="11"/>
    <x v="22"/>
    <x v="2"/>
    <x v="0"/>
    <x v="0"/>
  </r>
  <r>
    <n v="7735110132"/>
    <x v="40"/>
    <n v="48992070"/>
    <x v="45"/>
    <s v="SSALLONDONO"/>
    <s v="MFLT"/>
    <s v="Retención y aport de nomina seguridad social"/>
    <s v=""/>
    <s v=""/>
    <d v="2010-12-27T00:00:00"/>
    <d v="2010-12-27T00:00:00"/>
    <n v="64400"/>
    <s v="773"/>
    <x v="11"/>
    <x v="22"/>
    <x v="2"/>
    <x v="0"/>
    <x v="0"/>
  </r>
  <r>
    <n v="7735110133"/>
    <x v="18"/>
    <n v="48992070"/>
    <x v="45"/>
    <s v="SSALLONDONO"/>
    <s v="MFLT"/>
    <s v="Retención y aport de nomina seguridad social"/>
    <s v=""/>
    <s v=""/>
    <d v="2010-12-27T00:00:00"/>
    <d v="2010-12-27T00:00:00"/>
    <n v="222900"/>
    <s v="773"/>
    <x v="11"/>
    <x v="22"/>
    <x v="2"/>
    <x v="0"/>
    <x v="0"/>
  </r>
  <r>
    <n v="7735110134"/>
    <x v="19"/>
    <n v="48992070"/>
    <x v="45"/>
    <s v="SSALLONDONO"/>
    <s v="MFLT"/>
    <s v="Retención y aport de nomina seguridad social"/>
    <s v=""/>
    <s v=""/>
    <d v="2010-12-27T00:00:00"/>
    <d v="2010-12-27T00:00:00"/>
    <n v="148500"/>
    <s v="773"/>
    <x v="11"/>
    <x v="22"/>
    <x v="2"/>
    <x v="0"/>
    <x v="0"/>
  </r>
  <r>
    <n v="7735111156"/>
    <x v="30"/>
    <n v="48992070"/>
    <x v="45"/>
    <s v="LTMAMEJIA"/>
    <s v="MFLT"/>
    <s v="Provisión otras cta.pte.proveed prod. Inventariab."/>
    <s v=""/>
    <s v="Asesoria Técnica"/>
    <d v="2010-12-27T00:00:00"/>
    <d v="2010-12-27T00:00:00"/>
    <n v="800000"/>
    <s v="773"/>
    <x v="11"/>
    <x v="22"/>
    <x v="8"/>
    <x v="0"/>
    <x v="0"/>
  </r>
  <r>
    <n v="7735111156"/>
    <x v="30"/>
    <n v="48992070"/>
    <x v="45"/>
    <s v="LTYCDAVILA"/>
    <s v="MFLT"/>
    <s v="RODRIGUEZ LARA JAMES EDUARDO"/>
    <s v=""/>
    <s v="Asesoria Técnica"/>
    <d v="2010-12-22T00:00:00"/>
    <d v="2010-12-27T00:00:00"/>
    <n v="0"/>
    <s v="773"/>
    <x v="11"/>
    <x v="22"/>
    <x v="8"/>
    <x v="0"/>
    <x v="0"/>
  </r>
  <r>
    <n v="7735111156"/>
    <x v="30"/>
    <n v="48992070"/>
    <x v="45"/>
    <s v="LTMAMEJIA"/>
    <s v="MFLT"/>
    <s v="Provisión otras cta.pte.proveed prod. Inventariab."/>
    <s v=""/>
    <s v="Asesoria Técnica"/>
    <d v="2010-12-27T00:00:00"/>
    <d v="2010-12-27T00:00:00"/>
    <n v="400000"/>
    <s v="773"/>
    <x v="11"/>
    <x v="22"/>
    <x v="8"/>
    <x v="0"/>
    <x v="0"/>
  </r>
  <r>
    <n v="7735111156"/>
    <x v="30"/>
    <n v="48992070"/>
    <x v="45"/>
    <s v="LTYCDAVILA"/>
    <s v="MFLT"/>
    <s v="RODRIGUEZ LARA JAMES EDUARDO"/>
    <s v=""/>
    <s v="Asesoria Técnica"/>
    <d v="2010-12-23T00:00:00"/>
    <d v="2010-12-27T00:00:00"/>
    <n v="0"/>
    <s v="773"/>
    <x v="11"/>
    <x v="22"/>
    <x v="8"/>
    <x v="0"/>
    <x v="0"/>
  </r>
  <r>
    <n v="7735113507"/>
    <x v="0"/>
    <n v="48992070"/>
    <x v="45"/>
    <s v="SSRDVILLEGAS"/>
    <s v="MFLT"/>
    <s v="LEASING BANCOLOMBIA SA"/>
    <s v=""/>
    <s v=""/>
    <d v="2010-12-22T00:00:00"/>
    <d v="2010-12-27T00:00:00"/>
    <n v="17656"/>
    <s v="773"/>
    <x v="11"/>
    <x v="22"/>
    <x v="0"/>
    <x v="0"/>
    <x v="0"/>
  </r>
  <r>
    <n v="7735113507"/>
    <x v="0"/>
    <n v="48992070"/>
    <x v="45"/>
    <s v="SSRDVILLEGAS"/>
    <s v="MFLT"/>
    <s v="LEASING BANCOLOMBIA SA"/>
    <s v=""/>
    <s v=""/>
    <d v="2010-12-22T00:00:00"/>
    <d v="2010-12-27T00:00:00"/>
    <n v="25100"/>
    <s v="773"/>
    <x v="11"/>
    <x v="22"/>
    <x v="0"/>
    <x v="0"/>
    <x v="0"/>
  </r>
  <r>
    <n v="7735113507"/>
    <x v="0"/>
    <n v="48992070"/>
    <x v="45"/>
    <s v="SSRDVILLEGAS"/>
    <s v="MFLT"/>
    <s v="LEASING BANCOLOMBIA SA"/>
    <s v=""/>
    <s v=""/>
    <d v="2010-12-22T00:00:00"/>
    <d v="2010-12-27T00:00:00"/>
    <n v="25997"/>
    <s v="773"/>
    <x v="11"/>
    <x v="22"/>
    <x v="0"/>
    <x v="0"/>
    <x v="0"/>
  </r>
  <r>
    <n v="7735113507"/>
    <x v="0"/>
    <n v="48992070"/>
    <x v="45"/>
    <s v="SSRDVILLEGAS"/>
    <s v="MFLT"/>
    <s v="LEASING BANCOLOMBIA SA"/>
    <s v=""/>
    <s v=""/>
    <d v="2010-12-22T00:00:00"/>
    <d v="2010-12-27T00:00:00"/>
    <n v="35960"/>
    <s v="773"/>
    <x v="11"/>
    <x v="22"/>
    <x v="0"/>
    <x v="0"/>
    <x v="0"/>
  </r>
  <r>
    <n v="7735113507"/>
    <x v="0"/>
    <n v="48992070"/>
    <x v="45"/>
    <s v="SSRDVILLEGAS"/>
    <s v="MFLT"/>
    <s v="LEASING BANCOLOMBIA SA"/>
    <s v=""/>
    <s v=""/>
    <d v="2010-12-22T00:00:00"/>
    <d v="2010-12-27T00:00:00"/>
    <n v="25997"/>
    <s v="773"/>
    <x v="11"/>
    <x v="22"/>
    <x v="0"/>
    <x v="0"/>
    <x v="0"/>
  </r>
  <r>
    <n v="7735113507"/>
    <x v="0"/>
    <n v="48992070"/>
    <x v="45"/>
    <s v="SSRDVILLEGAS"/>
    <s v="MFLT"/>
    <s v="LEASING BANCOLOMBIA SA"/>
    <s v=""/>
    <s v=""/>
    <d v="2010-12-22T00:00:00"/>
    <d v="2010-12-27T00:00:00"/>
    <n v="35960"/>
    <s v="773"/>
    <x v="11"/>
    <x v="22"/>
    <x v="0"/>
    <x v="0"/>
    <x v="0"/>
  </r>
  <r>
    <n v="7735113507"/>
    <x v="0"/>
    <n v="48992070"/>
    <x v="45"/>
    <s v="SSRDVILLEGAS"/>
    <s v="MFLT"/>
    <s v="LEASING BANCOLOMBIA SA"/>
    <s v=""/>
    <s v=""/>
    <d v="2010-12-22T00:00:00"/>
    <d v="2010-12-27T00:00:00"/>
    <n v="19995"/>
    <s v="773"/>
    <x v="11"/>
    <x v="22"/>
    <x v="0"/>
    <x v="0"/>
    <x v="0"/>
  </r>
  <r>
    <n v="7735113507"/>
    <x v="0"/>
    <n v="48992070"/>
    <x v="45"/>
    <s v="SSRDVILLEGAS"/>
    <s v="MFLT"/>
    <s v="LEASING BANCOLOMBIA SA"/>
    <s v=""/>
    <s v=""/>
    <d v="2010-12-22T00:00:00"/>
    <d v="2010-12-27T00:00:00"/>
    <n v="28826"/>
    <s v="773"/>
    <x v="11"/>
    <x v="22"/>
    <x v="0"/>
    <x v="0"/>
    <x v="0"/>
  </r>
  <r>
    <n v="7735113507"/>
    <x v="0"/>
    <n v="48992070"/>
    <x v="45"/>
    <s v="SSRDVILLEGAS"/>
    <s v="MFLT"/>
    <s v="LEASING BANCOLOMBIA SA"/>
    <s v=""/>
    <s v=""/>
    <d v="2010-12-22T00:00:00"/>
    <d v="2010-12-27T00:00:00"/>
    <n v="15086"/>
    <s v="773"/>
    <x v="11"/>
    <x v="22"/>
    <x v="0"/>
    <x v="0"/>
    <x v="0"/>
  </r>
  <r>
    <n v="7735113507"/>
    <x v="0"/>
    <n v="48992070"/>
    <x v="45"/>
    <s v="SSRDVILLEGAS"/>
    <s v="MFLT"/>
    <s v="LEASING BANCOLOMBIA SA"/>
    <s v=""/>
    <s v=""/>
    <d v="2010-12-22T00:00:00"/>
    <d v="2010-12-27T00:00:00"/>
    <n v="25206"/>
    <s v="773"/>
    <x v="11"/>
    <x v="22"/>
    <x v="0"/>
    <x v="0"/>
    <x v="0"/>
  </r>
  <r>
    <n v="7735120601"/>
    <x v="78"/>
    <n v="48992070"/>
    <x v="45"/>
    <s v="LTYCDAVILA"/>
    <s v="MFLT"/>
    <s v="INVERSIONES LIBRA S.A. HOTEL COSMOS"/>
    <s v=""/>
    <s v="Servicio de hospedage"/>
    <d v="2010-11-23T00:00:00"/>
    <d v="2010-12-27T00:00:00"/>
    <n v="0"/>
    <s v="773"/>
    <x v="11"/>
    <x v="22"/>
    <x v="5"/>
    <x v="0"/>
    <x v="0"/>
  </r>
  <r>
    <n v="7735120601"/>
    <x v="78"/>
    <n v="48992070"/>
    <x v="45"/>
    <s v="LTYCDAVILA"/>
    <s v="MFLT"/>
    <s v="INVERSIONES LIBRA S.A. HOTEL COSMOS"/>
    <s v=""/>
    <s v="Servicio de hospedage"/>
    <d v="2010-11-23T00:00:00"/>
    <d v="2010-12-27T00:00:00"/>
    <n v="0"/>
    <s v="773"/>
    <x v="11"/>
    <x v="22"/>
    <x v="5"/>
    <x v="0"/>
    <x v="0"/>
  </r>
  <r>
    <n v="7735120601"/>
    <x v="78"/>
    <n v="48992070"/>
    <x v="45"/>
    <s v="LTYCDAVILA"/>
    <s v="MFLT"/>
    <s v="INVERSIONES LIBRA S.A. HOTEL COSMOS"/>
    <s v=""/>
    <s v="Servicio de hospedage"/>
    <d v="2010-11-23T00:00:00"/>
    <d v="2010-12-27T00:00:00"/>
    <n v="0"/>
    <s v="773"/>
    <x v="11"/>
    <x v="22"/>
    <x v="5"/>
    <x v="0"/>
    <x v="0"/>
  </r>
  <r>
    <n v="7735120601"/>
    <x v="78"/>
    <n v="48992070"/>
    <x v="45"/>
    <s v="LTYCDAVILA"/>
    <s v="MFLT"/>
    <s v="INVERSIONES LIBRA S.A. HOTEL COSMOS"/>
    <s v=""/>
    <s v="Servicio de hospedage"/>
    <d v="2010-11-23T00:00:00"/>
    <d v="2010-12-27T00:00:00"/>
    <n v="0"/>
    <s v="773"/>
    <x v="11"/>
    <x v="22"/>
    <x v="5"/>
    <x v="0"/>
    <x v="0"/>
  </r>
  <r>
    <n v="7735110109"/>
    <x v="84"/>
    <n v="48992170"/>
    <x v="46"/>
    <s v="SSALLONDONO"/>
    <s v="MFLT"/>
    <s v="Retención y aport de nomina seguridad social"/>
    <s v=""/>
    <s v=""/>
    <d v="2010-12-27T00:00:00"/>
    <d v="2010-12-27T00:00:00"/>
    <n v="-87000"/>
    <s v="773"/>
    <x v="11"/>
    <x v="23"/>
    <x v="2"/>
    <x v="0"/>
    <x v="1"/>
  </r>
  <r>
    <n v="7735110111"/>
    <x v="6"/>
    <n v="48992170"/>
    <x v="46"/>
    <s v="SSALLONDONO"/>
    <s v="MFLT"/>
    <s v="Provisión oblig. laboral, prima servicios aprop."/>
    <s v=""/>
    <s v=""/>
    <d v="2010-12-27T00:00:00"/>
    <d v="2010-12-27T00:00:00"/>
    <n v="249276"/>
    <s v="773"/>
    <x v="11"/>
    <x v="23"/>
    <x v="2"/>
    <x v="0"/>
    <x v="0"/>
  </r>
  <r>
    <n v="7735110112"/>
    <x v="7"/>
    <n v="48992170"/>
    <x v="46"/>
    <s v="SSALLONDONO"/>
    <s v="MFLT"/>
    <s v="Provisión oblig. laboral, prima servicios aprop."/>
    <s v=""/>
    <s v=""/>
    <d v="2010-12-27T00:00:00"/>
    <d v="2010-12-27T00:00:00"/>
    <n v="67983"/>
    <s v="773"/>
    <x v="11"/>
    <x v="23"/>
    <x v="2"/>
    <x v="0"/>
    <x v="0"/>
  </r>
  <r>
    <n v="7735110113"/>
    <x v="8"/>
    <n v="48992170"/>
    <x v="46"/>
    <s v="SSALLONDONO"/>
    <s v="MFLT"/>
    <s v="Provisión oblig. laboral, prima servicios aprop."/>
    <s v=""/>
    <s v=""/>
    <d v="2010-12-27T00:00:00"/>
    <d v="2010-12-27T00:00:00"/>
    <n v="917789"/>
    <s v="773"/>
    <x v="11"/>
    <x v="23"/>
    <x v="2"/>
    <x v="0"/>
    <x v="0"/>
  </r>
  <r>
    <n v="7735110114"/>
    <x v="9"/>
    <n v="48992170"/>
    <x v="46"/>
    <s v="SSALLONDONO"/>
    <s v="MFLT"/>
    <s v="Provisión oblig. laboral, prima servicios aprop."/>
    <s v=""/>
    <s v=""/>
    <d v="2010-12-27T00:00:00"/>
    <d v="2010-12-27T00:00:00"/>
    <n v="600529"/>
    <s v="773"/>
    <x v="11"/>
    <x v="23"/>
    <x v="2"/>
    <x v="0"/>
    <x v="0"/>
  </r>
  <r>
    <n v="7735110119"/>
    <x v="12"/>
    <n v="48992170"/>
    <x v="46"/>
    <s v="LTEAGUTIERRE"/>
    <s v="MFLT"/>
    <s v="PALACIO DE GONZALEZ HONORATA DE JES"/>
    <s v="Delantal en dril blanco"/>
    <s v="Delantal en dril blanco"/>
    <d v="2010-12-27T00:00:00"/>
    <d v="2010-12-27T00:00:00"/>
    <n v="105000"/>
    <s v="773"/>
    <x v="11"/>
    <x v="23"/>
    <x v="2"/>
    <x v="0"/>
    <x v="1"/>
  </r>
  <r>
    <n v="7735110127"/>
    <x v="14"/>
    <n v="48992170"/>
    <x v="46"/>
    <s v="SSALLONDONO"/>
    <s v="MFLT"/>
    <s v="Retención y aport de nomina seguridad social"/>
    <s v=""/>
    <s v=""/>
    <d v="2010-12-27T00:00:00"/>
    <d v="2010-12-27T00:00:00"/>
    <n v="445400"/>
    <s v="773"/>
    <x v="11"/>
    <x v="23"/>
    <x v="2"/>
    <x v="0"/>
    <x v="0"/>
  </r>
  <r>
    <n v="7735110128"/>
    <x v="15"/>
    <n v="48992170"/>
    <x v="46"/>
    <s v="SSALLONDONO"/>
    <s v="MFLT"/>
    <s v="Retención y aport de nomina seguridad social"/>
    <s v=""/>
    <s v=""/>
    <d v="2010-12-27T00:00:00"/>
    <d v="2010-12-27T00:00:00"/>
    <n v="-557832"/>
    <s v="773"/>
    <x v="11"/>
    <x v="23"/>
    <x v="2"/>
    <x v="0"/>
    <x v="0"/>
  </r>
  <r>
    <n v="7735110128"/>
    <x v="15"/>
    <n v="48992170"/>
    <x v="46"/>
    <s v="SSALLONDONO"/>
    <s v="MFLT"/>
    <s v="Retención y aport de nomina seguridad social"/>
    <s v=""/>
    <s v=""/>
    <d v="2010-12-27T00:00:00"/>
    <d v="2010-12-27T00:00:00"/>
    <n v="1621300"/>
    <s v="773"/>
    <x v="11"/>
    <x v="23"/>
    <x v="2"/>
    <x v="0"/>
    <x v="0"/>
  </r>
  <r>
    <n v="7735110129"/>
    <x v="16"/>
    <n v="48992170"/>
    <x v="46"/>
    <s v="SSALLONDONO"/>
    <s v="MFLT"/>
    <s v="Retención y aport de nomina seguridad social"/>
    <s v=""/>
    <s v=""/>
    <d v="2010-12-27T00:00:00"/>
    <d v="2010-12-27T00:00:00"/>
    <n v="-557832"/>
    <s v="773"/>
    <x v="11"/>
    <x v="23"/>
    <x v="2"/>
    <x v="0"/>
    <x v="0"/>
  </r>
  <r>
    <n v="7735110129"/>
    <x v="16"/>
    <n v="48992170"/>
    <x v="46"/>
    <s v="SSALLONDONO"/>
    <s v="MFLT"/>
    <s v="Retención y aport de nomina seguridad social"/>
    <s v=""/>
    <s v=""/>
    <d v="2010-12-27T00:00:00"/>
    <d v="2010-12-27T00:00:00"/>
    <n v="2075700"/>
    <s v="773"/>
    <x v="11"/>
    <x v="23"/>
    <x v="2"/>
    <x v="0"/>
    <x v="0"/>
  </r>
  <r>
    <n v="7735110131"/>
    <x v="17"/>
    <n v="48992170"/>
    <x v="46"/>
    <s v="SSALLONDONO"/>
    <s v="MFLT"/>
    <s v="Retención y aport de nomina seguridad social"/>
    <s v=""/>
    <s v=""/>
    <d v="2010-12-27T00:00:00"/>
    <d v="2010-12-27T00:00:00"/>
    <n v="551820"/>
    <s v="773"/>
    <x v="11"/>
    <x v="23"/>
    <x v="2"/>
    <x v="0"/>
    <x v="0"/>
  </r>
  <r>
    <n v="7735110133"/>
    <x v="18"/>
    <n v="48992170"/>
    <x v="46"/>
    <s v="SSALLONDONO"/>
    <s v="MFLT"/>
    <s v="Retención y aport de nomina seguridad social"/>
    <s v=""/>
    <s v=""/>
    <d v="2010-12-27T00:00:00"/>
    <d v="2010-12-27T00:00:00"/>
    <n v="413900"/>
    <s v="773"/>
    <x v="11"/>
    <x v="23"/>
    <x v="2"/>
    <x v="0"/>
    <x v="0"/>
  </r>
  <r>
    <n v="7735110134"/>
    <x v="19"/>
    <n v="48992170"/>
    <x v="46"/>
    <s v="SSALLONDONO"/>
    <s v="MFLT"/>
    <s v="Retención y aport de nomina seguridad social"/>
    <s v=""/>
    <s v=""/>
    <d v="2010-12-27T00:00:00"/>
    <d v="2010-12-27T00:00:00"/>
    <n v="275980"/>
    <s v="773"/>
    <x v="11"/>
    <x v="23"/>
    <x v="2"/>
    <x v="0"/>
    <x v="0"/>
  </r>
  <r>
    <n v="7735124708"/>
    <x v="34"/>
    <n v="48921370"/>
    <x v="24"/>
    <s v="LTEAGUTIERRE"/>
    <s v="MFLT"/>
    <s v="Mat, rptos y accesorios, combustibles y lubricante"/>
    <s v="Ajustador_21209_pintuco X GLN"/>
    <s v=""/>
    <d v="2010-12-28T00:00:00"/>
    <d v="2010-12-28T00:00:00"/>
    <n v="805078"/>
    <s v="773"/>
    <x v="11"/>
    <x v="4"/>
    <x v="6"/>
    <x v="0"/>
    <x v="2"/>
  </r>
  <r>
    <n v="7735124703"/>
    <x v="22"/>
    <n v="48921570"/>
    <x v="26"/>
    <s v="LTEAGUTIERRE"/>
    <s v="MFLT"/>
    <s v="Provisión otras cta.pte.proveed prod. no inventar"/>
    <s v="Form lito 12 Informe de produccion"/>
    <s v="Form lito 12 Informe de produccion"/>
    <d v="2010-12-27T00:00:00"/>
    <d v="2010-12-28T00:00:00"/>
    <n v="99000"/>
    <s v="773"/>
    <x v="11"/>
    <x v="3"/>
    <x v="5"/>
    <x v="0"/>
    <x v="0"/>
  </r>
  <r>
    <n v="7735124703"/>
    <x v="22"/>
    <n v="48921570"/>
    <x v="26"/>
    <s v="LTEAGUTIERRE"/>
    <s v="MFLT"/>
    <s v="OFIXPRES S.A.S"/>
    <s v="Form lito 12 Informe de produccion"/>
    <s v="Form lito 12 Informe de produccion"/>
    <d v="2010-12-27T00:00:00"/>
    <d v="2010-12-28T00:00:00"/>
    <n v="0"/>
    <s v="773"/>
    <x v="11"/>
    <x v="3"/>
    <x v="5"/>
    <x v="0"/>
    <x v="0"/>
  </r>
  <r>
    <n v="7735116432"/>
    <x v="32"/>
    <n v="48980070"/>
    <x v="34"/>
    <s v="LTMAMEJIA"/>
    <s v="MFLT"/>
    <s v="Provisión otras cta.pte.proveed prod. Inventariab."/>
    <s v=""/>
    <s v="PAPELERIA"/>
    <d v="2010-12-28T00:00:00"/>
    <d v="2010-12-28T00:00:00"/>
    <n v="110778"/>
    <s v="773"/>
    <x v="11"/>
    <x v="11"/>
    <x v="5"/>
    <x v="0"/>
    <x v="0"/>
  </r>
  <r>
    <n v="7735116432"/>
    <x v="32"/>
    <n v="48980070"/>
    <x v="34"/>
    <s v="LTYCDAVILA"/>
    <s v="MFLT"/>
    <s v="PIEDRAHITA GIL MARIA JACQUELINE"/>
    <s v=""/>
    <s v="PAPELERIA"/>
    <d v="2010-12-27T00:00:00"/>
    <d v="2010-12-28T00:00:00"/>
    <n v="0"/>
    <s v="773"/>
    <x v="11"/>
    <x v="11"/>
    <x v="5"/>
    <x v="0"/>
    <x v="0"/>
  </r>
  <r>
    <n v="7735111153"/>
    <x v="90"/>
    <n v="48984270"/>
    <x v="37"/>
    <s v="SSDEVELASQUE"/>
    <s v="MFLT"/>
    <s v="OCHOA OCHOA FRANCISCO LEON"/>
    <s v=""/>
    <s v="Honorarios avaluos inm.litoempaques"/>
    <d v="2010-12-22T00:00:00"/>
    <d v="2010-12-28T00:00:00"/>
    <n v="0"/>
    <s v="773"/>
    <x v="11"/>
    <x v="14"/>
    <x v="8"/>
    <x v="0"/>
    <x v="0"/>
  </r>
  <r>
    <n v="7735111153"/>
    <x v="90"/>
    <n v="48984270"/>
    <x v="37"/>
    <s v="SSACROJAS"/>
    <s v="MFLT"/>
    <s v="Provisión otras cta.pte.proveed prod. Inventariab."/>
    <s v=""/>
    <s v="Honorarios avaluos inm.litoempaques"/>
    <d v="2010-12-22T00:00:00"/>
    <d v="2010-12-28T00:00:00"/>
    <n v="2520000"/>
    <s v="773"/>
    <x v="11"/>
    <x v="14"/>
    <x v="8"/>
    <x v="0"/>
    <x v="0"/>
  </r>
  <r>
    <n v="7735111153"/>
    <x v="90"/>
    <n v="48984270"/>
    <x v="37"/>
    <s v="EXNJSALAZAR"/>
    <s v="MFLT"/>
    <s v="OCHOA OCHOA FRANCISCO LEON"/>
    <s v=""/>
    <s v="Honorarios avaluos inm.litoempaques"/>
    <d v="2010-12-22T00:00:00"/>
    <d v="2010-12-28T00:00:00"/>
    <n v="0"/>
    <s v="773"/>
    <x v="11"/>
    <x v="14"/>
    <x v="8"/>
    <x v="0"/>
    <x v="0"/>
  </r>
  <r>
    <n v="7735110105"/>
    <x v="63"/>
    <n v="48986070"/>
    <x v="38"/>
    <s v="LTICPOSADA"/>
    <s v="MFLT"/>
    <s v="Provisión otras cta.pte.proveed prod. Inventariab."/>
    <s v=""/>
    <s v="Tarjeta de asistencia médica"/>
    <d v="2010-12-28T00:00:00"/>
    <d v="2010-12-28T00:00:00"/>
    <n v="80690"/>
    <s v="773"/>
    <x v="11"/>
    <x v="15"/>
    <x v="2"/>
    <x v="0"/>
    <x v="1"/>
  </r>
  <r>
    <n v="7735110105"/>
    <x v="63"/>
    <n v="48986070"/>
    <x v="38"/>
    <s v="LTYCDAVILA"/>
    <s v="MFLT"/>
    <s v="COMFAMA COMPENSACION FLIAR DE ANTIO"/>
    <s v=""/>
    <s v="Tarjeta de asistencia médica"/>
    <d v="2010-12-14T00:00:00"/>
    <d v="2010-12-28T00:00:00"/>
    <n v="0"/>
    <s v="773"/>
    <x v="11"/>
    <x v="15"/>
    <x v="2"/>
    <x v="0"/>
    <x v="1"/>
  </r>
  <r>
    <n v="7735110126"/>
    <x v="91"/>
    <n v="48986070"/>
    <x v="38"/>
    <s v="LTICPOSADA"/>
    <s v="MFLT"/>
    <s v="Provisión otras cta.pte.proveed prod. Inventariab."/>
    <s v=""/>
    <s v="Servicio Turístico"/>
    <d v="2010-12-28T00:00:00"/>
    <d v="2010-12-28T00:00:00"/>
    <n v="377232"/>
    <s v="773"/>
    <x v="11"/>
    <x v="15"/>
    <x v="2"/>
    <x v="0"/>
    <x v="1"/>
  </r>
  <r>
    <n v="7735110126"/>
    <x v="91"/>
    <n v="48986070"/>
    <x v="38"/>
    <s v="LTYCDAVILA"/>
    <s v="MFLT"/>
    <s v="COMFAMA COMPENSACION FLIAR DE ANTIO"/>
    <s v=""/>
    <s v="Servicio Turístico"/>
    <d v="2010-12-14T00:00:00"/>
    <d v="2010-12-28T00:00:00"/>
    <n v="0"/>
    <s v="773"/>
    <x v="11"/>
    <x v="15"/>
    <x v="2"/>
    <x v="0"/>
    <x v="1"/>
  </r>
  <r>
    <n v="7735116432"/>
    <x v="32"/>
    <n v="48986070"/>
    <x v="38"/>
    <s v="LTMAMEJIA"/>
    <s v="MFLT"/>
    <s v="Provisión otras cta.pte.proveed prod. Inventariab."/>
    <s v=""/>
    <s v="PAPELERIA"/>
    <d v="2010-12-28T00:00:00"/>
    <d v="2010-12-28T00:00:00"/>
    <n v="5988"/>
    <s v="773"/>
    <x v="11"/>
    <x v="15"/>
    <x v="5"/>
    <x v="0"/>
    <x v="0"/>
  </r>
  <r>
    <n v="7735116432"/>
    <x v="32"/>
    <n v="48986070"/>
    <x v="38"/>
    <s v="LTYCDAVILA"/>
    <s v="MFLT"/>
    <s v="PIEDRAHITA GIL MARIA JACQUELINE"/>
    <s v=""/>
    <s v="PAPELERIA"/>
    <d v="2010-12-27T00:00:00"/>
    <d v="2010-12-28T00:00:00"/>
    <n v="0"/>
    <s v="773"/>
    <x v="11"/>
    <x v="15"/>
    <x v="5"/>
    <x v="0"/>
    <x v="0"/>
  </r>
  <r>
    <n v="7735124506"/>
    <x v="71"/>
    <n v="48986070"/>
    <x v="38"/>
    <s v="LTEAGUTIERRE"/>
    <s v="MFLT"/>
    <s v="Provisión otras cta.pte.proveed prod. no inventar"/>
    <s v="Accesorio Rpto mntto equipo tranport 16%"/>
    <s v="Accesorio Rpto mntto equipo tranport 16%"/>
    <d v="2010-12-21T00:00:00"/>
    <d v="2010-12-28T00:00:00"/>
    <n v="1250"/>
    <s v="773"/>
    <x v="11"/>
    <x v="15"/>
    <x v="5"/>
    <x v="0"/>
    <x v="0"/>
  </r>
  <r>
    <n v="7735124506"/>
    <x v="71"/>
    <n v="48986070"/>
    <x v="38"/>
    <s v="LTEAGUTIERRE"/>
    <s v="MFLT"/>
    <s v="Provisión otras cta.pte.proveed prod. no inventar"/>
    <s v="Accesorio Rpto mntto equipo tranport 16%"/>
    <s v="Accesorio Rpto mntto equipo tranport 16%"/>
    <d v="2010-12-21T00:00:00"/>
    <d v="2010-12-28T00:00:00"/>
    <n v="3500"/>
    <s v="773"/>
    <x v="11"/>
    <x v="15"/>
    <x v="5"/>
    <x v="0"/>
    <x v="0"/>
  </r>
  <r>
    <n v="7735124506"/>
    <x v="71"/>
    <n v="48986070"/>
    <x v="38"/>
    <s v="LTEAGUTIERRE"/>
    <s v="MFLT"/>
    <s v="IMPLEMENTOS DE SEGURIDAD INDUSTRIAL"/>
    <s v="Accesorio Rpto mntto equipo tranport 16%"/>
    <s v="Accesorio Rpto mntto equipo tranport 16%"/>
    <d v="2010-12-21T00:00:00"/>
    <d v="2010-12-28T00:00:00"/>
    <n v="0"/>
    <s v="773"/>
    <x v="11"/>
    <x v="15"/>
    <x v="5"/>
    <x v="0"/>
    <x v="0"/>
  </r>
  <r>
    <n v="7735124506"/>
    <x v="71"/>
    <n v="48986070"/>
    <x v="38"/>
    <s v="LTEAGUTIERRE"/>
    <s v="MFLT"/>
    <s v="IMPLEMENTOS DE SEGURIDAD INDUSTRIAL"/>
    <s v="Accesorio Rpto mntto equipo tranport 16%"/>
    <s v="Accesorio Rpto mntto equipo tranport 16%"/>
    <d v="2010-12-21T00:00:00"/>
    <d v="2010-12-28T00:00:00"/>
    <n v="0"/>
    <s v="773"/>
    <x v="11"/>
    <x v="15"/>
    <x v="5"/>
    <x v="0"/>
    <x v="0"/>
  </r>
  <r>
    <n v="7735125759"/>
    <x v="43"/>
    <n v="48986070"/>
    <x v="38"/>
    <s v="LTICPOSADA"/>
    <s v="MFLT"/>
    <s v="Provisión otras cta.pte.proveed prod. Inventariab."/>
    <s v=""/>
    <s v="Transporte"/>
    <d v="2010-12-28T00:00:00"/>
    <d v="2010-12-28T00:00:00"/>
    <n v="396615"/>
    <s v="773"/>
    <x v="11"/>
    <x v="15"/>
    <x v="5"/>
    <x v="0"/>
    <x v="0"/>
  </r>
  <r>
    <n v="7735125759"/>
    <x v="43"/>
    <n v="48986070"/>
    <x v="38"/>
    <s v="LTYCDAVILA"/>
    <s v="MFLT"/>
    <s v="COMFAMA COMPENSACION FLIAR DE ANTIO"/>
    <s v=""/>
    <s v="Transporte"/>
    <d v="2010-12-14T00:00:00"/>
    <d v="2010-12-28T00:00:00"/>
    <n v="0"/>
    <s v="773"/>
    <x v="11"/>
    <x v="15"/>
    <x v="5"/>
    <x v="0"/>
    <x v="0"/>
  </r>
  <r>
    <n v="7735116432"/>
    <x v="32"/>
    <n v="48988570"/>
    <x v="44"/>
    <s v="LTMAMEJIA"/>
    <s v="MFLT"/>
    <s v="Provisión otras cta.pte.proveed prod. Inventariab."/>
    <s v=""/>
    <s v="PAPELERIA"/>
    <d v="2010-12-28T00:00:00"/>
    <d v="2010-12-28T00:00:00"/>
    <n v="5988"/>
    <s v="773"/>
    <x v="11"/>
    <x v="21"/>
    <x v="5"/>
    <x v="0"/>
    <x v="0"/>
  </r>
  <r>
    <n v="7735116432"/>
    <x v="32"/>
    <n v="48988570"/>
    <x v="44"/>
    <s v="LTYCDAVILA"/>
    <s v="MFLT"/>
    <s v="PIEDRAHITA GIL MARIA JACQUELINE"/>
    <s v=""/>
    <s v="PAPELERIA"/>
    <d v="2010-12-27T00:00:00"/>
    <d v="2010-12-28T00:00:00"/>
    <n v="0"/>
    <s v="773"/>
    <x v="11"/>
    <x v="21"/>
    <x v="5"/>
    <x v="0"/>
    <x v="0"/>
  </r>
  <r>
    <n v="7735111156"/>
    <x v="30"/>
    <n v="48992070"/>
    <x v="45"/>
    <s v="LTMAMEJIA"/>
    <s v="MFLT"/>
    <s v="Provisión otras cta.pte.proveed prod. Inventariab."/>
    <s v=""/>
    <s v="Asesoria Técnica"/>
    <d v="2010-12-28T00:00:00"/>
    <d v="2010-12-28T00:00:00"/>
    <n v="400000"/>
    <s v="773"/>
    <x v="11"/>
    <x v="22"/>
    <x v="8"/>
    <x v="0"/>
    <x v="0"/>
  </r>
  <r>
    <n v="7735111156"/>
    <x v="30"/>
    <n v="48992070"/>
    <x v="45"/>
    <s v="LTYCDAVILA"/>
    <s v="MFLT"/>
    <s v="RODRIGUEZ LARA JAMES EDUARDO"/>
    <s v=""/>
    <s v="Asesoria Técnica"/>
    <d v="2010-12-27T00:00:00"/>
    <d v="2010-12-28T00:00:00"/>
    <n v="0"/>
    <s v="773"/>
    <x v="11"/>
    <x v="22"/>
    <x v="8"/>
    <x v="0"/>
    <x v="0"/>
  </r>
  <r>
    <n v="7735116403"/>
    <x v="20"/>
    <n v="48705670"/>
    <x v="2"/>
    <s v="SSRDVILLEGAS"/>
    <s v="MFLT"/>
    <s v="SOMOS SUMINISTRO TEMPORAL S.A."/>
    <s v=""/>
    <s v=""/>
    <d v="2010-12-28T00:00:00"/>
    <d v="2010-12-29T00:00:00"/>
    <n v="244418"/>
    <s v="773"/>
    <x v="11"/>
    <x v="2"/>
    <x v="3"/>
    <x v="0"/>
    <x v="1"/>
  </r>
  <r>
    <n v="7735116403"/>
    <x v="20"/>
    <n v="48910270"/>
    <x v="23"/>
    <s v="SSRDVILLEGAS"/>
    <s v="MFLT"/>
    <s v="SOMOS SUMINISTRO TEMPORAL S.A."/>
    <s v=""/>
    <s v=""/>
    <d v="2010-12-28T00:00:00"/>
    <d v="2010-12-29T00:00:00"/>
    <n v="1334413"/>
    <s v="773"/>
    <x v="11"/>
    <x v="3"/>
    <x v="3"/>
    <x v="0"/>
    <x v="1"/>
  </r>
  <r>
    <n v="7735116432"/>
    <x v="32"/>
    <n v="48921370"/>
    <x v="24"/>
    <s v="SSYCASTILLO"/>
    <s v="MFLT"/>
    <s v="Provisión otras cta.pte.proveed prod. Inventariab."/>
    <s v=""/>
    <s v="Servicio de incineración"/>
    <d v="2010-12-29T00:00:00"/>
    <d v="2010-12-29T00:00:00"/>
    <n v="-1763693"/>
    <s v="773"/>
    <x v="11"/>
    <x v="4"/>
    <x v="5"/>
    <x v="0"/>
    <x v="0"/>
  </r>
  <r>
    <n v="7735116403"/>
    <x v="20"/>
    <n v="48921470"/>
    <x v="25"/>
    <s v="SSRDVILLEGAS"/>
    <s v="MFLT"/>
    <s v="SOMOS SUMINISTRO TEMPORAL S.A."/>
    <s v=""/>
    <s v=""/>
    <d v="2010-12-28T00:00:00"/>
    <d v="2010-12-29T00:00:00"/>
    <n v="423014"/>
    <s v="773"/>
    <x v="11"/>
    <x v="4"/>
    <x v="3"/>
    <x v="0"/>
    <x v="1"/>
  </r>
  <r>
    <n v="7735116403"/>
    <x v="20"/>
    <n v="48921770"/>
    <x v="28"/>
    <s v="SSRDVILLEGAS"/>
    <s v="MFLT"/>
    <s v="SOMOS SUMINISTRO TEMPORAL S.A."/>
    <s v=""/>
    <s v=""/>
    <d v="2010-12-28T00:00:00"/>
    <d v="2010-12-29T00:00:00"/>
    <n v="981939"/>
    <s v="773"/>
    <x v="11"/>
    <x v="5"/>
    <x v="3"/>
    <x v="0"/>
    <x v="1"/>
  </r>
  <r>
    <n v="7735116507"/>
    <x v="47"/>
    <n v="48980070"/>
    <x v="34"/>
    <s v="SSYCASTILLO"/>
    <s v="MFLT"/>
    <s v="Provisión otras cta.pte.proveed prod. Inventariab."/>
    <s v=""/>
    <s v="Recarga de toner de impresora"/>
    <d v="2010-12-29T00:00:00"/>
    <d v="2010-12-29T00:00:00"/>
    <n v="-17241"/>
    <s v="773"/>
    <x v="11"/>
    <x v="11"/>
    <x v="5"/>
    <x v="0"/>
    <x v="0"/>
  </r>
  <r>
    <n v="7735112206"/>
    <x v="48"/>
    <n v="48984270"/>
    <x v="37"/>
    <s v="SSJMGONZALEZ"/>
    <s v="MFLT"/>
    <s v="Iva proporcional prorrateo"/>
    <s v=""/>
    <s v=""/>
    <d v="2010-12-29T00:00:00"/>
    <d v="2010-12-29T00:00:00"/>
    <n v="12600000"/>
    <s v="773"/>
    <x v="11"/>
    <x v="14"/>
    <x v="9"/>
    <x v="0"/>
    <x v="1"/>
  </r>
  <r>
    <n v="7735116403"/>
    <x v="20"/>
    <n v="48992170"/>
    <x v="46"/>
    <s v="SSRDVILLEGAS"/>
    <s v="MFLT"/>
    <s v="SOMOS SUMINISTRO TEMPORAL S.A."/>
    <s v=""/>
    <s v=""/>
    <d v="2010-12-28T00:00:00"/>
    <d v="2010-12-29T00:00:00"/>
    <n v="805770"/>
    <s v="773"/>
    <x v="11"/>
    <x v="23"/>
    <x v="3"/>
    <x v="0"/>
    <x v="1"/>
  </r>
  <r>
    <n v="7735116408"/>
    <x v="1"/>
    <n v="48700170"/>
    <x v="0"/>
    <s v="SSRDVILLEGAS"/>
    <s v="MFLT"/>
    <s v="COMUNICACION CELULAR S.A. COMCEL"/>
    <s v=""/>
    <s v=""/>
    <d v="2010-12-30T00:00:00"/>
    <d v="2010-12-30T00:00:00"/>
    <n v="3037"/>
    <s v="773"/>
    <x v="11"/>
    <x v="0"/>
    <x v="1"/>
    <x v="0"/>
    <x v="0"/>
  </r>
  <r>
    <n v="7735116408"/>
    <x v="1"/>
    <n v="48700170"/>
    <x v="0"/>
    <s v="SSRDVILLEGAS"/>
    <s v="MFLT"/>
    <s v="COMUNICACION CELULAR S.A. COMCEL"/>
    <s v=""/>
    <s v=""/>
    <d v="2010-12-30T00:00:00"/>
    <d v="2010-12-30T00:00:00"/>
    <n v="515"/>
    <s v="773"/>
    <x v="11"/>
    <x v="0"/>
    <x v="1"/>
    <x v="0"/>
    <x v="0"/>
  </r>
  <r>
    <n v="7735110109"/>
    <x v="84"/>
    <n v="48705370"/>
    <x v="1"/>
    <s v="SSALLONDONO"/>
    <s v="MFLT"/>
    <s v="Bancolombia cta cte 245-652407-05 consignación"/>
    <s v=""/>
    <s v=""/>
    <d v="2010-12-30T00:00:00"/>
    <d v="2010-12-30T00:00:00"/>
    <n v="-120167"/>
    <s v="773"/>
    <x v="11"/>
    <x v="1"/>
    <x v="2"/>
    <x v="0"/>
    <x v="1"/>
  </r>
  <r>
    <n v="7735116408"/>
    <x v="1"/>
    <n v="48705370"/>
    <x v="1"/>
    <s v="SSRDVILLEGAS"/>
    <s v="MFLT"/>
    <s v="COMUNICACION CELULAR S.A. COMCEL"/>
    <s v=""/>
    <s v=""/>
    <d v="2010-12-30T00:00:00"/>
    <d v="2010-12-30T00:00:00"/>
    <n v="873"/>
    <s v="773"/>
    <x v="11"/>
    <x v="1"/>
    <x v="1"/>
    <x v="0"/>
    <x v="0"/>
  </r>
  <r>
    <n v="7735116408"/>
    <x v="1"/>
    <n v="48705370"/>
    <x v="1"/>
    <s v="SSRDVILLEGAS"/>
    <s v="MFLT"/>
    <s v="COMUNICACION CELULAR S.A. COMCEL"/>
    <s v=""/>
    <s v=""/>
    <d v="2010-12-30T00:00:00"/>
    <d v="2010-12-30T00:00:00"/>
    <n v="148"/>
    <s v="773"/>
    <x v="11"/>
    <x v="1"/>
    <x v="1"/>
    <x v="0"/>
    <x v="0"/>
  </r>
  <r>
    <n v="7735129989"/>
    <x v="88"/>
    <n v="48705670"/>
    <x v="2"/>
    <s v="SSMCARDONAG"/>
    <s v="MFLT"/>
    <s v="Cuentas puente, mantenimiento obras civiles"/>
    <s v=""/>
    <s v=""/>
    <d v="2010-12-30T00:00:00"/>
    <d v="2010-12-30T00:00:00"/>
    <n v="0"/>
    <s v="773"/>
    <x v="11"/>
    <x v="2"/>
    <x v="6"/>
    <x v="0"/>
    <x v="0"/>
  </r>
  <r>
    <n v="7735129989"/>
    <x v="88"/>
    <n v="48705670"/>
    <x v="2"/>
    <s v="SSMCARDONAG"/>
    <s v="MFLT"/>
    <s v="Cuentas puente, mantenimiento obras civiles"/>
    <s v=""/>
    <s v=""/>
    <d v="2010-12-30T00:00:00"/>
    <d v="2010-12-30T00:00:00"/>
    <n v="0"/>
    <s v="773"/>
    <x v="11"/>
    <x v="2"/>
    <x v="6"/>
    <x v="0"/>
    <x v="0"/>
  </r>
  <r>
    <n v="7735116503"/>
    <x v="38"/>
    <n v="48710370"/>
    <x v="6"/>
    <s v="SSYCASTILLO"/>
    <s v="MFLT"/>
    <s v="Carga Inicial ctas mayor"/>
    <s v=""/>
    <s v=""/>
    <d v="2010-12-30T00:00:00"/>
    <d v="2010-12-30T00:00:00"/>
    <n v="-350000"/>
    <s v="773"/>
    <x v="11"/>
    <x v="4"/>
    <x v="6"/>
    <x v="0"/>
    <x v="2"/>
  </r>
  <r>
    <n v="7735116503"/>
    <x v="38"/>
    <n v="48710370"/>
    <x v="6"/>
    <s v="SSYCASTILLO"/>
    <s v="MFLT"/>
    <s v="Carga Inicial ctas mayor"/>
    <s v=""/>
    <s v=""/>
    <d v="2010-12-30T00:00:00"/>
    <d v="2010-12-30T00:00:00"/>
    <n v="-230000"/>
    <s v="773"/>
    <x v="11"/>
    <x v="4"/>
    <x v="6"/>
    <x v="0"/>
    <x v="2"/>
  </r>
  <r>
    <n v="7735116503"/>
    <x v="38"/>
    <n v="48710370"/>
    <x v="6"/>
    <s v="SSYCASTILLO"/>
    <s v="MFLT"/>
    <s v="Carga Inicial ctas mayor"/>
    <s v=""/>
    <s v=""/>
    <d v="2010-12-30T00:00:00"/>
    <d v="2010-12-30T00:00:00"/>
    <n v="-250000"/>
    <s v="773"/>
    <x v="11"/>
    <x v="4"/>
    <x v="6"/>
    <x v="0"/>
    <x v="2"/>
  </r>
  <r>
    <n v="7735116503"/>
    <x v="38"/>
    <n v="48710370"/>
    <x v="6"/>
    <s v="SSYCASTILLO"/>
    <s v="MFLT"/>
    <s v="Carga Inicial ctas mayor"/>
    <s v=""/>
    <s v=""/>
    <d v="2010-12-30T00:00:00"/>
    <d v="2010-12-30T00:00:00"/>
    <n v="-70000"/>
    <s v="773"/>
    <x v="11"/>
    <x v="4"/>
    <x v="6"/>
    <x v="0"/>
    <x v="2"/>
  </r>
  <r>
    <n v="7735116503"/>
    <x v="38"/>
    <n v="48710370"/>
    <x v="6"/>
    <s v="SSYCASTILLO"/>
    <s v="MFLT"/>
    <s v="Carga Inicial ctas mayor"/>
    <s v=""/>
    <s v=""/>
    <d v="2010-12-30T00:00:00"/>
    <d v="2010-12-30T00:00:00"/>
    <n v="-230000"/>
    <s v="773"/>
    <x v="11"/>
    <x v="4"/>
    <x v="6"/>
    <x v="0"/>
    <x v="2"/>
  </r>
  <r>
    <n v="7735116503"/>
    <x v="38"/>
    <n v="48710370"/>
    <x v="6"/>
    <s v="SSYCASTILLO"/>
    <s v="MFLT"/>
    <s v="Carga Inicial ctas mayor"/>
    <s v=""/>
    <s v=""/>
    <d v="2010-12-30T00:00:00"/>
    <d v="2010-12-30T00:00:00"/>
    <n v="-350000"/>
    <s v="773"/>
    <x v="11"/>
    <x v="4"/>
    <x v="6"/>
    <x v="0"/>
    <x v="2"/>
  </r>
  <r>
    <n v="7735116503"/>
    <x v="38"/>
    <n v="48710370"/>
    <x v="6"/>
    <s v="SSYCASTILLO"/>
    <s v="MFLT"/>
    <s v="Carga Inicial ctas mayor"/>
    <s v=""/>
    <s v=""/>
    <d v="2010-12-30T00:00:00"/>
    <d v="2010-12-30T00:00:00"/>
    <n v="-230000"/>
    <s v="773"/>
    <x v="11"/>
    <x v="4"/>
    <x v="6"/>
    <x v="0"/>
    <x v="2"/>
  </r>
  <r>
    <n v="7735116503"/>
    <x v="38"/>
    <n v="48710370"/>
    <x v="6"/>
    <s v="SSYCASTILLO"/>
    <s v="MFLT"/>
    <s v="Carga Inicial ctas mayor"/>
    <s v=""/>
    <s v=""/>
    <d v="2010-12-30T00:00:00"/>
    <d v="2010-12-30T00:00:00"/>
    <n v="-1125000"/>
    <s v="773"/>
    <x v="11"/>
    <x v="4"/>
    <x v="6"/>
    <x v="0"/>
    <x v="2"/>
  </r>
  <r>
    <n v="7735110109"/>
    <x v="84"/>
    <n v="48921370"/>
    <x v="24"/>
    <s v="SSALLONDONO"/>
    <s v="MFLT"/>
    <s v="Bancolombia cta cte 245-652407-05 consignación"/>
    <s v=""/>
    <s v=""/>
    <d v="2010-12-30T00:00:00"/>
    <d v="2010-12-30T00:00:00"/>
    <n v="-41022"/>
    <s v="773"/>
    <x v="11"/>
    <x v="4"/>
    <x v="2"/>
    <x v="0"/>
    <x v="1"/>
  </r>
  <r>
    <n v="7735116411"/>
    <x v="28"/>
    <n v="48921370"/>
    <x v="24"/>
    <s v="SSYCASTILLO"/>
    <s v="MFLT"/>
    <s v="Carga Inicial ctas mayor"/>
    <s v=""/>
    <s v=""/>
    <d v="2010-12-30T00:00:00"/>
    <d v="2010-12-30T00:00:00"/>
    <n v="-1761120"/>
    <s v="773"/>
    <x v="11"/>
    <x v="4"/>
    <x v="7"/>
    <x v="0"/>
    <x v="1"/>
  </r>
  <r>
    <n v="7735116411"/>
    <x v="28"/>
    <n v="48921370"/>
    <x v="24"/>
    <s v="SSYCASTILLO"/>
    <s v="MFLT"/>
    <s v="Carga Inicial ctas mayor"/>
    <s v=""/>
    <s v=""/>
    <d v="2010-12-30T00:00:00"/>
    <d v="2010-12-30T00:00:00"/>
    <n v="-984400"/>
    <s v="773"/>
    <x v="11"/>
    <x v="4"/>
    <x v="7"/>
    <x v="0"/>
    <x v="1"/>
  </r>
  <r>
    <n v="7735116411"/>
    <x v="28"/>
    <n v="48921370"/>
    <x v="24"/>
    <s v="SSYCASTILLO"/>
    <s v="MFLT"/>
    <s v="Carga Inicial ctas mayor"/>
    <s v=""/>
    <s v=""/>
    <d v="2010-12-30T00:00:00"/>
    <d v="2010-12-30T00:00:00"/>
    <n v="-50224"/>
    <s v="773"/>
    <x v="11"/>
    <x v="4"/>
    <x v="7"/>
    <x v="0"/>
    <x v="1"/>
  </r>
  <r>
    <n v="7735124708"/>
    <x v="34"/>
    <n v="48921370"/>
    <x v="24"/>
    <s v="LTEAGUTIERRE"/>
    <s v="MFLT"/>
    <s v="Mat, rptos y accesorios, combustibles y lubricante"/>
    <s v="Lavador_planchas CPC Plate cleaner X L"/>
    <s v=""/>
    <d v="2010-12-30T00:00:00"/>
    <d v="2010-12-30T00:00:00"/>
    <n v="41740"/>
    <s v="773"/>
    <x v="11"/>
    <x v="4"/>
    <x v="6"/>
    <x v="0"/>
    <x v="2"/>
  </r>
  <r>
    <n v="7735116408"/>
    <x v="1"/>
    <n v="48921470"/>
    <x v="25"/>
    <s v="SSRDVILLEGAS"/>
    <s v="MFLT"/>
    <s v="COMUNICACION CELULAR S.A. COMCEL"/>
    <s v=""/>
    <s v=""/>
    <d v="2010-12-30T00:00:00"/>
    <d v="2010-12-30T00:00:00"/>
    <n v="1002"/>
    <s v="773"/>
    <x v="11"/>
    <x v="4"/>
    <x v="1"/>
    <x v="0"/>
    <x v="0"/>
  </r>
  <r>
    <n v="7735116408"/>
    <x v="1"/>
    <n v="48921470"/>
    <x v="25"/>
    <s v="SSRDVILLEGAS"/>
    <s v="MFLT"/>
    <s v="COMUNICACION CELULAR S.A. COMCEL"/>
    <s v=""/>
    <s v=""/>
    <d v="2010-12-30T00:00:00"/>
    <d v="2010-12-30T00:00:00"/>
    <n v="170"/>
    <s v="773"/>
    <x v="11"/>
    <x v="4"/>
    <x v="1"/>
    <x v="0"/>
    <x v="0"/>
  </r>
  <r>
    <n v="7735124704"/>
    <x v="27"/>
    <n v="48921470"/>
    <x v="25"/>
    <s v="SSRDVILLEGAS"/>
    <s v="MFLT"/>
    <s v="MARION SA"/>
    <s v="Boligrafo retrac.kilom.ngo"/>
    <s v="Boligrafo kilom.retractil ngo"/>
    <d v="2010-09-15T00:00:00"/>
    <d v="2010-12-30T00:00:00"/>
    <n v="0"/>
    <s v="773"/>
    <x v="11"/>
    <x v="4"/>
    <x v="5"/>
    <x v="0"/>
    <x v="0"/>
  </r>
  <r>
    <n v="7735124704"/>
    <x v="27"/>
    <n v="48921470"/>
    <x v="25"/>
    <s v="SSRDVILLEGAS"/>
    <s v="MFLT"/>
    <s v="MARION SA"/>
    <s v="Marcador borrable expo azul pta bisel"/>
    <s v="Marcador borrable expo azul"/>
    <d v="2010-09-15T00:00:00"/>
    <d v="2010-12-30T00:00:00"/>
    <n v="0"/>
    <s v="773"/>
    <x v="11"/>
    <x v="4"/>
    <x v="5"/>
    <x v="0"/>
    <x v="0"/>
  </r>
  <r>
    <n v="7735124704"/>
    <x v="27"/>
    <n v="48921470"/>
    <x v="25"/>
    <s v="SSRDVILLEGAS"/>
    <s v="MFLT"/>
    <s v="MARION SA"/>
    <s v="Marcador borrable expo ngo pta bisel"/>
    <s v="Marcador borrable expo ngo"/>
    <d v="2010-09-15T00:00:00"/>
    <d v="2010-12-30T00:00:00"/>
    <n v="0"/>
    <s v="773"/>
    <x v="11"/>
    <x v="4"/>
    <x v="5"/>
    <x v="0"/>
    <x v="0"/>
  </r>
  <r>
    <n v="7735124704"/>
    <x v="27"/>
    <n v="48921470"/>
    <x v="25"/>
    <s v="SSRDVILLEGAS"/>
    <s v="MFLT"/>
    <s v="MARION SA"/>
    <s v="Marcador borrable expo rjo pta bisel"/>
    <s v="Marcador borrable expo rjo"/>
    <d v="2010-09-15T00:00:00"/>
    <d v="2010-12-30T00:00:00"/>
    <n v="0"/>
    <s v="773"/>
    <x v="11"/>
    <x v="4"/>
    <x v="5"/>
    <x v="0"/>
    <x v="0"/>
  </r>
  <r>
    <n v="7735124704"/>
    <x v="27"/>
    <n v="48921470"/>
    <x v="25"/>
    <s v="SSRDVILLEGAS"/>
    <s v="MFLT"/>
    <s v="MARION SA"/>
    <s v="Marcador borrable expo vde pta bisel"/>
    <s v="Marcador borrable expo vde"/>
    <d v="2010-09-15T00:00:00"/>
    <d v="2010-12-30T00:00:00"/>
    <n v="0"/>
    <s v="773"/>
    <x v="11"/>
    <x v="4"/>
    <x v="5"/>
    <x v="0"/>
    <x v="0"/>
  </r>
  <r>
    <n v="7735124704"/>
    <x v="27"/>
    <n v="48921470"/>
    <x v="25"/>
    <s v="SSRDVILLEGAS"/>
    <s v="MFLT"/>
    <s v="MARION SA"/>
    <s v="Marcador indel.sharpie p.fina ngo"/>
    <s v="Marcador indeleble sharpie ngo"/>
    <d v="2010-09-15T00:00:00"/>
    <d v="2010-12-30T00:00:00"/>
    <n v="0"/>
    <s v="773"/>
    <x v="11"/>
    <x v="4"/>
    <x v="5"/>
    <x v="0"/>
    <x v="0"/>
  </r>
  <r>
    <n v="7735124704"/>
    <x v="27"/>
    <n v="48921470"/>
    <x v="25"/>
    <s v="SSRDVILLEGAS"/>
    <s v="MFLT"/>
    <s v="MARION SA"/>
    <s v="Plumon pelikan colorella x12"/>
    <s v="Plumon pelikan colorella x12"/>
    <d v="2010-09-15T00:00:00"/>
    <d v="2010-12-30T00:00:00"/>
    <n v="0"/>
    <s v="773"/>
    <x v="11"/>
    <x v="4"/>
    <x v="5"/>
    <x v="0"/>
    <x v="0"/>
  </r>
  <r>
    <n v="7735124704"/>
    <x v="27"/>
    <n v="48921470"/>
    <x v="25"/>
    <s v="SSRDVILLEGAS"/>
    <s v="MFLT"/>
    <s v="MARION SA"/>
    <s v="Gancho legaj.gema-instit.x20"/>
    <s v="Gancho legaj.norma caja x 20"/>
    <d v="2010-09-15T00:00:00"/>
    <d v="2010-12-30T00:00:00"/>
    <n v="0"/>
    <s v="773"/>
    <x v="11"/>
    <x v="4"/>
    <x v="5"/>
    <x v="0"/>
    <x v="0"/>
  </r>
  <r>
    <n v="7735124704"/>
    <x v="27"/>
    <n v="48921470"/>
    <x v="25"/>
    <s v="SSRDVILLEGAS"/>
    <s v="MFLT"/>
    <s v="MARION SA"/>
    <s v="Resaltador sanford major amllo"/>
    <s v="Resaltador sanford major amllo"/>
    <d v="2010-09-15T00:00:00"/>
    <d v="2010-12-30T00:00:00"/>
    <n v="0"/>
    <s v="773"/>
    <x v="11"/>
    <x v="4"/>
    <x v="5"/>
    <x v="0"/>
    <x v="0"/>
  </r>
  <r>
    <n v="7735124704"/>
    <x v="27"/>
    <n v="48921470"/>
    <x v="25"/>
    <s v="SSRDVILLEGAS"/>
    <s v="MFLT"/>
    <s v="MARION SA"/>
    <s v="Resaltador sanford major nja"/>
    <s v="Resaltador sanford major nja"/>
    <d v="2010-09-15T00:00:00"/>
    <d v="2010-12-30T00:00:00"/>
    <n v="0"/>
    <s v="773"/>
    <x v="11"/>
    <x v="4"/>
    <x v="5"/>
    <x v="0"/>
    <x v="0"/>
  </r>
  <r>
    <n v="7735124704"/>
    <x v="27"/>
    <n v="48921470"/>
    <x v="25"/>
    <s v="SSRDVILLEGAS"/>
    <s v="MFLT"/>
    <s v="MARION SA"/>
    <s v="Resaltador sanford major rsdo"/>
    <s v="Resaltador sanford major rsdo"/>
    <d v="2010-09-15T00:00:00"/>
    <d v="2010-12-30T00:00:00"/>
    <n v="0"/>
    <s v="773"/>
    <x v="11"/>
    <x v="4"/>
    <x v="5"/>
    <x v="0"/>
    <x v="0"/>
  </r>
  <r>
    <n v="7735124704"/>
    <x v="27"/>
    <n v="48921470"/>
    <x v="25"/>
    <s v="SSRDVILLEGAS"/>
    <s v="MFLT"/>
    <s v="MARION SA"/>
    <s v="Resaltador sanford major vde"/>
    <s v="Resaltador sanford major vde"/>
    <d v="2010-09-15T00:00:00"/>
    <d v="2010-12-30T00:00:00"/>
    <n v="0"/>
    <s v="773"/>
    <x v="11"/>
    <x v="4"/>
    <x v="5"/>
    <x v="0"/>
    <x v="0"/>
  </r>
  <r>
    <n v="7735124704"/>
    <x v="27"/>
    <n v="48921470"/>
    <x v="25"/>
    <s v="SSRDVILLEGAS"/>
    <s v="MFLT"/>
    <s v="MARION SA"/>
    <s v="Separador carta x5-color fuer.escrit"/>
    <s v="Separador carta x5-col.fuertes escritura"/>
    <d v="2010-09-15T00:00:00"/>
    <d v="2010-12-30T00:00:00"/>
    <n v="0"/>
    <s v="773"/>
    <x v="11"/>
    <x v="4"/>
    <x v="5"/>
    <x v="0"/>
    <x v="0"/>
  </r>
  <r>
    <n v="7735124704"/>
    <x v="27"/>
    <n v="48921470"/>
    <x v="25"/>
    <s v="SSRDVILLEGAS"/>
    <s v="MFLT"/>
    <s v="MARION SA"/>
    <s v="N/A Tijera x7.0&quot; triton"/>
    <s v="Tijera x7.0&quot; triton"/>
    <d v="2010-09-15T00:00:00"/>
    <d v="2010-12-30T00:00:00"/>
    <n v="0"/>
    <s v="773"/>
    <x v="11"/>
    <x v="4"/>
    <x v="5"/>
    <x v="0"/>
    <x v="0"/>
  </r>
  <r>
    <n v="7735124704"/>
    <x v="27"/>
    <n v="48921470"/>
    <x v="25"/>
    <s v="SSRDVILLEGAS"/>
    <s v="MFLT"/>
    <s v="MARION SA"/>
    <s v="Adhesivo barra x22gr con visor"/>
    <s v="Adhesivo barra faber x20gr con visor"/>
    <d v="2010-09-15T00:00:00"/>
    <d v="2010-12-30T00:00:00"/>
    <n v="0"/>
    <s v="773"/>
    <x v="11"/>
    <x v="4"/>
    <x v="5"/>
    <x v="0"/>
    <x v="0"/>
  </r>
  <r>
    <n v="7735124704"/>
    <x v="27"/>
    <n v="48921470"/>
    <x v="25"/>
    <s v="SSRDVILLEGAS"/>
    <s v="MFLT"/>
    <s v="MARION SA"/>
    <s v="Rotulo circ 19mmx540 press 1170 amllo"/>
    <s v="Rotulo circulo 19mmx540 amllo press 1170"/>
    <d v="2010-09-15T00:00:00"/>
    <d v="2010-12-30T00:00:00"/>
    <n v="0"/>
    <s v="773"/>
    <x v="11"/>
    <x v="4"/>
    <x v="5"/>
    <x v="0"/>
    <x v="0"/>
  </r>
  <r>
    <n v="7735124704"/>
    <x v="27"/>
    <n v="48921470"/>
    <x v="25"/>
    <s v="SSRDVILLEGAS"/>
    <s v="MFLT"/>
    <s v="MARION SA"/>
    <s v="Rotulo circ 19mmx540 press 1171 azul"/>
    <s v="Rotulo circulo 19mmx540 azul press 1171"/>
    <d v="2010-09-15T00:00:00"/>
    <d v="2010-12-30T00:00:00"/>
    <n v="0"/>
    <s v="773"/>
    <x v="11"/>
    <x v="4"/>
    <x v="5"/>
    <x v="0"/>
    <x v="0"/>
  </r>
  <r>
    <n v="7735124704"/>
    <x v="27"/>
    <n v="48921470"/>
    <x v="25"/>
    <s v="SSRDVILLEGAS"/>
    <s v="MFLT"/>
    <s v="MARION SA"/>
    <s v="Rotulo circulo 19mmx540 press 1172 rjo"/>
    <s v="Rotulo circulo 19mmx540 press 1172 rjo"/>
    <d v="2010-09-15T00:00:00"/>
    <d v="2010-12-30T00:00:00"/>
    <n v="0"/>
    <s v="773"/>
    <x v="11"/>
    <x v="4"/>
    <x v="5"/>
    <x v="0"/>
    <x v="0"/>
  </r>
  <r>
    <n v="7735124704"/>
    <x v="27"/>
    <n v="48921470"/>
    <x v="25"/>
    <s v="SSRDVILLEGAS"/>
    <s v="MFLT"/>
    <s v="MARION SA"/>
    <s v="Pasta 105 x2.0d  blca c/b"/>
    <s v="Pasta 105 x2.0d cartop.280 blca c/b"/>
    <d v="2010-09-15T00:00:00"/>
    <d v="2010-12-30T00:00:00"/>
    <n v="0"/>
    <s v="773"/>
    <x v="11"/>
    <x v="4"/>
    <x v="5"/>
    <x v="0"/>
    <x v="0"/>
  </r>
  <r>
    <n v="7735124704"/>
    <x v="27"/>
    <n v="48921470"/>
    <x v="25"/>
    <s v="SSRDVILLEGAS"/>
    <s v="MFLT"/>
    <s v="MARION SA"/>
    <s v="N/A Bolsillo p/tarj.95x180mm cartop.147"/>
    <s v="Bolsillo p/tarj.95x180mm cartop.147"/>
    <d v="2010-09-15T00:00:00"/>
    <d v="2010-12-30T00:00:00"/>
    <n v="0"/>
    <s v="773"/>
    <x v="11"/>
    <x v="4"/>
    <x v="5"/>
    <x v="0"/>
    <x v="0"/>
  </r>
  <r>
    <n v="7735110109"/>
    <x v="84"/>
    <n v="48921570"/>
    <x v="26"/>
    <s v="SSALLONDONO"/>
    <s v="MFLT"/>
    <s v="Bancolombia cta cte 245-652407-05 consignación"/>
    <s v=""/>
    <s v=""/>
    <d v="2010-12-30T00:00:00"/>
    <d v="2010-12-30T00:00:00"/>
    <n v="-2358044"/>
    <s v="773"/>
    <x v="11"/>
    <x v="3"/>
    <x v="2"/>
    <x v="0"/>
    <x v="1"/>
  </r>
  <r>
    <n v="7735116403"/>
    <x v="20"/>
    <n v="48921570"/>
    <x v="26"/>
    <s v="SSRDVILLEGAS"/>
    <s v="MFLT"/>
    <s v="AHORA S.A"/>
    <s v=""/>
    <s v=""/>
    <d v="2010-12-29T00:00:00"/>
    <d v="2010-12-30T00:00:00"/>
    <n v="1383117"/>
    <s v="773"/>
    <x v="11"/>
    <x v="3"/>
    <x v="3"/>
    <x v="0"/>
    <x v="1"/>
  </r>
  <r>
    <n v="7735116408"/>
    <x v="1"/>
    <n v="48921570"/>
    <x v="26"/>
    <s v="SSRDVILLEGAS"/>
    <s v="MFLT"/>
    <s v="COMUNICACION CELULAR S.A. COMCEL"/>
    <s v=""/>
    <s v=""/>
    <d v="2010-12-30T00:00:00"/>
    <d v="2010-12-30T00:00:00"/>
    <n v="2226"/>
    <s v="773"/>
    <x v="11"/>
    <x v="3"/>
    <x v="1"/>
    <x v="0"/>
    <x v="0"/>
  </r>
  <r>
    <n v="7735116408"/>
    <x v="1"/>
    <n v="48921570"/>
    <x v="26"/>
    <s v="SSRDVILLEGAS"/>
    <s v="MFLT"/>
    <s v="COMUNICACION CELULAR S.A. COMCEL"/>
    <s v=""/>
    <s v=""/>
    <d v="2010-12-30T00:00:00"/>
    <d v="2010-12-30T00:00:00"/>
    <n v="378"/>
    <s v="773"/>
    <x v="11"/>
    <x v="3"/>
    <x v="1"/>
    <x v="0"/>
    <x v="0"/>
  </r>
  <r>
    <n v="7735110109"/>
    <x v="84"/>
    <n v="48921670"/>
    <x v="27"/>
    <s v="SSALLONDONO"/>
    <s v="MFLT"/>
    <s v="Bancolombia cta cte 245-652407-05 consignación"/>
    <s v=""/>
    <s v=""/>
    <d v="2010-12-30T00:00:00"/>
    <d v="2010-12-30T00:00:00"/>
    <n v="-21756"/>
    <s v="773"/>
    <x v="11"/>
    <x v="5"/>
    <x v="2"/>
    <x v="0"/>
    <x v="1"/>
  </r>
  <r>
    <n v="7735116406"/>
    <x v="45"/>
    <n v="48970270"/>
    <x v="30"/>
    <s v="SSRDVILLEGAS"/>
    <s v="MFLT"/>
    <s v="EMPRESAS PUBLICAS DE MEDELLIN E.S.P"/>
    <s v=""/>
    <s v=""/>
    <d v="2010-12-30T00:00:00"/>
    <d v="2010-12-30T00:00:00"/>
    <n v="75039"/>
    <s v="773"/>
    <x v="11"/>
    <x v="7"/>
    <x v="1"/>
    <x v="0"/>
    <x v="0"/>
  </r>
  <r>
    <n v="7735116406"/>
    <x v="45"/>
    <n v="48970270"/>
    <x v="30"/>
    <s v="SSRDVILLEGAS"/>
    <s v="MFLT"/>
    <s v="EMPRESAS PUBLICAS DE MEDELLIN E.S.P"/>
    <s v=""/>
    <s v=""/>
    <d v="2010-12-30T00:00:00"/>
    <d v="2010-12-30T00:00:00"/>
    <n v="460051"/>
    <s v="773"/>
    <x v="11"/>
    <x v="7"/>
    <x v="1"/>
    <x v="0"/>
    <x v="0"/>
  </r>
  <r>
    <n v="7735116406"/>
    <x v="45"/>
    <n v="48970270"/>
    <x v="30"/>
    <s v="SSRDVILLEGAS"/>
    <s v="MFLT"/>
    <s v="EMPRESAS PUBLICAS DE MEDELLIN E.S.P"/>
    <s v=""/>
    <s v=""/>
    <d v="2010-12-30T00:00:00"/>
    <d v="2010-12-30T00:00:00"/>
    <n v="216996"/>
    <s v="773"/>
    <x v="11"/>
    <x v="7"/>
    <x v="1"/>
    <x v="0"/>
    <x v="0"/>
  </r>
  <r>
    <n v="7735116406"/>
    <x v="45"/>
    <n v="48970270"/>
    <x v="30"/>
    <s v="SSRDVILLEGAS"/>
    <s v="MFLT"/>
    <s v="EMPRESAS PUBLICAS DE MEDELLIN E.S.P"/>
    <s v=""/>
    <s v=""/>
    <d v="2010-12-30T00:00:00"/>
    <d v="2010-12-30T00:00:00"/>
    <n v="318083"/>
    <s v="773"/>
    <x v="11"/>
    <x v="7"/>
    <x v="1"/>
    <x v="0"/>
    <x v="0"/>
  </r>
  <r>
    <n v="7735116403"/>
    <x v="20"/>
    <n v="48980070"/>
    <x v="34"/>
    <s v="SSRDVILLEGAS"/>
    <s v="MFLT"/>
    <s v="AHORA S.A"/>
    <s v=""/>
    <s v=""/>
    <d v="2010-12-29T00:00:00"/>
    <d v="2010-12-30T00:00:00"/>
    <n v="334180"/>
    <s v="773"/>
    <x v="11"/>
    <x v="11"/>
    <x v="3"/>
    <x v="0"/>
    <x v="1"/>
  </r>
  <r>
    <n v="7735116408"/>
    <x v="1"/>
    <n v="48984270"/>
    <x v="37"/>
    <s v="SSRDVILLEGAS"/>
    <s v="MFLT"/>
    <s v="COMUNICACION CELULAR S.A. COMCEL"/>
    <s v=""/>
    <s v=""/>
    <d v="2010-12-30T00:00:00"/>
    <d v="2010-12-30T00:00:00"/>
    <n v="1566"/>
    <s v="773"/>
    <x v="11"/>
    <x v="14"/>
    <x v="1"/>
    <x v="0"/>
    <x v="0"/>
  </r>
  <r>
    <n v="7735116408"/>
    <x v="1"/>
    <n v="48984270"/>
    <x v="37"/>
    <s v="SSRDVILLEGAS"/>
    <s v="MFLT"/>
    <s v="COMUNICACION CELULAR S.A. COMCEL"/>
    <s v=""/>
    <s v=""/>
    <d v="2010-12-30T00:00:00"/>
    <d v="2010-12-30T00:00:00"/>
    <n v="266"/>
    <s v="773"/>
    <x v="11"/>
    <x v="14"/>
    <x v="1"/>
    <x v="0"/>
    <x v="0"/>
  </r>
  <r>
    <n v="7735124704"/>
    <x v="27"/>
    <n v="48986070"/>
    <x v="38"/>
    <s v="LTYCDAVILA"/>
    <s v="MFLT"/>
    <s v="Caja menor RgMedellin"/>
    <s v=""/>
    <s v=""/>
    <d v="2010-12-30T00:00:00"/>
    <d v="2010-12-30T00:00:00"/>
    <n v="4600"/>
    <s v="773"/>
    <x v="11"/>
    <x v="15"/>
    <x v="5"/>
    <x v="0"/>
    <x v="0"/>
  </r>
  <r>
    <n v="7735116408"/>
    <x v="1"/>
    <n v="48988070"/>
    <x v="40"/>
    <s v="SSRDVILLEGAS"/>
    <s v="MFLT"/>
    <s v="COMUNICACION CELULAR S.A. COMCEL"/>
    <s v=""/>
    <s v=""/>
    <d v="2010-12-30T00:00:00"/>
    <d v="2010-12-30T00:00:00"/>
    <n v="400"/>
    <s v="773"/>
    <x v="11"/>
    <x v="17"/>
    <x v="1"/>
    <x v="0"/>
    <x v="0"/>
  </r>
  <r>
    <n v="7735116408"/>
    <x v="1"/>
    <n v="48988070"/>
    <x v="40"/>
    <s v="SSRDVILLEGAS"/>
    <s v="MFLT"/>
    <s v="COMUNICACION CELULAR S.A. COMCEL"/>
    <s v=""/>
    <s v=""/>
    <d v="2010-12-30T00:00:00"/>
    <d v="2010-12-30T00:00:00"/>
    <n v="68"/>
    <s v="773"/>
    <x v="11"/>
    <x v="17"/>
    <x v="1"/>
    <x v="0"/>
    <x v="0"/>
  </r>
  <r>
    <n v="7735129989"/>
    <x v="88"/>
    <n v="48988170"/>
    <x v="41"/>
    <s v="SSMCARDONAG"/>
    <s v="MFLT"/>
    <s v="Cuentas puente, mantenimiento obras civiles"/>
    <s v=""/>
    <s v=""/>
    <d v="2010-12-30T00:00:00"/>
    <d v="2010-12-30T00:00:00"/>
    <n v="0"/>
    <s v="773"/>
    <x v="11"/>
    <x v="18"/>
    <x v="6"/>
    <x v="0"/>
    <x v="0"/>
  </r>
  <r>
    <n v="7735129989"/>
    <x v="88"/>
    <n v="48988170"/>
    <x v="41"/>
    <s v="SSMCARDONAG"/>
    <s v="MFLT"/>
    <s v="Cuentas puente, mantenimiento obras civiles"/>
    <s v=""/>
    <s v=""/>
    <d v="2010-12-30T00:00:00"/>
    <d v="2010-12-30T00:00:00"/>
    <n v="0"/>
    <s v="773"/>
    <x v="11"/>
    <x v="18"/>
    <x v="6"/>
    <x v="0"/>
    <x v="0"/>
  </r>
  <r>
    <n v="7735129989"/>
    <x v="88"/>
    <n v="48988170"/>
    <x v="41"/>
    <s v="SSMCARDONAG"/>
    <s v="MFLT"/>
    <s v="Cuentas puente, mantenimiento obras civiles"/>
    <s v=""/>
    <s v=""/>
    <d v="2010-12-30T00:00:00"/>
    <d v="2010-12-30T00:00:00"/>
    <n v="0"/>
    <s v="773"/>
    <x v="11"/>
    <x v="18"/>
    <x v="6"/>
    <x v="0"/>
    <x v="0"/>
  </r>
  <r>
    <n v="7735129989"/>
    <x v="88"/>
    <n v="48988170"/>
    <x v="41"/>
    <s v="SSMCARDONAG"/>
    <s v="MFLT"/>
    <s v="Cuentas puente, mantenimiento obras civiles"/>
    <s v=""/>
    <s v=""/>
    <d v="2010-12-30T00:00:00"/>
    <d v="2010-12-30T00:00:00"/>
    <n v="0"/>
    <s v="773"/>
    <x v="11"/>
    <x v="18"/>
    <x v="6"/>
    <x v="0"/>
    <x v="0"/>
  </r>
  <r>
    <n v="7735116408"/>
    <x v="1"/>
    <n v="48988570"/>
    <x v="44"/>
    <s v="SSRDVILLEGAS"/>
    <s v="MFLT"/>
    <s v="COMUNICACION CELULAR S.A. COMCEL"/>
    <s v=""/>
    <s v=""/>
    <d v="2010-12-30T00:00:00"/>
    <d v="2010-12-30T00:00:00"/>
    <n v="1321"/>
    <s v="773"/>
    <x v="11"/>
    <x v="21"/>
    <x v="1"/>
    <x v="0"/>
    <x v="0"/>
  </r>
  <r>
    <n v="7735116408"/>
    <x v="1"/>
    <n v="48988570"/>
    <x v="44"/>
    <s v="SSRDVILLEGAS"/>
    <s v="MFLT"/>
    <s v="COMUNICACION CELULAR S.A. COMCEL"/>
    <s v=""/>
    <s v=""/>
    <d v="2010-12-30T00:00:00"/>
    <d v="2010-12-30T00:00:00"/>
    <n v="224"/>
    <s v="773"/>
    <x v="11"/>
    <x v="21"/>
    <x v="1"/>
    <x v="0"/>
    <x v="0"/>
  </r>
  <r>
    <n v="7735116408"/>
    <x v="1"/>
    <n v="48992070"/>
    <x v="45"/>
    <s v="SSRDVILLEGAS"/>
    <s v="MFLT"/>
    <s v="COMUNICACION CELULAR S.A. COMCEL"/>
    <s v=""/>
    <s v=""/>
    <d v="2010-12-30T00:00:00"/>
    <d v="2010-12-30T00:00:00"/>
    <n v="18231"/>
    <s v="773"/>
    <x v="11"/>
    <x v="22"/>
    <x v="1"/>
    <x v="0"/>
    <x v="0"/>
  </r>
  <r>
    <n v="7735116408"/>
    <x v="1"/>
    <n v="48992070"/>
    <x v="45"/>
    <s v="SSRDVILLEGAS"/>
    <s v="MFLT"/>
    <s v="COMUNICACION CELULAR S.A. COMCEL"/>
    <s v=""/>
    <s v=""/>
    <d v="2010-12-30T00:00:00"/>
    <d v="2010-12-30T00:00:00"/>
    <n v="3095"/>
    <s v="773"/>
    <x v="11"/>
    <x v="22"/>
    <x v="1"/>
    <x v="0"/>
    <x v="0"/>
  </r>
  <r>
    <n v="7735122502"/>
    <x v="21"/>
    <n v="48705370"/>
    <x v="1"/>
    <s v="SSRMSALAZAR"/>
    <s v="MFLT"/>
    <s v="Dep. acum. maquinaria y equipo operativos"/>
    <s v=""/>
    <s v=""/>
    <d v="2010-12-31T00:00:00"/>
    <d v="2010-12-31T00:00:00"/>
    <n v="7989"/>
    <s v="773"/>
    <x v="11"/>
    <x v="1"/>
    <x v="4"/>
    <x v="0"/>
    <x v="0"/>
  </r>
  <r>
    <n v="7735122502"/>
    <x v="21"/>
    <n v="48705370"/>
    <x v="1"/>
    <s v="SSRMSALAZAR"/>
    <s v="MFLT"/>
    <s v="Dep. acum. construcción y edif. operativos"/>
    <s v=""/>
    <s v=""/>
    <d v="2010-12-31T00:00:00"/>
    <d v="2010-12-31T00:00:00"/>
    <n v="9144"/>
    <s v="773"/>
    <x v="11"/>
    <x v="1"/>
    <x v="4"/>
    <x v="0"/>
    <x v="0"/>
  </r>
  <r>
    <n v="7735122503"/>
    <x v="23"/>
    <n v="48705670"/>
    <x v="2"/>
    <s v="SSRMSALAZAR"/>
    <s v="MFLT"/>
    <s v="Dep. acum. maquinaria y equipo operativos"/>
    <s v=""/>
    <s v=""/>
    <d v="2010-12-31T00:00:00"/>
    <d v="2010-12-31T00:00:00"/>
    <n v="229834"/>
    <s v="773"/>
    <x v="11"/>
    <x v="2"/>
    <x v="4"/>
    <x v="0"/>
    <x v="2"/>
  </r>
  <r>
    <n v="7735122503"/>
    <x v="23"/>
    <n v="48705670"/>
    <x v="2"/>
    <s v="SSRMSALAZAR"/>
    <s v="MFLT"/>
    <s v="Dep. acum. construcción y edif. operativos"/>
    <s v=""/>
    <s v=""/>
    <d v="2010-12-31T00:00:00"/>
    <d v="2010-12-31T00:00:00"/>
    <n v="850"/>
    <s v="773"/>
    <x v="11"/>
    <x v="2"/>
    <x v="4"/>
    <x v="0"/>
    <x v="2"/>
  </r>
  <r>
    <n v="7735129989"/>
    <x v="88"/>
    <n v="48705670"/>
    <x v="2"/>
    <s v="SSMCARDONAG"/>
    <s v="MFLT"/>
    <s v="Cuentas puente, mantenimiento obras civiles"/>
    <s v=""/>
    <s v=""/>
    <d v="2010-12-31T00:00:00"/>
    <d v="2010-12-31T00:00:00"/>
    <n v="0"/>
    <s v="773"/>
    <x v="11"/>
    <x v="2"/>
    <x v="6"/>
    <x v="0"/>
    <x v="0"/>
  </r>
  <r>
    <n v="7735122503"/>
    <x v="23"/>
    <n v="48710070"/>
    <x v="4"/>
    <s v="SSRMSALAZAR"/>
    <s v="MFLT"/>
    <s v="Dep. acum. maquinaria y equipo operativos"/>
    <s v=""/>
    <s v=""/>
    <d v="2010-12-31T00:00:00"/>
    <d v="2010-12-31T00:00:00"/>
    <n v="4576"/>
    <s v="773"/>
    <x v="11"/>
    <x v="4"/>
    <x v="4"/>
    <x v="0"/>
    <x v="2"/>
  </r>
  <r>
    <n v="7735122503"/>
    <x v="23"/>
    <n v="48710070"/>
    <x v="4"/>
    <s v="SSRMSALAZAR"/>
    <s v="MFLT"/>
    <s v="Dep. acum. construcción y edif. operativos"/>
    <s v=""/>
    <s v=""/>
    <d v="2010-12-31T00:00:00"/>
    <d v="2010-12-31T00:00:00"/>
    <n v="524"/>
    <s v="773"/>
    <x v="11"/>
    <x v="4"/>
    <x v="4"/>
    <x v="0"/>
    <x v="2"/>
  </r>
  <r>
    <n v="7735122503"/>
    <x v="23"/>
    <n v="48710170"/>
    <x v="5"/>
    <s v="SSRMSALAZAR"/>
    <s v="MFLT"/>
    <s v="Dep. acum. maquinaria y equipo operativos"/>
    <s v=""/>
    <s v=""/>
    <d v="2010-12-31T00:00:00"/>
    <d v="2010-12-31T00:00:00"/>
    <n v="198134"/>
    <s v="773"/>
    <x v="11"/>
    <x v="4"/>
    <x v="4"/>
    <x v="0"/>
    <x v="2"/>
  </r>
  <r>
    <n v="7735122503"/>
    <x v="23"/>
    <n v="48710170"/>
    <x v="5"/>
    <s v="SSRMSALAZAR"/>
    <s v="MFLT"/>
    <s v="Dep. acum. construcción y edif. operativos"/>
    <s v=""/>
    <s v=""/>
    <d v="2010-12-31T00:00:00"/>
    <d v="2010-12-31T00:00:00"/>
    <n v="37089"/>
    <s v="773"/>
    <x v="11"/>
    <x v="4"/>
    <x v="4"/>
    <x v="0"/>
    <x v="2"/>
  </r>
  <r>
    <n v="7735116503"/>
    <x v="38"/>
    <n v="48710370"/>
    <x v="6"/>
    <s v="LTDAMUNETON"/>
    <s v="MFLT"/>
    <s v=""/>
    <s v=""/>
    <s v=""/>
    <d v="2010-12-14T00:00:00"/>
    <d v="2010-12-31T00:00:00"/>
    <n v="1440000"/>
    <s v="773"/>
    <x v="11"/>
    <x v="4"/>
    <x v="6"/>
    <x v="0"/>
    <x v="2"/>
  </r>
  <r>
    <n v="7735116503"/>
    <x v="38"/>
    <n v="48710370"/>
    <x v="6"/>
    <s v="LTAMSEJIN"/>
    <s v="MFLT"/>
    <s v=""/>
    <s v=""/>
    <s v=""/>
    <d v="2011-01-04T00:00:00"/>
    <d v="2010-12-31T00:00:00"/>
    <n v="0"/>
    <s v="773"/>
    <x v="11"/>
    <x v="4"/>
    <x v="6"/>
    <x v="0"/>
    <x v="2"/>
  </r>
  <r>
    <n v="7735122503"/>
    <x v="23"/>
    <n v="48710370"/>
    <x v="6"/>
    <s v="SSRMSALAZAR"/>
    <s v="MFLT"/>
    <s v="Dep. acum. maquinaria y equipo operativos"/>
    <s v=""/>
    <s v=""/>
    <d v="2010-12-31T00:00:00"/>
    <d v="2010-12-31T00:00:00"/>
    <n v="474886"/>
    <s v="773"/>
    <x v="11"/>
    <x v="4"/>
    <x v="4"/>
    <x v="0"/>
    <x v="2"/>
  </r>
  <r>
    <n v="7735122503"/>
    <x v="23"/>
    <n v="48710370"/>
    <x v="6"/>
    <s v="SSRMSALAZAR"/>
    <s v="MFLT"/>
    <s v="Dep. acum. construcción y edif. operativos"/>
    <s v=""/>
    <s v=""/>
    <d v="2010-12-31T00:00:00"/>
    <d v="2010-12-31T00:00:00"/>
    <n v="77174"/>
    <s v="773"/>
    <x v="11"/>
    <x v="4"/>
    <x v="4"/>
    <x v="0"/>
    <x v="2"/>
  </r>
  <r>
    <n v="7735124503"/>
    <x v="41"/>
    <n v="48710370"/>
    <x v="6"/>
    <s v="SSGAVILLAMIL"/>
    <s v="MFLT"/>
    <s v="CIF,suminist.varios,maquinaria y equipo"/>
    <s v=""/>
    <s v=""/>
    <d v="2010-12-31T00:00:00"/>
    <d v="2010-12-31T00:00:00"/>
    <n v="37634002"/>
    <s v="773"/>
    <x v="11"/>
    <x v="4"/>
    <x v="6"/>
    <x v="0"/>
    <x v="2"/>
  </r>
  <r>
    <n v="7735122503"/>
    <x v="23"/>
    <n v="48710470"/>
    <x v="7"/>
    <s v="SSRMSALAZAR"/>
    <s v="MFLT"/>
    <s v="Dep. acum. maquinaria y equipo operativos"/>
    <s v=""/>
    <s v=""/>
    <d v="2010-12-31T00:00:00"/>
    <d v="2010-12-31T00:00:00"/>
    <n v="16569"/>
    <s v="773"/>
    <x v="11"/>
    <x v="4"/>
    <x v="4"/>
    <x v="0"/>
    <x v="2"/>
  </r>
  <r>
    <n v="7735122503"/>
    <x v="23"/>
    <n v="48710470"/>
    <x v="7"/>
    <s v="SSRMSALAZAR"/>
    <s v="MFLT"/>
    <s v="Dep. acum. construcción y edif. operativos"/>
    <s v=""/>
    <s v=""/>
    <d v="2010-12-31T00:00:00"/>
    <d v="2010-12-31T00:00:00"/>
    <n v="3820"/>
    <s v="773"/>
    <x v="11"/>
    <x v="4"/>
    <x v="4"/>
    <x v="0"/>
    <x v="2"/>
  </r>
  <r>
    <n v="7735122503"/>
    <x v="23"/>
    <n v="48710570"/>
    <x v="8"/>
    <s v="SSRMSALAZAR"/>
    <s v="MFLT"/>
    <s v="Dep. acum. maquinaria y equipo operativos"/>
    <s v=""/>
    <s v=""/>
    <d v="2010-12-31T00:00:00"/>
    <d v="2010-12-31T00:00:00"/>
    <n v="20810"/>
    <s v="773"/>
    <x v="11"/>
    <x v="4"/>
    <x v="4"/>
    <x v="0"/>
    <x v="2"/>
  </r>
  <r>
    <n v="7735122503"/>
    <x v="23"/>
    <n v="48710570"/>
    <x v="8"/>
    <s v="SSRMSALAZAR"/>
    <s v="MFLT"/>
    <s v="Dep. acum. construcción y edif. operativos"/>
    <s v=""/>
    <s v=""/>
    <d v="2010-12-31T00:00:00"/>
    <d v="2010-12-31T00:00:00"/>
    <n v="726"/>
    <s v="773"/>
    <x v="11"/>
    <x v="4"/>
    <x v="4"/>
    <x v="0"/>
    <x v="2"/>
  </r>
  <r>
    <n v="7735122503"/>
    <x v="23"/>
    <n v="48710670"/>
    <x v="9"/>
    <s v="SSRMSALAZAR"/>
    <s v="MFLT"/>
    <s v="Dep. acum. maquinaria y equipo operativos"/>
    <s v=""/>
    <s v=""/>
    <d v="2010-12-31T00:00:00"/>
    <d v="2010-12-31T00:00:00"/>
    <n v="2862"/>
    <s v="773"/>
    <x v="11"/>
    <x v="4"/>
    <x v="4"/>
    <x v="0"/>
    <x v="2"/>
  </r>
  <r>
    <n v="7735122503"/>
    <x v="23"/>
    <n v="48710670"/>
    <x v="9"/>
    <s v="SSRMSALAZAR"/>
    <s v="MFLT"/>
    <s v="Dep. acum. construcción y edif. operativos"/>
    <s v=""/>
    <s v=""/>
    <d v="2010-12-31T00:00:00"/>
    <d v="2010-12-31T00:00:00"/>
    <n v="692"/>
    <s v="773"/>
    <x v="11"/>
    <x v="4"/>
    <x v="4"/>
    <x v="0"/>
    <x v="2"/>
  </r>
  <r>
    <n v="7735122503"/>
    <x v="23"/>
    <n v="48710770"/>
    <x v="10"/>
    <s v="SSRMSALAZAR"/>
    <s v="MFLT"/>
    <s v="Dep. acum. maquinaria y equipo operativos"/>
    <s v=""/>
    <s v=""/>
    <d v="2010-12-31T00:00:00"/>
    <d v="2010-12-31T00:00:00"/>
    <n v="2737"/>
    <s v="773"/>
    <x v="11"/>
    <x v="4"/>
    <x v="4"/>
    <x v="0"/>
    <x v="2"/>
  </r>
  <r>
    <n v="7735122503"/>
    <x v="23"/>
    <n v="48710770"/>
    <x v="10"/>
    <s v="SSRMSALAZAR"/>
    <s v="MFLT"/>
    <s v="Dep. acum. construcción y edif. operativos"/>
    <s v=""/>
    <s v=""/>
    <d v="2010-12-31T00:00:00"/>
    <d v="2010-12-31T00:00:00"/>
    <n v="532"/>
    <s v="773"/>
    <x v="11"/>
    <x v="4"/>
    <x v="4"/>
    <x v="0"/>
    <x v="2"/>
  </r>
  <r>
    <n v="7735122503"/>
    <x v="23"/>
    <n v="48711070"/>
    <x v="11"/>
    <s v="SSRMSALAZAR"/>
    <s v="MFLT"/>
    <s v="Dep. acum. maquinaria y equipo operativos"/>
    <s v=""/>
    <s v=""/>
    <d v="2010-12-31T00:00:00"/>
    <d v="2010-12-31T00:00:00"/>
    <n v="1944"/>
    <s v="773"/>
    <x v="11"/>
    <x v="4"/>
    <x v="4"/>
    <x v="0"/>
    <x v="2"/>
  </r>
  <r>
    <n v="7735122503"/>
    <x v="23"/>
    <n v="48711070"/>
    <x v="11"/>
    <s v="SSRMSALAZAR"/>
    <s v="MFLT"/>
    <s v="Dep. acum. construcción y edif. operativos"/>
    <s v=""/>
    <s v=""/>
    <d v="2010-12-31T00:00:00"/>
    <d v="2010-12-31T00:00:00"/>
    <n v="210"/>
    <s v="773"/>
    <x v="11"/>
    <x v="4"/>
    <x v="4"/>
    <x v="0"/>
    <x v="2"/>
  </r>
  <r>
    <n v="7735122503"/>
    <x v="23"/>
    <n v="48711370"/>
    <x v="12"/>
    <s v="SSRMSALAZAR"/>
    <s v="MFLT"/>
    <s v="Dep. acum. maquinaria y equipo operativos"/>
    <s v=""/>
    <s v=""/>
    <d v="2010-12-31T00:00:00"/>
    <d v="2010-12-31T00:00:00"/>
    <n v="29715"/>
    <s v="773"/>
    <x v="11"/>
    <x v="4"/>
    <x v="4"/>
    <x v="0"/>
    <x v="2"/>
  </r>
  <r>
    <n v="7735122503"/>
    <x v="23"/>
    <n v="48711370"/>
    <x v="12"/>
    <s v="SSRMSALAZAR"/>
    <s v="MFLT"/>
    <s v="Dep. acum. construcción y edif. operativos"/>
    <s v=""/>
    <s v=""/>
    <d v="2010-12-31T00:00:00"/>
    <d v="2010-12-31T00:00:00"/>
    <n v="3302"/>
    <s v="773"/>
    <x v="11"/>
    <x v="4"/>
    <x v="4"/>
    <x v="0"/>
    <x v="2"/>
  </r>
  <r>
    <n v="7735122503"/>
    <x v="23"/>
    <n v="48711470"/>
    <x v="13"/>
    <s v="SSRMSALAZAR"/>
    <s v="MFLT"/>
    <s v="Dep. acum. maquinaria y equipo operativos"/>
    <s v=""/>
    <s v=""/>
    <d v="2010-12-31T00:00:00"/>
    <d v="2010-12-31T00:00:00"/>
    <n v="13698"/>
    <s v="773"/>
    <x v="11"/>
    <x v="4"/>
    <x v="4"/>
    <x v="0"/>
    <x v="2"/>
  </r>
  <r>
    <n v="7735122503"/>
    <x v="23"/>
    <n v="48711470"/>
    <x v="13"/>
    <s v="SSRMSALAZAR"/>
    <s v="MFLT"/>
    <s v="Dep. acum. construcción y edif. operativos"/>
    <s v=""/>
    <s v=""/>
    <d v="2010-12-31T00:00:00"/>
    <d v="2010-12-31T00:00:00"/>
    <n v="3688"/>
    <s v="773"/>
    <x v="11"/>
    <x v="4"/>
    <x v="4"/>
    <x v="0"/>
    <x v="2"/>
  </r>
  <r>
    <n v="7735124554"/>
    <x v="60"/>
    <n v="48711470"/>
    <x v="13"/>
    <s v="LTDAMUNETON"/>
    <s v="MFLT"/>
    <s v=""/>
    <s v=""/>
    <s v=""/>
    <d v="2010-12-14T00:00:00"/>
    <d v="2010-12-31T00:00:00"/>
    <n v="350000"/>
    <s v="773"/>
    <x v="11"/>
    <x v="4"/>
    <x v="6"/>
    <x v="0"/>
    <x v="2"/>
  </r>
  <r>
    <n v="7735122503"/>
    <x v="23"/>
    <n v="48711970"/>
    <x v="14"/>
    <s v="SSRMSALAZAR"/>
    <s v="MFLT"/>
    <s v="Dep. acum. maquinaria y equipo operativos"/>
    <s v=""/>
    <s v=""/>
    <d v="2010-12-31T00:00:00"/>
    <d v="2010-12-31T00:00:00"/>
    <n v="2147"/>
    <s v="773"/>
    <x v="11"/>
    <x v="4"/>
    <x v="4"/>
    <x v="0"/>
    <x v="2"/>
  </r>
  <r>
    <n v="7735122503"/>
    <x v="23"/>
    <n v="48711970"/>
    <x v="14"/>
    <s v="SSRMSALAZAR"/>
    <s v="MFLT"/>
    <s v="Dep. acum. construcción y edif. operativos"/>
    <s v=""/>
    <s v=""/>
    <d v="2010-12-31T00:00:00"/>
    <d v="2010-12-31T00:00:00"/>
    <n v="25"/>
    <s v="773"/>
    <x v="11"/>
    <x v="4"/>
    <x v="4"/>
    <x v="0"/>
    <x v="2"/>
  </r>
  <r>
    <n v="7735124503"/>
    <x v="41"/>
    <n v="48711970"/>
    <x v="14"/>
    <s v="SSGAVILLAMIL"/>
    <s v="MFLT"/>
    <s v="CIF,suminist.varios,maquinaria y equipo"/>
    <s v=""/>
    <s v=""/>
    <d v="2010-12-31T00:00:00"/>
    <d v="2010-12-31T00:00:00"/>
    <n v="-37634002"/>
    <s v="773"/>
    <x v="11"/>
    <x v="4"/>
    <x v="6"/>
    <x v="0"/>
    <x v="2"/>
  </r>
  <r>
    <n v="7735124503"/>
    <x v="41"/>
    <n v="48711970"/>
    <x v="14"/>
    <s v="SSGAVILLAMIL"/>
    <s v="MFLT"/>
    <s v="Cargos diferidos moldes y troqueles L.P"/>
    <s v=""/>
    <s v=""/>
    <d v="2010-12-31T00:00:00"/>
    <d v="2010-12-31T00:00:00"/>
    <n v="37634002"/>
    <s v="773"/>
    <x v="11"/>
    <x v="4"/>
    <x v="6"/>
    <x v="0"/>
    <x v="2"/>
  </r>
  <r>
    <n v="7735122503"/>
    <x v="23"/>
    <n v="48712270"/>
    <x v="15"/>
    <s v="SSRMSALAZAR"/>
    <s v="MFLT"/>
    <s v="Dep. acum. maquinaria y equipo operativos"/>
    <s v=""/>
    <s v=""/>
    <d v="2010-12-31T00:00:00"/>
    <d v="2010-12-31T00:00:00"/>
    <n v="2695"/>
    <s v="773"/>
    <x v="11"/>
    <x v="3"/>
    <x v="4"/>
    <x v="0"/>
    <x v="2"/>
  </r>
  <r>
    <n v="7735122503"/>
    <x v="23"/>
    <n v="48712270"/>
    <x v="15"/>
    <s v="SSRMSALAZAR"/>
    <s v="MFLT"/>
    <s v="Dep. acum. construcción y edif. operativos"/>
    <s v=""/>
    <s v=""/>
    <d v="2010-12-31T00:00:00"/>
    <d v="2010-12-31T00:00:00"/>
    <n v="1094"/>
    <s v="773"/>
    <x v="11"/>
    <x v="3"/>
    <x v="4"/>
    <x v="0"/>
    <x v="2"/>
  </r>
  <r>
    <n v="7735122503"/>
    <x v="23"/>
    <n v="48712370"/>
    <x v="16"/>
    <s v="SSRMSALAZAR"/>
    <s v="MFLT"/>
    <s v="Dep. acum. maquinaria y equipo operativos"/>
    <s v=""/>
    <s v=""/>
    <d v="2010-12-31T00:00:00"/>
    <d v="2010-12-31T00:00:00"/>
    <n v="16883"/>
    <s v="773"/>
    <x v="11"/>
    <x v="3"/>
    <x v="4"/>
    <x v="0"/>
    <x v="2"/>
  </r>
  <r>
    <n v="7735122503"/>
    <x v="23"/>
    <n v="48712370"/>
    <x v="16"/>
    <s v="SSRMSALAZAR"/>
    <s v="MFLT"/>
    <s v="Dep. acum. construcción y edif. operativos"/>
    <s v=""/>
    <s v=""/>
    <d v="2010-12-31T00:00:00"/>
    <d v="2010-12-31T00:00:00"/>
    <n v="4788"/>
    <s v="773"/>
    <x v="11"/>
    <x v="3"/>
    <x v="4"/>
    <x v="0"/>
    <x v="2"/>
  </r>
  <r>
    <n v="7735122503"/>
    <x v="23"/>
    <n v="48712470"/>
    <x v="17"/>
    <s v="SSRMSALAZAR"/>
    <s v="MFLT"/>
    <s v="Dep. acum. maquinaria y equipo operativos"/>
    <s v=""/>
    <s v=""/>
    <d v="2010-12-31T00:00:00"/>
    <d v="2010-12-31T00:00:00"/>
    <n v="19896"/>
    <s v="773"/>
    <x v="11"/>
    <x v="3"/>
    <x v="4"/>
    <x v="0"/>
    <x v="2"/>
  </r>
  <r>
    <n v="7735122503"/>
    <x v="23"/>
    <n v="48712570"/>
    <x v="18"/>
    <s v="SSRMSALAZAR"/>
    <s v="MFLT"/>
    <s v="Dep. acum. maquinaria y equipo operativos"/>
    <s v=""/>
    <s v=""/>
    <d v="2010-12-31T00:00:00"/>
    <d v="2010-12-31T00:00:00"/>
    <n v="431"/>
    <s v="773"/>
    <x v="11"/>
    <x v="3"/>
    <x v="4"/>
    <x v="0"/>
    <x v="2"/>
  </r>
  <r>
    <n v="7735122503"/>
    <x v="23"/>
    <n v="48712570"/>
    <x v="18"/>
    <s v="SSRMSALAZAR"/>
    <s v="MFLT"/>
    <s v="Dep. acum. construcción y edif. operativos"/>
    <s v=""/>
    <s v=""/>
    <d v="2010-12-31T00:00:00"/>
    <d v="2010-12-31T00:00:00"/>
    <n v="175"/>
    <s v="773"/>
    <x v="11"/>
    <x v="3"/>
    <x v="4"/>
    <x v="0"/>
    <x v="2"/>
  </r>
  <r>
    <n v="7735124713"/>
    <x v="35"/>
    <n v="48712570"/>
    <x v="18"/>
    <s v="SSGAVILLAMIL"/>
    <s v="MFLT"/>
    <s v="Gto admon,arrendamientos,equipo de oficina"/>
    <s v=""/>
    <s v=""/>
    <d v="2010-12-31T00:00:00"/>
    <d v="2010-12-31T00:00:00"/>
    <n v="75000"/>
    <s v="773"/>
    <x v="11"/>
    <x v="3"/>
    <x v="5"/>
    <x v="0"/>
    <x v="1"/>
  </r>
  <r>
    <n v="7735122503"/>
    <x v="23"/>
    <n v="48712670"/>
    <x v="19"/>
    <s v="SSRMSALAZAR"/>
    <s v="MFLT"/>
    <s v="Dep. acum. maquinaria y equipo operativos"/>
    <s v=""/>
    <s v=""/>
    <d v="2010-12-31T00:00:00"/>
    <d v="2010-12-31T00:00:00"/>
    <n v="49697"/>
    <s v="773"/>
    <x v="11"/>
    <x v="3"/>
    <x v="4"/>
    <x v="0"/>
    <x v="2"/>
  </r>
  <r>
    <n v="7735122503"/>
    <x v="23"/>
    <n v="48712670"/>
    <x v="19"/>
    <s v="SSRMSALAZAR"/>
    <s v="MFLT"/>
    <s v="Dep. acum. construcción y edif. operativos"/>
    <s v=""/>
    <s v=""/>
    <d v="2010-12-31T00:00:00"/>
    <d v="2010-12-31T00:00:00"/>
    <n v="8273"/>
    <s v="773"/>
    <x v="11"/>
    <x v="3"/>
    <x v="4"/>
    <x v="0"/>
    <x v="2"/>
  </r>
  <r>
    <n v="7735122503"/>
    <x v="23"/>
    <n v="48712870"/>
    <x v="20"/>
    <s v="SSRMSALAZAR"/>
    <s v="MFLT"/>
    <s v="Dep. acum. maquinaria y equipo operativos"/>
    <s v=""/>
    <s v=""/>
    <d v="2010-12-31T00:00:00"/>
    <d v="2010-12-31T00:00:00"/>
    <n v="9453"/>
    <s v="773"/>
    <x v="11"/>
    <x v="4"/>
    <x v="4"/>
    <x v="0"/>
    <x v="2"/>
  </r>
  <r>
    <n v="7735122503"/>
    <x v="23"/>
    <n v="48712870"/>
    <x v="20"/>
    <s v="SSRMSALAZAR"/>
    <s v="MFLT"/>
    <s v="Dep. acum. construcción y edif. operativos"/>
    <s v=""/>
    <s v=""/>
    <d v="2010-12-31T00:00:00"/>
    <d v="2010-12-31T00:00:00"/>
    <n v="976"/>
    <s v="773"/>
    <x v="11"/>
    <x v="4"/>
    <x v="4"/>
    <x v="0"/>
    <x v="2"/>
  </r>
  <r>
    <n v="7735122503"/>
    <x v="23"/>
    <n v="48713570"/>
    <x v="454"/>
    <s v="SSRMSALAZAR"/>
    <s v="MFLT"/>
    <s v="Dep. acum. maquinaria y equipo operativos"/>
    <s v=""/>
    <s v=""/>
    <d v="2010-12-31T00:00:00"/>
    <d v="2010-12-31T00:00:00"/>
    <n v="41995"/>
    <s v="773"/>
    <x v="11"/>
    <x v="4"/>
    <x v="4"/>
    <x v="0"/>
    <x v="2"/>
  </r>
  <r>
    <n v="7735124012"/>
    <x v="24"/>
    <n v="48713570"/>
    <x v="454"/>
    <s v="SSJAMARIN"/>
    <s v="MFLT"/>
    <s v="Cuentas puente, activos en constr., tto y montaje"/>
    <s v=""/>
    <s v=""/>
    <d v="2010-12-31T00:00:00"/>
    <d v="2010-12-31T00:00:00"/>
    <n v="-157613"/>
    <s v="773"/>
    <x v="11"/>
    <x v="4"/>
    <x v="6"/>
    <x v="0"/>
    <x v="2"/>
  </r>
  <r>
    <n v="7735124554"/>
    <x v="60"/>
    <n v="48713570"/>
    <x v="454"/>
    <s v="SSJAMARIN"/>
    <s v="MFLT"/>
    <s v="Inventario en tránsito repuestos y suministros"/>
    <s v=""/>
    <s v=""/>
    <d v="2010-12-31T00:00:00"/>
    <d v="2010-12-31T00:00:00"/>
    <n v="-5059"/>
    <s v="773"/>
    <x v="11"/>
    <x v="4"/>
    <x v="6"/>
    <x v="0"/>
    <x v="2"/>
  </r>
  <r>
    <n v="7735124554"/>
    <x v="60"/>
    <n v="48713570"/>
    <x v="454"/>
    <s v="SSJMGONZALEZ"/>
    <s v="MFLT"/>
    <s v="CIF,suminist.varios,herramientas"/>
    <s v=""/>
    <s v=""/>
    <d v="2010-12-31T00:00:00"/>
    <d v="2010-12-31T00:00:00"/>
    <n v="-5059"/>
    <s v="773"/>
    <x v="11"/>
    <x v="4"/>
    <x v="6"/>
    <x v="0"/>
    <x v="2"/>
  </r>
  <r>
    <n v="7735124554"/>
    <x v="60"/>
    <n v="48713570"/>
    <x v="454"/>
    <s v="SSJMGONZALEZ"/>
    <s v="MFLT"/>
    <s v="CIF,suminist.varios,herramientas"/>
    <s v=""/>
    <s v=""/>
    <d v="2010-12-31T00:00:00"/>
    <d v="2010-12-31T00:00:00"/>
    <n v="5059"/>
    <s v="773"/>
    <x v="11"/>
    <x v="4"/>
    <x v="6"/>
    <x v="0"/>
    <x v="2"/>
  </r>
  <r>
    <n v="7735129988"/>
    <x v="69"/>
    <n v="48713570"/>
    <x v="454"/>
    <s v="SSJAMARIN"/>
    <s v="MFLT"/>
    <s v="maquinaria y equipos en transito operativos"/>
    <s v=""/>
    <s v=""/>
    <d v="2010-12-31T00:00:00"/>
    <d v="2010-12-31T00:00:00"/>
    <n v="-157613"/>
    <s v="773"/>
    <x v="11"/>
    <x v="4"/>
    <x v="5"/>
    <x v="0"/>
    <x v="0"/>
  </r>
  <r>
    <n v="7735129988"/>
    <x v="69"/>
    <n v="48713570"/>
    <x v="454"/>
    <s v="SSJMGONZALEZ"/>
    <s v="MFLT"/>
    <s v="Cuentas puente, activos en constr., tto y montaje"/>
    <s v=""/>
    <s v=""/>
    <d v="2010-12-31T00:00:00"/>
    <d v="2010-12-31T00:00:00"/>
    <n v="-157613"/>
    <s v="773"/>
    <x v="11"/>
    <x v="4"/>
    <x v="5"/>
    <x v="0"/>
    <x v="0"/>
  </r>
  <r>
    <n v="7735129988"/>
    <x v="69"/>
    <n v="48713570"/>
    <x v="454"/>
    <s v="SSJAMARIN"/>
    <s v="MFLT"/>
    <s v="CIF,suminist.varios,repuestos"/>
    <s v=""/>
    <s v=""/>
    <d v="2010-12-31T00:00:00"/>
    <d v="2010-12-31T00:00:00"/>
    <n v="157613"/>
    <s v="773"/>
    <x v="11"/>
    <x v="4"/>
    <x v="5"/>
    <x v="0"/>
    <x v="0"/>
  </r>
  <r>
    <n v="7735129988"/>
    <x v="69"/>
    <n v="48713570"/>
    <x v="454"/>
    <s v="SSJMGONZALEZ"/>
    <s v="MFLT"/>
    <s v="Cuentas puente, activos en constr., tto y montaje"/>
    <s v=""/>
    <s v=""/>
    <d v="2010-12-31T00:00:00"/>
    <d v="2010-12-31T00:00:00"/>
    <n v="157613"/>
    <s v="773"/>
    <x v="11"/>
    <x v="4"/>
    <x v="5"/>
    <x v="0"/>
    <x v="0"/>
  </r>
  <r>
    <n v="7735124554"/>
    <x v="60"/>
    <n v="48713870"/>
    <x v="455"/>
    <s v="LTDAMUNETON"/>
    <s v="MFLT"/>
    <s v=""/>
    <s v=""/>
    <s v=""/>
    <d v="2010-12-23T00:00:00"/>
    <d v="2010-12-31T00:00:00"/>
    <n v="8000000"/>
    <s v="773"/>
    <x v="11"/>
    <x v="4"/>
    <x v="6"/>
    <x v="0"/>
    <x v="2"/>
  </r>
  <r>
    <n v="7735122503"/>
    <x v="23"/>
    <n v="48910270"/>
    <x v="23"/>
    <s v="SSRMSALAZAR"/>
    <s v="MFLT"/>
    <s v="Dep. acum. maquinaria y equipo operativos"/>
    <s v=""/>
    <s v=""/>
    <d v="2010-12-31T00:00:00"/>
    <d v="2010-12-31T00:00:00"/>
    <n v="228517"/>
    <s v="773"/>
    <x v="11"/>
    <x v="3"/>
    <x v="4"/>
    <x v="0"/>
    <x v="2"/>
  </r>
  <r>
    <n v="7735113506"/>
    <x v="31"/>
    <n v="48921370"/>
    <x v="24"/>
    <s v="SSRDVILLEGAS"/>
    <s v="MFLT"/>
    <s v="CARGAR S.A."/>
    <s v=""/>
    <s v=""/>
    <d v="2010-07-23T00:00:00"/>
    <d v="2010-12-31T00:00:00"/>
    <n v="-2795744"/>
    <s v="773"/>
    <x v="11"/>
    <x v="4"/>
    <x v="0"/>
    <x v="0"/>
    <x v="1"/>
  </r>
  <r>
    <n v="7735113506"/>
    <x v="31"/>
    <n v="48921370"/>
    <x v="24"/>
    <s v="SSRDVILLEGAS"/>
    <s v="MFLT"/>
    <s v="CARGAR S.A."/>
    <s v=""/>
    <s v=""/>
    <d v="2010-07-23T00:00:00"/>
    <d v="2010-12-31T00:00:00"/>
    <n v="-1467600"/>
    <s v="773"/>
    <x v="11"/>
    <x v="4"/>
    <x v="0"/>
    <x v="0"/>
    <x v="1"/>
  </r>
  <r>
    <n v="7735113506"/>
    <x v="31"/>
    <n v="48921370"/>
    <x v="24"/>
    <s v="SSRDVILLEGAS"/>
    <s v="MFLT"/>
    <s v="CARGAR S.A."/>
    <s v=""/>
    <s v=""/>
    <d v="2010-07-23T00:00:00"/>
    <d v="2010-12-31T00:00:00"/>
    <n v="-1467600"/>
    <s v="773"/>
    <x v="11"/>
    <x v="4"/>
    <x v="0"/>
    <x v="0"/>
    <x v="1"/>
  </r>
  <r>
    <n v="7735113506"/>
    <x v="31"/>
    <n v="48921370"/>
    <x v="24"/>
    <s v="SSRDVILLEGAS"/>
    <s v="MFLT"/>
    <s v="CARGAR S.A."/>
    <s v=""/>
    <s v=""/>
    <d v="2010-07-23T00:00:00"/>
    <d v="2010-12-31T00:00:00"/>
    <n v="-1761120"/>
    <s v="773"/>
    <x v="11"/>
    <x v="4"/>
    <x v="0"/>
    <x v="0"/>
    <x v="1"/>
  </r>
  <r>
    <n v="7735113506"/>
    <x v="31"/>
    <n v="48921370"/>
    <x v="24"/>
    <s v="SSRDVILLEGAS"/>
    <s v="MFLT"/>
    <s v="CARGAR S.A."/>
    <s v=""/>
    <s v=""/>
    <d v="2010-07-23T00:00:00"/>
    <d v="2010-12-31T00:00:00"/>
    <n v="-1761120"/>
    <s v="773"/>
    <x v="11"/>
    <x v="4"/>
    <x v="0"/>
    <x v="0"/>
    <x v="1"/>
  </r>
  <r>
    <n v="7735113506"/>
    <x v="31"/>
    <n v="48921370"/>
    <x v="24"/>
    <s v="SSRDVILLEGAS"/>
    <s v="MFLT"/>
    <s v="CARGAR S.A."/>
    <s v=""/>
    <s v=""/>
    <d v="2010-07-23T00:00:00"/>
    <d v="2010-12-31T00:00:00"/>
    <n v="2795744"/>
    <s v="773"/>
    <x v="11"/>
    <x v="4"/>
    <x v="0"/>
    <x v="0"/>
    <x v="1"/>
  </r>
  <r>
    <n v="7735113506"/>
    <x v="31"/>
    <n v="48921370"/>
    <x v="24"/>
    <s v="SSRDVILLEGAS"/>
    <s v="MFLT"/>
    <s v="CARGAR S.A."/>
    <s v=""/>
    <s v=""/>
    <d v="2010-07-23T00:00:00"/>
    <d v="2010-12-31T00:00:00"/>
    <n v="1467600"/>
    <s v="773"/>
    <x v="11"/>
    <x v="4"/>
    <x v="0"/>
    <x v="0"/>
    <x v="1"/>
  </r>
  <r>
    <n v="7735113506"/>
    <x v="31"/>
    <n v="48921370"/>
    <x v="24"/>
    <s v="SSRDVILLEGAS"/>
    <s v="MFLT"/>
    <s v="CARGAR S.A."/>
    <s v=""/>
    <s v=""/>
    <d v="2010-07-23T00:00:00"/>
    <d v="2010-12-31T00:00:00"/>
    <n v="1467600"/>
    <s v="773"/>
    <x v="11"/>
    <x v="4"/>
    <x v="0"/>
    <x v="0"/>
    <x v="1"/>
  </r>
  <r>
    <n v="7735113506"/>
    <x v="31"/>
    <n v="48921370"/>
    <x v="24"/>
    <s v="SSRDVILLEGAS"/>
    <s v="MFLT"/>
    <s v="CARGAR S.A."/>
    <s v=""/>
    <s v=""/>
    <d v="2010-07-23T00:00:00"/>
    <d v="2010-12-31T00:00:00"/>
    <n v="1761120"/>
    <s v="773"/>
    <x v="11"/>
    <x v="4"/>
    <x v="0"/>
    <x v="0"/>
    <x v="1"/>
  </r>
  <r>
    <n v="7735113506"/>
    <x v="31"/>
    <n v="48921370"/>
    <x v="24"/>
    <s v="SSRDVILLEGAS"/>
    <s v="MFLT"/>
    <s v="CARGAR S.A."/>
    <s v=""/>
    <s v=""/>
    <d v="2010-07-23T00:00:00"/>
    <d v="2010-12-31T00:00:00"/>
    <n v="1761120"/>
    <s v="773"/>
    <x v="11"/>
    <x v="4"/>
    <x v="0"/>
    <x v="0"/>
    <x v="1"/>
  </r>
  <r>
    <n v="7735116503"/>
    <x v="38"/>
    <n v="48921370"/>
    <x v="24"/>
    <s v="LTDAMUNETON"/>
    <s v="MFLT"/>
    <s v=""/>
    <s v=""/>
    <s v=""/>
    <d v="2010-12-14T00:00:00"/>
    <d v="2010-12-31T00:00:00"/>
    <n v="95000"/>
    <s v="773"/>
    <x v="11"/>
    <x v="4"/>
    <x v="6"/>
    <x v="0"/>
    <x v="2"/>
  </r>
  <r>
    <n v="7735116503"/>
    <x v="38"/>
    <n v="48921370"/>
    <x v="24"/>
    <s v="LTAMSEJIN"/>
    <s v="MFLT"/>
    <s v=""/>
    <s v=""/>
    <s v=""/>
    <d v="2011-01-04T00:00:00"/>
    <d v="2010-12-31T00:00:00"/>
    <n v="0"/>
    <s v="773"/>
    <x v="11"/>
    <x v="4"/>
    <x v="6"/>
    <x v="0"/>
    <x v="2"/>
  </r>
  <r>
    <n v="7735122503"/>
    <x v="23"/>
    <n v="48921370"/>
    <x v="24"/>
    <s v="SSRMSALAZAR"/>
    <s v="MFLT"/>
    <s v="Dep. acum. maquinaria y equipo operativos"/>
    <s v=""/>
    <s v=""/>
    <d v="2010-12-31T00:00:00"/>
    <d v="2010-12-31T00:00:00"/>
    <n v="2525243"/>
    <s v="773"/>
    <x v="11"/>
    <x v="4"/>
    <x v="4"/>
    <x v="0"/>
    <x v="2"/>
  </r>
  <r>
    <n v="7735122503"/>
    <x v="23"/>
    <n v="48921370"/>
    <x v="24"/>
    <s v="SSRMSALAZAR"/>
    <s v="MFLT"/>
    <s v="Dep. acum. construcción y edif. operativos"/>
    <s v=""/>
    <s v=""/>
    <d v="2010-12-31T00:00:00"/>
    <d v="2010-12-31T00:00:00"/>
    <n v="576867"/>
    <s v="773"/>
    <x v="11"/>
    <x v="4"/>
    <x v="4"/>
    <x v="0"/>
    <x v="2"/>
  </r>
  <r>
    <n v="7735122502"/>
    <x v="21"/>
    <n v="48921470"/>
    <x v="25"/>
    <s v="SSRMSALAZAR"/>
    <s v="MFLT"/>
    <s v="Dep. acum. maquinaria y equipo operativos"/>
    <s v=""/>
    <s v=""/>
    <d v="2010-12-31T00:00:00"/>
    <d v="2010-12-31T00:00:00"/>
    <n v="2595398"/>
    <s v="773"/>
    <x v="11"/>
    <x v="4"/>
    <x v="4"/>
    <x v="0"/>
    <x v="0"/>
  </r>
  <r>
    <n v="7735122502"/>
    <x v="21"/>
    <n v="48921470"/>
    <x v="25"/>
    <s v="SSRMSALAZAR"/>
    <s v="MFLT"/>
    <s v="Dep. acum. construcción y edif. operativos"/>
    <s v=""/>
    <s v=""/>
    <d v="2010-12-31T00:00:00"/>
    <d v="2010-12-31T00:00:00"/>
    <n v="4800874"/>
    <s v="773"/>
    <x v="11"/>
    <x v="4"/>
    <x v="4"/>
    <x v="0"/>
    <x v="0"/>
  </r>
  <r>
    <n v="7735122503"/>
    <x v="23"/>
    <n v="48921470"/>
    <x v="25"/>
    <s v="SSRMSALAZAR"/>
    <s v="MFLT"/>
    <s v="Dep. acum. maquinaria y equipo operativos"/>
    <s v=""/>
    <s v=""/>
    <d v="2010-12-31T00:00:00"/>
    <d v="2010-12-31T00:00:00"/>
    <n v="111588"/>
    <s v="773"/>
    <x v="11"/>
    <x v="4"/>
    <x v="4"/>
    <x v="0"/>
    <x v="2"/>
  </r>
  <r>
    <n v="7735122503"/>
    <x v="23"/>
    <n v="48921470"/>
    <x v="25"/>
    <s v="SSRMSALAZAR"/>
    <s v="MFLT"/>
    <s v="Dep. acum. construcción y edif. operativos"/>
    <s v=""/>
    <s v=""/>
    <d v="2010-12-31T00:00:00"/>
    <d v="2010-12-31T00:00:00"/>
    <n v="28758"/>
    <s v="773"/>
    <x v="11"/>
    <x v="4"/>
    <x v="4"/>
    <x v="0"/>
    <x v="2"/>
  </r>
  <r>
    <n v="7735111502"/>
    <x v="86"/>
    <n v="48921570"/>
    <x v="26"/>
    <s v="LTDAMUNETON"/>
    <s v="MFLT"/>
    <s v=""/>
    <s v=""/>
    <s v=""/>
    <d v="2010-12-14T00:00:00"/>
    <d v="2010-12-31T00:00:00"/>
    <n v="14490"/>
    <s v="773"/>
    <x v="11"/>
    <x v="3"/>
    <x v="8"/>
    <x v="0"/>
    <x v="0"/>
  </r>
  <r>
    <n v="7735116502"/>
    <x v="37"/>
    <n v="48921570"/>
    <x v="26"/>
    <s v="LTDAMUNETON"/>
    <s v="MFLT"/>
    <s v=""/>
    <s v=""/>
    <s v=""/>
    <d v="2010-12-14T00:00:00"/>
    <d v="2010-12-31T00:00:00"/>
    <n v="286471"/>
    <s v="773"/>
    <x v="11"/>
    <x v="3"/>
    <x v="6"/>
    <x v="0"/>
    <x v="0"/>
  </r>
  <r>
    <n v="7735116503"/>
    <x v="38"/>
    <n v="48921570"/>
    <x v="26"/>
    <s v="LTDAMUNETON"/>
    <s v="MFLT"/>
    <s v=""/>
    <s v=""/>
    <s v=""/>
    <d v="2010-12-14T00:00:00"/>
    <d v="2010-12-31T00:00:00"/>
    <n v="160000"/>
    <s v="773"/>
    <x v="11"/>
    <x v="3"/>
    <x v="6"/>
    <x v="0"/>
    <x v="2"/>
  </r>
  <r>
    <n v="7735116503"/>
    <x v="38"/>
    <n v="48921570"/>
    <x v="26"/>
    <s v="LTAMSEJIN"/>
    <s v="MFLT"/>
    <s v=""/>
    <s v=""/>
    <s v=""/>
    <d v="2011-01-04T00:00:00"/>
    <d v="2010-12-31T00:00:00"/>
    <n v="0"/>
    <s v="773"/>
    <x v="11"/>
    <x v="3"/>
    <x v="6"/>
    <x v="0"/>
    <x v="2"/>
  </r>
  <r>
    <n v="7735122503"/>
    <x v="23"/>
    <n v="48921570"/>
    <x v="26"/>
    <s v="SSRMSALAZAR"/>
    <s v="MFLT"/>
    <s v="Dep. acum. maquinaria y equipo operativos"/>
    <s v=""/>
    <s v=""/>
    <d v="2010-12-31T00:00:00"/>
    <d v="2010-12-31T00:00:00"/>
    <n v="2083509"/>
    <s v="773"/>
    <x v="11"/>
    <x v="3"/>
    <x v="4"/>
    <x v="0"/>
    <x v="2"/>
  </r>
  <r>
    <n v="7735122503"/>
    <x v="23"/>
    <n v="48921570"/>
    <x v="26"/>
    <s v="SSRMSALAZAR"/>
    <s v="MFLT"/>
    <s v="Dep. acum. construcción y edif. operativos"/>
    <s v=""/>
    <s v=""/>
    <d v="2010-12-31T00:00:00"/>
    <d v="2010-12-31T00:00:00"/>
    <n v="246796"/>
    <s v="773"/>
    <x v="11"/>
    <x v="3"/>
    <x v="4"/>
    <x v="0"/>
    <x v="2"/>
  </r>
  <r>
    <n v="7735122503"/>
    <x v="23"/>
    <n v="48970070"/>
    <x v="29"/>
    <s v="SSRMSALAZAR"/>
    <s v="MFLT"/>
    <s v="Dep. acum. maquinaria y equipo operativos"/>
    <s v=""/>
    <s v=""/>
    <d v="2010-12-31T00:00:00"/>
    <d v="2010-12-31T00:00:00"/>
    <n v="752166"/>
    <s v="773"/>
    <x v="11"/>
    <x v="6"/>
    <x v="4"/>
    <x v="0"/>
    <x v="2"/>
  </r>
  <r>
    <n v="7735122503"/>
    <x v="23"/>
    <n v="48970070"/>
    <x v="29"/>
    <s v="SSRMSALAZAR"/>
    <s v="MFLT"/>
    <s v="Dep. acum. construcción y edif. operativos"/>
    <s v=""/>
    <s v=""/>
    <d v="2010-12-31T00:00:00"/>
    <d v="2010-12-31T00:00:00"/>
    <n v="196748"/>
    <s v="773"/>
    <x v="11"/>
    <x v="6"/>
    <x v="4"/>
    <x v="0"/>
    <x v="2"/>
  </r>
  <r>
    <n v="7735122503"/>
    <x v="23"/>
    <n v="48970370"/>
    <x v="31"/>
    <s v="SSRMSALAZAR"/>
    <s v="MFLT"/>
    <s v="Dep. acum. maquinaria y equipo operativos"/>
    <s v=""/>
    <s v=""/>
    <d v="2010-12-31T00:00:00"/>
    <d v="2010-12-31T00:00:00"/>
    <n v="994280"/>
    <s v="773"/>
    <x v="11"/>
    <x v="8"/>
    <x v="4"/>
    <x v="0"/>
    <x v="2"/>
  </r>
  <r>
    <n v="7735122503"/>
    <x v="23"/>
    <n v="48970370"/>
    <x v="31"/>
    <s v="SSRMSALAZAR"/>
    <s v="MFLT"/>
    <s v="Dep. acum. construcción y edif. operativos"/>
    <s v=""/>
    <s v=""/>
    <d v="2010-12-31T00:00:00"/>
    <d v="2010-12-31T00:00:00"/>
    <n v="314113"/>
    <s v="773"/>
    <x v="11"/>
    <x v="8"/>
    <x v="4"/>
    <x v="0"/>
    <x v="2"/>
  </r>
  <r>
    <n v="7735122503"/>
    <x v="23"/>
    <n v="48970470"/>
    <x v="32"/>
    <s v="SSRMSALAZAR"/>
    <s v="MFLT"/>
    <s v="Dep. acum. maquinaria y equipo operativos"/>
    <s v=""/>
    <s v=""/>
    <d v="2010-12-31T00:00:00"/>
    <d v="2010-12-31T00:00:00"/>
    <n v="162673"/>
    <s v="773"/>
    <x v="11"/>
    <x v="9"/>
    <x v="4"/>
    <x v="0"/>
    <x v="2"/>
  </r>
  <r>
    <n v="7735122503"/>
    <x v="23"/>
    <n v="48970470"/>
    <x v="32"/>
    <s v="SSRMSALAZAR"/>
    <s v="MFLT"/>
    <s v="Dep. acum. construcción y edif. operativos"/>
    <s v=""/>
    <s v=""/>
    <d v="2010-12-31T00:00:00"/>
    <d v="2010-12-31T00:00:00"/>
    <n v="1180"/>
    <s v="773"/>
    <x v="11"/>
    <x v="9"/>
    <x v="4"/>
    <x v="0"/>
    <x v="2"/>
  </r>
  <r>
    <n v="7735122503"/>
    <x v="23"/>
    <n v="48970570"/>
    <x v="33"/>
    <s v="SSRMSALAZAR"/>
    <s v="MFLT"/>
    <s v="Dep. acum. maquinaria y equipo operativos"/>
    <s v=""/>
    <s v=""/>
    <d v="2010-12-31T00:00:00"/>
    <d v="2010-12-31T00:00:00"/>
    <n v="1580699"/>
    <s v="773"/>
    <x v="11"/>
    <x v="10"/>
    <x v="4"/>
    <x v="0"/>
    <x v="2"/>
  </r>
  <r>
    <n v="7735111153"/>
    <x v="90"/>
    <n v="48984270"/>
    <x v="37"/>
    <s v="SSDEVELASQUE"/>
    <s v="MFLT"/>
    <s v="OCHOA OCHOA FRANCISCO LEON"/>
    <s v=""/>
    <s v="Honorarios avaluos inm.litoempaques"/>
    <d v="2010-12-22T00:00:00"/>
    <d v="2010-12-31T00:00:00"/>
    <n v="0"/>
    <s v="773"/>
    <x v="11"/>
    <x v="14"/>
    <x v="8"/>
    <x v="0"/>
    <x v="0"/>
  </r>
  <r>
    <n v="7735122502"/>
    <x v="21"/>
    <n v="48984270"/>
    <x v="37"/>
    <s v="SSRMSALAZAR"/>
    <s v="MFLT"/>
    <s v="Dep. acum. maquinaria y equipo operativos"/>
    <s v=""/>
    <s v=""/>
    <d v="2010-12-31T00:00:00"/>
    <d v="2010-12-31T00:00:00"/>
    <n v="626678"/>
    <s v="773"/>
    <x v="11"/>
    <x v="14"/>
    <x v="4"/>
    <x v="0"/>
    <x v="0"/>
  </r>
  <r>
    <n v="7735122502"/>
    <x v="21"/>
    <n v="48984270"/>
    <x v="37"/>
    <s v="SSRMSALAZAR"/>
    <s v="MFLT"/>
    <s v="Dep. acum. construcción y edif. operativos"/>
    <s v=""/>
    <s v=""/>
    <d v="2010-12-31T00:00:00"/>
    <d v="2010-12-31T00:00:00"/>
    <n v="818469"/>
    <s v="773"/>
    <x v="11"/>
    <x v="14"/>
    <x v="4"/>
    <x v="0"/>
    <x v="0"/>
  </r>
  <r>
    <n v="7735122503"/>
    <x v="23"/>
    <n v="48984270"/>
    <x v="37"/>
    <s v="SSRMSALAZAR"/>
    <s v="MFLT"/>
    <s v="Dep. acum. maquinaria y equipo operativos"/>
    <s v=""/>
    <s v=""/>
    <d v="2010-12-31T00:00:00"/>
    <d v="2010-12-31T00:00:00"/>
    <n v="257115"/>
    <s v="773"/>
    <x v="11"/>
    <x v="14"/>
    <x v="4"/>
    <x v="0"/>
    <x v="2"/>
  </r>
  <r>
    <n v="7735122503"/>
    <x v="23"/>
    <n v="48984270"/>
    <x v="37"/>
    <s v="SSRMSALAZAR"/>
    <s v="MFLT"/>
    <s v="Dep. acum. construcción y edif. operativos"/>
    <s v=""/>
    <s v=""/>
    <d v="2010-12-31T00:00:00"/>
    <d v="2010-12-31T00:00:00"/>
    <n v="78711"/>
    <s v="773"/>
    <x v="11"/>
    <x v="14"/>
    <x v="4"/>
    <x v="0"/>
    <x v="2"/>
  </r>
  <r>
    <n v="7735124713"/>
    <x v="35"/>
    <n v="48984270"/>
    <x v="37"/>
    <s v="SSGAVILLAMIL"/>
    <s v="MFLT"/>
    <s v="Gto admon,arrendamientos,equipo de oficina"/>
    <s v=""/>
    <s v=""/>
    <d v="2010-12-31T00:00:00"/>
    <d v="2010-12-31T00:00:00"/>
    <n v="-75000"/>
    <s v="773"/>
    <x v="11"/>
    <x v="14"/>
    <x v="5"/>
    <x v="0"/>
    <x v="1"/>
  </r>
  <r>
    <n v="7735122502"/>
    <x v="21"/>
    <n v="48988070"/>
    <x v="40"/>
    <s v="SSRMSALAZAR"/>
    <s v="MFLT"/>
    <s v="Dep. acum. maquinaria y equipo operativos"/>
    <s v=""/>
    <s v=""/>
    <d v="2010-12-31T00:00:00"/>
    <d v="2010-12-31T00:00:00"/>
    <n v="1063347"/>
    <s v="773"/>
    <x v="11"/>
    <x v="17"/>
    <x v="4"/>
    <x v="0"/>
    <x v="0"/>
  </r>
  <r>
    <n v="7735122502"/>
    <x v="21"/>
    <n v="48988070"/>
    <x v="40"/>
    <s v="SSRMSALAZAR"/>
    <s v="MFLT"/>
    <s v="Dep. acum. construcción y edif. operativos"/>
    <s v=""/>
    <s v=""/>
    <d v="2010-12-31T00:00:00"/>
    <d v="2010-12-31T00:00:00"/>
    <n v="33476"/>
    <s v="773"/>
    <x v="11"/>
    <x v="17"/>
    <x v="4"/>
    <x v="0"/>
    <x v="0"/>
  </r>
  <r>
    <n v="7735111502"/>
    <x v="86"/>
    <n v="48988170"/>
    <x v="41"/>
    <s v="LTDAMUNETON"/>
    <s v="MFLT"/>
    <s v=""/>
    <s v=""/>
    <s v=""/>
    <d v="2010-12-14T00:00:00"/>
    <d v="2010-12-31T00:00:00"/>
    <n v="2634"/>
    <s v="773"/>
    <x v="11"/>
    <x v="18"/>
    <x v="8"/>
    <x v="0"/>
    <x v="0"/>
  </r>
  <r>
    <n v="7735111502"/>
    <x v="86"/>
    <n v="48988170"/>
    <x v="41"/>
    <s v="LTDAMUNETON"/>
    <s v="MFLT"/>
    <s v=""/>
    <s v=""/>
    <s v=""/>
    <d v="2010-12-23T00:00:00"/>
    <d v="2010-12-31T00:00:00"/>
    <n v="38643"/>
    <s v="773"/>
    <x v="11"/>
    <x v="18"/>
    <x v="8"/>
    <x v="0"/>
    <x v="0"/>
  </r>
  <r>
    <n v="7735111502"/>
    <x v="86"/>
    <n v="48988170"/>
    <x v="41"/>
    <s v="LTDAMUNETON"/>
    <s v="MFLT"/>
    <s v=""/>
    <s v=""/>
    <s v=""/>
    <d v="2010-12-14T00:00:00"/>
    <d v="2010-12-31T00:00:00"/>
    <n v="48738"/>
    <s v="773"/>
    <x v="11"/>
    <x v="18"/>
    <x v="8"/>
    <x v="0"/>
    <x v="0"/>
  </r>
  <r>
    <n v="7735111502"/>
    <x v="86"/>
    <n v="48988170"/>
    <x v="41"/>
    <s v="LTDAMUNETON"/>
    <s v="MFLT"/>
    <s v=""/>
    <s v=""/>
    <s v=""/>
    <d v="2010-12-23T00:00:00"/>
    <d v="2010-12-31T00:00:00"/>
    <n v="63049"/>
    <s v="773"/>
    <x v="11"/>
    <x v="18"/>
    <x v="8"/>
    <x v="0"/>
    <x v="0"/>
  </r>
  <r>
    <n v="7735116502"/>
    <x v="37"/>
    <n v="48988170"/>
    <x v="41"/>
    <s v="LTDAMUNETON"/>
    <s v="MFLT"/>
    <s v=""/>
    <s v=""/>
    <s v=""/>
    <d v="2010-12-14T00:00:00"/>
    <d v="2010-12-31T00:00:00"/>
    <n v="52086"/>
    <s v="773"/>
    <x v="11"/>
    <x v="18"/>
    <x v="6"/>
    <x v="0"/>
    <x v="0"/>
  </r>
  <r>
    <n v="7735116502"/>
    <x v="37"/>
    <n v="48988170"/>
    <x v="41"/>
    <s v="LTDAMUNETON"/>
    <s v="MFLT"/>
    <s v=""/>
    <s v=""/>
    <s v=""/>
    <d v="2010-12-23T00:00:00"/>
    <d v="2010-12-31T00:00:00"/>
    <n v="767001"/>
    <s v="773"/>
    <x v="11"/>
    <x v="18"/>
    <x v="6"/>
    <x v="0"/>
    <x v="0"/>
  </r>
  <r>
    <n v="7735116502"/>
    <x v="37"/>
    <n v="48988170"/>
    <x v="41"/>
    <s v="LTDAMUNETON"/>
    <s v="MFLT"/>
    <s v=""/>
    <s v=""/>
    <s v=""/>
    <d v="2010-12-14T00:00:00"/>
    <d v="2010-12-31T00:00:00"/>
    <n v="963584"/>
    <s v="773"/>
    <x v="11"/>
    <x v="18"/>
    <x v="6"/>
    <x v="0"/>
    <x v="0"/>
  </r>
  <r>
    <n v="7735116502"/>
    <x v="37"/>
    <n v="48988170"/>
    <x v="41"/>
    <s v="LTDAMUNETON"/>
    <s v="MFLT"/>
    <s v=""/>
    <s v=""/>
    <s v=""/>
    <d v="2010-12-23T00:00:00"/>
    <d v="2010-12-31T00:00:00"/>
    <n v="1251422"/>
    <s v="773"/>
    <x v="11"/>
    <x v="18"/>
    <x v="6"/>
    <x v="0"/>
    <x v="0"/>
  </r>
  <r>
    <n v="7735129989"/>
    <x v="88"/>
    <n v="48988170"/>
    <x v="41"/>
    <s v="SSMCARDONAG"/>
    <s v="MFLT"/>
    <s v="Cuentas puente, mantenimiento obras civiles"/>
    <s v=""/>
    <s v=""/>
    <d v="2010-12-31T00:00:00"/>
    <d v="2010-12-31T00:00:00"/>
    <n v="0"/>
    <s v="773"/>
    <x v="11"/>
    <x v="18"/>
    <x v="6"/>
    <x v="0"/>
    <x v="0"/>
  </r>
  <r>
    <n v="7735129989"/>
    <x v="88"/>
    <n v="48988170"/>
    <x v="41"/>
    <s v="SSMCARDONAG"/>
    <s v="MFLT"/>
    <s v="Cuentas puente, mantenimiento obras civiles"/>
    <s v=""/>
    <s v=""/>
    <d v="2010-12-31T00:00:00"/>
    <d v="2010-12-31T00:00:00"/>
    <n v="0"/>
    <s v="773"/>
    <x v="11"/>
    <x v="18"/>
    <x v="6"/>
    <x v="0"/>
    <x v="0"/>
  </r>
  <r>
    <n v="7735129989"/>
    <x v="88"/>
    <n v="48988170"/>
    <x v="41"/>
    <s v="SSMCARDONAG"/>
    <s v="MFLT"/>
    <s v="Cuentas puente, mantenimiento obras civiles"/>
    <s v=""/>
    <s v=""/>
    <d v="2010-12-31T00:00:00"/>
    <d v="2010-12-31T00:00:00"/>
    <n v="0"/>
    <s v="773"/>
    <x v="11"/>
    <x v="18"/>
    <x v="6"/>
    <x v="0"/>
    <x v="0"/>
  </r>
  <r>
    <n v="7735122503"/>
    <x v="23"/>
    <n v="48992170"/>
    <x v="46"/>
    <s v="SSRMSALAZAR"/>
    <s v="MFLT"/>
    <s v="Dep. acum. maquinaria y equipo operativos"/>
    <s v=""/>
    <s v=""/>
    <d v="2010-12-31T00:00:00"/>
    <d v="2010-12-31T00:00:00"/>
    <n v="27250"/>
    <s v="773"/>
    <x v="11"/>
    <x v="23"/>
    <x v="4"/>
    <x v="0"/>
    <x v="2"/>
  </r>
  <r>
    <n v="7735122503"/>
    <x v="23"/>
    <n v="48992170"/>
    <x v="46"/>
    <s v="SSRMSALAZAR"/>
    <s v="MFLT"/>
    <s v="Dep. acum. construcción y edif. operativos"/>
    <s v=""/>
    <s v=""/>
    <d v="2010-12-31T00:00:00"/>
    <d v="2010-12-31T00:00:00"/>
    <n v="11426"/>
    <s v="773"/>
    <x v="11"/>
    <x v="23"/>
    <x v="4"/>
    <x v="0"/>
    <x v="2"/>
  </r>
  <r>
    <n v="7735122503"/>
    <x v="23"/>
    <n v="48992370"/>
    <x v="47"/>
    <s v="SSRMSALAZAR"/>
    <s v="MFLT"/>
    <s v="Dep. acum. maquinaria y equipo operativos"/>
    <s v=""/>
    <s v=""/>
    <d v="2010-12-31T00:00:00"/>
    <d v="2010-12-31T00:00:00"/>
    <n v="93925"/>
    <s v="773"/>
    <x v="11"/>
    <x v="24"/>
    <x v="4"/>
    <x v="0"/>
    <x v="2"/>
  </r>
  <r>
    <n v="7735122503"/>
    <x v="23"/>
    <n v="48992370"/>
    <x v="47"/>
    <s v="SSRMSALAZAR"/>
    <s v="MFLT"/>
    <s v="Dep. acum. construcción y edif. operativos"/>
    <s v=""/>
    <s v=""/>
    <d v="2010-12-31T00:00:00"/>
    <d v="2010-12-31T00:00:00"/>
    <n v="15398"/>
    <s v="773"/>
    <x v="11"/>
    <x v="24"/>
    <x v="4"/>
    <x v="0"/>
    <x v="2"/>
  </r>
  <r>
    <n v="7735122503"/>
    <x v="23"/>
    <n v="48992570"/>
    <x v="48"/>
    <s v="SSRMSALAZAR"/>
    <s v="MFLT"/>
    <s v="Dep. acum. maquinaria y equipo operativos"/>
    <s v=""/>
    <s v=""/>
    <d v="2010-12-31T00:00:00"/>
    <d v="2010-12-31T00:00:00"/>
    <n v="114888"/>
    <s v="773"/>
    <x v="11"/>
    <x v="25"/>
    <x v="4"/>
    <x v="0"/>
    <x v="2"/>
  </r>
  <r>
    <n v="7735122503"/>
    <x v="23"/>
    <n v="48992570"/>
    <x v="48"/>
    <s v="SSRMSALAZAR"/>
    <s v="MFLT"/>
    <s v="Dep. acum. construcción y edif. operativos"/>
    <s v=""/>
    <s v=""/>
    <d v="2010-12-31T00:00:00"/>
    <d v="2010-12-31T00:00:00"/>
    <n v="11454"/>
    <s v="773"/>
    <x v="11"/>
    <x v="25"/>
    <x v="4"/>
    <x v="0"/>
    <x v="2"/>
  </r>
  <r>
    <n v="7735116503"/>
    <x v="38"/>
    <n v="100195560"/>
    <x v="427"/>
    <s v="LTYCDAVILA"/>
    <s v="MFLT"/>
    <s v="cta pte,prov,prd.Inv"/>
    <m/>
    <s v="Servicio de rectificado de platinas"/>
    <d v="2010-12-22T00:00:00"/>
    <d v="2010-12-23T00:00:00"/>
    <n v="0"/>
    <s v="773"/>
    <x v="11"/>
    <x v="4"/>
    <x v="6"/>
    <x v="0"/>
    <x v="2"/>
  </r>
  <r>
    <n v="7735116503"/>
    <x v="38"/>
    <n v="100195560"/>
    <x v="427"/>
    <s v="LTMAMEJIA"/>
    <s v="MFLT"/>
    <s v="cta pte,prov,prd.Inv"/>
    <m/>
    <s v="Servicio de rectificado de platinas"/>
    <d v="2010-12-23T00:00:00"/>
    <d v="2010-12-23T00:00:00"/>
    <n v="220000"/>
    <s v="773"/>
    <x v="11"/>
    <x v="4"/>
    <x v="6"/>
    <x v="0"/>
    <x v="2"/>
  </r>
  <r>
    <n v="7735116503"/>
    <x v="38"/>
    <n v="100208238"/>
    <x v="465"/>
    <s v="LTMAMEJIA"/>
    <s v="MFLT"/>
    <s v="cta pte,prov,prd.Inv"/>
    <m/>
    <s v="REPARACION DE LEVA"/>
    <d v="2010-12-27T00:00:00"/>
    <d v="2010-12-27T00:00:00"/>
    <n v="420000"/>
    <s v="773"/>
    <x v="11"/>
    <x v="4"/>
    <x v="6"/>
    <x v="0"/>
    <x v="2"/>
  </r>
  <r>
    <n v="7735116503"/>
    <x v="38"/>
    <n v="100208238"/>
    <x v="465"/>
    <s v="LTYCDAVILA"/>
    <s v="MFLT"/>
    <s v="TALLER METORMOL LTDA."/>
    <m/>
    <s v="REPARACION DE LEVA"/>
    <d v="2010-12-23T00:00:00"/>
    <d v="2010-12-27T00:00:00"/>
    <n v="0"/>
    <s v="773"/>
    <x v="11"/>
    <x v="4"/>
    <x v="6"/>
    <x v="0"/>
    <x v="2"/>
  </r>
  <r>
    <n v="7735116503"/>
    <x v="38"/>
    <n v="100218600"/>
    <x v="613"/>
    <s v="LTYCDAVILA"/>
    <s v="MFLT"/>
    <s v="cta pte,prov,prd.Inv"/>
    <m/>
    <s v="REVISION SISTEMA HIDRAULICO ESTIBADOR"/>
    <d v="2010-12-13T00:00:00"/>
    <d v="2010-12-18T00:00:00"/>
    <n v="0"/>
    <s v="773"/>
    <x v="11"/>
    <x v="26"/>
    <x v="6"/>
    <x v="0"/>
    <x v="2"/>
  </r>
  <r>
    <n v="7735116503"/>
    <x v="38"/>
    <n v="100218600"/>
    <x v="613"/>
    <s v="LTMAMEJIA"/>
    <s v="MFLT"/>
    <s v="cta pte,prov,prd.Inv"/>
    <m/>
    <s v="REVISION SISTEMA HIDRAULICO ESTIBADOR"/>
    <d v="2010-12-14T00:00:00"/>
    <d v="2010-12-14T00:00:00"/>
    <n v="275000"/>
    <s v="773"/>
    <x v="11"/>
    <x v="26"/>
    <x v="6"/>
    <x v="0"/>
    <x v="2"/>
  </r>
  <r>
    <n v="7735116503"/>
    <x v="38"/>
    <n v="100223599"/>
    <x v="535"/>
    <s v="LTMAMEJIA"/>
    <s v="MFLT"/>
    <s v="cta pte,prov,prd.Inv"/>
    <m/>
    <s v="REPARACION PIÑON DE VOLANTE"/>
    <d v="2010-12-18T00:00:00"/>
    <d v="2010-12-18T00:00:00"/>
    <n v="230000"/>
    <s v="773"/>
    <x v="11"/>
    <x v="4"/>
    <x v="6"/>
    <x v="0"/>
    <x v="2"/>
  </r>
  <r>
    <n v="7735116503"/>
    <x v="38"/>
    <n v="100223599"/>
    <x v="535"/>
    <s v="LTYCDAVILA"/>
    <s v="MFLT"/>
    <s v="IMRECOL LTDA INDUSTRIAS METALMETALM"/>
    <m/>
    <s v="REPARACION PIÑON DE VOLANTE"/>
    <d v="2010-12-16T00:00:00"/>
    <d v="2010-12-22T00:00:00"/>
    <n v="0"/>
    <s v="773"/>
    <x v="11"/>
    <x v="4"/>
    <x v="6"/>
    <x v="0"/>
    <x v="2"/>
  </r>
  <r>
    <n v="7735116503"/>
    <x v="38"/>
    <n v="100236049"/>
    <x v="614"/>
    <s v="LTYCDAVILA"/>
    <s v="MFLT"/>
    <s v="cta pte,prov,prd.Inv"/>
    <m/>
    <s v="AFILAR TROQUEL FONDO OCTAGONAL 2..."/>
    <d v="2010-12-13T00:00:00"/>
    <d v="2010-12-18T00:00:00"/>
    <n v="0"/>
    <s v="773"/>
    <x v="11"/>
    <x v="4"/>
    <x v="6"/>
    <x v="0"/>
    <x v="2"/>
  </r>
  <r>
    <n v="7735116503"/>
    <x v="38"/>
    <n v="100236049"/>
    <x v="614"/>
    <s v="LTMAMEJIA"/>
    <s v="MFLT"/>
    <s v="cta pte,prov,prd.Inv"/>
    <m/>
    <s v="AFILAR TROQUEL FONDO OCTAGONAL 2..."/>
    <d v="2010-12-14T00:00:00"/>
    <d v="2010-12-14T00:00:00"/>
    <n v="350000"/>
    <s v="773"/>
    <x v="11"/>
    <x v="4"/>
    <x v="6"/>
    <x v="0"/>
    <x v="2"/>
  </r>
  <r>
    <n v="7735116503"/>
    <x v="38"/>
    <n v="100241471"/>
    <x v="615"/>
    <s v="LTYCDAVILA"/>
    <s v="MFLT"/>
    <s v="cta pte,prov,prd.Inv"/>
    <m/>
    <s v="REPARACION TROQUEL FONDO 186 MM XY"/>
    <d v="2010-12-22T00:00:00"/>
    <d v="2010-12-23T00:00:00"/>
    <n v="0"/>
    <s v="773"/>
    <x v="11"/>
    <x v="4"/>
    <x v="6"/>
    <x v="0"/>
    <x v="2"/>
  </r>
  <r>
    <n v="7735116503"/>
    <x v="38"/>
    <n v="100241471"/>
    <x v="615"/>
    <s v="LTMAMEJIA"/>
    <s v="MFLT"/>
    <s v="cta pte,prov,prd.Inv"/>
    <m/>
    <s v="REPARACION TROQUEL FONDO 186 MM XY"/>
    <d v="2010-12-23T00:00:00"/>
    <d v="2010-12-23T00:00:00"/>
    <n v="3000000"/>
    <s v="773"/>
    <x v="11"/>
    <x v="4"/>
    <x v="6"/>
    <x v="0"/>
    <x v="2"/>
  </r>
  <r>
    <n v="7735116503"/>
    <x v="38"/>
    <n v="100244712"/>
    <x v="598"/>
    <s v="LTMAMEJIA"/>
    <s v="MFLT"/>
    <s v="cta pte,prov,prd.Inv"/>
    <m/>
    <s v="AFILADO 3 CUCHILLAS DE LA SIG"/>
    <d v="2010-12-20T00:00:00"/>
    <d v="2010-12-20T00:00:00"/>
    <n v="225000"/>
    <s v="773"/>
    <x v="11"/>
    <x v="3"/>
    <x v="6"/>
    <x v="0"/>
    <x v="2"/>
  </r>
  <r>
    <n v="7735116503"/>
    <x v="38"/>
    <n v="100244712"/>
    <x v="598"/>
    <s v="LTYCDAVILA"/>
    <s v="MFLT"/>
    <s v="BERMUDEZ PEREZ GILBERTO DE JESUS"/>
    <m/>
    <s v="AFILADO 3 CUCHILLAS DE LA SIG"/>
    <d v="2010-12-17T00:00:00"/>
    <d v="2010-12-22T00:00:00"/>
    <n v="0"/>
    <s v="773"/>
    <x v="11"/>
    <x v="3"/>
    <x v="6"/>
    <x v="0"/>
    <x v="2"/>
  </r>
  <r>
    <n v="7735116503"/>
    <x v="38"/>
    <n v="100245041"/>
    <x v="600"/>
    <s v="LTYCDAVILA"/>
    <s v="MFLT"/>
    <s v="cta pte,prov,prd.Inv"/>
    <m/>
    <s v="REPARACION GRAFADORA 6"/>
    <d v="2010-12-13T00:00:00"/>
    <d v="2010-12-18T00:00:00"/>
    <n v="0"/>
    <s v="773"/>
    <x v="11"/>
    <x v="4"/>
    <x v="6"/>
    <x v="0"/>
    <x v="2"/>
  </r>
  <r>
    <n v="7735116503"/>
    <x v="38"/>
    <n v="100245041"/>
    <x v="600"/>
    <s v="LTMAMEJIA"/>
    <s v="MFLT"/>
    <s v="cta pte,prov,prd.Inv"/>
    <m/>
    <s v="REPARACION GRAFADORA 6"/>
    <d v="2010-12-14T00:00:00"/>
    <d v="2010-12-14T00:00:00"/>
    <n v="1530000"/>
    <s v="773"/>
    <x v="11"/>
    <x v="4"/>
    <x v="6"/>
    <x v="0"/>
    <x v="2"/>
  </r>
  <r>
    <n v="7735116503"/>
    <x v="38"/>
    <n v="100246671"/>
    <x v="616"/>
    <s v="LTYCDAVILA"/>
    <s v="MFLT"/>
    <s v="cta pte,prov,prd.Inv"/>
    <m/>
    <s v="REPARACION REBORDEADOR FONDO CIRCULAR 4"/>
    <d v="2010-12-03T00:00:00"/>
    <d v="2010-12-13T00:00:00"/>
    <n v="0"/>
    <s v="773"/>
    <x v="11"/>
    <x v="4"/>
    <x v="6"/>
    <x v="0"/>
    <x v="2"/>
  </r>
  <r>
    <n v="7735116503"/>
    <x v="38"/>
    <n v="100246671"/>
    <x v="616"/>
    <s v="LTMAMEJIA"/>
    <s v="MFLT"/>
    <s v="cta pte,prov,prd.Inv"/>
    <m/>
    <s v="REPARACION REBORDEADOR FONDO CIRCULAR 4"/>
    <d v="2010-12-06T00:00:00"/>
    <d v="2010-12-06T00:00:00"/>
    <n v="590000"/>
    <s v="773"/>
    <x v="11"/>
    <x v="4"/>
    <x v="6"/>
    <x v="0"/>
    <x v="2"/>
  </r>
  <r>
    <n v="7735116503"/>
    <x v="38"/>
    <n v="100247099"/>
    <x v="580"/>
    <s v="LTYCDAVILA"/>
    <s v="MFLT"/>
    <s v="cta pte,prov,prd.Inv"/>
    <m/>
    <s v="REPARACION PRENSACHAPAS"/>
    <d v="2010-12-13T00:00:00"/>
    <d v="2010-12-18T00:00:00"/>
    <n v="0"/>
    <s v="773"/>
    <x v="11"/>
    <x v="4"/>
    <x v="6"/>
    <x v="0"/>
    <x v="2"/>
  </r>
  <r>
    <n v="7735116503"/>
    <x v="38"/>
    <n v="100247099"/>
    <x v="580"/>
    <s v="LTMAMEJIA"/>
    <s v="MFLT"/>
    <s v="cta pte,prov,prd.Inv"/>
    <m/>
    <s v="REPARACION PRENSACHAPAS"/>
    <d v="2010-12-14T00:00:00"/>
    <d v="2010-12-14T00:00:00"/>
    <n v="100000"/>
    <s v="773"/>
    <x v="11"/>
    <x v="4"/>
    <x v="6"/>
    <x v="0"/>
    <x v="2"/>
  </r>
  <r>
    <n v="7735116503"/>
    <x v="38"/>
    <n v="100250422"/>
    <x v="617"/>
    <s v="LTYCDAVILA"/>
    <s v="MFLT"/>
    <s v="cta pte,prov,prd.Inv"/>
    <m/>
    <s v="REPARACION TROQUEL CUERPO 107X80 EMBUT"/>
    <d v="2010-12-06T00:00:00"/>
    <d v="2010-12-13T00:00:00"/>
    <n v="0"/>
    <s v="773"/>
    <x v="11"/>
    <x v="4"/>
    <x v="6"/>
    <x v="0"/>
    <x v="2"/>
  </r>
  <r>
    <n v="7735116503"/>
    <x v="38"/>
    <n v="100250422"/>
    <x v="617"/>
    <s v="LTMAMEJIA"/>
    <s v="MFLT"/>
    <s v="cta pte,prov,prd.Inv"/>
    <m/>
    <s v="REPARACION TROQUEL CUERPO 107X80 EMBUT"/>
    <d v="2010-12-09T00:00:00"/>
    <d v="2010-12-09T00:00:00"/>
    <n v="150000"/>
    <s v="773"/>
    <x v="11"/>
    <x v="4"/>
    <x v="6"/>
    <x v="0"/>
    <x v="2"/>
  </r>
  <r>
    <n v="7735116503"/>
    <x v="38"/>
    <n v="100251630"/>
    <x v="129"/>
    <s v="LTYCDAVILA"/>
    <s v="MFLT"/>
    <s v="cta pte,prov,prd.Inv"/>
    <m/>
    <s v="REPARAR PLATINAS DE SUJECCION DE MANTILL"/>
    <d v="2010-12-06T00:00:00"/>
    <d v="2010-12-13T00:00:00"/>
    <n v="0"/>
    <s v="773"/>
    <x v="11"/>
    <x v="4"/>
    <x v="6"/>
    <x v="0"/>
    <x v="2"/>
  </r>
  <r>
    <n v="7735116503"/>
    <x v="38"/>
    <n v="100251630"/>
    <x v="129"/>
    <s v="LTYCDAVILA"/>
    <s v="MFLT"/>
    <s v="cta pte,prov,prd.Inv"/>
    <m/>
    <s v="REPARAR UÑA TRINQUETEADORA TINTERO"/>
    <d v="2010-12-06T00:00:00"/>
    <d v="2010-12-13T00:00:00"/>
    <n v="0"/>
    <s v="773"/>
    <x v="11"/>
    <x v="4"/>
    <x v="6"/>
    <x v="0"/>
    <x v="2"/>
  </r>
  <r>
    <n v="7735116503"/>
    <x v="38"/>
    <n v="100251630"/>
    <x v="129"/>
    <s v="LTYCDAVILA"/>
    <s v="MFLT"/>
    <s v="cta pte,prov,prd.Inv"/>
    <m/>
    <s v="REPARAR EJE RODAMIENTO UN GIRO"/>
    <d v="2010-12-06T00:00:00"/>
    <d v="2010-12-13T00:00:00"/>
    <n v="0"/>
    <s v="773"/>
    <x v="11"/>
    <x v="4"/>
    <x v="6"/>
    <x v="0"/>
    <x v="2"/>
  </r>
  <r>
    <n v="7735116503"/>
    <x v="38"/>
    <n v="100251630"/>
    <x v="129"/>
    <s v="LTYCDAVILA"/>
    <s v="MFLT"/>
    <s v="cta pte,prov,prd.Inv"/>
    <m/>
    <s v="REPARAR ESPARRAGO CON HEXAGONO SP"/>
    <d v="2010-12-06T00:00:00"/>
    <d v="2010-12-13T00:00:00"/>
    <n v="0"/>
    <s v="773"/>
    <x v="11"/>
    <x v="4"/>
    <x v="6"/>
    <x v="0"/>
    <x v="2"/>
  </r>
  <r>
    <n v="7735116503"/>
    <x v="38"/>
    <n v="100251630"/>
    <x v="129"/>
    <s v="LTYCDAVILA"/>
    <s v="MFLT"/>
    <s v="cta pte,prov,prd.Inv"/>
    <m/>
    <s v="REPARAR PASADORES MOVIMIENTO REGLETA"/>
    <d v="2010-12-06T00:00:00"/>
    <d v="2010-12-13T00:00:00"/>
    <n v="0"/>
    <s v="773"/>
    <x v="11"/>
    <x v="4"/>
    <x v="6"/>
    <x v="0"/>
    <x v="2"/>
  </r>
  <r>
    <n v="7735116503"/>
    <x v="38"/>
    <n v="100251630"/>
    <x v="129"/>
    <s v="LTYCDAVILA"/>
    <s v="MFLT"/>
    <s v="cta pte,prov,prd.Inv"/>
    <m/>
    <s v="REPARACION BUJES ZONA HUMEDAD"/>
    <d v="2010-12-10T00:00:00"/>
    <d v="2010-12-18T00:00:00"/>
    <n v="0"/>
    <s v="773"/>
    <x v="11"/>
    <x v="4"/>
    <x v="6"/>
    <x v="0"/>
    <x v="2"/>
  </r>
  <r>
    <n v="7735116503"/>
    <x v="38"/>
    <n v="100251630"/>
    <x v="129"/>
    <s v="LTMAMEJIA"/>
    <s v="MFLT"/>
    <s v="cta pte,prov,prd.Inv"/>
    <m/>
    <s v="REPARAR PASADORES MOVIMIENTO REGLETA"/>
    <d v="2010-12-09T00:00:00"/>
    <d v="2010-12-09T00:00:00"/>
    <n v="441600"/>
    <s v="773"/>
    <x v="11"/>
    <x v="4"/>
    <x v="6"/>
    <x v="0"/>
    <x v="2"/>
  </r>
  <r>
    <n v="7735116503"/>
    <x v="38"/>
    <n v="100251630"/>
    <x v="129"/>
    <s v="LTMAMEJIA"/>
    <s v="MFLT"/>
    <s v="cta pte,prov,prd.Inv"/>
    <m/>
    <s v="REPARAR ESPARRAGO CON HEXAGONO SP"/>
    <d v="2010-12-09T00:00:00"/>
    <d v="2010-12-09T00:00:00"/>
    <n v="97000"/>
    <s v="773"/>
    <x v="11"/>
    <x v="4"/>
    <x v="6"/>
    <x v="0"/>
    <x v="2"/>
  </r>
  <r>
    <n v="7735116503"/>
    <x v="38"/>
    <n v="100251630"/>
    <x v="129"/>
    <s v="LTMAMEJIA"/>
    <s v="MFLT"/>
    <s v="cta pte,prov,prd.Inv"/>
    <m/>
    <s v="REPARAR EJE RODAMIENTO UN GIRO"/>
    <d v="2010-12-09T00:00:00"/>
    <d v="2010-12-09T00:00:00"/>
    <n v="135000"/>
    <s v="773"/>
    <x v="11"/>
    <x v="4"/>
    <x v="6"/>
    <x v="0"/>
    <x v="2"/>
  </r>
  <r>
    <n v="7735116503"/>
    <x v="38"/>
    <n v="100251630"/>
    <x v="129"/>
    <s v="LTMAMEJIA"/>
    <s v="MFLT"/>
    <s v="cta pte,prov,prd.Inv"/>
    <m/>
    <s v="REPARAR UÑA TRINQUETEADORA TINTERO"/>
    <d v="2010-12-09T00:00:00"/>
    <d v="2010-12-09T00:00:00"/>
    <n v="89000"/>
    <s v="773"/>
    <x v="11"/>
    <x v="4"/>
    <x v="6"/>
    <x v="0"/>
    <x v="2"/>
  </r>
  <r>
    <n v="7735116503"/>
    <x v="38"/>
    <n v="100251630"/>
    <x v="129"/>
    <s v="LTMAMEJIA"/>
    <s v="MFLT"/>
    <s v="cta pte,prov,prd.Inv"/>
    <m/>
    <s v="REPARAR PLATINAS DE SUJECCION DE MANTILL"/>
    <d v="2010-12-09T00:00:00"/>
    <d v="2010-12-09T00:00:00"/>
    <n v="680000"/>
    <s v="773"/>
    <x v="11"/>
    <x v="4"/>
    <x v="6"/>
    <x v="0"/>
    <x v="2"/>
  </r>
  <r>
    <n v="7735116503"/>
    <x v="38"/>
    <n v="100251630"/>
    <x v="129"/>
    <s v="LTMAMEJIA"/>
    <s v="MFLT"/>
    <s v="cta pte,prov,prd.Inv"/>
    <m/>
    <s v="REPARACION BUJES ZONA HUMEDAD"/>
    <d v="2010-12-14T00:00:00"/>
    <d v="2010-12-14T00:00:00"/>
    <n v="380000"/>
    <s v="773"/>
    <x v="11"/>
    <x v="4"/>
    <x v="6"/>
    <x v="0"/>
    <x v="2"/>
  </r>
  <r>
    <n v="7735116503"/>
    <x v="38"/>
    <n v="100251630"/>
    <x v="129"/>
    <s v="LTMAMEJIA"/>
    <s v="MFLT"/>
    <s v="cta pte,prov,prd.Inv"/>
    <m/>
    <s v="REENCAUCHE DE RODILLOS POLIDEG"/>
    <d v="2010-12-18T00:00:00"/>
    <d v="2010-12-18T00:00:00"/>
    <n v="610000"/>
    <s v="773"/>
    <x v="11"/>
    <x v="4"/>
    <x v="6"/>
    <x v="0"/>
    <x v="2"/>
  </r>
  <r>
    <n v="7735116503"/>
    <x v="38"/>
    <n v="100251630"/>
    <x v="129"/>
    <s v="LTMAMEJIA"/>
    <s v="MFLT"/>
    <s v="cta pte,prov,prd.Inv"/>
    <m/>
    <s v="REENCAUCHE DE RODILLOS POLIDEG"/>
    <d v="2010-12-18T00:00:00"/>
    <d v="2010-12-18T00:00:00"/>
    <n v="1200000"/>
    <s v="773"/>
    <x v="11"/>
    <x v="4"/>
    <x v="6"/>
    <x v="0"/>
    <x v="2"/>
  </r>
  <r>
    <n v="7735116503"/>
    <x v="38"/>
    <n v="100251630"/>
    <x v="129"/>
    <s v="LTMAMEJIA"/>
    <s v="MFLT"/>
    <s v="cta pte,prov,prd.Inv"/>
    <m/>
    <s v="REENCAUCHE DE RODILLOS POLIDEG"/>
    <d v="2010-12-18T00:00:00"/>
    <d v="2010-12-18T00:00:00"/>
    <n v="1240000"/>
    <s v="773"/>
    <x v="11"/>
    <x v="4"/>
    <x v="6"/>
    <x v="0"/>
    <x v="2"/>
  </r>
  <r>
    <n v="7735116503"/>
    <x v="38"/>
    <n v="100251630"/>
    <x v="129"/>
    <s v="LTMAMEJIA"/>
    <s v="MFLT"/>
    <s v="cta pte,prov,prd.Inv"/>
    <m/>
    <s v="REENCAUCHE DE RODILLOS POLIDEG"/>
    <d v="2010-12-18T00:00:00"/>
    <d v="2010-12-18T00:00:00"/>
    <n v="3050000"/>
    <s v="773"/>
    <x v="11"/>
    <x v="4"/>
    <x v="6"/>
    <x v="0"/>
    <x v="2"/>
  </r>
  <r>
    <n v="7735116503"/>
    <x v="38"/>
    <n v="100251630"/>
    <x v="129"/>
    <s v="LTMAMEJIA"/>
    <s v="MFLT"/>
    <s v="cta pte,prov,prd.Inv"/>
    <m/>
    <s v="REENCAUCHE DE RODILLOS POLIDEG"/>
    <d v="2010-12-18T00:00:00"/>
    <d v="2010-12-18T00:00:00"/>
    <n v="1680000"/>
    <s v="773"/>
    <x v="11"/>
    <x v="4"/>
    <x v="6"/>
    <x v="0"/>
    <x v="2"/>
  </r>
  <r>
    <n v="7735116503"/>
    <x v="38"/>
    <n v="100251630"/>
    <x v="129"/>
    <s v="LTYCDAVILA"/>
    <s v="MFLT"/>
    <s v="POLIDEG S A S"/>
    <m/>
    <s v="REENCAUCHE DE RODILLOS POLIDEG"/>
    <d v="2010-12-16T00:00:00"/>
    <d v="2010-12-22T00:00:00"/>
    <n v="0"/>
    <s v="773"/>
    <x v="11"/>
    <x v="4"/>
    <x v="6"/>
    <x v="0"/>
    <x v="2"/>
  </r>
  <r>
    <n v="7735116503"/>
    <x v="38"/>
    <n v="100251630"/>
    <x v="129"/>
    <s v="LTYCDAVILA"/>
    <s v="MFLT"/>
    <s v="POLIDEG S A S"/>
    <m/>
    <s v="REENCAUCHE DE RODILLOS POLIDEG"/>
    <d v="2010-12-16T00:00:00"/>
    <d v="2010-12-22T00:00:00"/>
    <n v="0"/>
    <s v="773"/>
    <x v="11"/>
    <x v="4"/>
    <x v="6"/>
    <x v="0"/>
    <x v="2"/>
  </r>
  <r>
    <n v="7735116503"/>
    <x v="38"/>
    <n v="100251630"/>
    <x v="129"/>
    <s v="LTYCDAVILA"/>
    <s v="MFLT"/>
    <s v="POLIDEG S A S"/>
    <m/>
    <s v="REENCAUCHE DE RODILLOS POLIDEG"/>
    <d v="2010-12-16T00:00:00"/>
    <d v="2010-12-22T00:00:00"/>
    <n v="0"/>
    <s v="773"/>
    <x v="11"/>
    <x v="4"/>
    <x v="6"/>
    <x v="0"/>
    <x v="2"/>
  </r>
  <r>
    <n v="7735116503"/>
    <x v="38"/>
    <n v="100251630"/>
    <x v="129"/>
    <s v="LTYCDAVILA"/>
    <s v="MFLT"/>
    <s v="POLIDEG S A S"/>
    <m/>
    <s v="REENCAUCHE DE RODILLOS POLIDEG"/>
    <d v="2010-12-16T00:00:00"/>
    <d v="2010-12-22T00:00:00"/>
    <n v="0"/>
    <s v="773"/>
    <x v="11"/>
    <x v="4"/>
    <x v="6"/>
    <x v="0"/>
    <x v="2"/>
  </r>
  <r>
    <n v="7735116503"/>
    <x v="38"/>
    <n v="100251630"/>
    <x v="129"/>
    <s v="LTYCDAVILA"/>
    <s v="MFLT"/>
    <s v="POLIDEG S A S"/>
    <m/>
    <s v="REENCAUCHE DE RODILLOS POLIDEG"/>
    <d v="2010-12-16T00:00:00"/>
    <d v="2010-12-22T00:00:00"/>
    <n v="0"/>
    <s v="773"/>
    <x v="11"/>
    <x v="4"/>
    <x v="6"/>
    <x v="0"/>
    <x v="2"/>
  </r>
  <r>
    <n v="7735116503"/>
    <x v="38"/>
    <n v="100254414"/>
    <x v="611"/>
    <s v="LTYCDAVILA"/>
    <s v="MFLT"/>
    <s v="cta pte,prov,prd.Inv"/>
    <m/>
    <s v="BRILLAR REBORDEADOR TAPA RECT.233X208"/>
    <d v="2010-11-29T00:00:00"/>
    <d v="2010-12-13T00:00:00"/>
    <n v="0"/>
    <s v="773"/>
    <x v="11"/>
    <x v="4"/>
    <x v="6"/>
    <x v="0"/>
    <x v="2"/>
  </r>
  <r>
    <n v="7735116503"/>
    <x v="38"/>
    <n v="100254414"/>
    <x v="611"/>
    <s v="LTMAMEJIA"/>
    <s v="MFLT"/>
    <s v="cta pte,prov,prd.Inv"/>
    <m/>
    <s v="BRILLAR REBORDEADOR TAPA RECT.233X208"/>
    <d v="2010-12-06T00:00:00"/>
    <d v="2010-12-06T00:00:00"/>
    <n v="320000"/>
    <s v="773"/>
    <x v="11"/>
    <x v="4"/>
    <x v="6"/>
    <x v="0"/>
    <x v="2"/>
  </r>
  <r>
    <n v="7735116503"/>
    <x v="38"/>
    <n v="100256927"/>
    <x v="618"/>
    <s v="LTMAMEJIA"/>
    <s v="MFLT"/>
    <s v="cta pte,prov,prd.Inv"/>
    <m/>
    <s v="Reparación de cerradora octogonal N 5"/>
    <d v="2010-12-22T00:00:00"/>
    <d v="2010-12-22T00:00:00"/>
    <n v="3200000"/>
    <s v="773"/>
    <x v="11"/>
    <x v="4"/>
    <x v="6"/>
    <x v="0"/>
    <x v="2"/>
  </r>
  <r>
    <n v="7735116503"/>
    <x v="38"/>
    <n v="100256927"/>
    <x v="618"/>
    <s v="LTYCDAVILA"/>
    <s v="MFLT"/>
    <s v="TALLER METORMOL LTDA."/>
    <m/>
    <s v="Reparación de cerradora octogonal N 5"/>
    <d v="2010-12-20T00:00:00"/>
    <d v="2010-12-22T00:00:00"/>
    <n v="0"/>
    <s v="773"/>
    <x v="11"/>
    <x v="4"/>
    <x v="6"/>
    <x v="0"/>
    <x v="2"/>
  </r>
  <r>
    <n v="7735116503"/>
    <x v="38"/>
    <n v="100258158"/>
    <x v="619"/>
    <s v="LTMAMEJIA"/>
    <s v="MFLT"/>
    <s v="cta pte,prov,prd.Inv"/>
    <m/>
    <s v="mantenimiento compresor nirvana 100 hp"/>
    <d v="2010-12-14T00:00:00"/>
    <d v="2010-12-14T00:00:00"/>
    <n v="616000"/>
    <s v="773"/>
    <x v="11"/>
    <x v="26"/>
    <x v="6"/>
    <x v="0"/>
    <x v="2"/>
  </r>
  <r>
    <n v="7735116503"/>
    <x v="38"/>
    <n v="100258158"/>
    <x v="619"/>
    <s v="LTYCDAVILA"/>
    <s v="MFLT"/>
    <s v="ALMACENES JJ. S.A."/>
    <m/>
    <s v="mantenimiento compresor nirvana 100 hp"/>
    <d v="2010-12-09T00:00:00"/>
    <d v="2010-12-18T00:00:00"/>
    <n v="0"/>
    <s v="773"/>
    <x v="11"/>
    <x v="26"/>
    <x v="6"/>
    <x v="0"/>
    <x v="2"/>
  </r>
  <r>
    <n v="7735116503"/>
    <x v="38"/>
    <n v="100261150"/>
    <x v="620"/>
    <s v="LTMAMEJIA"/>
    <s v="MFLT"/>
    <s v="cta pte,prov,prd.Inv"/>
    <m/>
    <s v="BALANCEO RODILLO BARNIZADORA 2."/>
    <d v="2010-12-14T00:00:00"/>
    <d v="2010-12-14T00:00:00"/>
    <n v="450000"/>
    <s v="773"/>
    <x v="11"/>
    <x v="4"/>
    <x v="6"/>
    <x v="0"/>
    <x v="2"/>
  </r>
  <r>
    <n v="7735116503"/>
    <x v="38"/>
    <n v="100261150"/>
    <x v="620"/>
    <s v="LTYCDAVILA"/>
    <s v="MFLT"/>
    <s v="POLIDEG S A S"/>
    <m/>
    <s v="BALANCEO RODILLO BARNIZADORA 2."/>
    <d v="2010-12-09T00:00:00"/>
    <d v="2010-12-18T00:00:00"/>
    <n v="0"/>
    <s v="773"/>
    <x v="11"/>
    <x v="4"/>
    <x v="6"/>
    <x v="0"/>
    <x v="2"/>
  </r>
  <r>
    <n v="7735116503"/>
    <x v="38"/>
    <n v="100261354"/>
    <x v="621"/>
    <s v="LTYCDAVILA"/>
    <s v="MFLT"/>
    <s v="cta pte,prov,prd.Inv"/>
    <m/>
    <s v="REPARACION PRENSA 14.-"/>
    <d v="2010-12-13T00:00:00"/>
    <d v="2010-12-18T00:00:00"/>
    <n v="0"/>
    <s v="773"/>
    <x v="11"/>
    <x v="4"/>
    <x v="6"/>
    <x v="0"/>
    <x v="2"/>
  </r>
  <r>
    <n v="7735116503"/>
    <x v="38"/>
    <n v="100261354"/>
    <x v="621"/>
    <s v="LTMAMEJIA"/>
    <s v="MFLT"/>
    <s v="cta pte,prov,prd.Inv"/>
    <m/>
    <s v="REPARACION PRENSA 14.-"/>
    <d v="2010-12-14T00:00:00"/>
    <d v="2010-12-14T00:00:00"/>
    <n v="440000"/>
    <s v="773"/>
    <x v="11"/>
    <x v="4"/>
    <x v="6"/>
    <x v="0"/>
    <x v="2"/>
  </r>
  <r>
    <n v="7735116503"/>
    <x v="38"/>
    <n v="100264953"/>
    <x v="622"/>
    <s v="LTMAMEJIA"/>
    <s v="MFLT"/>
    <s v="cta pte,prov,prd.Inv"/>
    <m/>
    <s v="Puerta almacén material empaque golpeada"/>
    <d v="2010-12-22T00:00:00"/>
    <d v="2010-12-22T00:00:00"/>
    <n v="1220000"/>
    <s v="773"/>
    <x v="11"/>
    <x v="26"/>
    <x v="6"/>
    <x v="0"/>
    <x v="2"/>
  </r>
  <r>
    <n v="7735116503"/>
    <x v="38"/>
    <n v="100264953"/>
    <x v="622"/>
    <s v="LTYCDAVILA"/>
    <s v="MFLT"/>
    <s v="MEJIA MARIACA GONZALO DE JESUS"/>
    <m/>
    <s v="Puerta almacén material empaque golpeada"/>
    <d v="2010-12-21T00:00:00"/>
    <d v="2010-12-22T00:00:00"/>
    <n v="0"/>
    <s v="773"/>
    <x v="11"/>
    <x v="26"/>
    <x v="6"/>
    <x v="0"/>
    <x v="2"/>
  </r>
  <r>
    <n v="7735116503"/>
    <x v="38"/>
    <n v="100265844"/>
    <x v="623"/>
    <s v="LTYCDAVILA"/>
    <s v="MFLT"/>
    <s v="cta pte,prov,prd.Inv"/>
    <m/>
    <s v="AFILAR TROQUEL FONDO 186 MM N° 1."/>
    <d v="2010-12-22T00:00:00"/>
    <d v="2010-12-23T00:00:00"/>
    <n v="0"/>
    <s v="773"/>
    <x v="11"/>
    <x v="4"/>
    <x v="6"/>
    <x v="0"/>
    <x v="2"/>
  </r>
  <r>
    <n v="7735116503"/>
    <x v="38"/>
    <n v="100265844"/>
    <x v="623"/>
    <s v="LTMAMEJIA"/>
    <s v="MFLT"/>
    <s v="cta pte,prov,prd.Inv"/>
    <m/>
    <s v="AFILAR TROQUEL FONDO 186 MM N° 1."/>
    <d v="2010-12-23T00:00:00"/>
    <d v="2010-12-23T00:00:00"/>
    <n v="230000"/>
    <s v="773"/>
    <x v="11"/>
    <x v="4"/>
    <x v="6"/>
    <x v="0"/>
    <x v="2"/>
  </r>
  <r>
    <n v="7735116503"/>
    <x v="38"/>
    <n v="100265848"/>
    <x v="624"/>
    <s v="LTYCDAVILA"/>
    <s v="MFLT"/>
    <s v="cta pte,prov,prd.Inv"/>
    <m/>
    <s v="AFILAR TROQUEL FONDO 88 MM REFORZADO."/>
    <d v="2010-12-22T00:00:00"/>
    <d v="2010-12-23T00:00:00"/>
    <n v="0"/>
    <s v="773"/>
    <x v="11"/>
    <x v="4"/>
    <x v="6"/>
    <x v="0"/>
    <x v="2"/>
  </r>
  <r>
    <n v="7735116503"/>
    <x v="38"/>
    <n v="100265848"/>
    <x v="624"/>
    <s v="LTMAMEJIA"/>
    <s v="MFLT"/>
    <s v="cta pte,prov,prd.Inv"/>
    <m/>
    <s v="AFILAR TROQUEL FONDO 88 MM REFORZADO."/>
    <d v="2010-12-23T00:00:00"/>
    <d v="2010-12-23T00:00:00"/>
    <n v="170000"/>
    <s v="773"/>
    <x v="11"/>
    <x v="4"/>
    <x v="6"/>
    <x v="0"/>
    <x v="2"/>
  </r>
  <r>
    <n v="7735116503"/>
    <x v="38"/>
    <n v="100267801"/>
    <x v="625"/>
    <s v="LTYCDAVILA"/>
    <s v="MFLT"/>
    <s v="cta pte,prov,prd.Inv"/>
    <m/>
    <s v="Adecuación sistema guías barnizadora 2"/>
    <d v="2010-12-22T00:00:00"/>
    <d v="2010-12-23T00:00:00"/>
    <n v="0"/>
    <s v="773"/>
    <x v="11"/>
    <x v="4"/>
    <x v="6"/>
    <x v="0"/>
    <x v="2"/>
  </r>
  <r>
    <n v="7735116503"/>
    <x v="38"/>
    <n v="100267801"/>
    <x v="625"/>
    <s v="LTMAMEJIA"/>
    <s v="MFLT"/>
    <s v="cta pte,prov,prd.Inv"/>
    <m/>
    <s v="Adecuación sistema guías barnizadora 2"/>
    <d v="2010-12-23T00:00:00"/>
    <d v="2010-12-23T00:00:00"/>
    <n v="500000"/>
    <s v="773"/>
    <x v="11"/>
    <x v="4"/>
    <x v="6"/>
    <x v="0"/>
    <x v="2"/>
  </r>
  <r>
    <n v="7735116503"/>
    <x v="38"/>
    <n v="100268132"/>
    <x v="626"/>
    <s v="LTYCDAVILA"/>
    <s v="MFLT"/>
    <s v="cta pte,prov,prd.Inv"/>
    <m/>
    <s v="Servicio de analisis metalografico lt2"/>
    <d v="2010-12-22T00:00:00"/>
    <d v="2010-12-23T00:00:00"/>
    <n v="0"/>
    <s v="773"/>
    <x v="11"/>
    <x v="4"/>
    <x v="6"/>
    <x v="0"/>
    <x v="2"/>
  </r>
  <r>
    <n v="7735116503"/>
    <x v="38"/>
    <n v="100268132"/>
    <x v="626"/>
    <s v="LTMAMEJIA"/>
    <s v="MFLT"/>
    <s v="cta pte,prov,prd.Inv"/>
    <m/>
    <s v="Servicio de analisis metalografico lt2"/>
    <d v="2010-12-23T00:00:00"/>
    <d v="2010-12-23T00:00:00"/>
    <n v="800000"/>
    <s v="773"/>
    <x v="11"/>
    <x v="4"/>
    <x v="6"/>
    <x v="0"/>
    <x v="2"/>
  </r>
  <r>
    <n v="7735116503"/>
    <x v="38"/>
    <n v="100268369"/>
    <x v="627"/>
    <s v="LTMAMEJIA"/>
    <s v="MFLT"/>
    <s v="cta pte,prov,prd.Inv"/>
    <m/>
    <s v="Afilado de fondo 141 mm"/>
    <d v="2010-12-27T00:00:00"/>
    <d v="2010-12-27T00:00:00"/>
    <n v="230000"/>
    <s v="773"/>
    <x v="11"/>
    <x v="4"/>
    <x v="6"/>
    <x v="0"/>
    <x v="2"/>
  </r>
  <r>
    <n v="7735124012"/>
    <x v="24"/>
    <n v="100100058"/>
    <x v="165"/>
    <s v="LTEAGUTIERRE"/>
    <s v="MFLT"/>
    <s v="cta pte,prov,prd.Inv"/>
    <m/>
    <s v="Cadena DID 40"/>
    <d v="2010-12-06T00:00:00"/>
    <d v="2010-12-07T00:00:00"/>
    <n v="0"/>
    <s v="773"/>
    <x v="11"/>
    <x v="4"/>
    <x v="6"/>
    <x v="0"/>
    <x v="2"/>
  </r>
  <r>
    <n v="7735124012"/>
    <x v="24"/>
    <n v="100100058"/>
    <x v="165"/>
    <s v="LTEAGUTIERRE"/>
    <s v="MFLT"/>
    <s v="cta pte,prov,prd.Inv"/>
    <m/>
    <s v="Cadena DID 40"/>
    <d v="2010-12-06T00:00:00"/>
    <d v="2010-12-07T00:00:00"/>
    <n v="320000"/>
    <s v="773"/>
    <x v="11"/>
    <x v="4"/>
    <x v="6"/>
    <x v="0"/>
    <x v="2"/>
  </r>
  <r>
    <n v="7735124012"/>
    <x v="24"/>
    <n v="100100058"/>
    <x v="165"/>
    <s v="LTEAGUTIERRE"/>
    <s v="MFLT"/>
    <s v="cta pte,prov,prd.Inv"/>
    <m/>
    <s v="Sproker alimentador cuerpos z25"/>
    <d v="2010-12-06T00:00:00"/>
    <d v="2010-12-07T00:00:00"/>
    <n v="0"/>
    <s v="773"/>
    <x v="11"/>
    <x v="4"/>
    <x v="6"/>
    <x v="0"/>
    <x v="2"/>
  </r>
  <r>
    <n v="7735124012"/>
    <x v="24"/>
    <n v="100100058"/>
    <x v="165"/>
    <s v="LTEAGUTIERRE"/>
    <s v="MFLT"/>
    <s v="cta pte,prov,prd.Inv"/>
    <m/>
    <s v="Sproker alimentador cuerpos z25"/>
    <d v="2010-12-06T00:00:00"/>
    <d v="2010-12-07T00:00:00"/>
    <n v="180000"/>
    <s v="773"/>
    <x v="11"/>
    <x v="4"/>
    <x v="6"/>
    <x v="0"/>
    <x v="2"/>
  </r>
  <r>
    <n v="7735124012"/>
    <x v="24"/>
    <n v="100100058"/>
    <x v="165"/>
    <s v="LTEAGUTIERRE"/>
    <s v="MFLT"/>
    <s v="cta pte,prov,prd.Inv"/>
    <m/>
    <s v="Varilla botador  buje SAE 65 110x18x14mm"/>
    <d v="2010-12-06T00:00:00"/>
    <d v="2010-12-07T00:00:00"/>
    <n v="0"/>
    <s v="773"/>
    <x v="11"/>
    <x v="4"/>
    <x v="6"/>
    <x v="0"/>
    <x v="2"/>
  </r>
  <r>
    <n v="7735124012"/>
    <x v="24"/>
    <n v="100100058"/>
    <x v="165"/>
    <s v="LTEAGUTIERRE"/>
    <s v="MFLT"/>
    <s v="cta pte,prov,prd.Inv"/>
    <m/>
    <s v="Varilla botador  buje SAE 65 110x18x14mm"/>
    <d v="2010-12-06T00:00:00"/>
    <d v="2010-12-07T00:00:00"/>
    <n v="400000"/>
    <s v="773"/>
    <x v="11"/>
    <x v="4"/>
    <x v="6"/>
    <x v="0"/>
    <x v="2"/>
  </r>
  <r>
    <n v="7735124012"/>
    <x v="24"/>
    <n v="100195559"/>
    <x v="512"/>
    <s v="LTEAGUTIERRE"/>
    <s v="MFLT"/>
    <s v="cta pte,prov,prd.Inv"/>
    <m/>
    <s v="Resorte de torsion grafadora SP"/>
    <d v="2010-12-18T00:00:00"/>
    <d v="2010-12-20T00:00:00"/>
    <n v="-138000"/>
    <s v="773"/>
    <x v="11"/>
    <x v="4"/>
    <x v="6"/>
    <x v="0"/>
    <x v="2"/>
  </r>
  <r>
    <n v="7735124012"/>
    <x v="24"/>
    <n v="100195559"/>
    <x v="512"/>
    <s v="LTEAGUTIERRE"/>
    <s v="MFLT"/>
    <s v="cta pte,prov,prd.Inv"/>
    <m/>
    <s v="Resorte de torsion grafadora SP"/>
    <d v="2010-12-18T00:00:00"/>
    <d v="2010-12-20T00:00:00"/>
    <n v="138000"/>
    <s v="773"/>
    <x v="11"/>
    <x v="4"/>
    <x v="6"/>
    <x v="0"/>
    <x v="2"/>
  </r>
  <r>
    <n v="7735124012"/>
    <x v="24"/>
    <n v="100195559"/>
    <x v="512"/>
    <s v="LTEAGUTIERRE"/>
    <s v="MFLT"/>
    <s v="cta pte,prov,prd.Inv"/>
    <m/>
    <s v="Resorte de torsion grafadora SP"/>
    <d v="2010-12-18T00:00:00"/>
    <d v="2010-12-20T00:00:00"/>
    <n v="138000"/>
    <s v="773"/>
    <x v="11"/>
    <x v="4"/>
    <x v="6"/>
    <x v="0"/>
    <x v="2"/>
  </r>
  <r>
    <n v="7735124012"/>
    <x v="24"/>
    <n v="100195563"/>
    <x v="429"/>
    <s v="LTHMRENDON"/>
    <s v="MFLT"/>
    <s v="cta pte,prov,prd.Inv"/>
    <m/>
    <s v="Complemento superior biseladora Sp"/>
    <d v="2010-12-01T00:00:00"/>
    <d v="2010-12-01T00:00:00"/>
    <n v="-500000"/>
    <s v="773"/>
    <x v="11"/>
    <x v="4"/>
    <x v="6"/>
    <x v="0"/>
    <x v="2"/>
  </r>
  <r>
    <n v="7735124012"/>
    <x v="24"/>
    <n v="100195563"/>
    <x v="429"/>
    <s v="LTHMRENDON"/>
    <s v="MFLT"/>
    <s v="cta pte,prov,prd.Inv"/>
    <m/>
    <s v="Complemento superior biseladora Sp"/>
    <d v="2010-12-01T00:00:00"/>
    <d v="2010-12-01T00:00:00"/>
    <n v="-500000"/>
    <s v="773"/>
    <x v="11"/>
    <x v="4"/>
    <x v="6"/>
    <x v="0"/>
    <x v="2"/>
  </r>
  <r>
    <n v="7735124012"/>
    <x v="24"/>
    <n v="100195563"/>
    <x v="429"/>
    <s v="LTHMRENDON"/>
    <s v="MFLT"/>
    <s v="cta pte,prov,prd.Inv"/>
    <m/>
    <s v="Complemento superior biseladora Sp"/>
    <d v="2010-12-01T00:00:00"/>
    <d v="2010-12-03T00:00:00"/>
    <n v="0"/>
    <s v="773"/>
    <x v="11"/>
    <x v="4"/>
    <x v="6"/>
    <x v="0"/>
    <x v="2"/>
  </r>
  <r>
    <n v="7735124012"/>
    <x v="24"/>
    <n v="100195563"/>
    <x v="429"/>
    <s v="LTHMRENDON"/>
    <s v="MFLT"/>
    <s v="cta pte,prov,prd.Inv"/>
    <m/>
    <s v="Complemento superior biseladora Sp"/>
    <d v="2010-12-01T00:00:00"/>
    <d v="2010-12-01T00:00:00"/>
    <n v="500000"/>
    <s v="773"/>
    <x v="11"/>
    <x v="4"/>
    <x v="6"/>
    <x v="0"/>
    <x v="2"/>
  </r>
  <r>
    <n v="7735124012"/>
    <x v="24"/>
    <n v="100195563"/>
    <x v="429"/>
    <s v="LTHMRENDON"/>
    <s v="MFLT"/>
    <s v="cta pte,prov,prd.Inv"/>
    <m/>
    <s v="Complemento superior biseladora Sp"/>
    <d v="2010-12-01T00:00:00"/>
    <d v="2010-12-01T00:00:00"/>
    <n v="500000"/>
    <s v="773"/>
    <x v="11"/>
    <x v="4"/>
    <x v="6"/>
    <x v="0"/>
    <x v="2"/>
  </r>
  <r>
    <n v="7735124012"/>
    <x v="24"/>
    <n v="100195563"/>
    <x v="429"/>
    <s v="LTHMRENDON"/>
    <s v="MFLT"/>
    <s v="cta pte,prov,prd.Inv"/>
    <m/>
    <s v="Complemento superior biseladora Sp"/>
    <d v="2010-12-03T00:00:00"/>
    <d v="2010-12-03T00:00:00"/>
    <n v="500000"/>
    <s v="773"/>
    <x v="11"/>
    <x v="4"/>
    <x v="6"/>
    <x v="0"/>
    <x v="2"/>
  </r>
  <r>
    <n v="7735124012"/>
    <x v="24"/>
    <n v="100198426"/>
    <x v="441"/>
    <s v="LTHMRENDON"/>
    <s v="MFLT"/>
    <s v="cta pte,prov,prd.Inv"/>
    <m/>
    <s v="Biselador superior #2 Sp"/>
    <d v="2010-12-01T00:00:00"/>
    <d v="2010-12-01T00:00:00"/>
    <n v="-200000"/>
    <s v="773"/>
    <x v="11"/>
    <x v="4"/>
    <x v="6"/>
    <x v="0"/>
    <x v="2"/>
  </r>
  <r>
    <n v="7735124012"/>
    <x v="24"/>
    <n v="100198426"/>
    <x v="441"/>
    <s v="LTHMRENDON"/>
    <s v="MFLT"/>
    <s v="cta pte,prov,prd.Inv"/>
    <m/>
    <s v="Biselador superior #2 Sp"/>
    <d v="2010-12-01T00:00:00"/>
    <d v="2010-12-01T00:00:00"/>
    <n v="-200000"/>
    <s v="773"/>
    <x v="11"/>
    <x v="4"/>
    <x v="6"/>
    <x v="0"/>
    <x v="2"/>
  </r>
  <r>
    <n v="7735124012"/>
    <x v="24"/>
    <n v="100198426"/>
    <x v="441"/>
    <s v="LTHMRENDON"/>
    <s v="MFLT"/>
    <s v="cta pte,prov,prd.Inv"/>
    <m/>
    <s v="Biselador superior #2 Sp"/>
    <d v="2010-12-01T00:00:00"/>
    <d v="2010-12-03T00:00:00"/>
    <n v="0"/>
    <s v="773"/>
    <x v="11"/>
    <x v="4"/>
    <x v="6"/>
    <x v="0"/>
    <x v="2"/>
  </r>
  <r>
    <n v="7735124012"/>
    <x v="24"/>
    <n v="100198426"/>
    <x v="441"/>
    <s v="LTHMRENDON"/>
    <s v="MFLT"/>
    <s v="cta pte,prov,prd.Inv"/>
    <m/>
    <s v="Biselador superior #2 Sp"/>
    <d v="2010-12-01T00:00:00"/>
    <d v="2010-12-01T00:00:00"/>
    <n v="200000"/>
    <s v="773"/>
    <x v="11"/>
    <x v="4"/>
    <x v="6"/>
    <x v="0"/>
    <x v="2"/>
  </r>
  <r>
    <n v="7735124012"/>
    <x v="24"/>
    <n v="100198426"/>
    <x v="441"/>
    <s v="LTHMRENDON"/>
    <s v="MFLT"/>
    <s v="cta pte,prov,prd.Inv"/>
    <m/>
    <s v="Biselador superior #2 Sp"/>
    <d v="2010-12-01T00:00:00"/>
    <d v="2010-12-01T00:00:00"/>
    <n v="200000"/>
    <s v="773"/>
    <x v="11"/>
    <x v="4"/>
    <x v="6"/>
    <x v="0"/>
    <x v="2"/>
  </r>
  <r>
    <n v="7735124012"/>
    <x v="24"/>
    <n v="100198426"/>
    <x v="441"/>
    <s v="LTHMRENDON"/>
    <s v="MFLT"/>
    <s v="cta pte,prov,prd.Inv"/>
    <m/>
    <s v="Biselador superior #2 Sp"/>
    <d v="2010-12-03T00:00:00"/>
    <d v="2010-12-03T00:00:00"/>
    <n v="200000"/>
    <s v="773"/>
    <x v="11"/>
    <x v="4"/>
    <x v="6"/>
    <x v="0"/>
    <x v="2"/>
  </r>
  <r>
    <n v="7735124012"/>
    <x v="24"/>
    <n v="100198426"/>
    <x v="441"/>
    <s v="LTEAGUTIERRE"/>
    <s v="MFLT"/>
    <s v="cta pte,prov,prd.Inv"/>
    <m/>
    <s v="Anillo inferior biseladora Sp"/>
    <d v="2010-12-03T00:00:00"/>
    <d v="2010-12-03T00:00:00"/>
    <n v="50000"/>
    <s v="773"/>
    <x v="11"/>
    <x v="4"/>
    <x v="6"/>
    <x v="0"/>
    <x v="2"/>
  </r>
  <r>
    <n v="7735124012"/>
    <x v="24"/>
    <n v="100198426"/>
    <x v="441"/>
    <s v="LTEAGUTIERRE"/>
    <s v="MFLT"/>
    <s v="cta pte,prov,prd.Inv"/>
    <m/>
    <s v="Biselador inferior lateral Sp"/>
    <d v="2010-12-01T00:00:00"/>
    <d v="2010-12-01T00:00:00"/>
    <n v="-120000"/>
    <s v="773"/>
    <x v="11"/>
    <x v="4"/>
    <x v="6"/>
    <x v="0"/>
    <x v="2"/>
  </r>
  <r>
    <n v="7735124012"/>
    <x v="24"/>
    <n v="100198426"/>
    <x v="441"/>
    <s v="LTHMRENDON"/>
    <s v="MFLT"/>
    <s v="cta pte,prov,prd.Inv"/>
    <m/>
    <s v="Biselador inferior lateral Sp"/>
    <d v="2010-12-01T00:00:00"/>
    <d v="2010-12-01T00:00:00"/>
    <n v="-120000"/>
    <s v="773"/>
    <x v="11"/>
    <x v="4"/>
    <x v="6"/>
    <x v="0"/>
    <x v="2"/>
  </r>
  <r>
    <n v="7735124012"/>
    <x v="24"/>
    <n v="100198426"/>
    <x v="441"/>
    <s v="LTHMRENDON"/>
    <s v="MFLT"/>
    <s v="cta pte,prov,prd.Inv"/>
    <m/>
    <s v="Biselador inferior lateral Sp"/>
    <d v="2010-12-01T00:00:00"/>
    <d v="2010-12-03T00:00:00"/>
    <n v="0"/>
    <s v="773"/>
    <x v="11"/>
    <x v="4"/>
    <x v="6"/>
    <x v="0"/>
    <x v="2"/>
  </r>
  <r>
    <n v="7735124012"/>
    <x v="24"/>
    <n v="100198426"/>
    <x v="441"/>
    <s v="LTHMRENDON"/>
    <s v="MFLT"/>
    <s v="cta pte,prov,prd.Inv"/>
    <m/>
    <s v="Biselador inferior lateral Sp"/>
    <d v="2010-12-01T00:00:00"/>
    <d v="2010-12-01T00:00:00"/>
    <n v="120000"/>
    <s v="773"/>
    <x v="11"/>
    <x v="4"/>
    <x v="6"/>
    <x v="0"/>
    <x v="2"/>
  </r>
  <r>
    <n v="7735124012"/>
    <x v="24"/>
    <n v="100198426"/>
    <x v="441"/>
    <s v="LTHMRENDON"/>
    <s v="MFLT"/>
    <s v="cta pte,prov,prd.Inv"/>
    <m/>
    <s v="Biselador inferior lateral Sp"/>
    <d v="2010-12-01T00:00:00"/>
    <d v="2010-12-01T00:00:00"/>
    <n v="120000"/>
    <s v="773"/>
    <x v="11"/>
    <x v="4"/>
    <x v="6"/>
    <x v="0"/>
    <x v="2"/>
  </r>
  <r>
    <n v="7735124012"/>
    <x v="24"/>
    <n v="100198426"/>
    <x v="441"/>
    <s v="LTHMRENDON"/>
    <s v="MFLT"/>
    <s v="cta pte,prov,prd.Inv"/>
    <m/>
    <s v="Biselador inferior lateral Sp"/>
    <d v="2010-12-01T00:00:00"/>
    <d v="2010-12-03T00:00:00"/>
    <n v="120000"/>
    <s v="773"/>
    <x v="11"/>
    <x v="4"/>
    <x v="6"/>
    <x v="0"/>
    <x v="2"/>
  </r>
  <r>
    <n v="7735124012"/>
    <x v="24"/>
    <n v="100198426"/>
    <x v="441"/>
    <s v="LTEAGUTIERRE"/>
    <s v="MFLT"/>
    <s v="cta pte,prov,prd.Inv"/>
    <m/>
    <s v="Complemento superior biseladora Sp"/>
    <d v="2010-12-01T00:00:00"/>
    <d v="2010-12-01T00:00:00"/>
    <n v="-250000"/>
    <s v="773"/>
    <x v="11"/>
    <x v="4"/>
    <x v="6"/>
    <x v="0"/>
    <x v="2"/>
  </r>
  <r>
    <n v="7735124012"/>
    <x v="24"/>
    <n v="100198426"/>
    <x v="441"/>
    <s v="LTHMRENDON"/>
    <s v="MFLT"/>
    <s v="cta pte,prov,prd.Inv"/>
    <m/>
    <s v="Complemento superior biseladora Sp"/>
    <d v="2010-12-01T00:00:00"/>
    <d v="2010-12-01T00:00:00"/>
    <n v="-250000"/>
    <s v="773"/>
    <x v="11"/>
    <x v="4"/>
    <x v="6"/>
    <x v="0"/>
    <x v="2"/>
  </r>
  <r>
    <n v="7735124012"/>
    <x v="24"/>
    <n v="100198426"/>
    <x v="441"/>
    <s v="LTHMRENDON"/>
    <s v="MFLT"/>
    <s v="cta pte,prov,prd.Inv"/>
    <m/>
    <s v="Complemento superior biseladora Sp"/>
    <d v="2010-12-01T00:00:00"/>
    <d v="2010-12-03T00:00:00"/>
    <n v="0"/>
    <s v="773"/>
    <x v="11"/>
    <x v="4"/>
    <x v="6"/>
    <x v="0"/>
    <x v="2"/>
  </r>
  <r>
    <n v="7735124012"/>
    <x v="24"/>
    <n v="100198426"/>
    <x v="441"/>
    <s v="LTHMRENDON"/>
    <s v="MFLT"/>
    <s v="cta pte,prov,prd.Inv"/>
    <m/>
    <s v="Complemento superior biseladora Sp"/>
    <d v="2010-12-01T00:00:00"/>
    <d v="2010-12-01T00:00:00"/>
    <n v="250000"/>
    <s v="773"/>
    <x v="11"/>
    <x v="4"/>
    <x v="6"/>
    <x v="0"/>
    <x v="2"/>
  </r>
  <r>
    <n v="7735124012"/>
    <x v="24"/>
    <n v="100198426"/>
    <x v="441"/>
    <s v="LTHMRENDON"/>
    <s v="MFLT"/>
    <s v="cta pte,prov,prd.Inv"/>
    <m/>
    <s v="Complemento superior biseladora Sp"/>
    <d v="2010-12-01T00:00:00"/>
    <d v="2010-12-01T00:00:00"/>
    <n v="250000"/>
    <s v="773"/>
    <x v="11"/>
    <x v="4"/>
    <x v="6"/>
    <x v="0"/>
    <x v="2"/>
  </r>
  <r>
    <n v="7735124012"/>
    <x v="24"/>
    <n v="100198426"/>
    <x v="441"/>
    <s v="LTHMRENDON"/>
    <s v="MFLT"/>
    <s v="cta pte,prov,prd.Inv"/>
    <m/>
    <s v="Complemento superior biseladora Sp"/>
    <d v="2010-12-01T00:00:00"/>
    <d v="2010-12-03T00:00:00"/>
    <n v="250000"/>
    <s v="773"/>
    <x v="11"/>
    <x v="4"/>
    <x v="6"/>
    <x v="0"/>
    <x v="2"/>
  </r>
  <r>
    <n v="7735124012"/>
    <x v="24"/>
    <n v="100198426"/>
    <x v="441"/>
    <s v="LTEAGUTIERRE"/>
    <s v="MFLT"/>
    <s v="cta pte,prov,prd.Inv"/>
    <m/>
    <s v="Manzana biselador inferior Sp"/>
    <d v="2010-12-03T00:00:00"/>
    <d v="2010-12-03T00:00:00"/>
    <n v="150000"/>
    <s v="773"/>
    <x v="11"/>
    <x v="4"/>
    <x v="6"/>
    <x v="0"/>
    <x v="2"/>
  </r>
  <r>
    <n v="7735124012"/>
    <x v="24"/>
    <n v="100198431"/>
    <x v="441"/>
    <s v="LTEAGUTIERRE"/>
    <s v="MFLT"/>
    <s v="cta pte,prov,prd.Inv"/>
    <m/>
    <s v="Biselador superior #2 Sp"/>
    <d v="2010-12-03T00:00:00"/>
    <d v="2010-12-03T00:00:00"/>
    <n v="200000"/>
    <s v="773"/>
    <x v="11"/>
    <x v="4"/>
    <x v="6"/>
    <x v="0"/>
    <x v="2"/>
  </r>
  <r>
    <n v="7735124012"/>
    <x v="24"/>
    <n v="100198431"/>
    <x v="441"/>
    <s v="LTEAGUTIERRE"/>
    <s v="MFLT"/>
    <s v="cta pte,prov,prd.Inv"/>
    <m/>
    <s v="Anillo inferior biseladora Sp"/>
    <d v="2010-12-03T00:00:00"/>
    <d v="2010-12-03T00:00:00"/>
    <n v="50000"/>
    <s v="773"/>
    <x v="11"/>
    <x v="4"/>
    <x v="6"/>
    <x v="0"/>
    <x v="2"/>
  </r>
  <r>
    <n v="7735124012"/>
    <x v="24"/>
    <n v="100198431"/>
    <x v="441"/>
    <s v="LTEAGUTIERRE"/>
    <s v="MFLT"/>
    <s v="cta pte,prov,prd.Inv"/>
    <m/>
    <s v="Biselador inferior lateral Sp"/>
    <d v="2010-12-01T00:00:00"/>
    <d v="2010-12-01T00:00:00"/>
    <n v="-120000"/>
    <s v="773"/>
    <x v="11"/>
    <x v="4"/>
    <x v="6"/>
    <x v="0"/>
    <x v="2"/>
  </r>
  <r>
    <n v="7735124012"/>
    <x v="24"/>
    <n v="100198431"/>
    <x v="441"/>
    <s v="LTHMRENDON"/>
    <s v="MFLT"/>
    <s v="cta pte,prov,prd.Inv"/>
    <m/>
    <s v="Biselador inferior lateral Sp"/>
    <d v="2010-12-01T00:00:00"/>
    <d v="2010-12-01T00:00:00"/>
    <n v="-120000"/>
    <s v="773"/>
    <x v="11"/>
    <x v="4"/>
    <x v="6"/>
    <x v="0"/>
    <x v="2"/>
  </r>
  <r>
    <n v="7735124012"/>
    <x v="24"/>
    <n v="100198431"/>
    <x v="441"/>
    <s v="LTHMRENDON"/>
    <s v="MFLT"/>
    <s v="cta pte,prov,prd.Inv"/>
    <m/>
    <s v="Biselador inferior lateral Sp"/>
    <d v="2010-12-01T00:00:00"/>
    <d v="2010-12-03T00:00:00"/>
    <n v="0"/>
    <s v="773"/>
    <x v="11"/>
    <x v="4"/>
    <x v="6"/>
    <x v="0"/>
    <x v="2"/>
  </r>
  <r>
    <n v="7735124012"/>
    <x v="24"/>
    <n v="100198431"/>
    <x v="441"/>
    <s v="LTHMRENDON"/>
    <s v="MFLT"/>
    <s v="cta pte,prov,prd.Inv"/>
    <m/>
    <s v="Biselador inferior lateral Sp"/>
    <d v="2010-12-01T00:00:00"/>
    <d v="2010-12-01T00:00:00"/>
    <n v="120000"/>
    <s v="773"/>
    <x v="11"/>
    <x v="4"/>
    <x v="6"/>
    <x v="0"/>
    <x v="2"/>
  </r>
  <r>
    <n v="7735124012"/>
    <x v="24"/>
    <n v="100198431"/>
    <x v="441"/>
    <s v="LTHMRENDON"/>
    <s v="MFLT"/>
    <s v="cta pte,prov,prd.Inv"/>
    <m/>
    <s v="Biselador inferior lateral Sp"/>
    <d v="2010-12-01T00:00:00"/>
    <d v="2010-12-01T00:00:00"/>
    <n v="120000"/>
    <s v="773"/>
    <x v="11"/>
    <x v="4"/>
    <x v="6"/>
    <x v="0"/>
    <x v="2"/>
  </r>
  <r>
    <n v="7735124012"/>
    <x v="24"/>
    <n v="100198431"/>
    <x v="441"/>
    <s v="LTHMRENDON"/>
    <s v="MFLT"/>
    <s v="cta pte,prov,prd.Inv"/>
    <m/>
    <s v="Biselador inferior lateral Sp"/>
    <d v="2010-12-01T00:00:00"/>
    <d v="2010-12-03T00:00:00"/>
    <n v="120000"/>
    <s v="773"/>
    <x v="11"/>
    <x v="4"/>
    <x v="6"/>
    <x v="0"/>
    <x v="2"/>
  </r>
  <r>
    <n v="7735124012"/>
    <x v="24"/>
    <n v="100198431"/>
    <x v="441"/>
    <s v="LTEAGUTIERRE"/>
    <s v="MFLT"/>
    <s v="cta pte,prov,prd.Inv"/>
    <m/>
    <s v="Complemento superior biseladora Sp"/>
    <d v="2010-12-01T00:00:00"/>
    <d v="2010-12-01T00:00:00"/>
    <n v="-250000"/>
    <s v="773"/>
    <x v="11"/>
    <x v="4"/>
    <x v="6"/>
    <x v="0"/>
    <x v="2"/>
  </r>
  <r>
    <n v="7735124012"/>
    <x v="24"/>
    <n v="100198431"/>
    <x v="441"/>
    <s v="LTHMRENDON"/>
    <s v="MFLT"/>
    <s v="cta pte,prov,prd.Inv"/>
    <m/>
    <s v="Complemento superior biseladora Sp"/>
    <d v="2010-12-01T00:00:00"/>
    <d v="2010-12-01T00:00:00"/>
    <n v="-250000"/>
    <s v="773"/>
    <x v="11"/>
    <x v="4"/>
    <x v="6"/>
    <x v="0"/>
    <x v="2"/>
  </r>
  <r>
    <n v="7735124012"/>
    <x v="24"/>
    <n v="100198431"/>
    <x v="441"/>
    <s v="LTHMRENDON"/>
    <s v="MFLT"/>
    <s v="cta pte,prov,prd.Inv"/>
    <m/>
    <s v="Complemento superior biseladora Sp"/>
    <d v="2010-12-01T00:00:00"/>
    <d v="2010-12-03T00:00:00"/>
    <n v="0"/>
    <s v="773"/>
    <x v="11"/>
    <x v="4"/>
    <x v="6"/>
    <x v="0"/>
    <x v="2"/>
  </r>
  <r>
    <n v="7735124012"/>
    <x v="24"/>
    <n v="100198431"/>
    <x v="441"/>
    <s v="LTHMRENDON"/>
    <s v="MFLT"/>
    <s v="cta pte,prov,prd.Inv"/>
    <m/>
    <s v="Complemento superior biseladora Sp"/>
    <d v="2010-12-01T00:00:00"/>
    <d v="2010-12-01T00:00:00"/>
    <n v="250000"/>
    <s v="773"/>
    <x v="11"/>
    <x v="4"/>
    <x v="6"/>
    <x v="0"/>
    <x v="2"/>
  </r>
  <r>
    <n v="7735124012"/>
    <x v="24"/>
    <n v="100198431"/>
    <x v="441"/>
    <s v="LTHMRENDON"/>
    <s v="MFLT"/>
    <s v="cta pte,prov,prd.Inv"/>
    <m/>
    <s v="Complemento superior biseladora Sp"/>
    <d v="2010-12-01T00:00:00"/>
    <d v="2010-12-01T00:00:00"/>
    <n v="250000"/>
    <s v="773"/>
    <x v="11"/>
    <x v="4"/>
    <x v="6"/>
    <x v="0"/>
    <x v="2"/>
  </r>
  <r>
    <n v="7735124012"/>
    <x v="24"/>
    <n v="100198431"/>
    <x v="441"/>
    <s v="LTHMRENDON"/>
    <s v="MFLT"/>
    <s v="cta pte,prov,prd.Inv"/>
    <m/>
    <s v="Complemento superior biseladora Sp"/>
    <d v="2010-12-01T00:00:00"/>
    <d v="2010-12-03T00:00:00"/>
    <n v="250000"/>
    <s v="773"/>
    <x v="11"/>
    <x v="4"/>
    <x v="6"/>
    <x v="0"/>
    <x v="2"/>
  </r>
  <r>
    <n v="7735124012"/>
    <x v="24"/>
    <n v="100198431"/>
    <x v="441"/>
    <s v="LTEAGUTIERRE"/>
    <s v="MFLT"/>
    <s v="cta pte,prov,prd.Inv"/>
    <m/>
    <s v="Manzana biselador inferior Sp"/>
    <d v="2010-12-03T00:00:00"/>
    <d v="2010-12-03T00:00:00"/>
    <n v="150000"/>
    <s v="773"/>
    <x v="11"/>
    <x v="4"/>
    <x v="6"/>
    <x v="0"/>
    <x v="2"/>
  </r>
  <r>
    <n v="7735124012"/>
    <x v="24"/>
    <n v="100198433"/>
    <x v="441"/>
    <s v="LTHMRENDON"/>
    <s v="MFLT"/>
    <s v="cta pte,prov,prd.Inv"/>
    <m/>
    <s v="Complemento superior biseladora Sp"/>
    <d v="2010-12-01T00:00:00"/>
    <d v="2010-12-01T00:00:00"/>
    <n v="-250000"/>
    <s v="773"/>
    <x v="11"/>
    <x v="4"/>
    <x v="6"/>
    <x v="0"/>
    <x v="2"/>
  </r>
  <r>
    <n v="7735124012"/>
    <x v="24"/>
    <n v="100198433"/>
    <x v="441"/>
    <s v="LTHMRENDON"/>
    <s v="MFLT"/>
    <s v="cta pte,prov,prd.Inv"/>
    <m/>
    <s v="Complemento superior biseladora Sp"/>
    <d v="2010-12-01T00:00:00"/>
    <d v="2010-12-01T00:00:00"/>
    <n v="-250000"/>
    <s v="773"/>
    <x v="11"/>
    <x v="4"/>
    <x v="6"/>
    <x v="0"/>
    <x v="2"/>
  </r>
  <r>
    <n v="7735124012"/>
    <x v="24"/>
    <n v="100198433"/>
    <x v="441"/>
    <s v="LTHMRENDON"/>
    <s v="MFLT"/>
    <s v="cta pte,prov,prd.Inv"/>
    <m/>
    <s v="Complemento superior biseladora Sp"/>
    <d v="2010-12-01T00:00:00"/>
    <d v="2010-12-03T00:00:00"/>
    <n v="0"/>
    <s v="773"/>
    <x v="11"/>
    <x v="4"/>
    <x v="6"/>
    <x v="0"/>
    <x v="2"/>
  </r>
  <r>
    <n v="7735124012"/>
    <x v="24"/>
    <n v="100198433"/>
    <x v="441"/>
    <s v="LTHMRENDON"/>
    <s v="MFLT"/>
    <s v="cta pte,prov,prd.Inv"/>
    <m/>
    <s v="Complemento superior biseladora Sp"/>
    <d v="2010-12-01T00:00:00"/>
    <d v="2010-12-01T00:00:00"/>
    <n v="250000"/>
    <s v="773"/>
    <x v="11"/>
    <x v="4"/>
    <x v="6"/>
    <x v="0"/>
    <x v="2"/>
  </r>
  <r>
    <n v="7735124012"/>
    <x v="24"/>
    <n v="100198433"/>
    <x v="441"/>
    <s v="LTHMRENDON"/>
    <s v="MFLT"/>
    <s v="cta pte,prov,prd.Inv"/>
    <m/>
    <s v="Complemento superior biseladora Sp"/>
    <d v="2010-12-01T00:00:00"/>
    <d v="2010-12-01T00:00:00"/>
    <n v="250000"/>
    <s v="773"/>
    <x v="11"/>
    <x v="4"/>
    <x v="6"/>
    <x v="0"/>
    <x v="2"/>
  </r>
  <r>
    <n v="7735124012"/>
    <x v="24"/>
    <n v="100198433"/>
    <x v="441"/>
    <s v="LTHMRENDON"/>
    <s v="MFLT"/>
    <s v="cta pte,prov,prd.Inv"/>
    <m/>
    <s v="Complemento superior biseladora Sp"/>
    <d v="2010-12-01T00:00:00"/>
    <d v="2010-12-03T00:00:00"/>
    <n v="250000"/>
    <s v="773"/>
    <x v="11"/>
    <x v="4"/>
    <x v="6"/>
    <x v="0"/>
    <x v="2"/>
  </r>
  <r>
    <n v="7735124012"/>
    <x v="24"/>
    <n v="100198435"/>
    <x v="441"/>
    <s v="LTEAGUTIERRE"/>
    <s v="MFLT"/>
    <s v="cta pte,prov,prd.Inv"/>
    <m/>
    <s v="Complemento superior biseladora Sp"/>
    <d v="2010-12-01T00:00:00"/>
    <d v="2010-12-01T00:00:00"/>
    <n v="-250000"/>
    <s v="773"/>
    <x v="11"/>
    <x v="4"/>
    <x v="6"/>
    <x v="0"/>
    <x v="2"/>
  </r>
  <r>
    <n v="7735124012"/>
    <x v="24"/>
    <n v="100198435"/>
    <x v="441"/>
    <s v="LTHMRENDON"/>
    <s v="MFLT"/>
    <s v="cta pte,prov,prd.Inv"/>
    <m/>
    <s v="Complemento superior biseladora Sp"/>
    <d v="2010-12-01T00:00:00"/>
    <d v="2010-12-01T00:00:00"/>
    <n v="-250000"/>
    <s v="773"/>
    <x v="11"/>
    <x v="4"/>
    <x v="6"/>
    <x v="0"/>
    <x v="2"/>
  </r>
  <r>
    <n v="7735124012"/>
    <x v="24"/>
    <n v="100198435"/>
    <x v="441"/>
    <s v="LTHMRENDON"/>
    <s v="MFLT"/>
    <s v="cta pte,prov,prd.Inv"/>
    <m/>
    <s v="Complemento superior biseladora Sp"/>
    <d v="2010-12-01T00:00:00"/>
    <d v="2010-12-03T00:00:00"/>
    <n v="0"/>
    <s v="773"/>
    <x v="11"/>
    <x v="4"/>
    <x v="6"/>
    <x v="0"/>
    <x v="2"/>
  </r>
  <r>
    <n v="7735124012"/>
    <x v="24"/>
    <n v="100198435"/>
    <x v="441"/>
    <s v="LTHMRENDON"/>
    <s v="MFLT"/>
    <s v="cta pte,prov,prd.Inv"/>
    <m/>
    <s v="Complemento superior biseladora Sp"/>
    <d v="2010-12-01T00:00:00"/>
    <d v="2010-12-01T00:00:00"/>
    <n v="250000"/>
    <s v="773"/>
    <x v="11"/>
    <x v="4"/>
    <x v="6"/>
    <x v="0"/>
    <x v="2"/>
  </r>
  <r>
    <n v="7735124012"/>
    <x v="24"/>
    <n v="100198435"/>
    <x v="441"/>
    <s v="LTHMRENDON"/>
    <s v="MFLT"/>
    <s v="cta pte,prov,prd.Inv"/>
    <m/>
    <s v="Complemento superior biseladora Sp"/>
    <d v="2010-12-01T00:00:00"/>
    <d v="2010-12-01T00:00:00"/>
    <n v="250000"/>
    <s v="773"/>
    <x v="11"/>
    <x v="4"/>
    <x v="6"/>
    <x v="0"/>
    <x v="2"/>
  </r>
  <r>
    <n v="7735124012"/>
    <x v="24"/>
    <n v="100198435"/>
    <x v="441"/>
    <s v="LTHMRENDON"/>
    <s v="MFLT"/>
    <s v="cta pte,prov,prd.Inv"/>
    <m/>
    <s v="Complemento superior biseladora Sp"/>
    <d v="2010-12-01T00:00:00"/>
    <d v="2010-12-03T00:00:00"/>
    <n v="250000"/>
    <s v="773"/>
    <x v="11"/>
    <x v="4"/>
    <x v="6"/>
    <x v="0"/>
    <x v="2"/>
  </r>
  <r>
    <n v="7735124012"/>
    <x v="24"/>
    <n v="100198654"/>
    <x v="513"/>
    <s v="LTEAGUTIERRE"/>
    <s v="MFLT"/>
    <s v="Material,y,repuestos"/>
    <m/>
    <s v=""/>
    <d v="2010-12-11T00:00:00"/>
    <d v="2010-12-11T00:00:00"/>
    <n v="1500"/>
    <s v="773"/>
    <x v="11"/>
    <x v="4"/>
    <x v="6"/>
    <x v="0"/>
    <x v="2"/>
  </r>
  <r>
    <n v="7735124012"/>
    <x v="24"/>
    <n v="100198654"/>
    <x v="513"/>
    <s v="LTHMRENDON"/>
    <s v="MFLT"/>
    <s v="Material,y,repuestos"/>
    <m/>
    <s v=""/>
    <d v="2010-12-02T00:00:00"/>
    <d v="2010-12-02T00:00:00"/>
    <n v="42900"/>
    <s v="773"/>
    <x v="11"/>
    <x v="4"/>
    <x v="6"/>
    <x v="0"/>
    <x v="2"/>
  </r>
  <r>
    <n v="7735124012"/>
    <x v="24"/>
    <n v="100198654"/>
    <x v="513"/>
    <s v="LTEAGUTIERRE"/>
    <s v="MFLT"/>
    <s v="cta pte,prov,prd.Inv"/>
    <m/>
    <s v="Cuna_emb_mat_8620_48-52hrc_sp"/>
    <d v="2010-12-22T00:00:00"/>
    <d v="2010-12-22T00:00:00"/>
    <n v="350000"/>
    <s v="773"/>
    <x v="11"/>
    <x v="4"/>
    <x v="6"/>
    <x v="0"/>
    <x v="2"/>
  </r>
  <r>
    <n v="7735124012"/>
    <x v="24"/>
    <n v="100198654"/>
    <x v="513"/>
    <s v="LTEAGUTIERRE"/>
    <s v="MFLT"/>
    <s v="cta pte,prov,prd.Inv"/>
    <m/>
    <s v="Cigueñal prensa  Acro 4340 1150mmx170mm"/>
    <d v="2010-12-02T00:00:00"/>
    <d v="2010-12-02T00:00:00"/>
    <n v="4882000"/>
    <s v="773"/>
    <x v="11"/>
    <x v="4"/>
    <x v="6"/>
    <x v="0"/>
    <x v="2"/>
  </r>
  <r>
    <n v="7735124012"/>
    <x v="24"/>
    <n v="100208238"/>
    <x v="465"/>
    <s v="LTEAGUTIERRE"/>
    <s v="MFLT"/>
    <s v="Material,y,repuestos"/>
    <m/>
    <s v=""/>
    <d v="2010-12-21T00:00:00"/>
    <d v="2010-12-21T00:00:00"/>
    <n v="489"/>
    <s v="773"/>
    <x v="11"/>
    <x v="4"/>
    <x v="6"/>
    <x v="0"/>
    <x v="2"/>
  </r>
  <r>
    <n v="7735124012"/>
    <x v="24"/>
    <n v="100219949"/>
    <x v="504"/>
    <s v="LTHMRENDON"/>
    <s v="MFLT"/>
    <s v="Material,y,repuestos"/>
    <m/>
    <s v=""/>
    <d v="2010-12-02T00:00:00"/>
    <d v="2010-12-02T00:00:00"/>
    <n v="978"/>
    <s v="773"/>
    <x v="11"/>
    <x v="4"/>
    <x v="6"/>
    <x v="0"/>
    <x v="2"/>
  </r>
  <r>
    <n v="7735124012"/>
    <x v="24"/>
    <n v="100227851"/>
    <x v="542"/>
    <s v="LTHMRENDON"/>
    <s v="MFLT"/>
    <s v="Material,y,repuestos"/>
    <m/>
    <s v=""/>
    <d v="2010-12-07T00:00:00"/>
    <d v="2010-12-07T00:00:00"/>
    <n v="45458"/>
    <s v="773"/>
    <x v="11"/>
    <x v="3"/>
    <x v="6"/>
    <x v="0"/>
    <x v="2"/>
  </r>
  <r>
    <n v="7735124012"/>
    <x v="24"/>
    <n v="100243390"/>
    <x v="594"/>
    <s v="LTEAGUTIERRE"/>
    <s v="MFLT"/>
    <s v="Material,y,repuestos"/>
    <m/>
    <s v=""/>
    <d v="2010-12-11T00:00:00"/>
    <d v="2010-12-11T00:00:00"/>
    <n v="1511"/>
    <s v="773"/>
    <x v="11"/>
    <x v="4"/>
    <x v="6"/>
    <x v="0"/>
    <x v="2"/>
  </r>
  <r>
    <n v="7735124012"/>
    <x v="24"/>
    <n v="100243390"/>
    <x v="594"/>
    <s v="LTEAGUTIERRE"/>
    <s v="MFLT"/>
    <s v="Material,y,repuestos"/>
    <m/>
    <s v=""/>
    <d v="2010-12-11T00:00:00"/>
    <d v="2010-12-11T00:00:00"/>
    <n v="1500"/>
    <s v="773"/>
    <x v="11"/>
    <x v="4"/>
    <x v="6"/>
    <x v="0"/>
    <x v="2"/>
  </r>
  <r>
    <n v="7735124012"/>
    <x v="24"/>
    <n v="100245041"/>
    <x v="600"/>
    <s v="LTEAGUTIERRE"/>
    <s v="MFLT"/>
    <s v="Material,y,repuestos"/>
    <m/>
    <s v=""/>
    <d v="2010-12-06T00:00:00"/>
    <d v="2010-12-06T00:00:00"/>
    <n v="2250"/>
    <s v="773"/>
    <x v="11"/>
    <x v="4"/>
    <x v="6"/>
    <x v="0"/>
    <x v="2"/>
  </r>
  <r>
    <n v="7735124012"/>
    <x v="24"/>
    <n v="100245042"/>
    <x v="628"/>
    <s v="LTHMRENDON"/>
    <s v="MFLT"/>
    <s v="Material,y,repuestos"/>
    <m/>
    <s v=""/>
    <d v="2010-12-06T00:00:00"/>
    <d v="2010-12-06T00:00:00"/>
    <n v="24066"/>
    <s v="773"/>
    <x v="11"/>
    <x v="4"/>
    <x v="6"/>
    <x v="0"/>
    <x v="2"/>
  </r>
  <r>
    <n v="7735124012"/>
    <x v="24"/>
    <n v="100245042"/>
    <x v="628"/>
    <s v="LTEAGUTIERRE"/>
    <s v="MFLT"/>
    <s v="cta pte,prov,prd.Inv"/>
    <m/>
    <s v="Leva presion martillo grafadora en 4140"/>
    <d v="2010-12-01T00:00:00"/>
    <d v="2010-12-01T00:00:00"/>
    <n v="-400000"/>
    <s v="773"/>
    <x v="11"/>
    <x v="4"/>
    <x v="6"/>
    <x v="0"/>
    <x v="2"/>
  </r>
  <r>
    <n v="7735124012"/>
    <x v="24"/>
    <n v="100245042"/>
    <x v="628"/>
    <s v="LTHMRENDON"/>
    <s v="MFLT"/>
    <s v="cta pte,prov,prd.Inv"/>
    <m/>
    <s v="Leva presion martillo grafadora en 4140"/>
    <d v="2010-12-01T00:00:00"/>
    <d v="2010-12-01T00:00:00"/>
    <n v="400000"/>
    <s v="773"/>
    <x v="11"/>
    <x v="4"/>
    <x v="6"/>
    <x v="0"/>
    <x v="2"/>
  </r>
  <r>
    <n v="7735124012"/>
    <x v="24"/>
    <n v="100245042"/>
    <x v="628"/>
    <s v="LTEAGUTIERRE"/>
    <s v="MFLT"/>
    <s v="cta pte,prov,prd.Inv"/>
    <m/>
    <s v="Leva presion martillo grafadora en 4140"/>
    <d v="2010-12-01T00:00:00"/>
    <d v="2010-12-02T00:00:00"/>
    <n v="400000"/>
    <s v="773"/>
    <x v="11"/>
    <x v="4"/>
    <x v="6"/>
    <x v="0"/>
    <x v="2"/>
  </r>
  <r>
    <n v="7735124012"/>
    <x v="24"/>
    <n v="100245042"/>
    <x v="628"/>
    <s v="LTEAGUTIERRE"/>
    <s v="MFLT"/>
    <s v="TALLER INDUSTRIAL GAYJA Y COMPAÑIA"/>
    <m/>
    <s v="Leva presion martillo grafadora en 4140"/>
    <d v="2010-12-01T00:00:00"/>
    <d v="2010-12-02T00:00:00"/>
    <n v="0"/>
    <s v="773"/>
    <x v="11"/>
    <x v="4"/>
    <x v="6"/>
    <x v="0"/>
    <x v="2"/>
  </r>
  <r>
    <n v="7735124012"/>
    <x v="24"/>
    <n v="100245042"/>
    <x v="628"/>
    <s v="LTEAGUTIERRE"/>
    <s v="MFLT"/>
    <s v="cta pte,prov,prd.Inv"/>
    <m/>
    <s v="Nivelador estampacion cuchillas graf 08"/>
    <d v="2010-12-01T00:00:00"/>
    <d v="2010-12-01T00:00:00"/>
    <n v="-880000"/>
    <s v="773"/>
    <x v="11"/>
    <x v="4"/>
    <x v="6"/>
    <x v="0"/>
    <x v="2"/>
  </r>
  <r>
    <n v="7735124012"/>
    <x v="24"/>
    <n v="100245042"/>
    <x v="628"/>
    <s v="LTHMRENDON"/>
    <s v="MFLT"/>
    <s v="cta pte,prov,prd.Inv"/>
    <m/>
    <s v="Nivelador estampacion cuchillas graf 08"/>
    <d v="2010-12-01T00:00:00"/>
    <d v="2010-12-01T00:00:00"/>
    <n v="880000"/>
    <s v="773"/>
    <x v="11"/>
    <x v="4"/>
    <x v="6"/>
    <x v="0"/>
    <x v="2"/>
  </r>
  <r>
    <n v="7735124012"/>
    <x v="24"/>
    <n v="100245042"/>
    <x v="628"/>
    <s v="LTEAGUTIERRE"/>
    <s v="MFLT"/>
    <s v="cta pte,prov,prd.Inv"/>
    <m/>
    <s v="Nivelador estampacion cuchillas graf 08"/>
    <d v="2010-12-01T00:00:00"/>
    <d v="2010-12-02T00:00:00"/>
    <n v="880000"/>
    <s v="773"/>
    <x v="11"/>
    <x v="4"/>
    <x v="6"/>
    <x v="0"/>
    <x v="2"/>
  </r>
  <r>
    <n v="7735124012"/>
    <x v="24"/>
    <n v="100245042"/>
    <x v="628"/>
    <s v="LTEAGUTIERRE"/>
    <s v="MFLT"/>
    <s v="TALLER INDUSTRIAL GAYJA Y COMPAÑIA"/>
    <m/>
    <s v="Nivelador estampacion cuchillas graf 08"/>
    <d v="2010-12-01T00:00:00"/>
    <d v="2010-12-02T00:00:00"/>
    <n v="0"/>
    <s v="773"/>
    <x v="11"/>
    <x v="4"/>
    <x v="6"/>
    <x v="0"/>
    <x v="2"/>
  </r>
  <r>
    <n v="7735124012"/>
    <x v="24"/>
    <n v="100245043"/>
    <x v="578"/>
    <s v="LTEAGUTIERRE"/>
    <s v="MFLT"/>
    <s v="cta pte,prov,prd.Inv"/>
    <m/>
    <s v="Cuchilla tope_10000032_sp_LTg021"/>
    <d v="2010-12-10T00:00:00"/>
    <d v="2010-12-10T00:00:00"/>
    <n v="384000"/>
    <s v="773"/>
    <x v="11"/>
    <x v="4"/>
    <x v="6"/>
    <x v="0"/>
    <x v="2"/>
  </r>
  <r>
    <n v="7735124012"/>
    <x v="24"/>
    <n v="100245050"/>
    <x v="629"/>
    <s v="LTEAGUTIERRE"/>
    <s v="MFLT"/>
    <s v="cta pte,prov,prd.Inv"/>
    <m/>
    <s v="Cuchilla tope_10000067_sp_LTg016"/>
    <d v="2010-12-10T00:00:00"/>
    <d v="2010-12-10T00:00:00"/>
    <n v="318000"/>
    <s v="773"/>
    <x v="11"/>
    <x v="4"/>
    <x v="6"/>
    <x v="0"/>
    <x v="2"/>
  </r>
  <r>
    <n v="7735124012"/>
    <x v="24"/>
    <n v="100248632"/>
    <x v="604"/>
    <s v="LTHMRENDON"/>
    <s v="MFLT"/>
    <s v="Material,y,repuestos"/>
    <m/>
    <s v=""/>
    <d v="2010-12-04T00:00:00"/>
    <d v="2010-12-04T00:00:00"/>
    <n v="8022"/>
    <s v="773"/>
    <x v="11"/>
    <x v="3"/>
    <x v="6"/>
    <x v="0"/>
    <x v="2"/>
  </r>
  <r>
    <n v="7735124012"/>
    <x v="24"/>
    <n v="100251630"/>
    <x v="129"/>
    <s v="LTHMRENDON"/>
    <s v="MFLT"/>
    <s v="Material,y,repuestos"/>
    <m/>
    <s v=""/>
    <d v="2010-12-07T00:00:00"/>
    <d v="2010-12-07T00:00:00"/>
    <n v="756"/>
    <s v="773"/>
    <x v="11"/>
    <x v="4"/>
    <x v="6"/>
    <x v="0"/>
    <x v="2"/>
  </r>
  <r>
    <n v="7735124012"/>
    <x v="24"/>
    <n v="100251630"/>
    <x v="129"/>
    <s v="LTHMRENDON"/>
    <s v="MFLT"/>
    <s v="Material,y,repuestos"/>
    <m/>
    <s v=""/>
    <d v="2010-12-07T00:00:00"/>
    <d v="2010-12-07T00:00:00"/>
    <n v="750"/>
    <s v="773"/>
    <x v="11"/>
    <x v="4"/>
    <x v="6"/>
    <x v="0"/>
    <x v="2"/>
  </r>
  <r>
    <n v="7735124012"/>
    <x v="24"/>
    <n v="100251630"/>
    <x v="129"/>
    <s v="LTHMRENDON"/>
    <s v="MFLT"/>
    <s v="Material,y,repuestos"/>
    <m/>
    <s v=""/>
    <d v="2010-12-15T00:00:00"/>
    <d v="2010-12-15T00:00:00"/>
    <n v="2250"/>
    <s v="773"/>
    <x v="11"/>
    <x v="4"/>
    <x v="6"/>
    <x v="0"/>
    <x v="2"/>
  </r>
  <r>
    <n v="7735124012"/>
    <x v="24"/>
    <n v="100251630"/>
    <x v="129"/>
    <s v="LTMCRAGA"/>
    <s v="MFLT"/>
    <s v="Material,y,repuestos"/>
    <m/>
    <s v=""/>
    <d v="2010-12-27T00:00:00"/>
    <d v="2010-12-27T00:00:00"/>
    <n v="800"/>
    <s v="773"/>
    <x v="11"/>
    <x v="4"/>
    <x v="6"/>
    <x v="0"/>
    <x v="2"/>
  </r>
  <r>
    <n v="7735124012"/>
    <x v="24"/>
    <n v="100251630"/>
    <x v="129"/>
    <s v="LTHMRENDON"/>
    <s v="MFLT"/>
    <s v="Material,y,repuestos"/>
    <m/>
    <s v=""/>
    <d v="2010-12-13T00:00:00"/>
    <d v="2010-12-13T00:00:00"/>
    <n v="34000"/>
    <s v="773"/>
    <x v="11"/>
    <x v="4"/>
    <x v="6"/>
    <x v="0"/>
    <x v="2"/>
  </r>
  <r>
    <n v="7735124012"/>
    <x v="24"/>
    <n v="100251630"/>
    <x v="129"/>
    <s v="LTEAGUTIERRE"/>
    <s v="MFLT"/>
    <s v="cta pte,prov,prd.Inv"/>
    <m/>
    <s v="Tornillo prisionero 1/4x1/2pul"/>
    <d v="2010-12-20T00:00:00"/>
    <d v="2010-12-21T00:00:00"/>
    <n v="6096"/>
    <s v="773"/>
    <x v="11"/>
    <x v="4"/>
    <x v="6"/>
    <x v="0"/>
    <x v="2"/>
  </r>
  <r>
    <n v="7735124012"/>
    <x v="24"/>
    <n v="100251630"/>
    <x v="129"/>
    <s v="LTEAGUTIERRE"/>
    <s v="MFLT"/>
    <s v="FERRETERIA S S LTDA."/>
    <m/>
    <s v="Tornillo prisionero 1/4x1/2pul"/>
    <d v="2010-12-20T00:00:00"/>
    <d v="2010-12-21T00:00:00"/>
    <n v="0"/>
    <s v="773"/>
    <x v="11"/>
    <x v="4"/>
    <x v="6"/>
    <x v="0"/>
    <x v="2"/>
  </r>
  <r>
    <n v="7735124012"/>
    <x v="24"/>
    <n v="100251630"/>
    <x v="129"/>
    <s v="LTHMRENDON"/>
    <s v="MFLT"/>
    <s v="Material,y,repuestos"/>
    <m/>
    <s v=""/>
    <d v="2010-12-02T00:00:00"/>
    <d v="2010-12-02T00:00:00"/>
    <n v="489"/>
    <s v="773"/>
    <x v="11"/>
    <x v="4"/>
    <x v="6"/>
    <x v="0"/>
    <x v="2"/>
  </r>
  <r>
    <n v="7735124012"/>
    <x v="24"/>
    <n v="100251630"/>
    <x v="129"/>
    <s v="LTMCRAGA"/>
    <s v="MFLT"/>
    <s v="Material,y,repuestos"/>
    <m/>
    <s v=""/>
    <d v="2010-12-27T00:00:00"/>
    <d v="2010-12-27T00:00:00"/>
    <n v="2"/>
    <s v="773"/>
    <x v="11"/>
    <x v="4"/>
    <x v="6"/>
    <x v="0"/>
    <x v="2"/>
  </r>
  <r>
    <n v="7735124012"/>
    <x v="24"/>
    <n v="100251630"/>
    <x v="129"/>
    <s v="LTHMRENDON"/>
    <s v="MFLT"/>
    <s v="cta pte,prov,prd.Inv"/>
    <m/>
    <s v="Retenedor metalico 418028"/>
    <d v="2010-12-01T00:00:00"/>
    <d v="2010-12-01T00:00:00"/>
    <n v="-175000"/>
    <s v="773"/>
    <x v="11"/>
    <x v="4"/>
    <x v="6"/>
    <x v="0"/>
    <x v="2"/>
  </r>
  <r>
    <n v="7735124012"/>
    <x v="24"/>
    <n v="100251630"/>
    <x v="129"/>
    <s v="LTHMRENDON"/>
    <s v="MFLT"/>
    <s v="cta pte,prov,prd.Inv"/>
    <m/>
    <s v="Retenedor metalico 418028"/>
    <d v="2010-12-01T00:00:00"/>
    <d v="2010-12-01T00:00:00"/>
    <n v="-175000"/>
    <s v="773"/>
    <x v="11"/>
    <x v="4"/>
    <x v="6"/>
    <x v="0"/>
    <x v="2"/>
  </r>
  <r>
    <n v="7735124012"/>
    <x v="24"/>
    <n v="100251630"/>
    <x v="129"/>
    <s v="LTHMRENDON"/>
    <s v="MFLT"/>
    <s v="cta pte,prov,prd.Inv"/>
    <m/>
    <s v="Retenedor metalico 418028"/>
    <d v="2010-12-01T00:00:00"/>
    <d v="2010-12-03T00:00:00"/>
    <n v="0"/>
    <s v="773"/>
    <x v="11"/>
    <x v="4"/>
    <x v="6"/>
    <x v="0"/>
    <x v="2"/>
  </r>
  <r>
    <n v="7735124012"/>
    <x v="24"/>
    <n v="100251630"/>
    <x v="129"/>
    <s v="LTHMRENDON"/>
    <s v="MFLT"/>
    <s v="cta pte,prov,prd.Inv"/>
    <m/>
    <s v="Retenedor metalico 418028"/>
    <d v="2010-12-01T00:00:00"/>
    <d v="2010-12-01T00:00:00"/>
    <n v="175000"/>
    <s v="773"/>
    <x v="11"/>
    <x v="4"/>
    <x v="6"/>
    <x v="0"/>
    <x v="2"/>
  </r>
  <r>
    <n v="7735124012"/>
    <x v="24"/>
    <n v="100251630"/>
    <x v="129"/>
    <s v="LTHMRENDON"/>
    <s v="MFLT"/>
    <s v="cta pte,prov,prd.Inv"/>
    <m/>
    <s v="Retenedor metalico 418028"/>
    <d v="2010-12-01T00:00:00"/>
    <d v="2010-12-01T00:00:00"/>
    <n v="175000"/>
    <s v="773"/>
    <x v="11"/>
    <x v="4"/>
    <x v="6"/>
    <x v="0"/>
    <x v="2"/>
  </r>
  <r>
    <n v="7735124012"/>
    <x v="24"/>
    <n v="100251630"/>
    <x v="129"/>
    <s v="LTHMRENDON"/>
    <s v="MFLT"/>
    <s v="cta pte,prov,prd.Inv"/>
    <m/>
    <s v="Retenedor metalico 418028"/>
    <d v="2010-12-01T00:00:00"/>
    <d v="2010-12-03T00:00:00"/>
    <n v="175000"/>
    <s v="773"/>
    <x v="11"/>
    <x v="4"/>
    <x v="6"/>
    <x v="0"/>
    <x v="2"/>
  </r>
  <r>
    <n v="7735124012"/>
    <x v="24"/>
    <n v="100251819"/>
    <x v="630"/>
    <s v="LTHMRENDON"/>
    <s v="MFLT"/>
    <s v="Material,y,repuestos"/>
    <m/>
    <s v=""/>
    <d v="2010-12-02T00:00:00"/>
    <d v="2010-12-02T00:00:00"/>
    <n v="12150"/>
    <s v="773"/>
    <x v="11"/>
    <x v="4"/>
    <x v="6"/>
    <x v="0"/>
    <x v="2"/>
  </r>
  <r>
    <n v="7735124012"/>
    <x v="24"/>
    <n v="100251819"/>
    <x v="630"/>
    <s v="LTEAGUTIERRE"/>
    <s v="MFLT"/>
    <s v="cta pte,prov,prd.Inv"/>
    <m/>
    <s v="Polea 3 x 2 pulg tipo B"/>
    <d v="2010-12-17T00:00:00"/>
    <d v="2010-12-17T00:00:00"/>
    <n v="180000"/>
    <s v="773"/>
    <x v="11"/>
    <x v="4"/>
    <x v="6"/>
    <x v="0"/>
    <x v="2"/>
  </r>
  <r>
    <n v="7735124012"/>
    <x v="24"/>
    <n v="100255197"/>
    <x v="631"/>
    <s v="LTEAGUTIERRE"/>
    <s v="MFLT"/>
    <s v="cta pte,prov,prd.Inv"/>
    <m/>
    <s v="Cuchilla estampadora_10000065_sp_LTg008"/>
    <d v="2010-12-13T00:00:00"/>
    <d v="2010-12-13T00:00:00"/>
    <n v="320000"/>
    <s v="773"/>
    <x v="11"/>
    <x v="4"/>
    <x v="6"/>
    <x v="0"/>
    <x v="2"/>
  </r>
  <r>
    <n v="7735124012"/>
    <x v="24"/>
    <n v="100255199"/>
    <x v="632"/>
    <s v="LTEAGUTIERRE"/>
    <s v="MFLT"/>
    <s v="cta pte,prov,prd.Inv"/>
    <m/>
    <s v="Cuchilla estampadora_10000066_sp_LTg013"/>
    <d v="2010-12-13T00:00:00"/>
    <d v="2010-12-13T00:00:00"/>
    <n v="320000"/>
    <s v="773"/>
    <x v="11"/>
    <x v="4"/>
    <x v="6"/>
    <x v="0"/>
    <x v="2"/>
  </r>
  <r>
    <n v="7735124012"/>
    <x v="24"/>
    <n v="100255202"/>
    <x v="633"/>
    <s v="LTEAGUTIERRE"/>
    <s v="MFLT"/>
    <s v="cta pte,prov,prd.Inv"/>
    <m/>
    <s v="Cuchilla estampadora_10000067_sp_LTg018"/>
    <d v="2010-12-13T00:00:00"/>
    <d v="2010-12-13T00:00:00"/>
    <n v="320000"/>
    <s v="773"/>
    <x v="11"/>
    <x v="4"/>
    <x v="6"/>
    <x v="0"/>
    <x v="2"/>
  </r>
  <r>
    <n v="7735124012"/>
    <x v="24"/>
    <n v="100255834"/>
    <x v="634"/>
    <s v="LTHMRENDON"/>
    <s v="MFLT"/>
    <s v="cta pte,prov,prd.Inv"/>
    <m/>
    <s v="Tornillo Allen CA M6x12mm inoxidable"/>
    <d v="2010-12-02T00:00:00"/>
    <d v="2010-12-02T00:00:00"/>
    <n v="-8160"/>
    <s v="773"/>
    <x v="11"/>
    <x v="4"/>
    <x v="6"/>
    <x v="0"/>
    <x v="2"/>
  </r>
  <r>
    <n v="7735124012"/>
    <x v="24"/>
    <n v="100255834"/>
    <x v="634"/>
    <s v="LTHMRENDON"/>
    <s v="MFLT"/>
    <s v="cta pte,prov,prd.Inv"/>
    <m/>
    <s v="Tornillo Allen CA M6x12mm inoxidable"/>
    <d v="2010-12-01T00:00:00"/>
    <d v="2010-12-03T00:00:00"/>
    <n v="0"/>
    <s v="773"/>
    <x v="11"/>
    <x v="4"/>
    <x v="6"/>
    <x v="0"/>
    <x v="2"/>
  </r>
  <r>
    <n v="7735124012"/>
    <x v="24"/>
    <n v="100255834"/>
    <x v="634"/>
    <s v="LTHMRENDON"/>
    <s v="MFLT"/>
    <s v="cta pte,prov,prd.Inv"/>
    <m/>
    <s v="Tornillo Allen CA M6x12mm inoxidable"/>
    <d v="2010-12-02T00:00:00"/>
    <d v="2010-12-02T00:00:00"/>
    <n v="8160"/>
    <s v="773"/>
    <x v="11"/>
    <x v="4"/>
    <x v="6"/>
    <x v="0"/>
    <x v="2"/>
  </r>
  <r>
    <n v="7735124012"/>
    <x v="24"/>
    <n v="100255834"/>
    <x v="634"/>
    <s v="LTHMRENDON"/>
    <s v="MFLT"/>
    <s v="cta pte,prov,prd.Inv"/>
    <m/>
    <s v="Tornillo Allen CA M6x12mm inoxidable"/>
    <d v="2010-12-01T00:00:00"/>
    <d v="2010-12-03T00:00:00"/>
    <n v="8160"/>
    <s v="773"/>
    <x v="11"/>
    <x v="4"/>
    <x v="6"/>
    <x v="0"/>
    <x v="2"/>
  </r>
  <r>
    <n v="7735124012"/>
    <x v="24"/>
    <n v="100255834"/>
    <x v="634"/>
    <s v="LTHMRENDON"/>
    <s v="MFLT"/>
    <s v="cta pte,prov,prd.Inv"/>
    <m/>
    <s v="Tornillo Allen CA M6x16mm inoxidable"/>
    <d v="2010-12-02T00:00:00"/>
    <d v="2010-12-02T00:00:00"/>
    <n v="-7680"/>
    <s v="773"/>
    <x v="11"/>
    <x v="4"/>
    <x v="6"/>
    <x v="0"/>
    <x v="2"/>
  </r>
  <r>
    <n v="7735124012"/>
    <x v="24"/>
    <n v="100255834"/>
    <x v="634"/>
    <s v="LTHMRENDON"/>
    <s v="MFLT"/>
    <s v="cta pte,prov,prd.Inv"/>
    <m/>
    <s v="Tornillo Allen CA M6x16mm inoxidable"/>
    <d v="2010-12-01T00:00:00"/>
    <d v="2010-12-03T00:00:00"/>
    <n v="0"/>
    <s v="773"/>
    <x v="11"/>
    <x v="4"/>
    <x v="6"/>
    <x v="0"/>
    <x v="2"/>
  </r>
  <r>
    <n v="7735124012"/>
    <x v="24"/>
    <n v="100255834"/>
    <x v="634"/>
    <s v="LTHMRENDON"/>
    <s v="MFLT"/>
    <s v="cta pte,prov,prd.Inv"/>
    <m/>
    <s v="Tornillo Allen CA M6x16mm inoxidable"/>
    <d v="2010-12-02T00:00:00"/>
    <d v="2010-12-02T00:00:00"/>
    <n v="7680"/>
    <s v="773"/>
    <x v="11"/>
    <x v="4"/>
    <x v="6"/>
    <x v="0"/>
    <x v="2"/>
  </r>
  <r>
    <n v="7735124012"/>
    <x v="24"/>
    <n v="100255834"/>
    <x v="634"/>
    <s v="LTHMRENDON"/>
    <s v="MFLT"/>
    <s v="cta pte,prov,prd.Inv"/>
    <m/>
    <s v="Tornillo Allen CA M6x16mm inoxidable"/>
    <d v="2010-12-01T00:00:00"/>
    <d v="2010-12-03T00:00:00"/>
    <n v="7680"/>
    <s v="773"/>
    <x v="11"/>
    <x v="4"/>
    <x v="6"/>
    <x v="0"/>
    <x v="2"/>
  </r>
  <r>
    <n v="7735124012"/>
    <x v="24"/>
    <n v="100255834"/>
    <x v="634"/>
    <s v="LTHMRENDON"/>
    <s v="MFLT"/>
    <s v="cta pte,prov,prd.Inv"/>
    <m/>
    <s v="Tornillo  hexagonal M6X20MM inoxidable"/>
    <d v="2010-12-02T00:00:00"/>
    <d v="2010-12-02T00:00:00"/>
    <n v="-6336"/>
    <s v="773"/>
    <x v="11"/>
    <x v="4"/>
    <x v="6"/>
    <x v="0"/>
    <x v="2"/>
  </r>
  <r>
    <n v="7735124012"/>
    <x v="24"/>
    <n v="100255834"/>
    <x v="634"/>
    <s v="LTHMRENDON"/>
    <s v="MFLT"/>
    <s v="cta pte,prov,prd.Inv"/>
    <m/>
    <s v="Tornillo  hexagonal M6X20MM inoxidable"/>
    <d v="2010-12-01T00:00:00"/>
    <d v="2010-12-03T00:00:00"/>
    <n v="0"/>
    <s v="773"/>
    <x v="11"/>
    <x v="4"/>
    <x v="6"/>
    <x v="0"/>
    <x v="2"/>
  </r>
  <r>
    <n v="7735124012"/>
    <x v="24"/>
    <n v="100255834"/>
    <x v="634"/>
    <s v="LTHMRENDON"/>
    <s v="MFLT"/>
    <s v="cta pte,prov,prd.Inv"/>
    <m/>
    <s v="Tornillo  hexagonal M6X20MM inoxidable"/>
    <d v="2010-12-02T00:00:00"/>
    <d v="2010-12-02T00:00:00"/>
    <n v="6336"/>
    <s v="773"/>
    <x v="11"/>
    <x v="4"/>
    <x v="6"/>
    <x v="0"/>
    <x v="2"/>
  </r>
  <r>
    <n v="7735124012"/>
    <x v="24"/>
    <n v="100255834"/>
    <x v="634"/>
    <s v="LTHMRENDON"/>
    <s v="MFLT"/>
    <s v="cta pte,prov,prd.Inv"/>
    <m/>
    <s v="Tornillo  hexagonal M6X20MM inoxidable"/>
    <d v="2010-12-01T00:00:00"/>
    <d v="2010-12-03T00:00:00"/>
    <n v="6336"/>
    <s v="773"/>
    <x v="11"/>
    <x v="4"/>
    <x v="6"/>
    <x v="0"/>
    <x v="2"/>
  </r>
  <r>
    <n v="7735124012"/>
    <x v="24"/>
    <n v="100255834"/>
    <x v="634"/>
    <s v="SSRDVILLEGAS"/>
    <s v="MFLT"/>
    <s v="FERRO TORNILLOS INTERNACIONAL LTDA"/>
    <m/>
    <s v="Tornillo Allen 1/4x20x3/4pulg NC Inox"/>
    <d v="2010-12-01T00:00:00"/>
    <d v="2010-12-01T00:00:00"/>
    <n v="0"/>
    <s v="773"/>
    <x v="11"/>
    <x v="4"/>
    <x v="6"/>
    <x v="0"/>
    <x v="2"/>
  </r>
  <r>
    <n v="7735124012"/>
    <x v="24"/>
    <n v="100255834"/>
    <x v="634"/>
    <s v="SSRDVILLEGAS"/>
    <s v="MFLT"/>
    <s v="FERRO TORNILLOS INTERNACIONAL LTDA"/>
    <m/>
    <s v="Tornillo Allen 1/4x20x3/4pulg NC Inox"/>
    <d v="2010-12-01T00:00:00"/>
    <d v="2010-12-01T00:00:00"/>
    <n v="0"/>
    <s v="773"/>
    <x v="11"/>
    <x v="4"/>
    <x v="6"/>
    <x v="0"/>
    <x v="2"/>
  </r>
  <r>
    <n v="7735124012"/>
    <x v="24"/>
    <n v="100255834"/>
    <x v="634"/>
    <s v="LTHMRENDON"/>
    <s v="MFLT"/>
    <s v="cta pte,prov,prd.Inv"/>
    <m/>
    <s v="Tornillo Allen 1/4x20x3/4pulg NC Inox"/>
    <d v="2010-12-02T00:00:00"/>
    <d v="2010-12-02T00:00:00"/>
    <n v="-22224"/>
    <s v="773"/>
    <x v="11"/>
    <x v="4"/>
    <x v="6"/>
    <x v="0"/>
    <x v="2"/>
  </r>
  <r>
    <n v="7735124012"/>
    <x v="24"/>
    <n v="100255834"/>
    <x v="634"/>
    <s v="LTHMRENDON"/>
    <s v="MFLT"/>
    <s v="cta pte,prov,prd.Inv"/>
    <m/>
    <s v="Tornillo Allen 1/4x20x3/4pulg NC Inox"/>
    <d v="2010-12-02T00:00:00"/>
    <d v="2010-12-02T00:00:00"/>
    <n v="-22224"/>
    <s v="773"/>
    <x v="11"/>
    <x v="4"/>
    <x v="6"/>
    <x v="0"/>
    <x v="2"/>
  </r>
  <r>
    <n v="7735124012"/>
    <x v="24"/>
    <n v="100255834"/>
    <x v="634"/>
    <s v="LTHMRENDON"/>
    <s v="MFLT"/>
    <s v="cta pte,prov,prd.Inv"/>
    <m/>
    <s v="Tornillo Allen 1/4x20x3/4pulg NC Inox"/>
    <d v="2010-12-01T00:00:00"/>
    <d v="2010-12-03T00:00:00"/>
    <n v="0"/>
    <s v="773"/>
    <x v="11"/>
    <x v="4"/>
    <x v="6"/>
    <x v="0"/>
    <x v="2"/>
  </r>
  <r>
    <n v="7735124012"/>
    <x v="24"/>
    <n v="100255834"/>
    <x v="634"/>
    <s v="LTHMRENDON"/>
    <s v="MFLT"/>
    <s v="cta pte,prov,prd.Inv"/>
    <m/>
    <s v="Tornillo Allen 1/4x20x3/4pulg NC Inox"/>
    <d v="2010-12-01T00:00:00"/>
    <d v="2010-12-03T00:00:00"/>
    <n v="0"/>
    <s v="773"/>
    <x v="11"/>
    <x v="4"/>
    <x v="6"/>
    <x v="0"/>
    <x v="2"/>
  </r>
  <r>
    <n v="7735124012"/>
    <x v="24"/>
    <n v="100255834"/>
    <x v="634"/>
    <s v="LTHMRENDON"/>
    <s v="MFLT"/>
    <s v="cta pte,prov,prd.Inv"/>
    <m/>
    <s v="Tornillo Allen 1/4x20x3/4pulg NC Inox"/>
    <d v="2010-12-02T00:00:00"/>
    <d v="2010-12-02T00:00:00"/>
    <n v="22224"/>
    <s v="773"/>
    <x v="11"/>
    <x v="4"/>
    <x v="6"/>
    <x v="0"/>
    <x v="2"/>
  </r>
  <r>
    <n v="7735124012"/>
    <x v="24"/>
    <n v="100255834"/>
    <x v="634"/>
    <s v="LTHMRENDON"/>
    <s v="MFLT"/>
    <s v="cta pte,prov,prd.Inv"/>
    <m/>
    <s v="Tornillo Allen 1/4x20x3/4pulg NC Inox"/>
    <d v="2010-12-02T00:00:00"/>
    <d v="2010-12-02T00:00:00"/>
    <n v="22224"/>
    <s v="773"/>
    <x v="11"/>
    <x v="4"/>
    <x v="6"/>
    <x v="0"/>
    <x v="2"/>
  </r>
  <r>
    <n v="7735124012"/>
    <x v="24"/>
    <n v="100255834"/>
    <x v="634"/>
    <s v="LTHMRENDON"/>
    <s v="MFLT"/>
    <s v="FERRO TORNILLOS INTERNACIONAL LTDA"/>
    <m/>
    <s v="Tornillo Allen 1/4x20x3/4pulg NC Inox"/>
    <d v="2010-12-01T00:00:00"/>
    <d v="2010-12-01T00:00:00"/>
    <n v="0"/>
    <s v="773"/>
    <x v="11"/>
    <x v="4"/>
    <x v="6"/>
    <x v="0"/>
    <x v="2"/>
  </r>
  <r>
    <n v="7735124012"/>
    <x v="24"/>
    <n v="100255834"/>
    <x v="634"/>
    <s v="LTHMRENDON"/>
    <s v="MFLT"/>
    <s v="FERRO TORNILLOS INTERNACIONAL LTDA"/>
    <m/>
    <s v="Tornillo Allen 1/4x20x3/4pulg NC Inox"/>
    <d v="2010-12-01T00:00:00"/>
    <d v="2010-12-01T00:00:00"/>
    <n v="0"/>
    <s v="773"/>
    <x v="11"/>
    <x v="4"/>
    <x v="6"/>
    <x v="0"/>
    <x v="2"/>
  </r>
  <r>
    <n v="7735124012"/>
    <x v="24"/>
    <n v="100255834"/>
    <x v="634"/>
    <s v="LTHMRENDON"/>
    <s v="MFLT"/>
    <s v="cta pte,prov,prd.Inv"/>
    <m/>
    <s v="Tornillo Allen 1/4x20x3/4pulg NC Inox"/>
    <d v="2010-12-01T00:00:00"/>
    <d v="2010-12-03T00:00:00"/>
    <n v="22224"/>
    <s v="773"/>
    <x v="11"/>
    <x v="4"/>
    <x v="6"/>
    <x v="0"/>
    <x v="2"/>
  </r>
  <r>
    <n v="7735124012"/>
    <x v="24"/>
    <n v="100255834"/>
    <x v="634"/>
    <s v="LTHMRENDON"/>
    <s v="MFLT"/>
    <s v="cta pte,prov,prd.Inv"/>
    <m/>
    <s v="Tornillo Allen 1/4x20x3/4pulg NC Inox"/>
    <d v="2010-12-01T00:00:00"/>
    <d v="2010-12-03T00:00:00"/>
    <n v="22224"/>
    <s v="773"/>
    <x v="11"/>
    <x v="4"/>
    <x v="6"/>
    <x v="0"/>
    <x v="2"/>
  </r>
  <r>
    <n v="7735124012"/>
    <x v="24"/>
    <n v="100255834"/>
    <x v="634"/>
    <s v="SSRDVILLEGAS"/>
    <s v="MFLT"/>
    <s v="FERRETERIA S S LTDA."/>
    <m/>
    <s v="Manguera  1/2pul en caucho para aire"/>
    <d v="2010-12-01T00:00:00"/>
    <d v="2010-12-01T00:00:00"/>
    <n v="0"/>
    <s v="773"/>
    <x v="11"/>
    <x v="4"/>
    <x v="6"/>
    <x v="0"/>
    <x v="2"/>
  </r>
  <r>
    <n v="7735124012"/>
    <x v="24"/>
    <n v="100255834"/>
    <x v="634"/>
    <s v="LTHMRENDON"/>
    <s v="MFLT"/>
    <s v="cta pte,prov,prd.Inv"/>
    <m/>
    <s v="Manguera  1/2pul en caucho para aire"/>
    <d v="2010-12-02T00:00:00"/>
    <d v="2010-12-02T00:00:00"/>
    <n v="-28500"/>
    <s v="773"/>
    <x v="11"/>
    <x v="4"/>
    <x v="6"/>
    <x v="0"/>
    <x v="2"/>
  </r>
  <r>
    <n v="7735124012"/>
    <x v="24"/>
    <n v="100255834"/>
    <x v="634"/>
    <s v="LTHMRENDON"/>
    <s v="MFLT"/>
    <s v="cta pte,prov,prd.Inv"/>
    <m/>
    <s v="Manguera  1/2pul en caucho para aire"/>
    <d v="2010-12-01T00:00:00"/>
    <d v="2010-12-03T00:00:00"/>
    <n v="0"/>
    <s v="773"/>
    <x v="11"/>
    <x v="4"/>
    <x v="6"/>
    <x v="0"/>
    <x v="2"/>
  </r>
  <r>
    <n v="7735124012"/>
    <x v="24"/>
    <n v="100255834"/>
    <x v="634"/>
    <s v="LTHMRENDON"/>
    <s v="MFLT"/>
    <s v="cta pte,prov,prd.Inv"/>
    <m/>
    <s v="Manguera  1/2pul en caucho para aire"/>
    <d v="2010-12-02T00:00:00"/>
    <d v="2010-12-02T00:00:00"/>
    <n v="28500"/>
    <s v="773"/>
    <x v="11"/>
    <x v="4"/>
    <x v="6"/>
    <x v="0"/>
    <x v="2"/>
  </r>
  <r>
    <n v="7735124012"/>
    <x v="24"/>
    <n v="100255834"/>
    <x v="634"/>
    <s v="LTHMRENDON"/>
    <s v="MFLT"/>
    <s v="FERRETERIA S S LTDA."/>
    <m/>
    <s v="Manguera  1/2pul en caucho para aire"/>
    <d v="2010-12-01T00:00:00"/>
    <d v="2010-12-01T00:00:00"/>
    <n v="0"/>
    <s v="773"/>
    <x v="11"/>
    <x v="4"/>
    <x v="6"/>
    <x v="0"/>
    <x v="2"/>
  </r>
  <r>
    <n v="7735124012"/>
    <x v="24"/>
    <n v="100255834"/>
    <x v="634"/>
    <s v="LTHMRENDON"/>
    <s v="MFLT"/>
    <s v="cta pte,prov,prd.Inv"/>
    <m/>
    <s v="Manguera  1/2pul en caucho para aire"/>
    <d v="2010-12-01T00:00:00"/>
    <d v="2010-12-03T00:00:00"/>
    <n v="28500"/>
    <s v="773"/>
    <x v="11"/>
    <x v="4"/>
    <x v="6"/>
    <x v="0"/>
    <x v="2"/>
  </r>
  <r>
    <n v="7735124012"/>
    <x v="24"/>
    <n v="100255834"/>
    <x v="634"/>
    <s v="SSRDVILLEGAS"/>
    <s v="MFLT"/>
    <s v="FERRO TORNILLOS INTERNACIONAL LTDA"/>
    <m/>
    <s v="Tornillo Allen M10x40mm Inox"/>
    <d v="2010-12-01T00:00:00"/>
    <d v="2010-12-01T00:00:00"/>
    <n v="0"/>
    <s v="773"/>
    <x v="11"/>
    <x v="4"/>
    <x v="6"/>
    <x v="0"/>
    <x v="2"/>
  </r>
  <r>
    <n v="7735124012"/>
    <x v="24"/>
    <n v="100255834"/>
    <x v="634"/>
    <s v="LTHMRENDON"/>
    <s v="MFLT"/>
    <s v="cta pte,prov,prd.Inv"/>
    <m/>
    <s v="Tornillo Allen M10x40mm Inox"/>
    <d v="2010-12-02T00:00:00"/>
    <d v="2010-12-02T00:00:00"/>
    <n v="-39120"/>
    <s v="773"/>
    <x v="11"/>
    <x v="4"/>
    <x v="6"/>
    <x v="0"/>
    <x v="2"/>
  </r>
  <r>
    <n v="7735124012"/>
    <x v="24"/>
    <n v="100255834"/>
    <x v="634"/>
    <s v="LTHMRENDON"/>
    <s v="MFLT"/>
    <s v="cta pte,prov,prd.Inv"/>
    <m/>
    <s v="Tornillo Allen M10x40mm Inox"/>
    <d v="2010-12-01T00:00:00"/>
    <d v="2010-12-03T00:00:00"/>
    <n v="0"/>
    <s v="773"/>
    <x v="11"/>
    <x v="4"/>
    <x v="6"/>
    <x v="0"/>
    <x v="2"/>
  </r>
  <r>
    <n v="7735124012"/>
    <x v="24"/>
    <n v="100255834"/>
    <x v="634"/>
    <s v="LTHMRENDON"/>
    <s v="MFLT"/>
    <s v="cta pte,prov,prd.Inv"/>
    <m/>
    <s v="Tornillo Allen M10x40mm Inox"/>
    <d v="2010-12-02T00:00:00"/>
    <d v="2010-12-02T00:00:00"/>
    <n v="39120"/>
    <s v="773"/>
    <x v="11"/>
    <x v="4"/>
    <x v="6"/>
    <x v="0"/>
    <x v="2"/>
  </r>
  <r>
    <n v="7735124012"/>
    <x v="24"/>
    <n v="100255834"/>
    <x v="634"/>
    <s v="LTHMRENDON"/>
    <s v="MFLT"/>
    <s v="FERRO TORNILLOS INTERNACIONAL LTDA"/>
    <m/>
    <s v="Tornillo Allen M10x40mm Inox"/>
    <d v="2010-12-01T00:00:00"/>
    <d v="2010-12-01T00:00:00"/>
    <n v="0"/>
    <s v="773"/>
    <x v="11"/>
    <x v="4"/>
    <x v="6"/>
    <x v="0"/>
    <x v="2"/>
  </r>
  <r>
    <n v="7735124012"/>
    <x v="24"/>
    <n v="100255834"/>
    <x v="634"/>
    <s v="LTHMRENDON"/>
    <s v="MFLT"/>
    <s v="cta pte,prov,prd.Inv"/>
    <m/>
    <s v="Tornillo Allen M10x40mm Inox"/>
    <d v="2010-12-01T00:00:00"/>
    <d v="2010-12-03T00:00:00"/>
    <n v="39120"/>
    <s v="773"/>
    <x v="11"/>
    <x v="4"/>
    <x v="6"/>
    <x v="0"/>
    <x v="2"/>
  </r>
  <r>
    <n v="7735124012"/>
    <x v="24"/>
    <n v="100255834"/>
    <x v="634"/>
    <s v="LTHMRENDON"/>
    <s v="MFLT"/>
    <s v="cta pte,prov,prd.Inv"/>
    <m/>
    <s v="Tornillo Allen M6x25mm Inox"/>
    <d v="2010-12-02T00:00:00"/>
    <d v="2010-12-02T00:00:00"/>
    <n v="-13224"/>
    <s v="773"/>
    <x v="11"/>
    <x v="4"/>
    <x v="6"/>
    <x v="0"/>
    <x v="2"/>
  </r>
  <r>
    <n v="7735124012"/>
    <x v="24"/>
    <n v="100255834"/>
    <x v="634"/>
    <s v="LTHMRENDON"/>
    <s v="MFLT"/>
    <s v="cta pte,prov,prd.Inv"/>
    <m/>
    <s v="Tornillo Allen M6x25mm Inox"/>
    <d v="2010-12-01T00:00:00"/>
    <d v="2010-12-03T00:00:00"/>
    <n v="0"/>
    <s v="773"/>
    <x v="11"/>
    <x v="4"/>
    <x v="6"/>
    <x v="0"/>
    <x v="2"/>
  </r>
  <r>
    <n v="7735124012"/>
    <x v="24"/>
    <n v="100255834"/>
    <x v="634"/>
    <s v="LTHMRENDON"/>
    <s v="MFLT"/>
    <s v="cta pte,prov,prd.Inv"/>
    <m/>
    <s v="Tornillo Allen M6x25mm Inox"/>
    <d v="2010-12-02T00:00:00"/>
    <d v="2010-12-02T00:00:00"/>
    <n v="13224"/>
    <s v="773"/>
    <x v="11"/>
    <x v="4"/>
    <x v="6"/>
    <x v="0"/>
    <x v="2"/>
  </r>
  <r>
    <n v="7735124012"/>
    <x v="24"/>
    <n v="100255834"/>
    <x v="634"/>
    <s v="LTHMRENDON"/>
    <s v="MFLT"/>
    <s v="cta pte,prov,prd.Inv"/>
    <m/>
    <s v="Tornillo Allen M6x25mm Inox"/>
    <d v="2010-12-01T00:00:00"/>
    <d v="2010-12-03T00:00:00"/>
    <n v="13224"/>
    <s v="773"/>
    <x v="11"/>
    <x v="4"/>
    <x v="6"/>
    <x v="0"/>
    <x v="2"/>
  </r>
  <r>
    <n v="7735124012"/>
    <x v="24"/>
    <n v="100255834"/>
    <x v="634"/>
    <s v="SSRDVILLEGAS"/>
    <s v="MFLT"/>
    <s v="FERRO TORNILLOS INTERNACIONAL LTDA"/>
    <m/>
    <s v="Tornillo Allen M6x15mm Inox"/>
    <d v="2010-12-01T00:00:00"/>
    <d v="2010-12-01T00:00:00"/>
    <n v="0"/>
    <s v="773"/>
    <x v="11"/>
    <x v="4"/>
    <x v="6"/>
    <x v="0"/>
    <x v="2"/>
  </r>
  <r>
    <n v="7735124012"/>
    <x v="24"/>
    <n v="100255834"/>
    <x v="634"/>
    <s v="LTHMRENDON"/>
    <s v="MFLT"/>
    <s v="cta pte,prov,prd.Inv"/>
    <m/>
    <s v="Tornillo Allen M6x15mm Inox"/>
    <d v="2010-12-02T00:00:00"/>
    <d v="2010-12-02T00:00:00"/>
    <n v="-12360"/>
    <s v="773"/>
    <x v="11"/>
    <x v="4"/>
    <x v="6"/>
    <x v="0"/>
    <x v="2"/>
  </r>
  <r>
    <n v="7735124012"/>
    <x v="24"/>
    <n v="100255834"/>
    <x v="634"/>
    <s v="LTHMRENDON"/>
    <s v="MFLT"/>
    <s v="cta pte,prov,prd.Inv"/>
    <m/>
    <s v="Tornillo Allen M6x15mm Inox"/>
    <d v="2010-12-01T00:00:00"/>
    <d v="2010-12-03T00:00:00"/>
    <n v="0"/>
    <s v="773"/>
    <x v="11"/>
    <x v="4"/>
    <x v="6"/>
    <x v="0"/>
    <x v="2"/>
  </r>
  <r>
    <n v="7735124012"/>
    <x v="24"/>
    <n v="100255834"/>
    <x v="634"/>
    <s v="LTHMRENDON"/>
    <s v="MFLT"/>
    <s v="cta pte,prov,prd.Inv"/>
    <m/>
    <s v="Tornillo Allen M6x15mm Inox"/>
    <d v="2010-12-02T00:00:00"/>
    <d v="2010-12-02T00:00:00"/>
    <n v="12360"/>
    <s v="773"/>
    <x v="11"/>
    <x v="4"/>
    <x v="6"/>
    <x v="0"/>
    <x v="2"/>
  </r>
  <r>
    <n v="7735124012"/>
    <x v="24"/>
    <n v="100255834"/>
    <x v="634"/>
    <s v="LTHMRENDON"/>
    <s v="MFLT"/>
    <s v="FERRO TORNILLOS INTERNACIONAL LTDA"/>
    <m/>
    <s v="Tornillo Allen M6x15mm Inox"/>
    <d v="2010-12-01T00:00:00"/>
    <d v="2010-12-01T00:00:00"/>
    <n v="0"/>
    <s v="773"/>
    <x v="11"/>
    <x v="4"/>
    <x v="6"/>
    <x v="0"/>
    <x v="2"/>
  </r>
  <r>
    <n v="7735124012"/>
    <x v="24"/>
    <n v="100255834"/>
    <x v="634"/>
    <s v="LTHMRENDON"/>
    <s v="MFLT"/>
    <s v="cta pte,prov,prd.Inv"/>
    <m/>
    <s v="Tornillo Allen M6x15mm Inox"/>
    <d v="2010-12-01T00:00:00"/>
    <d v="2010-12-03T00:00:00"/>
    <n v="12360"/>
    <s v="773"/>
    <x v="11"/>
    <x v="4"/>
    <x v="6"/>
    <x v="0"/>
    <x v="2"/>
  </r>
  <r>
    <n v="7735124012"/>
    <x v="24"/>
    <n v="100255834"/>
    <x v="634"/>
    <s v="SSRDVILLEGAS"/>
    <s v="MFLT"/>
    <s v="FERRO TORNILLOS INTERNACIONAL LTDA"/>
    <m/>
    <s v="Tornillo Allen M5x45mm Inox"/>
    <d v="2010-12-01T00:00:00"/>
    <d v="2010-12-01T00:00:00"/>
    <n v="0"/>
    <s v="773"/>
    <x v="11"/>
    <x v="4"/>
    <x v="6"/>
    <x v="0"/>
    <x v="2"/>
  </r>
  <r>
    <n v="7735124012"/>
    <x v="24"/>
    <n v="100255834"/>
    <x v="634"/>
    <s v="LTHMRENDON"/>
    <s v="MFLT"/>
    <s v="cta pte,prov,prd.Inv"/>
    <m/>
    <s v="Tornillo Allen M5x45mm Inox"/>
    <d v="2010-12-02T00:00:00"/>
    <d v="2010-12-02T00:00:00"/>
    <n v="-14640"/>
    <s v="773"/>
    <x v="11"/>
    <x v="4"/>
    <x v="6"/>
    <x v="0"/>
    <x v="2"/>
  </r>
  <r>
    <n v="7735124012"/>
    <x v="24"/>
    <n v="100255834"/>
    <x v="634"/>
    <s v="LTHMRENDON"/>
    <s v="MFLT"/>
    <s v="cta pte,prov,prd.Inv"/>
    <m/>
    <s v="Tornillo Allen M5x45mm Inox"/>
    <d v="2010-12-01T00:00:00"/>
    <d v="2010-12-03T00:00:00"/>
    <n v="0"/>
    <s v="773"/>
    <x v="11"/>
    <x v="4"/>
    <x v="6"/>
    <x v="0"/>
    <x v="2"/>
  </r>
  <r>
    <n v="7735124012"/>
    <x v="24"/>
    <n v="100255834"/>
    <x v="634"/>
    <s v="LTHMRENDON"/>
    <s v="MFLT"/>
    <s v="cta pte,prov,prd.Inv"/>
    <m/>
    <s v="Tornillo Allen M5x45mm Inox"/>
    <d v="2010-12-02T00:00:00"/>
    <d v="2010-12-02T00:00:00"/>
    <n v="14640"/>
    <s v="773"/>
    <x v="11"/>
    <x v="4"/>
    <x v="6"/>
    <x v="0"/>
    <x v="2"/>
  </r>
  <r>
    <n v="7735124012"/>
    <x v="24"/>
    <n v="100255834"/>
    <x v="634"/>
    <s v="LTHMRENDON"/>
    <s v="MFLT"/>
    <s v="FERRO TORNILLOS INTERNACIONAL LTDA"/>
    <m/>
    <s v="Tornillo Allen M5x45mm Inox"/>
    <d v="2010-12-01T00:00:00"/>
    <d v="2010-12-01T00:00:00"/>
    <n v="0"/>
    <s v="773"/>
    <x v="11"/>
    <x v="4"/>
    <x v="6"/>
    <x v="0"/>
    <x v="2"/>
  </r>
  <r>
    <n v="7735124012"/>
    <x v="24"/>
    <n v="100255834"/>
    <x v="634"/>
    <s v="LTHMRENDON"/>
    <s v="MFLT"/>
    <s v="cta pte,prov,prd.Inv"/>
    <m/>
    <s v="Tornillo Allen M5x45mm Inox"/>
    <d v="2010-12-01T00:00:00"/>
    <d v="2010-12-03T00:00:00"/>
    <n v="14640"/>
    <s v="773"/>
    <x v="11"/>
    <x v="4"/>
    <x v="6"/>
    <x v="0"/>
    <x v="2"/>
  </r>
  <r>
    <n v="7735124012"/>
    <x v="24"/>
    <n v="100255834"/>
    <x v="634"/>
    <s v="LTHMRENDON"/>
    <s v="MFLT"/>
    <s v="cta pte,prov,prd.Inv"/>
    <m/>
    <s v="Tornillo Allen M5x25mm Inox"/>
    <d v="2010-12-02T00:00:00"/>
    <d v="2010-12-02T00:00:00"/>
    <n v="-7056"/>
    <s v="773"/>
    <x v="11"/>
    <x v="4"/>
    <x v="6"/>
    <x v="0"/>
    <x v="2"/>
  </r>
  <r>
    <n v="7735124012"/>
    <x v="24"/>
    <n v="100255834"/>
    <x v="634"/>
    <s v="LTHMRENDON"/>
    <s v="MFLT"/>
    <s v="cta pte,prov,prd.Inv"/>
    <m/>
    <s v="Tornillo Allen M5x25mm Inox"/>
    <d v="2010-12-01T00:00:00"/>
    <d v="2010-12-03T00:00:00"/>
    <n v="0"/>
    <s v="773"/>
    <x v="11"/>
    <x v="4"/>
    <x v="6"/>
    <x v="0"/>
    <x v="2"/>
  </r>
  <r>
    <n v="7735124012"/>
    <x v="24"/>
    <n v="100255834"/>
    <x v="634"/>
    <s v="LTHMRENDON"/>
    <s v="MFLT"/>
    <s v="cta pte,prov,prd.Inv"/>
    <m/>
    <s v="Tornillo Allen M5x25mm Inox"/>
    <d v="2010-12-02T00:00:00"/>
    <d v="2010-12-02T00:00:00"/>
    <n v="7056"/>
    <s v="773"/>
    <x v="11"/>
    <x v="4"/>
    <x v="6"/>
    <x v="0"/>
    <x v="2"/>
  </r>
  <r>
    <n v="7735124012"/>
    <x v="24"/>
    <n v="100255834"/>
    <x v="634"/>
    <s v="LTHMRENDON"/>
    <s v="MFLT"/>
    <s v="cta pte,prov,prd.Inv"/>
    <m/>
    <s v="Tornillo Allen M5x25mm Inox"/>
    <d v="2010-12-01T00:00:00"/>
    <d v="2010-12-03T00:00:00"/>
    <n v="7056"/>
    <s v="773"/>
    <x v="11"/>
    <x v="4"/>
    <x v="6"/>
    <x v="0"/>
    <x v="2"/>
  </r>
  <r>
    <n v="7735124012"/>
    <x v="24"/>
    <n v="100255834"/>
    <x v="634"/>
    <s v="LTHMRENDON"/>
    <s v="MFLT"/>
    <s v="cta pte,prov,prd.Inv"/>
    <m/>
    <s v="Tornillo Allen M4x15mm Inox"/>
    <d v="2010-12-02T00:00:00"/>
    <d v="2010-12-02T00:00:00"/>
    <n v="-4680"/>
    <s v="773"/>
    <x v="11"/>
    <x v="4"/>
    <x v="6"/>
    <x v="0"/>
    <x v="2"/>
  </r>
  <r>
    <n v="7735124012"/>
    <x v="24"/>
    <n v="100255834"/>
    <x v="634"/>
    <s v="LTHMRENDON"/>
    <s v="MFLT"/>
    <s v="cta pte,prov,prd.Inv"/>
    <m/>
    <s v="Tornillo Allen M4x15mm Inox"/>
    <d v="2010-12-01T00:00:00"/>
    <d v="2010-12-03T00:00:00"/>
    <n v="0"/>
    <s v="773"/>
    <x v="11"/>
    <x v="4"/>
    <x v="6"/>
    <x v="0"/>
    <x v="2"/>
  </r>
  <r>
    <n v="7735124012"/>
    <x v="24"/>
    <n v="100255834"/>
    <x v="634"/>
    <s v="LTHMRENDON"/>
    <s v="MFLT"/>
    <s v="cta pte,prov,prd.Inv"/>
    <m/>
    <s v="Tornillo Allen M4x15mm Inox"/>
    <d v="2010-12-02T00:00:00"/>
    <d v="2010-12-02T00:00:00"/>
    <n v="4680"/>
    <s v="773"/>
    <x v="11"/>
    <x v="4"/>
    <x v="6"/>
    <x v="0"/>
    <x v="2"/>
  </r>
  <r>
    <n v="7735124012"/>
    <x v="24"/>
    <n v="100255834"/>
    <x v="634"/>
    <s v="LTHMRENDON"/>
    <s v="MFLT"/>
    <s v="cta pte,prov,prd.Inv"/>
    <m/>
    <s v="Tornillo Allen M4x15mm Inox"/>
    <d v="2010-12-01T00:00:00"/>
    <d v="2010-12-03T00:00:00"/>
    <n v="4680"/>
    <s v="773"/>
    <x v="11"/>
    <x v="4"/>
    <x v="6"/>
    <x v="0"/>
    <x v="2"/>
  </r>
  <r>
    <n v="7735124012"/>
    <x v="24"/>
    <n v="100255834"/>
    <x v="634"/>
    <s v="LTHMRENDON"/>
    <s v="MFLT"/>
    <s v="cta pte,prov,prd.Inv"/>
    <m/>
    <s v="Tornillo Allen M8x50 g8"/>
    <d v="2010-12-02T00:00:00"/>
    <d v="2010-12-02T00:00:00"/>
    <n v="-25920"/>
    <s v="773"/>
    <x v="11"/>
    <x v="4"/>
    <x v="6"/>
    <x v="0"/>
    <x v="2"/>
  </r>
  <r>
    <n v="7735124012"/>
    <x v="24"/>
    <n v="100255834"/>
    <x v="634"/>
    <s v="LTHMRENDON"/>
    <s v="MFLT"/>
    <s v="cta pte,prov,prd.Inv"/>
    <m/>
    <s v="Tornillo Allen M8x50 g8"/>
    <d v="2010-12-01T00:00:00"/>
    <d v="2010-12-03T00:00:00"/>
    <n v="0"/>
    <s v="773"/>
    <x v="11"/>
    <x v="4"/>
    <x v="6"/>
    <x v="0"/>
    <x v="2"/>
  </r>
  <r>
    <n v="7735124012"/>
    <x v="24"/>
    <n v="100255834"/>
    <x v="634"/>
    <s v="LTHMRENDON"/>
    <s v="MFLT"/>
    <s v="cta pte,prov,prd.Inv"/>
    <m/>
    <s v="Tornillo Allen M8x50 g8"/>
    <d v="2010-12-02T00:00:00"/>
    <d v="2010-12-02T00:00:00"/>
    <n v="25920"/>
    <s v="773"/>
    <x v="11"/>
    <x v="4"/>
    <x v="6"/>
    <x v="0"/>
    <x v="2"/>
  </r>
  <r>
    <n v="7735124012"/>
    <x v="24"/>
    <n v="100255834"/>
    <x v="634"/>
    <s v="LTHMRENDON"/>
    <s v="MFLT"/>
    <s v="cta pte,prov,prd.Inv"/>
    <m/>
    <s v="Tornillo Allen M8x50 g8"/>
    <d v="2010-12-01T00:00:00"/>
    <d v="2010-12-03T00:00:00"/>
    <n v="25920"/>
    <s v="773"/>
    <x v="11"/>
    <x v="4"/>
    <x v="6"/>
    <x v="0"/>
    <x v="2"/>
  </r>
  <r>
    <n v="7735124012"/>
    <x v="24"/>
    <n v="100255834"/>
    <x v="634"/>
    <s v="LTHMRENDON"/>
    <s v="MFLT"/>
    <s v="cta pte,prov,prd.Inv"/>
    <m/>
    <s v="Calzo escalonado 100x60x60mm  acero 1020"/>
    <d v="2010-12-23T00:00:00"/>
    <d v="2010-12-23T00:00:00"/>
    <n v="832000"/>
    <s v="773"/>
    <x v="11"/>
    <x v="4"/>
    <x v="6"/>
    <x v="0"/>
    <x v="2"/>
  </r>
  <r>
    <n v="7735124012"/>
    <x v="24"/>
    <n v="100255834"/>
    <x v="634"/>
    <s v="LTEAGUTIERRE"/>
    <s v="MFLT"/>
    <s v="cta pte,prov,prd.Inv"/>
    <m/>
    <s v="Tor esparrago_15/16x7pulg_trq10_sp"/>
    <d v="2010-12-10T00:00:00"/>
    <d v="2010-12-10T00:00:00"/>
    <n v="720000"/>
    <s v="773"/>
    <x v="11"/>
    <x v="4"/>
    <x v="6"/>
    <x v="0"/>
    <x v="2"/>
  </r>
  <r>
    <n v="7735124012"/>
    <x v="24"/>
    <n v="100255834"/>
    <x v="634"/>
    <s v="LTHMRENDON"/>
    <s v="MFLT"/>
    <s v="cta pte,prov,prd.Inv"/>
    <m/>
    <s v="Cojin circular Neopreno 8-1/2x2-1/2x3Pul"/>
    <d v="2010-12-23T00:00:00"/>
    <d v="2010-12-23T00:00:00"/>
    <n v="1996800"/>
    <s v="773"/>
    <x v="11"/>
    <x v="4"/>
    <x v="6"/>
    <x v="0"/>
    <x v="2"/>
  </r>
  <r>
    <n v="7735124012"/>
    <x v="24"/>
    <n v="100255834"/>
    <x v="634"/>
    <s v="LTHMRENDON"/>
    <s v="MFLT"/>
    <s v="cta pte,prov,prd.Inv"/>
    <m/>
    <s v="Guia en 1045 de 41x25x91mm Rosc5/8Nc Sp"/>
    <d v="2010-12-23T00:00:00"/>
    <d v="2010-12-23T00:00:00"/>
    <n v="1794000"/>
    <s v="773"/>
    <x v="11"/>
    <x v="4"/>
    <x v="6"/>
    <x v="0"/>
    <x v="2"/>
  </r>
  <r>
    <n v="7735124012"/>
    <x v="24"/>
    <n v="100255838"/>
    <x v="635"/>
    <s v="LTMCRAGA"/>
    <s v="MFLT"/>
    <s v="Material,y,repuestos"/>
    <m/>
    <s v=""/>
    <d v="2010-12-28T00:00:00"/>
    <d v="2010-12-28T00:00:00"/>
    <n v="37436"/>
    <s v="773"/>
    <x v="11"/>
    <x v="3"/>
    <x v="6"/>
    <x v="0"/>
    <x v="2"/>
  </r>
  <r>
    <n v="7735124012"/>
    <x v="24"/>
    <n v="100255838"/>
    <x v="635"/>
    <s v="LTJGARCES"/>
    <s v="MFLT"/>
    <s v="Material,y,repuestos"/>
    <m/>
    <s v=""/>
    <d v="2010-12-03T00:00:00"/>
    <d v="2010-12-03T00:00:00"/>
    <n v="1500"/>
    <s v="773"/>
    <x v="11"/>
    <x v="3"/>
    <x v="6"/>
    <x v="0"/>
    <x v="2"/>
  </r>
  <r>
    <n v="7735124012"/>
    <x v="24"/>
    <n v="100255838"/>
    <x v="635"/>
    <s v="LTMCRAGA"/>
    <s v="MFLT"/>
    <s v="Material,y,repuestos"/>
    <m/>
    <s v=""/>
    <d v="2010-12-29T00:00:00"/>
    <d v="2010-12-29T00:00:00"/>
    <n v="5000"/>
    <s v="773"/>
    <x v="11"/>
    <x v="3"/>
    <x v="6"/>
    <x v="0"/>
    <x v="2"/>
  </r>
  <r>
    <n v="7735124012"/>
    <x v="24"/>
    <n v="100255838"/>
    <x v="635"/>
    <s v="LTHMRENDON"/>
    <s v="MFLT"/>
    <s v="cta pte,prov,prd.Inv"/>
    <m/>
    <s v="Banda clina 09 uf 400x1540mm esbelt"/>
    <d v="2010-12-02T00:00:00"/>
    <d v="2010-12-02T00:00:00"/>
    <n v="-106977"/>
    <s v="773"/>
    <x v="11"/>
    <x v="3"/>
    <x v="6"/>
    <x v="0"/>
    <x v="2"/>
  </r>
  <r>
    <n v="7735124012"/>
    <x v="24"/>
    <n v="100255838"/>
    <x v="635"/>
    <s v="LTHMRENDON"/>
    <s v="MFLT"/>
    <s v="cta pte,prov,prd.Inv"/>
    <m/>
    <s v="Banda clina 09 uf 400x1540mm esbelt"/>
    <d v="2010-12-02T00:00:00"/>
    <d v="2010-12-02T00:00:00"/>
    <n v="-104966"/>
    <s v="773"/>
    <x v="11"/>
    <x v="3"/>
    <x v="6"/>
    <x v="0"/>
    <x v="2"/>
  </r>
  <r>
    <n v="7735124012"/>
    <x v="24"/>
    <n v="100255838"/>
    <x v="635"/>
    <s v="LTHMRENDON"/>
    <s v="MFLT"/>
    <s v="cta pte,prov,prd.Inv"/>
    <m/>
    <s v="Banda clina 09 uf 400x1540mm esbelt"/>
    <d v="2010-12-02T00:00:00"/>
    <d v="2010-12-03T00:00:00"/>
    <n v="0"/>
    <s v="773"/>
    <x v="11"/>
    <x v="3"/>
    <x v="6"/>
    <x v="0"/>
    <x v="2"/>
  </r>
  <r>
    <n v="7735124012"/>
    <x v="24"/>
    <n v="100255838"/>
    <x v="635"/>
    <s v="LTHMRENDON"/>
    <s v="MFLT"/>
    <s v="cta pte,prov,prd.Inv"/>
    <m/>
    <s v="Banda clina 09 uf 400x1540mm esbelt"/>
    <d v="2010-12-02T00:00:00"/>
    <d v="2010-12-03T00:00:00"/>
    <n v="0"/>
    <s v="773"/>
    <x v="11"/>
    <x v="3"/>
    <x v="6"/>
    <x v="0"/>
    <x v="2"/>
  </r>
  <r>
    <n v="7735124012"/>
    <x v="24"/>
    <n v="100255838"/>
    <x v="635"/>
    <s v="LTJGARCES"/>
    <s v="MFLT"/>
    <s v="cta pte,prov,prd.Inv"/>
    <m/>
    <s v="Banda clina 09 uf 400x1540mm esbelt"/>
    <d v="2010-12-02T00:00:00"/>
    <d v="2010-12-02T00:00:00"/>
    <n v="106977"/>
    <s v="773"/>
    <x v="11"/>
    <x v="3"/>
    <x v="6"/>
    <x v="0"/>
    <x v="2"/>
  </r>
  <r>
    <n v="7735124012"/>
    <x v="24"/>
    <n v="100255838"/>
    <x v="635"/>
    <s v="LTJGARCES"/>
    <s v="MFLT"/>
    <s v="cta pte,prov,prd.Inv"/>
    <m/>
    <s v="Banda clina 09 uf 400x1540mm esbelt"/>
    <d v="2010-12-02T00:00:00"/>
    <d v="2010-12-02T00:00:00"/>
    <n v="104966"/>
    <s v="773"/>
    <x v="11"/>
    <x v="3"/>
    <x v="6"/>
    <x v="0"/>
    <x v="2"/>
  </r>
  <r>
    <n v="7735124012"/>
    <x v="24"/>
    <n v="100255838"/>
    <x v="635"/>
    <s v="LTHMRENDON"/>
    <s v="MFLT"/>
    <s v="cta pte,prov,prd.Inv"/>
    <m/>
    <s v="Banda clina 09 uf 400x1540mm esbelt"/>
    <d v="2010-12-02T00:00:00"/>
    <d v="2010-12-03T00:00:00"/>
    <n v="106977"/>
    <s v="773"/>
    <x v="11"/>
    <x v="3"/>
    <x v="6"/>
    <x v="0"/>
    <x v="2"/>
  </r>
  <r>
    <n v="7735124012"/>
    <x v="24"/>
    <n v="100255838"/>
    <x v="635"/>
    <s v="LTHMRENDON"/>
    <s v="MFLT"/>
    <s v="cta pte,prov,prd.Inv"/>
    <m/>
    <s v="Banda clina 09 uf 400x1540mm esbelt"/>
    <d v="2010-12-02T00:00:00"/>
    <d v="2010-12-03T00:00:00"/>
    <n v="104966"/>
    <s v="773"/>
    <x v="11"/>
    <x v="3"/>
    <x v="6"/>
    <x v="0"/>
    <x v="2"/>
  </r>
  <r>
    <n v="7735124012"/>
    <x v="24"/>
    <n v="100256927"/>
    <x v="618"/>
    <s v="LTHMRENDON"/>
    <s v="MFLT"/>
    <s v="Material,y,repuestos"/>
    <m/>
    <s v=""/>
    <d v="2010-12-22T00:00:00"/>
    <d v="2010-12-22T00:00:00"/>
    <n v="3000"/>
    <s v="773"/>
    <x v="11"/>
    <x v="4"/>
    <x v="6"/>
    <x v="0"/>
    <x v="2"/>
  </r>
  <r>
    <n v="7735124012"/>
    <x v="24"/>
    <n v="100256927"/>
    <x v="618"/>
    <s v="LTHMRENDON"/>
    <s v="MFLT"/>
    <s v="Material,y,repuestos"/>
    <m/>
    <s v=""/>
    <d v="2010-12-22T00:00:00"/>
    <d v="2010-12-22T00:00:00"/>
    <n v="1500"/>
    <s v="773"/>
    <x v="11"/>
    <x v="4"/>
    <x v="6"/>
    <x v="0"/>
    <x v="2"/>
  </r>
  <r>
    <n v="7735124012"/>
    <x v="24"/>
    <n v="100256927"/>
    <x v="618"/>
    <s v="LTHMRENDON"/>
    <s v="MFLT"/>
    <s v="Material,y,repuestos"/>
    <m/>
    <s v=""/>
    <d v="2010-12-22T00:00:00"/>
    <d v="2010-12-22T00:00:00"/>
    <n v="4900"/>
    <s v="773"/>
    <x v="11"/>
    <x v="4"/>
    <x v="6"/>
    <x v="0"/>
    <x v="2"/>
  </r>
  <r>
    <n v="7735124012"/>
    <x v="24"/>
    <n v="100258117"/>
    <x v="636"/>
    <s v="LTEAGUTIERRE"/>
    <s v="MFLT"/>
    <s v="cta pte,prov,prd.Inv"/>
    <m/>
    <s v="Reduccion tuerca acro 3/4x1/2in"/>
    <d v="2010-12-07T00:00:00"/>
    <d v="2010-12-07T00:00:00"/>
    <n v="4800"/>
    <s v="773"/>
    <x v="11"/>
    <x v="4"/>
    <x v="6"/>
    <x v="0"/>
    <x v="2"/>
  </r>
  <r>
    <n v="7735124012"/>
    <x v="24"/>
    <n v="100258158"/>
    <x v="619"/>
    <s v="LTEAGUTIERRE"/>
    <s v="MFLT"/>
    <s v="cta pte,prov,prd.Inv"/>
    <m/>
    <s v="Transductor 0-300 PSI"/>
    <d v="2010-12-09T00:00:00"/>
    <d v="2010-12-09T00:00:00"/>
    <n v="985000"/>
    <s v="773"/>
    <x v="11"/>
    <x v="26"/>
    <x v="6"/>
    <x v="0"/>
    <x v="2"/>
  </r>
  <r>
    <n v="7735124012"/>
    <x v="24"/>
    <n v="100258158"/>
    <x v="619"/>
    <s v="LTEAGUTIERRE"/>
    <s v="MFLT"/>
    <s v="cta pte,prov,prd.Inv"/>
    <m/>
    <s v="Valvula drenaje automatica"/>
    <d v="2010-12-09T00:00:00"/>
    <d v="2010-12-09T00:00:00"/>
    <n v="261000"/>
    <s v="773"/>
    <x v="11"/>
    <x v="26"/>
    <x v="6"/>
    <x v="0"/>
    <x v="2"/>
  </r>
  <r>
    <n v="7735124012"/>
    <x v="24"/>
    <n v="100258158"/>
    <x v="619"/>
    <s v="LTEAGUTIERRE"/>
    <s v="MFLT"/>
    <s v="cta pte,prov,prd.Inv"/>
    <m/>
    <s v="Filtro de aire"/>
    <d v="2010-12-09T00:00:00"/>
    <d v="2010-12-09T00:00:00"/>
    <n v="704000"/>
    <s v="773"/>
    <x v="11"/>
    <x v="26"/>
    <x v="6"/>
    <x v="0"/>
    <x v="2"/>
  </r>
  <r>
    <n v="7735124012"/>
    <x v="24"/>
    <n v="100258158"/>
    <x v="619"/>
    <s v="LTEAGUTIERRE"/>
    <s v="MFLT"/>
    <s v="cta pte,prov,prd.Inv"/>
    <m/>
    <s v="Filtro de aceite"/>
    <d v="2010-12-09T00:00:00"/>
    <d v="2010-12-09T00:00:00"/>
    <n v="224000"/>
    <s v="773"/>
    <x v="11"/>
    <x v="26"/>
    <x v="6"/>
    <x v="0"/>
    <x v="2"/>
  </r>
  <r>
    <n v="7735124012"/>
    <x v="24"/>
    <n v="100258158"/>
    <x v="619"/>
    <s v="LTEAGUTIERRE"/>
    <s v="MFLT"/>
    <s v="cta pte,prov,prd.Inv"/>
    <m/>
    <s v="Prefiltro de aire ref 54721329"/>
    <d v="2010-12-09T00:00:00"/>
    <d v="2010-12-09T00:00:00"/>
    <n v="280000"/>
    <s v="773"/>
    <x v="11"/>
    <x v="26"/>
    <x v="6"/>
    <x v="0"/>
    <x v="2"/>
  </r>
  <r>
    <n v="7735124012"/>
    <x v="24"/>
    <n v="100258158"/>
    <x v="619"/>
    <s v="LTEAGUTIERRE"/>
    <s v="MFLT"/>
    <s v="cta pte,prov,prd.Inv"/>
    <m/>
    <s v="Valvula solenoide 2 vias ref 22516025"/>
    <d v="2010-12-09T00:00:00"/>
    <d v="2010-12-09T00:00:00"/>
    <n v="990000"/>
    <s v="773"/>
    <x v="11"/>
    <x v="26"/>
    <x v="6"/>
    <x v="0"/>
    <x v="2"/>
  </r>
  <r>
    <n v="7735124012"/>
    <x v="24"/>
    <n v="100258187"/>
    <x v="637"/>
    <s v="LTHMRENDON"/>
    <s v="MFLT"/>
    <s v="cta pte,prov,prd.Inv"/>
    <m/>
    <s v="Termocupla J 4mmx5cm cable malla 1mt"/>
    <d v="2010-12-15T00:00:00"/>
    <d v="2010-12-15T00:00:00"/>
    <n v="104000"/>
    <s v="773"/>
    <x v="11"/>
    <x v="3"/>
    <x v="6"/>
    <x v="0"/>
    <x v="2"/>
  </r>
  <r>
    <n v="7735124012"/>
    <x v="24"/>
    <n v="100258187"/>
    <x v="637"/>
    <s v="LTHMRENDON"/>
    <s v="MFLT"/>
    <s v="SURTI INDUSTRIA LTDA."/>
    <m/>
    <s v="Termocupla J 4mmx5cm cable malla 1mt"/>
    <d v="2010-12-14T00:00:00"/>
    <d v="2010-12-15T00:00:00"/>
    <n v="0"/>
    <s v="773"/>
    <x v="11"/>
    <x v="3"/>
    <x v="6"/>
    <x v="0"/>
    <x v="2"/>
  </r>
  <r>
    <n v="7735124012"/>
    <x v="24"/>
    <n v="100258187"/>
    <x v="637"/>
    <s v="LTHMRENDON"/>
    <s v="MFLT"/>
    <s v="cta pte,prov,prd.Inv"/>
    <m/>
    <s v="Termocupla J 2,8mmx42mm cable malla 40cm"/>
    <d v="2010-12-15T00:00:00"/>
    <d v="2010-12-15T00:00:00"/>
    <n v="142800"/>
    <s v="773"/>
    <x v="11"/>
    <x v="3"/>
    <x v="6"/>
    <x v="0"/>
    <x v="2"/>
  </r>
  <r>
    <n v="7735124012"/>
    <x v="24"/>
    <n v="100258187"/>
    <x v="637"/>
    <s v="LTHMRENDON"/>
    <s v="MFLT"/>
    <s v="SURTI INDUSTRIA LTDA."/>
    <m/>
    <s v="Termocupla J 2,8mmx42mm cable malla 40cm"/>
    <d v="2010-12-14T00:00:00"/>
    <d v="2010-12-15T00:00:00"/>
    <n v="0"/>
    <s v="773"/>
    <x v="11"/>
    <x v="3"/>
    <x v="6"/>
    <x v="0"/>
    <x v="2"/>
  </r>
  <r>
    <n v="7735124012"/>
    <x v="24"/>
    <n v="100258187"/>
    <x v="637"/>
    <s v="LTEAGUTIERRE"/>
    <s v="MFLT"/>
    <s v="Material,y,repuestos"/>
    <m/>
    <s v=""/>
    <d v="2010-12-15T00:00:00"/>
    <d v="2010-12-15T00:00:00"/>
    <n v="5097"/>
    <s v="773"/>
    <x v="11"/>
    <x v="3"/>
    <x v="6"/>
    <x v="0"/>
    <x v="2"/>
  </r>
  <r>
    <n v="7735124012"/>
    <x v="24"/>
    <n v="100258187"/>
    <x v="637"/>
    <s v="LTHMRENDON"/>
    <s v="MFLT"/>
    <s v="cta pte,prov,prd.Inv"/>
    <m/>
    <s v="Mercotac RF:430"/>
    <d v="2010-12-06T00:00:00"/>
    <d v="2010-12-07T00:00:00"/>
    <n v="0"/>
    <s v="773"/>
    <x v="11"/>
    <x v="3"/>
    <x v="6"/>
    <x v="0"/>
    <x v="2"/>
  </r>
  <r>
    <n v="7735124012"/>
    <x v="24"/>
    <n v="100258187"/>
    <x v="637"/>
    <s v="LTHMRENDON"/>
    <s v="MFLT"/>
    <s v="cta pte,prov,prd.Inv"/>
    <m/>
    <s v="Mercotac RF:430"/>
    <d v="2010-12-06T00:00:00"/>
    <d v="2010-12-07T00:00:00"/>
    <n v="1029000"/>
    <s v="773"/>
    <x v="11"/>
    <x v="3"/>
    <x v="6"/>
    <x v="0"/>
    <x v="2"/>
  </r>
  <r>
    <n v="7735124012"/>
    <x v="24"/>
    <n v="100258187"/>
    <x v="637"/>
    <s v="LTEAGUTIERRE"/>
    <s v="MFLT"/>
    <s v="cta pte,prov,prd.Inv"/>
    <m/>
    <s v="Fotocelda siemens 3RG7560-1CH54"/>
    <d v="2010-12-13T00:00:00"/>
    <d v="2010-12-13T00:00:00"/>
    <n v="875000"/>
    <s v="773"/>
    <x v="11"/>
    <x v="3"/>
    <x v="6"/>
    <x v="0"/>
    <x v="2"/>
  </r>
  <r>
    <n v="7735124012"/>
    <x v="24"/>
    <n v="100258187"/>
    <x v="637"/>
    <s v="LTEAGUTIERRE"/>
    <s v="MFLT"/>
    <s v="Material,y,repuestos"/>
    <m/>
    <s v=""/>
    <d v="2010-12-03T00:00:00"/>
    <d v="2010-12-03T00:00:00"/>
    <n v="42900"/>
    <s v="773"/>
    <x v="11"/>
    <x v="3"/>
    <x v="6"/>
    <x v="0"/>
    <x v="2"/>
  </r>
  <r>
    <n v="7735124012"/>
    <x v="24"/>
    <n v="100259004"/>
    <x v="121"/>
    <s v="LTEAGUTIERRE"/>
    <s v="MFLT"/>
    <s v="cta pte,prov,prd.Inv"/>
    <m/>
    <s v="Termocupla J 4mmx5cm cable malla 1mt"/>
    <d v="2010-12-14T00:00:00"/>
    <d v="2010-12-14T00:00:00"/>
    <n v="156000"/>
    <s v="773"/>
    <x v="11"/>
    <x v="3"/>
    <x v="6"/>
    <x v="0"/>
    <x v="2"/>
  </r>
  <r>
    <n v="7735124012"/>
    <x v="24"/>
    <n v="100259004"/>
    <x v="121"/>
    <s v="LTEAGUTIERRE"/>
    <s v="MFLT"/>
    <s v="cta pte,prov,prd.Inv"/>
    <m/>
    <s v="Termocupla J 4mmx5cm cable malla 1mt"/>
    <d v="2010-12-14T00:00:00"/>
    <d v="2010-12-14T00:00:00"/>
    <n v="520000"/>
    <s v="773"/>
    <x v="11"/>
    <x v="3"/>
    <x v="6"/>
    <x v="0"/>
    <x v="2"/>
  </r>
  <r>
    <n v="7735124012"/>
    <x v="24"/>
    <n v="100259004"/>
    <x v="121"/>
    <s v="LTEAGUTIERRE"/>
    <s v="MFLT"/>
    <s v="cta pte,prov,prd.Inv"/>
    <m/>
    <s v="Termocupla J 4mmx5cm cable malla 1mt"/>
    <d v="2010-12-14T00:00:00"/>
    <d v="2010-12-14T00:00:00"/>
    <n v="520000"/>
    <s v="773"/>
    <x v="11"/>
    <x v="3"/>
    <x v="6"/>
    <x v="0"/>
    <x v="2"/>
  </r>
  <r>
    <n v="7735124012"/>
    <x v="24"/>
    <n v="100259497"/>
    <x v="144"/>
    <s v="LTHMRENDON"/>
    <s v="MFLT"/>
    <s v="cta pte,prov,prd.Inv"/>
    <m/>
    <s v="Mercotac RF:430"/>
    <d v="2010-12-06T00:00:00"/>
    <d v="2010-12-07T00:00:00"/>
    <n v="0"/>
    <s v="773"/>
    <x v="11"/>
    <x v="3"/>
    <x v="6"/>
    <x v="0"/>
    <x v="2"/>
  </r>
  <r>
    <n v="7735124012"/>
    <x v="24"/>
    <n v="100259497"/>
    <x v="144"/>
    <s v="LTHMRENDON"/>
    <s v="MFLT"/>
    <s v="cta pte,prov,prd.Inv"/>
    <m/>
    <s v="Mercotac RF:430"/>
    <d v="2010-12-06T00:00:00"/>
    <d v="2010-12-07T00:00:00"/>
    <n v="1029000"/>
    <s v="773"/>
    <x v="11"/>
    <x v="3"/>
    <x v="6"/>
    <x v="0"/>
    <x v="2"/>
  </r>
  <r>
    <n v="7735124012"/>
    <x v="24"/>
    <n v="100259497"/>
    <x v="144"/>
    <s v="LTEAGUTIERRE"/>
    <s v="MFLT"/>
    <s v="cta pte,prov,prd.Inv"/>
    <m/>
    <s v="Fotocelda siemens 3RG7560-1CH54"/>
    <d v="2010-12-13T00:00:00"/>
    <d v="2010-12-13T00:00:00"/>
    <n v="875000"/>
    <s v="773"/>
    <x v="11"/>
    <x v="3"/>
    <x v="6"/>
    <x v="0"/>
    <x v="2"/>
  </r>
  <r>
    <n v="7735124012"/>
    <x v="24"/>
    <n v="100260695"/>
    <x v="638"/>
    <s v="LTMCRAGA"/>
    <s v="MFLT"/>
    <s v="Material,y,repuestos"/>
    <m/>
    <s v=""/>
    <d v="2010-12-29T00:00:00"/>
    <d v="2010-12-29T00:00:00"/>
    <n v="2849"/>
    <s v="773"/>
    <x v="11"/>
    <x v="4"/>
    <x v="6"/>
    <x v="0"/>
    <x v="2"/>
  </r>
  <r>
    <n v="7735124012"/>
    <x v="24"/>
    <n v="100260695"/>
    <x v="638"/>
    <s v="LTEAGUTIERRE"/>
    <s v="MFLT"/>
    <s v="Material,y,repuestos"/>
    <m/>
    <s v=""/>
    <d v="2010-12-23T00:00:00"/>
    <d v="2010-12-23T00:00:00"/>
    <n v="2995"/>
    <s v="773"/>
    <x v="11"/>
    <x v="4"/>
    <x v="6"/>
    <x v="0"/>
    <x v="2"/>
  </r>
  <r>
    <n v="7735124012"/>
    <x v="24"/>
    <n v="100260695"/>
    <x v="638"/>
    <s v="LTEAGUTIERRE"/>
    <s v="MFLT"/>
    <s v="cta pte,prov,prd.Inv"/>
    <m/>
    <s v="Banda A 65"/>
    <d v="2010-12-27T00:00:00"/>
    <d v="2010-12-28T00:00:00"/>
    <n v="-8580"/>
    <s v="773"/>
    <x v="11"/>
    <x v="4"/>
    <x v="6"/>
    <x v="0"/>
    <x v="2"/>
  </r>
  <r>
    <n v="7735124012"/>
    <x v="24"/>
    <n v="100260695"/>
    <x v="638"/>
    <s v="LTEAGUTIERRE"/>
    <s v="MFLT"/>
    <s v="TODO BANDAS SOCIEDAD POR ACCIONES"/>
    <m/>
    <s v="Banda A 65"/>
    <d v="2010-12-27T00:00:00"/>
    <d v="2010-12-28T00:00:00"/>
    <n v="0"/>
    <s v="773"/>
    <x v="11"/>
    <x v="4"/>
    <x v="6"/>
    <x v="0"/>
    <x v="2"/>
  </r>
  <r>
    <n v="7735124012"/>
    <x v="24"/>
    <n v="100260695"/>
    <x v="638"/>
    <s v="LTHMRENDON"/>
    <s v="MFLT"/>
    <s v="cta pte,prov,prd.Inv"/>
    <m/>
    <s v="Banda A 65"/>
    <d v="2010-12-23T00:00:00"/>
    <d v="2010-12-23T00:00:00"/>
    <n v="8580"/>
    <s v="773"/>
    <x v="11"/>
    <x v="4"/>
    <x v="6"/>
    <x v="0"/>
    <x v="2"/>
  </r>
  <r>
    <n v="7735124012"/>
    <x v="24"/>
    <n v="100260695"/>
    <x v="638"/>
    <s v="LTHMRENDON"/>
    <s v="MFLT"/>
    <s v="TODO BANDAS SOCIEDAD POR ACCIONES"/>
    <m/>
    <s v="Banda A 65"/>
    <d v="2010-12-21T00:00:00"/>
    <d v="2010-12-23T00:00:00"/>
    <n v="0"/>
    <s v="773"/>
    <x v="11"/>
    <x v="4"/>
    <x v="6"/>
    <x v="0"/>
    <x v="2"/>
  </r>
  <r>
    <n v="7735124012"/>
    <x v="24"/>
    <n v="100260764"/>
    <x v="639"/>
    <s v="LTEAGUTIERRE"/>
    <s v="MFLT"/>
    <s v="cta pte,prov,prd.Inv"/>
    <m/>
    <s v="Unidad Mantenimieto FRC 1/4_Micro"/>
    <d v="2010-12-09T00:00:00"/>
    <d v="2010-12-10T00:00:00"/>
    <n v="319800"/>
    <s v="773"/>
    <x v="11"/>
    <x v="4"/>
    <x v="6"/>
    <x v="0"/>
    <x v="2"/>
  </r>
  <r>
    <n v="7735124012"/>
    <x v="24"/>
    <n v="100260764"/>
    <x v="639"/>
    <s v="LTEAGUTIERRE"/>
    <s v="MFLT"/>
    <s v="METALURGICA DE LOS ANDES S.A."/>
    <m/>
    <s v="Unidad Mantenimieto FRC 1/4_Micro"/>
    <d v="2010-12-09T00:00:00"/>
    <d v="2010-12-10T00:00:00"/>
    <n v="0"/>
    <s v="773"/>
    <x v="11"/>
    <x v="4"/>
    <x v="6"/>
    <x v="0"/>
    <x v="2"/>
  </r>
  <r>
    <n v="7735124012"/>
    <x v="24"/>
    <n v="100260764"/>
    <x v="639"/>
    <s v="LTEAGUTIERRE"/>
    <s v="MFLT"/>
    <s v="cta pte,prov,prd.Inv"/>
    <m/>
    <s v="Cadena DID 40"/>
    <d v="2010-12-07T00:00:00"/>
    <d v="2010-12-07T00:00:00"/>
    <n v="139500"/>
    <s v="773"/>
    <x v="11"/>
    <x v="4"/>
    <x v="6"/>
    <x v="0"/>
    <x v="2"/>
  </r>
  <r>
    <n v="7735124012"/>
    <x v="24"/>
    <n v="100260767"/>
    <x v="639"/>
    <s v="LTEAGUTIERRE"/>
    <s v="MFLT"/>
    <s v="cta pte,prov,prd.Inv"/>
    <m/>
    <s v="Unidad Mantenimieto FRC 1/4_Micro"/>
    <d v="2010-12-09T00:00:00"/>
    <d v="2010-12-10T00:00:00"/>
    <n v="319800"/>
    <s v="773"/>
    <x v="11"/>
    <x v="4"/>
    <x v="6"/>
    <x v="0"/>
    <x v="2"/>
  </r>
  <r>
    <n v="7735124012"/>
    <x v="24"/>
    <n v="100260767"/>
    <x v="639"/>
    <s v="LTEAGUTIERRE"/>
    <s v="MFLT"/>
    <s v="METALURGICA DE LOS ANDES S.A."/>
    <m/>
    <s v="Unidad Mantenimieto FRC 1/4_Micro"/>
    <d v="2010-12-09T00:00:00"/>
    <d v="2010-12-10T00:00:00"/>
    <n v="0"/>
    <s v="773"/>
    <x v="11"/>
    <x v="4"/>
    <x v="6"/>
    <x v="0"/>
    <x v="2"/>
  </r>
  <r>
    <n v="7735124012"/>
    <x v="24"/>
    <n v="100261354"/>
    <x v="621"/>
    <s v="LTEAGUTIERRE"/>
    <s v="MFLT"/>
    <s v="Material,y,repuestos"/>
    <m/>
    <s v=""/>
    <d v="2010-12-28T00:00:00"/>
    <d v="2010-12-28T00:00:00"/>
    <n v="1500"/>
    <s v="773"/>
    <x v="11"/>
    <x v="4"/>
    <x v="6"/>
    <x v="0"/>
    <x v="2"/>
  </r>
  <r>
    <n v="7735124012"/>
    <x v="24"/>
    <n v="100261354"/>
    <x v="621"/>
    <s v="LTEAGUTIERRE"/>
    <s v="MFLT"/>
    <s v="Material,y,repuestos"/>
    <m/>
    <s v=""/>
    <d v="2010-12-28T00:00:00"/>
    <d v="2010-12-28T00:00:00"/>
    <n v="1500"/>
    <s v="773"/>
    <x v="11"/>
    <x v="4"/>
    <x v="6"/>
    <x v="0"/>
    <x v="2"/>
  </r>
  <r>
    <n v="7735124012"/>
    <x v="24"/>
    <n v="100261354"/>
    <x v="621"/>
    <s v="LTEAGUTIERRE"/>
    <s v="MFLT"/>
    <s v="Material,y,repuestos"/>
    <m/>
    <s v=""/>
    <d v="2010-12-28T00:00:00"/>
    <d v="2010-12-28T00:00:00"/>
    <n v="1311"/>
    <s v="773"/>
    <x v="11"/>
    <x v="4"/>
    <x v="6"/>
    <x v="0"/>
    <x v="2"/>
  </r>
  <r>
    <n v="7735124012"/>
    <x v="24"/>
    <n v="100261354"/>
    <x v="621"/>
    <s v="LTMCRAGA"/>
    <s v="MFLT"/>
    <s v="Material,y,repuestos"/>
    <m/>
    <s v=""/>
    <d v="2010-12-27T00:00:00"/>
    <d v="2010-12-27T00:00:00"/>
    <n v="1600"/>
    <s v="773"/>
    <x v="11"/>
    <x v="4"/>
    <x v="6"/>
    <x v="0"/>
    <x v="2"/>
  </r>
  <r>
    <n v="7735124012"/>
    <x v="24"/>
    <n v="100261354"/>
    <x v="621"/>
    <s v="LTEAGUTIERRE"/>
    <s v="MFLT"/>
    <s v="Material,y,repuestos"/>
    <m/>
    <s v=""/>
    <d v="2010-12-28T00:00:00"/>
    <d v="2010-12-28T00:00:00"/>
    <n v="2500"/>
    <s v="773"/>
    <x v="11"/>
    <x v="4"/>
    <x v="6"/>
    <x v="0"/>
    <x v="2"/>
  </r>
  <r>
    <n v="7735124012"/>
    <x v="24"/>
    <n v="100261354"/>
    <x v="621"/>
    <s v="LTHMRENDON"/>
    <s v="MFLT"/>
    <s v="cta pte,prov,prd.Inv"/>
    <m/>
    <s v="Grasera recta 1/8 NPT"/>
    <d v="2010-12-13T00:00:00"/>
    <d v="2010-12-14T00:00:00"/>
    <n v="0"/>
    <s v="773"/>
    <x v="11"/>
    <x v="4"/>
    <x v="6"/>
    <x v="0"/>
    <x v="2"/>
  </r>
  <r>
    <n v="7735124012"/>
    <x v="24"/>
    <n v="100261354"/>
    <x v="621"/>
    <s v="LTHMRENDON"/>
    <s v="MFLT"/>
    <s v="cta pte,prov,prd.Inv"/>
    <m/>
    <s v="Grasera recta 1/8 NPT"/>
    <d v="2010-12-13T00:00:00"/>
    <d v="2010-12-14T00:00:00"/>
    <n v="11364"/>
    <s v="773"/>
    <x v="11"/>
    <x v="4"/>
    <x v="6"/>
    <x v="0"/>
    <x v="2"/>
  </r>
  <r>
    <n v="7735124012"/>
    <x v="24"/>
    <n v="100261354"/>
    <x v="621"/>
    <s v="LTEAGUTIERRE"/>
    <s v="MFLT"/>
    <s v="cta pte,prov,prd.Inv"/>
    <m/>
    <s v="Cuna_emb_mat_8620_48-52hrc_sp"/>
    <d v="2010-12-13T00:00:00"/>
    <d v="2010-12-13T00:00:00"/>
    <n v="300000"/>
    <s v="773"/>
    <x v="11"/>
    <x v="4"/>
    <x v="6"/>
    <x v="0"/>
    <x v="2"/>
  </r>
  <r>
    <n v="7735124012"/>
    <x v="24"/>
    <n v="100261354"/>
    <x v="621"/>
    <s v="LTHMRENDON"/>
    <s v="MFLT"/>
    <s v="cta pte,prov,prd.Inv"/>
    <m/>
    <s v="Grasera de 1/4 NF recta"/>
    <d v="2010-12-13T00:00:00"/>
    <d v="2010-12-14T00:00:00"/>
    <n v="0"/>
    <s v="773"/>
    <x v="11"/>
    <x v="4"/>
    <x v="6"/>
    <x v="0"/>
    <x v="2"/>
  </r>
  <r>
    <n v="7735124012"/>
    <x v="24"/>
    <n v="100261354"/>
    <x v="621"/>
    <s v="LTHMRENDON"/>
    <s v="MFLT"/>
    <s v="cta pte,prov,prd.Inv"/>
    <m/>
    <s v="Grasera de 1/4 NF recta"/>
    <d v="2010-12-13T00:00:00"/>
    <d v="2010-12-14T00:00:00"/>
    <n v="18480"/>
    <s v="773"/>
    <x v="11"/>
    <x v="4"/>
    <x v="6"/>
    <x v="0"/>
    <x v="2"/>
  </r>
  <r>
    <n v="7735124012"/>
    <x v="24"/>
    <n v="100261354"/>
    <x v="621"/>
    <s v="LTHMRENDON"/>
    <s v="MFLT"/>
    <s v="cta pte,prov,prd.Inv"/>
    <m/>
    <s v="Grasera de 1/8pul NPT 45°"/>
    <d v="2010-12-13T00:00:00"/>
    <d v="2010-12-14T00:00:00"/>
    <n v="0"/>
    <s v="773"/>
    <x v="11"/>
    <x v="4"/>
    <x v="6"/>
    <x v="0"/>
    <x v="2"/>
  </r>
  <r>
    <n v="7735124012"/>
    <x v="24"/>
    <n v="100261354"/>
    <x v="621"/>
    <s v="LTHMRENDON"/>
    <s v="MFLT"/>
    <s v="cta pte,prov,prd.Inv"/>
    <m/>
    <s v="Grasera de 1/8pul NPT 45°"/>
    <d v="2010-12-13T00:00:00"/>
    <d v="2010-12-14T00:00:00"/>
    <n v="11976"/>
    <s v="773"/>
    <x v="11"/>
    <x v="4"/>
    <x v="6"/>
    <x v="0"/>
    <x v="2"/>
  </r>
  <r>
    <n v="7735124012"/>
    <x v="24"/>
    <n v="100261354"/>
    <x v="621"/>
    <s v="LTHMRENDON"/>
    <s v="MFLT"/>
    <s v="cta pte,prov,prd.Inv"/>
    <m/>
    <s v="Grasera de 1/8pul NPT 90°"/>
    <d v="2010-12-13T00:00:00"/>
    <d v="2010-12-14T00:00:00"/>
    <n v="0"/>
    <s v="773"/>
    <x v="11"/>
    <x v="4"/>
    <x v="6"/>
    <x v="0"/>
    <x v="2"/>
  </r>
  <r>
    <n v="7735124012"/>
    <x v="24"/>
    <n v="100261354"/>
    <x v="621"/>
    <s v="LTHMRENDON"/>
    <s v="MFLT"/>
    <s v="cta pte,prov,prd.Inv"/>
    <m/>
    <s v="Grasera de 1/8pul NPT 90°"/>
    <d v="2010-12-13T00:00:00"/>
    <d v="2010-12-14T00:00:00"/>
    <n v="11892"/>
    <s v="773"/>
    <x v="11"/>
    <x v="4"/>
    <x v="6"/>
    <x v="0"/>
    <x v="2"/>
  </r>
  <r>
    <n v="7735124012"/>
    <x v="24"/>
    <n v="100261354"/>
    <x v="621"/>
    <s v="LTHMRENDON"/>
    <s v="MFLT"/>
    <s v="cta pte,prov,prd.Inv"/>
    <m/>
    <s v="Grasera M6 x 1"/>
    <d v="2010-12-13T00:00:00"/>
    <d v="2010-12-14T00:00:00"/>
    <n v="0"/>
    <s v="773"/>
    <x v="11"/>
    <x v="4"/>
    <x v="6"/>
    <x v="0"/>
    <x v="2"/>
  </r>
  <r>
    <n v="7735124012"/>
    <x v="24"/>
    <n v="100261354"/>
    <x v="621"/>
    <s v="LTHMRENDON"/>
    <s v="MFLT"/>
    <s v="cta pte,prov,prd.Inv"/>
    <m/>
    <s v="Grasera M6 x 1"/>
    <d v="2010-12-13T00:00:00"/>
    <d v="2010-12-14T00:00:00"/>
    <n v="2562"/>
    <s v="773"/>
    <x v="11"/>
    <x v="4"/>
    <x v="6"/>
    <x v="0"/>
    <x v="2"/>
  </r>
  <r>
    <n v="7735124012"/>
    <x v="24"/>
    <n v="100264256"/>
    <x v="640"/>
    <s v="LTMCRAGA"/>
    <s v="MFLT"/>
    <s v="Material,y,repuestos"/>
    <m/>
    <s v=""/>
    <d v="2010-12-30T00:00:00"/>
    <d v="2010-12-30T00:00:00"/>
    <n v="222560"/>
    <s v="773"/>
    <x v="11"/>
    <x v="3"/>
    <x v="6"/>
    <x v="0"/>
    <x v="2"/>
  </r>
  <r>
    <n v="7735124012"/>
    <x v="24"/>
    <n v="100265716"/>
    <x v="641"/>
    <s v="LTHMRENDON"/>
    <s v="MFLT"/>
    <s v="cta pte,prov,prd.Inv"/>
    <m/>
    <s v="Filtro final tinta SP:37007-03"/>
    <d v="2010-12-22T00:00:00"/>
    <d v="2010-12-23T00:00:00"/>
    <n v="0"/>
    <s v="773"/>
    <x v="11"/>
    <x v="3"/>
    <x v="6"/>
    <x v="0"/>
    <x v="2"/>
  </r>
  <r>
    <n v="7735124012"/>
    <x v="24"/>
    <n v="100265716"/>
    <x v="641"/>
    <s v="LTHMRENDON"/>
    <s v="MFLT"/>
    <s v="cta pte,prov,prd.Inv"/>
    <m/>
    <s v="Filtro final tinta SP:37007-03"/>
    <d v="2010-12-22T00:00:00"/>
    <d v="2010-12-23T00:00:00"/>
    <n v="68848"/>
    <s v="773"/>
    <x v="11"/>
    <x v="3"/>
    <x v="6"/>
    <x v="0"/>
    <x v="2"/>
  </r>
  <r>
    <n v="7735124012"/>
    <x v="24"/>
    <n v="100265720"/>
    <x v="642"/>
    <s v="LTHMRENDON"/>
    <s v="MFLT"/>
    <s v="cta pte,prov,prd.Inv"/>
    <m/>
    <s v="Curva vertical 90RF:CV18A6 2090"/>
    <d v="2010-12-22T00:00:00"/>
    <d v="2010-12-23T00:00:00"/>
    <n v="32550"/>
    <s v="773"/>
    <x v="11"/>
    <x v="4"/>
    <x v="6"/>
    <x v="0"/>
    <x v="2"/>
  </r>
  <r>
    <n v="7735124012"/>
    <x v="24"/>
    <n v="100265720"/>
    <x v="642"/>
    <s v="LTHMRENDON"/>
    <s v="MFLT"/>
    <s v="cta pte,prov,prd.Inv"/>
    <m/>
    <s v="Tee RF:T8A620"/>
    <d v="2010-12-22T00:00:00"/>
    <d v="2010-12-23T00:00:00"/>
    <n v="138675"/>
    <s v="773"/>
    <x v="11"/>
    <x v="4"/>
    <x v="6"/>
    <x v="0"/>
    <x v="2"/>
  </r>
  <r>
    <n v="7735124012"/>
    <x v="24"/>
    <n v="100265720"/>
    <x v="642"/>
    <s v="LTHMRENDON"/>
    <s v="MFLT"/>
    <s v="cta pte,prov,prd.Inv"/>
    <m/>
    <s v="Tapa bandeja RF:TBA620"/>
    <d v="2010-12-22T00:00:00"/>
    <d v="2010-12-23T00:00:00"/>
    <n v="150315"/>
    <s v="773"/>
    <x v="11"/>
    <x v="4"/>
    <x v="6"/>
    <x v="0"/>
    <x v="2"/>
  </r>
  <r>
    <n v="7735124012"/>
    <x v="24"/>
    <n v="100265720"/>
    <x v="642"/>
    <s v="LTHMRENDON"/>
    <s v="MFLT"/>
    <s v="cta pte,prov,prd.Inv"/>
    <m/>
    <s v="Sujetador tapa RF:58A6"/>
    <d v="2010-12-22T00:00:00"/>
    <d v="2010-12-23T00:00:00"/>
    <n v="5128"/>
    <s v="773"/>
    <x v="11"/>
    <x v="4"/>
    <x v="6"/>
    <x v="0"/>
    <x v="2"/>
  </r>
  <r>
    <n v="7735124012"/>
    <x v="24"/>
    <n v="100265720"/>
    <x v="642"/>
    <s v="LTHMRENDON"/>
    <s v="MFLT"/>
    <s v="cta pte,prov,prd.Inv"/>
    <m/>
    <s v="Soporte suspension universal RF:5UAG40"/>
    <d v="2010-12-22T00:00:00"/>
    <d v="2010-12-23T00:00:00"/>
    <n v="35274"/>
    <s v="773"/>
    <x v="11"/>
    <x v="4"/>
    <x v="6"/>
    <x v="0"/>
    <x v="2"/>
  </r>
  <r>
    <n v="7735124012"/>
    <x v="24"/>
    <n v="100265720"/>
    <x v="642"/>
    <s v="LTHMRENDON"/>
    <s v="MFLT"/>
    <s v="cta pte,prov,prd.Inv"/>
    <m/>
    <s v="Perno de ojo abierto"/>
    <d v="2010-12-22T00:00:00"/>
    <d v="2010-12-23T00:00:00"/>
    <n v="10950"/>
    <s v="773"/>
    <x v="11"/>
    <x v="4"/>
    <x v="6"/>
    <x v="0"/>
    <x v="2"/>
  </r>
  <r>
    <n v="7735124012"/>
    <x v="24"/>
    <n v="100265720"/>
    <x v="642"/>
    <s v="LTHMRENDON"/>
    <s v="MFLT"/>
    <s v="cta pte,prov,prd.Inv"/>
    <m/>
    <s v="Sujetador bandeja vertical RF:5BV3A6"/>
    <d v="2010-12-22T00:00:00"/>
    <d v="2010-12-23T00:00:00"/>
    <n v="8936"/>
    <s v="773"/>
    <x v="11"/>
    <x v="4"/>
    <x v="6"/>
    <x v="0"/>
    <x v="2"/>
  </r>
  <r>
    <n v="7735124012"/>
    <x v="24"/>
    <n v="100265720"/>
    <x v="642"/>
    <s v="LTHMRENDON"/>
    <s v="MFLT"/>
    <s v="cta pte,prov,prd.Inv"/>
    <m/>
    <s v="Platina de union M RF:PU8A6"/>
    <d v="2010-12-22T00:00:00"/>
    <d v="2010-12-23T00:00:00"/>
    <n v="172500"/>
    <s v="773"/>
    <x v="11"/>
    <x v="4"/>
    <x v="6"/>
    <x v="0"/>
    <x v="2"/>
  </r>
  <r>
    <n v="7735124012"/>
    <x v="24"/>
    <n v="100265720"/>
    <x v="642"/>
    <s v="LTHMRENDON"/>
    <s v="MFLT"/>
    <s v="cta pte,prov,prd.Inv"/>
    <m/>
    <s v="Tramo recto M RF:B8A62015"/>
    <d v="2010-12-22T00:00:00"/>
    <d v="2010-12-23T00:00:00"/>
    <n v="688330"/>
    <s v="773"/>
    <x v="11"/>
    <x v="4"/>
    <x v="6"/>
    <x v="0"/>
    <x v="2"/>
  </r>
  <r>
    <n v="7735124012"/>
    <x v="24"/>
    <n v="100265720"/>
    <x v="642"/>
    <s v="LTHMRENDON"/>
    <s v="MFLT"/>
    <s v="cta pte,prov,prd.Inv"/>
    <m/>
    <s v="Cubre luz RFCL.A620"/>
    <d v="2010-12-22T00:00:00"/>
    <d v="2010-12-23T00:00:00"/>
    <n v="10752"/>
    <s v="773"/>
    <x v="11"/>
    <x v="4"/>
    <x v="6"/>
    <x v="0"/>
    <x v="2"/>
  </r>
  <r>
    <n v="7735124012"/>
    <x v="24"/>
    <n v="100265720"/>
    <x v="642"/>
    <s v="LTHMRENDON"/>
    <s v="MFLT"/>
    <s v="cta pte,prov,prd.Inv"/>
    <m/>
    <s v="Curva horizontal RF:CH8A62090"/>
    <d v="2010-12-22T00:00:00"/>
    <d v="2010-12-23T00:00:00"/>
    <n v="70386"/>
    <s v="773"/>
    <x v="11"/>
    <x v="4"/>
    <x v="6"/>
    <x v="0"/>
    <x v="2"/>
  </r>
  <r>
    <n v="7735124012"/>
    <x v="24"/>
    <n v="100265720"/>
    <x v="642"/>
    <s v="LTHMRENDON"/>
    <s v="MFLT"/>
    <s v="cta pte,prov,prd.Inv"/>
    <m/>
    <s v="Cable cobre 90M RF:THHN 2AWG CENTEL"/>
    <d v="2010-12-22T00:00:00"/>
    <d v="2010-12-23T00:00:00"/>
    <n v="1069304"/>
    <s v="773"/>
    <x v="11"/>
    <x v="4"/>
    <x v="6"/>
    <x v="0"/>
    <x v="2"/>
  </r>
  <r>
    <n v="7735124012"/>
    <x v="24"/>
    <n v="100265720"/>
    <x v="642"/>
    <s v="LTHMRENDON"/>
    <s v="MFLT"/>
    <s v="cta pte,prov,prd.Inv"/>
    <m/>
    <s v="Cable cobre 90M RF:THHN 8AWG CENTEL"/>
    <d v="2010-12-22T00:00:00"/>
    <d v="2010-12-23T00:00:00"/>
    <n v="198600"/>
    <s v="773"/>
    <x v="11"/>
    <x v="4"/>
    <x v="6"/>
    <x v="0"/>
    <x v="2"/>
  </r>
  <r>
    <n v="7735124012"/>
    <x v="24"/>
    <n v="100265720"/>
    <x v="642"/>
    <s v="LTHMRENDON"/>
    <s v="MFLT"/>
    <s v="cta pte,prov,prd.Inv"/>
    <m/>
    <s v="Cable cobre 90M RF:THHN 6AWG CENTEL"/>
    <d v="2010-12-22T00:00:00"/>
    <d v="2010-12-23T00:00:00"/>
    <n v="306000"/>
    <s v="773"/>
    <x v="11"/>
    <x v="4"/>
    <x v="6"/>
    <x v="0"/>
    <x v="2"/>
  </r>
  <r>
    <n v="7735124012"/>
    <x v="24"/>
    <n v="100265720"/>
    <x v="642"/>
    <s v="LTHMRENDON"/>
    <s v="MFLT"/>
    <s v="cta pte,prov,prd.Inv"/>
    <m/>
    <s v="Cable encauchetado 4 x 10CENTEL"/>
    <d v="2010-12-22T00:00:00"/>
    <d v="2010-12-23T00:00:00"/>
    <n v="576800"/>
    <s v="773"/>
    <x v="11"/>
    <x v="4"/>
    <x v="6"/>
    <x v="0"/>
    <x v="2"/>
  </r>
  <r>
    <n v="7735124012"/>
    <x v="24"/>
    <n v="100265720"/>
    <x v="642"/>
    <s v="LTHMRENDON"/>
    <s v="MFLT"/>
    <s v="cta pte,prov,prd.Inv"/>
    <m/>
    <s v="Cable multipar 24 x 18CENTEL"/>
    <d v="2010-12-22T00:00:00"/>
    <d v="2010-12-23T00:00:00"/>
    <n v="943080"/>
    <s v="773"/>
    <x v="11"/>
    <x v="4"/>
    <x v="6"/>
    <x v="0"/>
    <x v="2"/>
  </r>
  <r>
    <n v="7735124012"/>
    <x v="24"/>
    <n v="100265720"/>
    <x v="642"/>
    <s v="LTHMRENDON"/>
    <s v="MFLT"/>
    <s v="cta pte,prov,prd.Inv"/>
    <m/>
    <s v="Curva vertical ajustable RF:CVA8A6"/>
    <d v="2010-12-23T00:00:00"/>
    <d v="2010-12-23T00:00:00"/>
    <n v="22180"/>
    <s v="773"/>
    <x v="11"/>
    <x v="4"/>
    <x v="6"/>
    <x v="0"/>
    <x v="2"/>
  </r>
  <r>
    <n v="7735124012"/>
    <x v="24"/>
    <n v="100265720"/>
    <x v="642"/>
    <s v="LTHMRENDON"/>
    <s v="MFLT"/>
    <s v="cta pte,prov,prd.Inv"/>
    <m/>
    <s v="Bajante RF:BJA620"/>
    <d v="2010-12-23T00:00:00"/>
    <d v="2010-12-23T00:00:00"/>
    <n v="14096"/>
    <s v="773"/>
    <x v="11"/>
    <x v="4"/>
    <x v="6"/>
    <x v="0"/>
    <x v="2"/>
  </r>
  <r>
    <n v="7735124012"/>
    <x v="24"/>
    <n v="100268025"/>
    <x v="643"/>
    <s v="LTEAGUTIERRE"/>
    <s v="MFLT"/>
    <s v="cta pte,prov,prd.Inv"/>
    <m/>
    <s v="Tornillo prisionero 1/4x1/2pul"/>
    <d v="2010-12-22T00:00:00"/>
    <d v="2010-12-22T00:00:00"/>
    <n v="3048"/>
    <s v="773"/>
    <x v="11"/>
    <x v="4"/>
    <x v="6"/>
    <x v="0"/>
    <x v="2"/>
  </r>
  <r>
    <n v="7735124012"/>
    <x v="24"/>
    <n v="100268025"/>
    <x v="643"/>
    <s v="LTEAGUTIERRE"/>
    <s v="MFLT"/>
    <s v="cta pte,prov,prd.Inv"/>
    <m/>
    <s v="Retenedor para rodillo mojador"/>
    <d v="2010-12-20T00:00:00"/>
    <d v="2010-12-21T00:00:00"/>
    <n v="30000"/>
    <s v="773"/>
    <x v="11"/>
    <x v="4"/>
    <x v="6"/>
    <x v="0"/>
    <x v="2"/>
  </r>
  <r>
    <n v="7735124012"/>
    <x v="24"/>
    <n v="100268025"/>
    <x v="643"/>
    <s v="LTEAGUTIERRE"/>
    <s v="MFLT"/>
    <s v="ALMACEN RODAMIENTOS S.A."/>
    <m/>
    <s v="Retenedor para rodillo mojador"/>
    <d v="2010-12-20T00:00:00"/>
    <d v="2010-12-21T00:00:00"/>
    <n v="0"/>
    <s v="773"/>
    <x v="11"/>
    <x v="4"/>
    <x v="6"/>
    <x v="0"/>
    <x v="2"/>
  </r>
  <r>
    <n v="7735124012"/>
    <x v="24"/>
    <n v="100268378"/>
    <x v="644"/>
    <s v="LTEAGUTIERRE"/>
    <s v="MFLT"/>
    <s v="cta pte,prov,prd.Inv"/>
    <m/>
    <s v="Manometro royal gauge 120psi"/>
    <d v="2010-12-28T00:00:00"/>
    <d v="2010-12-28T00:00:00"/>
    <n v="18900"/>
    <s v="773"/>
    <x v="11"/>
    <x v="3"/>
    <x v="6"/>
    <x v="0"/>
    <x v="2"/>
  </r>
  <r>
    <n v="7735124012"/>
    <x v="24"/>
    <n v="100268380"/>
    <x v="645"/>
    <s v="LTEAGUTIERRE"/>
    <s v="MFLT"/>
    <s v="cta pte,prov,prd.Inv"/>
    <m/>
    <s v="Manometro royal gauge 120psi"/>
    <d v="2010-12-28T00:00:00"/>
    <d v="2010-12-28T00:00:00"/>
    <n v="18900"/>
    <s v="773"/>
    <x v="11"/>
    <x v="3"/>
    <x v="6"/>
    <x v="0"/>
    <x v="2"/>
  </r>
  <r>
    <n v="7735124012"/>
    <x v="24"/>
    <n v="100268380"/>
    <x v="645"/>
    <s v="LTEAGUTIERRE"/>
    <s v="MFLT"/>
    <s v="Material,y,repuestos"/>
    <m/>
    <s v=""/>
    <d v="2010-12-28T00:00:00"/>
    <d v="2010-12-28T00:00:00"/>
    <n v="978"/>
    <s v="773"/>
    <x v="11"/>
    <x v="3"/>
    <x v="6"/>
    <x v="0"/>
    <x v="2"/>
  </r>
  <r>
    <n v="7735124012"/>
    <x v="24"/>
    <n v="100268382"/>
    <x v="645"/>
    <s v="LTEAGUTIERRE"/>
    <s v="MFLT"/>
    <s v="cta pte,prov,prd.Inv"/>
    <m/>
    <s v="Manometro royal gauge 120psi"/>
    <d v="2010-12-28T00:00:00"/>
    <d v="2010-12-28T00:00:00"/>
    <n v="18900"/>
    <s v="773"/>
    <x v="11"/>
    <x v="3"/>
    <x v="6"/>
    <x v="0"/>
    <x v="2"/>
  </r>
  <r>
    <n v="7735124012"/>
    <x v="24"/>
    <n v="100268397"/>
    <x v="645"/>
    <s v="LTEAGUTIERRE"/>
    <s v="MFLT"/>
    <s v="cta pte,prov,prd.Inv"/>
    <m/>
    <s v="Manometro royal gauge 120psi"/>
    <d v="2010-12-28T00:00:00"/>
    <d v="2010-12-28T00:00:00"/>
    <n v="18900"/>
    <s v="773"/>
    <x v="11"/>
    <x v="3"/>
    <x v="6"/>
    <x v="0"/>
    <x v="2"/>
  </r>
  <r>
    <n v="7735124012"/>
    <x v="24"/>
    <n v="100268405"/>
    <x v="645"/>
    <s v="LTEAGUTIERRE"/>
    <s v="MFLT"/>
    <s v="cta pte,prov,prd.Inv"/>
    <m/>
    <s v="Manometro royal gauge 120psi"/>
    <d v="2010-12-28T00:00:00"/>
    <d v="2010-12-28T00:00:00"/>
    <n v="18900"/>
    <s v="773"/>
    <x v="11"/>
    <x v="3"/>
    <x v="6"/>
    <x v="0"/>
    <x v="2"/>
  </r>
  <r>
    <n v="7735124012"/>
    <x v="24"/>
    <n v="100268420"/>
    <x v="645"/>
    <s v="LTEAGUTIERRE"/>
    <s v="MFLT"/>
    <s v="cta pte,prov,prd.Inv"/>
    <m/>
    <s v="Manometro royal gauge 120psi"/>
    <d v="2010-12-28T00:00:00"/>
    <d v="2010-12-28T00:00:00"/>
    <n v="56700"/>
    <s v="773"/>
    <x v="11"/>
    <x v="3"/>
    <x v="6"/>
    <x v="0"/>
    <x v="2"/>
  </r>
  <r>
    <n v="7735124012"/>
    <x v="24"/>
    <n v="100268424"/>
    <x v="645"/>
    <s v="LTEAGUTIERRE"/>
    <s v="MFLT"/>
    <s v="cta pte,prov,prd.Inv"/>
    <m/>
    <s v="Manometro royal gauge 120psi"/>
    <d v="2010-12-28T00:00:00"/>
    <d v="2010-12-28T00:00:00"/>
    <n v="18900"/>
    <s v="773"/>
    <x v="11"/>
    <x v="3"/>
    <x v="6"/>
    <x v="0"/>
    <x v="2"/>
  </r>
  <r>
    <n v="7735124012"/>
    <x v="24"/>
    <n v="100271264"/>
    <x v="646"/>
    <s v="LTEAGUTIERRE"/>
    <s v="MFLT"/>
    <s v="Material,y,repuestos"/>
    <m/>
    <s v=""/>
    <d v="2010-12-28T00:00:00"/>
    <d v="2010-12-28T00:00:00"/>
    <n v="19147"/>
    <s v="773"/>
    <x v="11"/>
    <x v="4"/>
    <x v="6"/>
    <x v="0"/>
    <x v="2"/>
  </r>
  <r>
    <n v="7735124012"/>
    <x v="24"/>
    <n v="100271264"/>
    <x v="646"/>
    <s v="LTEAGUTIERRE"/>
    <s v="MFLT"/>
    <s v="Material,y,repuestos"/>
    <m/>
    <s v=""/>
    <d v="2010-12-28T00:00:00"/>
    <d v="2010-12-28T00:00:00"/>
    <n v="2942"/>
    <s v="773"/>
    <x v="11"/>
    <x v="4"/>
    <x v="6"/>
    <x v="0"/>
    <x v="2"/>
  </r>
  <r>
    <n v="7735124012"/>
    <x v="24"/>
    <n v="100271264"/>
    <x v="646"/>
    <s v="LTEAGUTIERRE"/>
    <s v="MFLT"/>
    <s v="Material,y,repuestos"/>
    <m/>
    <s v=""/>
    <d v="2010-12-28T00:00:00"/>
    <d v="2010-12-28T00:00:00"/>
    <n v="3250"/>
    <s v="773"/>
    <x v="11"/>
    <x v="4"/>
    <x v="6"/>
    <x v="0"/>
    <x v="2"/>
  </r>
  <r>
    <n v="7735124012"/>
    <x v="24"/>
    <n v="100271521"/>
    <x v="647"/>
    <s v="LTMCRAGA"/>
    <s v="MFLT"/>
    <s v="Material,y,repuestos"/>
    <m/>
    <s v=""/>
    <d v="2010-12-29T00:00:00"/>
    <d v="2010-12-29T00:00:00"/>
    <n v="3250"/>
    <s v="773"/>
    <x v="11"/>
    <x v="3"/>
    <x v="6"/>
    <x v="0"/>
    <x v="2"/>
  </r>
  <r>
    <n v="7735124012"/>
    <x v="24"/>
    <n v="100271521"/>
    <x v="647"/>
    <s v="LTMCRAGA"/>
    <s v="MFLT"/>
    <s v="Material,y,repuestos"/>
    <m/>
    <s v=""/>
    <d v="2010-12-29T00:00:00"/>
    <d v="2010-12-29T00:00:00"/>
    <n v="34000"/>
    <s v="773"/>
    <x v="11"/>
    <x v="3"/>
    <x v="6"/>
    <x v="0"/>
    <x v="2"/>
  </r>
  <r>
    <n v="7735124012"/>
    <x v="24"/>
    <n v="100271522"/>
    <x v="648"/>
    <s v="LTMCRAGA"/>
    <s v="MFLT"/>
    <s v="Material,y,repuestos"/>
    <m/>
    <s v=""/>
    <d v="2010-12-29T00:00:00"/>
    <d v="2010-12-29T00:00:00"/>
    <n v="3250"/>
    <s v="773"/>
    <x v="11"/>
    <x v="3"/>
    <x v="6"/>
    <x v="0"/>
    <x v="2"/>
  </r>
  <r>
    <n v="7735124502"/>
    <x v="57"/>
    <n v="100198654"/>
    <x v="513"/>
    <s v="LTHMRENDON"/>
    <s v="MFLT"/>
    <s v="cta pte,prov,prd.no,"/>
    <m/>
    <s v="Hierro con proc. granjas mtto edif.16% I"/>
    <d v="2010-12-14T00:00:00"/>
    <d v="2010-12-14T00:00:00"/>
    <n v="62500"/>
    <s v="773"/>
    <x v="11"/>
    <x v="4"/>
    <x v="6"/>
    <x v="0"/>
    <x v="0"/>
  </r>
  <r>
    <n v="7735124502"/>
    <x v="57"/>
    <n v="100223599"/>
    <x v="535"/>
    <s v="LTHMRENDON"/>
    <s v="MFLT"/>
    <s v="cta pte,prov,prd.no,"/>
    <m/>
    <s v="Hierro con proc. granjas mtto edif.16% I"/>
    <d v="2010-12-14T00:00:00"/>
    <d v="2010-12-14T00:00:00"/>
    <n v="360000"/>
    <s v="773"/>
    <x v="11"/>
    <x v="4"/>
    <x v="6"/>
    <x v="0"/>
    <x v="0"/>
  </r>
  <r>
    <n v="7735124502"/>
    <x v="57"/>
    <n v="100248921"/>
    <x v="649"/>
    <s v="LTEAGUTIERRE"/>
    <s v="MFLT"/>
    <s v="cta pte,prov,prd.no,"/>
    <m/>
    <s v="Candado"/>
    <d v="2010-12-20T00:00:00"/>
    <d v="2010-12-21T00:00:00"/>
    <n v="47200"/>
    <s v="773"/>
    <x v="11"/>
    <x v="4"/>
    <x v="6"/>
    <x v="0"/>
    <x v="0"/>
  </r>
  <r>
    <n v="7735124502"/>
    <x v="57"/>
    <n v="100248921"/>
    <x v="649"/>
    <s v="LTEAGUTIERRE"/>
    <s v="MFLT"/>
    <s v="FERRETERIA S S LTDA."/>
    <m/>
    <s v="Candado"/>
    <d v="2010-12-20T00:00:00"/>
    <d v="2010-12-21T00:00:00"/>
    <n v="0"/>
    <s v="773"/>
    <x v="11"/>
    <x v="4"/>
    <x v="6"/>
    <x v="0"/>
    <x v="0"/>
  </r>
  <r>
    <n v="7735124502"/>
    <x v="57"/>
    <n v="100251819"/>
    <x v="630"/>
    <s v="LTEAGUTIERRE"/>
    <s v="MFLT"/>
    <s v="cta pte,prov,prd.no,"/>
    <m/>
    <s v="Bandas reductor de velocidad"/>
    <d v="2010-12-21T00:00:00"/>
    <d v="2010-12-21T00:00:00"/>
    <n v="11570"/>
    <s v="773"/>
    <x v="11"/>
    <x v="4"/>
    <x v="6"/>
    <x v="0"/>
    <x v="0"/>
  </r>
  <r>
    <n v="7735124502"/>
    <x v="57"/>
    <n v="100252906"/>
    <x v="650"/>
    <s v="LTEAGUTIERRE"/>
    <s v="MFLT"/>
    <s v="cta pte,prov,prd.no,"/>
    <m/>
    <s v="Pintura  esmalte"/>
    <d v="2010-12-01T00:00:00"/>
    <d v="2010-12-02T00:00:00"/>
    <n v="196208"/>
    <s v="773"/>
    <x v="11"/>
    <x v="26"/>
    <x v="6"/>
    <x v="0"/>
    <x v="0"/>
  </r>
  <r>
    <n v="7735124502"/>
    <x v="57"/>
    <n v="100252906"/>
    <x v="650"/>
    <s v="LTEAGUTIERRE"/>
    <s v="MFLT"/>
    <s v="PINTURAS IDEA S.A."/>
    <m/>
    <s v="Pintura  esmalte"/>
    <d v="2010-12-01T00:00:00"/>
    <d v="2010-12-02T00:00:00"/>
    <n v="0"/>
    <s v="773"/>
    <x v="11"/>
    <x v="26"/>
    <x v="6"/>
    <x v="0"/>
    <x v="0"/>
  </r>
  <r>
    <n v="7735124502"/>
    <x v="57"/>
    <n v="100254487"/>
    <x v="651"/>
    <s v="LTEAGUTIERRE"/>
    <s v="MFLT"/>
    <s v="cta pte,prov,prd.no,"/>
    <m/>
    <s v="Pintura trafico"/>
    <d v="2010-12-01T00:00:00"/>
    <d v="2010-12-02T00:00:00"/>
    <n v="546980"/>
    <s v="773"/>
    <x v="11"/>
    <x v="26"/>
    <x v="6"/>
    <x v="0"/>
    <x v="0"/>
  </r>
  <r>
    <n v="7735124502"/>
    <x v="57"/>
    <n v="100254487"/>
    <x v="651"/>
    <s v="LTEAGUTIERRE"/>
    <s v="MFLT"/>
    <s v="PINTURAS IDEA S.A."/>
    <m/>
    <s v="Pintura trafico"/>
    <d v="2010-12-01T00:00:00"/>
    <d v="2010-12-02T00:00:00"/>
    <n v="0"/>
    <s v="773"/>
    <x v="11"/>
    <x v="26"/>
    <x v="6"/>
    <x v="0"/>
    <x v="0"/>
  </r>
  <r>
    <n v="7735124502"/>
    <x v="57"/>
    <n v="100267801"/>
    <x v="625"/>
    <s v="LTEAGUTIERRE"/>
    <s v="MFLT"/>
    <s v="cta pte,prov,prd.no,"/>
    <m/>
    <s v="Tornillo en Pulgadas"/>
    <d v="2010-12-22T00:00:00"/>
    <d v="2010-12-22T00:00:00"/>
    <n v="2280"/>
    <s v="773"/>
    <x v="11"/>
    <x v="4"/>
    <x v="6"/>
    <x v="0"/>
    <x v="0"/>
  </r>
  <r>
    <n v="7735124503"/>
    <x v="41"/>
    <n v="100245041"/>
    <x v="600"/>
    <s v="LTEAGUTIERRE"/>
    <s v="MFLT"/>
    <s v="cta pte,prov,prd.no,"/>
    <m/>
    <s v="Pintura esmalte gris plata x gln."/>
    <d v="2010-12-01T00:00:00"/>
    <d v="2010-12-02T00:00:00"/>
    <n v="49052"/>
    <s v="773"/>
    <x v="11"/>
    <x v="4"/>
    <x v="6"/>
    <x v="0"/>
    <x v="2"/>
  </r>
  <r>
    <n v="7735124503"/>
    <x v="41"/>
    <n v="100245041"/>
    <x v="600"/>
    <s v="LTEAGUTIERRE"/>
    <s v="MFLT"/>
    <s v="PINTURAS IDEA S.A."/>
    <m/>
    <s v="Pintura esmalte gris plata x gln."/>
    <d v="2010-12-01T00:00:00"/>
    <d v="2010-12-02T00:00:00"/>
    <n v="0"/>
    <s v="773"/>
    <x v="11"/>
    <x v="4"/>
    <x v="6"/>
    <x v="0"/>
    <x v="2"/>
  </r>
  <r>
    <n v="7735124503"/>
    <x v="41"/>
    <n v="100251630"/>
    <x v="129"/>
    <s v="LTEAGUTIERRE"/>
    <s v="MFLT"/>
    <s v="cta pte,prov,prd.no,"/>
    <m/>
    <s v="Masilla rally"/>
    <d v="2010-12-09T00:00:00"/>
    <d v="2010-12-13T00:00:00"/>
    <n v="-11200"/>
    <s v="773"/>
    <x v="11"/>
    <x v="4"/>
    <x v="6"/>
    <x v="0"/>
    <x v="2"/>
  </r>
  <r>
    <n v="7735124503"/>
    <x v="41"/>
    <n v="100251630"/>
    <x v="129"/>
    <s v="LTEAGUTIERRE"/>
    <s v="MFLT"/>
    <s v="FERRETERIA S S LTDA."/>
    <m/>
    <s v="Masilla rally"/>
    <d v="2010-12-09T00:00:00"/>
    <d v="2010-12-13T00:00:00"/>
    <n v="0"/>
    <s v="773"/>
    <x v="11"/>
    <x v="4"/>
    <x v="6"/>
    <x v="0"/>
    <x v="2"/>
  </r>
  <r>
    <n v="7735124503"/>
    <x v="41"/>
    <n v="100251630"/>
    <x v="129"/>
    <s v="LTEAGUTIERRE"/>
    <s v="MFLT"/>
    <s v="cta pte,prov,prd.no,"/>
    <m/>
    <s v="Masilla rally"/>
    <d v="2010-12-02T00:00:00"/>
    <d v="2010-12-02T00:00:00"/>
    <n v="3900"/>
    <s v="773"/>
    <x v="11"/>
    <x v="4"/>
    <x v="6"/>
    <x v="0"/>
    <x v="2"/>
  </r>
  <r>
    <n v="7735124503"/>
    <x v="41"/>
    <n v="100251630"/>
    <x v="129"/>
    <s v="LTEAGUTIERRE"/>
    <s v="MFLT"/>
    <s v="cta pte,prov,prd.no,"/>
    <m/>
    <s v="Masilla rally"/>
    <d v="2010-12-02T00:00:00"/>
    <d v="2010-12-02T00:00:00"/>
    <n v="3900"/>
    <s v="773"/>
    <x v="11"/>
    <x v="4"/>
    <x v="6"/>
    <x v="0"/>
    <x v="2"/>
  </r>
  <r>
    <n v="7735124503"/>
    <x v="41"/>
    <n v="100251819"/>
    <x v="630"/>
    <s v="LTEAGUTIERRE"/>
    <s v="MFLT"/>
    <s v="cta pte,prov,prd.no,"/>
    <m/>
    <s v="Masilla rally"/>
    <d v="2010-12-20T00:00:00"/>
    <d v="2010-12-21T00:00:00"/>
    <n v="50000"/>
    <s v="773"/>
    <x v="11"/>
    <x v="4"/>
    <x v="6"/>
    <x v="0"/>
    <x v="2"/>
  </r>
  <r>
    <n v="7735124503"/>
    <x v="41"/>
    <n v="100251819"/>
    <x v="630"/>
    <s v="LTEAGUTIERRE"/>
    <s v="MFLT"/>
    <s v="FERRETERIA S S LTDA."/>
    <m/>
    <s v="Masilla rally"/>
    <d v="2010-12-20T00:00:00"/>
    <d v="2010-12-21T00:00:00"/>
    <n v="0"/>
    <s v="773"/>
    <x v="11"/>
    <x v="4"/>
    <x v="6"/>
    <x v="0"/>
    <x v="2"/>
  </r>
  <r>
    <n v="7735124503"/>
    <x v="41"/>
    <n v="100255838"/>
    <x v="635"/>
    <s v="LTEAGUTIERRE"/>
    <s v="MFLT"/>
    <s v="cta pte,prov,prd.no,"/>
    <m/>
    <s v="Ferroniquel de 0.7 mm"/>
    <d v="2010-12-23T00:00:00"/>
    <d v="2010-12-23T00:00:00"/>
    <n v="-200000"/>
    <s v="773"/>
    <x v="11"/>
    <x v="3"/>
    <x v="6"/>
    <x v="0"/>
    <x v="2"/>
  </r>
  <r>
    <n v="7735124503"/>
    <x v="41"/>
    <n v="100255838"/>
    <x v="635"/>
    <s v="LTEAGUTIERRE"/>
    <s v="MFLT"/>
    <s v="cta pte,prov,prd.no,"/>
    <m/>
    <s v="Ferroniquel de 0.7 mm"/>
    <d v="2010-12-23T00:00:00"/>
    <d v="2010-12-23T00:00:00"/>
    <n v="0"/>
    <s v="773"/>
    <x v="11"/>
    <x v="3"/>
    <x v="6"/>
    <x v="0"/>
    <x v="2"/>
  </r>
  <r>
    <n v="7735124503"/>
    <x v="41"/>
    <n v="100255838"/>
    <x v="635"/>
    <s v="LTEAGUTIERRE"/>
    <s v="MFLT"/>
    <s v="cta pte,prov,prd.no,"/>
    <m/>
    <s v="Ferroniquel de 0.7 mm"/>
    <d v="2010-12-23T00:00:00"/>
    <d v="2010-12-23T00:00:00"/>
    <n v="200000"/>
    <s v="773"/>
    <x v="11"/>
    <x v="3"/>
    <x v="6"/>
    <x v="0"/>
    <x v="2"/>
  </r>
  <r>
    <n v="7735124503"/>
    <x v="41"/>
    <n v="100255838"/>
    <x v="635"/>
    <s v="LTEAGUTIERRE"/>
    <s v="MFLT"/>
    <s v="cta pte,prov,prd.no,"/>
    <m/>
    <s v="Ferroniquel de 0.7 mm"/>
    <d v="2010-12-23T00:00:00"/>
    <d v="2010-12-23T00:00:00"/>
    <n v="100000"/>
    <s v="773"/>
    <x v="11"/>
    <x v="3"/>
    <x v="6"/>
    <x v="0"/>
    <x v="2"/>
  </r>
  <r>
    <n v="7735124503"/>
    <x v="41"/>
    <n v="100256927"/>
    <x v="618"/>
    <s v="LTEAGUTIERRE"/>
    <s v="MFLT"/>
    <s v="cta pte,prov,prd.no,"/>
    <m/>
    <s v="Lamina Maxdur-450 Negro rectangular"/>
    <d v="2010-12-07T00:00:00"/>
    <d v="2010-12-07T00:00:00"/>
    <n v="3000"/>
    <s v="773"/>
    <x v="11"/>
    <x v="4"/>
    <x v="6"/>
    <x v="0"/>
    <x v="2"/>
  </r>
  <r>
    <n v="7735124503"/>
    <x v="41"/>
    <n v="100256927"/>
    <x v="618"/>
    <s v="LTEAGUTIERRE"/>
    <s v="MFLT"/>
    <s v="cta pte,prov,prd.no,"/>
    <m/>
    <s v="Lamina Maxdur-450 Negro rectangular"/>
    <d v="2010-12-07T00:00:00"/>
    <d v="2010-12-07T00:00:00"/>
    <n v="3519"/>
    <s v="773"/>
    <x v="11"/>
    <x v="4"/>
    <x v="6"/>
    <x v="0"/>
    <x v="2"/>
  </r>
  <r>
    <n v="7735124503"/>
    <x v="41"/>
    <n v="100256927"/>
    <x v="618"/>
    <s v="LTEAGUTIERRE"/>
    <s v="MFLT"/>
    <s v="cta pte,prov,prd.no,"/>
    <m/>
    <s v="Lamina Maxdur-450 Negro rectangular"/>
    <d v="2010-12-07T00:00:00"/>
    <d v="2010-12-07T00:00:00"/>
    <n v="3509"/>
    <s v="773"/>
    <x v="11"/>
    <x v="4"/>
    <x v="6"/>
    <x v="0"/>
    <x v="2"/>
  </r>
  <r>
    <n v="7735124503"/>
    <x v="41"/>
    <n v="100256927"/>
    <x v="618"/>
    <s v="LTEAGUTIERRE"/>
    <s v="MFLT"/>
    <s v="cta pte,prov,prd.no,"/>
    <m/>
    <s v="Lamina Maxdur-450 Negro rectangular"/>
    <d v="2010-12-07T00:00:00"/>
    <d v="2010-12-07T00:00:00"/>
    <n v="3000"/>
    <s v="773"/>
    <x v="11"/>
    <x v="4"/>
    <x v="6"/>
    <x v="0"/>
    <x v="2"/>
  </r>
  <r>
    <n v="7735124504"/>
    <x v="25"/>
    <n v="100195482"/>
    <x v="652"/>
    <s v="LTEAGUTIERRE"/>
    <s v="MFLT"/>
    <s v="cta pte,prov,prd.no,"/>
    <m/>
    <s v="Mueble enser no Activo fijo negocio 16%"/>
    <d v="2010-12-10T00:00:00"/>
    <d v="2010-12-10T00:00:00"/>
    <n v="260000"/>
    <s v="773"/>
    <x v="11"/>
    <x v="3"/>
    <x v="5"/>
    <x v="0"/>
    <x v="0"/>
  </r>
  <r>
    <n v="7735124504"/>
    <x v="25"/>
    <n v="100244574"/>
    <x v="597"/>
    <s v="LTEAGUTIERRE"/>
    <s v="MFLT"/>
    <s v="cta pte,prov,prd.no,"/>
    <m/>
    <s v="Accesorio para oficina negocio 16%"/>
    <d v="2010-12-15T00:00:00"/>
    <d v="2010-12-15T00:00:00"/>
    <n v="11800"/>
    <s v="773"/>
    <x v="11"/>
    <x v="3"/>
    <x v="5"/>
    <x v="0"/>
    <x v="0"/>
  </r>
  <r>
    <n v="7735124504"/>
    <x v="25"/>
    <n v="100263507"/>
    <x v="653"/>
    <s v="LTEAGUTIERRE"/>
    <s v="MFLT"/>
    <s v="cta pte,prov,prd.no,"/>
    <m/>
    <s v="Mueble enser no Activo fijo negocio 16%"/>
    <d v="2010-12-21T00:00:00"/>
    <d v="2010-12-21T00:00:00"/>
    <n v="980000"/>
    <s v="773"/>
    <x v="11"/>
    <x v="26"/>
    <x v="5"/>
    <x v="0"/>
    <x v="0"/>
  </r>
  <r>
    <n v="7735124554"/>
    <x v="60"/>
    <n v="100248921"/>
    <x v="649"/>
    <s v="LTHMRENDON"/>
    <s v="MFLT"/>
    <s v="cta pte,prov,prd.no,"/>
    <m/>
    <s v="Flexometro 5 metros x 3/4"/>
    <d v="2010-12-15T00:00:00"/>
    <d v="2010-12-15T00:00:00"/>
    <n v="25000"/>
    <s v="773"/>
    <x v="11"/>
    <x v="4"/>
    <x v="6"/>
    <x v="0"/>
    <x v="2"/>
  </r>
  <r>
    <n v="7735124554"/>
    <x v="60"/>
    <n v="100248921"/>
    <x v="649"/>
    <s v="LTEAGUTIERRE"/>
    <s v="MFLT"/>
    <s v="cta pte,prov,prd.no,"/>
    <m/>
    <s v="Broca HSS 7/8x6.1/8 x10D1114056 YG-1"/>
    <d v="2010-12-06T00:00:00"/>
    <d v="2010-12-06T00:00:00"/>
    <n v="-61400"/>
    <s v="773"/>
    <x v="11"/>
    <x v="4"/>
    <x v="6"/>
    <x v="0"/>
    <x v="2"/>
  </r>
  <r>
    <n v="7735124554"/>
    <x v="60"/>
    <n v="100248921"/>
    <x v="649"/>
    <s v="LTEAGUTIERRE"/>
    <s v="MFLT"/>
    <s v="cta pte,prov,prd.no,"/>
    <m/>
    <s v="Broca HSS 7/8x6.1/8 x10D1114056 YG-1"/>
    <d v="2010-12-06T00:00:00"/>
    <d v="2010-12-06T00:00:00"/>
    <n v="61400"/>
    <s v="773"/>
    <x v="11"/>
    <x v="4"/>
    <x v="6"/>
    <x v="0"/>
    <x v="2"/>
  </r>
  <r>
    <n v="7735124554"/>
    <x v="60"/>
    <n v="100248921"/>
    <x v="649"/>
    <s v="LTEAGUTIERRE"/>
    <s v="MFLT"/>
    <s v="cta pte,prov,prd.no,"/>
    <m/>
    <s v="Broca HSS 7/8x6.1/8 x10D1114056 YG-1"/>
    <d v="2010-12-06T00:00:00"/>
    <d v="2010-12-06T00:00:00"/>
    <n v="51000"/>
    <s v="773"/>
    <x v="11"/>
    <x v="4"/>
    <x v="6"/>
    <x v="0"/>
    <x v="2"/>
  </r>
  <r>
    <n v="7735124554"/>
    <x v="60"/>
    <n v="100248921"/>
    <x v="649"/>
    <s v="LTEAGUTIERRE"/>
    <s v="MFLT"/>
    <s v="cta pte,prov,prd.no,"/>
    <m/>
    <s v="Broca HSS 9/16x4.7/8D1114036 YG-1"/>
    <d v="2010-12-06T00:00:00"/>
    <d v="2010-12-06T00:00:00"/>
    <n v="-26100"/>
    <s v="773"/>
    <x v="11"/>
    <x v="4"/>
    <x v="6"/>
    <x v="0"/>
    <x v="2"/>
  </r>
  <r>
    <n v="7735124554"/>
    <x v="60"/>
    <n v="100248921"/>
    <x v="649"/>
    <s v="LTEAGUTIERRE"/>
    <s v="MFLT"/>
    <s v="cta pte,prov,prd.no,"/>
    <m/>
    <s v="Broca HSS 9/16x4.7/8D1114036 YG-1"/>
    <d v="2010-12-06T00:00:00"/>
    <d v="2010-12-06T00:00:00"/>
    <n v="26100"/>
    <s v="773"/>
    <x v="11"/>
    <x v="4"/>
    <x v="6"/>
    <x v="0"/>
    <x v="2"/>
  </r>
  <r>
    <n v="7735124554"/>
    <x v="60"/>
    <n v="100248921"/>
    <x v="649"/>
    <s v="LTEAGUTIERRE"/>
    <s v="MFLT"/>
    <s v="cta pte,prov,prd.no,"/>
    <m/>
    <s v="Broca HSS 9/16x4.7/8D1114036 YG-1"/>
    <d v="2010-12-06T00:00:00"/>
    <d v="2010-12-06T00:00:00"/>
    <n v="26100"/>
    <s v="773"/>
    <x v="11"/>
    <x v="4"/>
    <x v="6"/>
    <x v="0"/>
    <x v="2"/>
  </r>
  <r>
    <n v="7735124554"/>
    <x v="60"/>
    <n v="100248921"/>
    <x v="649"/>
    <s v="LTEAGUTIERRE"/>
    <s v="MFLT"/>
    <s v="cta pte,prov,prd.no,"/>
    <m/>
    <s v="Dado HSS #10-24x1 NC(3/16 )5-800-045 TLX"/>
    <d v="2010-12-06T00:00:00"/>
    <d v="2010-12-06T00:00:00"/>
    <n v="-20800"/>
    <s v="773"/>
    <x v="11"/>
    <x v="4"/>
    <x v="6"/>
    <x v="0"/>
    <x v="2"/>
  </r>
  <r>
    <n v="7735124554"/>
    <x v="60"/>
    <n v="100248921"/>
    <x v="649"/>
    <s v="LTEAGUTIERRE"/>
    <s v="MFLT"/>
    <s v="cta pte,prov,prd.no,"/>
    <m/>
    <s v="Dado HSS #10-24x1 NC(3/16 )5-800-045 TLX"/>
    <d v="2010-12-06T00:00:00"/>
    <d v="2010-12-06T00:00:00"/>
    <n v="20800"/>
    <s v="773"/>
    <x v="11"/>
    <x v="4"/>
    <x v="6"/>
    <x v="0"/>
    <x v="2"/>
  </r>
  <r>
    <n v="7735124554"/>
    <x v="60"/>
    <n v="100248921"/>
    <x v="649"/>
    <s v="LTEAGUTIERRE"/>
    <s v="MFLT"/>
    <s v="cta pte,prov,prd.no,"/>
    <m/>
    <s v="Dado HSS #10-24x1 NC(3/16 )5-800-045 TLX"/>
    <d v="2010-12-06T00:00:00"/>
    <d v="2010-12-06T00:00:00"/>
    <n v="19500"/>
    <s v="773"/>
    <x v="11"/>
    <x v="4"/>
    <x v="6"/>
    <x v="0"/>
    <x v="2"/>
  </r>
  <r>
    <n v="7735124554"/>
    <x v="60"/>
    <n v="100248921"/>
    <x v="649"/>
    <s v="LTEAGUTIERRE"/>
    <s v="MFLT"/>
    <s v="cta pte,prov,prd.no,"/>
    <m/>
    <s v="Buril Carburoid 1/2P-40AR-8 SANDVIK"/>
    <d v="2010-12-07T00:00:00"/>
    <d v="2010-12-07T00:00:00"/>
    <n v="-8000"/>
    <s v="773"/>
    <x v="11"/>
    <x v="4"/>
    <x v="6"/>
    <x v="0"/>
    <x v="2"/>
  </r>
  <r>
    <n v="7735124554"/>
    <x v="60"/>
    <n v="100248921"/>
    <x v="649"/>
    <s v="LTEAGUTIERRE"/>
    <s v="MFLT"/>
    <s v="cta pte,prov,prd.no,"/>
    <m/>
    <s v="Buril Carburoid 1/2P-40AR-8 SANDVIK"/>
    <d v="2010-12-07T00:00:00"/>
    <d v="2010-12-07T00:00:00"/>
    <n v="8000"/>
    <s v="773"/>
    <x v="11"/>
    <x v="4"/>
    <x v="6"/>
    <x v="0"/>
    <x v="2"/>
  </r>
  <r>
    <n v="7735124554"/>
    <x v="60"/>
    <n v="100248921"/>
    <x v="649"/>
    <s v="LTEAGUTIERRE"/>
    <s v="MFLT"/>
    <s v="cta pte,prov,prd.no,"/>
    <m/>
    <s v="Buril Carburoid 1/2P-40AR-8 SANDVIK"/>
    <d v="2010-12-07T00:00:00"/>
    <d v="2010-12-07T00:00:00"/>
    <n v="8000"/>
    <s v="773"/>
    <x v="11"/>
    <x v="4"/>
    <x v="6"/>
    <x v="0"/>
    <x v="2"/>
  </r>
  <r>
    <n v="7735124554"/>
    <x v="60"/>
    <n v="100248921"/>
    <x v="649"/>
    <s v="LTEAGUTIERRE"/>
    <s v="MFLT"/>
    <s v="cta pte,prov,prd.no,"/>
    <m/>
    <s v="Dado HSS 1/2-13x1 NC5-800-075 TLX"/>
    <d v="2010-12-07T00:00:00"/>
    <d v="2010-12-07T00:00:00"/>
    <n v="-19900"/>
    <s v="773"/>
    <x v="11"/>
    <x v="4"/>
    <x v="6"/>
    <x v="0"/>
    <x v="2"/>
  </r>
  <r>
    <n v="7735124554"/>
    <x v="60"/>
    <n v="100248921"/>
    <x v="649"/>
    <s v="LTEAGUTIERRE"/>
    <s v="MFLT"/>
    <s v="cta pte,prov,prd.no,"/>
    <m/>
    <s v="Dado HSS 1/2-13x1 NC5-800-075 TLX"/>
    <d v="2010-12-07T00:00:00"/>
    <d v="2010-12-07T00:00:00"/>
    <n v="19900"/>
    <s v="773"/>
    <x v="11"/>
    <x v="4"/>
    <x v="6"/>
    <x v="0"/>
    <x v="2"/>
  </r>
  <r>
    <n v="7735124554"/>
    <x v="60"/>
    <n v="100248921"/>
    <x v="649"/>
    <s v="LTEAGUTIERRE"/>
    <s v="MFLT"/>
    <s v="cta pte,prov,prd.no,"/>
    <m/>
    <s v="Dado HSS 1/2-13x1 NC5-800-075 TLX"/>
    <d v="2010-12-07T00:00:00"/>
    <d v="2010-12-07T00:00:00"/>
    <n v="19900"/>
    <s v="773"/>
    <x v="11"/>
    <x v="4"/>
    <x v="6"/>
    <x v="0"/>
    <x v="2"/>
  </r>
  <r>
    <n v="7735124554"/>
    <x v="60"/>
    <n v="100248921"/>
    <x v="649"/>
    <s v="LTEAGUTIERRE"/>
    <s v="MFLT"/>
    <s v="cta pte,prov,prd.no,"/>
    <m/>
    <s v="Dado HSS 1/4 -20 x1 NC5-800-055 TLX"/>
    <d v="2010-12-07T00:00:00"/>
    <d v="2010-12-07T00:00:00"/>
    <n v="-20800"/>
    <s v="773"/>
    <x v="11"/>
    <x v="4"/>
    <x v="6"/>
    <x v="0"/>
    <x v="2"/>
  </r>
  <r>
    <n v="7735124554"/>
    <x v="60"/>
    <n v="100248921"/>
    <x v="649"/>
    <s v="LTEAGUTIERRE"/>
    <s v="MFLT"/>
    <s v="cta pte,prov,prd.no,"/>
    <m/>
    <s v="Dado HSS 1/4 -20 x1 NC5-800-055 TLX"/>
    <d v="2010-12-07T00:00:00"/>
    <d v="2010-12-07T00:00:00"/>
    <n v="20800"/>
    <s v="773"/>
    <x v="11"/>
    <x v="4"/>
    <x v="6"/>
    <x v="0"/>
    <x v="2"/>
  </r>
  <r>
    <n v="7735124554"/>
    <x v="60"/>
    <n v="100248921"/>
    <x v="649"/>
    <s v="LTEAGUTIERRE"/>
    <s v="MFLT"/>
    <s v="cta pte,prov,prd.no,"/>
    <m/>
    <s v="Dado HSS 1/4 -20 x1 NC5-800-055 TLX"/>
    <d v="2010-12-07T00:00:00"/>
    <d v="2010-12-07T00:00:00"/>
    <n v="20800"/>
    <s v="773"/>
    <x v="11"/>
    <x v="4"/>
    <x v="6"/>
    <x v="0"/>
    <x v="2"/>
  </r>
  <r>
    <n v="7735124554"/>
    <x v="60"/>
    <n v="100248921"/>
    <x v="649"/>
    <s v="LTEAGUTIERRE"/>
    <s v="MFLT"/>
    <s v="cta pte,prov,prd.no,"/>
    <m/>
    <s v="Dado HSS 3/8-16x1 NC5-800-065 TLX"/>
    <d v="2010-12-07T00:00:00"/>
    <d v="2010-12-07T00:00:00"/>
    <n v="-19500"/>
    <s v="773"/>
    <x v="11"/>
    <x v="4"/>
    <x v="6"/>
    <x v="0"/>
    <x v="2"/>
  </r>
  <r>
    <n v="7735124554"/>
    <x v="60"/>
    <n v="100248921"/>
    <x v="649"/>
    <s v="LTEAGUTIERRE"/>
    <s v="MFLT"/>
    <s v="cta pte,prov,prd.no,"/>
    <m/>
    <s v="Dado HSS 3/8-16x1 NC5-800-065 TLX"/>
    <d v="2010-12-07T00:00:00"/>
    <d v="2010-12-07T00:00:00"/>
    <n v="19500"/>
    <s v="773"/>
    <x v="11"/>
    <x v="4"/>
    <x v="6"/>
    <x v="0"/>
    <x v="2"/>
  </r>
  <r>
    <n v="7735124554"/>
    <x v="60"/>
    <n v="100248921"/>
    <x v="649"/>
    <s v="LTEAGUTIERRE"/>
    <s v="MFLT"/>
    <s v="cta pte,prov,prd.no,"/>
    <m/>
    <s v="Dado HSS 3/8-16x1 NC5-800-065 TLX"/>
    <d v="2010-12-07T00:00:00"/>
    <d v="2010-12-07T00:00:00"/>
    <n v="19500"/>
    <s v="773"/>
    <x v="11"/>
    <x v="4"/>
    <x v="6"/>
    <x v="0"/>
    <x v="2"/>
  </r>
  <r>
    <n v="7735124554"/>
    <x v="60"/>
    <n v="100248921"/>
    <x v="649"/>
    <s v="LTEAGUTIERRE"/>
    <s v="MFLT"/>
    <s v="cta pte,prov,prd.no,"/>
    <m/>
    <s v="Dado HSS 5/16-18x1 NC5-800-060 TLX"/>
    <d v="2010-12-07T00:00:00"/>
    <d v="2010-12-07T00:00:00"/>
    <n v="-19900"/>
    <s v="773"/>
    <x v="11"/>
    <x v="4"/>
    <x v="6"/>
    <x v="0"/>
    <x v="2"/>
  </r>
  <r>
    <n v="7735124554"/>
    <x v="60"/>
    <n v="100248921"/>
    <x v="649"/>
    <s v="LTEAGUTIERRE"/>
    <s v="MFLT"/>
    <s v="cta pte,prov,prd.no,"/>
    <m/>
    <s v="Dado HSS 5/16-18x1 NC5-800-060 TLX"/>
    <d v="2010-12-07T00:00:00"/>
    <d v="2010-12-07T00:00:00"/>
    <n v="19900"/>
    <s v="773"/>
    <x v="11"/>
    <x v="4"/>
    <x v="6"/>
    <x v="0"/>
    <x v="2"/>
  </r>
  <r>
    <n v="7735124554"/>
    <x v="60"/>
    <n v="100248921"/>
    <x v="649"/>
    <s v="LTEAGUTIERRE"/>
    <s v="MFLT"/>
    <s v="cta pte,prov,prd.no,"/>
    <m/>
    <s v="Dado HSS 5/16-18x1 NC5-800-060 TLX"/>
    <d v="2010-12-07T00:00:00"/>
    <d v="2010-12-07T00:00:00"/>
    <n v="19900"/>
    <s v="773"/>
    <x v="11"/>
    <x v="4"/>
    <x v="6"/>
    <x v="0"/>
    <x v="2"/>
  </r>
  <r>
    <n v="7735124554"/>
    <x v="60"/>
    <n v="100248921"/>
    <x v="649"/>
    <s v="LTEAGUTIERRE"/>
    <s v="MFLT"/>
    <s v="cta pte,prov,prd.no,"/>
    <m/>
    <s v="Dado HSS 5/8-11x1.1/2 NC5-800-110 TLX"/>
    <d v="2010-12-07T00:00:00"/>
    <d v="2010-12-07T00:00:00"/>
    <n v="-33000"/>
    <s v="773"/>
    <x v="11"/>
    <x v="4"/>
    <x v="6"/>
    <x v="0"/>
    <x v="2"/>
  </r>
  <r>
    <n v="7735124554"/>
    <x v="60"/>
    <n v="100248921"/>
    <x v="649"/>
    <s v="LTEAGUTIERRE"/>
    <s v="MFLT"/>
    <s v="cta pte,prov,prd.no,"/>
    <m/>
    <s v="Dado HSS 5/8-11x1.1/2 NC5-800-110 TLX"/>
    <d v="2010-12-07T00:00:00"/>
    <d v="2010-12-07T00:00:00"/>
    <n v="33000"/>
    <s v="773"/>
    <x v="11"/>
    <x v="4"/>
    <x v="6"/>
    <x v="0"/>
    <x v="2"/>
  </r>
  <r>
    <n v="7735124554"/>
    <x v="60"/>
    <n v="100248921"/>
    <x v="649"/>
    <s v="LTEAGUTIERRE"/>
    <s v="MFLT"/>
    <s v="cta pte,prov,prd.no,"/>
    <m/>
    <s v="Dado HSS 5/8-11x1.1/2 NC5-800-110 TLX"/>
    <d v="2010-12-07T00:00:00"/>
    <d v="2010-12-07T00:00:00"/>
    <n v="33000"/>
    <s v="773"/>
    <x v="11"/>
    <x v="4"/>
    <x v="6"/>
    <x v="0"/>
    <x v="2"/>
  </r>
  <r>
    <n v="7735124554"/>
    <x v="60"/>
    <n v="100248921"/>
    <x v="649"/>
    <s v="LTEAGUTIERRE"/>
    <s v="MFLT"/>
    <s v="cta pte,prov,prd.no,"/>
    <m/>
    <s v="Dado HSS 7/16-14x1 NC5-800-070 TLX"/>
    <d v="2010-12-07T00:00:00"/>
    <d v="2010-12-07T00:00:00"/>
    <n v="-18200"/>
    <s v="773"/>
    <x v="11"/>
    <x v="4"/>
    <x v="6"/>
    <x v="0"/>
    <x v="2"/>
  </r>
  <r>
    <n v="7735124554"/>
    <x v="60"/>
    <n v="100248921"/>
    <x v="649"/>
    <s v="LTEAGUTIERRE"/>
    <s v="MFLT"/>
    <s v="cta pte,prov,prd.no,"/>
    <m/>
    <s v="Dado HSS 7/16-14x1 NC5-800-070 TLX"/>
    <d v="2010-12-07T00:00:00"/>
    <d v="2010-12-07T00:00:00"/>
    <n v="18200"/>
    <s v="773"/>
    <x v="11"/>
    <x v="4"/>
    <x v="6"/>
    <x v="0"/>
    <x v="2"/>
  </r>
  <r>
    <n v="7735124554"/>
    <x v="60"/>
    <n v="100248921"/>
    <x v="649"/>
    <s v="LTEAGUTIERRE"/>
    <s v="MFLT"/>
    <s v="cta pte,prov,prd.no,"/>
    <m/>
    <s v="Dado HSS 7/16-14x1 NC5-800-070 TLX"/>
    <d v="2010-12-07T00:00:00"/>
    <d v="2010-12-07T00:00:00"/>
    <n v="18200"/>
    <s v="773"/>
    <x v="11"/>
    <x v="4"/>
    <x v="6"/>
    <x v="0"/>
    <x v="2"/>
  </r>
  <r>
    <n v="7735124554"/>
    <x v="60"/>
    <n v="100248921"/>
    <x v="649"/>
    <s v="LTEAGUTIERRE"/>
    <s v="MFLT"/>
    <s v="cta pte,prov,prd.no,"/>
    <m/>
    <s v="Diamante #10  8-12 (1800)0 KINIK"/>
    <d v="2010-12-07T00:00:00"/>
    <d v="2010-12-07T00:00:00"/>
    <n v="-35100"/>
    <s v="773"/>
    <x v="11"/>
    <x v="4"/>
    <x v="6"/>
    <x v="0"/>
    <x v="2"/>
  </r>
  <r>
    <n v="7735124554"/>
    <x v="60"/>
    <n v="100248921"/>
    <x v="649"/>
    <s v="LTEAGUTIERRE"/>
    <s v="MFLT"/>
    <s v="cta pte,prov,prd.no,"/>
    <m/>
    <s v="Diamante #10  8-12 (1800)0 KINIK"/>
    <d v="2010-12-07T00:00:00"/>
    <d v="2010-12-07T00:00:00"/>
    <n v="35100"/>
    <s v="773"/>
    <x v="11"/>
    <x v="4"/>
    <x v="6"/>
    <x v="0"/>
    <x v="2"/>
  </r>
  <r>
    <n v="7735124554"/>
    <x v="60"/>
    <n v="100248921"/>
    <x v="649"/>
    <s v="LTEAGUTIERRE"/>
    <s v="MFLT"/>
    <s v="cta pte,prov,prd.no,"/>
    <m/>
    <s v="Diamante #10  8-12 (1800)0 KINIK"/>
    <d v="2010-12-07T00:00:00"/>
    <d v="2010-12-07T00:00:00"/>
    <n v="35100"/>
    <s v="773"/>
    <x v="11"/>
    <x v="4"/>
    <x v="6"/>
    <x v="0"/>
    <x v="2"/>
  </r>
  <r>
    <n v="7735124554"/>
    <x v="60"/>
    <n v="100248921"/>
    <x v="649"/>
    <s v="LTEAGUTIERRE"/>
    <s v="MFLT"/>
    <s v="cta pte,prov,prd.no,"/>
    <m/>
    <s v="Fresa V 1/2x1/2x3.1/4 4FLE2031032 YG-1"/>
    <d v="2010-12-07T00:00:00"/>
    <d v="2010-12-07T00:00:00"/>
    <n v="-17700"/>
    <s v="773"/>
    <x v="11"/>
    <x v="4"/>
    <x v="6"/>
    <x v="0"/>
    <x v="2"/>
  </r>
  <r>
    <n v="7735124554"/>
    <x v="60"/>
    <n v="100248921"/>
    <x v="649"/>
    <s v="LTEAGUTIERRE"/>
    <s v="MFLT"/>
    <s v="cta pte,prov,prd.no,"/>
    <m/>
    <s v="Fresa V 1/2x1/2x3.1/4 4FLE2031032 YG-1"/>
    <d v="2010-12-07T00:00:00"/>
    <d v="2010-12-07T00:00:00"/>
    <n v="17700"/>
    <s v="773"/>
    <x v="11"/>
    <x v="4"/>
    <x v="6"/>
    <x v="0"/>
    <x v="2"/>
  </r>
  <r>
    <n v="7735124554"/>
    <x v="60"/>
    <n v="100248921"/>
    <x v="649"/>
    <s v="LTEAGUTIERRE"/>
    <s v="MFLT"/>
    <s v="cta pte,prov,prd.no,"/>
    <m/>
    <s v="Fresa V 1/2x1/2x3.1/4 4FLE2031032 YG-1"/>
    <d v="2010-12-07T00:00:00"/>
    <d v="2010-12-07T00:00:00"/>
    <n v="17700"/>
    <s v="773"/>
    <x v="11"/>
    <x v="4"/>
    <x v="6"/>
    <x v="0"/>
    <x v="2"/>
  </r>
  <r>
    <n v="7735124554"/>
    <x v="60"/>
    <n v="100248921"/>
    <x v="649"/>
    <s v="LTEAGUTIERRE"/>
    <s v="MFLT"/>
    <s v="cta pte,prov,prd.no,"/>
    <m/>
    <s v="Fresa V9/16x1/2x1 3/8x3 3/8E2031036 YG-1"/>
    <d v="2010-12-07T00:00:00"/>
    <d v="2010-12-07T00:00:00"/>
    <n v="-31100"/>
    <s v="773"/>
    <x v="11"/>
    <x v="4"/>
    <x v="6"/>
    <x v="0"/>
    <x v="2"/>
  </r>
  <r>
    <n v="7735124554"/>
    <x v="60"/>
    <n v="100248921"/>
    <x v="649"/>
    <s v="LTEAGUTIERRE"/>
    <s v="MFLT"/>
    <s v="cta pte,prov,prd.no,"/>
    <m/>
    <s v="Fresa V9/16x1/2x1 3/8x3 3/8E2031036 YG-1"/>
    <d v="2010-12-07T00:00:00"/>
    <d v="2010-12-07T00:00:00"/>
    <n v="31100"/>
    <s v="773"/>
    <x v="11"/>
    <x v="4"/>
    <x v="6"/>
    <x v="0"/>
    <x v="2"/>
  </r>
  <r>
    <n v="7735124554"/>
    <x v="60"/>
    <n v="100248921"/>
    <x v="649"/>
    <s v="LTEAGUTIERRE"/>
    <s v="MFLT"/>
    <s v="cta pte,prov,prd.no,"/>
    <m/>
    <s v="Fresa V9/16x1/2x1 3/8x3 3/8E2031036 YG-1"/>
    <d v="2010-12-07T00:00:00"/>
    <d v="2010-12-07T00:00:00"/>
    <n v="31100"/>
    <s v="773"/>
    <x v="11"/>
    <x v="4"/>
    <x v="6"/>
    <x v="0"/>
    <x v="2"/>
  </r>
  <r>
    <n v="7735124554"/>
    <x v="60"/>
    <n v="100248921"/>
    <x v="649"/>
    <s v="LTEAGUTIERRE"/>
    <s v="MFLT"/>
    <s v="cta pte,prov,prd.no,"/>
    <m/>
    <s v="Juego brocas 1/16-1/2D1SET952 YG-1"/>
    <d v="2010-12-07T00:00:00"/>
    <d v="2010-12-07T00:00:00"/>
    <n v="-148500"/>
    <s v="773"/>
    <x v="11"/>
    <x v="4"/>
    <x v="6"/>
    <x v="0"/>
    <x v="2"/>
  </r>
  <r>
    <n v="7735124554"/>
    <x v="60"/>
    <n v="100248921"/>
    <x v="649"/>
    <s v="LTEAGUTIERRE"/>
    <s v="MFLT"/>
    <s v="cta pte,prov,prd.no,"/>
    <m/>
    <s v="Juego brocas 1/16-1/2D1SET952 YG-1"/>
    <d v="2010-12-07T00:00:00"/>
    <d v="2010-12-07T00:00:00"/>
    <n v="148500"/>
    <s v="773"/>
    <x v="11"/>
    <x v="4"/>
    <x v="6"/>
    <x v="0"/>
    <x v="2"/>
  </r>
  <r>
    <n v="7735124554"/>
    <x v="60"/>
    <n v="100248921"/>
    <x v="649"/>
    <s v="LTEAGUTIERRE"/>
    <s v="MFLT"/>
    <s v="cta pte,prov,prd.no,"/>
    <m/>
    <s v="Juego brocas 1/16-1/2D1SET952 YG-1"/>
    <d v="2010-12-07T00:00:00"/>
    <d v="2010-12-07T00:00:00"/>
    <n v="148500"/>
    <s v="773"/>
    <x v="11"/>
    <x v="4"/>
    <x v="6"/>
    <x v="0"/>
    <x v="2"/>
  </r>
  <r>
    <n v="7735124554"/>
    <x v="60"/>
    <n v="100248921"/>
    <x v="649"/>
    <s v="LTEAGUTIERRE"/>
    <s v="MFLT"/>
    <s v="cta pte,prov,prd.no,"/>
    <m/>
    <s v="Machuelo 1/4 -20x80 NC  TC244402 YG-1"/>
    <d v="2010-12-07T00:00:00"/>
    <d v="2010-12-07T00:00:00"/>
    <n v="-10600"/>
    <s v="773"/>
    <x v="11"/>
    <x v="4"/>
    <x v="6"/>
    <x v="0"/>
    <x v="2"/>
  </r>
  <r>
    <n v="7735124554"/>
    <x v="60"/>
    <n v="100248921"/>
    <x v="649"/>
    <s v="LTEAGUTIERRE"/>
    <s v="MFLT"/>
    <s v="cta pte,prov,prd.no,"/>
    <m/>
    <s v="Machuelo 1/4 -20x80 NC  TC244402 YG-1"/>
    <d v="2010-12-07T00:00:00"/>
    <d v="2010-12-07T00:00:00"/>
    <n v="10600"/>
    <s v="773"/>
    <x v="11"/>
    <x v="4"/>
    <x v="6"/>
    <x v="0"/>
    <x v="2"/>
  </r>
  <r>
    <n v="7735124554"/>
    <x v="60"/>
    <n v="100248921"/>
    <x v="649"/>
    <s v="LTEAGUTIERRE"/>
    <s v="MFLT"/>
    <s v="cta pte,prov,prd.no,"/>
    <m/>
    <s v="Machuelo 1/4 -20x80 NC  TC244402 YG-1"/>
    <d v="2010-12-07T00:00:00"/>
    <d v="2010-12-07T00:00:00"/>
    <n v="10600"/>
    <s v="773"/>
    <x v="11"/>
    <x v="4"/>
    <x v="6"/>
    <x v="0"/>
    <x v="2"/>
  </r>
  <r>
    <n v="7735124554"/>
    <x v="60"/>
    <n v="100248921"/>
    <x v="649"/>
    <s v="LTEAGUTIERRE"/>
    <s v="MFLT"/>
    <s v="cta pte,prov,prd.no,"/>
    <m/>
    <s v="Machuelo 3/8-16NC5-750-0102 TLX"/>
    <d v="2010-12-07T00:00:00"/>
    <d v="2010-12-07T00:00:00"/>
    <n v="20800"/>
    <s v="773"/>
    <x v="11"/>
    <x v="4"/>
    <x v="6"/>
    <x v="0"/>
    <x v="2"/>
  </r>
  <r>
    <n v="7735124554"/>
    <x v="60"/>
    <n v="100248921"/>
    <x v="649"/>
    <s v="LTEAGUTIERRE"/>
    <s v="MFLT"/>
    <s v="cta pte,prov,prd.no,"/>
    <m/>
    <s v="Piedra EDM 120 KINIK"/>
    <d v="2010-12-07T00:00:00"/>
    <d v="2010-12-07T00:00:00"/>
    <n v="3600"/>
    <s v="773"/>
    <x v="11"/>
    <x v="4"/>
    <x v="6"/>
    <x v="0"/>
    <x v="2"/>
  </r>
  <r>
    <n v="7735124554"/>
    <x v="60"/>
    <n v="100248921"/>
    <x v="649"/>
    <s v="LTEAGUTIERRE"/>
    <s v="MFLT"/>
    <s v="cta pte,prov,prd.no,"/>
    <m/>
    <s v="Piedra EDM 320 KINIK"/>
    <d v="2010-12-07T00:00:00"/>
    <d v="2010-12-07T00:00:00"/>
    <n v="4100"/>
    <s v="773"/>
    <x v="11"/>
    <x v="4"/>
    <x v="6"/>
    <x v="0"/>
    <x v="2"/>
  </r>
  <r>
    <n v="7735124554"/>
    <x v="60"/>
    <n v="100248921"/>
    <x v="649"/>
    <s v="LTEAGUTIERRE"/>
    <s v="MFLT"/>
    <s v="cta pte,prov,prd.no,"/>
    <m/>
    <s v="Piedra JRV-0106100 YATAGHAN"/>
    <d v="2010-12-07T00:00:00"/>
    <d v="2010-12-07T00:00:00"/>
    <n v="33500"/>
    <s v="773"/>
    <x v="11"/>
    <x v="4"/>
    <x v="6"/>
    <x v="0"/>
    <x v="2"/>
  </r>
  <r>
    <n v="7735124554"/>
    <x v="60"/>
    <n v="100248921"/>
    <x v="649"/>
    <s v="LTEAGUTIERRE"/>
    <s v="MFLT"/>
    <s v="cta pte,prov,prd.no,"/>
    <m/>
    <s v="Piedra MOLDMASTER-  80 CONGRESS"/>
    <d v="2010-12-07T00:00:00"/>
    <d v="2010-12-07T00:00:00"/>
    <n v="6230"/>
    <s v="773"/>
    <x v="11"/>
    <x v="4"/>
    <x v="6"/>
    <x v="0"/>
    <x v="2"/>
  </r>
  <r>
    <n v="7735124554"/>
    <x v="60"/>
    <n v="100248921"/>
    <x v="649"/>
    <s v="LTEAGUTIERRE"/>
    <s v="MFLT"/>
    <s v="cta pte,prov,prd.no,"/>
    <m/>
    <s v="Piedra MOLMAKER KINIK"/>
    <d v="2010-12-07T00:00:00"/>
    <d v="2010-12-07T00:00:00"/>
    <n v="4220"/>
    <s v="773"/>
    <x v="11"/>
    <x v="4"/>
    <x v="6"/>
    <x v="0"/>
    <x v="2"/>
  </r>
  <r>
    <n v="7735124554"/>
    <x v="60"/>
    <n v="100248921"/>
    <x v="649"/>
    <s v="LTEAGUTIERRE"/>
    <s v="MFLT"/>
    <s v="cta pte,prov,prd.no,"/>
    <m/>
    <s v="Piedra MOLMAKER- 600 KINIK"/>
    <d v="2010-12-07T00:00:00"/>
    <d v="2010-12-07T00:00:00"/>
    <n v="5042"/>
    <s v="773"/>
    <x v="11"/>
    <x v="4"/>
    <x v="6"/>
    <x v="0"/>
    <x v="2"/>
  </r>
  <r>
    <n v="7735124554"/>
    <x v="60"/>
    <n v="100248921"/>
    <x v="649"/>
    <s v="LTEAGUTIERRE"/>
    <s v="MFLT"/>
    <s v="cta pte,prov,prd.no,"/>
    <m/>
    <s v="Piedra MOLMAKER- 800 KINIK"/>
    <d v="2010-12-07T00:00:00"/>
    <d v="2010-12-07T00:00:00"/>
    <n v="5481"/>
    <s v="773"/>
    <x v="11"/>
    <x v="4"/>
    <x v="6"/>
    <x v="0"/>
    <x v="2"/>
  </r>
  <r>
    <n v="7735124554"/>
    <x v="60"/>
    <n v="100248921"/>
    <x v="649"/>
    <s v="LTEAGUTIERRE"/>
    <s v="MFLT"/>
    <s v="cta pte,prov,prd.no,"/>
    <m/>
    <s v="Volvedor dado 14-400-010 TLX"/>
    <d v="2010-12-07T00:00:00"/>
    <d v="2010-12-07T00:00:00"/>
    <n v="11400"/>
    <s v="773"/>
    <x v="11"/>
    <x v="4"/>
    <x v="6"/>
    <x v="0"/>
    <x v="2"/>
  </r>
  <r>
    <n v="7735124554"/>
    <x v="60"/>
    <n v="100248921"/>
    <x v="649"/>
    <s v="LTHMRENDON"/>
    <s v="MFLT"/>
    <s v="cta pte,prov,prd.no,"/>
    <m/>
    <s v="Dado HSS 3/4-10x1.1/2 NC5-800-115 TLX"/>
    <d v="2010-12-15T00:00:00"/>
    <d v="2010-12-15T00:00:00"/>
    <n v="33700"/>
    <s v="773"/>
    <x v="11"/>
    <x v="4"/>
    <x v="6"/>
    <x v="0"/>
    <x v="2"/>
  </r>
  <r>
    <n v="7735124554"/>
    <x v="60"/>
    <n v="100248921"/>
    <x v="649"/>
    <s v="LTHMRENDON"/>
    <s v="MFLT"/>
    <s v="cta pte,prov,prd.no,"/>
    <m/>
    <s v="Micrometro 50-75mm 0.01 103-139-10"/>
    <d v="2010-12-15T00:00:00"/>
    <d v="2010-12-15T00:00:00"/>
    <n v="224400"/>
    <s v="773"/>
    <x v="11"/>
    <x v="4"/>
    <x v="6"/>
    <x v="0"/>
    <x v="2"/>
  </r>
  <r>
    <n v="7735124708"/>
    <x v="34"/>
    <n v="100241471"/>
    <x v="615"/>
    <s v="LTHMRENDON"/>
    <s v="MFLT"/>
    <s v="Mat,combust.y,lubric"/>
    <m/>
    <s v=""/>
    <d v="2010-12-13T00:00:00"/>
    <d v="2010-12-13T00:00:00"/>
    <n v="450000"/>
    <s v="773"/>
    <x v="11"/>
    <x v="4"/>
    <x v="6"/>
    <x v="0"/>
    <x v="2"/>
  </r>
  <r>
    <n v="7735124708"/>
    <x v="34"/>
    <n v="100250404"/>
    <x v="605"/>
    <s v="LTHMRENDON"/>
    <s v="MFLT"/>
    <s v="Mat,combust.y,lubric"/>
    <m/>
    <s v=""/>
    <d v="2010-12-06T00:00:00"/>
    <d v="2010-12-06T00:00:00"/>
    <n v="29300"/>
    <s v="773"/>
    <x v="11"/>
    <x v="4"/>
    <x v="6"/>
    <x v="0"/>
    <x v="2"/>
  </r>
  <r>
    <n v="7735124708"/>
    <x v="34"/>
    <n v="100251630"/>
    <x v="129"/>
    <s v="LTMCRAGA"/>
    <s v="MFLT"/>
    <s v="Mat,combust.y,lubric"/>
    <m/>
    <s v=""/>
    <d v="2010-12-23T00:00:00"/>
    <d v="2010-12-23T00:00:00"/>
    <n v="605000"/>
    <s v="773"/>
    <x v="11"/>
    <x v="4"/>
    <x v="6"/>
    <x v="0"/>
    <x v="2"/>
  </r>
  <r>
    <n v="7735124708"/>
    <x v="34"/>
    <n v="100258158"/>
    <x v="619"/>
    <s v="LTEAGUTIERRE"/>
    <s v="MFLT"/>
    <s v="cta pte,prov,prd.Inv"/>
    <m/>
    <s v="Aceite ultracoolan"/>
    <d v="2010-12-09T00:00:00"/>
    <d v="2010-12-09T00:00:00"/>
    <n v="380000"/>
    <s v="773"/>
    <x v="11"/>
    <x v="26"/>
    <x v="6"/>
    <x v="0"/>
    <x v="2"/>
  </r>
  <r>
    <n v="7735124708"/>
    <x v="34"/>
    <n v="100260764"/>
    <x v="639"/>
    <s v="LTEAGUTIERRE"/>
    <s v="MFLT"/>
    <s v="Mat,combust.y,lubric"/>
    <m/>
    <s v=""/>
    <d v="2010-12-13T00:00:00"/>
    <d v="2010-12-13T00:00:00"/>
    <n v="29908"/>
    <s v="773"/>
    <x v="11"/>
    <x v="4"/>
    <x v="6"/>
    <x v="0"/>
    <x v="2"/>
  </r>
  <r>
    <n v="7735124708"/>
    <x v="34"/>
    <n v="100261354"/>
    <x v="621"/>
    <s v="LTEAGUTIERRE"/>
    <s v="MFLT"/>
    <s v="Mat,combust.y,lubric"/>
    <m/>
    <s v=""/>
    <d v="2010-12-07T00:00:00"/>
    <d v="2010-12-07T00:00:00"/>
    <n v="29300"/>
    <s v="773"/>
    <x v="11"/>
    <x v="4"/>
    <x v="6"/>
    <x v="0"/>
    <x v="2"/>
  </r>
  <r>
    <n v="7735124708"/>
    <x v="34"/>
    <n v="100267801"/>
    <x v="625"/>
    <s v="LTMCRAGA"/>
    <s v="MFLT"/>
    <s v="Mat,combust.y,lubric"/>
    <m/>
    <s v=""/>
    <d v="2010-12-23T00:00:00"/>
    <d v="2010-12-23T00:00:00"/>
    <n v="409344"/>
    <s v="773"/>
    <x v="11"/>
    <x v="4"/>
    <x v="6"/>
    <x v="0"/>
    <x v="2"/>
  </r>
  <r>
    <n v="7735124709"/>
    <x v="58"/>
    <n v="100251630"/>
    <x v="129"/>
    <s v="LTEAGUTIERRE"/>
    <s v="MFLT"/>
    <s v="cta pte,prov,prd.no,"/>
    <m/>
    <s v="Pintura amarillo P 18 x 1/4"/>
    <d v="2010-12-04T00:00:00"/>
    <d v="2010-12-06T00:00:00"/>
    <n v="40431"/>
    <s v="773"/>
    <x v="11"/>
    <x v="4"/>
    <x v="5"/>
    <x v="0"/>
    <x v="1"/>
  </r>
  <r>
    <n v="7735124709"/>
    <x v="58"/>
    <n v="100255834"/>
    <x v="634"/>
    <s v="LTHMRENDON"/>
    <s v="MFLT"/>
    <s v="cta pte,prov,prd.no,"/>
    <m/>
    <s v="Crayon meatmark x un tintas marca indust"/>
    <d v="2010-12-14T00:00:00"/>
    <d v="2010-12-14T00:00:00"/>
    <n v="35000"/>
    <s v="773"/>
    <x v="11"/>
    <x v="4"/>
    <x v="5"/>
    <x v="0"/>
    <x v="1"/>
  </r>
  <r>
    <n v="5515110102"/>
    <x v="92"/>
    <n v="48000300"/>
    <x v="654"/>
    <s v="SSALLONDONO"/>
    <s v="NOMINA PRIMERA QUINCENA E"/>
    <s v="Obl,lab,salariosxpag"/>
    <s v=""/>
    <s v=""/>
    <d v="2010-01-14T00:00:00"/>
    <d v="2010-01-14T00:00:00"/>
    <n v="5632725"/>
    <s v="551"/>
    <x v="0"/>
    <x v="27"/>
    <x v="2"/>
    <x v="1"/>
    <x v="0"/>
  </r>
  <r>
    <n v="5515110102"/>
    <x v="92"/>
    <n v="48000300"/>
    <x v="654"/>
    <s v="SSALLONDONO"/>
    <s v="NOMINA SEGUNDA QUINCENA E"/>
    <s v="Obl,lab,salariosxpag"/>
    <s v=""/>
    <s v=""/>
    <d v="2010-01-27T00:00:00"/>
    <d v="2010-01-27T00:00:00"/>
    <n v="5632725"/>
    <s v="551"/>
    <x v="0"/>
    <x v="27"/>
    <x v="2"/>
    <x v="1"/>
    <x v="0"/>
  </r>
  <r>
    <n v="5515110114"/>
    <x v="93"/>
    <n v="48000300"/>
    <x v="654"/>
    <s v="SSALLONDONO"/>
    <s v="PROVISIONES  ENERO 2010"/>
    <s v="Prov,lab,cesa.aprop."/>
    <s v=""/>
    <s v=""/>
    <d v="2010-01-28T00:00:00"/>
    <d v="2010-01-28T00:00:00"/>
    <n v="619600"/>
    <s v="551"/>
    <x v="0"/>
    <x v="27"/>
    <x v="2"/>
    <x v="1"/>
    <x v="0"/>
  </r>
  <r>
    <n v="5515110116"/>
    <x v="94"/>
    <n v="48000300"/>
    <x v="654"/>
    <s v="SSALLONDONO"/>
    <s v="PROVISIONES  ENERO 2010"/>
    <s v="Prov,lab,cesa.aprop."/>
    <s v=""/>
    <s v=""/>
    <d v="2010-01-28T00:00:00"/>
    <d v="2010-01-28T00:00:00"/>
    <n v="2140905"/>
    <s v="551"/>
    <x v="0"/>
    <x v="27"/>
    <x v="2"/>
    <x v="1"/>
    <x v="0"/>
  </r>
  <r>
    <n v="5515110117"/>
    <x v="95"/>
    <n v="48000300"/>
    <x v="654"/>
    <s v="SSALLONDONO"/>
    <s v="NOMINA PRIMERA QUINCENA E"/>
    <s v="Obl,lab,salariosxpag"/>
    <s v=""/>
    <s v=""/>
    <d v="2010-01-14T00:00:00"/>
    <d v="2010-01-14T00:00:00"/>
    <n v="120000"/>
    <s v="551"/>
    <x v="0"/>
    <x v="27"/>
    <x v="2"/>
    <x v="1"/>
    <x v="0"/>
  </r>
  <r>
    <n v="5515110119"/>
    <x v="96"/>
    <n v="48000300"/>
    <x v="654"/>
    <s v="SSJFLOPEZ"/>
    <s v=""/>
    <s v="INDUSTRIAS Y CONFECCIONES INDUCON L"/>
    <s v="Bata blanca dacron M/L logo LITO"/>
    <s v="Bata blanca dacron M/L logo LITO"/>
    <d v="2010-01-17T00:00:00"/>
    <d v="2010-01-22T00:00:00"/>
    <n v="35096"/>
    <s v="551"/>
    <x v="0"/>
    <x v="27"/>
    <x v="2"/>
    <x v="1"/>
    <x v="0"/>
  </r>
  <r>
    <n v="5515110124"/>
    <x v="97"/>
    <n v="48000300"/>
    <x v="654"/>
    <s v="SSALLONDONO"/>
    <s v="PROVISIONES  ENERO 2010"/>
    <s v="Prov,lab,cesa.aprop."/>
    <s v=""/>
    <s v=""/>
    <d v="2010-01-28T00:00:00"/>
    <d v="2010-01-28T00:00:00"/>
    <n v="117161"/>
    <s v="551"/>
    <x v="0"/>
    <x v="27"/>
    <x v="2"/>
    <x v="1"/>
    <x v="0"/>
  </r>
  <r>
    <n v="5515110127"/>
    <x v="98"/>
    <n v="48000300"/>
    <x v="654"/>
    <s v="SSALLONDONO"/>
    <s v="SEGURIDAD SOCIAL   ENERO"/>
    <s v="Ret,apor,nomi, seg.s"/>
    <s v=""/>
    <s v=""/>
    <d v="2010-01-28T00:00:00"/>
    <d v="2010-01-28T00:00:00"/>
    <n v="41200"/>
    <s v="551"/>
    <x v="0"/>
    <x v="27"/>
    <x v="2"/>
    <x v="1"/>
    <x v="0"/>
  </r>
  <r>
    <n v="5515110128"/>
    <x v="98"/>
    <n v="48000300"/>
    <x v="654"/>
    <s v="SSALLONDONO"/>
    <s v="SEGURIDAD SOCIAL   ENERO"/>
    <s v="Ret,apor,nomi, seg.s"/>
    <s v=""/>
    <s v=""/>
    <d v="2010-01-28T00:00:00"/>
    <d v="2010-01-28T00:00:00"/>
    <n v="-315433"/>
    <s v="551"/>
    <x v="0"/>
    <x v="27"/>
    <x v="2"/>
    <x v="1"/>
    <x v="0"/>
  </r>
  <r>
    <n v="5515110128"/>
    <x v="98"/>
    <n v="48000300"/>
    <x v="654"/>
    <s v="SSALLONDONO"/>
    <s v="SEGURIDAD SOCIAL   ENERO"/>
    <s v="Ret,apor,nomi, seg.s"/>
    <s v=""/>
    <s v=""/>
    <d v="2010-01-28T00:00:00"/>
    <d v="2010-01-28T00:00:00"/>
    <n v="985700"/>
    <s v="551"/>
    <x v="0"/>
    <x v="27"/>
    <x v="2"/>
    <x v="1"/>
    <x v="0"/>
  </r>
  <r>
    <n v="5515110129"/>
    <x v="99"/>
    <n v="48000300"/>
    <x v="654"/>
    <s v="SSALLONDONO"/>
    <s v="SEGURIDAD SOCIAL   ENERO"/>
    <s v="Ret,apor,nomi, seg.s"/>
    <s v=""/>
    <s v=""/>
    <d v="2010-01-28T00:00:00"/>
    <d v="2010-01-28T00:00:00"/>
    <n v="-394291"/>
    <s v="551"/>
    <x v="0"/>
    <x v="27"/>
    <x v="2"/>
    <x v="1"/>
    <x v="0"/>
  </r>
  <r>
    <n v="5515110129"/>
    <x v="99"/>
    <n v="48000300"/>
    <x v="654"/>
    <s v="SSALLONDONO"/>
    <s v="SEGURIDAD SOCIAL   ENERO"/>
    <s v="Ret,apor,nomi, seg.s"/>
    <s v=""/>
    <s v=""/>
    <d v="2010-01-28T00:00:00"/>
    <d v="2010-01-28T00:00:00"/>
    <n v="1340600"/>
    <s v="551"/>
    <x v="0"/>
    <x v="27"/>
    <x v="2"/>
    <x v="1"/>
    <x v="0"/>
  </r>
  <r>
    <n v="5515110131"/>
    <x v="100"/>
    <n v="48000300"/>
    <x v="654"/>
    <s v="SSALLONDONO"/>
    <s v="SEGURIDAD SOCIAL   ENERO"/>
    <s v="Ret,apor,nomi, seg.s"/>
    <s v=""/>
    <s v=""/>
    <d v="2010-01-28T00:00:00"/>
    <d v="2010-01-28T00:00:00"/>
    <n v="473200"/>
    <s v="551"/>
    <x v="0"/>
    <x v="27"/>
    <x v="2"/>
    <x v="1"/>
    <x v="0"/>
  </r>
  <r>
    <n v="5515110133"/>
    <x v="98"/>
    <n v="48000300"/>
    <x v="654"/>
    <s v="SSALLONDONO"/>
    <s v="SEGURIDAD SOCIAL   ENERO"/>
    <s v="Ret,apor,nomi, seg.s"/>
    <s v=""/>
    <s v=""/>
    <d v="2010-01-28T00:00:00"/>
    <d v="2010-01-28T00:00:00"/>
    <n v="354900"/>
    <s v="551"/>
    <x v="0"/>
    <x v="27"/>
    <x v="2"/>
    <x v="1"/>
    <x v="0"/>
  </r>
  <r>
    <n v="5515110134"/>
    <x v="98"/>
    <n v="48000300"/>
    <x v="654"/>
    <s v="SSALLONDONO"/>
    <s v="SEGURIDAD SOCIAL   ENERO"/>
    <s v="Ret,apor,nomi, seg.s"/>
    <s v=""/>
    <s v=""/>
    <d v="2010-01-28T00:00:00"/>
    <d v="2010-01-28T00:00:00"/>
    <n v="236600"/>
    <s v="551"/>
    <x v="0"/>
    <x v="27"/>
    <x v="2"/>
    <x v="1"/>
    <x v="0"/>
  </r>
  <r>
    <n v="5515113507"/>
    <x v="101"/>
    <n v="48000300"/>
    <x v="654"/>
    <s v="SSJFLOPEZ"/>
    <s v="Arrendamiento 30/01/2010"/>
    <s v="LEASING BANCOLOMBIA SA"/>
    <s v=""/>
    <s v=""/>
    <d v="2010-01-13T00:00:00"/>
    <d v="2010-01-27T00:00:00"/>
    <n v="37006"/>
    <s v="551"/>
    <x v="0"/>
    <x v="27"/>
    <x v="5"/>
    <x v="1"/>
    <x v="0"/>
  </r>
  <r>
    <n v="5515113507"/>
    <x v="101"/>
    <n v="48000300"/>
    <x v="654"/>
    <s v="SSJFLOPEZ"/>
    <s v="Arrendamiento 30/01/2010"/>
    <s v="LEASING BANCOLOMBIA SA"/>
    <s v=""/>
    <s v=""/>
    <d v="2010-01-13T00:00:00"/>
    <d v="2010-01-27T00:00:00"/>
    <n v="50712"/>
    <s v="551"/>
    <x v="0"/>
    <x v="27"/>
    <x v="5"/>
    <x v="1"/>
    <x v="0"/>
  </r>
  <r>
    <n v="5515116120"/>
    <x v="102"/>
    <n v="48000300"/>
    <x v="654"/>
    <s v="LTNJRODRIGUE"/>
    <s v=""/>
    <s v="cta pte,prov,prd.Inv"/>
    <s v=""/>
    <s v="Refrigerio Grupo Primario"/>
    <d v="2010-01-21T00:00:00"/>
    <d v="2010-01-21T00:00:00"/>
    <n v="4400"/>
    <s v="551"/>
    <x v="0"/>
    <x v="27"/>
    <x v="5"/>
    <x v="1"/>
    <x v="0"/>
  </r>
  <r>
    <n v="5515116120"/>
    <x v="102"/>
    <n v="48000300"/>
    <x v="654"/>
    <s v="LTNJRODRIGUE"/>
    <s v=""/>
    <s v="cta pte,prov,prd.Inv"/>
    <s v=""/>
    <s v="Refrigerio Grupo Primario"/>
    <d v="2010-01-21T00:00:00"/>
    <d v="2010-01-21T00:00:00"/>
    <n v="19600"/>
    <s v="551"/>
    <x v="0"/>
    <x v="27"/>
    <x v="5"/>
    <x v="1"/>
    <x v="0"/>
  </r>
  <r>
    <n v="5515116120"/>
    <x v="102"/>
    <n v="48000300"/>
    <x v="654"/>
    <s v="LTNJRODRIGUE"/>
    <s v=""/>
    <s v="cta pte,prov,prd.Inv"/>
    <s v=""/>
    <s v="Refrigerio GP"/>
    <d v="2010-01-29T00:00:00"/>
    <d v="2010-01-29T00:00:00"/>
    <n v="12429"/>
    <s v="551"/>
    <x v="0"/>
    <x v="27"/>
    <x v="5"/>
    <x v="1"/>
    <x v="0"/>
  </r>
  <r>
    <n v="5515116120"/>
    <x v="102"/>
    <n v="48000300"/>
    <x v="654"/>
    <s v="LTNJRODRIGUE"/>
    <s v=""/>
    <s v="cta pte,prov,prd.Inv"/>
    <s v=""/>
    <s v="Refrigerio GP"/>
    <d v="2010-01-29T00:00:00"/>
    <d v="2010-01-29T00:00:00"/>
    <n v="4281"/>
    <s v="551"/>
    <x v="0"/>
    <x v="27"/>
    <x v="5"/>
    <x v="1"/>
    <x v="0"/>
  </r>
  <r>
    <n v="5515116120"/>
    <x v="102"/>
    <n v="48000300"/>
    <x v="654"/>
    <s v="LTNJRODRIGUE"/>
    <s v=""/>
    <s v="cta pte,prov,prd.Inv"/>
    <s v=""/>
    <s v="Refrigerio GP"/>
    <d v="2010-01-29T00:00:00"/>
    <d v="2010-01-29T00:00:00"/>
    <n v="13810"/>
    <s v="551"/>
    <x v="0"/>
    <x v="27"/>
    <x v="5"/>
    <x v="1"/>
    <x v="0"/>
  </r>
  <r>
    <n v="5515116120"/>
    <x v="102"/>
    <n v="48000300"/>
    <x v="654"/>
    <s v="LTNJRODRIGUE"/>
    <s v=""/>
    <s v="cta pte,prov,prd.Inv"/>
    <s v=""/>
    <s v="Refrigerio GP"/>
    <d v="2010-01-29T00:00:00"/>
    <d v="2010-01-29T00:00:00"/>
    <n v="4181"/>
    <s v="551"/>
    <x v="0"/>
    <x v="27"/>
    <x v="5"/>
    <x v="1"/>
    <x v="0"/>
  </r>
  <r>
    <n v="5515116120"/>
    <x v="102"/>
    <n v="48000300"/>
    <x v="654"/>
    <s v="LTNASANCHEZ"/>
    <s v=""/>
    <s v="Caja men RgMedellin"/>
    <s v=""/>
    <s v=""/>
    <d v="2010-01-08T00:00:00"/>
    <d v="2010-01-08T00:00:00"/>
    <n v="3100"/>
    <s v="551"/>
    <x v="0"/>
    <x v="27"/>
    <x v="5"/>
    <x v="1"/>
    <x v="0"/>
  </r>
  <r>
    <n v="5515116120"/>
    <x v="102"/>
    <n v="48000300"/>
    <x v="654"/>
    <s v="LTNASANCHEZ"/>
    <s v=""/>
    <s v="Caja men RgMedellin"/>
    <s v=""/>
    <s v=""/>
    <d v="2010-01-08T00:00:00"/>
    <d v="2010-01-08T00:00:00"/>
    <n v="6350"/>
    <s v="551"/>
    <x v="0"/>
    <x v="27"/>
    <x v="5"/>
    <x v="1"/>
    <x v="0"/>
  </r>
  <r>
    <n v="5515116408"/>
    <x v="103"/>
    <n v="48000300"/>
    <x v="654"/>
    <s v="SSJFLOPEZ"/>
    <s v="FACTURA TIGO"/>
    <s v="COLOMBIA MOVIL S.A. E.S.P."/>
    <s v=""/>
    <s v=""/>
    <d v="2009-12-28T00:00:00"/>
    <d v="2010-01-12T00:00:00"/>
    <n v="1478"/>
    <s v="551"/>
    <x v="0"/>
    <x v="27"/>
    <x v="1"/>
    <x v="1"/>
    <x v="0"/>
  </r>
  <r>
    <n v="5515116408"/>
    <x v="103"/>
    <n v="48000300"/>
    <x v="654"/>
    <s v="SSJFLOPEZ"/>
    <s v="FACTURA COMCEL"/>
    <s v="COMUNICACION CELULAR S.A. COMCEL"/>
    <s v=""/>
    <s v=""/>
    <d v="2009-12-25T00:00:00"/>
    <d v="2010-01-12T00:00:00"/>
    <n v="1661"/>
    <s v="551"/>
    <x v="0"/>
    <x v="27"/>
    <x v="1"/>
    <x v="1"/>
    <x v="0"/>
  </r>
  <r>
    <n v="5515116408"/>
    <x v="103"/>
    <n v="48000300"/>
    <x v="654"/>
    <s v="SSJFLOPEZ"/>
    <s v="FACTURA MOVISTAR"/>
    <s v="TELEFONICA MOVILES COLOMBIA S.A."/>
    <s v=""/>
    <s v=""/>
    <d v="2010-01-02T00:00:00"/>
    <d v="2010-01-12T00:00:00"/>
    <n v="6731"/>
    <s v="551"/>
    <x v="0"/>
    <x v="27"/>
    <x v="1"/>
    <x v="1"/>
    <x v="0"/>
  </r>
  <r>
    <n v="5515116408"/>
    <x v="103"/>
    <n v="48000300"/>
    <x v="654"/>
    <s v="SSJFLOPEZ"/>
    <s v="FACTURA UNE"/>
    <s v="EPM TELECOMUNICACIONES S.A."/>
    <s v=""/>
    <s v=""/>
    <d v="2010-01-09T00:00:00"/>
    <d v="2010-01-13T00:00:00"/>
    <n v="1041"/>
    <s v="551"/>
    <x v="0"/>
    <x v="27"/>
    <x v="1"/>
    <x v="1"/>
    <x v="0"/>
  </r>
  <r>
    <n v="5515116408"/>
    <x v="103"/>
    <n v="48000300"/>
    <x v="654"/>
    <s v="SSJFLOPEZ"/>
    <s v="FACTURA UNE"/>
    <s v="EPM TELECOMUNICACIONES S.A."/>
    <s v=""/>
    <s v=""/>
    <d v="2010-01-09T00:00:00"/>
    <d v="2010-01-13T00:00:00"/>
    <n v="621"/>
    <s v="551"/>
    <x v="0"/>
    <x v="27"/>
    <x v="1"/>
    <x v="1"/>
    <x v="0"/>
  </r>
  <r>
    <n v="5515116408"/>
    <x v="103"/>
    <n v="48000300"/>
    <x v="654"/>
    <s v="SSJFLOPEZ"/>
    <s v="FACTURA UNE"/>
    <s v="EPM TELECOMUNICACIONES S.A."/>
    <s v=""/>
    <s v=""/>
    <d v="2010-01-09T00:00:00"/>
    <d v="2010-01-13T00:00:00"/>
    <n v="66266"/>
    <s v="551"/>
    <x v="0"/>
    <x v="27"/>
    <x v="1"/>
    <x v="1"/>
    <x v="0"/>
  </r>
  <r>
    <n v="5515116408"/>
    <x v="103"/>
    <n v="48000300"/>
    <x v="654"/>
    <s v="SSJFLOPEZ"/>
    <s v="FACTURA UNE"/>
    <s v="EPM TELECOMUNICACIONES S.A."/>
    <s v=""/>
    <s v=""/>
    <d v="2010-01-09T00:00:00"/>
    <d v="2010-01-13T00:00:00"/>
    <n v="570"/>
    <s v="551"/>
    <x v="0"/>
    <x v="27"/>
    <x v="1"/>
    <x v="1"/>
    <x v="0"/>
  </r>
  <r>
    <n v="5515116408"/>
    <x v="103"/>
    <n v="48000300"/>
    <x v="654"/>
    <s v="SSJFLOPEZ"/>
    <s v="SERVICIO TELEFONICO"/>
    <s v="EPM TELECOMUNICACIONES S.A."/>
    <s v=""/>
    <s v=""/>
    <d v="2010-01-09T00:00:00"/>
    <d v="2010-01-13T00:00:00"/>
    <n v="5770"/>
    <s v="551"/>
    <x v="0"/>
    <x v="27"/>
    <x v="1"/>
    <x v="1"/>
    <x v="0"/>
  </r>
  <r>
    <n v="5515116408"/>
    <x v="103"/>
    <n v="48000300"/>
    <x v="654"/>
    <s v="SSJFLOPEZ"/>
    <s v="SERVICIO TELEFONICO"/>
    <s v="EPM TELECOMUNICACIONES S.A."/>
    <s v=""/>
    <s v=""/>
    <d v="2010-01-09T00:00:00"/>
    <d v="2010-01-13T00:00:00"/>
    <n v="3721"/>
    <s v="551"/>
    <x v="0"/>
    <x v="27"/>
    <x v="1"/>
    <x v="1"/>
    <x v="0"/>
  </r>
  <r>
    <n v="5515116408"/>
    <x v="103"/>
    <n v="48000300"/>
    <x v="654"/>
    <s v="SSJFLOPEZ"/>
    <s v="SERVICIO TELEFONICO"/>
    <s v="EPM TELECOMUNICACIONES S.A."/>
    <s v=""/>
    <s v=""/>
    <d v="2010-01-09T00:00:00"/>
    <d v="2010-01-13T00:00:00"/>
    <n v="20155"/>
    <s v="551"/>
    <x v="0"/>
    <x v="27"/>
    <x v="1"/>
    <x v="1"/>
    <x v="0"/>
  </r>
  <r>
    <n v="5515116408"/>
    <x v="103"/>
    <n v="48000300"/>
    <x v="654"/>
    <s v="SSJFLOPEZ"/>
    <s v="SERVICIO TELEFONICO"/>
    <s v="EPM TELECOMUNICACIONES S.A."/>
    <s v=""/>
    <s v=""/>
    <d v="2010-01-09T00:00:00"/>
    <d v="2010-01-13T00:00:00"/>
    <n v="1194"/>
    <s v="551"/>
    <x v="0"/>
    <x v="27"/>
    <x v="1"/>
    <x v="1"/>
    <x v="0"/>
  </r>
  <r>
    <n v="5515116408"/>
    <x v="103"/>
    <n v="48000300"/>
    <x v="654"/>
    <s v="SSJFLOPEZ"/>
    <s v="FACTURA UNE"/>
    <s v="EPM TELECOMUNICACIONES S.A."/>
    <s v=""/>
    <s v=""/>
    <d v="2010-01-06T00:00:00"/>
    <d v="2010-01-21T00:00:00"/>
    <n v="1485"/>
    <s v="551"/>
    <x v="0"/>
    <x v="27"/>
    <x v="1"/>
    <x v="1"/>
    <x v="0"/>
  </r>
  <r>
    <n v="5515116408"/>
    <x v="103"/>
    <n v="48000300"/>
    <x v="654"/>
    <s v="SSJFLOPEZ"/>
    <s v="FACTURA MOVISTAR"/>
    <s v="TELEFONICA MOVILES COLOMBIA S.A."/>
    <s v=""/>
    <s v=""/>
    <d v="2010-01-21T00:00:00"/>
    <d v="2010-01-28T00:00:00"/>
    <n v="131356"/>
    <s v="551"/>
    <x v="0"/>
    <x v="27"/>
    <x v="1"/>
    <x v="1"/>
    <x v="0"/>
  </r>
  <r>
    <n v="5515116408"/>
    <x v="103"/>
    <n v="48000300"/>
    <x v="654"/>
    <s v="SSJFLOPEZ"/>
    <s v="FACTURA MOVISTAR"/>
    <s v="TELEFONICA MOVILES COLOMBIA S.A."/>
    <s v=""/>
    <s v=""/>
    <d v="2010-01-21T00:00:00"/>
    <d v="2010-01-28T00:00:00"/>
    <n v="53425"/>
    <s v="551"/>
    <x v="0"/>
    <x v="27"/>
    <x v="1"/>
    <x v="1"/>
    <x v="0"/>
  </r>
  <r>
    <n v="5515124504"/>
    <x v="104"/>
    <n v="48000300"/>
    <x v="654"/>
    <s v="SSJFLOPEZ"/>
    <s v=""/>
    <s v="PIEDRAHITA GIL MARIA JACQUELINE"/>
    <s v="Accesorio para oficina negocio 16%"/>
    <s v="Accesorio para oficina negocio 16%"/>
    <d v="2010-01-28T00:00:00"/>
    <d v="2010-01-30T00:00:00"/>
    <n v="11374"/>
    <s v="551"/>
    <x v="0"/>
    <x v="27"/>
    <x v="5"/>
    <x v="1"/>
    <x v="0"/>
  </r>
  <r>
    <n v="5515110102"/>
    <x v="92"/>
    <n v="48001400"/>
    <x v="655"/>
    <s v="SSALLONDONO"/>
    <s v="NOMINA PRIMERA QUINCENA E"/>
    <s v="Obl,lab,salariosxpag"/>
    <s v=""/>
    <s v=""/>
    <d v="2010-01-14T00:00:00"/>
    <d v="2010-01-14T00:00:00"/>
    <n v="233251"/>
    <s v="551"/>
    <x v="0"/>
    <x v="27"/>
    <x v="2"/>
    <x v="1"/>
    <x v="0"/>
  </r>
  <r>
    <n v="5515110102"/>
    <x v="92"/>
    <n v="48001400"/>
    <x v="655"/>
    <s v="SSALLONDONO"/>
    <s v="NOMINA SEGUNDA QUINCENA E"/>
    <s v="Obl,lab,salariosxpag"/>
    <s v=""/>
    <s v=""/>
    <d v="2010-01-27T00:00:00"/>
    <d v="2010-01-27T00:00:00"/>
    <n v="135861"/>
    <s v="551"/>
    <x v="0"/>
    <x v="27"/>
    <x v="2"/>
    <x v="1"/>
    <x v="0"/>
  </r>
  <r>
    <n v="5515110110"/>
    <x v="105"/>
    <n v="48001400"/>
    <x v="655"/>
    <s v="SSALLONDONO"/>
    <s v="NOMINA SEGUNDA QUINCENA E"/>
    <s v="Obl,lab,salariosxpag"/>
    <s v=""/>
    <s v=""/>
    <d v="2010-01-27T00:00:00"/>
    <d v="2010-01-27T00:00:00"/>
    <n v="8200"/>
    <s v="551"/>
    <x v="0"/>
    <x v="27"/>
    <x v="2"/>
    <x v="1"/>
    <x v="0"/>
  </r>
  <r>
    <n v="5515110111"/>
    <x v="106"/>
    <n v="48001400"/>
    <x v="655"/>
    <s v="SSALLONDONO"/>
    <s v="PROVISIONES  ENERO 2010"/>
    <s v="Prov,lab,cesa.aprop."/>
    <s v=""/>
    <s v=""/>
    <d v="2010-01-28T00:00:00"/>
    <d v="2010-01-28T00:00:00"/>
    <n v="14492"/>
    <s v="551"/>
    <x v="0"/>
    <x v="27"/>
    <x v="2"/>
    <x v="1"/>
    <x v="0"/>
  </r>
  <r>
    <n v="5515110112"/>
    <x v="107"/>
    <n v="48001400"/>
    <x v="655"/>
    <s v="SSALLONDONO"/>
    <s v="PROVISIONES  ENERO 2010"/>
    <s v="Prov,lab,cesa.aprop."/>
    <s v=""/>
    <s v=""/>
    <d v="2010-01-28T00:00:00"/>
    <d v="2010-01-28T00:00:00"/>
    <n v="3051"/>
    <s v="551"/>
    <x v="0"/>
    <x v="27"/>
    <x v="2"/>
    <x v="1"/>
    <x v="0"/>
  </r>
  <r>
    <n v="5515110113"/>
    <x v="108"/>
    <n v="48001400"/>
    <x v="655"/>
    <s v="SSALLONDONO"/>
    <s v="PROVISIONES  ENERO 2010"/>
    <s v="Prov,lab,cesa.aprop."/>
    <s v=""/>
    <s v=""/>
    <d v="2010-01-28T00:00:00"/>
    <d v="2010-01-28T00:00:00"/>
    <n v="14492"/>
    <s v="551"/>
    <x v="0"/>
    <x v="27"/>
    <x v="2"/>
    <x v="1"/>
    <x v="0"/>
  </r>
  <r>
    <n v="5515110114"/>
    <x v="93"/>
    <n v="48001400"/>
    <x v="655"/>
    <s v="SSALLONDONO"/>
    <s v="PROVISIONES  ENERO 2010"/>
    <s v="Prov,lab,cesa.aprop."/>
    <s v=""/>
    <s v=""/>
    <d v="2010-01-28T00:00:00"/>
    <d v="2010-01-28T00:00:00"/>
    <n v="8390"/>
    <s v="551"/>
    <x v="0"/>
    <x v="27"/>
    <x v="2"/>
    <x v="1"/>
    <x v="0"/>
  </r>
  <r>
    <n v="5515110116"/>
    <x v="94"/>
    <n v="48001400"/>
    <x v="655"/>
    <s v="SSALLONDONO"/>
    <s v="PROVISIONES  ENERO 2010"/>
    <s v="Prov,lab,cesa.aprop."/>
    <s v=""/>
    <s v=""/>
    <d v="2010-01-28T00:00:00"/>
    <d v="2010-01-28T00:00:00"/>
    <n v="13728"/>
    <s v="551"/>
    <x v="0"/>
    <x v="27"/>
    <x v="2"/>
    <x v="1"/>
    <x v="0"/>
  </r>
  <r>
    <n v="5515110117"/>
    <x v="95"/>
    <n v="48001400"/>
    <x v="655"/>
    <s v="SSALLONDONO"/>
    <s v="NOMINA PRIMERA QUINCENA E"/>
    <s v="Obl,lab,salariosxpag"/>
    <s v=""/>
    <s v=""/>
    <d v="2010-01-14T00:00:00"/>
    <d v="2010-01-14T00:00:00"/>
    <n v="120000"/>
    <s v="551"/>
    <x v="0"/>
    <x v="27"/>
    <x v="2"/>
    <x v="1"/>
    <x v="0"/>
  </r>
  <r>
    <n v="5515110119"/>
    <x v="96"/>
    <n v="48001400"/>
    <x v="655"/>
    <s v="SSJFLOPEZ"/>
    <s v=""/>
    <s v="INDUSTRIAS Y CONFECCIONES INDUCON L"/>
    <s v="Pantalon dril blanco enresortado"/>
    <s v="Pantalon dril blanco enresortado"/>
    <d v="2010-01-17T00:00:00"/>
    <d v="2010-01-22T00:00:00"/>
    <n v="27530"/>
    <s v="551"/>
    <x v="0"/>
    <x v="27"/>
    <x v="2"/>
    <x v="1"/>
    <x v="0"/>
  </r>
  <r>
    <n v="5515110119"/>
    <x v="96"/>
    <n v="48001400"/>
    <x v="655"/>
    <s v="SSJFLOPEZ"/>
    <s v=""/>
    <s v="INDUSTRIAS Y CONFECCIONES INDUCON L"/>
    <s v="Bata blanca dacron M/C logo LITO"/>
    <s v="Bata blanca dacron M/C logo LITO"/>
    <d v="2010-01-17T00:00:00"/>
    <d v="2010-01-22T00:00:00"/>
    <n v="30458"/>
    <s v="551"/>
    <x v="0"/>
    <x v="27"/>
    <x v="2"/>
    <x v="1"/>
    <x v="0"/>
  </r>
  <r>
    <n v="5515110124"/>
    <x v="97"/>
    <n v="48001400"/>
    <x v="655"/>
    <s v="SSALLONDONO"/>
    <s v="PROVISIONES  ENERO 2010"/>
    <s v="Prov,lab,cesa.aprop."/>
    <s v=""/>
    <s v=""/>
    <d v="2010-01-28T00:00:00"/>
    <d v="2010-01-28T00:00:00"/>
    <n v="1586"/>
    <s v="551"/>
    <x v="0"/>
    <x v="27"/>
    <x v="2"/>
    <x v="1"/>
    <x v="0"/>
  </r>
  <r>
    <n v="5515110127"/>
    <x v="98"/>
    <n v="48001400"/>
    <x v="655"/>
    <s v="SSALLONDONO"/>
    <s v="SEGURIDAD SOCIAL   ENERO"/>
    <s v="Ret,apor,nomi, seg.s"/>
    <s v=""/>
    <s v=""/>
    <d v="2010-01-28T00:00:00"/>
    <d v="2010-01-28T00:00:00"/>
    <n v="4100"/>
    <s v="551"/>
    <x v="0"/>
    <x v="27"/>
    <x v="2"/>
    <x v="1"/>
    <x v="0"/>
  </r>
  <r>
    <n v="5515110128"/>
    <x v="98"/>
    <n v="48001400"/>
    <x v="655"/>
    <s v="SSALLONDONO"/>
    <s v="SEGURIDAD SOCIAL   ENERO"/>
    <s v="Ret,apor,nomi, seg.s"/>
    <s v=""/>
    <s v=""/>
    <d v="2010-01-28T00:00:00"/>
    <d v="2010-01-28T00:00:00"/>
    <n v="-6695"/>
    <s v="551"/>
    <x v="0"/>
    <x v="27"/>
    <x v="2"/>
    <x v="1"/>
    <x v="0"/>
  </r>
  <r>
    <n v="5515110128"/>
    <x v="98"/>
    <n v="48001400"/>
    <x v="655"/>
    <s v="SSALLONDONO"/>
    <s v="SEGURIDAD SOCIAL   ENERO"/>
    <s v="Ret,apor,nomi, seg.s"/>
    <s v=""/>
    <s v=""/>
    <d v="2010-01-28T00:00:00"/>
    <d v="2010-01-28T00:00:00"/>
    <n v="127400"/>
    <s v="551"/>
    <x v="0"/>
    <x v="27"/>
    <x v="2"/>
    <x v="1"/>
    <x v="0"/>
  </r>
  <r>
    <n v="5515110129"/>
    <x v="99"/>
    <n v="48001400"/>
    <x v="655"/>
    <s v="SSALLONDONO"/>
    <s v="SEGURIDAD SOCIAL   ENERO"/>
    <s v="Ret,apor,nomi, seg.s"/>
    <s v=""/>
    <s v=""/>
    <d v="2010-01-28T00:00:00"/>
    <d v="2010-01-28T00:00:00"/>
    <n v="-6695"/>
    <s v="551"/>
    <x v="0"/>
    <x v="27"/>
    <x v="2"/>
    <x v="1"/>
    <x v="0"/>
  </r>
  <r>
    <n v="5515110129"/>
    <x v="99"/>
    <n v="48001400"/>
    <x v="655"/>
    <s v="SSALLONDONO"/>
    <s v="SEGURIDAD SOCIAL   ENERO"/>
    <s v="Ret,apor,nomi, seg.s"/>
    <s v=""/>
    <s v=""/>
    <d v="2010-01-28T00:00:00"/>
    <d v="2010-01-28T00:00:00"/>
    <n v="163000"/>
    <s v="551"/>
    <x v="0"/>
    <x v="27"/>
    <x v="2"/>
    <x v="1"/>
    <x v="0"/>
  </r>
  <r>
    <n v="5515110131"/>
    <x v="100"/>
    <n v="48001400"/>
    <x v="655"/>
    <s v="SSALLONDONO"/>
    <s v="SEGURIDAD SOCIAL   ENERO"/>
    <s v="Ret,apor,nomi, seg.s"/>
    <s v=""/>
    <s v=""/>
    <d v="2010-01-28T00:00:00"/>
    <d v="2010-01-28T00:00:00"/>
    <n v="6700"/>
    <s v="551"/>
    <x v="0"/>
    <x v="27"/>
    <x v="2"/>
    <x v="1"/>
    <x v="0"/>
  </r>
  <r>
    <n v="5515110133"/>
    <x v="98"/>
    <n v="48001400"/>
    <x v="655"/>
    <s v="SSALLONDONO"/>
    <s v="SEGURIDAD SOCIAL   ENERO"/>
    <s v="Ret,apor,nomi, seg.s"/>
    <s v=""/>
    <s v=""/>
    <d v="2010-01-28T00:00:00"/>
    <d v="2010-01-28T00:00:00"/>
    <n v="5010"/>
    <s v="551"/>
    <x v="0"/>
    <x v="27"/>
    <x v="2"/>
    <x v="1"/>
    <x v="0"/>
  </r>
  <r>
    <n v="5515110134"/>
    <x v="98"/>
    <n v="48001400"/>
    <x v="655"/>
    <s v="SSALLONDONO"/>
    <s v="SEGURIDAD SOCIAL   ENERO"/>
    <s v="Ret,apor,nomi, seg.s"/>
    <s v=""/>
    <s v=""/>
    <d v="2010-01-28T00:00:00"/>
    <d v="2010-01-28T00:00:00"/>
    <n v="3340"/>
    <s v="551"/>
    <x v="0"/>
    <x v="27"/>
    <x v="2"/>
    <x v="1"/>
    <x v="0"/>
  </r>
  <r>
    <n v="5515113507"/>
    <x v="101"/>
    <n v="48001400"/>
    <x v="655"/>
    <s v="SSJFLOPEZ"/>
    <s v="Arrendamiento 01/2010"/>
    <s v="LEASING DE OCCIDENTE S.A. C.F.C."/>
    <s v=""/>
    <s v=""/>
    <d v="2010-01-14T00:00:00"/>
    <d v="2010-01-26T00:00:00"/>
    <n v="65470"/>
    <s v="551"/>
    <x v="0"/>
    <x v="27"/>
    <x v="5"/>
    <x v="1"/>
    <x v="0"/>
  </r>
  <r>
    <n v="5515113507"/>
    <x v="101"/>
    <n v="48001400"/>
    <x v="655"/>
    <s v="SSJFLOPEZ"/>
    <s v="Arrendamiento 01/2010"/>
    <s v="LEASING DE OCCIDENTE S.A. C.F.C."/>
    <s v=""/>
    <s v=""/>
    <d v="2010-01-14T00:00:00"/>
    <d v="2010-01-26T00:00:00"/>
    <n v="87976"/>
    <s v="551"/>
    <x v="0"/>
    <x v="27"/>
    <x v="5"/>
    <x v="1"/>
    <x v="0"/>
  </r>
  <r>
    <n v="5515116408"/>
    <x v="103"/>
    <n v="48001400"/>
    <x v="655"/>
    <s v="SSJFLOPEZ"/>
    <s v="FACTURA UNE"/>
    <s v="EPM TELECOMUNICACIONES S.A."/>
    <s v=""/>
    <s v=""/>
    <d v="2010-01-09T00:00:00"/>
    <d v="2010-01-13T00:00:00"/>
    <n v="66"/>
    <s v="551"/>
    <x v="0"/>
    <x v="27"/>
    <x v="1"/>
    <x v="1"/>
    <x v="0"/>
  </r>
  <r>
    <n v="5515116408"/>
    <x v="103"/>
    <n v="48001400"/>
    <x v="655"/>
    <s v="SSJFLOPEZ"/>
    <s v="FACTURA UNE"/>
    <s v="EPM TELECOMUNICACIONES S.A."/>
    <s v=""/>
    <s v=""/>
    <d v="2010-01-09T00:00:00"/>
    <d v="2010-01-13T00:00:00"/>
    <n v="40"/>
    <s v="551"/>
    <x v="0"/>
    <x v="27"/>
    <x v="1"/>
    <x v="1"/>
    <x v="0"/>
  </r>
  <r>
    <n v="5515116408"/>
    <x v="103"/>
    <n v="48001400"/>
    <x v="655"/>
    <s v="SSJFLOPEZ"/>
    <s v="FACTURA UNE"/>
    <s v="EPM TELECOMUNICACIONES S.A."/>
    <s v=""/>
    <s v=""/>
    <d v="2010-01-09T00:00:00"/>
    <d v="2010-01-13T00:00:00"/>
    <n v="4236"/>
    <s v="551"/>
    <x v="0"/>
    <x v="27"/>
    <x v="1"/>
    <x v="1"/>
    <x v="0"/>
  </r>
  <r>
    <n v="5515116408"/>
    <x v="103"/>
    <n v="48001400"/>
    <x v="655"/>
    <s v="SSJFLOPEZ"/>
    <s v="FACTURA UNE"/>
    <s v="EPM TELECOMUNICACIONES S.A."/>
    <s v=""/>
    <s v=""/>
    <d v="2010-01-09T00:00:00"/>
    <d v="2010-01-13T00:00:00"/>
    <n v="36"/>
    <s v="551"/>
    <x v="0"/>
    <x v="27"/>
    <x v="1"/>
    <x v="1"/>
    <x v="0"/>
  </r>
  <r>
    <n v="5515116408"/>
    <x v="103"/>
    <n v="48001400"/>
    <x v="655"/>
    <s v="SSJFLOPEZ"/>
    <s v="SERVICIO TELEFONICO"/>
    <s v="EPM TELECOMUNICACIONES S.A."/>
    <s v=""/>
    <s v=""/>
    <d v="2010-01-09T00:00:00"/>
    <d v="2010-01-13T00:00:00"/>
    <n v="369"/>
    <s v="551"/>
    <x v="0"/>
    <x v="27"/>
    <x v="1"/>
    <x v="1"/>
    <x v="0"/>
  </r>
  <r>
    <n v="5515116408"/>
    <x v="103"/>
    <n v="48001400"/>
    <x v="655"/>
    <s v="SSJFLOPEZ"/>
    <s v="SERVICIO TELEFONICO"/>
    <s v="EPM TELECOMUNICACIONES S.A."/>
    <s v=""/>
    <s v=""/>
    <d v="2010-01-09T00:00:00"/>
    <d v="2010-01-13T00:00:00"/>
    <n v="238"/>
    <s v="551"/>
    <x v="0"/>
    <x v="27"/>
    <x v="1"/>
    <x v="1"/>
    <x v="0"/>
  </r>
  <r>
    <n v="5515116408"/>
    <x v="103"/>
    <n v="48001400"/>
    <x v="655"/>
    <s v="SSJFLOPEZ"/>
    <s v="SERVICIO TELEFONICO"/>
    <s v="EPM TELECOMUNICACIONES S.A."/>
    <s v=""/>
    <s v=""/>
    <d v="2010-01-09T00:00:00"/>
    <d v="2010-01-13T00:00:00"/>
    <n v="1285"/>
    <s v="551"/>
    <x v="0"/>
    <x v="27"/>
    <x v="1"/>
    <x v="1"/>
    <x v="0"/>
  </r>
  <r>
    <n v="5515116408"/>
    <x v="103"/>
    <n v="48001400"/>
    <x v="655"/>
    <s v="SSJFLOPEZ"/>
    <s v="SERVICIO TELEFONICO"/>
    <s v="EPM TELECOMUNICACIONES S.A."/>
    <s v=""/>
    <s v=""/>
    <d v="2010-01-09T00:00:00"/>
    <d v="2010-01-13T00:00:00"/>
    <n v="76"/>
    <s v="551"/>
    <x v="0"/>
    <x v="27"/>
    <x v="1"/>
    <x v="1"/>
    <x v="0"/>
  </r>
  <r>
    <n v="5515110102"/>
    <x v="92"/>
    <n v="48001500"/>
    <x v="656"/>
    <s v="SSALLONDONO"/>
    <s v="NOMINA PRIMERA QUINCENA E"/>
    <s v="Obl,lab,salariosxpag"/>
    <s v=""/>
    <s v=""/>
    <d v="2010-01-14T00:00:00"/>
    <d v="2010-01-14T00:00:00"/>
    <n v="1465049"/>
    <s v="551"/>
    <x v="0"/>
    <x v="27"/>
    <x v="2"/>
    <x v="1"/>
    <x v="0"/>
  </r>
  <r>
    <n v="5515110102"/>
    <x v="92"/>
    <n v="48001500"/>
    <x v="656"/>
    <s v="SSALLONDONO"/>
    <s v="NOMINA SEGUNDA QUINCENA E"/>
    <s v="Obl,lab,salariosxpag"/>
    <s v=""/>
    <s v=""/>
    <d v="2010-01-27T00:00:00"/>
    <d v="2010-01-27T00:00:00"/>
    <n v="1976919"/>
    <s v="551"/>
    <x v="0"/>
    <x v="27"/>
    <x v="2"/>
    <x v="1"/>
    <x v="0"/>
  </r>
  <r>
    <n v="5515110110"/>
    <x v="105"/>
    <n v="48001500"/>
    <x v="656"/>
    <s v="SSALLONDONO"/>
    <s v="NOMINA SEGUNDA QUINCENA E"/>
    <s v="Obl,lab,salariosxpag"/>
    <s v=""/>
    <s v=""/>
    <d v="2010-01-27T00:00:00"/>
    <d v="2010-01-27T00:00:00"/>
    <n v="26650"/>
    <s v="551"/>
    <x v="0"/>
    <x v="27"/>
    <x v="2"/>
    <x v="1"/>
    <x v="0"/>
  </r>
  <r>
    <n v="5515110111"/>
    <x v="106"/>
    <n v="48001500"/>
    <x v="656"/>
    <s v="SSALLONDONO"/>
    <s v="PROVISIONES  ENERO 2010"/>
    <s v="Prov,lab,cesa.aprop."/>
    <s v=""/>
    <s v=""/>
    <d v="2010-01-28T00:00:00"/>
    <d v="2010-01-28T00:00:00"/>
    <n v="406346"/>
    <s v="551"/>
    <x v="0"/>
    <x v="27"/>
    <x v="2"/>
    <x v="1"/>
    <x v="0"/>
  </r>
  <r>
    <n v="5515110112"/>
    <x v="107"/>
    <n v="48001500"/>
    <x v="656"/>
    <s v="SSALLONDONO"/>
    <s v="PROVISIONES  ENERO 2010"/>
    <s v="Prov,lab,cesa.aprop."/>
    <s v=""/>
    <s v=""/>
    <d v="2010-01-28T00:00:00"/>
    <d v="2010-01-28T00:00:00"/>
    <n v="85547"/>
    <s v="551"/>
    <x v="0"/>
    <x v="27"/>
    <x v="2"/>
    <x v="1"/>
    <x v="0"/>
  </r>
  <r>
    <n v="5515110113"/>
    <x v="108"/>
    <n v="48001500"/>
    <x v="656"/>
    <s v="SSALLONDONO"/>
    <s v="PROVISIONES  ENERO 2010"/>
    <s v="Prov,lab,cesa.aprop."/>
    <s v=""/>
    <s v=""/>
    <d v="2010-01-28T00:00:00"/>
    <d v="2010-01-28T00:00:00"/>
    <n v="406346"/>
    <s v="551"/>
    <x v="0"/>
    <x v="27"/>
    <x v="2"/>
    <x v="1"/>
    <x v="0"/>
  </r>
  <r>
    <n v="5515110114"/>
    <x v="93"/>
    <n v="48001500"/>
    <x v="656"/>
    <s v="SSALLONDONO"/>
    <s v="PROVISIONES  ENERO 2010"/>
    <s v="Prov,lab,cesa.aprop."/>
    <s v=""/>
    <s v=""/>
    <d v="2010-01-28T00:00:00"/>
    <d v="2010-01-28T00:00:00"/>
    <n v="235253"/>
    <s v="551"/>
    <x v="0"/>
    <x v="27"/>
    <x v="2"/>
    <x v="1"/>
    <x v="0"/>
  </r>
  <r>
    <n v="5515110116"/>
    <x v="94"/>
    <n v="48001500"/>
    <x v="656"/>
    <s v="SSALLONDONO"/>
    <s v="PROVISIONES  ENERO 2010"/>
    <s v="Prov,lab,cesa.aprop."/>
    <s v=""/>
    <s v=""/>
    <d v="2010-01-28T00:00:00"/>
    <d v="2010-01-28T00:00:00"/>
    <n v="384960"/>
    <s v="551"/>
    <x v="0"/>
    <x v="27"/>
    <x v="2"/>
    <x v="1"/>
    <x v="0"/>
  </r>
  <r>
    <n v="5515110117"/>
    <x v="95"/>
    <n v="48001500"/>
    <x v="656"/>
    <s v="SSALLONDONO"/>
    <s v="NOMINA PRIMERA QUINCENA E"/>
    <s v="Obl,lab,salariosxpag"/>
    <s v=""/>
    <s v=""/>
    <d v="2010-01-14T00:00:00"/>
    <d v="2010-01-14T00:00:00"/>
    <n v="620000"/>
    <s v="551"/>
    <x v="0"/>
    <x v="27"/>
    <x v="2"/>
    <x v="1"/>
    <x v="0"/>
  </r>
  <r>
    <n v="5515110119"/>
    <x v="96"/>
    <n v="48001500"/>
    <x v="656"/>
    <s v="SSJFLOPEZ"/>
    <s v=""/>
    <s v="INDUSTRIAS Y CONFECCIONES INDUCON L"/>
    <s v="Bata blanca dacron M/L logo LITO"/>
    <s v="Bata blanca dacron M/L logo LITO"/>
    <d v="2010-01-17T00:00:00"/>
    <d v="2010-01-22T00:00:00"/>
    <n v="35096"/>
    <s v="551"/>
    <x v="0"/>
    <x v="27"/>
    <x v="2"/>
    <x v="1"/>
    <x v="0"/>
  </r>
  <r>
    <n v="5515110124"/>
    <x v="97"/>
    <n v="48001500"/>
    <x v="656"/>
    <s v="SSALLONDONO"/>
    <s v="PROVISIONES  ENERO 2010"/>
    <s v="Prov,lab,cesa.aprop."/>
    <s v=""/>
    <s v=""/>
    <d v="2010-01-28T00:00:00"/>
    <d v="2010-01-28T00:00:00"/>
    <n v="44484"/>
    <s v="551"/>
    <x v="0"/>
    <x v="27"/>
    <x v="2"/>
    <x v="1"/>
    <x v="0"/>
  </r>
  <r>
    <n v="5515110127"/>
    <x v="98"/>
    <n v="48001500"/>
    <x v="656"/>
    <s v="SSALLONDONO"/>
    <s v="SEGURIDAD SOCIAL   ENERO"/>
    <s v="Ret,apor,nomi, seg.s"/>
    <s v=""/>
    <s v=""/>
    <d v="2010-01-28T00:00:00"/>
    <d v="2010-01-28T00:00:00"/>
    <n v="19900"/>
    <s v="551"/>
    <x v="0"/>
    <x v="27"/>
    <x v="2"/>
    <x v="1"/>
    <x v="0"/>
  </r>
  <r>
    <n v="5515110128"/>
    <x v="98"/>
    <n v="48001500"/>
    <x v="656"/>
    <s v="SSALLONDONO"/>
    <s v="SEGURIDAD SOCIAL   ENERO"/>
    <s v="Ret,apor,nomi, seg.s"/>
    <s v=""/>
    <s v=""/>
    <d v="2010-01-28T00:00:00"/>
    <d v="2010-01-28T00:00:00"/>
    <n v="-236443"/>
    <s v="551"/>
    <x v="0"/>
    <x v="27"/>
    <x v="2"/>
    <x v="1"/>
    <x v="0"/>
  </r>
  <r>
    <n v="5515110128"/>
    <x v="98"/>
    <n v="48001500"/>
    <x v="656"/>
    <s v="SSALLONDONO"/>
    <s v="SEGURIDAD SOCIAL   ENERO"/>
    <s v="Ret,apor,nomi, seg.s"/>
    <s v=""/>
    <s v=""/>
    <d v="2010-01-28T00:00:00"/>
    <d v="2010-01-28T00:00:00"/>
    <n v="421400"/>
    <s v="551"/>
    <x v="0"/>
    <x v="27"/>
    <x v="2"/>
    <x v="1"/>
    <x v="0"/>
  </r>
  <r>
    <n v="5515110129"/>
    <x v="99"/>
    <n v="48001500"/>
    <x v="656"/>
    <s v="SSALLONDONO"/>
    <s v="SEGURIDAD SOCIAL   ENERO"/>
    <s v="Ret,apor,nomi, seg.s"/>
    <s v=""/>
    <s v=""/>
    <d v="2010-01-28T00:00:00"/>
    <d v="2010-01-28T00:00:00"/>
    <n v="-291138"/>
    <s v="551"/>
    <x v="0"/>
    <x v="27"/>
    <x v="2"/>
    <x v="1"/>
    <x v="0"/>
  </r>
  <r>
    <n v="5515110129"/>
    <x v="99"/>
    <n v="48001500"/>
    <x v="656"/>
    <s v="SSALLONDONO"/>
    <s v="SEGURIDAD SOCIAL   ENERO"/>
    <s v="Ret,apor,nomi, seg.s"/>
    <s v=""/>
    <s v=""/>
    <d v="2010-01-28T00:00:00"/>
    <d v="2010-01-28T00:00:00"/>
    <n v="568700"/>
    <s v="551"/>
    <x v="0"/>
    <x v="27"/>
    <x v="2"/>
    <x v="1"/>
    <x v="0"/>
  </r>
  <r>
    <n v="5515110131"/>
    <x v="100"/>
    <n v="48001500"/>
    <x v="656"/>
    <s v="SSALLONDONO"/>
    <s v="SEGURIDAD SOCIAL   ENERO"/>
    <s v="Ret,apor,nomi, seg.s"/>
    <s v=""/>
    <s v=""/>
    <d v="2010-01-28T00:00:00"/>
    <d v="2010-01-28T00:00:00"/>
    <n v="236500"/>
    <s v="551"/>
    <x v="0"/>
    <x v="27"/>
    <x v="2"/>
    <x v="1"/>
    <x v="0"/>
  </r>
  <r>
    <n v="5515110133"/>
    <x v="98"/>
    <n v="48001500"/>
    <x v="656"/>
    <s v="SSALLONDONO"/>
    <s v="SEGURIDAD SOCIAL   ENERO"/>
    <s v="Ret,apor,nomi, seg.s"/>
    <s v=""/>
    <s v=""/>
    <d v="2010-01-28T00:00:00"/>
    <d v="2010-01-28T00:00:00"/>
    <n v="177400"/>
    <s v="551"/>
    <x v="0"/>
    <x v="27"/>
    <x v="2"/>
    <x v="1"/>
    <x v="0"/>
  </r>
  <r>
    <n v="5515110134"/>
    <x v="98"/>
    <n v="48001500"/>
    <x v="656"/>
    <s v="SSALLONDONO"/>
    <s v="SEGURIDAD SOCIAL   ENERO"/>
    <s v="Ret,apor,nomi, seg.s"/>
    <s v=""/>
    <s v=""/>
    <d v="2010-01-28T00:00:00"/>
    <d v="2010-01-28T00:00:00"/>
    <n v="118240"/>
    <s v="551"/>
    <x v="0"/>
    <x v="27"/>
    <x v="2"/>
    <x v="1"/>
    <x v="0"/>
  </r>
  <r>
    <n v="5515113507"/>
    <x v="101"/>
    <n v="48001500"/>
    <x v="656"/>
    <s v="SSJFLOPEZ"/>
    <s v="Arrendamiento 30/01/2010"/>
    <s v="LEASING BANCOLOMBIA SA"/>
    <s v=""/>
    <s v=""/>
    <d v="2010-01-13T00:00:00"/>
    <d v="2010-01-27T00:00:00"/>
    <n v="53116"/>
    <s v="551"/>
    <x v="0"/>
    <x v="27"/>
    <x v="5"/>
    <x v="1"/>
    <x v="0"/>
  </r>
  <r>
    <n v="5515113507"/>
    <x v="101"/>
    <n v="48001500"/>
    <x v="656"/>
    <s v="SSJFLOPEZ"/>
    <s v="Arrendamiento 30/01/2010"/>
    <s v="LEASING BANCOLOMBIA SA"/>
    <s v=""/>
    <s v=""/>
    <d v="2010-01-13T00:00:00"/>
    <d v="2010-01-27T00:00:00"/>
    <n v="72676"/>
    <s v="551"/>
    <x v="0"/>
    <x v="27"/>
    <x v="5"/>
    <x v="1"/>
    <x v="0"/>
  </r>
  <r>
    <n v="5515116408"/>
    <x v="103"/>
    <n v="48001500"/>
    <x v="656"/>
    <s v="SSJFLOPEZ"/>
    <s v="FACTURA TIGO"/>
    <s v="COLOMBIA MOVIL S.A. E.S.P."/>
    <s v=""/>
    <s v=""/>
    <d v="2009-12-28T00:00:00"/>
    <d v="2010-01-12T00:00:00"/>
    <n v="443"/>
    <s v="551"/>
    <x v="0"/>
    <x v="27"/>
    <x v="1"/>
    <x v="1"/>
    <x v="0"/>
  </r>
  <r>
    <n v="5515116408"/>
    <x v="103"/>
    <n v="48001500"/>
    <x v="656"/>
    <s v="SSJFLOPEZ"/>
    <s v="FACTURA COMCEL"/>
    <s v="COMUNICACION CELULAR S.A. COMCEL"/>
    <s v=""/>
    <s v=""/>
    <d v="2009-12-25T00:00:00"/>
    <d v="2010-01-12T00:00:00"/>
    <n v="3663"/>
    <s v="551"/>
    <x v="0"/>
    <x v="27"/>
    <x v="1"/>
    <x v="1"/>
    <x v="0"/>
  </r>
  <r>
    <n v="5515116408"/>
    <x v="103"/>
    <n v="48001500"/>
    <x v="656"/>
    <s v="SSJFLOPEZ"/>
    <s v="FACTURA MOVISTAR"/>
    <s v="TELEFONICA MOVILES COLOMBIA S.A."/>
    <s v=""/>
    <s v=""/>
    <d v="2010-01-02T00:00:00"/>
    <d v="2010-01-12T00:00:00"/>
    <n v="1007"/>
    <s v="551"/>
    <x v="0"/>
    <x v="27"/>
    <x v="1"/>
    <x v="1"/>
    <x v="0"/>
  </r>
  <r>
    <n v="5515116408"/>
    <x v="103"/>
    <n v="48001500"/>
    <x v="656"/>
    <s v="SSJFLOPEZ"/>
    <s v="FACTURA UNE"/>
    <s v="EPM TELECOMUNICACIONES S.A."/>
    <s v=""/>
    <s v=""/>
    <d v="2010-01-09T00:00:00"/>
    <d v="2010-01-13T00:00:00"/>
    <n v="424"/>
    <s v="551"/>
    <x v="0"/>
    <x v="27"/>
    <x v="1"/>
    <x v="1"/>
    <x v="0"/>
  </r>
  <r>
    <n v="5515116408"/>
    <x v="103"/>
    <n v="48001500"/>
    <x v="656"/>
    <s v="SSJFLOPEZ"/>
    <s v="FACTURA UNE"/>
    <s v="EPM TELECOMUNICACIONES S.A."/>
    <s v=""/>
    <s v=""/>
    <d v="2010-01-09T00:00:00"/>
    <d v="2010-01-13T00:00:00"/>
    <n v="253"/>
    <s v="551"/>
    <x v="0"/>
    <x v="27"/>
    <x v="1"/>
    <x v="1"/>
    <x v="0"/>
  </r>
  <r>
    <n v="5515116408"/>
    <x v="103"/>
    <n v="48001500"/>
    <x v="656"/>
    <s v="SSJFLOPEZ"/>
    <s v="FACTURA UNE"/>
    <s v="EPM TELECOMUNICACIONES S.A."/>
    <s v=""/>
    <s v=""/>
    <d v="2010-01-09T00:00:00"/>
    <d v="2010-01-13T00:00:00"/>
    <n v="26984"/>
    <s v="551"/>
    <x v="0"/>
    <x v="27"/>
    <x v="1"/>
    <x v="1"/>
    <x v="0"/>
  </r>
  <r>
    <n v="5515116408"/>
    <x v="103"/>
    <n v="48001500"/>
    <x v="656"/>
    <s v="SSJFLOPEZ"/>
    <s v="FACTURA UNE"/>
    <s v="EPM TELECOMUNICACIONES S.A."/>
    <s v=""/>
    <s v=""/>
    <d v="2010-01-09T00:00:00"/>
    <d v="2010-01-13T00:00:00"/>
    <n v="232"/>
    <s v="551"/>
    <x v="0"/>
    <x v="27"/>
    <x v="1"/>
    <x v="1"/>
    <x v="0"/>
  </r>
  <r>
    <n v="5515116408"/>
    <x v="103"/>
    <n v="48001500"/>
    <x v="656"/>
    <s v="SSJFLOPEZ"/>
    <s v="SERVICIO TELEFONICO"/>
    <s v="EPM TELECOMUNICACIONES S.A."/>
    <s v=""/>
    <s v=""/>
    <d v="2010-01-09T00:00:00"/>
    <d v="2010-01-13T00:00:00"/>
    <n v="2349"/>
    <s v="551"/>
    <x v="0"/>
    <x v="27"/>
    <x v="1"/>
    <x v="1"/>
    <x v="0"/>
  </r>
  <r>
    <n v="5515116408"/>
    <x v="103"/>
    <n v="48001500"/>
    <x v="656"/>
    <s v="SSJFLOPEZ"/>
    <s v="SERVICIO TELEFONICO"/>
    <s v="EPM TELECOMUNICACIONES S.A."/>
    <s v=""/>
    <s v=""/>
    <d v="2010-01-09T00:00:00"/>
    <d v="2010-01-13T00:00:00"/>
    <n v="1515"/>
    <s v="551"/>
    <x v="0"/>
    <x v="27"/>
    <x v="1"/>
    <x v="1"/>
    <x v="0"/>
  </r>
  <r>
    <n v="5515116408"/>
    <x v="103"/>
    <n v="48001500"/>
    <x v="656"/>
    <s v="SSJFLOPEZ"/>
    <s v="SERVICIO TELEFONICO"/>
    <s v="EPM TELECOMUNICACIONES S.A."/>
    <s v=""/>
    <s v=""/>
    <d v="2010-01-09T00:00:00"/>
    <d v="2010-01-13T00:00:00"/>
    <n v="8203"/>
    <s v="551"/>
    <x v="0"/>
    <x v="27"/>
    <x v="1"/>
    <x v="1"/>
    <x v="0"/>
  </r>
  <r>
    <n v="5515116408"/>
    <x v="103"/>
    <n v="48001500"/>
    <x v="656"/>
    <s v="SSJFLOPEZ"/>
    <s v="SERVICIO TELEFONICO"/>
    <s v="EPM TELECOMUNICACIONES S.A."/>
    <s v=""/>
    <s v=""/>
    <d v="2010-01-09T00:00:00"/>
    <d v="2010-01-13T00:00:00"/>
    <n v="486"/>
    <s v="551"/>
    <x v="0"/>
    <x v="27"/>
    <x v="1"/>
    <x v="1"/>
    <x v="0"/>
  </r>
  <r>
    <n v="5515124703"/>
    <x v="109"/>
    <n v="48001500"/>
    <x v="656"/>
    <s v="EXEAGUTIERRE"/>
    <s v=""/>
    <s v="cta pte,prov,prd.no,"/>
    <s v="Mouse geniues C/NETSCROLL PS-2"/>
    <s v="Mouse geniues C/NETSCROLL PS-2"/>
    <d v="2010-01-19T00:00:00"/>
    <d v="2010-01-20T00:00:00"/>
    <n v="-25000"/>
    <s v="551"/>
    <x v="0"/>
    <x v="27"/>
    <x v="5"/>
    <x v="1"/>
    <x v="0"/>
  </r>
  <r>
    <n v="5515124703"/>
    <x v="109"/>
    <n v="48001500"/>
    <x v="656"/>
    <s v="EXEAGUTIERRE"/>
    <s v=""/>
    <s v="cta pte,prov,prd.no,"/>
    <s v="Mouse geniues C/NETSCROLL PS-2"/>
    <s v="Mouse geniues C/NETSCROLL PS-2"/>
    <d v="2010-01-19T00:00:00"/>
    <d v="2010-01-20T00:00:00"/>
    <n v="25000"/>
    <s v="551"/>
    <x v="0"/>
    <x v="27"/>
    <x v="5"/>
    <x v="1"/>
    <x v="0"/>
  </r>
  <r>
    <n v="5515124703"/>
    <x v="109"/>
    <n v="48001500"/>
    <x v="656"/>
    <s v="EXEAGUTIERRE"/>
    <s v=""/>
    <s v="cta pte,prov,prd.no,"/>
    <s v="Mouse geniues C/NETSCROLL PS-2"/>
    <s v="Mouse geniues C/NETSCROLL PS-2"/>
    <d v="2010-01-19T00:00:00"/>
    <d v="2010-01-20T00:00:00"/>
    <n v="15000"/>
    <s v="551"/>
    <x v="0"/>
    <x v="27"/>
    <x v="5"/>
    <x v="1"/>
    <x v="0"/>
  </r>
  <r>
    <n v="5515124704"/>
    <x v="110"/>
    <n v="48001500"/>
    <x v="656"/>
    <s v="LTNASANCHEZ"/>
    <s v=""/>
    <s v="Caja men RgMedellin"/>
    <s v=""/>
    <s v=""/>
    <d v="2010-01-08T00:00:00"/>
    <d v="2010-01-08T00:00:00"/>
    <n v="1500"/>
    <s v="551"/>
    <x v="0"/>
    <x v="27"/>
    <x v="5"/>
    <x v="1"/>
    <x v="0"/>
  </r>
  <r>
    <n v="5515111152"/>
    <x v="111"/>
    <n v="48003000"/>
    <x v="657"/>
    <s v="LTNJRODRIGUE"/>
    <s v=""/>
    <s v="cta pte,prov,prd.Inv"/>
    <s v=""/>
    <s v="Servicio Revisoria fiscal"/>
    <d v="2010-01-05T00:00:00"/>
    <d v="2010-01-05T00:00:00"/>
    <n v="758625"/>
    <s v="551"/>
    <x v="0"/>
    <x v="27"/>
    <x v="8"/>
    <x v="1"/>
    <x v="0"/>
  </r>
  <r>
    <n v="5515110102"/>
    <x v="92"/>
    <n v="48007000"/>
    <x v="658"/>
    <s v="SSALLONDONO"/>
    <s v="NOMINA PRIMERA QUINCENA E"/>
    <s v="Obl,lab,salariosxpag"/>
    <s v=""/>
    <s v=""/>
    <d v="2010-01-14T00:00:00"/>
    <d v="2010-01-14T00:00:00"/>
    <n v="1672950"/>
    <s v="551"/>
    <x v="0"/>
    <x v="27"/>
    <x v="2"/>
    <x v="1"/>
    <x v="0"/>
  </r>
  <r>
    <n v="5515110102"/>
    <x v="92"/>
    <n v="48007000"/>
    <x v="658"/>
    <s v="SSALLONDONO"/>
    <s v="NOMINA SEGUNDA QUINCENA E"/>
    <s v="Obl,lab,salariosxpag"/>
    <s v=""/>
    <s v=""/>
    <d v="2010-01-27T00:00:00"/>
    <d v="2010-01-27T00:00:00"/>
    <n v="589121"/>
    <s v="551"/>
    <x v="0"/>
    <x v="27"/>
    <x v="2"/>
    <x v="1"/>
    <x v="0"/>
  </r>
  <r>
    <n v="5515110111"/>
    <x v="106"/>
    <n v="48007000"/>
    <x v="658"/>
    <s v="SSALLONDONO"/>
    <s v="PROVISIONES  ENERO 2010"/>
    <s v="Prov,lab,cesa.aprop."/>
    <s v=""/>
    <s v=""/>
    <d v="2010-01-28T00:00:00"/>
    <d v="2010-01-28T00:00:00"/>
    <n v="198764"/>
    <s v="551"/>
    <x v="0"/>
    <x v="27"/>
    <x v="2"/>
    <x v="1"/>
    <x v="0"/>
  </r>
  <r>
    <n v="5515110112"/>
    <x v="107"/>
    <n v="48007000"/>
    <x v="658"/>
    <s v="SSALLONDONO"/>
    <s v="PROVISIONES  ENERO 2010"/>
    <s v="Prov,lab,cesa.aprop."/>
    <s v=""/>
    <s v=""/>
    <d v="2010-01-28T00:00:00"/>
    <d v="2010-01-28T00:00:00"/>
    <n v="41846"/>
    <s v="551"/>
    <x v="0"/>
    <x v="27"/>
    <x v="2"/>
    <x v="1"/>
    <x v="0"/>
  </r>
  <r>
    <n v="5515110113"/>
    <x v="108"/>
    <n v="48007000"/>
    <x v="658"/>
    <s v="SSALLONDONO"/>
    <s v="PROVISIONES  ENERO 2010"/>
    <s v="Prov,lab,cesa.aprop."/>
    <s v=""/>
    <s v=""/>
    <d v="2010-01-28T00:00:00"/>
    <d v="2010-01-28T00:00:00"/>
    <n v="198764"/>
    <s v="551"/>
    <x v="0"/>
    <x v="27"/>
    <x v="2"/>
    <x v="1"/>
    <x v="0"/>
  </r>
  <r>
    <n v="5515110114"/>
    <x v="93"/>
    <n v="48007000"/>
    <x v="658"/>
    <s v="SSALLONDONO"/>
    <s v="PROVISIONES  ENERO 2010"/>
    <s v="Prov,lab,cesa.aprop."/>
    <s v=""/>
    <s v=""/>
    <d v="2010-01-28T00:00:00"/>
    <d v="2010-01-28T00:00:00"/>
    <n v="115074"/>
    <s v="551"/>
    <x v="0"/>
    <x v="27"/>
    <x v="2"/>
    <x v="1"/>
    <x v="0"/>
  </r>
  <r>
    <n v="5515110116"/>
    <x v="94"/>
    <n v="48007000"/>
    <x v="658"/>
    <s v="SSALLONDONO"/>
    <s v="PROVISIONES  ENERO 2010"/>
    <s v="Prov,lab,cesa.aprop."/>
    <s v=""/>
    <s v=""/>
    <d v="2010-01-28T00:00:00"/>
    <d v="2010-01-28T00:00:00"/>
    <n v="188304"/>
    <s v="551"/>
    <x v="0"/>
    <x v="27"/>
    <x v="2"/>
    <x v="1"/>
    <x v="0"/>
  </r>
  <r>
    <n v="5515110117"/>
    <x v="95"/>
    <n v="48007000"/>
    <x v="658"/>
    <s v="SSALLONDONO"/>
    <s v="NOMINA PRIMERA QUINCENA E"/>
    <s v="Obl,lab,salariosxpag"/>
    <s v=""/>
    <s v=""/>
    <d v="2010-01-14T00:00:00"/>
    <d v="2010-01-14T00:00:00"/>
    <n v="120000"/>
    <s v="551"/>
    <x v="0"/>
    <x v="27"/>
    <x v="2"/>
    <x v="1"/>
    <x v="0"/>
  </r>
  <r>
    <n v="5515110119"/>
    <x v="96"/>
    <n v="48007000"/>
    <x v="658"/>
    <s v="SSJFLOPEZ"/>
    <s v=""/>
    <s v="INDUSTRIAS Y CONFECCIONES INDUCON L"/>
    <s v="Bata blanca dacron M/C logo LITO"/>
    <s v="Bata blanca dacron M/C logo LITO"/>
    <d v="2010-01-17T00:00:00"/>
    <d v="2010-01-22T00:00:00"/>
    <n v="60916"/>
    <s v="551"/>
    <x v="0"/>
    <x v="27"/>
    <x v="2"/>
    <x v="1"/>
    <x v="0"/>
  </r>
  <r>
    <n v="5515110119"/>
    <x v="96"/>
    <n v="48007000"/>
    <x v="658"/>
    <s v="SSJFLOPEZ"/>
    <s v=""/>
    <s v="INDUSTRIAS Y CONFECCIONES INDUCON L"/>
    <s v="Bata blanca dacron M/L logo LITO"/>
    <s v="Bata blanca dacron M/L logo LITO"/>
    <d v="2010-01-17T00:00:00"/>
    <d v="2010-01-22T00:00:00"/>
    <n v="35096"/>
    <s v="551"/>
    <x v="0"/>
    <x v="27"/>
    <x v="2"/>
    <x v="1"/>
    <x v="0"/>
  </r>
  <r>
    <n v="5515110124"/>
    <x v="97"/>
    <n v="48007000"/>
    <x v="658"/>
    <s v="SSALLONDONO"/>
    <s v="PROVISIONES  ENERO 2010"/>
    <s v="Prov,lab,cesa.aprop."/>
    <s v=""/>
    <s v=""/>
    <d v="2010-01-28T00:00:00"/>
    <d v="2010-01-28T00:00:00"/>
    <n v="21760"/>
    <s v="551"/>
    <x v="0"/>
    <x v="27"/>
    <x v="2"/>
    <x v="1"/>
    <x v="0"/>
  </r>
  <r>
    <n v="5515110127"/>
    <x v="98"/>
    <n v="48007000"/>
    <x v="658"/>
    <s v="SSALLONDONO"/>
    <s v="SEGURIDAD SOCIAL   ENERO"/>
    <s v="Ret,apor,nomi, seg.s"/>
    <s v=""/>
    <s v=""/>
    <d v="2010-01-28T00:00:00"/>
    <d v="2010-01-28T00:00:00"/>
    <n v="12000"/>
    <s v="551"/>
    <x v="0"/>
    <x v="27"/>
    <x v="2"/>
    <x v="1"/>
    <x v="0"/>
  </r>
  <r>
    <n v="5515110128"/>
    <x v="98"/>
    <n v="48007000"/>
    <x v="658"/>
    <s v="SSALLONDONO"/>
    <s v="SEGURIDAD SOCIAL   ENERO"/>
    <s v="Ret,apor,nomi, seg.s"/>
    <s v=""/>
    <s v=""/>
    <d v="2010-01-28T00:00:00"/>
    <d v="2010-01-28T00:00:00"/>
    <n v="-147237"/>
    <s v="551"/>
    <x v="0"/>
    <x v="27"/>
    <x v="2"/>
    <x v="1"/>
    <x v="0"/>
  </r>
  <r>
    <n v="5515110128"/>
    <x v="98"/>
    <n v="48007000"/>
    <x v="658"/>
    <s v="SSALLONDONO"/>
    <s v="SEGURIDAD SOCIAL   ENERO"/>
    <s v="Ret,apor,nomi, seg.s"/>
    <s v=""/>
    <s v=""/>
    <d v="2010-01-28T00:00:00"/>
    <d v="2010-01-28T00:00:00"/>
    <n v="509700"/>
    <s v="551"/>
    <x v="0"/>
    <x v="27"/>
    <x v="2"/>
    <x v="1"/>
    <x v="0"/>
  </r>
  <r>
    <n v="5515110129"/>
    <x v="99"/>
    <n v="48007000"/>
    <x v="658"/>
    <s v="SSALLONDONO"/>
    <s v="SEGURIDAD SOCIAL   ENERO"/>
    <s v="Ret,apor,nomi, seg.s"/>
    <s v=""/>
    <s v=""/>
    <d v="2010-01-28T00:00:00"/>
    <d v="2010-01-28T00:00:00"/>
    <n v="-181421"/>
    <s v="551"/>
    <x v="0"/>
    <x v="27"/>
    <x v="2"/>
    <x v="1"/>
    <x v="0"/>
  </r>
  <r>
    <n v="5515110129"/>
    <x v="99"/>
    <n v="48007000"/>
    <x v="658"/>
    <s v="SSALLONDONO"/>
    <s v="SEGURIDAD SOCIAL   ENERO"/>
    <s v="Ret,apor,nomi, seg.s"/>
    <s v=""/>
    <s v=""/>
    <d v="2010-01-28T00:00:00"/>
    <d v="2010-01-28T00:00:00"/>
    <n v="681700"/>
    <s v="551"/>
    <x v="0"/>
    <x v="27"/>
    <x v="2"/>
    <x v="1"/>
    <x v="0"/>
  </r>
  <r>
    <n v="5515110131"/>
    <x v="100"/>
    <n v="48007000"/>
    <x v="658"/>
    <s v="SSALLONDONO"/>
    <s v="SEGURIDAD SOCIAL   ENERO"/>
    <s v="Ret,apor,nomi, seg.s"/>
    <s v=""/>
    <s v=""/>
    <d v="2010-01-28T00:00:00"/>
    <d v="2010-01-28T00:00:00"/>
    <n v="147200"/>
    <s v="551"/>
    <x v="0"/>
    <x v="27"/>
    <x v="2"/>
    <x v="1"/>
    <x v="0"/>
  </r>
  <r>
    <n v="5515110133"/>
    <x v="98"/>
    <n v="48007000"/>
    <x v="658"/>
    <s v="SSALLONDONO"/>
    <s v="SEGURIDAD SOCIAL   ENERO"/>
    <s v="Ret,apor,nomi, seg.s"/>
    <s v=""/>
    <s v=""/>
    <d v="2010-01-28T00:00:00"/>
    <d v="2010-01-28T00:00:00"/>
    <n v="110400"/>
    <s v="551"/>
    <x v="0"/>
    <x v="27"/>
    <x v="2"/>
    <x v="1"/>
    <x v="0"/>
  </r>
  <r>
    <n v="5515110134"/>
    <x v="98"/>
    <n v="48007000"/>
    <x v="658"/>
    <s v="SSALLONDONO"/>
    <s v="SEGURIDAD SOCIAL   ENERO"/>
    <s v="Ret,apor,nomi, seg.s"/>
    <s v=""/>
    <s v=""/>
    <d v="2010-01-28T00:00:00"/>
    <d v="2010-01-28T00:00:00"/>
    <n v="73640"/>
    <s v="551"/>
    <x v="0"/>
    <x v="27"/>
    <x v="2"/>
    <x v="1"/>
    <x v="0"/>
  </r>
  <r>
    <n v="5515113507"/>
    <x v="101"/>
    <n v="48007000"/>
    <x v="658"/>
    <s v="SSJFLOPEZ"/>
    <s v="Arrendamiento 30/01/2010"/>
    <s v="LEASING BANCOLOMBIA SA"/>
    <s v=""/>
    <s v=""/>
    <d v="2010-01-13T00:00:00"/>
    <d v="2010-01-27T00:00:00"/>
    <n v="53116"/>
    <s v="551"/>
    <x v="0"/>
    <x v="27"/>
    <x v="5"/>
    <x v="1"/>
    <x v="0"/>
  </r>
  <r>
    <n v="5515113507"/>
    <x v="101"/>
    <n v="48007000"/>
    <x v="658"/>
    <s v="SSJFLOPEZ"/>
    <s v="Arrendamiento 30/01/2010"/>
    <s v="LEASING BANCOLOMBIA SA"/>
    <s v=""/>
    <s v=""/>
    <d v="2010-01-13T00:00:00"/>
    <d v="2010-01-27T00:00:00"/>
    <n v="72676"/>
    <s v="551"/>
    <x v="0"/>
    <x v="27"/>
    <x v="5"/>
    <x v="1"/>
    <x v="0"/>
  </r>
  <r>
    <n v="5515113507"/>
    <x v="101"/>
    <n v="48007000"/>
    <x v="658"/>
    <s v="SSJFLOPEZ"/>
    <s v="Arrendamiento 30/01/2010"/>
    <s v="LEASING BANCOLOMBIA SA"/>
    <s v=""/>
    <s v=""/>
    <d v="2010-01-13T00:00:00"/>
    <d v="2010-01-27T00:00:00"/>
    <n v="26282"/>
    <s v="551"/>
    <x v="0"/>
    <x v="27"/>
    <x v="5"/>
    <x v="1"/>
    <x v="0"/>
  </r>
  <r>
    <n v="5515113507"/>
    <x v="101"/>
    <n v="48007000"/>
    <x v="658"/>
    <s v="SSJFLOPEZ"/>
    <s v="Arrendamiento 30/01/2010"/>
    <s v="LEASING BANCOLOMBIA SA"/>
    <s v=""/>
    <s v=""/>
    <d v="2010-01-13T00:00:00"/>
    <d v="2010-01-27T00:00:00"/>
    <n v="35960"/>
    <s v="551"/>
    <x v="0"/>
    <x v="27"/>
    <x v="5"/>
    <x v="1"/>
    <x v="0"/>
  </r>
  <r>
    <n v="5515113507"/>
    <x v="101"/>
    <n v="48007000"/>
    <x v="658"/>
    <s v="SSJFLOPEZ"/>
    <s v="Arrendamiento 30/01/2010"/>
    <s v="LEASING BANCOLOMBIA SA"/>
    <s v=""/>
    <s v=""/>
    <d v="2010-01-13T00:00:00"/>
    <d v="2010-01-27T00:00:00"/>
    <n v="26282"/>
    <s v="551"/>
    <x v="0"/>
    <x v="27"/>
    <x v="5"/>
    <x v="1"/>
    <x v="0"/>
  </r>
  <r>
    <n v="5515113507"/>
    <x v="101"/>
    <n v="48007000"/>
    <x v="658"/>
    <s v="SSJFLOPEZ"/>
    <s v="Arrendamiento 30/01/2010"/>
    <s v="LEASING BANCOLOMBIA SA"/>
    <s v=""/>
    <s v=""/>
    <d v="2010-01-13T00:00:00"/>
    <d v="2010-01-27T00:00:00"/>
    <n v="35960"/>
    <s v="551"/>
    <x v="0"/>
    <x v="27"/>
    <x v="5"/>
    <x v="1"/>
    <x v="0"/>
  </r>
  <r>
    <n v="5515116408"/>
    <x v="103"/>
    <n v="48007000"/>
    <x v="658"/>
    <s v="SSJFLOPEZ"/>
    <s v="FACTURA TIGO"/>
    <s v="COLOMBIA MOVIL S.A. E.S.P."/>
    <s v=""/>
    <s v=""/>
    <d v="2009-12-28T00:00:00"/>
    <d v="2010-01-12T00:00:00"/>
    <n v="4462"/>
    <s v="551"/>
    <x v="0"/>
    <x v="27"/>
    <x v="1"/>
    <x v="1"/>
    <x v="0"/>
  </r>
  <r>
    <n v="5515116408"/>
    <x v="103"/>
    <n v="48007000"/>
    <x v="658"/>
    <s v="SSJFLOPEZ"/>
    <s v="FACTURA COMCEL"/>
    <s v="COMUNICACION CELULAR S.A. COMCEL"/>
    <s v=""/>
    <s v=""/>
    <d v="2009-12-25T00:00:00"/>
    <d v="2010-01-12T00:00:00"/>
    <n v="10709"/>
    <s v="551"/>
    <x v="0"/>
    <x v="27"/>
    <x v="1"/>
    <x v="1"/>
    <x v="0"/>
  </r>
  <r>
    <n v="5515116408"/>
    <x v="103"/>
    <n v="48007000"/>
    <x v="658"/>
    <s v="SSJFLOPEZ"/>
    <s v="FACTURA MOVISTAR"/>
    <s v="TELEFONICA MOVILES COLOMBIA S.A."/>
    <s v=""/>
    <s v=""/>
    <d v="2010-01-02T00:00:00"/>
    <d v="2010-01-12T00:00:00"/>
    <n v="5811"/>
    <s v="551"/>
    <x v="0"/>
    <x v="27"/>
    <x v="1"/>
    <x v="1"/>
    <x v="0"/>
  </r>
  <r>
    <n v="5515116408"/>
    <x v="103"/>
    <n v="48007000"/>
    <x v="658"/>
    <s v="SSJFLOPEZ"/>
    <s v="FACTURA UNE"/>
    <s v="EPM TELECOMUNICACIONES S.A."/>
    <s v=""/>
    <s v=""/>
    <d v="2010-01-09T00:00:00"/>
    <d v="2010-01-13T00:00:00"/>
    <n v="3388"/>
    <s v="551"/>
    <x v="0"/>
    <x v="27"/>
    <x v="1"/>
    <x v="1"/>
    <x v="0"/>
  </r>
  <r>
    <n v="5515116408"/>
    <x v="103"/>
    <n v="48007000"/>
    <x v="658"/>
    <s v="SSJFLOPEZ"/>
    <s v="FACTURA UNE"/>
    <s v="EPM TELECOMUNICACIONES S.A."/>
    <s v=""/>
    <s v=""/>
    <d v="2010-01-09T00:00:00"/>
    <d v="2010-01-13T00:00:00"/>
    <n v="1271"/>
    <s v="551"/>
    <x v="0"/>
    <x v="27"/>
    <x v="1"/>
    <x v="1"/>
    <x v="0"/>
  </r>
  <r>
    <n v="5515116408"/>
    <x v="103"/>
    <n v="48007000"/>
    <x v="658"/>
    <s v="SSJFLOPEZ"/>
    <s v="FACTURA UNE"/>
    <s v="EPM TELECOMUNICACIONES S.A."/>
    <s v=""/>
    <s v=""/>
    <d v="2010-01-09T00:00:00"/>
    <d v="2010-01-13T00:00:00"/>
    <n v="12"/>
    <s v="551"/>
    <x v="0"/>
    <x v="27"/>
    <x v="1"/>
    <x v="1"/>
    <x v="0"/>
  </r>
  <r>
    <n v="5515116408"/>
    <x v="103"/>
    <n v="48007000"/>
    <x v="658"/>
    <s v="SSJFLOPEZ"/>
    <s v="FACTURA UNE"/>
    <s v="EPM TELECOMUNICACIONES S.A."/>
    <s v=""/>
    <s v=""/>
    <d v="2010-01-09T00:00:00"/>
    <d v="2010-01-13T00:00:00"/>
    <n v="2742"/>
    <s v="551"/>
    <x v="0"/>
    <x v="27"/>
    <x v="1"/>
    <x v="1"/>
    <x v="0"/>
  </r>
  <r>
    <n v="5515116408"/>
    <x v="103"/>
    <n v="48007000"/>
    <x v="658"/>
    <s v="SSJFLOPEZ"/>
    <s v="FACTURA UNE"/>
    <s v="EPM TELECOMUNICACIONES S.A."/>
    <s v=""/>
    <s v=""/>
    <d v="2010-01-09T00:00:00"/>
    <d v="2010-01-13T00:00:00"/>
    <n v="1635"/>
    <s v="551"/>
    <x v="0"/>
    <x v="27"/>
    <x v="1"/>
    <x v="1"/>
    <x v="0"/>
  </r>
  <r>
    <n v="5515116408"/>
    <x v="103"/>
    <n v="48007000"/>
    <x v="658"/>
    <s v="SSJFLOPEZ"/>
    <s v="FACTURA UNE"/>
    <s v="EPM TELECOMUNICACIONES S.A."/>
    <s v=""/>
    <s v=""/>
    <d v="2010-01-09T00:00:00"/>
    <d v="2010-01-13T00:00:00"/>
    <n v="174456"/>
    <s v="551"/>
    <x v="0"/>
    <x v="27"/>
    <x v="1"/>
    <x v="1"/>
    <x v="0"/>
  </r>
  <r>
    <n v="5515116408"/>
    <x v="103"/>
    <n v="48007000"/>
    <x v="658"/>
    <s v="SSJFLOPEZ"/>
    <s v="FACTURA UNE"/>
    <s v="EPM TELECOMUNICACIONES S.A."/>
    <s v=""/>
    <s v=""/>
    <d v="2010-01-09T00:00:00"/>
    <d v="2010-01-13T00:00:00"/>
    <n v="1499"/>
    <s v="551"/>
    <x v="0"/>
    <x v="27"/>
    <x v="1"/>
    <x v="1"/>
    <x v="0"/>
  </r>
  <r>
    <n v="5515116408"/>
    <x v="103"/>
    <n v="48007000"/>
    <x v="658"/>
    <s v="SSJFLOPEZ"/>
    <s v="SERVICIO TELEFONICO"/>
    <s v="EPM TELECOMUNICACIONES S.A."/>
    <s v=""/>
    <s v=""/>
    <d v="2010-01-09T00:00:00"/>
    <d v="2010-01-13T00:00:00"/>
    <n v="15189"/>
    <s v="551"/>
    <x v="0"/>
    <x v="27"/>
    <x v="1"/>
    <x v="1"/>
    <x v="0"/>
  </r>
  <r>
    <n v="5515116408"/>
    <x v="103"/>
    <n v="48007000"/>
    <x v="658"/>
    <s v="SSJFLOPEZ"/>
    <s v="SERVICIO TELEFONICO"/>
    <s v="EPM TELECOMUNICACIONES S.A."/>
    <s v=""/>
    <s v=""/>
    <d v="2010-01-09T00:00:00"/>
    <d v="2010-01-13T00:00:00"/>
    <n v="9796"/>
    <s v="551"/>
    <x v="0"/>
    <x v="27"/>
    <x v="1"/>
    <x v="1"/>
    <x v="0"/>
  </r>
  <r>
    <n v="5515116408"/>
    <x v="103"/>
    <n v="48007000"/>
    <x v="658"/>
    <s v="SSJFLOPEZ"/>
    <s v="SERVICIO TELEFONICO"/>
    <s v="EPM TELECOMUNICACIONES S.A."/>
    <s v=""/>
    <s v=""/>
    <d v="2010-01-09T00:00:00"/>
    <d v="2010-01-13T00:00:00"/>
    <n v="53061"/>
    <s v="551"/>
    <x v="0"/>
    <x v="27"/>
    <x v="1"/>
    <x v="1"/>
    <x v="0"/>
  </r>
  <r>
    <n v="5515116408"/>
    <x v="103"/>
    <n v="48007000"/>
    <x v="658"/>
    <s v="SSJFLOPEZ"/>
    <s v="SERVICIO TELEFONICO"/>
    <s v="EPM TELECOMUNICACIONES S.A."/>
    <s v=""/>
    <s v=""/>
    <d v="2010-01-09T00:00:00"/>
    <d v="2010-01-13T00:00:00"/>
    <n v="3143"/>
    <s v="551"/>
    <x v="0"/>
    <x v="27"/>
    <x v="1"/>
    <x v="1"/>
    <x v="0"/>
  </r>
  <r>
    <n v="5515116408"/>
    <x v="103"/>
    <n v="48007000"/>
    <x v="658"/>
    <s v="SSJFLOPEZ"/>
    <s v="FACTURA UNE"/>
    <s v="EPM TELECOMUNICACIONES S.A."/>
    <s v=""/>
    <s v=""/>
    <d v="2010-01-09T00:00:00"/>
    <d v="2010-01-13T00:00:00"/>
    <n v="9777"/>
    <s v="551"/>
    <x v="0"/>
    <x v="27"/>
    <x v="1"/>
    <x v="1"/>
    <x v="0"/>
  </r>
  <r>
    <n v="5515116408"/>
    <x v="103"/>
    <n v="48007000"/>
    <x v="658"/>
    <s v="SSJFLOPEZ"/>
    <s v="FACTURA UNE"/>
    <s v="EPM TELECOMUNICACIONES S.A."/>
    <s v=""/>
    <s v=""/>
    <d v="2010-01-09T00:00:00"/>
    <d v="2010-01-13T00:00:00"/>
    <n v="5285"/>
    <s v="551"/>
    <x v="0"/>
    <x v="27"/>
    <x v="1"/>
    <x v="1"/>
    <x v="0"/>
  </r>
  <r>
    <n v="5515116507"/>
    <x v="112"/>
    <n v="48007000"/>
    <x v="658"/>
    <s v="LTICPOSADA"/>
    <s v=""/>
    <s v="cta pte,prov,prd.Inv"/>
    <s v=""/>
    <s v="RECARGA CARTUCHO IMPRESORA"/>
    <d v="2010-01-18T00:00:00"/>
    <d v="2010-01-18T00:00:00"/>
    <n v="10344"/>
    <s v="551"/>
    <x v="0"/>
    <x v="27"/>
    <x v="5"/>
    <x v="1"/>
    <x v="0"/>
  </r>
  <r>
    <n v="5515116507"/>
    <x v="112"/>
    <n v="48007000"/>
    <x v="658"/>
    <s v="LTICPOSADA"/>
    <s v=""/>
    <s v="cta pte,prov,prd.Inv"/>
    <s v=""/>
    <s v="RECARGA TINTA A COLOR urgente"/>
    <d v="2010-01-18T00:00:00"/>
    <d v="2010-01-18T00:00:00"/>
    <n v="8621"/>
    <s v="551"/>
    <x v="0"/>
    <x v="27"/>
    <x v="5"/>
    <x v="1"/>
    <x v="0"/>
  </r>
  <r>
    <n v="5515124702"/>
    <x v="113"/>
    <n v="48007000"/>
    <x v="658"/>
    <s v="LTNASANCHEZ"/>
    <s v=""/>
    <s v="Caja men RgMedellin"/>
    <s v=""/>
    <s v=""/>
    <d v="2010-01-08T00:00:00"/>
    <d v="2010-01-08T00:00:00"/>
    <n v="3350"/>
    <s v="551"/>
    <x v="0"/>
    <x v="27"/>
    <x v="5"/>
    <x v="1"/>
    <x v="0"/>
  </r>
  <r>
    <n v="5515124703"/>
    <x v="109"/>
    <n v="48007000"/>
    <x v="658"/>
    <s v="LTNJRODRIGUE"/>
    <s v=""/>
    <s v="cta pte,prov,prd.Inv"/>
    <s v=""/>
    <s v="Servicio de Fotocopias"/>
    <d v="2010-01-15T00:00:00"/>
    <d v="2010-01-15T00:00:00"/>
    <n v="35358"/>
    <s v="551"/>
    <x v="0"/>
    <x v="27"/>
    <x v="5"/>
    <x v="1"/>
    <x v="0"/>
  </r>
  <r>
    <n v="5515124704"/>
    <x v="110"/>
    <n v="48007000"/>
    <x v="658"/>
    <s v="SSJFLOPEZ"/>
    <s v=""/>
    <s v="MARION SA"/>
    <s v="Papel carta multip.x500 blco"/>
    <s v="Papel carta multip.x500 blco"/>
    <d v="2010-01-19T00:00:00"/>
    <d v="2010-01-22T00:00:00"/>
    <n v="7300"/>
    <s v="551"/>
    <x v="0"/>
    <x v="27"/>
    <x v="5"/>
    <x v="1"/>
    <x v="0"/>
  </r>
  <r>
    <n v="5515124719"/>
    <x v="114"/>
    <n v="48007000"/>
    <x v="658"/>
    <s v="EXEAGUTIERRE"/>
    <s v=""/>
    <s v="cta pte,prov,prd.no,"/>
    <s v="Volante comunicaciones internas 16%"/>
    <s v="3olante comunicaciones internas 16%"/>
    <d v="2010-01-15T00:00:00"/>
    <d v="2010-01-15T00:00:00"/>
    <n v="12000"/>
    <s v="551"/>
    <x v="0"/>
    <x v="27"/>
    <x v="5"/>
    <x v="1"/>
    <x v="0"/>
  </r>
  <r>
    <n v="5515125759"/>
    <x v="115"/>
    <n v="48007000"/>
    <x v="658"/>
    <s v="LTNJRODRIGUE"/>
    <s v=""/>
    <s v="cta pte,prov,prd.Inv"/>
    <s v=""/>
    <s v="Servicio de Transporte por vale"/>
    <d v="2010-01-29T00:00:00"/>
    <d v="2010-01-29T00:00:00"/>
    <n v="16910"/>
    <s v="551"/>
    <x v="0"/>
    <x v="27"/>
    <x v="5"/>
    <x v="1"/>
    <x v="0"/>
  </r>
  <r>
    <n v="5515125759"/>
    <x v="115"/>
    <n v="48007000"/>
    <x v="658"/>
    <s v="LTNJRODRIGUE"/>
    <s v=""/>
    <s v="cta pte,prov,prd.Inv"/>
    <s v=""/>
    <s v="Servicio de Transporte por vale"/>
    <d v="2010-01-29T00:00:00"/>
    <d v="2010-01-29T00:00:00"/>
    <n v="2367"/>
    <s v="551"/>
    <x v="0"/>
    <x v="27"/>
    <x v="5"/>
    <x v="1"/>
    <x v="0"/>
  </r>
  <r>
    <n v="5515110102"/>
    <x v="92"/>
    <n v="48008600"/>
    <x v="659"/>
    <s v="SSALLONDONO"/>
    <s v="NOMINA PRIMERA QUINCENA E"/>
    <s v="Obl,lab,salariosxpag"/>
    <s v=""/>
    <s v=""/>
    <d v="2010-01-14T00:00:00"/>
    <d v="2010-01-14T00:00:00"/>
    <n v="674050"/>
    <s v="551"/>
    <x v="0"/>
    <x v="27"/>
    <x v="2"/>
    <x v="1"/>
    <x v="0"/>
  </r>
  <r>
    <n v="5515110102"/>
    <x v="92"/>
    <n v="48008600"/>
    <x v="659"/>
    <s v="SSALLONDONO"/>
    <s v="NOMINA SEGUNDA QUINCENA E"/>
    <s v="Obl,lab,salariosxpag"/>
    <s v=""/>
    <s v=""/>
    <d v="2010-01-27T00:00:00"/>
    <d v="2010-01-27T00:00:00"/>
    <n v="674050"/>
    <s v="551"/>
    <x v="0"/>
    <x v="27"/>
    <x v="2"/>
    <x v="1"/>
    <x v="0"/>
  </r>
  <r>
    <n v="5515110103"/>
    <x v="116"/>
    <n v="48008600"/>
    <x v="659"/>
    <s v="SSALLONDONO"/>
    <s v="NOMINA PRIMERA QUINCENA E"/>
    <s v="Obl,lab,salariosxpag"/>
    <s v=""/>
    <s v=""/>
    <d v="2010-01-14T00:00:00"/>
    <d v="2010-01-14T00:00:00"/>
    <n v="257500"/>
    <s v="551"/>
    <x v="0"/>
    <x v="27"/>
    <x v="2"/>
    <x v="1"/>
    <x v="0"/>
  </r>
  <r>
    <n v="5515110103"/>
    <x v="116"/>
    <n v="48008600"/>
    <x v="659"/>
    <s v="SSALLONDONO"/>
    <s v="NOMINA SEGUNDA QUINCENA E"/>
    <s v="Obl,lab,salariosxpag"/>
    <s v=""/>
    <s v=""/>
    <d v="2010-01-27T00:00:00"/>
    <d v="2010-01-27T00:00:00"/>
    <n v="257500"/>
    <s v="551"/>
    <x v="0"/>
    <x v="27"/>
    <x v="2"/>
    <x v="1"/>
    <x v="0"/>
  </r>
  <r>
    <n v="5515110111"/>
    <x v="106"/>
    <n v="48008600"/>
    <x v="659"/>
    <s v="SSALLONDONO"/>
    <s v="PROVISIONES  ENERO 2010"/>
    <s v="Prov,lab,cesa.aprop."/>
    <s v=""/>
    <s v=""/>
    <d v="2010-01-28T00:00:00"/>
    <d v="2010-01-28T00:00:00"/>
    <n v="128070"/>
    <s v="551"/>
    <x v="0"/>
    <x v="27"/>
    <x v="2"/>
    <x v="1"/>
    <x v="0"/>
  </r>
  <r>
    <n v="5515110112"/>
    <x v="107"/>
    <n v="48008600"/>
    <x v="659"/>
    <s v="SSALLONDONO"/>
    <s v="PROVISIONES  ENERO 2010"/>
    <s v="Prov,lab,cesa.aprop."/>
    <s v=""/>
    <s v=""/>
    <d v="2010-01-28T00:00:00"/>
    <d v="2010-01-28T00:00:00"/>
    <n v="26962"/>
    <s v="551"/>
    <x v="0"/>
    <x v="27"/>
    <x v="2"/>
    <x v="1"/>
    <x v="0"/>
  </r>
  <r>
    <n v="5515110113"/>
    <x v="108"/>
    <n v="48008600"/>
    <x v="659"/>
    <s v="SSALLONDONO"/>
    <s v="PROVISIONES  ENERO 2010"/>
    <s v="Prov,lab,cesa.aprop."/>
    <s v=""/>
    <s v=""/>
    <d v="2010-01-28T00:00:00"/>
    <d v="2010-01-28T00:00:00"/>
    <n v="128070"/>
    <s v="551"/>
    <x v="0"/>
    <x v="27"/>
    <x v="2"/>
    <x v="1"/>
    <x v="0"/>
  </r>
  <r>
    <n v="5515110114"/>
    <x v="93"/>
    <n v="48008600"/>
    <x v="659"/>
    <s v="SSALLONDONO"/>
    <s v="PROVISIONES  ENERO 2010"/>
    <s v="Prov,lab,cesa.aprop."/>
    <s v=""/>
    <s v=""/>
    <d v="2010-01-28T00:00:00"/>
    <d v="2010-01-28T00:00:00"/>
    <n v="74146"/>
    <s v="551"/>
    <x v="0"/>
    <x v="27"/>
    <x v="2"/>
    <x v="1"/>
    <x v="0"/>
  </r>
  <r>
    <n v="5515110116"/>
    <x v="94"/>
    <n v="48008600"/>
    <x v="659"/>
    <s v="SSALLONDONO"/>
    <s v="PROVISIONES  ENERO 2010"/>
    <s v="Prov,lab,cesa.aprop."/>
    <s v=""/>
    <s v=""/>
    <d v="2010-01-28T00:00:00"/>
    <d v="2010-01-28T00:00:00"/>
    <n v="121330"/>
    <s v="551"/>
    <x v="0"/>
    <x v="27"/>
    <x v="2"/>
    <x v="1"/>
    <x v="0"/>
  </r>
  <r>
    <n v="5515110117"/>
    <x v="95"/>
    <n v="48008600"/>
    <x v="659"/>
    <s v="SSALLONDONO"/>
    <s v="NOMINA SEGUNDA QUINCENA E"/>
    <s v="Obl,lab,salariosxpag"/>
    <s v=""/>
    <s v=""/>
    <d v="2010-01-27T00:00:00"/>
    <d v="2010-01-27T00:00:00"/>
    <n v="120000"/>
    <s v="551"/>
    <x v="0"/>
    <x v="27"/>
    <x v="2"/>
    <x v="1"/>
    <x v="0"/>
  </r>
  <r>
    <n v="5515110124"/>
    <x v="97"/>
    <n v="48008600"/>
    <x v="659"/>
    <s v="SSALLONDONO"/>
    <s v="PROVISIONES  ENERO 2010"/>
    <s v="Prov,lab,cesa.aprop."/>
    <s v=""/>
    <s v=""/>
    <d v="2010-01-28T00:00:00"/>
    <d v="2010-01-28T00:00:00"/>
    <n v="14020"/>
    <s v="551"/>
    <x v="0"/>
    <x v="27"/>
    <x v="2"/>
    <x v="1"/>
    <x v="0"/>
  </r>
  <r>
    <n v="5515110127"/>
    <x v="98"/>
    <n v="48008600"/>
    <x v="659"/>
    <s v="SSALLONDONO"/>
    <s v="SEGURIDAD SOCIAL   ENERO"/>
    <s v="Ret,apor,nomi, seg.s"/>
    <s v=""/>
    <s v=""/>
    <d v="2010-01-28T00:00:00"/>
    <d v="2010-01-28T00:00:00"/>
    <n v="9700"/>
    <s v="551"/>
    <x v="0"/>
    <x v="27"/>
    <x v="2"/>
    <x v="1"/>
    <x v="0"/>
  </r>
  <r>
    <n v="5515110128"/>
    <x v="98"/>
    <n v="48008600"/>
    <x v="659"/>
    <s v="SSALLONDONO"/>
    <s v="SEGURIDAD SOCIAL   ENERO"/>
    <s v="Ret,apor,nomi, seg.s"/>
    <s v=""/>
    <s v=""/>
    <d v="2010-01-28T00:00:00"/>
    <d v="2010-01-28T00:00:00"/>
    <n v="-53924"/>
    <s v="551"/>
    <x v="0"/>
    <x v="27"/>
    <x v="2"/>
    <x v="1"/>
    <x v="0"/>
  </r>
  <r>
    <n v="5515110128"/>
    <x v="98"/>
    <n v="48008600"/>
    <x v="659"/>
    <s v="SSALLONDONO"/>
    <s v="SEGURIDAD SOCIAL   ENERO"/>
    <s v="Ret,apor,nomi, seg.s"/>
    <s v=""/>
    <s v=""/>
    <d v="2010-01-28T00:00:00"/>
    <d v="2010-01-28T00:00:00"/>
    <n v="168500"/>
    <s v="551"/>
    <x v="0"/>
    <x v="27"/>
    <x v="2"/>
    <x v="1"/>
    <x v="0"/>
  </r>
  <r>
    <n v="5515110129"/>
    <x v="99"/>
    <n v="48008600"/>
    <x v="659"/>
    <s v="SSALLONDONO"/>
    <s v="SEGURIDAD SOCIAL   ENERO"/>
    <s v="Ret,apor,nomi, seg.s"/>
    <s v=""/>
    <s v=""/>
    <d v="2010-01-28T00:00:00"/>
    <d v="2010-01-28T00:00:00"/>
    <n v="-53924"/>
    <s v="551"/>
    <x v="0"/>
    <x v="27"/>
    <x v="2"/>
    <x v="1"/>
    <x v="0"/>
  </r>
  <r>
    <n v="5515110129"/>
    <x v="99"/>
    <n v="48008600"/>
    <x v="659"/>
    <s v="SSALLONDONO"/>
    <s v="SEGURIDAD SOCIAL   ENERO"/>
    <s v="Ret,apor,nomi, seg.s"/>
    <s v=""/>
    <s v=""/>
    <d v="2010-01-28T00:00:00"/>
    <d v="2010-01-28T00:00:00"/>
    <n v="215700"/>
    <s v="551"/>
    <x v="0"/>
    <x v="27"/>
    <x v="2"/>
    <x v="1"/>
    <x v="0"/>
  </r>
  <r>
    <n v="5515110131"/>
    <x v="100"/>
    <n v="48008600"/>
    <x v="659"/>
    <s v="SSALLONDONO"/>
    <s v="SEGURIDAD SOCIAL   ENERO"/>
    <s v="Ret,apor,nomi, seg.s"/>
    <s v=""/>
    <s v=""/>
    <d v="2010-01-28T00:00:00"/>
    <d v="2010-01-28T00:00:00"/>
    <n v="53900"/>
    <s v="551"/>
    <x v="0"/>
    <x v="27"/>
    <x v="2"/>
    <x v="1"/>
    <x v="0"/>
  </r>
  <r>
    <n v="5515110132"/>
    <x v="117"/>
    <n v="48008600"/>
    <x v="659"/>
    <s v="SSALLONDONO"/>
    <s v="SEGURIDAD SOCIAL   ENERO"/>
    <s v="Ret,apor,nomi, seg.s"/>
    <s v=""/>
    <s v=""/>
    <d v="2010-01-28T00:00:00"/>
    <d v="2010-01-28T00:00:00"/>
    <n v="64400"/>
    <s v="551"/>
    <x v="0"/>
    <x v="27"/>
    <x v="2"/>
    <x v="1"/>
    <x v="0"/>
  </r>
  <r>
    <n v="5515110133"/>
    <x v="98"/>
    <n v="48008600"/>
    <x v="659"/>
    <s v="SSALLONDONO"/>
    <s v="SEGURIDAD SOCIAL   ENERO"/>
    <s v="Ret,apor,nomi, seg.s"/>
    <s v=""/>
    <s v=""/>
    <d v="2010-01-28T00:00:00"/>
    <d v="2010-01-28T00:00:00"/>
    <n v="40400"/>
    <s v="551"/>
    <x v="0"/>
    <x v="27"/>
    <x v="2"/>
    <x v="1"/>
    <x v="0"/>
  </r>
  <r>
    <n v="5515110134"/>
    <x v="98"/>
    <n v="48008600"/>
    <x v="659"/>
    <s v="SSALLONDONO"/>
    <s v="SEGURIDAD SOCIAL   ENERO"/>
    <s v="Ret,apor,nomi, seg.s"/>
    <s v=""/>
    <s v=""/>
    <d v="2010-01-28T00:00:00"/>
    <d v="2010-01-28T00:00:00"/>
    <n v="27000"/>
    <s v="551"/>
    <x v="0"/>
    <x v="27"/>
    <x v="2"/>
    <x v="1"/>
    <x v="0"/>
  </r>
  <r>
    <n v="5515113507"/>
    <x v="101"/>
    <n v="48008600"/>
    <x v="659"/>
    <s v="SSJFLOPEZ"/>
    <s v="Arrendamiento 30/01/2010"/>
    <s v="LEASING BANCOLOMBIA SA"/>
    <s v=""/>
    <s v=""/>
    <d v="2010-01-13T00:00:00"/>
    <d v="2010-01-27T00:00:00"/>
    <n v="26282"/>
    <s v="551"/>
    <x v="0"/>
    <x v="27"/>
    <x v="5"/>
    <x v="1"/>
    <x v="0"/>
  </r>
  <r>
    <n v="5515113507"/>
    <x v="101"/>
    <n v="48008600"/>
    <x v="659"/>
    <s v="SSJFLOPEZ"/>
    <s v="Arrendamiento 30/01/2010"/>
    <s v="LEASING BANCOLOMBIA SA"/>
    <s v=""/>
    <s v=""/>
    <d v="2010-01-13T00:00:00"/>
    <d v="2010-01-27T00:00:00"/>
    <n v="35960"/>
    <s v="551"/>
    <x v="0"/>
    <x v="27"/>
    <x v="5"/>
    <x v="1"/>
    <x v="0"/>
  </r>
  <r>
    <n v="5515116408"/>
    <x v="103"/>
    <n v="48008600"/>
    <x v="659"/>
    <s v="SSJFLOPEZ"/>
    <s v="FACTURA COMCEL"/>
    <s v="COMUNICACION CELULAR S.A. COMCEL"/>
    <s v=""/>
    <s v=""/>
    <d v="2009-12-25T00:00:00"/>
    <d v="2010-01-12T00:00:00"/>
    <n v="70"/>
    <s v="551"/>
    <x v="0"/>
    <x v="27"/>
    <x v="1"/>
    <x v="1"/>
    <x v="0"/>
  </r>
  <r>
    <n v="5515116408"/>
    <x v="103"/>
    <n v="48008600"/>
    <x v="659"/>
    <s v="SSJFLOPEZ"/>
    <s v="FACTURA UNE"/>
    <s v="EPM TELECOMUNICACIONES S.A."/>
    <s v=""/>
    <s v=""/>
    <d v="2010-01-09T00:00:00"/>
    <d v="2010-01-13T00:00:00"/>
    <n v="1357"/>
    <s v="551"/>
    <x v="0"/>
    <x v="27"/>
    <x v="1"/>
    <x v="1"/>
    <x v="0"/>
  </r>
  <r>
    <n v="5515116408"/>
    <x v="103"/>
    <n v="48008600"/>
    <x v="659"/>
    <s v="SSJFLOPEZ"/>
    <s v="FACTURA UNE"/>
    <s v="EPM TELECOMUNICACIONES S.A."/>
    <s v=""/>
    <s v=""/>
    <d v="2010-01-09T00:00:00"/>
    <d v="2010-01-13T00:00:00"/>
    <n v="809"/>
    <s v="551"/>
    <x v="0"/>
    <x v="27"/>
    <x v="1"/>
    <x v="1"/>
    <x v="0"/>
  </r>
  <r>
    <n v="5515116408"/>
    <x v="103"/>
    <n v="48008600"/>
    <x v="659"/>
    <s v="SSJFLOPEZ"/>
    <s v="FACTURA UNE"/>
    <s v="EPM TELECOMUNICACIONES S.A."/>
    <s v=""/>
    <s v=""/>
    <d v="2010-01-09T00:00:00"/>
    <d v="2010-01-13T00:00:00"/>
    <n v="86330"/>
    <s v="551"/>
    <x v="0"/>
    <x v="27"/>
    <x v="1"/>
    <x v="1"/>
    <x v="0"/>
  </r>
  <r>
    <n v="5515116408"/>
    <x v="103"/>
    <n v="48008600"/>
    <x v="659"/>
    <s v="SSJFLOPEZ"/>
    <s v="FACTURA UNE"/>
    <s v="EPM TELECOMUNICACIONES S.A."/>
    <s v=""/>
    <s v=""/>
    <d v="2010-01-09T00:00:00"/>
    <d v="2010-01-13T00:00:00"/>
    <n v="742"/>
    <s v="551"/>
    <x v="0"/>
    <x v="27"/>
    <x v="1"/>
    <x v="1"/>
    <x v="0"/>
  </r>
  <r>
    <n v="5515116408"/>
    <x v="103"/>
    <n v="48008600"/>
    <x v="659"/>
    <s v="SSJFLOPEZ"/>
    <s v="SERVICIO TELEFONICO"/>
    <s v="EPM TELECOMUNICACIONES S.A."/>
    <s v=""/>
    <s v=""/>
    <d v="2010-01-09T00:00:00"/>
    <d v="2010-01-13T00:00:00"/>
    <n v="7516"/>
    <s v="551"/>
    <x v="0"/>
    <x v="27"/>
    <x v="1"/>
    <x v="1"/>
    <x v="0"/>
  </r>
  <r>
    <n v="5515116408"/>
    <x v="103"/>
    <n v="48008600"/>
    <x v="659"/>
    <s v="SSJFLOPEZ"/>
    <s v="SERVICIO TELEFONICO"/>
    <s v="EPM TELECOMUNICACIONES S.A."/>
    <s v=""/>
    <s v=""/>
    <d v="2010-01-09T00:00:00"/>
    <d v="2010-01-13T00:00:00"/>
    <n v="4848"/>
    <s v="551"/>
    <x v="0"/>
    <x v="27"/>
    <x v="1"/>
    <x v="1"/>
    <x v="0"/>
  </r>
  <r>
    <n v="5515116408"/>
    <x v="103"/>
    <n v="48008600"/>
    <x v="659"/>
    <s v="SSJFLOPEZ"/>
    <s v="SERVICIO TELEFONICO"/>
    <s v="EPM TELECOMUNICACIONES S.A."/>
    <s v=""/>
    <s v=""/>
    <d v="2010-01-09T00:00:00"/>
    <d v="2010-01-13T00:00:00"/>
    <n v="26257"/>
    <s v="551"/>
    <x v="0"/>
    <x v="27"/>
    <x v="1"/>
    <x v="1"/>
    <x v="0"/>
  </r>
  <r>
    <n v="5515116408"/>
    <x v="103"/>
    <n v="48008600"/>
    <x v="659"/>
    <s v="SSJFLOPEZ"/>
    <s v="SERVICIO TELEFONICO"/>
    <s v="EPM TELECOMUNICACIONES S.A."/>
    <s v=""/>
    <s v=""/>
    <d v="2010-01-09T00:00:00"/>
    <d v="2010-01-13T00:00:00"/>
    <n v="1555"/>
    <s v="551"/>
    <x v="0"/>
    <x v="27"/>
    <x v="1"/>
    <x v="1"/>
    <x v="0"/>
  </r>
  <r>
    <n v="5515124504"/>
    <x v="104"/>
    <n v="48008600"/>
    <x v="659"/>
    <s v="EXEAGUTIERRE"/>
    <s v=""/>
    <s v="cta pte,prov,prd.no,"/>
    <s v="Mueble enser no Activo fijo negocio 16%"/>
    <s v="Mueble enser no Activo fijo negocio 16%"/>
    <d v="2010-01-26T00:00:00"/>
    <d v="2010-01-27T00:00:00"/>
    <n v="142200"/>
    <s v="551"/>
    <x v="0"/>
    <x v="27"/>
    <x v="5"/>
    <x v="1"/>
    <x v="0"/>
  </r>
  <r>
    <n v="5515124704"/>
    <x v="110"/>
    <n v="48008600"/>
    <x v="659"/>
    <s v="EXEAGUTIERRE"/>
    <s v=""/>
    <s v="cta pte,prov,prd.no,"/>
    <s v="Guias p/folder colg.press a x100 blca"/>
    <s v="Guias p/folder colg.press a x100 blca"/>
    <d v="2010-01-19T00:00:00"/>
    <d v="2010-01-20T00:00:00"/>
    <n v="-1236"/>
    <s v="551"/>
    <x v="0"/>
    <x v="27"/>
    <x v="5"/>
    <x v="1"/>
    <x v="0"/>
  </r>
  <r>
    <n v="5515124704"/>
    <x v="110"/>
    <n v="48008600"/>
    <x v="659"/>
    <s v="EXEAGUTIERRE"/>
    <s v=""/>
    <s v="cta pte,prov,prd.no,"/>
    <s v="Cd-r imation 700mb x 80"/>
    <s v="&quot;Cd-r imation 700mb x 80&quot;&quot;"/>
    <d v="2010-01-19T00:00:00"/>
    <d v="2010-01-20T00:00:00"/>
    <n v="-2278"/>
    <s v="551"/>
    <x v="0"/>
    <x v="27"/>
    <x v="5"/>
    <x v="1"/>
    <x v="0"/>
  </r>
  <r>
    <n v="5515124704"/>
    <x v="110"/>
    <n v="48008600"/>
    <x v="659"/>
    <s v="EXEAGUTIERRE"/>
    <s v=""/>
    <s v="cta pte,prov,prd.no,"/>
    <s v="Tarjeta+sob.lord senc.blco art.x12 #161"/>
    <s v="Tarjeta+sob.lord senc.blco art.x12 #161"/>
    <d v="2010-01-19T00:00:00"/>
    <d v="2010-01-20T00:00:00"/>
    <n v="-2585"/>
    <s v="551"/>
    <x v="0"/>
    <x v="27"/>
    <x v="5"/>
    <x v="1"/>
    <x v="0"/>
  </r>
  <r>
    <n v="5515124704"/>
    <x v="110"/>
    <n v="48008600"/>
    <x v="659"/>
    <s v="EXEAGUTIERRE"/>
    <s v=""/>
    <s v="cta pte,prov,prd.no,"/>
    <s v="Boligrafo kilom. Retractil rjo"/>
    <s v="Boligrafo kilom. Retractil rjo"/>
    <d v="2010-01-19T00:00:00"/>
    <d v="2010-01-20T00:00:00"/>
    <n v="-614"/>
    <s v="551"/>
    <x v="0"/>
    <x v="27"/>
    <x v="5"/>
    <x v="1"/>
    <x v="0"/>
  </r>
  <r>
    <n v="5515124704"/>
    <x v="110"/>
    <n v="48008600"/>
    <x v="659"/>
    <s v="EXEAGUTIERRE"/>
    <s v=""/>
    <s v="cta pte,prov,prd.no,"/>
    <s v="Clip mariposa gema 5350 x50"/>
    <s v="Clip mariposa gema 5350 x50"/>
    <d v="2010-01-19T00:00:00"/>
    <d v="2010-01-20T00:00:00"/>
    <n v="-1158"/>
    <s v="551"/>
    <x v="0"/>
    <x v="27"/>
    <x v="5"/>
    <x v="1"/>
    <x v="0"/>
  </r>
  <r>
    <n v="5515124704"/>
    <x v="110"/>
    <n v="48008600"/>
    <x v="659"/>
    <s v="EXEAGUTIERRE"/>
    <s v=""/>
    <s v="cta pte,prov,prd.no,"/>
    <s v="Pasta 105 x1.5d cartop.279 blca c/b"/>
    <s v="Pasta 105 x1.5d cartop.279 blca c/b"/>
    <d v="2010-01-19T00:00:00"/>
    <d v="2010-01-20T00:00:00"/>
    <n v="-24000"/>
    <s v="551"/>
    <x v="0"/>
    <x v="27"/>
    <x v="5"/>
    <x v="1"/>
    <x v="0"/>
  </r>
  <r>
    <n v="5515124704"/>
    <x v="110"/>
    <n v="48008600"/>
    <x v="659"/>
    <s v="EXEAGUTIERRE"/>
    <s v=""/>
    <s v="cta pte,prov,prd.no,"/>
    <s v="Tijera"/>
    <s v="Tijera"/>
    <d v="2010-01-19T00:00:00"/>
    <d v="2010-01-20T00:00:00"/>
    <n v="-1236"/>
    <s v="551"/>
    <x v="0"/>
    <x v="27"/>
    <x v="5"/>
    <x v="1"/>
    <x v="0"/>
  </r>
  <r>
    <n v="5515124704"/>
    <x v="110"/>
    <n v="48008600"/>
    <x v="659"/>
    <s v="EXEAGUTIERRE"/>
    <s v=""/>
    <s v="cta pte,prov,prd.no,"/>
    <s v="Papel carta k.trad.marfil gran.x25h 0620"/>
    <s v="Papel carta k.trad.marfil gran.x25h 0620"/>
    <d v="2010-01-19T00:00:00"/>
    <d v="2010-01-20T00:00:00"/>
    <n v="-16500"/>
    <s v="551"/>
    <x v="0"/>
    <x v="27"/>
    <x v="5"/>
    <x v="1"/>
    <x v="0"/>
  </r>
  <r>
    <n v="5515124704"/>
    <x v="110"/>
    <n v="48008600"/>
    <x v="659"/>
    <s v="EXEAGUTIERRE"/>
    <s v=""/>
    <s v="cta pte,prov,prd.no,"/>
    <s v="Papel carta k.trad.blco granito x80h 626"/>
    <s v="Papel carta k.trad.blco granito x80h 626"/>
    <d v="2010-01-19T00:00:00"/>
    <d v="2010-01-20T00:00:00"/>
    <n v="-7400"/>
    <s v="551"/>
    <x v="0"/>
    <x v="27"/>
    <x v="5"/>
    <x v="1"/>
    <x v="0"/>
  </r>
  <r>
    <n v="5515124704"/>
    <x v="110"/>
    <n v="48008600"/>
    <x v="659"/>
    <s v="EXEAGUTIERRE"/>
    <s v=""/>
    <s v="cta pte,prov,prd.no,"/>
    <s v="Adhesivo instantpegastick x3gr(Pegaloca)"/>
    <s v="Adhesivo instantpegastick x3gr(Pegaloca)"/>
    <d v="2010-01-19T00:00:00"/>
    <d v="2010-01-20T00:00:00"/>
    <n v="-1600"/>
    <s v="551"/>
    <x v="0"/>
    <x v="27"/>
    <x v="5"/>
    <x v="1"/>
    <x v="0"/>
  </r>
  <r>
    <n v="5515124704"/>
    <x v="110"/>
    <n v="48008600"/>
    <x v="659"/>
    <s v="EXEAGUTIERRE"/>
    <s v=""/>
    <s v="cta pte,prov,prd.no,"/>
    <s v="Sobre gig.unibol 17.5x24"/>
    <s v="Sobre gig.unibol 17.5x24"/>
    <d v="2010-01-19T00:00:00"/>
    <d v="2010-01-20T00:00:00"/>
    <n v="-1000"/>
    <s v="551"/>
    <x v="0"/>
    <x v="27"/>
    <x v="5"/>
    <x v="1"/>
    <x v="0"/>
  </r>
  <r>
    <n v="5515124704"/>
    <x v="110"/>
    <n v="48008600"/>
    <x v="659"/>
    <s v="EXEAGUTIERRE"/>
    <s v=""/>
    <s v="cta pte,prov,prd.no,"/>
    <s v="Sobre gig.unibol 22.5x29"/>
    <s v="Sobre gig.unibol 22.5x29"/>
    <d v="2010-01-19T00:00:00"/>
    <d v="2010-01-20T00:00:00"/>
    <n v="-1300"/>
    <s v="551"/>
    <x v="0"/>
    <x v="27"/>
    <x v="5"/>
    <x v="1"/>
    <x v="0"/>
  </r>
  <r>
    <n v="5515124704"/>
    <x v="110"/>
    <n v="48008600"/>
    <x v="659"/>
    <s v="EXEAGUTIERRE"/>
    <s v=""/>
    <s v="cta pte,prov,prd.no,"/>
    <s v="Sobre gig.unibol 25x35"/>
    <s v="Sobre gig.unibol 25x35"/>
    <d v="2010-01-19T00:00:00"/>
    <d v="2010-01-20T00:00:00"/>
    <n v="-1480"/>
    <s v="551"/>
    <x v="0"/>
    <x v="27"/>
    <x v="5"/>
    <x v="1"/>
    <x v="0"/>
  </r>
  <r>
    <n v="5515124704"/>
    <x v="110"/>
    <n v="48008600"/>
    <x v="659"/>
    <s v="EXEAGUTIERRE"/>
    <s v=""/>
    <s v="cta pte,prov,prd.no,"/>
    <s v="Block carta iris x40hj-8 colores icopel"/>
    <s v="Block carta iris x40hj-8 colores icopel"/>
    <d v="2010-01-19T00:00:00"/>
    <d v="2010-01-20T00:00:00"/>
    <n v="-4500"/>
    <s v="551"/>
    <x v="0"/>
    <x v="27"/>
    <x v="5"/>
    <x v="1"/>
    <x v="0"/>
  </r>
  <r>
    <n v="5515124704"/>
    <x v="110"/>
    <n v="48008600"/>
    <x v="659"/>
    <s v="EXEAGUTIERRE"/>
    <s v=""/>
    <s v="cta pte,prov,prd.no,"/>
    <s v="Guias p/folder colg.press a x100 blca"/>
    <s v="Guias p/folder colg.press a x100 blca"/>
    <d v="2010-01-19T00:00:00"/>
    <d v="2010-01-20T00:00:00"/>
    <n v="1236"/>
    <s v="551"/>
    <x v="0"/>
    <x v="27"/>
    <x v="5"/>
    <x v="1"/>
    <x v="0"/>
  </r>
  <r>
    <n v="5515124704"/>
    <x v="110"/>
    <n v="48008600"/>
    <x v="659"/>
    <s v="EXEAGUTIERRE"/>
    <s v=""/>
    <s v="cta pte,prov,prd.no,"/>
    <s v="Cd-r imation 700mb x 80"/>
    <s v="&quot;Cd-r imation 700mb x 80&quot;&quot;"/>
    <d v="2010-01-19T00:00:00"/>
    <d v="2010-01-20T00:00:00"/>
    <n v="2278"/>
    <s v="551"/>
    <x v="0"/>
    <x v="27"/>
    <x v="5"/>
    <x v="1"/>
    <x v="0"/>
  </r>
  <r>
    <n v="5515124704"/>
    <x v="110"/>
    <n v="48008600"/>
    <x v="659"/>
    <s v="EXEAGUTIERRE"/>
    <s v=""/>
    <s v="cta pte,prov,prd.no,"/>
    <s v="Tarjeta+sob.lord senc.blco art.x12 #161"/>
    <s v="Tarjeta+sob.lord senc.blco art.x12 #161"/>
    <d v="2010-01-19T00:00:00"/>
    <d v="2010-01-20T00:00:00"/>
    <n v="2585"/>
    <s v="551"/>
    <x v="0"/>
    <x v="27"/>
    <x v="5"/>
    <x v="1"/>
    <x v="0"/>
  </r>
  <r>
    <n v="5515124704"/>
    <x v="110"/>
    <n v="48008600"/>
    <x v="659"/>
    <s v="EXEAGUTIERRE"/>
    <s v=""/>
    <s v="cta pte,prov,prd.no,"/>
    <s v="Boligrafo kilom. Retractil rjo"/>
    <s v="Boligrafo kilom. Retractil rjo"/>
    <d v="2010-01-19T00:00:00"/>
    <d v="2010-01-20T00:00:00"/>
    <n v="614"/>
    <s v="551"/>
    <x v="0"/>
    <x v="27"/>
    <x v="5"/>
    <x v="1"/>
    <x v="0"/>
  </r>
  <r>
    <n v="5515124704"/>
    <x v="110"/>
    <n v="48008600"/>
    <x v="659"/>
    <s v="EXEAGUTIERRE"/>
    <s v=""/>
    <s v="cta pte,prov,prd.no,"/>
    <s v="Clip mariposa gema 5350 x50"/>
    <s v="Clip mariposa gema 5350 x50"/>
    <d v="2010-01-19T00:00:00"/>
    <d v="2010-01-20T00:00:00"/>
    <n v="1158"/>
    <s v="551"/>
    <x v="0"/>
    <x v="27"/>
    <x v="5"/>
    <x v="1"/>
    <x v="0"/>
  </r>
  <r>
    <n v="5515124704"/>
    <x v="110"/>
    <n v="48008600"/>
    <x v="659"/>
    <s v="EXEAGUTIERRE"/>
    <s v=""/>
    <s v="cta pte,prov,prd.no,"/>
    <s v="Pasta 105 x1.5d cartop.279 blca c/b"/>
    <s v="Pasta 105 x1.5d cartop.279 blca c/b"/>
    <d v="2010-01-19T00:00:00"/>
    <d v="2010-01-20T00:00:00"/>
    <n v="24000"/>
    <s v="551"/>
    <x v="0"/>
    <x v="27"/>
    <x v="5"/>
    <x v="1"/>
    <x v="0"/>
  </r>
  <r>
    <n v="5515124704"/>
    <x v="110"/>
    <n v="48008600"/>
    <x v="659"/>
    <s v="EXEAGUTIERRE"/>
    <s v=""/>
    <s v="cta pte,prov,prd.no,"/>
    <s v="Tijera"/>
    <s v="Tijera"/>
    <d v="2010-01-19T00:00:00"/>
    <d v="2010-01-20T00:00:00"/>
    <n v="1236"/>
    <s v="551"/>
    <x v="0"/>
    <x v="27"/>
    <x v="5"/>
    <x v="1"/>
    <x v="0"/>
  </r>
  <r>
    <n v="5515124704"/>
    <x v="110"/>
    <n v="48008600"/>
    <x v="659"/>
    <s v="EXEAGUTIERRE"/>
    <s v=""/>
    <s v="cta pte,prov,prd.no,"/>
    <s v="Papel carta k.trad.marfil gran.x25h 0620"/>
    <s v="Papel carta k.trad.marfil gran.x25h 0620"/>
    <d v="2010-01-19T00:00:00"/>
    <d v="2010-01-20T00:00:00"/>
    <n v="16500"/>
    <s v="551"/>
    <x v="0"/>
    <x v="27"/>
    <x v="5"/>
    <x v="1"/>
    <x v="0"/>
  </r>
  <r>
    <n v="5515124704"/>
    <x v="110"/>
    <n v="48008600"/>
    <x v="659"/>
    <s v="EXEAGUTIERRE"/>
    <s v=""/>
    <s v="cta pte,prov,prd.no,"/>
    <s v="Papel carta k.trad.blco granito x80h 626"/>
    <s v="Papel carta k.trad.blco granito x80h 626"/>
    <d v="2010-01-19T00:00:00"/>
    <d v="2010-01-20T00:00:00"/>
    <n v="7400"/>
    <s v="551"/>
    <x v="0"/>
    <x v="27"/>
    <x v="5"/>
    <x v="1"/>
    <x v="0"/>
  </r>
  <r>
    <n v="5515124704"/>
    <x v="110"/>
    <n v="48008600"/>
    <x v="659"/>
    <s v="EXEAGUTIERRE"/>
    <s v=""/>
    <s v="cta pte,prov,prd.no,"/>
    <s v="Adhesivo instantpegastick x3gr(Pegaloca)"/>
    <s v="Adhesivo instantpegastick x3gr(Pegaloca)"/>
    <d v="2010-01-19T00:00:00"/>
    <d v="2010-01-20T00:00:00"/>
    <n v="1600"/>
    <s v="551"/>
    <x v="0"/>
    <x v="27"/>
    <x v="5"/>
    <x v="1"/>
    <x v="0"/>
  </r>
  <r>
    <n v="5515124704"/>
    <x v="110"/>
    <n v="48008600"/>
    <x v="659"/>
    <s v="EXEAGUTIERRE"/>
    <s v=""/>
    <s v="cta pte,prov,prd.no,"/>
    <s v="Sobre gig.unibol 17.5x24"/>
    <s v="Sobre gig.unibol 17.5x24"/>
    <d v="2010-01-19T00:00:00"/>
    <d v="2010-01-20T00:00:00"/>
    <n v="1000"/>
    <s v="551"/>
    <x v="0"/>
    <x v="27"/>
    <x v="5"/>
    <x v="1"/>
    <x v="0"/>
  </r>
  <r>
    <n v="5515124704"/>
    <x v="110"/>
    <n v="48008600"/>
    <x v="659"/>
    <s v="EXEAGUTIERRE"/>
    <s v=""/>
    <s v="cta pte,prov,prd.no,"/>
    <s v="Sobre gig.unibol 22.5x29"/>
    <s v="Sobre gig.unibol 22.5x29"/>
    <d v="2010-01-19T00:00:00"/>
    <d v="2010-01-20T00:00:00"/>
    <n v="1300"/>
    <s v="551"/>
    <x v="0"/>
    <x v="27"/>
    <x v="5"/>
    <x v="1"/>
    <x v="0"/>
  </r>
  <r>
    <n v="5515124704"/>
    <x v="110"/>
    <n v="48008600"/>
    <x v="659"/>
    <s v="EXEAGUTIERRE"/>
    <s v=""/>
    <s v="cta pte,prov,prd.no,"/>
    <s v="Sobre gig.unibol 25x35"/>
    <s v="Sobre gig.unibol 25x35"/>
    <d v="2010-01-19T00:00:00"/>
    <d v="2010-01-20T00:00:00"/>
    <n v="1480"/>
    <s v="551"/>
    <x v="0"/>
    <x v="27"/>
    <x v="5"/>
    <x v="1"/>
    <x v="0"/>
  </r>
  <r>
    <n v="5515124704"/>
    <x v="110"/>
    <n v="48008600"/>
    <x v="659"/>
    <s v="EXEAGUTIERRE"/>
    <s v=""/>
    <s v="cta pte,prov,prd.no,"/>
    <s v="Block carta iris x40hj-8 colores icopel"/>
    <s v="Block carta iris x40hj-8 colores icopel"/>
    <d v="2010-01-19T00:00:00"/>
    <d v="2010-01-20T00:00:00"/>
    <n v="4500"/>
    <s v="551"/>
    <x v="0"/>
    <x v="27"/>
    <x v="5"/>
    <x v="1"/>
    <x v="0"/>
  </r>
  <r>
    <n v="5515124704"/>
    <x v="110"/>
    <n v="48008600"/>
    <x v="659"/>
    <s v="EXEAGUTIERRE"/>
    <s v=""/>
    <s v="cta pte,prov,prd.no,"/>
    <s v="Guias p/folder colg.press a x100 blca"/>
    <s v="Guias p/folder colg.press a x100 blca"/>
    <d v="2010-01-19T00:00:00"/>
    <d v="2010-01-20T00:00:00"/>
    <n v="1236"/>
    <s v="551"/>
    <x v="0"/>
    <x v="27"/>
    <x v="5"/>
    <x v="1"/>
    <x v="0"/>
  </r>
  <r>
    <n v="5515124704"/>
    <x v="110"/>
    <n v="48008600"/>
    <x v="659"/>
    <s v="EXEAGUTIERRE"/>
    <s v=""/>
    <s v="cta pte,prov,prd.no,"/>
    <s v="Cd-r imation 700mb x 80"/>
    <s v="&quot;Cd-r imation 700mb x 80&quot;&quot;"/>
    <d v="2010-01-19T00:00:00"/>
    <d v="2010-01-20T00:00:00"/>
    <n v="2278"/>
    <s v="551"/>
    <x v="0"/>
    <x v="27"/>
    <x v="5"/>
    <x v="1"/>
    <x v="0"/>
  </r>
  <r>
    <n v="5515124704"/>
    <x v="110"/>
    <n v="48008600"/>
    <x v="659"/>
    <s v="EXEAGUTIERRE"/>
    <s v=""/>
    <s v="cta pte,prov,prd.no,"/>
    <s v="Tarjeta+sob.lord senc.blco art.x12 #161"/>
    <s v="Tarjeta+sob.lord senc.blco art.x12 #161"/>
    <d v="2010-01-19T00:00:00"/>
    <d v="2010-01-20T00:00:00"/>
    <n v="2585"/>
    <s v="551"/>
    <x v="0"/>
    <x v="27"/>
    <x v="5"/>
    <x v="1"/>
    <x v="0"/>
  </r>
  <r>
    <n v="5515124704"/>
    <x v="110"/>
    <n v="48008600"/>
    <x v="659"/>
    <s v="EXEAGUTIERRE"/>
    <s v=""/>
    <s v="cta pte,prov,prd.no,"/>
    <s v="Boligrafo kilom. Retractil rjo"/>
    <s v="Boligrafo kilom. Retractil rjo"/>
    <d v="2010-01-19T00:00:00"/>
    <d v="2010-01-20T00:00:00"/>
    <n v="614"/>
    <s v="551"/>
    <x v="0"/>
    <x v="27"/>
    <x v="5"/>
    <x v="1"/>
    <x v="0"/>
  </r>
  <r>
    <n v="5515124704"/>
    <x v="110"/>
    <n v="48008600"/>
    <x v="659"/>
    <s v="EXEAGUTIERRE"/>
    <s v=""/>
    <s v="cta pte,prov,prd.no,"/>
    <s v="Clip mariposa gema 5350 x50"/>
    <s v="Clip mariposa gema 5350 x50"/>
    <d v="2010-01-19T00:00:00"/>
    <d v="2010-01-20T00:00:00"/>
    <n v="1158"/>
    <s v="551"/>
    <x v="0"/>
    <x v="27"/>
    <x v="5"/>
    <x v="1"/>
    <x v="0"/>
  </r>
  <r>
    <n v="5515124704"/>
    <x v="110"/>
    <n v="48008600"/>
    <x v="659"/>
    <s v="EXEAGUTIERRE"/>
    <s v=""/>
    <s v="cta pte,prov,prd.no,"/>
    <s v="Pasta 105 x1.5d cartop.279 blca c/b"/>
    <s v="Pasta 105 x1.5d cartop.279 blca c/b"/>
    <d v="2010-01-19T00:00:00"/>
    <d v="2010-01-20T00:00:00"/>
    <n v="24000"/>
    <s v="551"/>
    <x v="0"/>
    <x v="27"/>
    <x v="5"/>
    <x v="1"/>
    <x v="0"/>
  </r>
  <r>
    <n v="5515124704"/>
    <x v="110"/>
    <n v="48008600"/>
    <x v="659"/>
    <s v="EXEAGUTIERRE"/>
    <s v=""/>
    <s v="cta pte,prov,prd.no,"/>
    <s v="Tijera"/>
    <s v="Tijera"/>
    <d v="2010-01-19T00:00:00"/>
    <d v="2010-01-20T00:00:00"/>
    <n v="1236"/>
    <s v="551"/>
    <x v="0"/>
    <x v="27"/>
    <x v="5"/>
    <x v="1"/>
    <x v="0"/>
  </r>
  <r>
    <n v="5515124704"/>
    <x v="110"/>
    <n v="48008600"/>
    <x v="659"/>
    <s v="EXEAGUTIERRE"/>
    <s v=""/>
    <s v="cta pte,prov,prd.no,"/>
    <s v="Papel carta k.trad.marfil gran.x25h 0620"/>
    <s v="Papel carta k.trad.marfil gran.x25h 0620"/>
    <d v="2010-01-19T00:00:00"/>
    <d v="2010-01-20T00:00:00"/>
    <n v="16500"/>
    <s v="551"/>
    <x v="0"/>
    <x v="27"/>
    <x v="5"/>
    <x v="1"/>
    <x v="0"/>
  </r>
  <r>
    <n v="5515124704"/>
    <x v="110"/>
    <n v="48008600"/>
    <x v="659"/>
    <s v="EXEAGUTIERRE"/>
    <s v=""/>
    <s v="cta pte,prov,prd.no,"/>
    <s v="Papel carta k.trad.blco granito x80h 626"/>
    <s v="Papel carta k.trad.blco granito x80h 626"/>
    <d v="2010-01-19T00:00:00"/>
    <d v="2010-01-20T00:00:00"/>
    <n v="7400"/>
    <s v="551"/>
    <x v="0"/>
    <x v="27"/>
    <x v="5"/>
    <x v="1"/>
    <x v="0"/>
  </r>
  <r>
    <n v="5515124704"/>
    <x v="110"/>
    <n v="48008600"/>
    <x v="659"/>
    <s v="EXEAGUTIERRE"/>
    <s v=""/>
    <s v="cta pte,prov,prd.no,"/>
    <s v="Adhesivo instantpegastick x3gr(Pegaloca)"/>
    <s v="Adhesivo instantpegastick x3gr(Pegaloca)"/>
    <d v="2010-01-19T00:00:00"/>
    <d v="2010-01-20T00:00:00"/>
    <n v="1750"/>
    <s v="551"/>
    <x v="0"/>
    <x v="27"/>
    <x v="5"/>
    <x v="1"/>
    <x v="0"/>
  </r>
  <r>
    <n v="5515124704"/>
    <x v="110"/>
    <n v="48008600"/>
    <x v="659"/>
    <s v="EXEAGUTIERRE"/>
    <s v=""/>
    <s v="cta pte,prov,prd.no,"/>
    <s v="Sobre gig.unibol 17.5x24"/>
    <s v="Sobre gig.unibol 17.5x24"/>
    <d v="2010-01-19T00:00:00"/>
    <d v="2010-01-20T00:00:00"/>
    <n v="1000"/>
    <s v="551"/>
    <x v="0"/>
    <x v="27"/>
    <x v="5"/>
    <x v="1"/>
    <x v="0"/>
  </r>
  <r>
    <n v="5515124704"/>
    <x v="110"/>
    <n v="48008600"/>
    <x v="659"/>
    <s v="EXEAGUTIERRE"/>
    <s v=""/>
    <s v="cta pte,prov,prd.no,"/>
    <s v="Sobre gig.unibol 22.5x29"/>
    <s v="Sobre gig.unibol 22.5x29"/>
    <d v="2010-01-19T00:00:00"/>
    <d v="2010-01-20T00:00:00"/>
    <n v="1300"/>
    <s v="551"/>
    <x v="0"/>
    <x v="27"/>
    <x v="5"/>
    <x v="1"/>
    <x v="0"/>
  </r>
  <r>
    <n v="5515124704"/>
    <x v="110"/>
    <n v="48008600"/>
    <x v="659"/>
    <s v="EXEAGUTIERRE"/>
    <s v=""/>
    <s v="cta pte,prov,prd.no,"/>
    <s v="Sobre gig.unibol 25x35"/>
    <s v="Sobre gig.unibol 25x35"/>
    <d v="2010-01-19T00:00:00"/>
    <d v="2010-01-20T00:00:00"/>
    <n v="1480"/>
    <s v="551"/>
    <x v="0"/>
    <x v="27"/>
    <x v="5"/>
    <x v="1"/>
    <x v="0"/>
  </r>
  <r>
    <n v="5515124704"/>
    <x v="110"/>
    <n v="48008600"/>
    <x v="659"/>
    <s v="EXEAGUTIERRE"/>
    <s v=""/>
    <s v="cta pte,prov,prd.no,"/>
    <s v="Block carta iris x40hj-8 colores icopel"/>
    <s v="Block carta iris x40hj-8 colores icopel"/>
    <d v="2010-01-19T00:00:00"/>
    <d v="2010-01-20T00:00:00"/>
    <n v="4500"/>
    <s v="551"/>
    <x v="0"/>
    <x v="27"/>
    <x v="5"/>
    <x v="1"/>
    <x v="0"/>
  </r>
  <r>
    <n v="5515124704"/>
    <x v="110"/>
    <n v="48008600"/>
    <x v="659"/>
    <s v="SSJFLOPEZ"/>
    <s v=""/>
    <s v="MARION SA"/>
    <s v="Calculadora casio hl 820lc d/bol x8dig"/>
    <s v="Calculadora casio hl 820lc d/bol x8dig"/>
    <d v="2010-01-19T00:00:00"/>
    <d v="2010-01-22T00:00:00"/>
    <n v="8300"/>
    <s v="551"/>
    <x v="0"/>
    <x v="27"/>
    <x v="5"/>
    <x v="1"/>
    <x v="0"/>
  </r>
  <r>
    <n v="5515124719"/>
    <x v="114"/>
    <n v="48008600"/>
    <x v="659"/>
    <s v="EXGAVELASQUE"/>
    <s v=""/>
    <s v="cta pte,prov,prd.no,"/>
    <s v="Boletin comunicaciones internas 16%"/>
    <s v="Boletin comunicaciones internas 16%"/>
    <d v="2010-01-08T00:00:00"/>
    <d v="2010-01-08T00:00:00"/>
    <n v="38500"/>
    <s v="551"/>
    <x v="0"/>
    <x v="27"/>
    <x v="5"/>
    <x v="1"/>
    <x v="0"/>
  </r>
  <r>
    <n v="5515110105"/>
    <x v="118"/>
    <n v="48008900"/>
    <x v="660"/>
    <s v="EXEAGUTIERRE"/>
    <s v=""/>
    <s v="cta pte,prov,prd.no,"/>
    <s v="Obsequios Exitos Innovadores 0%"/>
    <s v="Obsequios Exitos Innovadores 0%"/>
    <d v="2010-01-06T00:00:00"/>
    <d v="2010-01-13T00:00:00"/>
    <n v="210000"/>
    <s v="551"/>
    <x v="0"/>
    <x v="27"/>
    <x v="2"/>
    <x v="1"/>
    <x v="0"/>
  </r>
  <r>
    <n v="5515110105"/>
    <x v="118"/>
    <n v="48008900"/>
    <x v="660"/>
    <s v="EXEAGUTIERRE"/>
    <s v=""/>
    <s v="cta pte,prov,prd.no,"/>
    <s v="Obsequios Exitos Innovadores 0%"/>
    <s v="Obsequios Exitos Innovadores 0%"/>
    <d v="2010-01-06T00:00:00"/>
    <d v="2010-01-13T00:00:00"/>
    <n v="140000"/>
    <s v="551"/>
    <x v="0"/>
    <x v="27"/>
    <x v="2"/>
    <x v="1"/>
    <x v="0"/>
  </r>
  <r>
    <n v="5515110105"/>
    <x v="118"/>
    <n v="48008900"/>
    <x v="660"/>
    <s v="EXEAGUTIERRE"/>
    <s v=""/>
    <s v="cta pte,prov,prd.no,"/>
    <s v="Obsequios Exitos Innovadores 0%"/>
    <s v="Obsequios Exitos Innovadores 0%"/>
    <d v="2010-01-14T00:00:00"/>
    <d v="2010-01-20T00:00:00"/>
    <n v="350000"/>
    <s v="551"/>
    <x v="0"/>
    <x v="27"/>
    <x v="2"/>
    <x v="1"/>
    <x v="0"/>
  </r>
  <r>
    <n v="5515124719"/>
    <x v="114"/>
    <n v="48008900"/>
    <x v="660"/>
    <s v="EXEAGUTIERRE"/>
    <s v=""/>
    <s v="cta pte,prov,prd.no,"/>
    <s v="Volante comunicaciones internas 16%"/>
    <s v="3olante comunicaciones internas 16%"/>
    <d v="2010-01-15T00:00:00"/>
    <d v="2010-01-15T00:00:00"/>
    <n v="19600"/>
    <s v="551"/>
    <x v="0"/>
    <x v="27"/>
    <x v="5"/>
    <x v="1"/>
    <x v="0"/>
  </r>
  <r>
    <n v="5515124719"/>
    <x v="114"/>
    <n v="48008900"/>
    <x v="660"/>
    <s v="SSJFLOPEZ"/>
    <s v=""/>
    <s v="SALAZAR MEJIA MARIA PATRICIA"/>
    <s v="Volante comunicaciones internas 16%"/>
    <s v="3olante comunicaciones internas 16%"/>
    <d v="2010-01-18T00:00:00"/>
    <d v="2010-01-20T00:00:00"/>
    <n v="480000"/>
    <s v="551"/>
    <x v="0"/>
    <x v="27"/>
    <x v="5"/>
    <x v="1"/>
    <x v="0"/>
  </r>
  <r>
    <n v="5515112206"/>
    <x v="119"/>
    <n v="48016300"/>
    <x v="661"/>
    <s v="SSJMGONZALEZ"/>
    <s v="PROV PRORRATEO LITO ENERO"/>
    <s v="Iva,prop,prorrateo"/>
    <s v=""/>
    <s v=""/>
    <d v="2010-01-26T00:00:00"/>
    <d v="2010-01-26T00:00:00"/>
    <n v="1544900"/>
    <s v="551"/>
    <x v="0"/>
    <x v="27"/>
    <x v="9"/>
    <x v="1"/>
    <x v="1"/>
  </r>
  <r>
    <n v="5515115355"/>
    <x v="120"/>
    <n v="48016300"/>
    <x v="661"/>
    <s v="SSJFLOPEZ"/>
    <s v="POLIZA VIDA ENERO 2010"/>
    <s v="RESTREPO HENAO S.A.CORREDORES DE SE"/>
    <s v=""/>
    <s v=""/>
    <d v="2010-01-04T00:00:00"/>
    <d v="2010-01-15T00:00:00"/>
    <n v="92080"/>
    <s v="551"/>
    <x v="0"/>
    <x v="27"/>
    <x v="2"/>
    <x v="1"/>
    <x v="0"/>
  </r>
  <r>
    <n v="5515115370"/>
    <x v="121"/>
    <n v="48016300"/>
    <x v="661"/>
    <s v="SSJFLOPEZ"/>
    <s v="POLIZA ACCIDENTES ENERO"/>
    <s v="RESTREPO HENAO S.A.CORREDORES DE SE"/>
    <s v=""/>
    <s v=""/>
    <d v="2010-01-04T00:00:00"/>
    <d v="2010-01-15T00:00:00"/>
    <n v="23040"/>
    <s v="551"/>
    <x v="0"/>
    <x v="27"/>
    <x v="2"/>
    <x v="1"/>
    <x v="0"/>
  </r>
  <r>
    <n v="5515116120"/>
    <x v="102"/>
    <n v="48016300"/>
    <x v="661"/>
    <s v="LTRCMAZO"/>
    <s v=""/>
    <s v="cta pte,prov,prd.Inv"/>
    <s v=""/>
    <s v="SERVICIO DE LIMPIEZA"/>
    <d v="2010-01-22T00:00:00"/>
    <d v="2010-01-22T00:00:00"/>
    <n v="856153"/>
    <s v="551"/>
    <x v="0"/>
    <x v="27"/>
    <x v="5"/>
    <x v="1"/>
    <x v="0"/>
  </r>
  <r>
    <n v="5515116120"/>
    <x v="102"/>
    <n v="48016300"/>
    <x v="661"/>
    <s v="LTRCMAZO"/>
    <s v=""/>
    <s v="cta pte,prov,prd.Inv"/>
    <s v=""/>
    <s v="SERVICIO DE LIMPIEZA"/>
    <d v="2010-01-22T00:00:00"/>
    <d v="2010-01-22T00:00:00"/>
    <n v="309750"/>
    <s v="551"/>
    <x v="0"/>
    <x v="27"/>
    <x v="5"/>
    <x v="1"/>
    <x v="0"/>
  </r>
  <r>
    <n v="5515116402"/>
    <x v="122"/>
    <n v="48016300"/>
    <x v="661"/>
    <s v="LTNJRODRIGUE"/>
    <s v=""/>
    <s v="cta pte,prov,prd.Inv"/>
    <s v=""/>
    <s v="Servicio de Vigilancia"/>
    <d v="2010-01-26T00:00:00"/>
    <d v="2010-01-26T00:00:00"/>
    <n v="363293"/>
    <s v="551"/>
    <x v="0"/>
    <x v="27"/>
    <x v="5"/>
    <x v="1"/>
    <x v="0"/>
  </r>
  <r>
    <n v="7735116406"/>
    <x v="45"/>
    <n v="48016300"/>
    <x v="661"/>
    <s v="SSJFLOPEZ"/>
    <s v="FACTURAS EPM"/>
    <s v="EMPRESAS PUBLICAS DE MEDELLIN E.S.P"/>
    <s v=""/>
    <s v=""/>
    <d v="2010-01-27T00:00:00"/>
    <d v="2010-01-30T00:00:00"/>
    <n v="2837"/>
    <s v="551"/>
    <x v="0"/>
    <x v="7"/>
    <x v="1"/>
    <x v="0"/>
    <x v="0"/>
  </r>
  <r>
    <n v="7735116406"/>
    <x v="45"/>
    <n v="48016300"/>
    <x v="661"/>
    <s v="SSJFLOPEZ"/>
    <s v="FACTURAS EPM"/>
    <s v="EMPRESAS PUBLICAS DE MEDELLIN E.S.P"/>
    <s v=""/>
    <s v=""/>
    <d v="2010-01-27T00:00:00"/>
    <d v="2010-01-30T00:00:00"/>
    <n v="13601"/>
    <s v="551"/>
    <x v="0"/>
    <x v="7"/>
    <x v="1"/>
    <x v="0"/>
    <x v="0"/>
  </r>
  <r>
    <n v="7735116406"/>
    <x v="45"/>
    <n v="48016300"/>
    <x v="661"/>
    <s v="SSJFLOPEZ"/>
    <s v="FACTURAS EPM"/>
    <s v="EMPRESAS PUBLICAS DE MEDELLIN E.S.P"/>
    <s v=""/>
    <s v=""/>
    <d v="2010-01-27T00:00:00"/>
    <d v="2010-01-30T00:00:00"/>
    <n v="6123"/>
    <s v="551"/>
    <x v="0"/>
    <x v="7"/>
    <x v="1"/>
    <x v="0"/>
    <x v="0"/>
  </r>
  <r>
    <n v="7735116406"/>
    <x v="45"/>
    <n v="48016300"/>
    <x v="661"/>
    <s v="SSJFLOPEZ"/>
    <s v="FACTURAS EPM"/>
    <s v="EMPRESAS PUBLICAS DE MEDELLIN E.S.P"/>
    <s v=""/>
    <s v=""/>
    <d v="2010-01-27T00:00:00"/>
    <d v="2010-01-30T00:00:00"/>
    <n v="8966"/>
    <s v="551"/>
    <x v="0"/>
    <x v="7"/>
    <x v="1"/>
    <x v="0"/>
    <x v="0"/>
  </r>
  <r>
    <n v="7735116407"/>
    <x v="44"/>
    <n v="48016300"/>
    <x v="661"/>
    <s v="SSJFLOPEZ"/>
    <s v="FACTURA ENERGÍA"/>
    <s v="EMPRESAS PUBLICAS DE MEDELLIN E.S.P"/>
    <s v=""/>
    <s v=""/>
    <d v="2010-01-01T00:00:00"/>
    <d v="2010-01-20T00:00:00"/>
    <n v="441894"/>
    <s v="551"/>
    <x v="0"/>
    <x v="6"/>
    <x v="1"/>
    <x v="0"/>
    <x v="2"/>
  </r>
  <r>
    <n v="5515116503"/>
    <x v="123"/>
    <n v="48016300"/>
    <x v="661"/>
    <s v="SSGAVILLAMIL"/>
    <s v="Reclas documento 40002780"/>
    <s v="Ga,serv,eq.de ofic."/>
    <s v=""/>
    <s v=""/>
    <d v="2010-01-31T00:00:00"/>
    <d v="2010-01-31T00:00:00"/>
    <n v="-2997000"/>
    <s v="551"/>
    <x v="0"/>
    <x v="27"/>
    <x v="6"/>
    <x v="1"/>
    <x v="0"/>
  </r>
  <r>
    <n v="5515116503"/>
    <x v="123"/>
    <n v="48016300"/>
    <x v="661"/>
    <s v="LTLFCASTANED"/>
    <s v=""/>
    <s v=""/>
    <s v=""/>
    <s v=""/>
    <d v="2010-01-13T00:00:00"/>
    <d v="2010-01-31T00:00:00"/>
    <n v="2997000"/>
    <s v="551"/>
    <x v="0"/>
    <x v="27"/>
    <x v="6"/>
    <x v="1"/>
    <x v="0"/>
  </r>
  <r>
    <n v="5515116504"/>
    <x v="124"/>
    <n v="48016300"/>
    <x v="661"/>
    <s v="SSGAVILLAMIL"/>
    <s v="Reclas documento 40002780"/>
    <s v="Ga,serv,maq.y equipo"/>
    <s v=""/>
    <s v=""/>
    <d v="2010-01-31T00:00:00"/>
    <d v="2010-01-31T00:00:00"/>
    <n v="2997000"/>
    <s v="551"/>
    <x v="0"/>
    <x v="27"/>
    <x v="5"/>
    <x v="1"/>
    <x v="0"/>
  </r>
  <r>
    <n v="5515117453"/>
    <x v="125"/>
    <n v="48016300"/>
    <x v="661"/>
    <s v="LTNASANCHEZ"/>
    <s v=""/>
    <s v="Caja men RgMedellin"/>
    <s v=""/>
    <s v=""/>
    <d v="2010-01-08T00:00:00"/>
    <d v="2010-01-08T00:00:00"/>
    <n v="293500"/>
    <s v="551"/>
    <x v="0"/>
    <x v="27"/>
    <x v="12"/>
    <x v="1"/>
    <x v="0"/>
  </r>
  <r>
    <n v="5515122502"/>
    <x v="126"/>
    <n v="48016300"/>
    <x v="661"/>
    <s v="SSRMSALAZAR"/>
    <s v=""/>
    <s v="Depr.acum.maq.op."/>
    <s v=""/>
    <s v=""/>
    <d v="2010-01-31T00:00:00"/>
    <d v="2010-01-31T00:00:00"/>
    <n v="550713"/>
    <s v="551"/>
    <x v="0"/>
    <x v="27"/>
    <x v="4"/>
    <x v="1"/>
    <x v="0"/>
  </r>
  <r>
    <n v="5515122502"/>
    <x v="126"/>
    <n v="48016300"/>
    <x v="661"/>
    <s v="SSRMSALAZAR"/>
    <s v=""/>
    <s v="Depr.acum.edif,op."/>
    <s v=""/>
    <s v=""/>
    <d v="2010-01-31T00:00:00"/>
    <d v="2010-01-31T00:00:00"/>
    <n v="667079"/>
    <s v="551"/>
    <x v="0"/>
    <x v="27"/>
    <x v="4"/>
    <x v="1"/>
    <x v="0"/>
  </r>
  <r>
    <n v="5515124012"/>
    <x v="127"/>
    <n v="48016300"/>
    <x v="661"/>
    <s v="LTLFCASTANED"/>
    <s v=""/>
    <s v=""/>
    <s v=""/>
    <s v=""/>
    <d v="2010-01-30T00:00:00"/>
    <d v="2010-01-31T00:00:00"/>
    <n v="5815"/>
    <s v="551"/>
    <x v="0"/>
    <x v="27"/>
    <x v="6"/>
    <x v="1"/>
    <x v="0"/>
  </r>
  <r>
    <n v="5515124012"/>
    <x v="127"/>
    <n v="48016300"/>
    <x v="661"/>
    <s v="LTLFCASTANED"/>
    <s v=""/>
    <s v=""/>
    <s v=""/>
    <s v=""/>
    <d v="2010-01-30T00:00:00"/>
    <d v="2010-01-31T00:00:00"/>
    <n v="8282"/>
    <s v="551"/>
    <x v="0"/>
    <x v="27"/>
    <x v="6"/>
    <x v="1"/>
    <x v="0"/>
  </r>
  <r>
    <n v="5515124012"/>
    <x v="127"/>
    <n v="48016300"/>
    <x v="661"/>
    <s v="LTLFCASTANED"/>
    <s v=""/>
    <s v=""/>
    <s v=""/>
    <s v=""/>
    <d v="2010-01-13T00:00:00"/>
    <d v="2010-01-31T00:00:00"/>
    <n v="12500"/>
    <s v="551"/>
    <x v="0"/>
    <x v="27"/>
    <x v="6"/>
    <x v="1"/>
    <x v="0"/>
  </r>
  <r>
    <n v="5515124012"/>
    <x v="127"/>
    <n v="48016300"/>
    <x v="661"/>
    <s v="LTLFCASTANED"/>
    <s v=""/>
    <s v=""/>
    <s v=""/>
    <s v=""/>
    <d v="2010-01-13T00:00:00"/>
    <d v="2010-01-31T00:00:00"/>
    <n v="1600"/>
    <s v="551"/>
    <x v="0"/>
    <x v="27"/>
    <x v="6"/>
    <x v="1"/>
    <x v="0"/>
  </r>
  <r>
    <n v="5515124012"/>
    <x v="127"/>
    <n v="48016300"/>
    <x v="661"/>
    <s v="LTLFCASTANED"/>
    <s v=""/>
    <s v=""/>
    <s v=""/>
    <s v=""/>
    <d v="2010-01-30T00:00:00"/>
    <d v="2010-01-31T00:00:00"/>
    <n v="10800"/>
    <s v="551"/>
    <x v="0"/>
    <x v="27"/>
    <x v="6"/>
    <x v="1"/>
    <x v="0"/>
  </r>
  <r>
    <n v="5515124502"/>
    <x v="128"/>
    <n v="48016300"/>
    <x v="661"/>
    <s v="LTLFCASTANED"/>
    <s v=""/>
    <s v=""/>
    <s v=""/>
    <s v=""/>
    <d v="2010-01-30T00:00:00"/>
    <d v="2010-01-31T00:00:00"/>
    <n v="7094"/>
    <s v="551"/>
    <x v="0"/>
    <x v="27"/>
    <x v="6"/>
    <x v="1"/>
    <x v="0"/>
  </r>
  <r>
    <n v="5515124504"/>
    <x v="104"/>
    <n v="48016300"/>
    <x v="661"/>
    <s v="LTNASANCHEZ"/>
    <s v=""/>
    <s v="Caja men RgMedellin"/>
    <s v=""/>
    <s v=""/>
    <d v="2010-01-08T00:00:00"/>
    <d v="2010-01-08T00:00:00"/>
    <n v="63000"/>
    <s v="551"/>
    <x v="0"/>
    <x v="27"/>
    <x v="5"/>
    <x v="1"/>
    <x v="0"/>
  </r>
  <r>
    <n v="5515110102"/>
    <x v="92"/>
    <n v="48016800"/>
    <x v="662"/>
    <s v="SSALLONDONO"/>
    <s v="NOMINA PRIMERA QUINCENA E"/>
    <s v="Obl,lab,salariosxpag"/>
    <s v=""/>
    <s v=""/>
    <d v="2010-01-14T00:00:00"/>
    <d v="2010-01-14T00:00:00"/>
    <n v="330246"/>
    <s v="551"/>
    <x v="0"/>
    <x v="27"/>
    <x v="2"/>
    <x v="1"/>
    <x v="0"/>
  </r>
  <r>
    <n v="5515110102"/>
    <x v="92"/>
    <n v="48016800"/>
    <x v="662"/>
    <s v="SSALLONDONO"/>
    <s v="NOMINA SEGUNDA QUINCENA E"/>
    <s v="Obl,lab,salariosxpag"/>
    <s v=""/>
    <s v=""/>
    <d v="2010-01-27T00:00:00"/>
    <d v="2010-01-27T00:00:00"/>
    <n v="484828"/>
    <s v="551"/>
    <x v="0"/>
    <x v="27"/>
    <x v="2"/>
    <x v="1"/>
    <x v="0"/>
  </r>
  <r>
    <n v="5515110108"/>
    <x v="129"/>
    <n v="48016800"/>
    <x v="662"/>
    <s v="SSALLONDONO"/>
    <s v="NOMINA PRIMERA QUINCENA E"/>
    <s v="Obl,lab,salariosxpag"/>
    <s v=""/>
    <s v=""/>
    <d v="2010-01-14T00:00:00"/>
    <d v="2010-01-14T00:00:00"/>
    <n v="37333"/>
    <s v="551"/>
    <x v="0"/>
    <x v="27"/>
    <x v="2"/>
    <x v="1"/>
    <x v="0"/>
  </r>
  <r>
    <n v="5515110110"/>
    <x v="105"/>
    <n v="48016800"/>
    <x v="662"/>
    <s v="SSALLONDONO"/>
    <s v="NOMINA PRIMERA QUINCENA E"/>
    <s v="Obl,lab,salariosxpag"/>
    <s v=""/>
    <s v=""/>
    <d v="2010-01-14T00:00:00"/>
    <d v="2010-01-14T00:00:00"/>
    <n v="4100"/>
    <s v="551"/>
    <x v="0"/>
    <x v="27"/>
    <x v="2"/>
    <x v="1"/>
    <x v="0"/>
  </r>
  <r>
    <n v="5515110110"/>
    <x v="105"/>
    <n v="48016800"/>
    <x v="662"/>
    <s v="SSALLONDONO"/>
    <s v="NOMINA SEGUNDA QUINCENA E"/>
    <s v="Obl,lab,salariosxpag"/>
    <s v=""/>
    <s v=""/>
    <d v="2010-01-27T00:00:00"/>
    <d v="2010-01-27T00:00:00"/>
    <n v="34850"/>
    <s v="551"/>
    <x v="0"/>
    <x v="27"/>
    <x v="2"/>
    <x v="1"/>
    <x v="0"/>
  </r>
  <r>
    <n v="5515110111"/>
    <x v="106"/>
    <n v="48016800"/>
    <x v="662"/>
    <s v="SSALLONDONO"/>
    <s v="PROVISIONES  ENERO 2010"/>
    <s v="Prov,lab,cesa.aprop."/>
    <s v=""/>
    <s v=""/>
    <d v="2010-01-28T00:00:00"/>
    <d v="2010-01-28T00:00:00"/>
    <n v="59742"/>
    <s v="551"/>
    <x v="0"/>
    <x v="27"/>
    <x v="2"/>
    <x v="1"/>
    <x v="0"/>
  </r>
  <r>
    <n v="5515110112"/>
    <x v="107"/>
    <n v="48016800"/>
    <x v="662"/>
    <s v="SSALLONDONO"/>
    <s v="PROVISIONES  ENERO 2010"/>
    <s v="Prov,lab,cesa.aprop."/>
    <s v=""/>
    <s v=""/>
    <d v="2010-01-28T00:00:00"/>
    <d v="2010-01-28T00:00:00"/>
    <n v="12577"/>
    <s v="551"/>
    <x v="0"/>
    <x v="27"/>
    <x v="2"/>
    <x v="1"/>
    <x v="0"/>
  </r>
  <r>
    <n v="5515110113"/>
    <x v="108"/>
    <n v="48016800"/>
    <x v="662"/>
    <s v="SSALLONDONO"/>
    <s v="PROVISIONES  ENERO 2010"/>
    <s v="Prov,lab,cesa.aprop."/>
    <s v=""/>
    <s v=""/>
    <d v="2010-01-28T00:00:00"/>
    <d v="2010-01-28T00:00:00"/>
    <n v="59742"/>
    <s v="551"/>
    <x v="0"/>
    <x v="27"/>
    <x v="2"/>
    <x v="1"/>
    <x v="0"/>
  </r>
  <r>
    <n v="5515110114"/>
    <x v="93"/>
    <n v="48016800"/>
    <x v="662"/>
    <s v="SSALLONDONO"/>
    <s v="PROVISIONES  ENERO 2010"/>
    <s v="Prov,lab,cesa.aprop."/>
    <s v=""/>
    <s v=""/>
    <d v="2010-01-28T00:00:00"/>
    <d v="2010-01-28T00:00:00"/>
    <n v="34587"/>
    <s v="551"/>
    <x v="0"/>
    <x v="27"/>
    <x v="2"/>
    <x v="1"/>
    <x v="0"/>
  </r>
  <r>
    <n v="5515110116"/>
    <x v="94"/>
    <n v="48016800"/>
    <x v="662"/>
    <s v="SSALLONDONO"/>
    <s v="PROVISIONES  ENERO 2010"/>
    <s v="Prov,lab,cesa.aprop."/>
    <s v=""/>
    <s v=""/>
    <d v="2010-01-28T00:00:00"/>
    <d v="2010-01-28T00:00:00"/>
    <n v="56598"/>
    <s v="551"/>
    <x v="0"/>
    <x v="27"/>
    <x v="2"/>
    <x v="1"/>
    <x v="0"/>
  </r>
  <r>
    <n v="5515110117"/>
    <x v="95"/>
    <n v="48016800"/>
    <x v="662"/>
    <s v="SSALLONDONO"/>
    <s v="NOMINA PRIMERA QUINCENA E"/>
    <s v="Obl,lab,salariosxpag"/>
    <s v=""/>
    <s v=""/>
    <d v="2010-01-14T00:00:00"/>
    <d v="2010-01-14T00:00:00"/>
    <n v="120000"/>
    <s v="551"/>
    <x v="0"/>
    <x v="27"/>
    <x v="2"/>
    <x v="1"/>
    <x v="0"/>
  </r>
  <r>
    <n v="5515110119"/>
    <x v="96"/>
    <n v="48016800"/>
    <x v="662"/>
    <s v="SSJFLOPEZ"/>
    <s v=""/>
    <s v="INDUSTRIAS Y CONFECCIONES INDUCON L"/>
    <s v="Bata blanca dacron M/C logo LITO"/>
    <s v="Bata blanca dacron M/C logo LITO"/>
    <d v="2010-01-17T00:00:00"/>
    <d v="2010-01-22T00:00:00"/>
    <n v="60916"/>
    <s v="551"/>
    <x v="0"/>
    <x v="27"/>
    <x v="2"/>
    <x v="1"/>
    <x v="0"/>
  </r>
  <r>
    <n v="5515110124"/>
    <x v="97"/>
    <n v="48016800"/>
    <x v="662"/>
    <s v="SSALLONDONO"/>
    <s v="PROVISIONES  ENERO 2010"/>
    <s v="Prov,lab,cesa.aprop."/>
    <s v=""/>
    <s v=""/>
    <d v="2010-01-28T00:00:00"/>
    <d v="2010-01-28T00:00:00"/>
    <n v="6540"/>
    <s v="551"/>
    <x v="0"/>
    <x v="27"/>
    <x v="2"/>
    <x v="1"/>
    <x v="0"/>
  </r>
  <r>
    <n v="5515110127"/>
    <x v="98"/>
    <n v="48016800"/>
    <x v="662"/>
    <s v="SSALLONDONO"/>
    <s v="SEGURIDAD SOCIAL   ENERO"/>
    <s v="Ret,apor,nomi, seg.s"/>
    <s v=""/>
    <s v=""/>
    <d v="2010-01-28T00:00:00"/>
    <d v="2010-01-28T00:00:00"/>
    <n v="4400"/>
    <s v="551"/>
    <x v="0"/>
    <x v="27"/>
    <x v="2"/>
    <x v="1"/>
    <x v="0"/>
  </r>
  <r>
    <n v="5515110128"/>
    <x v="98"/>
    <n v="48016800"/>
    <x v="662"/>
    <s v="SSALLONDONO"/>
    <s v="SEGURIDAD SOCIAL   ENERO"/>
    <s v="Ret,apor,nomi, seg.s"/>
    <s v=""/>
    <s v=""/>
    <d v="2010-01-28T00:00:00"/>
    <d v="2010-01-28T00:00:00"/>
    <n v="-24194"/>
    <s v="551"/>
    <x v="0"/>
    <x v="27"/>
    <x v="2"/>
    <x v="1"/>
    <x v="0"/>
  </r>
  <r>
    <n v="5515110128"/>
    <x v="98"/>
    <n v="48016800"/>
    <x v="662"/>
    <s v="SSALLONDONO"/>
    <s v="SEGURIDAD SOCIAL   ENERO"/>
    <s v="Ret,apor,nomi, seg.s"/>
    <s v=""/>
    <s v=""/>
    <d v="2010-01-28T00:00:00"/>
    <d v="2010-01-28T00:00:00"/>
    <n v="197400"/>
    <s v="551"/>
    <x v="0"/>
    <x v="27"/>
    <x v="2"/>
    <x v="1"/>
    <x v="0"/>
  </r>
  <r>
    <n v="5515110129"/>
    <x v="99"/>
    <n v="48016800"/>
    <x v="662"/>
    <s v="SSALLONDONO"/>
    <s v="SEGURIDAD SOCIAL   ENERO"/>
    <s v="Ret,apor,nomi, seg.s"/>
    <s v=""/>
    <s v=""/>
    <d v="2010-01-28T00:00:00"/>
    <d v="2010-01-28T00:00:00"/>
    <n v="-24194"/>
    <s v="551"/>
    <x v="0"/>
    <x v="27"/>
    <x v="2"/>
    <x v="1"/>
    <x v="0"/>
  </r>
  <r>
    <n v="5515110129"/>
    <x v="99"/>
    <n v="48016800"/>
    <x v="662"/>
    <s v="SSALLONDONO"/>
    <s v="SEGURIDAD SOCIAL   ENERO"/>
    <s v="Ret,apor,nomi, seg.s"/>
    <s v=""/>
    <s v=""/>
    <d v="2010-01-28T00:00:00"/>
    <d v="2010-01-28T00:00:00"/>
    <n v="252600"/>
    <s v="551"/>
    <x v="0"/>
    <x v="27"/>
    <x v="2"/>
    <x v="1"/>
    <x v="0"/>
  </r>
  <r>
    <n v="5515110131"/>
    <x v="100"/>
    <n v="48016800"/>
    <x v="662"/>
    <s v="SSALLONDONO"/>
    <s v="SEGURIDAD SOCIAL   ENERO"/>
    <s v="Ret,apor,nomi, seg.s"/>
    <s v=""/>
    <s v=""/>
    <d v="2010-01-28T00:00:00"/>
    <d v="2010-01-28T00:00:00"/>
    <n v="22800"/>
    <s v="551"/>
    <x v="0"/>
    <x v="27"/>
    <x v="2"/>
    <x v="1"/>
    <x v="0"/>
  </r>
  <r>
    <n v="5515110133"/>
    <x v="98"/>
    <n v="48016800"/>
    <x v="662"/>
    <s v="SSALLONDONO"/>
    <s v="SEGURIDAD SOCIAL   ENERO"/>
    <s v="Ret,apor,nomi, seg.s"/>
    <s v=""/>
    <s v=""/>
    <d v="2010-01-28T00:00:00"/>
    <d v="2010-01-28T00:00:00"/>
    <n v="17040"/>
    <s v="551"/>
    <x v="0"/>
    <x v="27"/>
    <x v="2"/>
    <x v="1"/>
    <x v="0"/>
  </r>
  <r>
    <n v="5515110134"/>
    <x v="98"/>
    <n v="48016800"/>
    <x v="662"/>
    <s v="SSALLONDONO"/>
    <s v="SEGURIDAD SOCIAL   ENERO"/>
    <s v="Ret,apor,nomi, seg.s"/>
    <s v=""/>
    <s v=""/>
    <d v="2010-01-28T00:00:00"/>
    <d v="2010-01-28T00:00:00"/>
    <n v="11400"/>
    <s v="551"/>
    <x v="0"/>
    <x v="27"/>
    <x v="2"/>
    <x v="1"/>
    <x v="0"/>
  </r>
  <r>
    <n v="5515113507"/>
    <x v="101"/>
    <n v="48016800"/>
    <x v="662"/>
    <s v="SSJFLOPEZ"/>
    <s v="Prorroga mes 37  215-1"/>
    <s v="LEASING BANCOLOMBIA SA"/>
    <s v=""/>
    <s v=""/>
    <d v="2010-01-04T00:00:00"/>
    <d v="2010-01-27T00:00:00"/>
    <n v="25556"/>
    <s v="551"/>
    <x v="0"/>
    <x v="27"/>
    <x v="5"/>
    <x v="1"/>
    <x v="0"/>
  </r>
  <r>
    <n v="5515113507"/>
    <x v="101"/>
    <n v="48016800"/>
    <x v="662"/>
    <s v="SSJFLOPEZ"/>
    <s v="Prorroga mes 37  215-1"/>
    <s v="LEASING BANCOLOMBIA SA"/>
    <s v=""/>
    <s v=""/>
    <d v="2010-01-04T00:00:00"/>
    <d v="2010-01-27T00:00:00"/>
    <n v="35911"/>
    <s v="551"/>
    <x v="0"/>
    <x v="27"/>
    <x v="5"/>
    <x v="1"/>
    <x v="0"/>
  </r>
  <r>
    <n v="5515113507"/>
    <x v="101"/>
    <n v="48016800"/>
    <x v="662"/>
    <s v="SSJFLOPEZ"/>
    <s v="Arrendamiento 30/01/2010"/>
    <s v="LEASING BANCOLOMBIA SA"/>
    <s v=""/>
    <s v=""/>
    <d v="2010-01-13T00:00:00"/>
    <d v="2010-01-27T00:00:00"/>
    <n v="26282"/>
    <s v="551"/>
    <x v="0"/>
    <x v="27"/>
    <x v="5"/>
    <x v="1"/>
    <x v="0"/>
  </r>
  <r>
    <n v="5515113507"/>
    <x v="101"/>
    <n v="48016800"/>
    <x v="662"/>
    <s v="SSJFLOPEZ"/>
    <s v="Arrendamiento 30/01/2010"/>
    <s v="LEASING BANCOLOMBIA SA"/>
    <s v=""/>
    <s v=""/>
    <d v="2010-01-13T00:00:00"/>
    <d v="2010-01-27T00:00:00"/>
    <n v="35960"/>
    <s v="551"/>
    <x v="0"/>
    <x v="27"/>
    <x v="5"/>
    <x v="1"/>
    <x v="0"/>
  </r>
  <r>
    <n v="5515113507"/>
    <x v="101"/>
    <n v="48016800"/>
    <x v="662"/>
    <s v="SSJFLOPEZ"/>
    <s v="Arrendamiento 30/01/2010"/>
    <s v="LEASING BANCOLOMBIA SA"/>
    <s v=""/>
    <s v=""/>
    <d v="2010-01-13T00:00:00"/>
    <d v="2010-01-27T00:00:00"/>
    <n v="26282"/>
    <s v="551"/>
    <x v="0"/>
    <x v="27"/>
    <x v="5"/>
    <x v="1"/>
    <x v="0"/>
  </r>
  <r>
    <n v="5515113507"/>
    <x v="101"/>
    <n v="48016800"/>
    <x v="662"/>
    <s v="SSJFLOPEZ"/>
    <s v="Arrendamiento 30/01/2010"/>
    <s v="LEASING BANCOLOMBIA SA"/>
    <s v=""/>
    <s v=""/>
    <d v="2010-01-13T00:00:00"/>
    <d v="2010-01-27T00:00:00"/>
    <n v="35960"/>
    <s v="551"/>
    <x v="0"/>
    <x v="27"/>
    <x v="5"/>
    <x v="1"/>
    <x v="0"/>
  </r>
  <r>
    <n v="5515113507"/>
    <x v="101"/>
    <n v="48016800"/>
    <x v="662"/>
    <s v="SSJFLOPEZ"/>
    <s v="Arrendamiento 30/01/2010"/>
    <s v="LEASING BANCOLOMBIA SA"/>
    <s v=""/>
    <s v=""/>
    <d v="2010-01-13T00:00:00"/>
    <d v="2010-01-27T00:00:00"/>
    <n v="18841"/>
    <s v="551"/>
    <x v="0"/>
    <x v="27"/>
    <x v="5"/>
    <x v="1"/>
    <x v="0"/>
  </r>
  <r>
    <n v="5515113507"/>
    <x v="101"/>
    <n v="48016800"/>
    <x v="662"/>
    <s v="SSJFLOPEZ"/>
    <s v="Arrendamiento 30/01/2010"/>
    <s v="LEASING BANCOLOMBIA SA"/>
    <s v=""/>
    <s v=""/>
    <d v="2010-01-13T00:00:00"/>
    <d v="2010-01-27T00:00:00"/>
    <n v="26407"/>
    <s v="551"/>
    <x v="0"/>
    <x v="27"/>
    <x v="5"/>
    <x v="1"/>
    <x v="0"/>
  </r>
  <r>
    <n v="5515113507"/>
    <x v="101"/>
    <n v="48016800"/>
    <x v="662"/>
    <s v="SSJFLOPEZ"/>
    <s v="Arrendamiento 30/01/2010"/>
    <s v="LEASING BANCOLOMBIA SA"/>
    <s v=""/>
    <s v=""/>
    <d v="2010-01-13T00:00:00"/>
    <d v="2010-01-27T00:00:00"/>
    <n v="18841"/>
    <s v="551"/>
    <x v="0"/>
    <x v="27"/>
    <x v="5"/>
    <x v="1"/>
    <x v="0"/>
  </r>
  <r>
    <n v="5515113507"/>
    <x v="101"/>
    <n v="48016800"/>
    <x v="662"/>
    <s v="SSJFLOPEZ"/>
    <s v="Arrendamiento 30/01/2010"/>
    <s v="LEASING BANCOLOMBIA SA"/>
    <s v=""/>
    <s v=""/>
    <d v="2010-01-13T00:00:00"/>
    <d v="2010-01-27T00:00:00"/>
    <n v="26407"/>
    <s v="551"/>
    <x v="0"/>
    <x v="27"/>
    <x v="5"/>
    <x v="1"/>
    <x v="0"/>
  </r>
  <r>
    <n v="5515116408"/>
    <x v="103"/>
    <n v="48016800"/>
    <x v="662"/>
    <s v="SSJFLOPEZ"/>
    <s v="FACTURA TIGO"/>
    <s v="COLOMBIA MOVIL S.A. E.S.P."/>
    <s v=""/>
    <s v=""/>
    <d v="2009-12-28T00:00:00"/>
    <d v="2010-01-12T00:00:00"/>
    <n v="9193"/>
    <s v="551"/>
    <x v="0"/>
    <x v="27"/>
    <x v="1"/>
    <x v="1"/>
    <x v="0"/>
  </r>
  <r>
    <n v="5515116408"/>
    <x v="103"/>
    <n v="48016800"/>
    <x v="662"/>
    <s v="SSJFLOPEZ"/>
    <s v="FACTURA COMCEL"/>
    <s v="COMUNICACION CELULAR S.A. COMCEL"/>
    <s v=""/>
    <s v=""/>
    <d v="2009-12-25T00:00:00"/>
    <d v="2010-01-12T00:00:00"/>
    <n v="3801"/>
    <s v="551"/>
    <x v="0"/>
    <x v="27"/>
    <x v="1"/>
    <x v="1"/>
    <x v="0"/>
  </r>
  <r>
    <n v="5515116408"/>
    <x v="103"/>
    <n v="48016800"/>
    <x v="662"/>
    <s v="SSJFLOPEZ"/>
    <s v="FACTURA MOVISTAR"/>
    <s v="TELEFONICA MOVILES COLOMBIA S.A."/>
    <s v=""/>
    <s v=""/>
    <d v="2010-01-02T00:00:00"/>
    <d v="2010-01-12T00:00:00"/>
    <n v="11735"/>
    <s v="551"/>
    <x v="0"/>
    <x v="27"/>
    <x v="1"/>
    <x v="1"/>
    <x v="0"/>
  </r>
  <r>
    <n v="5515116408"/>
    <x v="103"/>
    <n v="48016800"/>
    <x v="662"/>
    <s v="SSJFLOPEZ"/>
    <s v="FACTURA UNE"/>
    <s v="EPM TELECOMUNICACIONES S.A."/>
    <s v=""/>
    <s v=""/>
    <d v="2010-01-09T00:00:00"/>
    <d v="2010-01-13T00:00:00"/>
    <n v="11292"/>
    <s v="551"/>
    <x v="0"/>
    <x v="27"/>
    <x v="1"/>
    <x v="1"/>
    <x v="0"/>
  </r>
  <r>
    <n v="5515116408"/>
    <x v="103"/>
    <n v="48016800"/>
    <x v="662"/>
    <s v="SSJFLOPEZ"/>
    <s v="FACTURA UNE"/>
    <s v="EPM TELECOMUNICACIONES S.A."/>
    <s v=""/>
    <s v=""/>
    <d v="2010-01-09T00:00:00"/>
    <d v="2010-01-13T00:00:00"/>
    <n v="4236"/>
    <s v="551"/>
    <x v="0"/>
    <x v="27"/>
    <x v="1"/>
    <x v="1"/>
    <x v="0"/>
  </r>
  <r>
    <n v="5515116408"/>
    <x v="103"/>
    <n v="48016800"/>
    <x v="662"/>
    <s v="SSJFLOPEZ"/>
    <s v="FACTURA UNE"/>
    <s v="EPM TELECOMUNICACIONES S.A."/>
    <s v=""/>
    <s v=""/>
    <d v="2010-01-09T00:00:00"/>
    <d v="2010-01-13T00:00:00"/>
    <n v="40"/>
    <s v="551"/>
    <x v="0"/>
    <x v="27"/>
    <x v="1"/>
    <x v="1"/>
    <x v="0"/>
  </r>
  <r>
    <n v="5515116408"/>
    <x v="103"/>
    <n v="48016800"/>
    <x v="662"/>
    <s v="SSJFLOPEZ"/>
    <s v="FACTURA UNE"/>
    <s v="EPM TELECOMUNICACIONES S.A."/>
    <s v=""/>
    <s v=""/>
    <d v="2010-01-09T00:00:00"/>
    <d v="2010-01-13T00:00:00"/>
    <n v="2592"/>
    <s v="551"/>
    <x v="0"/>
    <x v="27"/>
    <x v="1"/>
    <x v="1"/>
    <x v="0"/>
  </r>
  <r>
    <n v="5515116408"/>
    <x v="103"/>
    <n v="48016800"/>
    <x v="662"/>
    <s v="SSJFLOPEZ"/>
    <s v="FACTURA UNE"/>
    <s v="EPM TELECOMUNICACIONES S.A."/>
    <s v=""/>
    <s v=""/>
    <d v="2010-01-09T00:00:00"/>
    <d v="2010-01-13T00:00:00"/>
    <n v="1546"/>
    <s v="551"/>
    <x v="0"/>
    <x v="27"/>
    <x v="1"/>
    <x v="1"/>
    <x v="0"/>
  </r>
  <r>
    <n v="5515116408"/>
    <x v="103"/>
    <n v="48016800"/>
    <x v="662"/>
    <s v="SSJFLOPEZ"/>
    <s v="FACTURA UNE"/>
    <s v="EPM TELECOMUNICACIONES S.A."/>
    <s v=""/>
    <s v=""/>
    <d v="2010-01-09T00:00:00"/>
    <d v="2010-01-13T00:00:00"/>
    <n v="164924"/>
    <s v="551"/>
    <x v="0"/>
    <x v="27"/>
    <x v="1"/>
    <x v="1"/>
    <x v="0"/>
  </r>
  <r>
    <n v="5515116408"/>
    <x v="103"/>
    <n v="48016800"/>
    <x v="662"/>
    <s v="SSJFLOPEZ"/>
    <s v="FACTURA UNE"/>
    <s v="EPM TELECOMUNICACIONES S.A."/>
    <s v=""/>
    <s v=""/>
    <d v="2010-01-09T00:00:00"/>
    <d v="2010-01-13T00:00:00"/>
    <n v="1417"/>
    <s v="551"/>
    <x v="0"/>
    <x v="27"/>
    <x v="1"/>
    <x v="1"/>
    <x v="0"/>
  </r>
  <r>
    <n v="5515116408"/>
    <x v="103"/>
    <n v="48016800"/>
    <x v="662"/>
    <s v="SSJFLOPEZ"/>
    <s v="SERVICIO TELEFONICO"/>
    <s v="EPM TELECOMUNICACIONES S.A."/>
    <s v=""/>
    <s v=""/>
    <d v="2010-01-09T00:00:00"/>
    <d v="2010-01-13T00:00:00"/>
    <n v="14359"/>
    <s v="551"/>
    <x v="0"/>
    <x v="27"/>
    <x v="1"/>
    <x v="1"/>
    <x v="0"/>
  </r>
  <r>
    <n v="5515116408"/>
    <x v="103"/>
    <n v="48016800"/>
    <x v="662"/>
    <s v="SSJFLOPEZ"/>
    <s v="SERVICIO TELEFONICO"/>
    <s v="EPM TELECOMUNICACIONES S.A."/>
    <s v=""/>
    <s v=""/>
    <d v="2010-01-09T00:00:00"/>
    <d v="2010-01-13T00:00:00"/>
    <n v="9261"/>
    <s v="551"/>
    <x v="0"/>
    <x v="27"/>
    <x v="1"/>
    <x v="1"/>
    <x v="0"/>
  </r>
  <r>
    <n v="5515116408"/>
    <x v="103"/>
    <n v="48016800"/>
    <x v="662"/>
    <s v="SSJFLOPEZ"/>
    <s v="SERVICIO TELEFONICO"/>
    <s v="EPM TELECOMUNICACIONES S.A."/>
    <s v=""/>
    <s v=""/>
    <d v="2010-01-09T00:00:00"/>
    <d v="2010-01-13T00:00:00"/>
    <n v="50164"/>
    <s v="551"/>
    <x v="0"/>
    <x v="27"/>
    <x v="1"/>
    <x v="1"/>
    <x v="0"/>
  </r>
  <r>
    <n v="5515116408"/>
    <x v="103"/>
    <n v="48016800"/>
    <x v="662"/>
    <s v="SSJFLOPEZ"/>
    <s v="SERVICIO TELEFONICO"/>
    <s v="EPM TELECOMUNICACIONES S.A."/>
    <s v=""/>
    <s v=""/>
    <d v="2010-01-09T00:00:00"/>
    <d v="2010-01-13T00:00:00"/>
    <n v="2971"/>
    <s v="551"/>
    <x v="0"/>
    <x v="27"/>
    <x v="1"/>
    <x v="1"/>
    <x v="0"/>
  </r>
  <r>
    <n v="5515116408"/>
    <x v="103"/>
    <n v="48016800"/>
    <x v="662"/>
    <s v="SSJFLOPEZ"/>
    <s v="FACTURA UNE"/>
    <s v="EPM TELECOMUNICACIONES S.A."/>
    <s v=""/>
    <s v=""/>
    <d v="2010-01-09T00:00:00"/>
    <d v="2010-01-13T00:00:00"/>
    <n v="9777"/>
    <s v="551"/>
    <x v="0"/>
    <x v="27"/>
    <x v="1"/>
    <x v="1"/>
    <x v="0"/>
  </r>
  <r>
    <n v="5515116408"/>
    <x v="103"/>
    <n v="48016800"/>
    <x v="662"/>
    <s v="SSJFLOPEZ"/>
    <s v="FACTURA UNE"/>
    <s v="EPM TELECOMUNICACIONES S.A."/>
    <s v=""/>
    <s v=""/>
    <d v="2010-01-09T00:00:00"/>
    <d v="2010-01-13T00:00:00"/>
    <n v="5285"/>
    <s v="551"/>
    <x v="0"/>
    <x v="27"/>
    <x v="1"/>
    <x v="1"/>
    <x v="0"/>
  </r>
  <r>
    <n v="5515125759"/>
    <x v="115"/>
    <n v="48016800"/>
    <x v="662"/>
    <s v="LTNJRODRIGUE"/>
    <s v=""/>
    <s v="cta pte,prov,prd.Inv"/>
    <s v=""/>
    <s v="Servicio de Transporte por vale"/>
    <d v="2010-01-29T00:00:00"/>
    <d v="2010-01-29T00:00:00"/>
    <n v="18601"/>
    <s v="551"/>
    <x v="0"/>
    <x v="27"/>
    <x v="5"/>
    <x v="1"/>
    <x v="0"/>
  </r>
  <r>
    <n v="5515125759"/>
    <x v="115"/>
    <n v="48016800"/>
    <x v="662"/>
    <s v="LTNJRODRIGUE"/>
    <s v=""/>
    <s v="cta pte,prov,prd.Inv"/>
    <s v=""/>
    <s v="Servicio de Transporte por vale"/>
    <d v="2010-01-29T00:00:00"/>
    <d v="2010-01-29T00:00:00"/>
    <n v="2367"/>
    <s v="551"/>
    <x v="0"/>
    <x v="27"/>
    <x v="5"/>
    <x v="1"/>
    <x v="0"/>
  </r>
  <r>
    <n v="5515125759"/>
    <x v="115"/>
    <n v="48016800"/>
    <x v="662"/>
    <s v="LTNASANCHEZ"/>
    <s v=""/>
    <s v="Caja men RgMedellin"/>
    <s v=""/>
    <s v=""/>
    <d v="2010-01-08T00:00:00"/>
    <d v="2010-01-08T00:00:00"/>
    <n v="15000"/>
    <s v="551"/>
    <x v="0"/>
    <x v="27"/>
    <x v="5"/>
    <x v="1"/>
    <x v="0"/>
  </r>
  <r>
    <n v="5515125759"/>
    <x v="115"/>
    <n v="48016800"/>
    <x v="662"/>
    <s v="LTNASANCHEZ"/>
    <s v=""/>
    <s v="Caja men RgMedellin"/>
    <s v=""/>
    <s v=""/>
    <d v="2010-01-08T00:00:00"/>
    <d v="2010-01-08T00:00:00"/>
    <n v="16000"/>
    <s v="551"/>
    <x v="0"/>
    <x v="27"/>
    <x v="5"/>
    <x v="1"/>
    <x v="0"/>
  </r>
  <r>
    <n v="5515125759"/>
    <x v="115"/>
    <n v="48016800"/>
    <x v="662"/>
    <s v="LTNASANCHEZ"/>
    <s v=""/>
    <s v="Caja men RgMedellin"/>
    <s v=""/>
    <s v=""/>
    <d v="2010-01-08T00:00:00"/>
    <d v="2010-01-08T00:00:00"/>
    <n v="4500"/>
    <s v="551"/>
    <x v="0"/>
    <x v="27"/>
    <x v="5"/>
    <x v="1"/>
    <x v="0"/>
  </r>
  <r>
    <n v="5505116411"/>
    <x v="130"/>
    <n v="48200000"/>
    <x v="663"/>
    <s v="LTNJRODRIGUE"/>
    <s v=""/>
    <s v=""/>
    <s v=""/>
    <s v=""/>
    <d v="2010-02-01T00:00:00"/>
    <d v="2010-01-31T00:00:00"/>
    <n v="947747"/>
    <s v="550"/>
    <x v="0"/>
    <x v="27"/>
    <x v="7"/>
    <x v="1"/>
    <x v="1"/>
  </r>
  <r>
    <n v="5505110102"/>
    <x v="131"/>
    <n v="48200100"/>
    <x v="664"/>
    <s v="SSALLONDONO"/>
    <s v="NOMINA PRIMERA QUINCENA E"/>
    <s v="Obl,lab,salariosxpag"/>
    <s v=""/>
    <s v=""/>
    <d v="2010-01-14T00:00:00"/>
    <d v="2010-01-14T00:00:00"/>
    <n v="2285646"/>
    <s v="550"/>
    <x v="0"/>
    <x v="27"/>
    <x v="2"/>
    <x v="1"/>
    <x v="0"/>
  </r>
  <r>
    <n v="5505110102"/>
    <x v="131"/>
    <n v="48200100"/>
    <x v="664"/>
    <s v="SSALLONDONO"/>
    <s v="NOMINA SEGUNDA QUINCENA E"/>
    <s v="Obl,lab,salariosxpag"/>
    <s v=""/>
    <s v=""/>
    <d v="2010-01-27T00:00:00"/>
    <d v="2010-01-27T00:00:00"/>
    <n v="2067674"/>
    <s v="550"/>
    <x v="0"/>
    <x v="27"/>
    <x v="2"/>
    <x v="1"/>
    <x v="0"/>
  </r>
  <r>
    <n v="5505110110"/>
    <x v="132"/>
    <n v="48200100"/>
    <x v="664"/>
    <s v="SSALLONDONO"/>
    <s v="NOMINA SEGUNDA QUINCENA E"/>
    <s v="Obl,lab,salariosxpag"/>
    <s v=""/>
    <s v=""/>
    <d v="2010-01-27T00:00:00"/>
    <d v="2010-01-27T00:00:00"/>
    <n v="18450"/>
    <s v="550"/>
    <x v="0"/>
    <x v="27"/>
    <x v="2"/>
    <x v="1"/>
    <x v="0"/>
  </r>
  <r>
    <n v="5505110111"/>
    <x v="133"/>
    <n v="48200100"/>
    <x v="664"/>
    <s v="SSALLONDONO"/>
    <s v="PROVISIONES  ENERO 2010"/>
    <s v="Prov,lab,cesa.aprop."/>
    <s v=""/>
    <s v=""/>
    <d v="2010-01-28T00:00:00"/>
    <d v="2010-01-28T00:00:00"/>
    <n v="394104"/>
    <s v="550"/>
    <x v="0"/>
    <x v="27"/>
    <x v="2"/>
    <x v="1"/>
    <x v="0"/>
  </r>
  <r>
    <n v="5505110112"/>
    <x v="134"/>
    <n v="48200100"/>
    <x v="664"/>
    <s v="SSALLONDONO"/>
    <s v="PROVISIONES  ENERO 2010"/>
    <s v="Prov,lab,cesa.aprop."/>
    <s v=""/>
    <s v=""/>
    <d v="2010-01-28T00:00:00"/>
    <d v="2010-01-28T00:00:00"/>
    <n v="82969"/>
    <s v="550"/>
    <x v="0"/>
    <x v="27"/>
    <x v="2"/>
    <x v="1"/>
    <x v="0"/>
  </r>
  <r>
    <n v="5505110113"/>
    <x v="135"/>
    <n v="48200100"/>
    <x v="664"/>
    <s v="SSALLONDONO"/>
    <s v="PROVISIONES  ENERO 2010"/>
    <s v="Prov,lab,cesa.aprop."/>
    <s v=""/>
    <s v=""/>
    <d v="2010-01-28T00:00:00"/>
    <d v="2010-01-28T00:00:00"/>
    <n v="394104"/>
    <s v="550"/>
    <x v="0"/>
    <x v="27"/>
    <x v="2"/>
    <x v="1"/>
    <x v="0"/>
  </r>
  <r>
    <n v="5505110114"/>
    <x v="136"/>
    <n v="48200100"/>
    <x v="664"/>
    <s v="SSALLONDONO"/>
    <s v="PROVISIONES  ENERO 2010"/>
    <s v="Prov,lab,cesa.aprop."/>
    <s v=""/>
    <s v=""/>
    <d v="2010-01-28T00:00:00"/>
    <d v="2010-01-28T00:00:00"/>
    <n v="228165"/>
    <s v="550"/>
    <x v="0"/>
    <x v="27"/>
    <x v="2"/>
    <x v="1"/>
    <x v="0"/>
  </r>
  <r>
    <n v="5505110116"/>
    <x v="137"/>
    <n v="48200100"/>
    <x v="664"/>
    <s v="SSALLONDONO"/>
    <s v="PROVISIONES  ENERO 2010"/>
    <s v="Prov,lab,cesa.aprop."/>
    <s v=""/>
    <s v=""/>
    <d v="2010-01-28T00:00:00"/>
    <d v="2010-01-28T00:00:00"/>
    <n v="373360"/>
    <s v="550"/>
    <x v="0"/>
    <x v="27"/>
    <x v="2"/>
    <x v="1"/>
    <x v="0"/>
  </r>
  <r>
    <n v="5505110117"/>
    <x v="138"/>
    <n v="48200100"/>
    <x v="664"/>
    <s v="SSALLONDONO"/>
    <s v="NOMINA PRIMERA QUINCENA E"/>
    <s v="Obl,lab,salariosxpag"/>
    <s v=""/>
    <s v=""/>
    <d v="2010-01-14T00:00:00"/>
    <d v="2010-01-14T00:00:00"/>
    <n v="240000"/>
    <s v="550"/>
    <x v="0"/>
    <x v="27"/>
    <x v="2"/>
    <x v="1"/>
    <x v="0"/>
  </r>
  <r>
    <n v="5505110119"/>
    <x v="139"/>
    <n v="48200100"/>
    <x v="664"/>
    <s v="SSJFLOPEZ"/>
    <s v=""/>
    <s v="INDUSTRIAS Y CONFECCIONES INDUCON L"/>
    <s v="Bata blanca dacron M/C logo LITO"/>
    <s v="Bata blanca dacron M/C logo LITO"/>
    <d v="2010-01-17T00:00:00"/>
    <d v="2010-01-22T00:00:00"/>
    <n v="60916"/>
    <s v="550"/>
    <x v="0"/>
    <x v="27"/>
    <x v="2"/>
    <x v="1"/>
    <x v="0"/>
  </r>
  <r>
    <n v="5505110119"/>
    <x v="139"/>
    <n v="48200100"/>
    <x v="664"/>
    <s v="SSJFLOPEZ"/>
    <s v=""/>
    <s v="INDUSTRIAS Y CONFECCIONES INDUCON L"/>
    <s v="Bata blanca dacron M/L logo LITO"/>
    <s v="Bata blanca dacron M/L logo LITO"/>
    <d v="2010-01-17T00:00:00"/>
    <d v="2010-01-22T00:00:00"/>
    <n v="35096"/>
    <s v="550"/>
    <x v="0"/>
    <x v="27"/>
    <x v="2"/>
    <x v="1"/>
    <x v="0"/>
  </r>
  <r>
    <n v="5505110124"/>
    <x v="140"/>
    <n v="48200100"/>
    <x v="664"/>
    <s v="SSALLONDONO"/>
    <s v="PROVISIONES  ENERO 2010"/>
    <s v="Prov,lab,cesa.aprop."/>
    <s v=""/>
    <s v=""/>
    <d v="2010-01-28T00:00:00"/>
    <d v="2010-01-28T00:00:00"/>
    <n v="43144"/>
    <s v="550"/>
    <x v="0"/>
    <x v="27"/>
    <x v="2"/>
    <x v="1"/>
    <x v="0"/>
  </r>
  <r>
    <n v="5505110127"/>
    <x v="141"/>
    <n v="48200100"/>
    <x v="664"/>
    <s v="SSALLONDONO"/>
    <s v="SEGURIDAD SOCIAL   ENERO"/>
    <s v="Ret,apor,nomi, seg.s"/>
    <s v=""/>
    <s v=""/>
    <d v="2010-01-28T00:00:00"/>
    <d v="2010-01-28T00:00:00"/>
    <n v="189400"/>
    <s v="550"/>
    <x v="0"/>
    <x v="27"/>
    <x v="2"/>
    <x v="1"/>
    <x v="0"/>
  </r>
  <r>
    <n v="5505110128"/>
    <x v="142"/>
    <n v="48200100"/>
    <x v="664"/>
    <s v="SSALLONDONO"/>
    <s v="SEGURIDAD SOCIAL   ENERO"/>
    <s v="Ret,apor,nomi, seg.s"/>
    <s v=""/>
    <s v=""/>
    <d v="2010-01-28T00:00:00"/>
    <d v="2010-01-28T00:00:00"/>
    <n v="-231302"/>
    <s v="550"/>
    <x v="0"/>
    <x v="27"/>
    <x v="2"/>
    <x v="1"/>
    <x v="0"/>
  </r>
  <r>
    <n v="5505110128"/>
    <x v="142"/>
    <n v="48200100"/>
    <x v="664"/>
    <s v="SSALLONDONO"/>
    <s v="SEGURIDAD SOCIAL   ENERO"/>
    <s v="Ret,apor,nomi, seg.s"/>
    <s v=""/>
    <s v=""/>
    <d v="2010-01-28T00:00:00"/>
    <d v="2010-01-28T00:00:00"/>
    <n v="665000"/>
    <s v="550"/>
    <x v="0"/>
    <x v="27"/>
    <x v="2"/>
    <x v="1"/>
    <x v="0"/>
  </r>
  <r>
    <n v="5505110129"/>
    <x v="143"/>
    <n v="48200100"/>
    <x v="664"/>
    <s v="SSALLONDONO"/>
    <s v="SEGURIDAD SOCIAL   ENERO"/>
    <s v="Ret,apor,nomi, seg.s"/>
    <s v=""/>
    <s v=""/>
    <d v="2010-01-28T00:00:00"/>
    <d v="2010-01-28T00:00:00"/>
    <n v="-267033"/>
    <s v="550"/>
    <x v="0"/>
    <x v="27"/>
    <x v="2"/>
    <x v="1"/>
    <x v="0"/>
  </r>
  <r>
    <n v="5505110129"/>
    <x v="143"/>
    <n v="48200100"/>
    <x v="664"/>
    <s v="SSALLONDONO"/>
    <s v="SEGURIDAD SOCIAL   ENERO"/>
    <s v="Ret,apor,nomi, seg.s"/>
    <s v=""/>
    <s v=""/>
    <d v="2010-01-28T00:00:00"/>
    <d v="2010-01-28T00:00:00"/>
    <n v="878000"/>
    <s v="550"/>
    <x v="0"/>
    <x v="27"/>
    <x v="2"/>
    <x v="1"/>
    <x v="0"/>
  </r>
  <r>
    <n v="5505110131"/>
    <x v="144"/>
    <n v="48200100"/>
    <x v="664"/>
    <s v="SSALLONDONO"/>
    <s v="SEGURIDAD SOCIAL   ENERO"/>
    <s v="Ret,apor,nomi, seg.s"/>
    <s v=""/>
    <s v=""/>
    <d v="2010-01-28T00:00:00"/>
    <d v="2010-01-28T00:00:00"/>
    <n v="231300"/>
    <s v="550"/>
    <x v="0"/>
    <x v="27"/>
    <x v="2"/>
    <x v="1"/>
    <x v="0"/>
  </r>
  <r>
    <n v="5505110133"/>
    <x v="145"/>
    <n v="48200100"/>
    <x v="664"/>
    <s v="SSALLONDONO"/>
    <s v="SEGURIDAD SOCIAL   ENERO"/>
    <s v="Ret,apor,nomi, seg.s"/>
    <s v=""/>
    <s v=""/>
    <d v="2010-01-28T00:00:00"/>
    <d v="2010-01-28T00:00:00"/>
    <n v="173500"/>
    <s v="550"/>
    <x v="0"/>
    <x v="27"/>
    <x v="2"/>
    <x v="1"/>
    <x v="0"/>
  </r>
  <r>
    <n v="5505110134"/>
    <x v="146"/>
    <n v="48200100"/>
    <x v="664"/>
    <s v="SSALLONDONO"/>
    <s v="SEGURIDAD SOCIAL   ENERO"/>
    <s v="Ret,apor,nomi, seg.s"/>
    <s v=""/>
    <s v=""/>
    <d v="2010-01-28T00:00:00"/>
    <d v="2010-01-28T00:00:00"/>
    <n v="115700"/>
    <s v="550"/>
    <x v="0"/>
    <x v="27"/>
    <x v="2"/>
    <x v="1"/>
    <x v="0"/>
  </r>
  <r>
    <n v="5505113507"/>
    <x v="147"/>
    <n v="48200100"/>
    <x v="664"/>
    <s v="SSJFLOPEZ"/>
    <s v="Arrendamiento 30/01/2010"/>
    <s v="LEASING BANCOLOMBIA SA"/>
    <s v=""/>
    <s v=""/>
    <d v="2010-01-13T00:00:00"/>
    <d v="2010-01-27T00:00:00"/>
    <n v="26282"/>
    <s v="550"/>
    <x v="0"/>
    <x v="27"/>
    <x v="5"/>
    <x v="1"/>
    <x v="0"/>
  </r>
  <r>
    <n v="5505113507"/>
    <x v="147"/>
    <n v="48200100"/>
    <x v="664"/>
    <s v="SSJFLOPEZ"/>
    <s v="Arrendamiento 30/01/2010"/>
    <s v="LEASING BANCOLOMBIA SA"/>
    <s v=""/>
    <s v=""/>
    <d v="2010-01-13T00:00:00"/>
    <d v="2010-01-27T00:00:00"/>
    <n v="35960"/>
    <s v="550"/>
    <x v="0"/>
    <x v="27"/>
    <x v="5"/>
    <x v="1"/>
    <x v="0"/>
  </r>
  <r>
    <n v="5505115355"/>
    <x v="148"/>
    <n v="48200100"/>
    <x v="664"/>
    <s v="SSJFLOPEZ"/>
    <s v="POLIZA VIDA ENERO 2010"/>
    <s v="RESTREPO HENAO S.A.CORREDORES DE SE"/>
    <s v=""/>
    <s v=""/>
    <d v="2010-01-04T00:00:00"/>
    <d v="2010-01-15T00:00:00"/>
    <n v="21580"/>
    <s v="550"/>
    <x v="0"/>
    <x v="27"/>
    <x v="2"/>
    <x v="1"/>
    <x v="0"/>
  </r>
  <r>
    <n v="5505115370"/>
    <x v="149"/>
    <n v="48200100"/>
    <x v="664"/>
    <s v="SSJFLOPEZ"/>
    <s v="POLIZA ACCIDENTES ENERO"/>
    <s v="RESTREPO HENAO S.A.CORREDORES DE SE"/>
    <s v=""/>
    <s v=""/>
    <d v="2010-01-04T00:00:00"/>
    <d v="2010-01-15T00:00:00"/>
    <n v="5400"/>
    <s v="550"/>
    <x v="0"/>
    <x v="27"/>
    <x v="2"/>
    <x v="1"/>
    <x v="0"/>
  </r>
  <r>
    <n v="5505116408"/>
    <x v="150"/>
    <n v="48200100"/>
    <x v="664"/>
    <s v="SSJFLOPEZ"/>
    <s v="FACTURA TIGO"/>
    <s v="COLOMBIA MOVIL S.A. E.S.P."/>
    <s v=""/>
    <s v=""/>
    <d v="2009-12-28T00:00:00"/>
    <d v="2010-01-12T00:00:00"/>
    <n v="4820"/>
    <s v="550"/>
    <x v="0"/>
    <x v="27"/>
    <x v="1"/>
    <x v="1"/>
    <x v="0"/>
  </r>
  <r>
    <n v="5505116408"/>
    <x v="150"/>
    <n v="48200100"/>
    <x v="664"/>
    <s v="SSJFLOPEZ"/>
    <s v="FACTURA COMCEL"/>
    <s v="COMUNICACION CELULAR S.A. COMCEL"/>
    <s v=""/>
    <s v=""/>
    <d v="2009-12-25T00:00:00"/>
    <d v="2010-01-12T00:00:00"/>
    <n v="899"/>
    <s v="550"/>
    <x v="0"/>
    <x v="27"/>
    <x v="1"/>
    <x v="1"/>
    <x v="0"/>
  </r>
  <r>
    <n v="5505116408"/>
    <x v="150"/>
    <n v="48200100"/>
    <x v="664"/>
    <s v="SSJFLOPEZ"/>
    <s v="FACTURA MOVISTAR"/>
    <s v="TELEFONICA MOVILES COLOMBIA S.A."/>
    <s v=""/>
    <s v=""/>
    <d v="2010-01-02T00:00:00"/>
    <d v="2010-01-12T00:00:00"/>
    <n v="2404"/>
    <s v="550"/>
    <x v="0"/>
    <x v="27"/>
    <x v="1"/>
    <x v="1"/>
    <x v="0"/>
  </r>
  <r>
    <n v="5505116408"/>
    <x v="150"/>
    <n v="48200100"/>
    <x v="664"/>
    <s v="SSJFLOPEZ"/>
    <s v="FACTURA UNE"/>
    <s v="EPM TELECOMUNICACIONES S.A."/>
    <s v=""/>
    <s v=""/>
    <d v="2010-01-09T00:00:00"/>
    <d v="2010-01-13T00:00:00"/>
    <n v="5082"/>
    <s v="550"/>
    <x v="0"/>
    <x v="27"/>
    <x v="1"/>
    <x v="1"/>
    <x v="0"/>
  </r>
  <r>
    <n v="5505116408"/>
    <x v="150"/>
    <n v="48200100"/>
    <x v="664"/>
    <s v="SSJFLOPEZ"/>
    <s v="FACTURA UNE"/>
    <s v="EPM TELECOMUNICACIONES S.A."/>
    <s v=""/>
    <s v=""/>
    <d v="2010-01-09T00:00:00"/>
    <d v="2010-01-13T00:00:00"/>
    <n v="1906"/>
    <s v="550"/>
    <x v="0"/>
    <x v="27"/>
    <x v="1"/>
    <x v="1"/>
    <x v="0"/>
  </r>
  <r>
    <n v="5505116408"/>
    <x v="150"/>
    <n v="48200100"/>
    <x v="664"/>
    <s v="SSJFLOPEZ"/>
    <s v="FACTURA UNE"/>
    <s v="EPM TELECOMUNICACIONES S.A."/>
    <s v=""/>
    <s v=""/>
    <d v="2010-01-09T00:00:00"/>
    <d v="2010-01-13T00:00:00"/>
    <n v="18"/>
    <s v="550"/>
    <x v="0"/>
    <x v="27"/>
    <x v="1"/>
    <x v="1"/>
    <x v="0"/>
  </r>
  <r>
    <n v="5505116408"/>
    <x v="150"/>
    <n v="48200100"/>
    <x v="664"/>
    <s v="SSJFLOPEZ"/>
    <s v="FACTURA UNE"/>
    <s v="EPM TELECOMUNICACIONES S.A."/>
    <s v=""/>
    <s v=""/>
    <d v="2010-01-09T00:00:00"/>
    <d v="2010-01-13T00:00:00"/>
    <n v="1139"/>
    <s v="550"/>
    <x v="0"/>
    <x v="27"/>
    <x v="1"/>
    <x v="1"/>
    <x v="0"/>
  </r>
  <r>
    <n v="5505116408"/>
    <x v="150"/>
    <n v="48200100"/>
    <x v="664"/>
    <s v="SSJFLOPEZ"/>
    <s v="FACTURA UNE"/>
    <s v="EPM TELECOMUNICACIONES S.A."/>
    <s v=""/>
    <s v=""/>
    <d v="2010-01-09T00:00:00"/>
    <d v="2010-01-13T00:00:00"/>
    <n v="679"/>
    <s v="550"/>
    <x v="0"/>
    <x v="27"/>
    <x v="1"/>
    <x v="1"/>
    <x v="0"/>
  </r>
  <r>
    <n v="5505116408"/>
    <x v="150"/>
    <n v="48200100"/>
    <x v="664"/>
    <s v="SSJFLOPEZ"/>
    <s v="FACTURA UNE"/>
    <s v="EPM TELECOMUNICACIONES S.A."/>
    <s v=""/>
    <s v=""/>
    <d v="2010-01-09T00:00:00"/>
    <d v="2010-01-13T00:00:00"/>
    <n v="72466"/>
    <s v="550"/>
    <x v="0"/>
    <x v="27"/>
    <x v="1"/>
    <x v="1"/>
    <x v="0"/>
  </r>
  <r>
    <n v="5505116408"/>
    <x v="150"/>
    <n v="48200100"/>
    <x v="664"/>
    <s v="SSJFLOPEZ"/>
    <s v="FACTURA UNE"/>
    <s v="EPM TELECOMUNICACIONES S.A."/>
    <s v=""/>
    <s v=""/>
    <d v="2010-01-09T00:00:00"/>
    <d v="2010-01-13T00:00:00"/>
    <n v="623"/>
    <s v="550"/>
    <x v="0"/>
    <x v="27"/>
    <x v="1"/>
    <x v="1"/>
    <x v="0"/>
  </r>
  <r>
    <n v="5505116408"/>
    <x v="150"/>
    <n v="48200100"/>
    <x v="664"/>
    <s v="SSJFLOPEZ"/>
    <s v="SERVICIO TELEFONICO"/>
    <s v="EPM TELECOMUNICACIONES S.A."/>
    <s v=""/>
    <s v=""/>
    <d v="2010-01-09T00:00:00"/>
    <d v="2010-01-13T00:00:00"/>
    <n v="6309"/>
    <s v="550"/>
    <x v="0"/>
    <x v="27"/>
    <x v="1"/>
    <x v="1"/>
    <x v="0"/>
  </r>
  <r>
    <n v="5505116408"/>
    <x v="150"/>
    <n v="48200100"/>
    <x v="664"/>
    <s v="SSJFLOPEZ"/>
    <s v="SERVICIO TELEFONICO"/>
    <s v="EPM TELECOMUNICACIONES S.A."/>
    <s v=""/>
    <s v=""/>
    <d v="2010-01-09T00:00:00"/>
    <d v="2010-01-13T00:00:00"/>
    <n v="4069"/>
    <s v="550"/>
    <x v="0"/>
    <x v="27"/>
    <x v="1"/>
    <x v="1"/>
    <x v="0"/>
  </r>
  <r>
    <n v="5505116408"/>
    <x v="150"/>
    <n v="48200100"/>
    <x v="664"/>
    <s v="SSJFLOPEZ"/>
    <s v="SERVICIO TELEFONICO"/>
    <s v="EPM TELECOMUNICACIONES S.A."/>
    <s v=""/>
    <s v=""/>
    <d v="2010-01-09T00:00:00"/>
    <d v="2010-01-13T00:00:00"/>
    <n v="22036"/>
    <s v="550"/>
    <x v="0"/>
    <x v="27"/>
    <x v="1"/>
    <x v="1"/>
    <x v="0"/>
  </r>
  <r>
    <n v="5505116408"/>
    <x v="150"/>
    <n v="48200100"/>
    <x v="664"/>
    <s v="SSJFLOPEZ"/>
    <s v="SERVICIO TELEFONICO"/>
    <s v="EPM TELECOMUNICACIONES S.A."/>
    <s v=""/>
    <s v=""/>
    <d v="2010-01-09T00:00:00"/>
    <d v="2010-01-13T00:00:00"/>
    <n v="1305"/>
    <s v="550"/>
    <x v="0"/>
    <x v="27"/>
    <x v="1"/>
    <x v="1"/>
    <x v="0"/>
  </r>
  <r>
    <n v="5505116408"/>
    <x v="150"/>
    <n v="48200100"/>
    <x v="664"/>
    <s v="SSJFLOPEZ"/>
    <s v="FACTURA UNE"/>
    <s v="EPM TELECOMUNICACIONES S.A."/>
    <s v=""/>
    <s v=""/>
    <d v="2010-01-06T00:00:00"/>
    <d v="2010-01-21T00:00:00"/>
    <n v="1150"/>
    <s v="550"/>
    <x v="0"/>
    <x v="27"/>
    <x v="1"/>
    <x v="1"/>
    <x v="0"/>
  </r>
  <r>
    <n v="5505124704"/>
    <x v="151"/>
    <n v="48200100"/>
    <x v="664"/>
    <s v="LTMCRAGA"/>
    <s v=""/>
    <s v="cta pte,prov,prd.no,"/>
    <s v="Pila aaa x2 alkal.eveready gold-blist"/>
    <s v="Pila aaa x2 alkal.eveready gold-blist"/>
    <d v="2010-01-13T00:00:00"/>
    <d v="2010-01-14T00:00:00"/>
    <n v="1500"/>
    <s v="550"/>
    <x v="0"/>
    <x v="27"/>
    <x v="5"/>
    <x v="1"/>
    <x v="0"/>
  </r>
  <r>
    <n v="5505124704"/>
    <x v="151"/>
    <n v="48200100"/>
    <x v="664"/>
    <s v="LTMCRAGA"/>
    <s v=""/>
    <s v="cta pte,prov,prd.no,"/>
    <s v="Papel carta multip.x500 blco"/>
    <s v="Papel carta multip.x500 blco"/>
    <d v="2010-01-13T00:00:00"/>
    <d v="2010-01-14T00:00:00"/>
    <n v="7300"/>
    <s v="550"/>
    <x v="0"/>
    <x v="27"/>
    <x v="5"/>
    <x v="1"/>
    <x v="0"/>
  </r>
  <r>
    <n v="5505124704"/>
    <x v="151"/>
    <n v="48200100"/>
    <x v="664"/>
    <s v="LTMCRAGA"/>
    <s v=""/>
    <s v="cta pte,prov,prd.no,"/>
    <s v="Cuaderno"/>
    <s v="Cuaderno"/>
    <d v="2010-01-13T00:00:00"/>
    <d v="2010-01-14T00:00:00"/>
    <n v="5412"/>
    <s v="550"/>
    <x v="0"/>
    <x v="27"/>
    <x v="5"/>
    <x v="1"/>
    <x v="0"/>
  </r>
  <r>
    <n v="5505124704"/>
    <x v="151"/>
    <n v="48200100"/>
    <x v="664"/>
    <s v="LTMCRAGA"/>
    <s v=""/>
    <s v="cta pte,prov,prd.no,"/>
    <s v="Boligrafo kilom.retractil ngo"/>
    <s v="Boligrafo kilom.retractil ngo"/>
    <d v="2010-01-13T00:00:00"/>
    <d v="2010-01-14T00:00:00"/>
    <n v="7368"/>
    <s v="550"/>
    <x v="0"/>
    <x v="27"/>
    <x v="5"/>
    <x v="1"/>
    <x v="0"/>
  </r>
  <r>
    <n v="5505124704"/>
    <x v="151"/>
    <n v="48200100"/>
    <x v="664"/>
    <s v="LTNASANCHEZ"/>
    <s v=""/>
    <s v="Caja men RgMedellin"/>
    <s v=""/>
    <s v=""/>
    <d v="2010-01-08T00:00:00"/>
    <d v="2010-01-08T00:00:00"/>
    <n v="11300"/>
    <s v="550"/>
    <x v="0"/>
    <x v="27"/>
    <x v="5"/>
    <x v="1"/>
    <x v="0"/>
  </r>
  <r>
    <n v="5525116446"/>
    <x v="152"/>
    <n v="48300600"/>
    <x v="665"/>
    <s v="SSGAVILLAMIL"/>
    <s v="Reclas documento 19620753"/>
    <s v="Gv,serv,flet,a clien"/>
    <s v=""/>
    <s v=""/>
    <d v="2010-01-31T00:00:00"/>
    <d v="2010-01-31T00:00:00"/>
    <n v="-178925"/>
    <s v="552"/>
    <x v="0"/>
    <x v="27"/>
    <x v="7"/>
    <x v="1"/>
    <x v="1"/>
  </r>
  <r>
    <n v="5525116446"/>
    <x v="152"/>
    <n v="48300600"/>
    <x v="665"/>
    <s v="LTJFLOPEZ"/>
    <s v=""/>
    <s v="cta pte,prov,prd.Inv"/>
    <s v=""/>
    <s v="Servicio de transporte"/>
    <d v="2010-01-13T00:00:00"/>
    <d v="2010-01-13T00:00:00"/>
    <n v="178925"/>
    <s v="552"/>
    <x v="0"/>
    <x v="27"/>
    <x v="7"/>
    <x v="1"/>
    <x v="1"/>
  </r>
  <r>
    <n v="5525116446"/>
    <x v="152"/>
    <n v="48300600"/>
    <x v="665"/>
    <s v="LTJFLOPEZ"/>
    <s v=""/>
    <s v="cta pte,prov,prd.Inv"/>
    <s v=""/>
    <s v="Servicio de transporte"/>
    <d v="2010-01-18T00:00:00"/>
    <d v="2010-01-18T00:00:00"/>
    <n v="77250"/>
    <s v="552"/>
    <x v="0"/>
    <x v="27"/>
    <x v="7"/>
    <x v="1"/>
    <x v="1"/>
  </r>
  <r>
    <n v="5525116446"/>
    <x v="152"/>
    <n v="48300600"/>
    <x v="665"/>
    <s v="LTJFLOPEZ"/>
    <s v=""/>
    <s v="cta pte,prov,prd.Inv"/>
    <s v=""/>
    <s v="Servicio de transporte"/>
    <d v="2010-01-27T00:00:00"/>
    <d v="2010-01-27T00:00:00"/>
    <n v="162450"/>
    <s v="552"/>
    <x v="0"/>
    <x v="27"/>
    <x v="7"/>
    <x v="1"/>
    <x v="1"/>
  </r>
  <r>
    <n v="5525116446"/>
    <x v="152"/>
    <n v="48300600"/>
    <x v="665"/>
    <s v="LTJFLOPEZ"/>
    <s v=""/>
    <s v="cta pte,prov,prd.Inv"/>
    <s v=""/>
    <s v="Servicio de transporte"/>
    <d v="2010-01-28T00:00:00"/>
    <d v="2010-01-28T00:00:00"/>
    <n v="117863"/>
    <s v="552"/>
    <x v="0"/>
    <x v="27"/>
    <x v="7"/>
    <x v="1"/>
    <x v="1"/>
  </r>
  <r>
    <n v="5525116446"/>
    <x v="152"/>
    <n v="48300600"/>
    <x v="665"/>
    <s v="LTJFLOPEZ"/>
    <s v=""/>
    <s v="cta pte,prov,prd.Inv"/>
    <s v=""/>
    <s v="Servicio de transporte"/>
    <d v="2010-01-28T00:00:00"/>
    <d v="2010-01-28T00:00:00"/>
    <n v="195000"/>
    <s v="552"/>
    <x v="0"/>
    <x v="27"/>
    <x v="7"/>
    <x v="1"/>
    <x v="1"/>
  </r>
  <r>
    <n v="5525116446"/>
    <x v="152"/>
    <n v="48300600"/>
    <x v="665"/>
    <s v="SSGAVILLAMIL"/>
    <s v="Reclas documento 19620753"/>
    <s v="Gv,serv,flet,a clien"/>
    <s v=""/>
    <s v=""/>
    <d v="2010-01-31T00:00:00"/>
    <d v="2010-01-31T00:00:00"/>
    <n v="178925"/>
    <s v="552"/>
    <x v="0"/>
    <x v="27"/>
    <x v="7"/>
    <x v="1"/>
    <x v="1"/>
  </r>
  <r>
    <n v="5525110102"/>
    <x v="153"/>
    <n v="48330000"/>
    <x v="666"/>
    <s v="SSALLONDONO"/>
    <s v="NOMINA PRIMERA QUINCENA E"/>
    <s v="Obl,lab,salariosxpag"/>
    <s v=""/>
    <s v=""/>
    <d v="2010-01-14T00:00:00"/>
    <d v="2010-01-14T00:00:00"/>
    <n v="693235"/>
    <s v="552"/>
    <x v="0"/>
    <x v="27"/>
    <x v="2"/>
    <x v="1"/>
    <x v="0"/>
  </r>
  <r>
    <n v="5525110102"/>
    <x v="153"/>
    <n v="48330000"/>
    <x v="666"/>
    <s v="SSALLONDONO"/>
    <s v="NOMINA PRIMERA QUINCENA E"/>
    <s v="Obl,lab,salariosxpag"/>
    <s v=""/>
    <s v=""/>
    <d v="2010-01-14T00:00:00"/>
    <d v="2010-01-14T00:00:00"/>
    <n v="988764"/>
    <s v="552"/>
    <x v="0"/>
    <x v="27"/>
    <x v="2"/>
    <x v="1"/>
    <x v="0"/>
  </r>
  <r>
    <n v="5525110102"/>
    <x v="153"/>
    <n v="48330000"/>
    <x v="666"/>
    <s v="SSALLONDONO"/>
    <s v="NOMINA SEGUNDA QUINCENA E"/>
    <s v="Obl,lab,salariosxpag"/>
    <s v=""/>
    <s v=""/>
    <d v="2010-01-27T00:00:00"/>
    <d v="2010-01-27T00:00:00"/>
    <n v="693235"/>
    <s v="552"/>
    <x v="0"/>
    <x v="27"/>
    <x v="2"/>
    <x v="1"/>
    <x v="0"/>
  </r>
  <r>
    <n v="5525110102"/>
    <x v="153"/>
    <n v="48330000"/>
    <x v="666"/>
    <s v="SSALLONDONO"/>
    <s v="NOMINA SEGUNDA QUINCENA E"/>
    <s v="Obl,lab,salariosxpag"/>
    <s v=""/>
    <s v=""/>
    <d v="2010-01-27T00:00:00"/>
    <d v="2010-01-27T00:00:00"/>
    <n v="1205883"/>
    <s v="552"/>
    <x v="0"/>
    <x v="27"/>
    <x v="2"/>
    <x v="1"/>
    <x v="0"/>
  </r>
  <r>
    <n v="5525110111"/>
    <x v="154"/>
    <n v="48330000"/>
    <x v="666"/>
    <s v="SSALLONDONO"/>
    <s v="PROVISIONES  ENERO 2010"/>
    <s v="Prov,lab,cesa.aprop."/>
    <s v=""/>
    <s v=""/>
    <d v="2010-01-28T00:00:00"/>
    <d v="2010-01-28T00:00:00"/>
    <n v="131715"/>
    <s v="552"/>
    <x v="0"/>
    <x v="27"/>
    <x v="2"/>
    <x v="1"/>
    <x v="0"/>
  </r>
  <r>
    <n v="5525110111"/>
    <x v="154"/>
    <n v="48330000"/>
    <x v="666"/>
    <s v="SSALLONDONO"/>
    <s v="PROVISIONES  ENERO 2010"/>
    <s v="Prov,lab,cesa.aprop."/>
    <s v=""/>
    <s v=""/>
    <d v="2010-01-28T00:00:00"/>
    <d v="2010-01-28T00:00:00"/>
    <n v="165645"/>
    <s v="552"/>
    <x v="0"/>
    <x v="27"/>
    <x v="2"/>
    <x v="1"/>
    <x v="0"/>
  </r>
  <r>
    <n v="5525110112"/>
    <x v="155"/>
    <n v="48330000"/>
    <x v="666"/>
    <s v="SSALLONDONO"/>
    <s v="PROVISIONES  ENERO 2010"/>
    <s v="Prov,lab,cesa.aprop."/>
    <s v=""/>
    <s v=""/>
    <d v="2010-01-28T00:00:00"/>
    <d v="2010-01-28T00:00:00"/>
    <n v="27729"/>
    <s v="552"/>
    <x v="0"/>
    <x v="27"/>
    <x v="2"/>
    <x v="1"/>
    <x v="0"/>
  </r>
  <r>
    <n v="5525110112"/>
    <x v="155"/>
    <n v="48330000"/>
    <x v="666"/>
    <s v="SSALLONDONO"/>
    <s v="PROVISIONES  ENERO 2010"/>
    <s v="Prov,lab,cesa.aprop."/>
    <s v=""/>
    <s v=""/>
    <d v="2010-01-28T00:00:00"/>
    <d v="2010-01-28T00:00:00"/>
    <n v="34872"/>
    <s v="552"/>
    <x v="0"/>
    <x v="27"/>
    <x v="2"/>
    <x v="1"/>
    <x v="0"/>
  </r>
  <r>
    <n v="5525110113"/>
    <x v="156"/>
    <n v="48330000"/>
    <x v="666"/>
    <s v="SSALLONDONO"/>
    <s v="PROVISIONES  ENERO 2010"/>
    <s v="Prov,lab,cesa.aprop."/>
    <s v=""/>
    <s v=""/>
    <d v="2010-01-28T00:00:00"/>
    <d v="2010-01-28T00:00:00"/>
    <n v="131715"/>
    <s v="552"/>
    <x v="0"/>
    <x v="27"/>
    <x v="2"/>
    <x v="1"/>
    <x v="0"/>
  </r>
  <r>
    <n v="5525110113"/>
    <x v="156"/>
    <n v="48330000"/>
    <x v="666"/>
    <s v="SSALLONDONO"/>
    <s v="PROVISIONES  ENERO 2010"/>
    <s v="Prov,lab,cesa.aprop."/>
    <s v=""/>
    <s v=""/>
    <d v="2010-01-28T00:00:00"/>
    <d v="2010-01-28T00:00:00"/>
    <n v="165645"/>
    <s v="552"/>
    <x v="0"/>
    <x v="27"/>
    <x v="2"/>
    <x v="1"/>
    <x v="0"/>
  </r>
  <r>
    <n v="5525110114"/>
    <x v="157"/>
    <n v="48330000"/>
    <x v="666"/>
    <s v="SSALLONDONO"/>
    <s v="PROVISIONES  ENERO 2010"/>
    <s v="Prov,lab,cesa.aprop."/>
    <s v=""/>
    <s v=""/>
    <d v="2010-01-28T00:00:00"/>
    <d v="2010-01-28T00:00:00"/>
    <n v="76256"/>
    <s v="552"/>
    <x v="0"/>
    <x v="27"/>
    <x v="2"/>
    <x v="1"/>
    <x v="0"/>
  </r>
  <r>
    <n v="5525110114"/>
    <x v="157"/>
    <n v="48330000"/>
    <x v="666"/>
    <s v="SSALLONDONO"/>
    <s v="PROVISIONES  ENERO 2010"/>
    <s v="Prov,lab,cesa.aprop."/>
    <s v=""/>
    <s v=""/>
    <d v="2010-01-28T00:00:00"/>
    <d v="2010-01-28T00:00:00"/>
    <n v="95899"/>
    <s v="552"/>
    <x v="0"/>
    <x v="27"/>
    <x v="2"/>
    <x v="1"/>
    <x v="0"/>
  </r>
  <r>
    <n v="5525110116"/>
    <x v="158"/>
    <n v="48330000"/>
    <x v="666"/>
    <s v="SSALLONDONO"/>
    <s v="PROVISIONES  ENERO 2010"/>
    <s v="Prov,lab,cesa.aprop."/>
    <s v=""/>
    <s v=""/>
    <d v="2010-01-28T00:00:00"/>
    <d v="2010-01-28T00:00:00"/>
    <n v="124782"/>
    <s v="552"/>
    <x v="0"/>
    <x v="27"/>
    <x v="2"/>
    <x v="1"/>
    <x v="0"/>
  </r>
  <r>
    <n v="5525110116"/>
    <x v="158"/>
    <n v="48330000"/>
    <x v="666"/>
    <s v="SSALLONDONO"/>
    <s v="PROVISIONES  ENERO 2010"/>
    <s v="Prov,lab,cesa.aprop."/>
    <s v=""/>
    <s v=""/>
    <d v="2010-01-28T00:00:00"/>
    <d v="2010-01-28T00:00:00"/>
    <n v="156928"/>
    <s v="552"/>
    <x v="0"/>
    <x v="27"/>
    <x v="2"/>
    <x v="1"/>
    <x v="0"/>
  </r>
  <r>
    <n v="5525110117"/>
    <x v="159"/>
    <n v="48330000"/>
    <x v="666"/>
    <s v="SSALLONDONO"/>
    <s v="NOMINA PRIMERA QUINCENA E"/>
    <s v="Obl,lab,salariosxpag"/>
    <s v=""/>
    <s v=""/>
    <d v="2010-01-14T00:00:00"/>
    <d v="2010-01-14T00:00:00"/>
    <n v="120000"/>
    <s v="552"/>
    <x v="0"/>
    <x v="27"/>
    <x v="2"/>
    <x v="1"/>
    <x v="0"/>
  </r>
  <r>
    <n v="5525110119"/>
    <x v="160"/>
    <n v="48330000"/>
    <x v="666"/>
    <s v="SSJFLOPEZ"/>
    <s v=""/>
    <s v="INDUSTRIAS Y CONFECCIONES INDUCON L"/>
    <s v="Bata blanca dacron M/C logo LITO"/>
    <s v="Bata blanca dacron M/C logo LITO"/>
    <d v="2010-01-17T00:00:00"/>
    <d v="2010-01-22T00:00:00"/>
    <n v="91374"/>
    <s v="552"/>
    <x v="0"/>
    <x v="27"/>
    <x v="2"/>
    <x v="1"/>
    <x v="0"/>
  </r>
  <r>
    <n v="5525110119"/>
    <x v="160"/>
    <n v="48330000"/>
    <x v="666"/>
    <s v="SSJFLOPEZ"/>
    <s v=""/>
    <s v="INDUSTRIAS Y CONFECCIONES INDUCON L"/>
    <s v="Bata blanca dacron M/L logo LITO"/>
    <s v="Bata blanca dacron M/L logo LITO"/>
    <d v="2010-01-17T00:00:00"/>
    <d v="2010-01-22T00:00:00"/>
    <n v="35096"/>
    <s v="552"/>
    <x v="0"/>
    <x v="27"/>
    <x v="2"/>
    <x v="1"/>
    <x v="0"/>
  </r>
  <r>
    <n v="5525110124"/>
    <x v="161"/>
    <n v="48330000"/>
    <x v="666"/>
    <s v="SSALLONDONO"/>
    <s v="PROVISIONES  ENERO 2010"/>
    <s v="Prov,lab,cesa.aprop."/>
    <s v=""/>
    <s v=""/>
    <d v="2010-01-28T00:00:00"/>
    <d v="2010-01-28T00:00:00"/>
    <n v="14419"/>
    <s v="552"/>
    <x v="0"/>
    <x v="27"/>
    <x v="2"/>
    <x v="1"/>
    <x v="0"/>
  </r>
  <r>
    <n v="5525110124"/>
    <x v="161"/>
    <n v="48330000"/>
    <x v="666"/>
    <s v="SSALLONDONO"/>
    <s v="PROVISIONES  ENERO 2010"/>
    <s v="Prov,lab,cesa.aprop."/>
    <s v=""/>
    <s v=""/>
    <d v="2010-01-28T00:00:00"/>
    <d v="2010-01-28T00:00:00"/>
    <n v="18134"/>
    <s v="552"/>
    <x v="0"/>
    <x v="27"/>
    <x v="2"/>
    <x v="1"/>
    <x v="0"/>
  </r>
  <r>
    <n v="5525110127"/>
    <x v="162"/>
    <n v="48330000"/>
    <x v="666"/>
    <s v="SSALLONDONO"/>
    <s v="SEGURIDAD SOCIAL   ENERO"/>
    <s v="Ret,apor,nomi, seg.s"/>
    <s v=""/>
    <s v=""/>
    <d v="2010-01-28T00:00:00"/>
    <d v="2010-01-28T00:00:00"/>
    <n v="7200"/>
    <s v="552"/>
    <x v="0"/>
    <x v="27"/>
    <x v="2"/>
    <x v="1"/>
    <x v="0"/>
  </r>
  <r>
    <n v="5525110127"/>
    <x v="162"/>
    <n v="48330000"/>
    <x v="666"/>
    <s v="SSALLONDONO"/>
    <s v="SEGURIDAD SOCIAL   ENERO"/>
    <s v="Ret,apor,nomi, seg.s"/>
    <s v=""/>
    <s v=""/>
    <d v="2010-01-28T00:00:00"/>
    <d v="2010-01-28T00:00:00"/>
    <n v="11800"/>
    <s v="552"/>
    <x v="0"/>
    <x v="27"/>
    <x v="2"/>
    <x v="1"/>
    <x v="0"/>
  </r>
  <r>
    <n v="5525110128"/>
    <x v="163"/>
    <n v="48330000"/>
    <x v="666"/>
    <s v="SSALLONDONO"/>
    <s v="SEGURIDAD SOCIAL   ENERO"/>
    <s v="Ret,apor,nomi, seg.s"/>
    <s v=""/>
    <s v=""/>
    <d v="2010-01-28T00:00:00"/>
    <d v="2010-01-28T00:00:00"/>
    <n v="-55459"/>
    <s v="552"/>
    <x v="0"/>
    <x v="27"/>
    <x v="2"/>
    <x v="1"/>
    <x v="0"/>
  </r>
  <r>
    <n v="5525110128"/>
    <x v="163"/>
    <n v="48330000"/>
    <x v="666"/>
    <s v="SSALLONDONO"/>
    <s v="SEGURIDAD SOCIAL   ENERO"/>
    <s v="Ret,apor,nomi, seg.s"/>
    <s v=""/>
    <s v=""/>
    <d v="2010-01-28T00:00:00"/>
    <d v="2010-01-28T00:00:00"/>
    <n v="-70867"/>
    <s v="552"/>
    <x v="0"/>
    <x v="27"/>
    <x v="2"/>
    <x v="1"/>
    <x v="0"/>
  </r>
  <r>
    <n v="5525110128"/>
    <x v="163"/>
    <n v="48330000"/>
    <x v="666"/>
    <s v="SSALLONDONO"/>
    <s v="SEGURIDAD SOCIAL   ENERO"/>
    <s v="Ret,apor,nomi, seg.s"/>
    <s v=""/>
    <s v=""/>
    <d v="2010-01-28T00:00:00"/>
    <d v="2010-01-28T00:00:00"/>
    <n v="173200"/>
    <s v="552"/>
    <x v="0"/>
    <x v="27"/>
    <x v="2"/>
    <x v="1"/>
    <x v="0"/>
  </r>
  <r>
    <n v="5525110128"/>
    <x v="163"/>
    <n v="48330000"/>
    <x v="666"/>
    <s v="SSALLONDONO"/>
    <s v="SEGURIDAD SOCIAL   ENERO"/>
    <s v="Ret,apor,nomi, seg.s"/>
    <s v=""/>
    <s v=""/>
    <d v="2010-01-28T00:00:00"/>
    <d v="2010-01-28T00:00:00"/>
    <n v="448900"/>
    <s v="552"/>
    <x v="0"/>
    <x v="27"/>
    <x v="2"/>
    <x v="1"/>
    <x v="0"/>
  </r>
  <r>
    <n v="5525110129"/>
    <x v="164"/>
    <n v="48330000"/>
    <x v="666"/>
    <s v="SSALLONDONO"/>
    <s v="SEGURIDAD SOCIAL   ENERO"/>
    <s v="Ret,apor,nomi, seg.s"/>
    <s v=""/>
    <s v=""/>
    <d v="2010-01-28T00:00:00"/>
    <d v="2010-01-28T00:00:00"/>
    <n v="-55459"/>
    <s v="552"/>
    <x v="0"/>
    <x v="27"/>
    <x v="2"/>
    <x v="1"/>
    <x v="0"/>
  </r>
  <r>
    <n v="5525110129"/>
    <x v="164"/>
    <n v="48330000"/>
    <x v="666"/>
    <s v="SSALLONDONO"/>
    <s v="SEGURIDAD SOCIAL   ENERO"/>
    <s v="Ret,apor,nomi, seg.s"/>
    <s v=""/>
    <s v=""/>
    <d v="2010-01-28T00:00:00"/>
    <d v="2010-01-28T00:00:00"/>
    <n v="-87198"/>
    <s v="552"/>
    <x v="0"/>
    <x v="27"/>
    <x v="2"/>
    <x v="1"/>
    <x v="0"/>
  </r>
  <r>
    <n v="5525110129"/>
    <x v="164"/>
    <n v="48330000"/>
    <x v="666"/>
    <s v="SSALLONDONO"/>
    <s v="SEGURIDAD SOCIAL   ENERO"/>
    <s v="Ret,apor,nomi, seg.s"/>
    <s v=""/>
    <s v=""/>
    <d v="2010-01-28T00:00:00"/>
    <d v="2010-01-28T00:00:00"/>
    <n v="221800"/>
    <s v="552"/>
    <x v="0"/>
    <x v="27"/>
    <x v="2"/>
    <x v="1"/>
    <x v="0"/>
  </r>
  <r>
    <n v="5525110129"/>
    <x v="164"/>
    <n v="48330000"/>
    <x v="666"/>
    <s v="SSALLONDONO"/>
    <s v="SEGURIDAD SOCIAL   ENERO"/>
    <s v="Ret,apor,nomi, seg.s"/>
    <s v=""/>
    <s v=""/>
    <d v="2010-01-28T00:00:00"/>
    <d v="2010-01-28T00:00:00"/>
    <n v="596800"/>
    <s v="552"/>
    <x v="0"/>
    <x v="27"/>
    <x v="2"/>
    <x v="1"/>
    <x v="0"/>
  </r>
  <r>
    <n v="5525110131"/>
    <x v="165"/>
    <n v="48330000"/>
    <x v="666"/>
    <s v="SSALLONDONO"/>
    <s v="SEGURIDAD SOCIAL   ENERO"/>
    <s v="Ret,apor,nomi, seg.s"/>
    <s v=""/>
    <s v=""/>
    <d v="2010-01-28T00:00:00"/>
    <d v="2010-01-28T00:00:00"/>
    <n v="55400"/>
    <s v="552"/>
    <x v="0"/>
    <x v="27"/>
    <x v="2"/>
    <x v="1"/>
    <x v="0"/>
  </r>
  <r>
    <n v="5525110131"/>
    <x v="165"/>
    <n v="48330000"/>
    <x v="666"/>
    <s v="SSALLONDONO"/>
    <s v="SEGURIDAD SOCIAL   ENERO"/>
    <s v="Ret,apor,nomi, seg.s"/>
    <s v=""/>
    <s v=""/>
    <d v="2010-01-28T00:00:00"/>
    <d v="2010-01-28T00:00:00"/>
    <n v="70900"/>
    <s v="552"/>
    <x v="0"/>
    <x v="27"/>
    <x v="2"/>
    <x v="1"/>
    <x v="0"/>
  </r>
  <r>
    <n v="5525110133"/>
    <x v="166"/>
    <n v="48330000"/>
    <x v="666"/>
    <s v="SSALLONDONO"/>
    <s v="SEGURIDAD SOCIAL   ENERO"/>
    <s v="Ret,apor,nomi, seg.s"/>
    <s v=""/>
    <s v=""/>
    <d v="2010-01-28T00:00:00"/>
    <d v="2010-01-28T00:00:00"/>
    <n v="41600"/>
    <s v="552"/>
    <x v="0"/>
    <x v="27"/>
    <x v="2"/>
    <x v="1"/>
    <x v="0"/>
  </r>
  <r>
    <n v="5525110133"/>
    <x v="166"/>
    <n v="48330000"/>
    <x v="666"/>
    <s v="SSALLONDONO"/>
    <s v="SEGURIDAD SOCIAL   ENERO"/>
    <s v="Ret,apor,nomi, seg.s"/>
    <s v=""/>
    <s v=""/>
    <d v="2010-01-28T00:00:00"/>
    <d v="2010-01-28T00:00:00"/>
    <n v="53200"/>
    <s v="552"/>
    <x v="0"/>
    <x v="27"/>
    <x v="2"/>
    <x v="1"/>
    <x v="0"/>
  </r>
  <r>
    <n v="5525110134"/>
    <x v="167"/>
    <n v="48330000"/>
    <x v="666"/>
    <s v="SSALLONDONO"/>
    <s v="SEGURIDAD SOCIAL   ENERO"/>
    <s v="Ret,apor,nomi, seg.s"/>
    <s v=""/>
    <s v=""/>
    <d v="2010-01-28T00:00:00"/>
    <d v="2010-01-28T00:00:00"/>
    <n v="27700"/>
    <s v="552"/>
    <x v="0"/>
    <x v="27"/>
    <x v="2"/>
    <x v="1"/>
    <x v="0"/>
  </r>
  <r>
    <n v="5525110134"/>
    <x v="167"/>
    <n v="48330000"/>
    <x v="666"/>
    <s v="SSALLONDONO"/>
    <s v="SEGURIDAD SOCIAL   ENERO"/>
    <s v="Ret,apor,nomi, seg.s"/>
    <s v=""/>
    <s v=""/>
    <d v="2010-01-28T00:00:00"/>
    <d v="2010-01-28T00:00:00"/>
    <n v="35500"/>
    <s v="552"/>
    <x v="0"/>
    <x v="27"/>
    <x v="2"/>
    <x v="1"/>
    <x v="0"/>
  </r>
  <r>
    <n v="5525112201"/>
    <x v="168"/>
    <n v="48330000"/>
    <x v="666"/>
    <s v="SSJMGONZALEZ"/>
    <s v="PROVICION IDUSTRIA Y CCIO"/>
    <s v="Prov,obl,fisc,ind.cc"/>
    <s v=""/>
    <s v=""/>
    <d v="2010-01-31T00:00:00"/>
    <d v="2010-01-31T00:00:00"/>
    <n v="-4400839"/>
    <s v="552"/>
    <x v="0"/>
    <x v="27"/>
    <x v="9"/>
    <x v="1"/>
    <x v="1"/>
  </r>
  <r>
    <n v="5525112201"/>
    <x v="168"/>
    <n v="48330000"/>
    <x v="666"/>
    <s v="SSJMGONZALEZ"/>
    <s v="PROVICION IDUSTRIA Y CCIO"/>
    <s v="Prov,obl,fisc,ind.cc"/>
    <s v=""/>
    <s v=""/>
    <d v="2010-01-26T00:00:00"/>
    <d v="2010-01-26T00:00:00"/>
    <n v="4400839"/>
    <s v="552"/>
    <x v="0"/>
    <x v="27"/>
    <x v="9"/>
    <x v="1"/>
    <x v="1"/>
  </r>
  <r>
    <n v="5525112201"/>
    <x v="168"/>
    <n v="48330000"/>
    <x v="666"/>
    <s v="SSJMGONZALEZ"/>
    <s v="PROVICION IDUSTRIA Y CCIO"/>
    <s v="Impto,ind,ccio,aprop"/>
    <s v=""/>
    <s v=""/>
    <d v="2010-01-31T00:00:00"/>
    <d v="2010-01-31T00:00:00"/>
    <n v="6651000"/>
    <s v="552"/>
    <x v="0"/>
    <x v="27"/>
    <x v="9"/>
    <x v="1"/>
    <x v="1"/>
  </r>
  <r>
    <n v="5525113507"/>
    <x v="169"/>
    <n v="48330000"/>
    <x v="666"/>
    <s v="SSJFLOPEZ"/>
    <s v="Arrendamiento 30/01/2010"/>
    <s v="LEASING BANCOLOMBIA SA"/>
    <s v=""/>
    <s v=""/>
    <d v="2010-01-13T00:00:00"/>
    <d v="2010-01-27T00:00:00"/>
    <n v="37006"/>
    <s v="552"/>
    <x v="0"/>
    <x v="27"/>
    <x v="5"/>
    <x v="1"/>
    <x v="0"/>
  </r>
  <r>
    <n v="5525113507"/>
    <x v="169"/>
    <n v="48330000"/>
    <x v="666"/>
    <s v="SSJFLOPEZ"/>
    <s v="Arrendamiento 30/01/2010"/>
    <s v="LEASING BANCOLOMBIA SA"/>
    <s v=""/>
    <s v=""/>
    <d v="2010-01-13T00:00:00"/>
    <d v="2010-01-27T00:00:00"/>
    <n v="50712"/>
    <s v="552"/>
    <x v="0"/>
    <x v="27"/>
    <x v="5"/>
    <x v="1"/>
    <x v="0"/>
  </r>
  <r>
    <n v="5525113507"/>
    <x v="169"/>
    <n v="48330000"/>
    <x v="666"/>
    <s v="SSJFLOPEZ"/>
    <s v="Arrendamiento 30/01/2010"/>
    <s v="LEASING BANCOLOMBIA SA"/>
    <s v=""/>
    <s v=""/>
    <d v="2010-01-13T00:00:00"/>
    <d v="2010-01-27T00:00:00"/>
    <n v="26282"/>
    <s v="552"/>
    <x v="0"/>
    <x v="27"/>
    <x v="5"/>
    <x v="1"/>
    <x v="0"/>
  </r>
  <r>
    <n v="5525113507"/>
    <x v="169"/>
    <n v="48330000"/>
    <x v="666"/>
    <s v="SSJFLOPEZ"/>
    <s v="Arrendamiento 30/01/2010"/>
    <s v="LEASING BANCOLOMBIA SA"/>
    <s v=""/>
    <s v=""/>
    <d v="2010-01-13T00:00:00"/>
    <d v="2010-01-27T00:00:00"/>
    <n v="35960"/>
    <s v="552"/>
    <x v="0"/>
    <x v="27"/>
    <x v="5"/>
    <x v="1"/>
    <x v="0"/>
  </r>
  <r>
    <n v="5525113507"/>
    <x v="169"/>
    <n v="48330000"/>
    <x v="666"/>
    <s v="SSJFLOPEZ"/>
    <s v="Arrendamiento 30/01/2010"/>
    <s v="LEASING BANCOLOMBIA SA"/>
    <s v=""/>
    <s v=""/>
    <d v="2010-01-13T00:00:00"/>
    <d v="2010-01-27T00:00:00"/>
    <n v="26282"/>
    <s v="552"/>
    <x v="0"/>
    <x v="27"/>
    <x v="5"/>
    <x v="1"/>
    <x v="0"/>
  </r>
  <r>
    <n v="5525113507"/>
    <x v="169"/>
    <n v="48330000"/>
    <x v="666"/>
    <s v="SSJFLOPEZ"/>
    <s v="Arrendamiento 30/01/2010"/>
    <s v="LEASING BANCOLOMBIA SA"/>
    <s v=""/>
    <s v=""/>
    <d v="2010-01-13T00:00:00"/>
    <d v="2010-01-27T00:00:00"/>
    <n v="35960"/>
    <s v="552"/>
    <x v="0"/>
    <x v="27"/>
    <x v="5"/>
    <x v="1"/>
    <x v="0"/>
  </r>
  <r>
    <n v="5525113507"/>
    <x v="169"/>
    <n v="48330000"/>
    <x v="666"/>
    <s v="SSJFLOPEZ"/>
    <s v="Arrendamiento 30/01/2010"/>
    <s v="LEASING BANCOLOMBIA SA"/>
    <s v=""/>
    <s v=""/>
    <d v="2010-01-13T00:00:00"/>
    <d v="2010-01-27T00:00:00"/>
    <n v="18841"/>
    <s v="552"/>
    <x v="0"/>
    <x v="27"/>
    <x v="5"/>
    <x v="1"/>
    <x v="0"/>
  </r>
  <r>
    <n v="5525113507"/>
    <x v="169"/>
    <n v="48330000"/>
    <x v="666"/>
    <s v="SSJFLOPEZ"/>
    <s v="Arrendamiento 30/01/2010"/>
    <s v="LEASING BANCOLOMBIA SA"/>
    <s v=""/>
    <s v=""/>
    <d v="2010-01-13T00:00:00"/>
    <d v="2010-01-27T00:00:00"/>
    <n v="26407"/>
    <s v="552"/>
    <x v="0"/>
    <x v="27"/>
    <x v="5"/>
    <x v="1"/>
    <x v="0"/>
  </r>
  <r>
    <n v="5525115355"/>
    <x v="170"/>
    <n v="48330000"/>
    <x v="666"/>
    <s v="SSJFLOPEZ"/>
    <s v="POLIZA VIDA ENERO 2010"/>
    <s v="RESTREPO HENAO S.A.CORREDORES DE SE"/>
    <s v=""/>
    <s v=""/>
    <d v="2010-01-04T00:00:00"/>
    <d v="2010-01-15T00:00:00"/>
    <n v="21784"/>
    <s v="552"/>
    <x v="0"/>
    <x v="27"/>
    <x v="2"/>
    <x v="1"/>
    <x v="0"/>
  </r>
  <r>
    <n v="5525115370"/>
    <x v="171"/>
    <n v="48330000"/>
    <x v="666"/>
    <s v="SSJFLOPEZ"/>
    <s v="POLIZA ACCIDENTES ENERO"/>
    <s v="RESTREPO HENAO S.A.CORREDORES DE SE"/>
    <s v=""/>
    <s v=""/>
    <d v="2010-01-04T00:00:00"/>
    <d v="2010-01-15T00:00:00"/>
    <n v="5451"/>
    <s v="552"/>
    <x v="0"/>
    <x v="27"/>
    <x v="2"/>
    <x v="1"/>
    <x v="0"/>
  </r>
  <r>
    <n v="5525116120"/>
    <x v="172"/>
    <n v="48330000"/>
    <x v="666"/>
    <s v="LTNASANCHEZ"/>
    <s v=""/>
    <s v="Caja men RgMedellin"/>
    <s v=""/>
    <s v=""/>
    <d v="2010-01-08T00:00:00"/>
    <d v="2010-01-08T00:00:00"/>
    <n v="45000"/>
    <s v="552"/>
    <x v="0"/>
    <x v="27"/>
    <x v="5"/>
    <x v="1"/>
    <x v="0"/>
  </r>
  <r>
    <n v="5525116120"/>
    <x v="172"/>
    <n v="48330000"/>
    <x v="666"/>
    <s v="LTNASANCHEZ"/>
    <s v=""/>
    <s v="Caja men RgMedellin"/>
    <s v=""/>
    <s v=""/>
    <d v="2010-01-08T00:00:00"/>
    <d v="2010-01-08T00:00:00"/>
    <n v="67700"/>
    <s v="552"/>
    <x v="0"/>
    <x v="27"/>
    <x v="5"/>
    <x v="1"/>
    <x v="0"/>
  </r>
  <r>
    <n v="5525116120"/>
    <x v="172"/>
    <n v="48330000"/>
    <x v="666"/>
    <s v="LTNASANCHEZ"/>
    <s v=""/>
    <s v="Caja men RgMedellin"/>
    <s v=""/>
    <s v=""/>
    <d v="2010-01-08T00:00:00"/>
    <d v="2010-01-08T00:00:00"/>
    <n v="33500"/>
    <s v="552"/>
    <x v="0"/>
    <x v="27"/>
    <x v="5"/>
    <x v="1"/>
    <x v="0"/>
  </r>
  <r>
    <n v="5525116120"/>
    <x v="172"/>
    <n v="48330000"/>
    <x v="666"/>
    <s v="LTNASANCHEZ"/>
    <s v=""/>
    <s v="Caja men RgMedellin"/>
    <s v=""/>
    <s v=""/>
    <d v="2010-01-08T00:00:00"/>
    <d v="2010-01-08T00:00:00"/>
    <n v="14600"/>
    <s v="552"/>
    <x v="0"/>
    <x v="27"/>
    <x v="5"/>
    <x v="1"/>
    <x v="0"/>
  </r>
  <r>
    <n v="5525116408"/>
    <x v="173"/>
    <n v="48330000"/>
    <x v="666"/>
    <s v="SSJFLOPEZ"/>
    <s v="FACTURA TIGO"/>
    <s v="COLOMBIA MOVIL S.A. E.S.P."/>
    <s v=""/>
    <s v=""/>
    <d v="2009-12-28T00:00:00"/>
    <d v="2010-01-12T00:00:00"/>
    <n v="2687"/>
    <s v="552"/>
    <x v="0"/>
    <x v="27"/>
    <x v="1"/>
    <x v="1"/>
    <x v="0"/>
  </r>
  <r>
    <n v="5525116408"/>
    <x v="173"/>
    <n v="48330000"/>
    <x v="666"/>
    <s v="SSJFLOPEZ"/>
    <s v="FACTURA COMCEL"/>
    <s v="COMUNICACION CELULAR S.A. COMCEL"/>
    <s v=""/>
    <s v=""/>
    <d v="2009-12-25T00:00:00"/>
    <d v="2010-01-12T00:00:00"/>
    <n v="2004"/>
    <s v="552"/>
    <x v="0"/>
    <x v="27"/>
    <x v="1"/>
    <x v="1"/>
    <x v="0"/>
  </r>
  <r>
    <n v="5525116408"/>
    <x v="173"/>
    <n v="48330000"/>
    <x v="666"/>
    <s v="SSJFLOPEZ"/>
    <s v="FACTURA MOVISTAR"/>
    <s v="TELEFONICA MOVILES COLOMBIA S.A."/>
    <s v=""/>
    <s v=""/>
    <d v="2010-01-02T00:00:00"/>
    <d v="2010-01-12T00:00:00"/>
    <n v="7424"/>
    <s v="552"/>
    <x v="0"/>
    <x v="27"/>
    <x v="1"/>
    <x v="1"/>
    <x v="0"/>
  </r>
  <r>
    <n v="5525116408"/>
    <x v="173"/>
    <n v="48330000"/>
    <x v="666"/>
    <s v="SSJFLOPEZ"/>
    <s v="FACTURA UNE"/>
    <s v="EPM TELECOMUNICACIONES S.A."/>
    <s v=""/>
    <s v=""/>
    <d v="2010-01-09T00:00:00"/>
    <d v="2010-01-13T00:00:00"/>
    <n v="1515"/>
    <s v="552"/>
    <x v="0"/>
    <x v="27"/>
    <x v="1"/>
    <x v="1"/>
    <x v="0"/>
  </r>
  <r>
    <n v="5525116408"/>
    <x v="173"/>
    <n v="48330000"/>
    <x v="666"/>
    <s v="SSJFLOPEZ"/>
    <s v="FACTURA UNE"/>
    <s v="EPM TELECOMUNICACIONES S.A."/>
    <s v=""/>
    <s v=""/>
    <d v="2010-01-09T00:00:00"/>
    <d v="2010-01-13T00:00:00"/>
    <n v="903"/>
    <s v="552"/>
    <x v="0"/>
    <x v="27"/>
    <x v="1"/>
    <x v="1"/>
    <x v="0"/>
  </r>
  <r>
    <n v="5525116408"/>
    <x v="173"/>
    <n v="48330000"/>
    <x v="666"/>
    <s v="SSJFLOPEZ"/>
    <s v="FACTURA UNE"/>
    <s v="EPM TELECOMUNICACIONES S.A."/>
    <s v=""/>
    <s v=""/>
    <d v="2010-01-09T00:00:00"/>
    <d v="2010-01-13T00:00:00"/>
    <n v="96379"/>
    <s v="552"/>
    <x v="0"/>
    <x v="27"/>
    <x v="1"/>
    <x v="1"/>
    <x v="0"/>
  </r>
  <r>
    <n v="5525116408"/>
    <x v="173"/>
    <n v="48330000"/>
    <x v="666"/>
    <s v="SSJFLOPEZ"/>
    <s v="FACTURA UNE"/>
    <s v="EPM TELECOMUNICACIONES S.A."/>
    <s v=""/>
    <s v=""/>
    <d v="2010-01-09T00:00:00"/>
    <d v="2010-01-13T00:00:00"/>
    <n v="828"/>
    <s v="552"/>
    <x v="0"/>
    <x v="27"/>
    <x v="1"/>
    <x v="1"/>
    <x v="0"/>
  </r>
  <r>
    <n v="5525116408"/>
    <x v="173"/>
    <n v="48330000"/>
    <x v="666"/>
    <s v="SSJFLOPEZ"/>
    <s v="SERVICIO TELEFONICO"/>
    <s v="EPM TELECOMUNICACIONES S.A."/>
    <s v=""/>
    <s v=""/>
    <d v="2010-01-09T00:00:00"/>
    <d v="2010-01-13T00:00:00"/>
    <n v="8391"/>
    <s v="552"/>
    <x v="0"/>
    <x v="27"/>
    <x v="1"/>
    <x v="1"/>
    <x v="0"/>
  </r>
  <r>
    <n v="5525116408"/>
    <x v="173"/>
    <n v="48330000"/>
    <x v="666"/>
    <s v="SSJFLOPEZ"/>
    <s v="SERVICIO TELEFONICO"/>
    <s v="EPM TELECOMUNICACIONES S.A."/>
    <s v=""/>
    <s v=""/>
    <d v="2010-01-09T00:00:00"/>
    <d v="2010-01-13T00:00:00"/>
    <n v="5412"/>
    <s v="552"/>
    <x v="0"/>
    <x v="27"/>
    <x v="1"/>
    <x v="1"/>
    <x v="0"/>
  </r>
  <r>
    <n v="5525116408"/>
    <x v="173"/>
    <n v="48330000"/>
    <x v="666"/>
    <s v="SSJFLOPEZ"/>
    <s v="SERVICIO TELEFONICO"/>
    <s v="EPM TELECOMUNICACIONES S.A."/>
    <s v=""/>
    <s v=""/>
    <d v="2010-01-09T00:00:00"/>
    <d v="2010-01-13T00:00:00"/>
    <n v="29317"/>
    <s v="552"/>
    <x v="0"/>
    <x v="27"/>
    <x v="1"/>
    <x v="1"/>
    <x v="0"/>
  </r>
  <r>
    <n v="5525116408"/>
    <x v="173"/>
    <n v="48330000"/>
    <x v="666"/>
    <s v="SSJFLOPEZ"/>
    <s v="SERVICIO TELEFONICO"/>
    <s v="EPM TELECOMUNICACIONES S.A."/>
    <s v=""/>
    <s v=""/>
    <d v="2010-01-09T00:00:00"/>
    <d v="2010-01-13T00:00:00"/>
    <n v="1737"/>
    <s v="552"/>
    <x v="0"/>
    <x v="27"/>
    <x v="1"/>
    <x v="1"/>
    <x v="0"/>
  </r>
  <r>
    <n v="5525116408"/>
    <x v="173"/>
    <n v="48330000"/>
    <x v="666"/>
    <s v="SSJFLOPEZ"/>
    <s v="FACTURA UNE"/>
    <s v="EPM TELECOMUNICACIONES S.A."/>
    <s v=""/>
    <s v=""/>
    <d v="2010-01-06T00:00:00"/>
    <d v="2010-01-21T00:00:00"/>
    <n v="2725"/>
    <s v="552"/>
    <x v="0"/>
    <x v="27"/>
    <x v="1"/>
    <x v="1"/>
    <x v="0"/>
  </r>
  <r>
    <n v="5525116408"/>
    <x v="173"/>
    <n v="48330000"/>
    <x v="666"/>
    <s v="SSJFLOPEZ"/>
    <s v="FACTURA UNE"/>
    <s v="EPM TELECOMUNICACIONES S.A."/>
    <s v=""/>
    <s v=""/>
    <d v="2010-01-05T00:00:00"/>
    <d v="2010-01-21T00:00:00"/>
    <n v="8950"/>
    <s v="552"/>
    <x v="0"/>
    <x v="27"/>
    <x v="1"/>
    <x v="1"/>
    <x v="0"/>
  </r>
  <r>
    <n v="5525116409"/>
    <x v="174"/>
    <n v="48330000"/>
    <x v="666"/>
    <s v="LTJFLOPEZ"/>
    <s v=""/>
    <s v="cta pte,prov,prd.Inv"/>
    <s v=""/>
    <s v="Transporte mercancia via terrestre"/>
    <d v="2010-01-27T00:00:00"/>
    <d v="2010-01-27T00:00:00"/>
    <n v="155500"/>
    <s v="552"/>
    <x v="0"/>
    <x v="27"/>
    <x v="5"/>
    <x v="1"/>
    <x v="0"/>
  </r>
  <r>
    <n v="5525116409"/>
    <x v="174"/>
    <n v="48330000"/>
    <x v="666"/>
    <s v="LTNASANCHEZ"/>
    <s v=""/>
    <s v="Caja men RgMedellin"/>
    <s v=""/>
    <s v=""/>
    <d v="2010-01-08T00:00:00"/>
    <d v="2010-01-08T00:00:00"/>
    <n v="9000"/>
    <s v="552"/>
    <x v="0"/>
    <x v="27"/>
    <x v="5"/>
    <x v="1"/>
    <x v="0"/>
  </r>
  <r>
    <n v="5525116507"/>
    <x v="175"/>
    <n v="48330000"/>
    <x v="666"/>
    <s v="LTJFLOPEZ"/>
    <s v=""/>
    <s v="cta pte,prov,prd.Inv"/>
    <s v=""/>
    <s v="Diseño Pagina Web"/>
    <d v="2010-01-19T00:00:00"/>
    <d v="2010-01-19T00:00:00"/>
    <n v="1590000"/>
    <s v="552"/>
    <x v="0"/>
    <x v="27"/>
    <x v="5"/>
    <x v="1"/>
    <x v="0"/>
  </r>
  <r>
    <n v="5525124704"/>
    <x v="176"/>
    <n v="48330000"/>
    <x v="666"/>
    <s v="EXEAGUTIERRE"/>
    <s v=""/>
    <s v="cta pte,prov,prd.no,"/>
    <s v="Organizador d/docum.x6 norma 7833"/>
    <s v="Organizador d/docum.x6 norma 7833"/>
    <d v="2010-01-19T00:00:00"/>
    <d v="2010-01-20T00:00:00"/>
    <n v="10810"/>
    <s v="552"/>
    <x v="0"/>
    <x v="27"/>
    <x v="5"/>
    <x v="1"/>
    <x v="0"/>
  </r>
  <r>
    <n v="5525124704"/>
    <x v="176"/>
    <n v="48330000"/>
    <x v="666"/>
    <s v="EXEAGUTIERRE"/>
    <s v=""/>
    <s v="cta pte,prov,prd.no,"/>
    <s v="Tijera"/>
    <s v="Tijera"/>
    <d v="2010-01-19T00:00:00"/>
    <d v="2010-01-20T00:00:00"/>
    <n v="1236"/>
    <s v="552"/>
    <x v="0"/>
    <x v="27"/>
    <x v="5"/>
    <x v="1"/>
    <x v="0"/>
  </r>
  <r>
    <n v="5525124704"/>
    <x v="176"/>
    <n v="48330000"/>
    <x v="666"/>
    <s v="EXEAGUTIERRE"/>
    <s v=""/>
    <s v="cta pte,prov,prd.no,"/>
    <s v="Sobre ecolog.36.5x44.5 unibol"/>
    <s v="Sobre ecolog.36.5x44.5 unibol"/>
    <d v="2010-01-19T00:00:00"/>
    <d v="2010-01-20T00:00:00"/>
    <n v="1650"/>
    <s v="552"/>
    <x v="0"/>
    <x v="27"/>
    <x v="5"/>
    <x v="1"/>
    <x v="0"/>
  </r>
  <r>
    <n v="5525124704"/>
    <x v="176"/>
    <n v="48330000"/>
    <x v="666"/>
    <s v="EXEAGUTIERRE"/>
    <s v=""/>
    <s v="cta pte,prov,prd.no,"/>
    <s v="Sobre ecolog.30.0x42.0 unibol"/>
    <s v="Sobre ecolog.30.0x42.0 unibol"/>
    <d v="2010-01-19T00:00:00"/>
    <d v="2010-01-20T00:00:00"/>
    <n v="1250"/>
    <s v="552"/>
    <x v="0"/>
    <x v="27"/>
    <x v="5"/>
    <x v="1"/>
    <x v="0"/>
  </r>
  <r>
    <n v="5525124704"/>
    <x v="176"/>
    <n v="48330000"/>
    <x v="666"/>
    <s v="EXEAGUTIERRE"/>
    <s v=""/>
    <s v="cta pte,prov,prd.no,"/>
    <s v="Grapa   26x  6mm x5000 gema"/>
    <s v="Grapa   26x  6mm x5000 gema"/>
    <d v="2010-01-19T00:00:00"/>
    <d v="2010-01-20T00:00:00"/>
    <n v="1308"/>
    <s v="552"/>
    <x v="0"/>
    <x v="27"/>
    <x v="5"/>
    <x v="1"/>
    <x v="0"/>
  </r>
  <r>
    <n v="5525124704"/>
    <x v="176"/>
    <n v="48330000"/>
    <x v="666"/>
    <s v="EXEAGUTIERRE"/>
    <s v=""/>
    <s v="cta pte,prov,prd.no,"/>
    <s v="Portaminas 0.5 faber poly ice/tri"/>
    <s v="Portaminas 0.5 faber poly ice/tri"/>
    <d v="2010-01-19T00:00:00"/>
    <d v="2010-01-20T00:00:00"/>
    <n v="3764"/>
    <s v="552"/>
    <x v="0"/>
    <x v="27"/>
    <x v="5"/>
    <x v="1"/>
    <x v="0"/>
  </r>
  <r>
    <n v="5525124704"/>
    <x v="176"/>
    <n v="48330000"/>
    <x v="666"/>
    <s v="EXEAGUTIERRE"/>
    <s v=""/>
    <s v="cta pte,prov,prd.no,"/>
    <s v="Borrador kira aw-20"/>
    <s v="Borrador kira aw-20"/>
    <d v="2010-01-19T00:00:00"/>
    <d v="2010-01-20T00:00:00"/>
    <n v="158"/>
    <s v="552"/>
    <x v="0"/>
    <x v="27"/>
    <x v="5"/>
    <x v="1"/>
    <x v="0"/>
  </r>
  <r>
    <n v="5525124704"/>
    <x v="176"/>
    <n v="48330000"/>
    <x v="666"/>
    <s v="EXEAGUTIERRE"/>
    <s v=""/>
    <s v="cta pte,prov,prd.no,"/>
    <s v="Borrador tablero nemco #1"/>
    <s v="Borrador tablero nemco #1"/>
    <d v="2010-01-19T00:00:00"/>
    <d v="2010-01-20T00:00:00"/>
    <n v="2578"/>
    <s v="552"/>
    <x v="0"/>
    <x v="27"/>
    <x v="5"/>
    <x v="1"/>
    <x v="0"/>
  </r>
  <r>
    <n v="5525124704"/>
    <x v="176"/>
    <n v="48330000"/>
    <x v="666"/>
    <s v="EXEAGUTIERRE"/>
    <s v=""/>
    <s v="cta pte,prov,prd.no,"/>
    <s v="Boligrafo kilom.retractil ngo"/>
    <s v="Boligrafo kilom.retractil ngo"/>
    <d v="2010-01-19T00:00:00"/>
    <d v="2010-01-20T00:00:00"/>
    <n v="1228"/>
    <s v="552"/>
    <x v="0"/>
    <x v="27"/>
    <x v="5"/>
    <x v="1"/>
    <x v="0"/>
  </r>
  <r>
    <n v="5525124704"/>
    <x v="176"/>
    <n v="48330000"/>
    <x v="666"/>
    <s v="EXEAGUTIERRE"/>
    <s v=""/>
    <s v="cta pte,prov,prd.no,"/>
    <s v="Adhesivo barra faber x20gr con visor"/>
    <s v="Adhesivo barra faber x20gr con visor"/>
    <d v="2010-01-19T00:00:00"/>
    <d v="2010-01-20T00:00:00"/>
    <n v="1750"/>
    <s v="552"/>
    <x v="0"/>
    <x v="27"/>
    <x v="5"/>
    <x v="1"/>
    <x v="0"/>
  </r>
  <r>
    <n v="5525124704"/>
    <x v="176"/>
    <n v="48330000"/>
    <x v="666"/>
    <s v="EXEAGUTIERRE"/>
    <s v=""/>
    <s v="cta pte,prov,prd.no,"/>
    <s v="Cd-r imation 700mb x 80"/>
    <s v="&quot;Cd-r imation 700mb x 80&quot;&quot;"/>
    <d v="2010-01-19T00:00:00"/>
    <d v="2010-01-20T00:00:00"/>
    <n v="6834"/>
    <s v="552"/>
    <x v="0"/>
    <x v="27"/>
    <x v="5"/>
    <x v="1"/>
    <x v="0"/>
  </r>
  <r>
    <n v="5525124714"/>
    <x v="177"/>
    <n v="48330000"/>
    <x v="666"/>
    <s v="LTCHGARCIA"/>
    <s v=""/>
    <s v="Pto terminado manuf,"/>
    <s v="ENV Met Lito Cir 88X40 Dorado"/>
    <s v=""/>
    <d v="2010-01-07T00:00:00"/>
    <d v="2010-01-07T00:00:00"/>
    <n v="1041"/>
    <s v="552"/>
    <x v="0"/>
    <x v="27"/>
    <x v="5"/>
    <x v="1"/>
    <x v="1"/>
  </r>
  <r>
    <n v="5525124714"/>
    <x v="177"/>
    <n v="48330000"/>
    <x v="666"/>
    <s v="LTCHGARCIA"/>
    <s v=""/>
    <s v="Pto terminado manuf,"/>
    <s v="ENV Met Lito Rect 107X80X52 Dorado"/>
    <s v=""/>
    <d v="2010-01-07T00:00:00"/>
    <d v="2010-01-07T00:00:00"/>
    <n v="1790"/>
    <s v="552"/>
    <x v="0"/>
    <x v="27"/>
    <x v="5"/>
    <x v="1"/>
    <x v="1"/>
  </r>
  <r>
    <n v="5525124714"/>
    <x v="177"/>
    <n v="48330000"/>
    <x v="666"/>
    <s v="LTCHGARCIA"/>
    <s v=""/>
    <s v="Pto terminado manuf,"/>
    <s v="ENV Met Lito Rect 168x105x39 Dorado"/>
    <s v=""/>
    <d v="2010-01-07T00:00:00"/>
    <d v="2010-01-07T00:00:00"/>
    <n v="602"/>
    <s v="552"/>
    <x v="0"/>
    <x v="27"/>
    <x v="5"/>
    <x v="1"/>
    <x v="1"/>
  </r>
  <r>
    <n v="5525124714"/>
    <x v="177"/>
    <n v="48330000"/>
    <x v="666"/>
    <s v="LTCHGARCIA"/>
    <s v=""/>
    <s v="Pto terminado manuf,"/>
    <s v="ENV Met Lito Cir 88X40 Dorado"/>
    <s v=""/>
    <d v="2010-01-18T00:00:00"/>
    <d v="2010-01-18T00:00:00"/>
    <n v="1041"/>
    <s v="552"/>
    <x v="0"/>
    <x v="27"/>
    <x v="5"/>
    <x v="1"/>
    <x v="1"/>
  </r>
  <r>
    <n v="5525124714"/>
    <x v="177"/>
    <n v="48330000"/>
    <x v="666"/>
    <s v="LTCHGARCIA"/>
    <s v=""/>
    <s v="Pto terminado manuf,"/>
    <s v="ENV Met Lito Rect 107X80X52 Dorado"/>
    <s v=""/>
    <d v="2010-01-18T00:00:00"/>
    <d v="2010-01-18T00:00:00"/>
    <n v="1790"/>
    <s v="552"/>
    <x v="0"/>
    <x v="27"/>
    <x v="5"/>
    <x v="1"/>
    <x v="1"/>
  </r>
  <r>
    <n v="5525125759"/>
    <x v="178"/>
    <n v="48330000"/>
    <x v="666"/>
    <s v="LTNJRODRIGUE"/>
    <s v=""/>
    <s v="cta pte,prov,prd.Inv"/>
    <s v=""/>
    <s v="Servicio de Transporte por vale"/>
    <d v="2010-01-29T00:00:00"/>
    <d v="2010-01-29T00:00:00"/>
    <n v="23674"/>
    <s v="552"/>
    <x v="0"/>
    <x v="27"/>
    <x v="5"/>
    <x v="1"/>
    <x v="0"/>
  </r>
  <r>
    <n v="5525125759"/>
    <x v="178"/>
    <n v="48330000"/>
    <x v="666"/>
    <s v="LTNJRODRIGUE"/>
    <s v=""/>
    <s v="cta pte,prov,prd.Inv"/>
    <s v=""/>
    <s v="Servicio de Transporte por vale"/>
    <d v="2010-01-29T00:00:00"/>
    <d v="2010-01-29T00:00:00"/>
    <n v="2367"/>
    <s v="552"/>
    <x v="0"/>
    <x v="27"/>
    <x v="5"/>
    <x v="1"/>
    <x v="0"/>
  </r>
  <r>
    <n v="5525125759"/>
    <x v="178"/>
    <n v="48330000"/>
    <x v="666"/>
    <s v="LTNASANCHEZ"/>
    <s v=""/>
    <s v="Caja men RgMedellin"/>
    <s v=""/>
    <s v=""/>
    <d v="2010-01-08T00:00:00"/>
    <d v="2010-01-08T00:00:00"/>
    <n v="15000"/>
    <s v="552"/>
    <x v="0"/>
    <x v="27"/>
    <x v="5"/>
    <x v="1"/>
    <x v="0"/>
  </r>
  <r>
    <n v="5525125766"/>
    <x v="179"/>
    <n v="48330000"/>
    <x v="666"/>
    <s v="LTCHGARCIA"/>
    <s v=""/>
    <s v="Pto terminado manuf,"/>
    <s v="ENV Met Cnch Cir 88x89 BarqCzonRjoBco"/>
    <s v=""/>
    <d v="2010-01-13T00:00:00"/>
    <d v="2010-01-13T00:00:00"/>
    <n v="78120"/>
    <s v="552"/>
    <x v="0"/>
    <x v="27"/>
    <x v="5"/>
    <x v="1"/>
    <x v="0"/>
  </r>
  <r>
    <n v="5515116502"/>
    <x v="180"/>
    <n v="48349800"/>
    <x v="667"/>
    <s v="SSGAVILLAMIL"/>
    <s v="AJ CUENTA 7 1/10"/>
    <s v="Liq.cto,terminados"/>
    <s v=""/>
    <s v=""/>
    <d v="2010-01-31T00:00:00"/>
    <d v="2010-01-31T00:00:00"/>
    <n v="16120"/>
    <s v="551"/>
    <x v="0"/>
    <x v="27"/>
    <x v="6"/>
    <x v="1"/>
    <x v="0"/>
  </r>
  <r>
    <n v="5515110102"/>
    <x v="92"/>
    <n v="48000300"/>
    <x v="654"/>
    <s v="SSALLONDONO"/>
    <s v="PRIMERA QUINCENA FEBRERO"/>
    <s v="Obl,lab,salariosxpag"/>
    <s v=""/>
    <s v=""/>
    <d v="2010-02-11T00:00:00"/>
    <d v="2010-02-11T00:00:00"/>
    <n v="5632725"/>
    <s v="551"/>
    <x v="1"/>
    <x v="27"/>
    <x v="2"/>
    <x v="1"/>
    <x v="0"/>
  </r>
  <r>
    <n v="5515110102"/>
    <x v="92"/>
    <n v="48000300"/>
    <x v="654"/>
    <s v="SSALLONDONO"/>
    <s v="SEGUNDA QUINCENA FEBRERO"/>
    <s v="Obl,lab,salariosxpag"/>
    <s v=""/>
    <s v=""/>
    <d v="2010-02-24T00:00:00"/>
    <d v="2010-02-24T00:00:00"/>
    <n v="5632725"/>
    <s v="551"/>
    <x v="1"/>
    <x v="27"/>
    <x v="2"/>
    <x v="1"/>
    <x v="0"/>
  </r>
  <r>
    <n v="5515110114"/>
    <x v="93"/>
    <n v="48000300"/>
    <x v="654"/>
    <s v="SSALLONDONO"/>
    <s v="PROVISION PRESTACIONES SO"/>
    <s v="Prov,lab,cesa.aprop."/>
    <s v=""/>
    <s v=""/>
    <d v="2010-02-24T00:00:00"/>
    <d v="2010-02-24T00:00:00"/>
    <n v="619600"/>
    <s v="551"/>
    <x v="1"/>
    <x v="27"/>
    <x v="2"/>
    <x v="1"/>
    <x v="0"/>
  </r>
  <r>
    <n v="5515110116"/>
    <x v="94"/>
    <n v="48000300"/>
    <x v="654"/>
    <s v="SSALLONDONO"/>
    <s v="PROVISION PRESTACIONES SO"/>
    <s v="Prov,lab,cesa.aprop."/>
    <s v=""/>
    <s v=""/>
    <d v="2010-02-24T00:00:00"/>
    <d v="2010-02-24T00:00:00"/>
    <n v="2140905"/>
    <s v="551"/>
    <x v="1"/>
    <x v="27"/>
    <x v="2"/>
    <x v="1"/>
    <x v="0"/>
  </r>
  <r>
    <n v="5515110124"/>
    <x v="97"/>
    <n v="48000300"/>
    <x v="654"/>
    <s v="SSALLONDONO"/>
    <s v="PROVISION PRESTACIONES SO"/>
    <s v="Prov,lab,cesa.aprop."/>
    <s v=""/>
    <s v=""/>
    <d v="2010-02-24T00:00:00"/>
    <d v="2010-02-24T00:00:00"/>
    <n v="117161"/>
    <s v="551"/>
    <x v="1"/>
    <x v="27"/>
    <x v="2"/>
    <x v="1"/>
    <x v="0"/>
  </r>
  <r>
    <n v="5515110127"/>
    <x v="98"/>
    <n v="48000300"/>
    <x v="654"/>
    <s v="SSALLONDONO"/>
    <s v="SEGURIDAD SOCIAL  FEBRERO"/>
    <s v="Ret,apor,nomi, seg.s"/>
    <s v=""/>
    <s v=""/>
    <d v="2010-02-24T00:00:00"/>
    <d v="2010-02-24T00:00:00"/>
    <n v="41200"/>
    <s v="551"/>
    <x v="1"/>
    <x v="27"/>
    <x v="2"/>
    <x v="1"/>
    <x v="0"/>
  </r>
  <r>
    <n v="5515110128"/>
    <x v="98"/>
    <n v="48000300"/>
    <x v="654"/>
    <s v="SSALLONDONO"/>
    <s v="SEGURIDAD SOCIAL  FEBRERO"/>
    <s v="Ret,apor,nomi, seg.s"/>
    <s v=""/>
    <s v=""/>
    <d v="2010-02-24T00:00:00"/>
    <d v="2010-02-24T00:00:00"/>
    <n v="-315433"/>
    <s v="551"/>
    <x v="1"/>
    <x v="27"/>
    <x v="2"/>
    <x v="1"/>
    <x v="0"/>
  </r>
  <r>
    <n v="5515110128"/>
    <x v="98"/>
    <n v="48000300"/>
    <x v="654"/>
    <s v="SSALLONDONO"/>
    <s v="SEGURIDAD SOCIAL  FEBRERO"/>
    <s v="Ret,apor,nomi, seg.s"/>
    <s v=""/>
    <s v=""/>
    <d v="2010-02-24T00:00:00"/>
    <d v="2010-02-24T00:00:00"/>
    <n v="985700"/>
    <s v="551"/>
    <x v="1"/>
    <x v="27"/>
    <x v="2"/>
    <x v="1"/>
    <x v="0"/>
  </r>
  <r>
    <n v="5515110129"/>
    <x v="99"/>
    <n v="48000300"/>
    <x v="654"/>
    <s v="SSALLONDONO"/>
    <s v="SEGURIDAD SOCIAL  FEBRERO"/>
    <s v="Ret,apor,nomi, seg.s"/>
    <s v=""/>
    <s v=""/>
    <d v="2010-02-24T00:00:00"/>
    <d v="2010-02-24T00:00:00"/>
    <n v="-394291"/>
    <s v="551"/>
    <x v="1"/>
    <x v="27"/>
    <x v="2"/>
    <x v="1"/>
    <x v="0"/>
  </r>
  <r>
    <n v="5515110129"/>
    <x v="99"/>
    <n v="48000300"/>
    <x v="654"/>
    <s v="SSALLONDONO"/>
    <s v="SEGURIDAD SOCIAL  FEBRERO"/>
    <s v="Ret,apor,nomi, seg.s"/>
    <s v=""/>
    <s v=""/>
    <d v="2010-02-24T00:00:00"/>
    <d v="2010-02-24T00:00:00"/>
    <n v="1340600"/>
    <s v="551"/>
    <x v="1"/>
    <x v="27"/>
    <x v="2"/>
    <x v="1"/>
    <x v="0"/>
  </r>
  <r>
    <n v="5515110131"/>
    <x v="100"/>
    <n v="48000300"/>
    <x v="654"/>
    <s v="SSALLONDONO"/>
    <s v="SEGURIDAD SOCIAL  FEBRERO"/>
    <s v="Ret,apor,nomi, seg.s"/>
    <s v=""/>
    <s v=""/>
    <d v="2010-02-24T00:00:00"/>
    <d v="2010-02-24T00:00:00"/>
    <n v="315400"/>
    <s v="551"/>
    <x v="1"/>
    <x v="27"/>
    <x v="2"/>
    <x v="1"/>
    <x v="0"/>
  </r>
  <r>
    <n v="5515110133"/>
    <x v="98"/>
    <n v="48000300"/>
    <x v="654"/>
    <s v="SSALLONDONO"/>
    <s v="SEGURIDAD SOCIAL  FEBRERO"/>
    <s v="Ret,apor,nomi, seg.s"/>
    <s v=""/>
    <s v=""/>
    <d v="2010-02-24T00:00:00"/>
    <d v="2010-02-24T00:00:00"/>
    <n v="236600"/>
    <s v="551"/>
    <x v="1"/>
    <x v="27"/>
    <x v="2"/>
    <x v="1"/>
    <x v="0"/>
  </r>
  <r>
    <n v="5515110134"/>
    <x v="98"/>
    <n v="48000300"/>
    <x v="654"/>
    <s v="SSALLONDONO"/>
    <s v="SEGURIDAD SOCIAL  FEBRERO"/>
    <s v="Ret,apor,nomi, seg.s"/>
    <s v=""/>
    <s v=""/>
    <d v="2010-02-24T00:00:00"/>
    <d v="2010-02-24T00:00:00"/>
    <n v="157700"/>
    <s v="551"/>
    <x v="1"/>
    <x v="27"/>
    <x v="2"/>
    <x v="1"/>
    <x v="0"/>
  </r>
  <r>
    <n v="5515113507"/>
    <x v="101"/>
    <n v="48000300"/>
    <x v="654"/>
    <s v="SSJFLOPEZ"/>
    <s v="LITO FEB BAN 6706"/>
    <s v="LEASING BANCOLOMBIA SA"/>
    <s v=""/>
    <s v=""/>
    <d v="2010-02-09T00:00:00"/>
    <d v="2010-02-25T00:00:00"/>
    <n v="37006"/>
    <s v="551"/>
    <x v="1"/>
    <x v="27"/>
    <x v="5"/>
    <x v="1"/>
    <x v="0"/>
  </r>
  <r>
    <n v="5515113507"/>
    <x v="101"/>
    <n v="48000300"/>
    <x v="654"/>
    <s v="SSJFLOPEZ"/>
    <s v="LITO FEB BAN 6706"/>
    <s v="LEASING BANCOLOMBIA SA"/>
    <s v=""/>
    <s v=""/>
    <d v="2010-02-09T00:00:00"/>
    <d v="2010-02-25T00:00:00"/>
    <n v="50712"/>
    <s v="551"/>
    <x v="1"/>
    <x v="27"/>
    <x v="5"/>
    <x v="1"/>
    <x v="0"/>
  </r>
  <r>
    <n v="5515116120"/>
    <x v="102"/>
    <n v="48000300"/>
    <x v="654"/>
    <s v="LTICPOSADA"/>
    <s v=""/>
    <s v="cta pte,prov,prd.Inv"/>
    <s v=""/>
    <s v="Refrigerio GP"/>
    <d v="2010-02-22T00:00:00"/>
    <d v="2010-02-22T00:00:00"/>
    <n v="19800"/>
    <s v="551"/>
    <x v="1"/>
    <x v="27"/>
    <x v="5"/>
    <x v="1"/>
    <x v="0"/>
  </r>
  <r>
    <n v="5515116120"/>
    <x v="102"/>
    <n v="48000300"/>
    <x v="654"/>
    <s v="LTICPOSADA"/>
    <s v=""/>
    <s v="cta pte,prov,prd.Inv"/>
    <s v=""/>
    <s v="Refrigerio GP"/>
    <d v="2010-02-22T00:00:00"/>
    <d v="2010-02-22T00:00:00"/>
    <n v="4066"/>
    <s v="551"/>
    <x v="1"/>
    <x v="27"/>
    <x v="5"/>
    <x v="1"/>
    <x v="0"/>
  </r>
  <r>
    <n v="5515116120"/>
    <x v="102"/>
    <n v="48000300"/>
    <x v="654"/>
    <s v="LTNASANCHEZ"/>
    <s v=""/>
    <s v="Caja men RgMedellin"/>
    <s v=""/>
    <s v=""/>
    <d v="2010-02-16T00:00:00"/>
    <d v="2010-02-16T00:00:00"/>
    <n v="7600"/>
    <s v="551"/>
    <x v="1"/>
    <x v="27"/>
    <x v="5"/>
    <x v="1"/>
    <x v="0"/>
  </r>
  <r>
    <n v="5515116408"/>
    <x v="103"/>
    <n v="48000300"/>
    <x v="654"/>
    <s v="SSJFLOPEZ"/>
    <s v="FACTURA COMCEL"/>
    <s v="COMUNICACION CELULAR S.A. COMCEL"/>
    <s v=""/>
    <s v=""/>
    <d v="2010-01-25T00:00:00"/>
    <d v="2010-02-12T00:00:00"/>
    <n v="2195"/>
    <s v="551"/>
    <x v="1"/>
    <x v="27"/>
    <x v="1"/>
    <x v="1"/>
    <x v="0"/>
  </r>
  <r>
    <n v="5515116408"/>
    <x v="103"/>
    <n v="48000300"/>
    <x v="654"/>
    <s v="SSJFLOPEZ"/>
    <s v="FACTURA MOVISTAR"/>
    <s v="TELEFONICA MOVILES COLOMBIA S.A."/>
    <s v=""/>
    <s v=""/>
    <d v="2010-02-02T00:00:00"/>
    <d v="2010-02-12T00:00:00"/>
    <n v="3194"/>
    <s v="551"/>
    <x v="1"/>
    <x v="27"/>
    <x v="1"/>
    <x v="1"/>
    <x v="0"/>
  </r>
  <r>
    <n v="5515116408"/>
    <x v="103"/>
    <n v="48000300"/>
    <x v="654"/>
    <s v="SSJFLOPEZ"/>
    <s v="FACTURA UNE"/>
    <s v="EPM TELECOMUNICACIONES S.A."/>
    <s v=""/>
    <s v=""/>
    <d v="2010-02-12T00:00:00"/>
    <d v="2010-02-15T00:00:00"/>
    <n v="2504"/>
    <s v="551"/>
    <x v="1"/>
    <x v="27"/>
    <x v="1"/>
    <x v="1"/>
    <x v="0"/>
  </r>
  <r>
    <n v="5515116408"/>
    <x v="103"/>
    <n v="48000300"/>
    <x v="654"/>
    <s v="SSJFLOPEZ"/>
    <s v="FACTURA UNE"/>
    <s v="EPM TELECOMUNICACIONES S.A."/>
    <s v=""/>
    <s v=""/>
    <d v="2010-02-12T00:00:00"/>
    <d v="2010-02-15T00:00:00"/>
    <n v="1605"/>
    <s v="551"/>
    <x v="1"/>
    <x v="27"/>
    <x v="1"/>
    <x v="1"/>
    <x v="0"/>
  </r>
  <r>
    <n v="5515116408"/>
    <x v="103"/>
    <n v="48000300"/>
    <x v="654"/>
    <s v="SSJFLOPEZ"/>
    <s v="FACTURA UNE"/>
    <s v="EPM TELECOMUNICACIONES S.A."/>
    <s v=""/>
    <s v=""/>
    <d v="2010-02-12T00:00:00"/>
    <d v="2010-02-15T00:00:00"/>
    <n v="461"/>
    <s v="551"/>
    <x v="1"/>
    <x v="27"/>
    <x v="1"/>
    <x v="1"/>
    <x v="0"/>
  </r>
  <r>
    <n v="5515116408"/>
    <x v="103"/>
    <n v="48000300"/>
    <x v="654"/>
    <s v="SSJFLOPEZ"/>
    <s v="FACTURA UNE"/>
    <s v="EPM TELECOMUNICACIONES S.A."/>
    <s v=""/>
    <s v=""/>
    <d v="2010-02-12T00:00:00"/>
    <d v="2010-02-15T00:00:00"/>
    <n v="268"/>
    <s v="551"/>
    <x v="1"/>
    <x v="27"/>
    <x v="1"/>
    <x v="1"/>
    <x v="0"/>
  </r>
  <r>
    <n v="5515116408"/>
    <x v="103"/>
    <n v="48000300"/>
    <x v="654"/>
    <s v="SSJFLOPEZ"/>
    <s v="FACTURA UNE"/>
    <s v="EPM TELECOMUNICACIONES S.A."/>
    <s v=""/>
    <s v=""/>
    <d v="2010-02-12T00:00:00"/>
    <d v="2010-02-15T00:00:00"/>
    <n v="802"/>
    <s v="551"/>
    <x v="1"/>
    <x v="27"/>
    <x v="1"/>
    <x v="1"/>
    <x v="0"/>
  </r>
  <r>
    <n v="5515116408"/>
    <x v="103"/>
    <n v="48000300"/>
    <x v="654"/>
    <s v="SSJFLOPEZ"/>
    <s v="FACTURA UNE"/>
    <s v="EPM TELECOMUNICACIONES S.A."/>
    <s v=""/>
    <s v=""/>
    <d v="2010-02-12T00:00:00"/>
    <d v="2010-02-15T00:00:00"/>
    <n v="515"/>
    <s v="551"/>
    <x v="1"/>
    <x v="27"/>
    <x v="1"/>
    <x v="1"/>
    <x v="0"/>
  </r>
  <r>
    <n v="5515116408"/>
    <x v="103"/>
    <n v="48000300"/>
    <x v="654"/>
    <s v="SSJFLOPEZ"/>
    <s v="FACTURA UNE"/>
    <s v="EPM TELECOMUNICACIONES S.A."/>
    <s v=""/>
    <s v=""/>
    <d v="2010-02-12T00:00:00"/>
    <d v="2010-02-15T00:00:00"/>
    <n v="33630"/>
    <s v="551"/>
    <x v="1"/>
    <x v="27"/>
    <x v="1"/>
    <x v="1"/>
    <x v="0"/>
  </r>
  <r>
    <n v="5515116408"/>
    <x v="103"/>
    <n v="48000300"/>
    <x v="654"/>
    <s v="SSJFLOPEZ"/>
    <s v="FACTURA UNE"/>
    <s v="EPM TELECOMUNICACIONES S.A."/>
    <s v=""/>
    <s v=""/>
    <d v="2010-02-12T00:00:00"/>
    <d v="2010-02-15T00:00:00"/>
    <n v="191"/>
    <s v="551"/>
    <x v="1"/>
    <x v="27"/>
    <x v="1"/>
    <x v="1"/>
    <x v="0"/>
  </r>
  <r>
    <n v="5515116408"/>
    <x v="103"/>
    <n v="48000300"/>
    <x v="654"/>
    <s v="SSJFLOPEZ"/>
    <s v="FACTURA MOVISTAR"/>
    <s v="TELEFONICA MOVILES COLOMBIA S.A."/>
    <s v=""/>
    <s v=""/>
    <d v="2010-02-21T00:00:00"/>
    <d v="2010-02-28T00:00:00"/>
    <n v="134738"/>
    <s v="551"/>
    <x v="1"/>
    <x v="27"/>
    <x v="1"/>
    <x v="1"/>
    <x v="0"/>
  </r>
  <r>
    <n v="5515116408"/>
    <x v="103"/>
    <n v="48000300"/>
    <x v="654"/>
    <s v="SSJFLOPEZ"/>
    <s v="FACTURA MOVISTAR"/>
    <s v="TELEFONICA MOVILES COLOMBIA S.A."/>
    <s v=""/>
    <s v=""/>
    <d v="2010-02-21T00:00:00"/>
    <d v="2010-02-28T00:00:00"/>
    <n v="4"/>
    <s v="551"/>
    <x v="1"/>
    <x v="27"/>
    <x v="1"/>
    <x v="1"/>
    <x v="0"/>
  </r>
  <r>
    <n v="5515116408"/>
    <x v="103"/>
    <n v="48000300"/>
    <x v="654"/>
    <s v="SSJFLOPEZ"/>
    <s v="FACTURA MOVISTAR"/>
    <s v="TELEFONICA MOVILES COLOMBIA S.A."/>
    <s v=""/>
    <s v=""/>
    <d v="2010-02-21T00:00:00"/>
    <d v="2010-02-28T00:00:00"/>
    <n v="560469"/>
    <s v="551"/>
    <x v="1"/>
    <x v="27"/>
    <x v="1"/>
    <x v="1"/>
    <x v="0"/>
  </r>
  <r>
    <n v="5515124704"/>
    <x v="110"/>
    <n v="48000300"/>
    <x v="654"/>
    <s v="SSJFLOPEZ"/>
    <s v=""/>
    <s v="MARION SA"/>
    <s v="Pila aa x2 alkal.eveready gold-blist"/>
    <s v="Pila aa x2 alkal.eveready gold-blist"/>
    <d v="2010-02-18T00:00:00"/>
    <d v="2010-02-22T00:00:00"/>
    <n v="17140"/>
    <s v="551"/>
    <x v="1"/>
    <x v="27"/>
    <x v="5"/>
    <x v="1"/>
    <x v="0"/>
  </r>
  <r>
    <n v="5515124755"/>
    <x v="181"/>
    <n v="48000300"/>
    <x v="654"/>
    <s v="LTMAMEJIA"/>
    <s v=""/>
    <s v="cta pte,prov,prd.Inv"/>
    <s v=""/>
    <s v="Suscripción Revista Semana Anual"/>
    <d v="2010-02-19T00:00:00"/>
    <d v="2010-02-19T00:00:00"/>
    <n v="230000"/>
    <s v="551"/>
    <x v="1"/>
    <x v="27"/>
    <x v="5"/>
    <x v="1"/>
    <x v="0"/>
  </r>
  <r>
    <n v="5515124755"/>
    <x v="181"/>
    <n v="48000300"/>
    <x v="654"/>
    <s v="LTMAMEJIA"/>
    <s v=""/>
    <s v="cta pte,prov,prd.Inv"/>
    <s v=""/>
    <s v="Suscripción Revista Dinero Anual"/>
    <d v="2010-02-22T00:00:00"/>
    <d v="2010-02-22T00:00:00"/>
    <n v="115000"/>
    <s v="551"/>
    <x v="1"/>
    <x v="27"/>
    <x v="5"/>
    <x v="1"/>
    <x v="0"/>
  </r>
  <r>
    <n v="5515125759"/>
    <x v="115"/>
    <n v="48000300"/>
    <x v="654"/>
    <s v="LTICPOSADA"/>
    <s v=""/>
    <s v="cta pte,prov,prd.Inv"/>
    <s v=""/>
    <s v="Servicio de transporte Mina Servicios"/>
    <d v="2010-02-26T00:00:00"/>
    <d v="2010-02-26T00:00:00"/>
    <n v="98831"/>
    <s v="551"/>
    <x v="1"/>
    <x v="27"/>
    <x v="5"/>
    <x v="1"/>
    <x v="0"/>
  </r>
  <r>
    <n v="5515110102"/>
    <x v="92"/>
    <n v="48001400"/>
    <x v="655"/>
    <s v="SSALLONDONO"/>
    <s v="PRIMERA QUINCENA FEBRERO"/>
    <s v="Obl,lab,salariosxpag"/>
    <s v=""/>
    <s v=""/>
    <d v="2010-02-11T00:00:00"/>
    <d v="2010-02-11T00:00:00"/>
    <n v="509478"/>
    <s v="551"/>
    <x v="1"/>
    <x v="27"/>
    <x v="2"/>
    <x v="1"/>
    <x v="0"/>
  </r>
  <r>
    <n v="5515110102"/>
    <x v="92"/>
    <n v="48001400"/>
    <x v="655"/>
    <s v="SSALLONDONO"/>
    <s v="SEGUNDA QUINCENA FEBRERO"/>
    <s v="Obl,lab,salariosxpag"/>
    <s v=""/>
    <s v=""/>
    <d v="2010-02-24T00:00:00"/>
    <d v="2010-02-24T00:00:00"/>
    <n v="509478"/>
    <s v="551"/>
    <x v="1"/>
    <x v="27"/>
    <x v="2"/>
    <x v="1"/>
    <x v="0"/>
  </r>
  <r>
    <n v="5515110110"/>
    <x v="105"/>
    <n v="48001400"/>
    <x v="655"/>
    <s v="SSALLONDONO"/>
    <s v="PRIMERA QUINCENA FEBRERO"/>
    <s v="Obl,lab,salariosxpag"/>
    <s v=""/>
    <s v=""/>
    <d v="2010-02-11T00:00:00"/>
    <d v="2010-02-11T00:00:00"/>
    <n v="30750"/>
    <s v="551"/>
    <x v="1"/>
    <x v="27"/>
    <x v="2"/>
    <x v="1"/>
    <x v="0"/>
  </r>
  <r>
    <n v="5515110110"/>
    <x v="105"/>
    <n v="48001400"/>
    <x v="655"/>
    <s v="SSALLONDONO"/>
    <s v="SEGUNDA QUINCENA FEBRERO"/>
    <s v="Obl,lab,salariosxpag"/>
    <s v=""/>
    <s v=""/>
    <d v="2010-02-24T00:00:00"/>
    <d v="2010-02-24T00:00:00"/>
    <n v="30750"/>
    <s v="551"/>
    <x v="1"/>
    <x v="27"/>
    <x v="2"/>
    <x v="1"/>
    <x v="0"/>
  </r>
  <r>
    <n v="5515110111"/>
    <x v="106"/>
    <n v="48001400"/>
    <x v="655"/>
    <s v="SSALLONDONO"/>
    <s v="PROVISION PRESTACIONES SO"/>
    <s v="Prov,lab,cesa.aprop."/>
    <s v=""/>
    <s v=""/>
    <d v="2010-02-24T00:00:00"/>
    <d v="2010-02-24T00:00:00"/>
    <n v="102643"/>
    <s v="551"/>
    <x v="1"/>
    <x v="27"/>
    <x v="2"/>
    <x v="1"/>
    <x v="0"/>
  </r>
  <r>
    <n v="5515110112"/>
    <x v="107"/>
    <n v="48001400"/>
    <x v="655"/>
    <s v="SSALLONDONO"/>
    <s v="PROVISION PRESTACIONES SO"/>
    <s v="Prov,lab,cesa.aprop."/>
    <s v=""/>
    <s v=""/>
    <d v="2010-02-24T00:00:00"/>
    <d v="2010-02-24T00:00:00"/>
    <n v="21609"/>
    <s v="551"/>
    <x v="1"/>
    <x v="27"/>
    <x v="2"/>
    <x v="1"/>
    <x v="0"/>
  </r>
  <r>
    <n v="5515110113"/>
    <x v="108"/>
    <n v="48001400"/>
    <x v="655"/>
    <s v="SSALLONDONO"/>
    <s v="PROVISION PRESTACIONES SO"/>
    <s v="Prov,lab,cesa.aprop."/>
    <s v=""/>
    <s v=""/>
    <d v="2010-02-24T00:00:00"/>
    <d v="2010-02-24T00:00:00"/>
    <n v="102643"/>
    <s v="551"/>
    <x v="1"/>
    <x v="27"/>
    <x v="2"/>
    <x v="1"/>
    <x v="0"/>
  </r>
  <r>
    <n v="5515110114"/>
    <x v="93"/>
    <n v="48001400"/>
    <x v="655"/>
    <s v="SSALLONDONO"/>
    <s v="PROVISION PRESTACIONES SO"/>
    <s v="Prov,lab,cesa.aprop."/>
    <s v=""/>
    <s v=""/>
    <d v="2010-02-24T00:00:00"/>
    <d v="2010-02-24T00:00:00"/>
    <n v="59425"/>
    <s v="551"/>
    <x v="1"/>
    <x v="27"/>
    <x v="2"/>
    <x v="1"/>
    <x v="0"/>
  </r>
  <r>
    <n v="5515110116"/>
    <x v="94"/>
    <n v="48001400"/>
    <x v="655"/>
    <s v="SSALLONDONO"/>
    <s v="PROVISION PRESTACIONES SO"/>
    <s v="Prov,lab,cesa.aprop."/>
    <s v=""/>
    <s v=""/>
    <d v="2010-02-24T00:00:00"/>
    <d v="2010-02-24T00:00:00"/>
    <n v="97242"/>
    <s v="551"/>
    <x v="1"/>
    <x v="27"/>
    <x v="2"/>
    <x v="1"/>
    <x v="0"/>
  </r>
  <r>
    <n v="5515110119"/>
    <x v="96"/>
    <n v="48001400"/>
    <x v="655"/>
    <s v="SSJFLOPEZ"/>
    <s v=""/>
    <s v="INDUSTRIAS Y CONFECCIONES INDUCON L"/>
    <s v="Pantalon dril blanco enresortado"/>
    <s v="Pantalon dril blanco enresortado"/>
    <d v="2010-02-09T00:00:00"/>
    <d v="2010-02-11T00:00:00"/>
    <n v="2181"/>
    <s v="551"/>
    <x v="1"/>
    <x v="27"/>
    <x v="2"/>
    <x v="1"/>
    <x v="0"/>
  </r>
  <r>
    <n v="5515110119"/>
    <x v="96"/>
    <n v="48001400"/>
    <x v="655"/>
    <s v="SSJFLOPEZ"/>
    <s v=""/>
    <s v="INDUSTRIAS Y CONFECCIONES INDUCON L"/>
    <s v="Pantalon dril blanco enresortado"/>
    <s v="Pantalon dril blanco enresortado"/>
    <d v="2010-02-09T00:00:00"/>
    <d v="2010-02-11T00:00:00"/>
    <n v="576"/>
    <s v="551"/>
    <x v="1"/>
    <x v="27"/>
    <x v="2"/>
    <x v="1"/>
    <x v="0"/>
  </r>
  <r>
    <n v="5515110119"/>
    <x v="96"/>
    <n v="48001400"/>
    <x v="655"/>
    <s v="SSJFLOPEZ"/>
    <s v=""/>
    <s v="INDUSTRIAS Y CONFECCIONES INDUCON L"/>
    <s v="Pantalon dril blanco enresortado"/>
    <s v="Pantalon dril blanco enresortado"/>
    <d v="2010-02-10T00:00:00"/>
    <d v="2010-02-12T00:00:00"/>
    <n v="436"/>
    <s v="551"/>
    <x v="1"/>
    <x v="27"/>
    <x v="2"/>
    <x v="1"/>
    <x v="0"/>
  </r>
  <r>
    <n v="5515110124"/>
    <x v="97"/>
    <n v="48001400"/>
    <x v="655"/>
    <s v="SSALLONDONO"/>
    <s v="PROVISION PRESTACIONES SO"/>
    <s v="Prov,lab,cesa.aprop."/>
    <s v=""/>
    <s v=""/>
    <d v="2010-02-24T00:00:00"/>
    <d v="2010-02-24T00:00:00"/>
    <n v="11237"/>
    <s v="551"/>
    <x v="1"/>
    <x v="27"/>
    <x v="2"/>
    <x v="1"/>
    <x v="0"/>
  </r>
  <r>
    <n v="5515110127"/>
    <x v="98"/>
    <n v="48001400"/>
    <x v="655"/>
    <s v="SSALLONDONO"/>
    <s v="SEGURIDAD SOCIAL  FEBRERO"/>
    <s v="Ret,apor,nomi, seg.s"/>
    <s v=""/>
    <s v=""/>
    <d v="2010-02-24T00:00:00"/>
    <d v="2010-02-24T00:00:00"/>
    <n v="10600"/>
    <s v="551"/>
    <x v="1"/>
    <x v="27"/>
    <x v="2"/>
    <x v="1"/>
    <x v="0"/>
  </r>
  <r>
    <n v="5515110128"/>
    <x v="98"/>
    <n v="48001400"/>
    <x v="655"/>
    <s v="SSALLONDONO"/>
    <s v="SEGURIDAD SOCIAL  FEBRERO"/>
    <s v="Ret,apor,nomi, seg.s"/>
    <s v=""/>
    <s v=""/>
    <d v="2010-02-24T00:00:00"/>
    <d v="2010-02-24T00:00:00"/>
    <n v="-40758"/>
    <s v="551"/>
    <x v="1"/>
    <x v="27"/>
    <x v="2"/>
    <x v="1"/>
    <x v="0"/>
  </r>
  <r>
    <n v="5515110128"/>
    <x v="98"/>
    <n v="48001400"/>
    <x v="655"/>
    <s v="SSALLONDONO"/>
    <s v="SEGURIDAD SOCIAL  FEBRERO"/>
    <s v="Ret,apor,nomi, seg.s"/>
    <s v=""/>
    <s v=""/>
    <d v="2010-02-24T00:00:00"/>
    <d v="2010-02-24T00:00:00"/>
    <n v="127400"/>
    <s v="551"/>
    <x v="1"/>
    <x v="27"/>
    <x v="2"/>
    <x v="1"/>
    <x v="0"/>
  </r>
  <r>
    <n v="5515110129"/>
    <x v="99"/>
    <n v="48001400"/>
    <x v="655"/>
    <s v="SSALLONDONO"/>
    <s v="SEGURIDAD SOCIAL  FEBRERO"/>
    <s v="Ret,apor,nomi, seg.s"/>
    <s v=""/>
    <s v=""/>
    <d v="2010-02-24T00:00:00"/>
    <d v="2010-02-24T00:00:00"/>
    <n v="-40758"/>
    <s v="551"/>
    <x v="1"/>
    <x v="27"/>
    <x v="2"/>
    <x v="1"/>
    <x v="0"/>
  </r>
  <r>
    <n v="5515110129"/>
    <x v="99"/>
    <n v="48001400"/>
    <x v="655"/>
    <s v="SSALLONDONO"/>
    <s v="SEGURIDAD SOCIAL  FEBRERO"/>
    <s v="Ret,apor,nomi, seg.s"/>
    <s v=""/>
    <s v=""/>
    <d v="2010-02-24T00:00:00"/>
    <d v="2010-02-24T00:00:00"/>
    <n v="163000"/>
    <s v="551"/>
    <x v="1"/>
    <x v="27"/>
    <x v="2"/>
    <x v="1"/>
    <x v="0"/>
  </r>
  <r>
    <n v="5515110131"/>
    <x v="100"/>
    <n v="48001400"/>
    <x v="655"/>
    <s v="SSALLONDONO"/>
    <s v="SEGURIDAD SOCIAL  FEBRERO"/>
    <s v="Ret,apor,nomi, seg.s"/>
    <s v=""/>
    <s v=""/>
    <d v="2010-02-24T00:00:00"/>
    <d v="2010-02-24T00:00:00"/>
    <n v="40800"/>
    <s v="551"/>
    <x v="1"/>
    <x v="27"/>
    <x v="2"/>
    <x v="1"/>
    <x v="0"/>
  </r>
  <r>
    <n v="5515110133"/>
    <x v="98"/>
    <n v="48001400"/>
    <x v="655"/>
    <s v="SSALLONDONO"/>
    <s v="SEGURIDAD SOCIAL  FEBRERO"/>
    <s v="Ret,apor,nomi, seg.s"/>
    <s v=""/>
    <s v=""/>
    <d v="2010-02-24T00:00:00"/>
    <d v="2010-02-24T00:00:00"/>
    <n v="30600"/>
    <s v="551"/>
    <x v="1"/>
    <x v="27"/>
    <x v="2"/>
    <x v="1"/>
    <x v="0"/>
  </r>
  <r>
    <n v="5515110134"/>
    <x v="98"/>
    <n v="48001400"/>
    <x v="655"/>
    <s v="SSALLONDONO"/>
    <s v="SEGURIDAD SOCIAL  FEBRERO"/>
    <s v="Ret,apor,nomi, seg.s"/>
    <s v=""/>
    <s v=""/>
    <d v="2010-02-24T00:00:00"/>
    <d v="2010-02-24T00:00:00"/>
    <n v="20400"/>
    <s v="551"/>
    <x v="1"/>
    <x v="27"/>
    <x v="2"/>
    <x v="1"/>
    <x v="0"/>
  </r>
  <r>
    <n v="5515113507"/>
    <x v="101"/>
    <n v="48001400"/>
    <x v="655"/>
    <s v="SSJFLOPEZ"/>
    <s v="LITO FEB OCC 446209"/>
    <s v="LEASING DE OCCIDENTE S.A. C.F.C."/>
    <s v=""/>
    <s v=""/>
    <d v="2010-02-11T00:00:00"/>
    <d v="2010-02-26T00:00:00"/>
    <n v="65623"/>
    <s v="551"/>
    <x v="1"/>
    <x v="27"/>
    <x v="5"/>
    <x v="1"/>
    <x v="0"/>
  </r>
  <r>
    <n v="5515113507"/>
    <x v="101"/>
    <n v="48001400"/>
    <x v="655"/>
    <s v="SSJFLOPEZ"/>
    <s v="LITO FEB OCC 446209"/>
    <s v="LEASING DE OCCIDENTE S.A. C.F.C."/>
    <s v=""/>
    <s v=""/>
    <d v="2010-02-11T00:00:00"/>
    <d v="2010-02-26T00:00:00"/>
    <n v="87976"/>
    <s v="551"/>
    <x v="1"/>
    <x v="27"/>
    <x v="5"/>
    <x v="1"/>
    <x v="0"/>
  </r>
  <r>
    <n v="5515116120"/>
    <x v="102"/>
    <n v="48001400"/>
    <x v="655"/>
    <s v="LTNASANCHEZ"/>
    <s v=""/>
    <s v="Caja men RgMedellin"/>
    <s v=""/>
    <s v=""/>
    <d v="2010-02-06T00:00:00"/>
    <d v="2010-02-06T00:00:00"/>
    <n v="31900"/>
    <s v="551"/>
    <x v="1"/>
    <x v="27"/>
    <x v="5"/>
    <x v="1"/>
    <x v="0"/>
  </r>
  <r>
    <n v="5515116408"/>
    <x v="103"/>
    <n v="48001400"/>
    <x v="655"/>
    <s v="SSJFLOPEZ"/>
    <s v="FACTURA UNE"/>
    <s v="EPM TELECOMUNICACIONES S.A."/>
    <s v=""/>
    <s v=""/>
    <d v="2010-02-12T00:00:00"/>
    <d v="2010-02-15T00:00:00"/>
    <n v="441"/>
    <s v="551"/>
    <x v="1"/>
    <x v="27"/>
    <x v="1"/>
    <x v="1"/>
    <x v="0"/>
  </r>
  <r>
    <n v="5515116408"/>
    <x v="103"/>
    <n v="48001400"/>
    <x v="655"/>
    <s v="SSJFLOPEZ"/>
    <s v="FACTURA UNE"/>
    <s v="EPM TELECOMUNICACIONES S.A."/>
    <s v=""/>
    <s v=""/>
    <d v="2010-02-12T00:00:00"/>
    <d v="2010-02-15T00:00:00"/>
    <n v="282"/>
    <s v="551"/>
    <x v="1"/>
    <x v="27"/>
    <x v="1"/>
    <x v="1"/>
    <x v="0"/>
  </r>
  <r>
    <n v="5515116408"/>
    <x v="103"/>
    <n v="48001400"/>
    <x v="655"/>
    <s v="SSJFLOPEZ"/>
    <s v="FACTURA UNE"/>
    <s v="EPM TELECOMUNICACIONES S.A."/>
    <s v=""/>
    <s v=""/>
    <d v="2010-02-12T00:00:00"/>
    <d v="2010-02-15T00:00:00"/>
    <n v="81"/>
    <s v="551"/>
    <x v="1"/>
    <x v="27"/>
    <x v="1"/>
    <x v="1"/>
    <x v="0"/>
  </r>
  <r>
    <n v="5515116408"/>
    <x v="103"/>
    <n v="48001400"/>
    <x v="655"/>
    <s v="SSJFLOPEZ"/>
    <s v="FACTURA UNE"/>
    <s v="EPM TELECOMUNICACIONES S.A."/>
    <s v=""/>
    <s v=""/>
    <d v="2010-02-12T00:00:00"/>
    <d v="2010-02-15T00:00:00"/>
    <n v="47"/>
    <s v="551"/>
    <x v="1"/>
    <x v="27"/>
    <x v="1"/>
    <x v="1"/>
    <x v="0"/>
  </r>
  <r>
    <n v="5515116408"/>
    <x v="103"/>
    <n v="48001400"/>
    <x v="655"/>
    <s v="SSJFLOPEZ"/>
    <s v="FACTURA UNE"/>
    <s v="EPM TELECOMUNICACIONES S.A."/>
    <s v=""/>
    <s v=""/>
    <d v="2010-02-12T00:00:00"/>
    <d v="2010-02-15T00:00:00"/>
    <n v="141"/>
    <s v="551"/>
    <x v="1"/>
    <x v="27"/>
    <x v="1"/>
    <x v="1"/>
    <x v="0"/>
  </r>
  <r>
    <n v="5515116408"/>
    <x v="103"/>
    <n v="48001400"/>
    <x v="655"/>
    <s v="SSJFLOPEZ"/>
    <s v="FACTURA UNE"/>
    <s v="EPM TELECOMUNICACIONES S.A."/>
    <s v=""/>
    <s v=""/>
    <d v="2010-02-12T00:00:00"/>
    <d v="2010-02-15T00:00:00"/>
    <n v="91"/>
    <s v="551"/>
    <x v="1"/>
    <x v="27"/>
    <x v="1"/>
    <x v="1"/>
    <x v="0"/>
  </r>
  <r>
    <n v="5515116408"/>
    <x v="103"/>
    <n v="48001400"/>
    <x v="655"/>
    <s v="SSJFLOPEZ"/>
    <s v="FACTURA UNE"/>
    <s v="EPM TELECOMUNICACIONES S.A."/>
    <s v=""/>
    <s v=""/>
    <d v="2010-02-12T00:00:00"/>
    <d v="2010-02-15T00:00:00"/>
    <n v="5912"/>
    <s v="551"/>
    <x v="1"/>
    <x v="27"/>
    <x v="1"/>
    <x v="1"/>
    <x v="0"/>
  </r>
  <r>
    <n v="5515116408"/>
    <x v="103"/>
    <n v="48001400"/>
    <x v="655"/>
    <s v="SSJFLOPEZ"/>
    <s v="FACTURA UNE"/>
    <s v="EPM TELECOMUNICACIONES S.A."/>
    <s v=""/>
    <s v=""/>
    <d v="2010-02-12T00:00:00"/>
    <d v="2010-02-15T00:00:00"/>
    <n v="34"/>
    <s v="551"/>
    <x v="1"/>
    <x v="27"/>
    <x v="1"/>
    <x v="1"/>
    <x v="0"/>
  </r>
  <r>
    <n v="5515110102"/>
    <x v="92"/>
    <n v="48001500"/>
    <x v="656"/>
    <s v="SSALLONDONO"/>
    <s v="PRIMERA QUINCENA FEBRERO"/>
    <s v="Obl,lab,salariosxpag"/>
    <s v=""/>
    <s v=""/>
    <d v="2010-02-11T00:00:00"/>
    <d v="2010-02-11T00:00:00"/>
    <n v="1318185"/>
    <s v="551"/>
    <x v="1"/>
    <x v="27"/>
    <x v="2"/>
    <x v="1"/>
    <x v="0"/>
  </r>
  <r>
    <n v="5515110102"/>
    <x v="92"/>
    <n v="48001500"/>
    <x v="656"/>
    <s v="SSALLONDONO"/>
    <s v="SEGUNDA QUINCENA FEBRERO"/>
    <s v="Obl,lab,salariosxpag"/>
    <s v=""/>
    <s v=""/>
    <d v="2010-02-24T00:00:00"/>
    <d v="2010-02-24T00:00:00"/>
    <n v="900158"/>
    <s v="551"/>
    <x v="1"/>
    <x v="27"/>
    <x v="2"/>
    <x v="1"/>
    <x v="0"/>
  </r>
  <r>
    <n v="5515110110"/>
    <x v="105"/>
    <n v="48001500"/>
    <x v="656"/>
    <s v="SSALLONDONO"/>
    <s v="PRIMERA QUINCENA FEBRERO"/>
    <s v="Obl,lab,salariosxpag"/>
    <s v=""/>
    <s v=""/>
    <d v="2010-02-11T00:00:00"/>
    <d v="2010-02-11T00:00:00"/>
    <n v="30750"/>
    <s v="551"/>
    <x v="1"/>
    <x v="27"/>
    <x v="2"/>
    <x v="1"/>
    <x v="0"/>
  </r>
  <r>
    <n v="5515110110"/>
    <x v="105"/>
    <n v="48001500"/>
    <x v="656"/>
    <s v="SSALLONDONO"/>
    <s v="SEGUNDA QUINCENA FEBRERO"/>
    <s v="Obl,lab,salariosxpag"/>
    <s v=""/>
    <s v=""/>
    <d v="2010-02-24T00:00:00"/>
    <d v="2010-02-24T00:00:00"/>
    <n v="30750"/>
    <s v="551"/>
    <x v="1"/>
    <x v="27"/>
    <x v="2"/>
    <x v="1"/>
    <x v="0"/>
  </r>
  <r>
    <n v="5515110111"/>
    <x v="106"/>
    <n v="48001500"/>
    <x v="656"/>
    <s v="SSALLONDONO"/>
    <s v="PROVISION PRESTACIONES SO"/>
    <s v="Prov,lab,cesa.aprop."/>
    <s v=""/>
    <s v=""/>
    <d v="2010-02-24T00:00:00"/>
    <d v="2010-02-24T00:00:00"/>
    <n v="139758"/>
    <s v="551"/>
    <x v="1"/>
    <x v="27"/>
    <x v="2"/>
    <x v="1"/>
    <x v="0"/>
  </r>
  <r>
    <n v="5515110112"/>
    <x v="107"/>
    <n v="48001500"/>
    <x v="656"/>
    <s v="SSALLONDONO"/>
    <s v="PROVISION PRESTACIONES SO"/>
    <s v="Prov,lab,cesa.aprop."/>
    <s v=""/>
    <s v=""/>
    <d v="2010-02-24T00:00:00"/>
    <d v="2010-02-24T00:00:00"/>
    <n v="29423"/>
    <s v="551"/>
    <x v="1"/>
    <x v="27"/>
    <x v="2"/>
    <x v="1"/>
    <x v="0"/>
  </r>
  <r>
    <n v="5515110113"/>
    <x v="108"/>
    <n v="48001500"/>
    <x v="656"/>
    <s v="SSALLONDONO"/>
    <s v="PROVISION PRESTACIONES SO"/>
    <s v="Prov,lab,cesa.aprop."/>
    <s v=""/>
    <s v=""/>
    <d v="2010-02-24T00:00:00"/>
    <d v="2010-02-24T00:00:00"/>
    <n v="139758"/>
    <s v="551"/>
    <x v="1"/>
    <x v="27"/>
    <x v="2"/>
    <x v="1"/>
    <x v="0"/>
  </r>
  <r>
    <n v="5515110114"/>
    <x v="93"/>
    <n v="48001500"/>
    <x v="656"/>
    <s v="SSALLONDONO"/>
    <s v="PROVISION PRESTACIONES SO"/>
    <s v="Prov,lab,cesa.aprop."/>
    <s v=""/>
    <s v=""/>
    <d v="2010-02-24T00:00:00"/>
    <d v="2010-02-24T00:00:00"/>
    <n v="80912"/>
    <s v="551"/>
    <x v="1"/>
    <x v="27"/>
    <x v="2"/>
    <x v="1"/>
    <x v="0"/>
  </r>
  <r>
    <n v="5515110116"/>
    <x v="94"/>
    <n v="48001500"/>
    <x v="656"/>
    <s v="SSALLONDONO"/>
    <s v="PROVISION PRESTACIONES SO"/>
    <s v="Prov,lab,cesa.aprop."/>
    <s v=""/>
    <s v=""/>
    <d v="2010-02-24T00:00:00"/>
    <d v="2010-02-24T00:00:00"/>
    <n v="132404"/>
    <s v="551"/>
    <x v="1"/>
    <x v="27"/>
    <x v="2"/>
    <x v="1"/>
    <x v="0"/>
  </r>
  <r>
    <n v="5515110117"/>
    <x v="95"/>
    <n v="48001500"/>
    <x v="656"/>
    <s v="SSALLONDONO"/>
    <s v="PRIMERA QUINCENA FEBRERO"/>
    <s v="Obl,lab,salariosxpag"/>
    <s v=""/>
    <s v=""/>
    <d v="2010-02-11T00:00:00"/>
    <d v="2010-02-11T00:00:00"/>
    <n v="120000"/>
    <s v="551"/>
    <x v="1"/>
    <x v="27"/>
    <x v="2"/>
    <x v="1"/>
    <x v="0"/>
  </r>
  <r>
    <n v="5515110124"/>
    <x v="97"/>
    <n v="48001500"/>
    <x v="656"/>
    <s v="SSALLONDONO"/>
    <s v="PROVISION PRESTACIONES SO"/>
    <s v="Prov,lab,cesa.aprop."/>
    <s v=""/>
    <s v=""/>
    <d v="2010-02-24T00:00:00"/>
    <d v="2010-02-24T00:00:00"/>
    <n v="15300"/>
    <s v="551"/>
    <x v="1"/>
    <x v="27"/>
    <x v="2"/>
    <x v="1"/>
    <x v="0"/>
  </r>
  <r>
    <n v="5515110127"/>
    <x v="98"/>
    <n v="48001500"/>
    <x v="656"/>
    <s v="SSALLONDONO"/>
    <s v="SEGURIDAD SOCIAL  FEBRERO"/>
    <s v="Ret,apor,nomi, seg.s"/>
    <s v=""/>
    <s v=""/>
    <d v="2010-02-24T00:00:00"/>
    <d v="2010-02-24T00:00:00"/>
    <n v="17200"/>
    <s v="551"/>
    <x v="1"/>
    <x v="27"/>
    <x v="2"/>
    <x v="1"/>
    <x v="0"/>
  </r>
  <r>
    <n v="5515110128"/>
    <x v="98"/>
    <n v="48001500"/>
    <x v="656"/>
    <s v="SSALLONDONO"/>
    <s v="SEGURIDAD SOCIAL  FEBRERO"/>
    <s v="Ret,apor,nomi, seg.s"/>
    <s v=""/>
    <s v=""/>
    <d v="2010-02-24T00:00:00"/>
    <d v="2010-02-24T00:00:00"/>
    <n v="-56385"/>
    <s v="551"/>
    <x v="1"/>
    <x v="27"/>
    <x v="2"/>
    <x v="1"/>
    <x v="0"/>
  </r>
  <r>
    <n v="5515110128"/>
    <x v="98"/>
    <n v="48001500"/>
    <x v="656"/>
    <s v="SSALLONDONO"/>
    <s v="SEGURIDAD SOCIAL  FEBRERO"/>
    <s v="Ret,apor,nomi, seg.s"/>
    <s v=""/>
    <s v=""/>
    <d v="2010-02-24T00:00:00"/>
    <d v="2010-02-24T00:00:00"/>
    <n v="493600"/>
    <s v="551"/>
    <x v="1"/>
    <x v="27"/>
    <x v="2"/>
    <x v="1"/>
    <x v="0"/>
  </r>
  <r>
    <n v="5515110129"/>
    <x v="99"/>
    <n v="48001500"/>
    <x v="656"/>
    <s v="SSALLONDONO"/>
    <s v="SEGURIDAD SOCIAL  FEBRERO"/>
    <s v="Ret,apor,nomi, seg.s"/>
    <s v=""/>
    <s v=""/>
    <d v="2010-02-24T00:00:00"/>
    <d v="2010-02-24T00:00:00"/>
    <n v="-60292"/>
    <s v="551"/>
    <x v="1"/>
    <x v="27"/>
    <x v="2"/>
    <x v="1"/>
    <x v="0"/>
  </r>
  <r>
    <n v="5515110129"/>
    <x v="99"/>
    <n v="48001500"/>
    <x v="656"/>
    <s v="SSALLONDONO"/>
    <s v="SEGURIDAD SOCIAL  FEBRERO"/>
    <s v="Ret,apor,nomi, seg.s"/>
    <s v=""/>
    <s v=""/>
    <d v="2010-02-24T00:00:00"/>
    <d v="2010-02-24T00:00:00"/>
    <n v="661000"/>
    <s v="551"/>
    <x v="1"/>
    <x v="27"/>
    <x v="2"/>
    <x v="1"/>
    <x v="0"/>
  </r>
  <r>
    <n v="5515110131"/>
    <x v="100"/>
    <n v="48001500"/>
    <x v="656"/>
    <s v="SSALLONDONO"/>
    <s v="SEGURIDAD SOCIAL  FEBRERO"/>
    <s v="Ret,apor,nomi, seg.s"/>
    <s v=""/>
    <s v=""/>
    <d v="2010-02-24T00:00:00"/>
    <d v="2010-02-24T00:00:00"/>
    <n v="56440"/>
    <s v="551"/>
    <x v="1"/>
    <x v="27"/>
    <x v="2"/>
    <x v="1"/>
    <x v="0"/>
  </r>
  <r>
    <n v="5515110133"/>
    <x v="98"/>
    <n v="48001500"/>
    <x v="656"/>
    <s v="SSALLONDONO"/>
    <s v="SEGURIDAD SOCIAL  FEBRERO"/>
    <s v="Ret,apor,nomi, seg.s"/>
    <s v=""/>
    <s v=""/>
    <d v="2010-02-24T00:00:00"/>
    <d v="2010-02-24T00:00:00"/>
    <n v="42330"/>
    <s v="551"/>
    <x v="1"/>
    <x v="27"/>
    <x v="2"/>
    <x v="1"/>
    <x v="0"/>
  </r>
  <r>
    <n v="5515110134"/>
    <x v="98"/>
    <n v="48001500"/>
    <x v="656"/>
    <s v="SSALLONDONO"/>
    <s v="SEGURIDAD SOCIAL  FEBRERO"/>
    <s v="Ret,apor,nomi, seg.s"/>
    <s v=""/>
    <s v=""/>
    <d v="2010-02-24T00:00:00"/>
    <d v="2010-02-24T00:00:00"/>
    <n v="28220"/>
    <s v="551"/>
    <x v="1"/>
    <x v="27"/>
    <x v="2"/>
    <x v="1"/>
    <x v="0"/>
  </r>
  <r>
    <n v="5515113507"/>
    <x v="101"/>
    <n v="48001500"/>
    <x v="656"/>
    <s v="SSJFLOPEZ"/>
    <s v="LITO FEB BAN 6706"/>
    <s v="LEASING BANCOLOMBIA SA"/>
    <s v=""/>
    <s v=""/>
    <d v="2010-02-09T00:00:00"/>
    <d v="2010-02-25T00:00:00"/>
    <n v="53116"/>
    <s v="551"/>
    <x v="1"/>
    <x v="27"/>
    <x v="5"/>
    <x v="1"/>
    <x v="0"/>
  </r>
  <r>
    <n v="5515113507"/>
    <x v="101"/>
    <n v="48001500"/>
    <x v="656"/>
    <s v="SSJFLOPEZ"/>
    <s v="LITO FEB BAN 6706"/>
    <s v="LEASING BANCOLOMBIA SA"/>
    <s v=""/>
    <s v=""/>
    <d v="2010-02-09T00:00:00"/>
    <d v="2010-02-25T00:00:00"/>
    <n v="72676"/>
    <s v="551"/>
    <x v="1"/>
    <x v="27"/>
    <x v="5"/>
    <x v="1"/>
    <x v="0"/>
  </r>
  <r>
    <n v="5515116120"/>
    <x v="102"/>
    <n v="48001500"/>
    <x v="656"/>
    <s v="LTICPOSADA"/>
    <s v=""/>
    <s v="cta pte,prov,prd.Inv"/>
    <s v=""/>
    <s v="Refrigerio"/>
    <d v="2010-02-22T00:00:00"/>
    <d v="2010-02-22T00:00:00"/>
    <n v="11200"/>
    <s v="551"/>
    <x v="1"/>
    <x v="27"/>
    <x v="5"/>
    <x v="1"/>
    <x v="0"/>
  </r>
  <r>
    <n v="5515116408"/>
    <x v="103"/>
    <n v="48001500"/>
    <x v="656"/>
    <s v="SSJFLOPEZ"/>
    <s v="FACTURAS TIGO"/>
    <s v="COLOMBIA MOVIL S.A. E.S.P."/>
    <s v=""/>
    <s v=""/>
    <d v="2010-01-27T00:00:00"/>
    <d v="2010-02-12T00:00:00"/>
    <n v="2599"/>
    <s v="551"/>
    <x v="1"/>
    <x v="27"/>
    <x v="1"/>
    <x v="1"/>
    <x v="0"/>
  </r>
  <r>
    <n v="5515116408"/>
    <x v="103"/>
    <n v="48001500"/>
    <x v="656"/>
    <s v="SSJFLOPEZ"/>
    <s v="FACTURA COMCEL"/>
    <s v="COMUNICACION CELULAR S.A. COMCEL"/>
    <s v=""/>
    <s v=""/>
    <d v="2010-01-25T00:00:00"/>
    <d v="2010-02-12T00:00:00"/>
    <n v="6685"/>
    <s v="551"/>
    <x v="1"/>
    <x v="27"/>
    <x v="1"/>
    <x v="1"/>
    <x v="0"/>
  </r>
  <r>
    <n v="5515116408"/>
    <x v="103"/>
    <n v="48001500"/>
    <x v="656"/>
    <s v="SSJFLOPEZ"/>
    <s v="FACTURA MOVISTAR"/>
    <s v="TELEFONICA MOVILES COLOMBIA S.A."/>
    <s v=""/>
    <s v=""/>
    <d v="2010-02-02T00:00:00"/>
    <d v="2010-02-12T00:00:00"/>
    <n v="9732"/>
    <s v="551"/>
    <x v="1"/>
    <x v="27"/>
    <x v="1"/>
    <x v="1"/>
    <x v="0"/>
  </r>
  <r>
    <n v="5515116408"/>
    <x v="103"/>
    <n v="48001500"/>
    <x v="656"/>
    <s v="SSJFLOPEZ"/>
    <s v="FACTURA UNE"/>
    <s v="EPM TELECOMUNICACIONES S.A."/>
    <s v=""/>
    <s v=""/>
    <d v="2010-02-12T00:00:00"/>
    <d v="2010-02-15T00:00:00"/>
    <n v="6327"/>
    <s v="551"/>
    <x v="1"/>
    <x v="27"/>
    <x v="1"/>
    <x v="1"/>
    <x v="0"/>
  </r>
  <r>
    <n v="5515116408"/>
    <x v="103"/>
    <n v="48001500"/>
    <x v="656"/>
    <s v="SSJFLOPEZ"/>
    <s v="FACTURA UNE"/>
    <s v="EPM TELECOMUNICACIONES S.A."/>
    <s v=""/>
    <s v=""/>
    <d v="2010-02-12T00:00:00"/>
    <d v="2010-02-15T00:00:00"/>
    <n v="4055"/>
    <s v="551"/>
    <x v="1"/>
    <x v="27"/>
    <x v="1"/>
    <x v="1"/>
    <x v="0"/>
  </r>
  <r>
    <n v="5515116408"/>
    <x v="103"/>
    <n v="48001500"/>
    <x v="656"/>
    <s v="SSJFLOPEZ"/>
    <s v="FACTURA UNE"/>
    <s v="EPM TELECOMUNICACIONES S.A."/>
    <s v=""/>
    <s v=""/>
    <d v="2010-02-12T00:00:00"/>
    <d v="2010-02-15T00:00:00"/>
    <n v="1166"/>
    <s v="551"/>
    <x v="1"/>
    <x v="27"/>
    <x v="1"/>
    <x v="1"/>
    <x v="0"/>
  </r>
  <r>
    <n v="5515116408"/>
    <x v="103"/>
    <n v="48001500"/>
    <x v="656"/>
    <s v="SSJFLOPEZ"/>
    <s v="FACTURA UNE"/>
    <s v="EPM TELECOMUNICACIONES S.A."/>
    <s v=""/>
    <s v=""/>
    <d v="2010-02-12T00:00:00"/>
    <d v="2010-02-15T00:00:00"/>
    <n v="677"/>
    <s v="551"/>
    <x v="1"/>
    <x v="27"/>
    <x v="1"/>
    <x v="1"/>
    <x v="0"/>
  </r>
  <r>
    <n v="5515116408"/>
    <x v="103"/>
    <n v="48001500"/>
    <x v="656"/>
    <s v="SSJFLOPEZ"/>
    <s v="FACTURA UNE"/>
    <s v="EPM TELECOMUNICACIONES S.A."/>
    <s v=""/>
    <s v=""/>
    <d v="2010-02-12T00:00:00"/>
    <d v="2010-02-15T00:00:00"/>
    <n v="2026"/>
    <s v="551"/>
    <x v="1"/>
    <x v="27"/>
    <x v="1"/>
    <x v="1"/>
    <x v="0"/>
  </r>
  <r>
    <n v="5515116408"/>
    <x v="103"/>
    <n v="48001500"/>
    <x v="656"/>
    <s v="SSJFLOPEZ"/>
    <s v="FACTURA UNE"/>
    <s v="EPM TELECOMUNICACIONES S.A."/>
    <s v=""/>
    <s v=""/>
    <d v="2010-02-12T00:00:00"/>
    <d v="2010-02-15T00:00:00"/>
    <n v="1302"/>
    <s v="551"/>
    <x v="1"/>
    <x v="27"/>
    <x v="1"/>
    <x v="1"/>
    <x v="0"/>
  </r>
  <r>
    <n v="5515116408"/>
    <x v="103"/>
    <n v="48001500"/>
    <x v="656"/>
    <s v="SSJFLOPEZ"/>
    <s v="FACTURA UNE"/>
    <s v="EPM TELECOMUNICACIONES S.A."/>
    <s v=""/>
    <s v=""/>
    <d v="2010-02-12T00:00:00"/>
    <d v="2010-02-15T00:00:00"/>
    <n v="84978"/>
    <s v="551"/>
    <x v="1"/>
    <x v="27"/>
    <x v="1"/>
    <x v="1"/>
    <x v="0"/>
  </r>
  <r>
    <n v="5515116408"/>
    <x v="103"/>
    <n v="48001500"/>
    <x v="656"/>
    <s v="SSJFLOPEZ"/>
    <s v="FACTURA UNE"/>
    <s v="EPM TELECOMUNICACIONES S.A."/>
    <s v=""/>
    <s v=""/>
    <d v="2010-02-12T00:00:00"/>
    <d v="2010-02-15T00:00:00"/>
    <n v="482"/>
    <s v="551"/>
    <x v="1"/>
    <x v="27"/>
    <x v="1"/>
    <x v="1"/>
    <x v="0"/>
  </r>
  <r>
    <n v="5515124704"/>
    <x v="110"/>
    <n v="48001500"/>
    <x v="656"/>
    <s v="EXEAGUTIERRE"/>
    <s v=""/>
    <s v="cta pte,prov,prd.no,"/>
    <s v="Soporte para portatil"/>
    <s v="Soporte para portatil"/>
    <d v="2010-02-01T00:00:00"/>
    <d v="2010-02-02T00:00:00"/>
    <n v="15400"/>
    <s v="551"/>
    <x v="1"/>
    <x v="27"/>
    <x v="5"/>
    <x v="1"/>
    <x v="0"/>
  </r>
  <r>
    <n v="5515124704"/>
    <x v="110"/>
    <n v="48001500"/>
    <x v="656"/>
    <s v="EXEAGUTIERRE"/>
    <s v=""/>
    <s v="cta pte,prov,prd.no,"/>
    <s v="Cuaderno"/>
    <s v="Cuaderno"/>
    <d v="2010-02-18T00:00:00"/>
    <d v="2010-02-19T00:00:00"/>
    <n v="2431"/>
    <s v="551"/>
    <x v="1"/>
    <x v="27"/>
    <x v="5"/>
    <x v="1"/>
    <x v="0"/>
  </r>
  <r>
    <n v="5515124704"/>
    <x v="110"/>
    <n v="48001500"/>
    <x v="656"/>
    <s v="SSJFLOPEZ"/>
    <s v=""/>
    <s v="MARION SA"/>
    <s v="Boligrafo kilom.retractil ngo"/>
    <s v="Boligrafo kilom.retractil ngo"/>
    <d v="2010-02-18T00:00:00"/>
    <d v="2010-02-22T00:00:00"/>
    <n v="601"/>
    <s v="551"/>
    <x v="1"/>
    <x v="27"/>
    <x v="5"/>
    <x v="1"/>
    <x v="0"/>
  </r>
  <r>
    <n v="5515124704"/>
    <x v="110"/>
    <n v="48001500"/>
    <x v="656"/>
    <s v="SSJFLOPEZ"/>
    <s v=""/>
    <s v="MARION SA"/>
    <s v="Papel carta multip.x500 blco"/>
    <s v="Papel carta multip.x500 blco"/>
    <d v="2010-02-18T00:00:00"/>
    <d v="2010-02-22T00:00:00"/>
    <n v="6900"/>
    <s v="551"/>
    <x v="1"/>
    <x v="27"/>
    <x v="5"/>
    <x v="1"/>
    <x v="0"/>
  </r>
  <r>
    <n v="5515124704"/>
    <x v="110"/>
    <n v="48001500"/>
    <x v="656"/>
    <s v="SSJFLOPEZ"/>
    <s v=""/>
    <s v="MARION SA"/>
    <s v="Resaltador sanford major azul"/>
    <s v="Resaltador sanford major azul"/>
    <d v="2010-02-18T00:00:00"/>
    <d v="2010-02-22T00:00:00"/>
    <n v="757"/>
    <s v="551"/>
    <x v="1"/>
    <x v="27"/>
    <x v="5"/>
    <x v="1"/>
    <x v="0"/>
  </r>
  <r>
    <n v="5515124704"/>
    <x v="110"/>
    <n v="48001500"/>
    <x v="656"/>
    <s v="SSJFLOPEZ"/>
    <s v=""/>
    <s v="MARION SA"/>
    <s v="Resaltador sanford major vde"/>
    <s v="Resaltador sanford major vde"/>
    <d v="2010-02-18T00:00:00"/>
    <d v="2010-02-22T00:00:00"/>
    <n v="760"/>
    <s v="551"/>
    <x v="1"/>
    <x v="27"/>
    <x v="5"/>
    <x v="1"/>
    <x v="0"/>
  </r>
  <r>
    <n v="5515111152"/>
    <x v="111"/>
    <n v="48003000"/>
    <x v="657"/>
    <s v="LTMAMEJIA"/>
    <s v=""/>
    <s v="cta pte,prov,prd.Inv"/>
    <s v=""/>
    <s v="Servicio Revisoria fiscal"/>
    <d v="2010-02-15T00:00:00"/>
    <d v="2010-02-15T00:00:00"/>
    <n v="758625"/>
    <s v="551"/>
    <x v="1"/>
    <x v="27"/>
    <x v="8"/>
    <x v="1"/>
    <x v="0"/>
  </r>
  <r>
    <n v="5515110102"/>
    <x v="92"/>
    <n v="48007000"/>
    <x v="658"/>
    <s v="SSALLONDONO"/>
    <s v="PRIMERA QUINCENA FEBRERO"/>
    <s v="Obl,lab,salariosxpag"/>
    <s v=""/>
    <s v=""/>
    <d v="2010-02-11T00:00:00"/>
    <d v="2010-02-11T00:00:00"/>
    <n v="1550938"/>
    <s v="551"/>
    <x v="1"/>
    <x v="27"/>
    <x v="2"/>
    <x v="1"/>
    <x v="0"/>
  </r>
  <r>
    <n v="5515110102"/>
    <x v="92"/>
    <n v="48007000"/>
    <x v="658"/>
    <s v="SSALLONDONO"/>
    <s v="SEGUNDA QUINCENA FEBRERO"/>
    <s v="Obl,lab,salariosxpag"/>
    <s v=""/>
    <s v=""/>
    <d v="2010-02-24T00:00:00"/>
    <d v="2010-02-24T00:00:00"/>
    <n v="2039288"/>
    <s v="551"/>
    <x v="1"/>
    <x v="27"/>
    <x v="2"/>
    <x v="1"/>
    <x v="0"/>
  </r>
  <r>
    <n v="5515110111"/>
    <x v="106"/>
    <n v="48007000"/>
    <x v="658"/>
    <s v="SSALLONDONO"/>
    <s v="PROVISION PRESTACIONES SO"/>
    <s v="Prov,lab,cesa.aprop."/>
    <s v=""/>
    <s v=""/>
    <d v="2010-02-24T00:00:00"/>
    <d v="2010-02-24T00:00:00"/>
    <n v="341071"/>
    <s v="551"/>
    <x v="1"/>
    <x v="27"/>
    <x v="2"/>
    <x v="1"/>
    <x v="0"/>
  </r>
  <r>
    <n v="5515110112"/>
    <x v="107"/>
    <n v="48007000"/>
    <x v="658"/>
    <s v="SSALLONDONO"/>
    <s v="PROVISION PRESTACIONES SO"/>
    <s v="Prov,lab,cesa.aprop."/>
    <s v=""/>
    <s v=""/>
    <d v="2010-02-24T00:00:00"/>
    <d v="2010-02-24T00:00:00"/>
    <n v="71805"/>
    <s v="551"/>
    <x v="1"/>
    <x v="27"/>
    <x v="2"/>
    <x v="1"/>
    <x v="0"/>
  </r>
  <r>
    <n v="5515110113"/>
    <x v="108"/>
    <n v="48007000"/>
    <x v="658"/>
    <s v="SSALLONDONO"/>
    <s v="PROVISION PRESTACIONES SO"/>
    <s v="Prov,lab,cesa.aprop."/>
    <s v=""/>
    <s v=""/>
    <d v="2010-02-24T00:00:00"/>
    <d v="2010-02-24T00:00:00"/>
    <n v="341071"/>
    <s v="551"/>
    <x v="1"/>
    <x v="27"/>
    <x v="2"/>
    <x v="1"/>
    <x v="0"/>
  </r>
  <r>
    <n v="5515110114"/>
    <x v="93"/>
    <n v="48007000"/>
    <x v="658"/>
    <s v="SSALLONDONO"/>
    <s v="PROVISION PRESTACIONES SO"/>
    <s v="Prov,lab,cesa.aprop."/>
    <s v=""/>
    <s v=""/>
    <d v="2010-02-24T00:00:00"/>
    <d v="2010-02-24T00:00:00"/>
    <n v="197462"/>
    <s v="551"/>
    <x v="1"/>
    <x v="27"/>
    <x v="2"/>
    <x v="1"/>
    <x v="0"/>
  </r>
  <r>
    <n v="5515110116"/>
    <x v="94"/>
    <n v="48007000"/>
    <x v="658"/>
    <s v="SSALLONDONO"/>
    <s v="PROVISION PRESTACIONES SO"/>
    <s v="Prov,lab,cesa.aprop."/>
    <s v=""/>
    <s v=""/>
    <d v="2010-02-24T00:00:00"/>
    <d v="2010-02-24T00:00:00"/>
    <n v="323122"/>
    <s v="551"/>
    <x v="1"/>
    <x v="27"/>
    <x v="2"/>
    <x v="1"/>
    <x v="0"/>
  </r>
  <r>
    <n v="5515110119"/>
    <x v="96"/>
    <n v="48007000"/>
    <x v="658"/>
    <s v="LTICPOSADA"/>
    <s v=""/>
    <s v="cta pte,prov,prd.Inv"/>
    <s v=""/>
    <s v="Carnés"/>
    <d v="2010-02-10T00:00:00"/>
    <d v="2010-02-10T00:00:00"/>
    <n v="201600"/>
    <s v="551"/>
    <x v="1"/>
    <x v="27"/>
    <x v="2"/>
    <x v="1"/>
    <x v="0"/>
  </r>
  <r>
    <n v="5515110124"/>
    <x v="97"/>
    <n v="48007000"/>
    <x v="658"/>
    <s v="SSALLONDONO"/>
    <s v="PROVISION PRESTACIONES SO"/>
    <s v="Prov,lab,cesa.aprop."/>
    <s v=""/>
    <s v=""/>
    <d v="2010-02-24T00:00:00"/>
    <d v="2010-02-24T00:00:00"/>
    <n v="37338"/>
    <s v="551"/>
    <x v="1"/>
    <x v="27"/>
    <x v="2"/>
    <x v="1"/>
    <x v="0"/>
  </r>
  <r>
    <n v="5515110127"/>
    <x v="98"/>
    <n v="48007000"/>
    <x v="658"/>
    <s v="SSALLONDONO"/>
    <s v="SEGURIDAD SOCIAL  FEBRERO"/>
    <s v="Ret,apor,nomi, seg.s"/>
    <s v=""/>
    <s v=""/>
    <d v="2010-02-24T00:00:00"/>
    <d v="2010-02-24T00:00:00"/>
    <n v="18700"/>
    <s v="551"/>
    <x v="1"/>
    <x v="27"/>
    <x v="2"/>
    <x v="1"/>
    <x v="0"/>
  </r>
  <r>
    <n v="5515110128"/>
    <x v="98"/>
    <n v="48007000"/>
    <x v="658"/>
    <s v="SSALLONDONO"/>
    <s v="SEGURIDAD SOCIAL  FEBRERO"/>
    <s v="Ret,apor,nomi, seg.s"/>
    <s v=""/>
    <s v=""/>
    <d v="2010-02-24T00:00:00"/>
    <d v="2010-02-24T00:00:00"/>
    <n v="-143609"/>
    <s v="551"/>
    <x v="1"/>
    <x v="27"/>
    <x v="2"/>
    <x v="1"/>
    <x v="0"/>
  </r>
  <r>
    <n v="5515110128"/>
    <x v="98"/>
    <n v="48007000"/>
    <x v="658"/>
    <s v="SSALLONDONO"/>
    <s v="SEGURIDAD SOCIAL  FEBRERO"/>
    <s v="Ret,apor,nomi, seg.s"/>
    <s v=""/>
    <s v=""/>
    <d v="2010-02-24T00:00:00"/>
    <d v="2010-02-24T00:00:00"/>
    <n v="509700"/>
    <s v="551"/>
    <x v="1"/>
    <x v="27"/>
    <x v="2"/>
    <x v="1"/>
    <x v="0"/>
  </r>
  <r>
    <n v="5515110129"/>
    <x v="99"/>
    <n v="48007000"/>
    <x v="658"/>
    <s v="SSALLONDONO"/>
    <s v="SEGURIDAD SOCIAL  FEBRERO"/>
    <s v="Ret,apor,nomi, seg.s"/>
    <s v=""/>
    <s v=""/>
    <d v="2010-02-24T00:00:00"/>
    <d v="2010-02-24T00:00:00"/>
    <n v="-168026"/>
    <s v="551"/>
    <x v="1"/>
    <x v="27"/>
    <x v="2"/>
    <x v="1"/>
    <x v="0"/>
  </r>
  <r>
    <n v="5515110129"/>
    <x v="99"/>
    <n v="48007000"/>
    <x v="658"/>
    <s v="SSALLONDONO"/>
    <s v="SEGURIDAD SOCIAL  FEBRERO"/>
    <s v="Ret,apor,nomi, seg.s"/>
    <s v=""/>
    <s v=""/>
    <d v="2010-02-24T00:00:00"/>
    <d v="2010-02-24T00:00:00"/>
    <n v="681700"/>
    <s v="551"/>
    <x v="1"/>
    <x v="27"/>
    <x v="2"/>
    <x v="1"/>
    <x v="0"/>
  </r>
  <r>
    <n v="5515110131"/>
    <x v="100"/>
    <n v="48007000"/>
    <x v="658"/>
    <s v="SSALLONDONO"/>
    <s v="SEGURIDAD SOCIAL  FEBRERO"/>
    <s v="Ret,apor,nomi, seg.s"/>
    <s v=""/>
    <s v=""/>
    <d v="2010-02-24T00:00:00"/>
    <d v="2010-02-24T00:00:00"/>
    <n v="143600"/>
    <s v="551"/>
    <x v="1"/>
    <x v="27"/>
    <x v="2"/>
    <x v="1"/>
    <x v="0"/>
  </r>
  <r>
    <n v="5515110133"/>
    <x v="98"/>
    <n v="48007000"/>
    <x v="658"/>
    <s v="SSALLONDONO"/>
    <s v="SEGURIDAD SOCIAL  FEBRERO"/>
    <s v="Ret,apor,nomi, seg.s"/>
    <s v=""/>
    <s v=""/>
    <d v="2010-02-24T00:00:00"/>
    <d v="2010-02-24T00:00:00"/>
    <n v="107700"/>
    <s v="551"/>
    <x v="1"/>
    <x v="27"/>
    <x v="2"/>
    <x v="1"/>
    <x v="0"/>
  </r>
  <r>
    <n v="5515110134"/>
    <x v="98"/>
    <n v="48007000"/>
    <x v="658"/>
    <s v="SSALLONDONO"/>
    <s v="SEGURIDAD SOCIAL  FEBRERO"/>
    <s v="Ret,apor,nomi, seg.s"/>
    <s v=""/>
    <s v=""/>
    <d v="2010-02-24T00:00:00"/>
    <d v="2010-02-24T00:00:00"/>
    <n v="71800"/>
    <s v="551"/>
    <x v="1"/>
    <x v="27"/>
    <x v="2"/>
    <x v="1"/>
    <x v="0"/>
  </r>
  <r>
    <n v="5515113507"/>
    <x v="101"/>
    <n v="48007000"/>
    <x v="658"/>
    <s v="SSJFLOPEZ"/>
    <s v="LITO FEB BAN 6706"/>
    <s v="LEASING BANCOLOMBIA SA"/>
    <s v=""/>
    <s v=""/>
    <d v="2010-02-09T00:00:00"/>
    <d v="2010-02-25T00:00:00"/>
    <n v="53116"/>
    <s v="551"/>
    <x v="1"/>
    <x v="27"/>
    <x v="5"/>
    <x v="1"/>
    <x v="0"/>
  </r>
  <r>
    <n v="5515113507"/>
    <x v="101"/>
    <n v="48007000"/>
    <x v="658"/>
    <s v="SSJFLOPEZ"/>
    <s v="LITO FEB BAN 6706"/>
    <s v="LEASING BANCOLOMBIA SA"/>
    <s v=""/>
    <s v=""/>
    <d v="2010-02-09T00:00:00"/>
    <d v="2010-02-25T00:00:00"/>
    <n v="72676"/>
    <s v="551"/>
    <x v="1"/>
    <x v="27"/>
    <x v="5"/>
    <x v="1"/>
    <x v="0"/>
  </r>
  <r>
    <n v="5515113507"/>
    <x v="101"/>
    <n v="48007000"/>
    <x v="658"/>
    <s v="SSJFLOPEZ"/>
    <s v="LITO FEB BAN 6706"/>
    <s v="LEASING BANCOLOMBIA SA"/>
    <s v=""/>
    <s v=""/>
    <d v="2010-02-09T00:00:00"/>
    <d v="2010-02-25T00:00:00"/>
    <n v="26282"/>
    <s v="551"/>
    <x v="1"/>
    <x v="27"/>
    <x v="5"/>
    <x v="1"/>
    <x v="0"/>
  </r>
  <r>
    <n v="5515113507"/>
    <x v="101"/>
    <n v="48007000"/>
    <x v="658"/>
    <s v="SSJFLOPEZ"/>
    <s v="LITO FEB BAN 6706"/>
    <s v="LEASING BANCOLOMBIA SA"/>
    <s v=""/>
    <s v=""/>
    <d v="2010-02-09T00:00:00"/>
    <d v="2010-02-25T00:00:00"/>
    <n v="35960"/>
    <s v="551"/>
    <x v="1"/>
    <x v="27"/>
    <x v="5"/>
    <x v="1"/>
    <x v="0"/>
  </r>
  <r>
    <n v="5515113507"/>
    <x v="101"/>
    <n v="48007000"/>
    <x v="658"/>
    <s v="SSJFLOPEZ"/>
    <s v="LITO FEB BAN 6706"/>
    <s v="LEASING BANCOLOMBIA SA"/>
    <s v=""/>
    <s v=""/>
    <d v="2010-02-09T00:00:00"/>
    <d v="2010-02-25T00:00:00"/>
    <n v="26282"/>
    <s v="551"/>
    <x v="1"/>
    <x v="27"/>
    <x v="5"/>
    <x v="1"/>
    <x v="0"/>
  </r>
  <r>
    <n v="5515113507"/>
    <x v="101"/>
    <n v="48007000"/>
    <x v="658"/>
    <s v="SSJFLOPEZ"/>
    <s v="LITO FEB BAN 6706"/>
    <s v="LEASING BANCOLOMBIA SA"/>
    <s v=""/>
    <s v=""/>
    <d v="2010-02-09T00:00:00"/>
    <d v="2010-02-25T00:00:00"/>
    <n v="35960"/>
    <s v="551"/>
    <x v="1"/>
    <x v="27"/>
    <x v="5"/>
    <x v="1"/>
    <x v="0"/>
  </r>
  <r>
    <n v="5515116408"/>
    <x v="103"/>
    <n v="48007000"/>
    <x v="658"/>
    <s v="SSJFLOPEZ"/>
    <s v="FACTURAS TIGO"/>
    <s v="COLOMBIA MOVIL S.A. E.S.P."/>
    <s v=""/>
    <s v=""/>
    <d v="2010-01-27T00:00:00"/>
    <d v="2010-02-12T00:00:00"/>
    <n v="21664"/>
    <s v="551"/>
    <x v="1"/>
    <x v="27"/>
    <x v="1"/>
    <x v="1"/>
    <x v="0"/>
  </r>
  <r>
    <n v="5515116408"/>
    <x v="103"/>
    <n v="48007000"/>
    <x v="658"/>
    <s v="SSJFLOPEZ"/>
    <s v="FACTURA COMCEL"/>
    <s v="COMUNICACION CELULAR S.A. COMCEL"/>
    <s v=""/>
    <s v=""/>
    <d v="2010-01-25T00:00:00"/>
    <d v="2010-02-12T00:00:00"/>
    <n v="6012"/>
    <s v="551"/>
    <x v="1"/>
    <x v="27"/>
    <x v="1"/>
    <x v="1"/>
    <x v="0"/>
  </r>
  <r>
    <n v="5515116408"/>
    <x v="103"/>
    <n v="48007000"/>
    <x v="658"/>
    <s v="SSJFLOPEZ"/>
    <s v="FACTURA MOVISTAR"/>
    <s v="TELEFONICA MOVILES COLOMBIA S.A."/>
    <s v=""/>
    <s v=""/>
    <d v="2010-02-02T00:00:00"/>
    <d v="2010-02-12T00:00:00"/>
    <n v="8753"/>
    <s v="551"/>
    <x v="1"/>
    <x v="27"/>
    <x v="1"/>
    <x v="1"/>
    <x v="0"/>
  </r>
  <r>
    <n v="5515116408"/>
    <x v="103"/>
    <n v="48007000"/>
    <x v="658"/>
    <s v="SSJFLOPEZ"/>
    <s v="FACTURA UNE"/>
    <s v="EPM TELECOMUNICACIONES S.A."/>
    <s v=""/>
    <s v=""/>
    <d v="2010-02-12T00:00:00"/>
    <d v="2010-02-15T00:00:00"/>
    <n v="5899"/>
    <s v="551"/>
    <x v="1"/>
    <x v="27"/>
    <x v="1"/>
    <x v="1"/>
    <x v="0"/>
  </r>
  <r>
    <n v="5515116408"/>
    <x v="103"/>
    <n v="48007000"/>
    <x v="658"/>
    <s v="SSJFLOPEZ"/>
    <s v="FACTURA UNE"/>
    <s v="EPM TELECOMUNICACIONES S.A."/>
    <s v=""/>
    <s v=""/>
    <d v="2010-02-12T00:00:00"/>
    <d v="2010-02-15T00:00:00"/>
    <n v="3403"/>
    <s v="551"/>
    <x v="1"/>
    <x v="27"/>
    <x v="1"/>
    <x v="1"/>
    <x v="0"/>
  </r>
  <r>
    <n v="5515116408"/>
    <x v="103"/>
    <n v="48007000"/>
    <x v="658"/>
    <s v="SSJFLOPEZ"/>
    <s v="FACTURA UNE"/>
    <s v="EPM TELECOMUNICACIONES S.A."/>
    <s v=""/>
    <s v=""/>
    <d v="2010-02-12T00:00:00"/>
    <d v="2010-02-15T00:00:00"/>
    <n v="275"/>
    <s v="551"/>
    <x v="1"/>
    <x v="27"/>
    <x v="1"/>
    <x v="1"/>
    <x v="0"/>
  </r>
  <r>
    <n v="5515116408"/>
    <x v="103"/>
    <n v="48007000"/>
    <x v="658"/>
    <s v="SSJFLOPEZ"/>
    <s v="FACTURA UNE"/>
    <s v="EPM TELECOMUNICACIONES S.A."/>
    <s v=""/>
    <s v=""/>
    <d v="2010-02-12T00:00:00"/>
    <d v="2010-02-15T00:00:00"/>
    <n v="10469"/>
    <s v="551"/>
    <x v="1"/>
    <x v="27"/>
    <x v="1"/>
    <x v="1"/>
    <x v="0"/>
  </r>
  <r>
    <n v="5515116408"/>
    <x v="103"/>
    <n v="48007000"/>
    <x v="658"/>
    <s v="SSJFLOPEZ"/>
    <s v="FACTURA UNE"/>
    <s v="EPM TELECOMUNICACIONES S.A."/>
    <s v=""/>
    <s v=""/>
    <d v="2010-02-12T00:00:00"/>
    <d v="2010-02-15T00:00:00"/>
    <n v="5512"/>
    <s v="551"/>
    <x v="1"/>
    <x v="27"/>
    <x v="1"/>
    <x v="1"/>
    <x v="0"/>
  </r>
  <r>
    <n v="5515116408"/>
    <x v="103"/>
    <n v="48007000"/>
    <x v="658"/>
    <s v="SSJFLOPEZ"/>
    <s v="FACTURA UNE"/>
    <s v="EPM TELECOMUNICACIONES S.A."/>
    <s v=""/>
    <s v=""/>
    <d v="2010-02-12T00:00:00"/>
    <d v="2010-02-15T00:00:00"/>
    <n v="17199"/>
    <s v="551"/>
    <x v="1"/>
    <x v="27"/>
    <x v="1"/>
    <x v="1"/>
    <x v="0"/>
  </r>
  <r>
    <n v="5515116408"/>
    <x v="103"/>
    <n v="48007000"/>
    <x v="658"/>
    <s v="SSJFLOPEZ"/>
    <s v="FACTURA UNE"/>
    <s v="EPM TELECOMUNICACIONES S.A."/>
    <s v=""/>
    <s v=""/>
    <d v="2010-02-12T00:00:00"/>
    <d v="2010-02-15T00:00:00"/>
    <n v="11024"/>
    <s v="551"/>
    <x v="1"/>
    <x v="27"/>
    <x v="1"/>
    <x v="1"/>
    <x v="0"/>
  </r>
  <r>
    <n v="5515116408"/>
    <x v="103"/>
    <n v="48007000"/>
    <x v="658"/>
    <s v="SSJFLOPEZ"/>
    <s v="FACTURA UNE"/>
    <s v="EPM TELECOMUNICACIONES S.A."/>
    <s v=""/>
    <s v=""/>
    <d v="2010-02-12T00:00:00"/>
    <d v="2010-02-15T00:00:00"/>
    <n v="3168"/>
    <s v="551"/>
    <x v="1"/>
    <x v="27"/>
    <x v="1"/>
    <x v="1"/>
    <x v="0"/>
  </r>
  <r>
    <n v="5515116408"/>
    <x v="103"/>
    <n v="48007000"/>
    <x v="658"/>
    <s v="SSJFLOPEZ"/>
    <s v="FACTURA UNE"/>
    <s v="EPM TELECOMUNICACIONES S.A."/>
    <s v=""/>
    <s v=""/>
    <d v="2010-02-12T00:00:00"/>
    <d v="2010-02-15T00:00:00"/>
    <n v="1841"/>
    <s v="551"/>
    <x v="1"/>
    <x v="27"/>
    <x v="1"/>
    <x v="1"/>
    <x v="0"/>
  </r>
  <r>
    <n v="5515116408"/>
    <x v="103"/>
    <n v="48007000"/>
    <x v="658"/>
    <s v="SSJFLOPEZ"/>
    <s v="FACTURA UNE"/>
    <s v="EPM TELECOMUNICACIONES S.A."/>
    <s v=""/>
    <s v=""/>
    <d v="2010-02-12T00:00:00"/>
    <d v="2010-02-15T00:00:00"/>
    <n v="5508"/>
    <s v="551"/>
    <x v="1"/>
    <x v="27"/>
    <x v="1"/>
    <x v="1"/>
    <x v="0"/>
  </r>
  <r>
    <n v="5515116408"/>
    <x v="103"/>
    <n v="48007000"/>
    <x v="658"/>
    <s v="SSJFLOPEZ"/>
    <s v="FACTURA UNE"/>
    <s v="EPM TELECOMUNICACIONES S.A."/>
    <s v=""/>
    <s v=""/>
    <d v="2010-02-12T00:00:00"/>
    <d v="2010-02-15T00:00:00"/>
    <n v="3538"/>
    <s v="551"/>
    <x v="1"/>
    <x v="27"/>
    <x v="1"/>
    <x v="1"/>
    <x v="0"/>
  </r>
  <r>
    <n v="5515116408"/>
    <x v="103"/>
    <n v="48007000"/>
    <x v="658"/>
    <s v="SSJFLOPEZ"/>
    <s v="FACTURA UNE"/>
    <s v="EPM TELECOMUNICACIONES S.A."/>
    <s v=""/>
    <s v=""/>
    <d v="2010-02-12T00:00:00"/>
    <d v="2010-02-15T00:00:00"/>
    <n v="231002"/>
    <s v="551"/>
    <x v="1"/>
    <x v="27"/>
    <x v="1"/>
    <x v="1"/>
    <x v="0"/>
  </r>
  <r>
    <n v="5515116408"/>
    <x v="103"/>
    <n v="48007000"/>
    <x v="658"/>
    <s v="SSJFLOPEZ"/>
    <s v="FACTURA UNE"/>
    <s v="EPM TELECOMUNICACIONES S.A."/>
    <s v=""/>
    <s v=""/>
    <d v="2010-02-12T00:00:00"/>
    <d v="2010-02-15T00:00:00"/>
    <n v="1310"/>
    <s v="551"/>
    <x v="1"/>
    <x v="27"/>
    <x v="1"/>
    <x v="1"/>
    <x v="0"/>
  </r>
  <r>
    <n v="5515117451"/>
    <x v="182"/>
    <n v="48007000"/>
    <x v="658"/>
    <s v="LTNASANCHEZ"/>
    <s v=""/>
    <s v="Caja men RgMedellin"/>
    <s v=""/>
    <s v=""/>
    <d v="2010-02-26T00:00:00"/>
    <d v="2010-02-26T00:00:00"/>
    <n v="2800"/>
    <s v="551"/>
    <x v="1"/>
    <x v="27"/>
    <x v="12"/>
    <x v="1"/>
    <x v="0"/>
  </r>
  <r>
    <n v="5515124703"/>
    <x v="109"/>
    <n v="48007000"/>
    <x v="658"/>
    <s v="LTICPOSADA"/>
    <s v=""/>
    <s v="cta pte,prov,prd.Inv"/>
    <s v=""/>
    <s v="Servicio de Fotocopias"/>
    <d v="2010-02-27T00:00:00"/>
    <d v="2010-02-27T00:00:00"/>
    <n v="2938"/>
    <s v="551"/>
    <x v="1"/>
    <x v="27"/>
    <x v="5"/>
    <x v="1"/>
    <x v="0"/>
  </r>
  <r>
    <n v="5515124704"/>
    <x v="110"/>
    <n v="48007000"/>
    <x v="658"/>
    <s v="EXEAGUTIERRE"/>
    <s v=""/>
    <s v="cta pte,prov,prd.no,"/>
    <s v="Bolsillo carta polip.x1 beautone"/>
    <s v="Bolsillo carta polip.x1 beautone"/>
    <d v="2010-02-18T00:00:00"/>
    <d v="2010-02-19T00:00:00"/>
    <n v="5000"/>
    <s v="551"/>
    <x v="1"/>
    <x v="27"/>
    <x v="5"/>
    <x v="1"/>
    <x v="0"/>
  </r>
  <r>
    <n v="5515124704"/>
    <x v="110"/>
    <n v="48007000"/>
    <x v="658"/>
    <s v="EXEAGUTIERRE"/>
    <s v=""/>
    <s v="cta pte,prov,prd.no,"/>
    <s v="Cuaderno"/>
    <s v="Cuaderno"/>
    <d v="2010-02-18T00:00:00"/>
    <d v="2010-02-19T00:00:00"/>
    <n v="2431"/>
    <s v="551"/>
    <x v="1"/>
    <x v="27"/>
    <x v="5"/>
    <x v="1"/>
    <x v="0"/>
  </r>
  <r>
    <n v="5515124704"/>
    <x v="110"/>
    <n v="48007000"/>
    <x v="658"/>
    <s v="EXEAGUTIERRE"/>
    <s v=""/>
    <s v="cta pte,prov,prd.no,"/>
    <s v="Pasta 105 x1.0r cartop.290 ngo c/b"/>
    <s v="Pasta 105 x1.0r cartop.290 ngo c/b"/>
    <d v="2010-02-18T00:00:00"/>
    <d v="2010-02-19T00:00:00"/>
    <n v="4330"/>
    <s v="551"/>
    <x v="1"/>
    <x v="27"/>
    <x v="5"/>
    <x v="1"/>
    <x v="0"/>
  </r>
  <r>
    <n v="5515124704"/>
    <x v="110"/>
    <n v="48007000"/>
    <x v="658"/>
    <s v="EXEAGUTIERRE"/>
    <s v=""/>
    <s v="cta pte,prov,prd.no,"/>
    <s v="Folder plast.colg.keeper 502 azul"/>
    <s v="Folder plast.colg.keeper 502 azul"/>
    <d v="2010-02-18T00:00:00"/>
    <d v="2010-02-19T00:00:00"/>
    <n v="58025"/>
    <s v="551"/>
    <x v="1"/>
    <x v="27"/>
    <x v="5"/>
    <x v="1"/>
    <x v="0"/>
  </r>
  <r>
    <n v="5515124704"/>
    <x v="110"/>
    <n v="48007000"/>
    <x v="658"/>
    <s v="EXEAGUTIERRE"/>
    <s v=""/>
    <s v="cta pte,prov,prd.no,"/>
    <s v="Revistero cartoplas 400 azul raya blca"/>
    <s v="Revistero cartoplas 400 azul raya blca"/>
    <d v="2010-02-18T00:00:00"/>
    <d v="2010-02-19T00:00:00"/>
    <n v="20800"/>
    <s v="551"/>
    <x v="1"/>
    <x v="27"/>
    <x v="5"/>
    <x v="1"/>
    <x v="0"/>
  </r>
  <r>
    <n v="5515124704"/>
    <x v="110"/>
    <n v="48007000"/>
    <x v="658"/>
    <s v="EXEAGUTIERRE"/>
    <s v=""/>
    <s v="cta pte,prov,prd.no,"/>
    <s v="Sobre gig.unibol 22.5x29"/>
    <s v="Sobre gig.unibol 22.5x29"/>
    <d v="2010-02-18T00:00:00"/>
    <d v="2010-02-19T00:00:00"/>
    <n v="320"/>
    <s v="551"/>
    <x v="1"/>
    <x v="27"/>
    <x v="5"/>
    <x v="1"/>
    <x v="0"/>
  </r>
  <r>
    <n v="5515124704"/>
    <x v="110"/>
    <n v="48007000"/>
    <x v="658"/>
    <s v="EXEAGUTIERRE"/>
    <s v=""/>
    <s v="cta pte,prov,prd.no,"/>
    <s v="Sobre gig.unibol 25x35"/>
    <s v="Sobre gig.unibol 25x35"/>
    <d v="2010-02-18T00:00:00"/>
    <d v="2010-02-19T00:00:00"/>
    <n v="370"/>
    <s v="551"/>
    <x v="1"/>
    <x v="27"/>
    <x v="5"/>
    <x v="1"/>
    <x v="0"/>
  </r>
  <r>
    <n v="5515124704"/>
    <x v="110"/>
    <n v="48007000"/>
    <x v="658"/>
    <s v="SSJFLOPEZ"/>
    <s v=""/>
    <s v="MARION SA"/>
    <s v="Papel carta multip.x500 blco"/>
    <s v="Papel carta multip.x500 blco"/>
    <d v="2010-02-17T00:00:00"/>
    <d v="2010-02-19T00:00:00"/>
    <n v="27600"/>
    <s v="551"/>
    <x v="1"/>
    <x v="27"/>
    <x v="5"/>
    <x v="1"/>
    <x v="0"/>
  </r>
  <r>
    <n v="5515124719"/>
    <x v="114"/>
    <n v="48007000"/>
    <x v="658"/>
    <s v="EXGAVELASQUE"/>
    <s v=""/>
    <s v="cta pte,prov,prd.no,"/>
    <s v="Boletin comunicaciones internas 16%"/>
    <s v="Boletin comunicaciones internas 16%"/>
    <d v="2010-02-04T00:00:00"/>
    <d v="2010-02-04T00:00:00"/>
    <n v="25000"/>
    <s v="551"/>
    <x v="1"/>
    <x v="27"/>
    <x v="5"/>
    <x v="1"/>
    <x v="0"/>
  </r>
  <r>
    <n v="5515124719"/>
    <x v="114"/>
    <n v="48007000"/>
    <x v="658"/>
    <s v="EXGAVELASQUE"/>
    <s v=""/>
    <s v="cta pte,prov,prd.no,"/>
    <s v="Boletin comunicaciones internas 16%"/>
    <s v="Boletin comunicaciones internas 16%"/>
    <d v="2010-02-04T00:00:00"/>
    <d v="2010-02-04T00:00:00"/>
    <n v="36000"/>
    <s v="551"/>
    <x v="1"/>
    <x v="27"/>
    <x v="5"/>
    <x v="1"/>
    <x v="0"/>
  </r>
  <r>
    <n v="5515125756"/>
    <x v="183"/>
    <n v="48007000"/>
    <x v="658"/>
    <s v="EXEAGUTIERRE"/>
    <s v=""/>
    <s v="cta pte,prov,prd.no,"/>
    <s v="Gasto representacion obsequio evento16%"/>
    <s v="Gasto representacion obsequio evento16%"/>
    <d v="2010-02-16T00:00:00"/>
    <d v="2010-02-17T00:00:00"/>
    <n v="200000"/>
    <s v="551"/>
    <x v="1"/>
    <x v="27"/>
    <x v="5"/>
    <x v="1"/>
    <x v="0"/>
  </r>
  <r>
    <n v="5515125759"/>
    <x v="115"/>
    <n v="48007000"/>
    <x v="658"/>
    <s v="LTICPOSADA"/>
    <s v=""/>
    <s v="cta pte,prov,prd.Inv"/>
    <s v=""/>
    <s v="Servicio Transporte por vale"/>
    <d v="2010-02-27T00:00:00"/>
    <d v="2010-02-27T00:00:00"/>
    <n v="6059"/>
    <s v="551"/>
    <x v="1"/>
    <x v="27"/>
    <x v="5"/>
    <x v="1"/>
    <x v="0"/>
  </r>
  <r>
    <n v="5515125759"/>
    <x v="115"/>
    <n v="48007000"/>
    <x v="658"/>
    <s v="LTICPOSADA"/>
    <s v=""/>
    <s v="cta pte,prov,prd.Inv"/>
    <s v=""/>
    <s v="Servicio Transporte por vale"/>
    <d v="2010-02-27T00:00:00"/>
    <d v="2010-02-27T00:00:00"/>
    <n v="606"/>
    <s v="551"/>
    <x v="1"/>
    <x v="27"/>
    <x v="5"/>
    <x v="1"/>
    <x v="0"/>
  </r>
  <r>
    <n v="5515110102"/>
    <x v="92"/>
    <n v="48008600"/>
    <x v="659"/>
    <s v="SSALLONDONO"/>
    <s v="PRIMERA QUINCENA FEBRERO"/>
    <s v="Obl,lab,salariosxpag"/>
    <s v=""/>
    <s v=""/>
    <d v="2010-02-11T00:00:00"/>
    <d v="2010-02-11T00:00:00"/>
    <n v="539240"/>
    <s v="551"/>
    <x v="1"/>
    <x v="27"/>
    <x v="2"/>
    <x v="1"/>
    <x v="0"/>
  </r>
  <r>
    <n v="5515110102"/>
    <x v="92"/>
    <n v="48008600"/>
    <x v="659"/>
    <s v="SSALLONDONO"/>
    <s v="SEGUNDA QUINCENA FEBRERO"/>
    <s v="Obl,lab,salariosxpag"/>
    <s v=""/>
    <s v=""/>
    <d v="2010-02-24T00:00:00"/>
    <d v="2010-02-24T00:00:00"/>
    <n v="674050"/>
    <s v="551"/>
    <x v="1"/>
    <x v="27"/>
    <x v="2"/>
    <x v="1"/>
    <x v="0"/>
  </r>
  <r>
    <n v="5515110103"/>
    <x v="116"/>
    <n v="48008600"/>
    <x v="659"/>
    <s v="SSALLONDONO"/>
    <s v="PRIMERA QUINCENA FEBRERO"/>
    <s v="Obl,lab,salariosxpag"/>
    <s v=""/>
    <s v=""/>
    <d v="2010-02-11T00:00:00"/>
    <d v="2010-02-11T00:00:00"/>
    <n v="223167"/>
    <s v="551"/>
    <x v="1"/>
    <x v="27"/>
    <x v="2"/>
    <x v="1"/>
    <x v="0"/>
  </r>
  <r>
    <n v="5515110103"/>
    <x v="116"/>
    <n v="48008600"/>
    <x v="659"/>
    <s v="SSALLONDONO"/>
    <s v="SEGUNDA QUINCENA FEBRERO"/>
    <s v="Obl,lab,salariosxpag"/>
    <s v=""/>
    <s v=""/>
    <d v="2010-02-24T00:00:00"/>
    <d v="2010-02-24T00:00:00"/>
    <n v="257500"/>
    <s v="551"/>
    <x v="1"/>
    <x v="27"/>
    <x v="2"/>
    <x v="1"/>
    <x v="0"/>
  </r>
  <r>
    <n v="5515110108"/>
    <x v="129"/>
    <n v="48008600"/>
    <x v="659"/>
    <s v="SSALLONDONO"/>
    <s v="PRIMERA QUINCENA FEBRERO"/>
    <s v="Obl,lab,salariosxpag"/>
    <s v=""/>
    <s v=""/>
    <d v="2010-02-11T00:00:00"/>
    <d v="2010-02-11T00:00:00"/>
    <n v="112756"/>
    <s v="551"/>
    <x v="1"/>
    <x v="27"/>
    <x v="2"/>
    <x v="1"/>
    <x v="0"/>
  </r>
  <r>
    <n v="5515110111"/>
    <x v="106"/>
    <n v="48008600"/>
    <x v="659"/>
    <s v="SSALLONDONO"/>
    <s v="PROVISION PRESTACIONES SO"/>
    <s v="Prov,lab,cesa.aprop."/>
    <s v=""/>
    <s v=""/>
    <d v="2010-02-24T00:00:00"/>
    <d v="2010-02-24T00:00:00"/>
    <n v="123800"/>
    <s v="551"/>
    <x v="1"/>
    <x v="27"/>
    <x v="2"/>
    <x v="1"/>
    <x v="0"/>
  </r>
  <r>
    <n v="5515110112"/>
    <x v="107"/>
    <n v="48008600"/>
    <x v="659"/>
    <s v="SSALLONDONO"/>
    <s v="PROVISION PRESTACIONES SO"/>
    <s v="Prov,lab,cesa.aprop."/>
    <s v=""/>
    <s v=""/>
    <d v="2010-02-24T00:00:00"/>
    <d v="2010-02-24T00:00:00"/>
    <n v="26063"/>
    <s v="551"/>
    <x v="1"/>
    <x v="27"/>
    <x v="2"/>
    <x v="1"/>
    <x v="0"/>
  </r>
  <r>
    <n v="5515110113"/>
    <x v="108"/>
    <n v="48008600"/>
    <x v="659"/>
    <s v="SSALLONDONO"/>
    <s v="PROVISION PRESTACIONES SO"/>
    <s v="Prov,lab,cesa.aprop."/>
    <s v=""/>
    <s v=""/>
    <d v="2010-02-24T00:00:00"/>
    <d v="2010-02-24T00:00:00"/>
    <n v="123800"/>
    <s v="551"/>
    <x v="1"/>
    <x v="27"/>
    <x v="2"/>
    <x v="1"/>
    <x v="0"/>
  </r>
  <r>
    <n v="5515110114"/>
    <x v="93"/>
    <n v="48008600"/>
    <x v="659"/>
    <s v="SSALLONDONO"/>
    <s v="PROVISION PRESTACIONES SO"/>
    <s v="Prov,lab,cesa.aprop."/>
    <s v=""/>
    <s v=""/>
    <d v="2010-02-24T00:00:00"/>
    <d v="2010-02-24T00:00:00"/>
    <n v="71674"/>
    <s v="551"/>
    <x v="1"/>
    <x v="27"/>
    <x v="2"/>
    <x v="1"/>
    <x v="0"/>
  </r>
  <r>
    <n v="5515110116"/>
    <x v="94"/>
    <n v="48008600"/>
    <x v="659"/>
    <s v="SSALLONDONO"/>
    <s v="PROVISION PRESTACIONES SO"/>
    <s v="Prov,lab,cesa.aprop."/>
    <s v=""/>
    <s v=""/>
    <d v="2010-02-24T00:00:00"/>
    <d v="2010-02-24T00:00:00"/>
    <n v="117284"/>
    <s v="551"/>
    <x v="1"/>
    <x v="27"/>
    <x v="2"/>
    <x v="1"/>
    <x v="0"/>
  </r>
  <r>
    <n v="5515110119"/>
    <x v="96"/>
    <n v="48008600"/>
    <x v="659"/>
    <s v="EXEAGUTIERRE"/>
    <s v=""/>
    <s v="cta pte,prov,prd.no,"/>
    <s v="Bata blanca dacron M/C logo LITO"/>
    <s v="Bata blanca dacron M/C logo LITO"/>
    <d v="2010-02-13T00:00:00"/>
    <d v="2010-02-13T00:00:00"/>
    <n v="-43887"/>
    <s v="551"/>
    <x v="1"/>
    <x v="27"/>
    <x v="2"/>
    <x v="1"/>
    <x v="0"/>
  </r>
  <r>
    <n v="5515110119"/>
    <x v="96"/>
    <n v="48008600"/>
    <x v="659"/>
    <s v="EXEAGUTIERRE"/>
    <s v=""/>
    <s v="cta pte,prov,prd.no,"/>
    <s v="Bata blanca dacron M/C logo LITO"/>
    <s v="Bata blanca dacron M/C logo LITO"/>
    <d v="2010-02-13T00:00:00"/>
    <d v="2010-02-13T00:00:00"/>
    <n v="43887"/>
    <s v="551"/>
    <x v="1"/>
    <x v="27"/>
    <x v="2"/>
    <x v="1"/>
    <x v="0"/>
  </r>
  <r>
    <n v="5515110119"/>
    <x v="96"/>
    <n v="48008600"/>
    <x v="659"/>
    <s v="EXEAGUTIERRE"/>
    <s v=""/>
    <s v="cta pte,prov,prd.no,"/>
    <s v="Bata blanca dacron M/C logo LITO"/>
    <s v="Bata blanca dacron M/C logo LITO"/>
    <d v="2010-02-01T00:00:00"/>
    <d v="2010-02-13T00:00:00"/>
    <n v="43887"/>
    <s v="551"/>
    <x v="1"/>
    <x v="27"/>
    <x v="2"/>
    <x v="1"/>
    <x v="0"/>
  </r>
  <r>
    <n v="5515110124"/>
    <x v="97"/>
    <n v="48008600"/>
    <x v="659"/>
    <s v="SSALLONDONO"/>
    <s v="PROVISION PRESTACIONES SO"/>
    <s v="Prov,lab,cesa.aprop."/>
    <s v=""/>
    <s v=""/>
    <d v="2010-02-24T00:00:00"/>
    <d v="2010-02-24T00:00:00"/>
    <n v="13553"/>
    <s v="551"/>
    <x v="1"/>
    <x v="27"/>
    <x v="2"/>
    <x v="1"/>
    <x v="0"/>
  </r>
  <r>
    <n v="5515110127"/>
    <x v="98"/>
    <n v="48008600"/>
    <x v="659"/>
    <s v="SSALLONDONO"/>
    <s v="SEGURIDAD SOCIAL  FEBRERO"/>
    <s v="Ret,apor,nomi, seg.s"/>
    <s v=""/>
    <s v=""/>
    <d v="2010-02-24T00:00:00"/>
    <d v="2010-02-24T00:00:00"/>
    <n v="8811"/>
    <s v="551"/>
    <x v="1"/>
    <x v="27"/>
    <x v="2"/>
    <x v="1"/>
    <x v="0"/>
  </r>
  <r>
    <n v="5515110128"/>
    <x v="98"/>
    <n v="48008600"/>
    <x v="659"/>
    <s v="SSALLONDONO"/>
    <s v="SEGURIDAD SOCIAL  FEBRERO"/>
    <s v="Ret,apor,nomi, seg.s"/>
    <s v=""/>
    <s v=""/>
    <d v="2010-02-24T00:00:00"/>
    <d v="2010-02-24T00:00:00"/>
    <n v="-52126"/>
    <s v="551"/>
    <x v="1"/>
    <x v="27"/>
    <x v="2"/>
    <x v="1"/>
    <x v="0"/>
  </r>
  <r>
    <n v="5515110128"/>
    <x v="98"/>
    <n v="48008600"/>
    <x v="659"/>
    <s v="SSALLONDONO"/>
    <s v="SEGURIDAD SOCIAL  FEBRERO"/>
    <s v="Ret,apor,nomi, seg.s"/>
    <s v=""/>
    <s v=""/>
    <d v="2010-02-24T00:00:00"/>
    <d v="2010-02-24T00:00:00"/>
    <n v="162900"/>
    <s v="551"/>
    <x v="1"/>
    <x v="27"/>
    <x v="2"/>
    <x v="1"/>
    <x v="0"/>
  </r>
  <r>
    <n v="5515110129"/>
    <x v="99"/>
    <n v="48008600"/>
    <x v="659"/>
    <s v="SSALLONDONO"/>
    <s v="SEGURIDAD SOCIAL  FEBRERO"/>
    <s v="Ret,apor,nomi, seg.s"/>
    <s v=""/>
    <s v=""/>
    <d v="2010-02-24T00:00:00"/>
    <d v="2010-02-24T00:00:00"/>
    <n v="-52126"/>
    <s v="551"/>
    <x v="1"/>
    <x v="27"/>
    <x v="2"/>
    <x v="1"/>
    <x v="0"/>
  </r>
  <r>
    <n v="5515110129"/>
    <x v="99"/>
    <n v="48008600"/>
    <x v="659"/>
    <s v="SSALLONDONO"/>
    <s v="SEGURIDAD SOCIAL  FEBRERO"/>
    <s v="Ret,apor,nomi, seg.s"/>
    <s v=""/>
    <s v=""/>
    <d v="2010-02-24T00:00:00"/>
    <d v="2010-02-24T00:00:00"/>
    <n v="208500"/>
    <s v="551"/>
    <x v="1"/>
    <x v="27"/>
    <x v="2"/>
    <x v="1"/>
    <x v="0"/>
  </r>
  <r>
    <n v="5515110131"/>
    <x v="100"/>
    <n v="48008600"/>
    <x v="659"/>
    <s v="SSALLONDONO"/>
    <s v="SEGURIDAD SOCIAL  FEBRERO"/>
    <s v="Ret,apor,nomi, seg.s"/>
    <s v=""/>
    <s v=""/>
    <d v="2010-02-24T00:00:00"/>
    <d v="2010-02-24T00:00:00"/>
    <n v="48500"/>
    <s v="551"/>
    <x v="1"/>
    <x v="27"/>
    <x v="2"/>
    <x v="1"/>
    <x v="0"/>
  </r>
  <r>
    <n v="5515110132"/>
    <x v="117"/>
    <n v="48008600"/>
    <x v="659"/>
    <s v="SSALLONDONO"/>
    <s v="SEGURIDAD SOCIAL  FEBRERO"/>
    <s v="Ret,apor,nomi, seg.s"/>
    <s v=""/>
    <s v=""/>
    <d v="2010-02-24T00:00:00"/>
    <d v="2010-02-24T00:00:00"/>
    <n v="64400"/>
    <s v="551"/>
    <x v="1"/>
    <x v="27"/>
    <x v="2"/>
    <x v="1"/>
    <x v="0"/>
  </r>
  <r>
    <n v="5515110133"/>
    <x v="98"/>
    <n v="48008600"/>
    <x v="659"/>
    <s v="SSALLONDONO"/>
    <s v="SEGURIDAD SOCIAL  FEBRERO"/>
    <s v="Ret,apor,nomi, seg.s"/>
    <s v=""/>
    <s v=""/>
    <d v="2010-02-24T00:00:00"/>
    <d v="2010-02-24T00:00:00"/>
    <n v="36400"/>
    <s v="551"/>
    <x v="1"/>
    <x v="27"/>
    <x v="2"/>
    <x v="1"/>
    <x v="0"/>
  </r>
  <r>
    <n v="5515110134"/>
    <x v="98"/>
    <n v="48008600"/>
    <x v="659"/>
    <s v="SSALLONDONO"/>
    <s v="SEGURIDAD SOCIAL  FEBRERO"/>
    <s v="Ret,apor,nomi, seg.s"/>
    <s v=""/>
    <s v=""/>
    <d v="2010-02-24T00:00:00"/>
    <d v="2010-02-24T00:00:00"/>
    <n v="24300"/>
    <s v="551"/>
    <x v="1"/>
    <x v="27"/>
    <x v="2"/>
    <x v="1"/>
    <x v="0"/>
  </r>
  <r>
    <n v="5515113507"/>
    <x v="101"/>
    <n v="48008600"/>
    <x v="659"/>
    <s v="SSJFLOPEZ"/>
    <s v="LITO FEB BAN 6706"/>
    <s v="LEASING BANCOLOMBIA SA"/>
    <s v=""/>
    <s v=""/>
    <d v="2010-02-09T00:00:00"/>
    <d v="2010-02-25T00:00:00"/>
    <n v="26282"/>
    <s v="551"/>
    <x v="1"/>
    <x v="27"/>
    <x v="5"/>
    <x v="1"/>
    <x v="0"/>
  </r>
  <r>
    <n v="5515113507"/>
    <x v="101"/>
    <n v="48008600"/>
    <x v="659"/>
    <s v="SSJFLOPEZ"/>
    <s v="LITO FEB BAN 6706"/>
    <s v="LEASING BANCOLOMBIA SA"/>
    <s v=""/>
    <s v=""/>
    <d v="2010-02-09T00:00:00"/>
    <d v="2010-02-25T00:00:00"/>
    <n v="35960"/>
    <s v="551"/>
    <x v="1"/>
    <x v="27"/>
    <x v="5"/>
    <x v="1"/>
    <x v="0"/>
  </r>
  <r>
    <n v="5515116408"/>
    <x v="103"/>
    <n v="48008600"/>
    <x v="659"/>
    <s v="SSJFLOPEZ"/>
    <s v="FACTURA UNE"/>
    <s v="EPM TELECOMUNICACIONES S.A."/>
    <s v=""/>
    <s v=""/>
    <d v="2010-02-12T00:00:00"/>
    <d v="2010-02-15T00:00:00"/>
    <n v="8719"/>
    <s v="551"/>
    <x v="1"/>
    <x v="27"/>
    <x v="1"/>
    <x v="1"/>
    <x v="0"/>
  </r>
  <r>
    <n v="5515116408"/>
    <x v="103"/>
    <n v="48008600"/>
    <x v="659"/>
    <s v="SSJFLOPEZ"/>
    <s v="FACTURA UNE"/>
    <s v="EPM TELECOMUNICACIONES S.A."/>
    <s v=""/>
    <s v=""/>
    <d v="2010-02-12T00:00:00"/>
    <d v="2010-02-15T00:00:00"/>
    <n v="5588"/>
    <s v="551"/>
    <x v="1"/>
    <x v="27"/>
    <x v="1"/>
    <x v="1"/>
    <x v="0"/>
  </r>
  <r>
    <n v="5515116408"/>
    <x v="103"/>
    <n v="48008600"/>
    <x v="659"/>
    <s v="SSJFLOPEZ"/>
    <s v="FACTURA UNE"/>
    <s v="EPM TELECOMUNICACIONES S.A."/>
    <s v=""/>
    <s v=""/>
    <d v="2010-02-12T00:00:00"/>
    <d v="2010-02-15T00:00:00"/>
    <n v="1606"/>
    <s v="551"/>
    <x v="1"/>
    <x v="27"/>
    <x v="1"/>
    <x v="1"/>
    <x v="0"/>
  </r>
  <r>
    <n v="5515116408"/>
    <x v="103"/>
    <n v="48008600"/>
    <x v="659"/>
    <s v="SSJFLOPEZ"/>
    <s v="FACTURA UNE"/>
    <s v="EPM TELECOMUNICACIONES S.A."/>
    <s v=""/>
    <s v=""/>
    <d v="2010-02-12T00:00:00"/>
    <d v="2010-02-15T00:00:00"/>
    <n v="933"/>
    <s v="551"/>
    <x v="1"/>
    <x v="27"/>
    <x v="1"/>
    <x v="1"/>
    <x v="0"/>
  </r>
  <r>
    <n v="5515116408"/>
    <x v="103"/>
    <n v="48008600"/>
    <x v="659"/>
    <s v="SSJFLOPEZ"/>
    <s v="FACTURA UNE"/>
    <s v="EPM TELECOMUNICACIONES S.A."/>
    <s v=""/>
    <s v=""/>
    <d v="2010-02-12T00:00:00"/>
    <d v="2010-02-15T00:00:00"/>
    <n v="2792"/>
    <s v="551"/>
    <x v="1"/>
    <x v="27"/>
    <x v="1"/>
    <x v="1"/>
    <x v="0"/>
  </r>
  <r>
    <n v="5515116408"/>
    <x v="103"/>
    <n v="48008600"/>
    <x v="659"/>
    <s v="SSJFLOPEZ"/>
    <s v="FACTURA UNE"/>
    <s v="EPM TELECOMUNICACIONES S.A."/>
    <s v=""/>
    <s v=""/>
    <d v="2010-02-12T00:00:00"/>
    <d v="2010-02-15T00:00:00"/>
    <n v="1794"/>
    <s v="551"/>
    <x v="1"/>
    <x v="27"/>
    <x v="1"/>
    <x v="1"/>
    <x v="0"/>
  </r>
  <r>
    <n v="5515116408"/>
    <x v="103"/>
    <n v="48008600"/>
    <x v="659"/>
    <s v="SSJFLOPEZ"/>
    <s v="FACTURA UNE"/>
    <s v="EPM TELECOMUNICACIONES S.A."/>
    <s v=""/>
    <s v=""/>
    <d v="2010-02-12T00:00:00"/>
    <d v="2010-02-15T00:00:00"/>
    <n v="117104"/>
    <s v="551"/>
    <x v="1"/>
    <x v="27"/>
    <x v="1"/>
    <x v="1"/>
    <x v="0"/>
  </r>
  <r>
    <n v="5515116408"/>
    <x v="103"/>
    <n v="48008600"/>
    <x v="659"/>
    <s v="SSJFLOPEZ"/>
    <s v="FACTURA UNE"/>
    <s v="EPM TELECOMUNICACIONES S.A."/>
    <s v=""/>
    <s v=""/>
    <d v="2010-02-12T00:00:00"/>
    <d v="2010-02-15T00:00:00"/>
    <n v="664"/>
    <s v="551"/>
    <x v="1"/>
    <x v="27"/>
    <x v="1"/>
    <x v="1"/>
    <x v="0"/>
  </r>
  <r>
    <n v="5515116507"/>
    <x v="112"/>
    <n v="48008600"/>
    <x v="659"/>
    <s v="LTMAMEJIA"/>
    <s v=""/>
    <s v="cta pte,prov,prd.Inv"/>
    <s v=""/>
    <s v="Recarga de toner de impresora"/>
    <d v="2010-02-09T00:00:00"/>
    <d v="2010-02-09T00:00:00"/>
    <n v="17240"/>
    <s v="551"/>
    <x v="1"/>
    <x v="27"/>
    <x v="5"/>
    <x v="1"/>
    <x v="0"/>
  </r>
  <r>
    <n v="5515124704"/>
    <x v="110"/>
    <n v="48008600"/>
    <x v="659"/>
    <s v="EXEAGUTIERRE"/>
    <s v=""/>
    <s v="cta pte,prov,prd.no,"/>
    <s v="Organizador d/docum.x6 norma 7833"/>
    <s v="Organizador d/docum.x6 norma 7833"/>
    <d v="2010-02-18T00:00:00"/>
    <d v="2010-02-19T00:00:00"/>
    <n v="9994"/>
    <s v="551"/>
    <x v="1"/>
    <x v="27"/>
    <x v="5"/>
    <x v="1"/>
    <x v="0"/>
  </r>
  <r>
    <n v="5515124704"/>
    <x v="110"/>
    <n v="48008600"/>
    <x v="659"/>
    <s v="EXEAGUTIERRE"/>
    <s v=""/>
    <s v="cta pte,prov,prd.no,"/>
    <s v="Archivador fuelle of.litoarchivo"/>
    <s v="Archivador fuelle of.litoarchivo"/>
    <d v="2010-02-18T00:00:00"/>
    <d v="2010-02-19T00:00:00"/>
    <n v="7600"/>
    <s v="551"/>
    <x v="1"/>
    <x v="27"/>
    <x v="5"/>
    <x v="1"/>
    <x v="0"/>
  </r>
  <r>
    <n v="5515124704"/>
    <x v="110"/>
    <n v="48008600"/>
    <x v="659"/>
    <s v="EXEAGUTIERRE"/>
    <s v=""/>
    <s v="cta pte,prov,prd.no,"/>
    <s v="Resaltador sanford major azul"/>
    <s v="Resaltador sanford major azul"/>
    <d v="2010-02-18T00:00:00"/>
    <d v="2010-02-19T00:00:00"/>
    <n v="757"/>
    <s v="551"/>
    <x v="1"/>
    <x v="27"/>
    <x v="5"/>
    <x v="1"/>
    <x v="0"/>
  </r>
  <r>
    <n v="5515124704"/>
    <x v="110"/>
    <n v="48008600"/>
    <x v="659"/>
    <s v="SSJFLOPEZ"/>
    <s v=""/>
    <s v="MARION SA"/>
    <s v="Papel carta multip.x500 blco"/>
    <s v="Papel carta multip.x500 blco"/>
    <d v="2010-02-17T00:00:00"/>
    <d v="2010-02-19T00:00:00"/>
    <n v="6900"/>
    <s v="551"/>
    <x v="1"/>
    <x v="27"/>
    <x v="5"/>
    <x v="1"/>
    <x v="0"/>
  </r>
  <r>
    <n v="5515124719"/>
    <x v="114"/>
    <n v="48008600"/>
    <x v="659"/>
    <s v="EXEAGUTIERRE"/>
    <s v=""/>
    <s v="cta pte,prov,prd.no,"/>
    <s v="Volante comunicaciones internas 16%"/>
    <s v="Volante comunicaciones internas 16%"/>
    <d v="2010-02-15T00:00:00"/>
    <d v="2010-02-15T00:00:00"/>
    <n v="-150"/>
    <s v="551"/>
    <x v="1"/>
    <x v="27"/>
    <x v="5"/>
    <x v="1"/>
    <x v="0"/>
  </r>
  <r>
    <n v="5515124719"/>
    <x v="114"/>
    <n v="48008600"/>
    <x v="659"/>
    <s v="EXEAGUTIERRE"/>
    <s v=""/>
    <s v="cta pte,prov,prd.no,"/>
    <s v="Boletin comunicaciones internas 16%"/>
    <s v="Boletin comunicaciones internas 16%"/>
    <d v="2010-02-03T00:00:00"/>
    <d v="2010-02-05T00:00:00"/>
    <n v="38500"/>
    <s v="551"/>
    <x v="1"/>
    <x v="27"/>
    <x v="5"/>
    <x v="1"/>
    <x v="0"/>
  </r>
  <r>
    <n v="5515124719"/>
    <x v="114"/>
    <n v="48008600"/>
    <x v="659"/>
    <s v="EXEAGUTIERRE"/>
    <s v=""/>
    <s v="cta pte,prov,prd.no,"/>
    <s v="Volante comunicaciones internas 16%"/>
    <s v="3olante comunicaciones internas 16%"/>
    <d v="2010-02-09T00:00:00"/>
    <d v="2010-02-09T00:00:00"/>
    <n v="20000"/>
    <s v="551"/>
    <x v="1"/>
    <x v="27"/>
    <x v="5"/>
    <x v="1"/>
    <x v="0"/>
  </r>
  <r>
    <n v="5515124719"/>
    <x v="114"/>
    <n v="48008600"/>
    <x v="659"/>
    <s v="EXEAGUTIERRE"/>
    <s v=""/>
    <s v="cta pte,prov,prd.no,"/>
    <s v="Volante comunicaciones internas 16%"/>
    <s v="Volante comunicaciones internas 16%"/>
    <d v="2010-02-15T00:00:00"/>
    <d v="2010-02-15T00:00:00"/>
    <n v="150"/>
    <s v="551"/>
    <x v="1"/>
    <x v="27"/>
    <x v="5"/>
    <x v="1"/>
    <x v="0"/>
  </r>
  <r>
    <n v="5515124719"/>
    <x v="114"/>
    <n v="48008600"/>
    <x v="659"/>
    <s v="EXEAGUTIERRE"/>
    <s v=""/>
    <s v="cta pte,prov,prd.no,"/>
    <s v="Volante comunicaciones internas 16%"/>
    <s v="Volante comunicaciones internas 16%"/>
    <d v="2010-02-15T00:00:00"/>
    <d v="2010-02-16T00:00:00"/>
    <n v="15000"/>
    <s v="551"/>
    <x v="1"/>
    <x v="27"/>
    <x v="5"/>
    <x v="1"/>
    <x v="0"/>
  </r>
  <r>
    <n v="5515124719"/>
    <x v="114"/>
    <n v="48008600"/>
    <x v="659"/>
    <s v="EXEAGUTIERRE"/>
    <s v=""/>
    <s v="cta pte,prov,prd.no,"/>
    <s v="Boletin comunicaciones internas 16%"/>
    <s v="Boletin comunicaciones internas 16%"/>
    <d v="2010-02-16T00:00:00"/>
    <d v="2010-02-16T00:00:00"/>
    <n v="30000"/>
    <s v="551"/>
    <x v="1"/>
    <x v="27"/>
    <x v="5"/>
    <x v="1"/>
    <x v="0"/>
  </r>
  <r>
    <n v="5515124719"/>
    <x v="114"/>
    <n v="48008600"/>
    <x v="659"/>
    <s v="EXEAGUTIERRE"/>
    <s v=""/>
    <s v="cta pte,prov,prd.no,"/>
    <s v="Volante comunicaciones internas 16%"/>
    <s v="Volante comunicaciones internas 16%"/>
    <d v="2010-02-16T00:00:00"/>
    <d v="2010-02-16T00:00:00"/>
    <n v="150000"/>
    <s v="551"/>
    <x v="1"/>
    <x v="27"/>
    <x v="5"/>
    <x v="1"/>
    <x v="0"/>
  </r>
  <r>
    <n v="5515124719"/>
    <x v="114"/>
    <n v="48008600"/>
    <x v="659"/>
    <s v="EXEAGUTIERRE"/>
    <s v=""/>
    <s v="cta pte,prov,prd.no,"/>
    <s v="Volante comunicaciones internas 16%"/>
    <s v="Volante comunicaciones internas 16%"/>
    <d v="2010-02-18T00:00:00"/>
    <d v="2010-02-18T00:00:00"/>
    <n v="100000"/>
    <s v="551"/>
    <x v="1"/>
    <x v="27"/>
    <x v="5"/>
    <x v="1"/>
    <x v="0"/>
  </r>
  <r>
    <n v="5515124719"/>
    <x v="114"/>
    <n v="48008600"/>
    <x v="659"/>
    <s v="EXEAGUTIERRE"/>
    <s v=""/>
    <s v="cta pte,prov,prd.no,"/>
    <s v="Volante comunicaciones internas 16%"/>
    <s v="Volante comunicaciones internas 16%"/>
    <d v="2010-02-18T00:00:00"/>
    <d v="2010-02-18T00:00:00"/>
    <n v="10000"/>
    <s v="551"/>
    <x v="1"/>
    <x v="27"/>
    <x v="5"/>
    <x v="1"/>
    <x v="0"/>
  </r>
  <r>
    <n v="5515124719"/>
    <x v="114"/>
    <n v="48008600"/>
    <x v="659"/>
    <s v="EXGAVELASQUE"/>
    <s v=""/>
    <s v="cta pte,prov,prd.no,"/>
    <s v="Boletin comunicaciones internas 16%"/>
    <s v="Boletin comunicaciones internas 16%"/>
    <d v="2010-02-25T00:00:00"/>
    <d v="2010-02-25T00:00:00"/>
    <n v="38500"/>
    <s v="551"/>
    <x v="1"/>
    <x v="27"/>
    <x v="5"/>
    <x v="1"/>
    <x v="0"/>
  </r>
  <r>
    <n v="5515112203"/>
    <x v="184"/>
    <n v="48016300"/>
    <x v="661"/>
    <s v="SSGAVILLAMIL"/>
    <s v="AMORTIZA PREDIAL MES 1-2"/>
    <s v="Gto,paxant.Impt,pred"/>
    <s v=""/>
    <s v=""/>
    <d v="2010-02-28T00:00:00"/>
    <d v="2010-02-28T00:00:00"/>
    <n v="2228391"/>
    <s v="551"/>
    <x v="1"/>
    <x v="27"/>
    <x v="9"/>
    <x v="1"/>
    <x v="0"/>
  </r>
  <r>
    <n v="5515112206"/>
    <x v="119"/>
    <n v="48016300"/>
    <x v="661"/>
    <s v="SSJMGONZALEZ"/>
    <s v="AJUSTE PRORRATEO B1 2010"/>
    <s v="Iva,prop,prorrateo"/>
    <s v=""/>
    <s v=""/>
    <d v="2010-02-28T00:00:00"/>
    <d v="2010-02-28T00:00:00"/>
    <n v="-24161000"/>
    <s v="551"/>
    <x v="1"/>
    <x v="27"/>
    <x v="9"/>
    <x v="1"/>
    <x v="1"/>
  </r>
  <r>
    <n v="5515112206"/>
    <x v="119"/>
    <n v="48016300"/>
    <x v="661"/>
    <s v="SSJMGONZALEZ"/>
    <s v="AJUSTE PRORRATEO B1 2010"/>
    <s v="Iva,prop,prorrateo"/>
    <s v=""/>
    <s v=""/>
    <d v="2010-02-28T00:00:00"/>
    <d v="2010-02-28T00:00:00"/>
    <n v="-402"/>
    <s v="551"/>
    <x v="1"/>
    <x v="27"/>
    <x v="9"/>
    <x v="1"/>
    <x v="1"/>
  </r>
  <r>
    <n v="5515112206"/>
    <x v="119"/>
    <n v="48016300"/>
    <x v="661"/>
    <s v="SSJMGONZALEZ"/>
    <s v="PROV PRORRATEO LITO FEBRE"/>
    <s v="Iva,prop,prorrateo"/>
    <s v=""/>
    <s v=""/>
    <d v="2010-02-26T00:00:00"/>
    <d v="2010-02-26T00:00:00"/>
    <n v="1544900"/>
    <s v="551"/>
    <x v="1"/>
    <x v="27"/>
    <x v="9"/>
    <x v="1"/>
    <x v="1"/>
  </r>
  <r>
    <n v="5515115355"/>
    <x v="120"/>
    <n v="48016300"/>
    <x v="661"/>
    <s v="SSJFLOPEZ"/>
    <s v="POLIZA VIDA FEBRERO  2010"/>
    <s v="RESTREPO HENAO S.A.CORREDORES DE SE"/>
    <s v=""/>
    <s v=""/>
    <d v="2010-02-01T00:00:00"/>
    <d v="2010-02-05T00:00:00"/>
    <n v="92080"/>
    <s v="551"/>
    <x v="1"/>
    <x v="27"/>
    <x v="2"/>
    <x v="1"/>
    <x v="0"/>
  </r>
  <r>
    <n v="5515115370"/>
    <x v="121"/>
    <n v="48016300"/>
    <x v="661"/>
    <s v="SSJFLOPEZ"/>
    <s v="POLIZA ACCIDENTES FEBRERO"/>
    <s v="RESTREPO HENAO S.A.CORREDORES DE SE"/>
    <s v=""/>
    <s v=""/>
    <d v="2010-02-01T00:00:00"/>
    <d v="2010-02-05T00:00:00"/>
    <n v="23040"/>
    <s v="551"/>
    <x v="1"/>
    <x v="27"/>
    <x v="2"/>
    <x v="1"/>
    <x v="0"/>
  </r>
  <r>
    <n v="5515116120"/>
    <x v="102"/>
    <n v="48016300"/>
    <x v="661"/>
    <s v="LTRCMAZO"/>
    <s v=""/>
    <s v="cta pte,prov,prd.Inv"/>
    <s v=""/>
    <s v="SERVICIO DE LIMPIEZA"/>
    <d v="2010-02-25T00:00:00"/>
    <d v="2010-02-25T00:00:00"/>
    <n v="369234"/>
    <s v="551"/>
    <x v="1"/>
    <x v="27"/>
    <x v="5"/>
    <x v="1"/>
    <x v="0"/>
  </r>
  <r>
    <n v="5515116120"/>
    <x v="102"/>
    <n v="48016300"/>
    <x v="661"/>
    <s v="LTRCMAZO"/>
    <s v=""/>
    <s v="cta pte,prov,prd.Inv"/>
    <s v=""/>
    <s v="SERVICIO DE LIMPIEZA"/>
    <d v="2010-02-25T00:00:00"/>
    <d v="2010-02-25T00:00:00"/>
    <n v="965013"/>
    <s v="551"/>
    <x v="1"/>
    <x v="27"/>
    <x v="5"/>
    <x v="1"/>
    <x v="0"/>
  </r>
  <r>
    <n v="5515116120"/>
    <x v="102"/>
    <n v="48016300"/>
    <x v="661"/>
    <s v="LTNASANCHEZ"/>
    <s v=""/>
    <s v="Caja men RgMedellin"/>
    <s v=""/>
    <s v=""/>
    <d v="2010-02-03T00:00:00"/>
    <d v="2010-02-03T00:00:00"/>
    <n v="4800"/>
    <s v="551"/>
    <x v="1"/>
    <x v="27"/>
    <x v="5"/>
    <x v="1"/>
    <x v="0"/>
  </r>
  <r>
    <n v="7735116406"/>
    <x v="45"/>
    <n v="48016300"/>
    <x v="661"/>
    <s v="SSJFLOPEZ"/>
    <s v="FACTURA ACUEDUCTO"/>
    <s v="EMPRESAS PUBLICAS DE MEDELLIN E.S.P"/>
    <s v=""/>
    <s v=""/>
    <d v="2010-02-24T00:00:00"/>
    <d v="2010-02-28T00:00:00"/>
    <n v="2882"/>
    <s v="551"/>
    <x v="1"/>
    <x v="7"/>
    <x v="1"/>
    <x v="0"/>
    <x v="0"/>
  </r>
  <r>
    <n v="7735116406"/>
    <x v="45"/>
    <n v="48016300"/>
    <x v="661"/>
    <s v="SSJFLOPEZ"/>
    <s v="FACTURA ACUEDUCTO"/>
    <s v="EMPRESAS PUBLICAS DE MEDELLIN E.S.P"/>
    <s v=""/>
    <s v=""/>
    <d v="2010-02-24T00:00:00"/>
    <d v="2010-02-28T00:00:00"/>
    <n v="13660"/>
    <s v="551"/>
    <x v="1"/>
    <x v="7"/>
    <x v="1"/>
    <x v="0"/>
    <x v="0"/>
  </r>
  <r>
    <n v="7735116406"/>
    <x v="45"/>
    <n v="48016300"/>
    <x v="661"/>
    <s v="SSJFLOPEZ"/>
    <s v="FACTURA ACUEDUCTO"/>
    <s v="EMPRESAS PUBLICAS DE MEDELLIN E.S.P"/>
    <s v=""/>
    <s v=""/>
    <d v="2010-02-24T00:00:00"/>
    <d v="2010-02-28T00:00:00"/>
    <n v="6864"/>
    <s v="551"/>
    <x v="1"/>
    <x v="7"/>
    <x v="1"/>
    <x v="0"/>
    <x v="0"/>
  </r>
  <r>
    <n v="7735116406"/>
    <x v="45"/>
    <n v="48016300"/>
    <x v="661"/>
    <s v="SSJFLOPEZ"/>
    <s v="FACTURA ACUEDUCTO"/>
    <s v="EMPRESAS PUBLICAS DE MEDELLIN E.S.P"/>
    <s v=""/>
    <s v=""/>
    <d v="2010-02-24T00:00:00"/>
    <d v="2010-02-28T00:00:00"/>
    <n v="10107"/>
    <s v="551"/>
    <x v="1"/>
    <x v="7"/>
    <x v="1"/>
    <x v="0"/>
    <x v="0"/>
  </r>
  <r>
    <n v="7735116407"/>
    <x v="44"/>
    <n v="48016300"/>
    <x v="661"/>
    <s v="SSJFLOPEZ"/>
    <s v="FACTURA ENERGÍA ENERO"/>
    <s v="EMPRESAS PUBLICAS DE MEDELLIN E.S.P"/>
    <s v=""/>
    <s v=""/>
    <d v="2010-02-18T00:00:00"/>
    <d v="2010-02-23T00:00:00"/>
    <n v="537422"/>
    <s v="551"/>
    <x v="1"/>
    <x v="6"/>
    <x v="1"/>
    <x v="0"/>
    <x v="2"/>
  </r>
  <r>
    <n v="5515116503"/>
    <x v="123"/>
    <n v="48016300"/>
    <x v="661"/>
    <s v="LTLFCASTANED"/>
    <s v=""/>
    <s v=""/>
    <s v=""/>
    <s v=""/>
    <d v="2010-02-04T00:00:00"/>
    <d v="2010-02-28T00:00:00"/>
    <n v="620000"/>
    <s v="551"/>
    <x v="1"/>
    <x v="27"/>
    <x v="6"/>
    <x v="1"/>
    <x v="0"/>
  </r>
  <r>
    <n v="5515122502"/>
    <x v="126"/>
    <n v="48016300"/>
    <x v="661"/>
    <s v="SSRMSALAZAR"/>
    <s v=""/>
    <s v="Depr.acum.maq.op."/>
    <s v=""/>
    <s v=""/>
    <d v="2010-02-28T00:00:00"/>
    <d v="2010-02-28T00:00:00"/>
    <n v="550713"/>
    <s v="551"/>
    <x v="1"/>
    <x v="27"/>
    <x v="4"/>
    <x v="1"/>
    <x v="0"/>
  </r>
  <r>
    <n v="5515122502"/>
    <x v="126"/>
    <n v="48016300"/>
    <x v="661"/>
    <s v="SSRMSALAZAR"/>
    <s v=""/>
    <s v="Depr.acum.edif,op."/>
    <s v=""/>
    <s v=""/>
    <d v="2010-02-28T00:00:00"/>
    <d v="2010-02-28T00:00:00"/>
    <n v="667079"/>
    <s v="551"/>
    <x v="1"/>
    <x v="27"/>
    <x v="4"/>
    <x v="1"/>
    <x v="0"/>
  </r>
  <r>
    <n v="5515124012"/>
    <x v="127"/>
    <n v="48016300"/>
    <x v="661"/>
    <s v="LTLFCASTANED"/>
    <s v=""/>
    <s v=""/>
    <s v=""/>
    <s v=""/>
    <d v="2010-02-08T00:00:00"/>
    <d v="2010-02-28T00:00:00"/>
    <n v="29276"/>
    <s v="551"/>
    <x v="1"/>
    <x v="27"/>
    <x v="6"/>
    <x v="1"/>
    <x v="0"/>
  </r>
  <r>
    <n v="5515124012"/>
    <x v="127"/>
    <n v="48016300"/>
    <x v="661"/>
    <s v="LTLFCASTANED"/>
    <s v=""/>
    <s v=""/>
    <s v=""/>
    <s v=""/>
    <d v="2010-02-08T00:00:00"/>
    <d v="2010-02-28T00:00:00"/>
    <n v="11457"/>
    <s v="551"/>
    <x v="1"/>
    <x v="27"/>
    <x v="6"/>
    <x v="1"/>
    <x v="0"/>
  </r>
  <r>
    <n v="5515124012"/>
    <x v="127"/>
    <n v="48016300"/>
    <x v="661"/>
    <s v="LTLFCASTANED"/>
    <s v=""/>
    <s v=""/>
    <s v=""/>
    <s v=""/>
    <d v="2010-02-22T00:00:00"/>
    <d v="2010-02-28T00:00:00"/>
    <n v="12500"/>
    <s v="551"/>
    <x v="1"/>
    <x v="27"/>
    <x v="6"/>
    <x v="1"/>
    <x v="0"/>
  </r>
  <r>
    <n v="5515124012"/>
    <x v="127"/>
    <n v="48016300"/>
    <x v="661"/>
    <s v="LTLFCASTANED"/>
    <s v=""/>
    <s v=""/>
    <s v=""/>
    <s v=""/>
    <d v="2010-02-08T00:00:00"/>
    <d v="2010-02-28T00:00:00"/>
    <n v="34500"/>
    <s v="551"/>
    <x v="1"/>
    <x v="27"/>
    <x v="6"/>
    <x v="1"/>
    <x v="0"/>
  </r>
  <r>
    <n v="5515124012"/>
    <x v="127"/>
    <n v="48016300"/>
    <x v="661"/>
    <s v="LTLFCASTANED"/>
    <s v=""/>
    <s v=""/>
    <s v=""/>
    <s v=""/>
    <d v="2010-02-22T00:00:00"/>
    <d v="2010-02-28T00:00:00"/>
    <n v="10800"/>
    <s v="551"/>
    <x v="1"/>
    <x v="27"/>
    <x v="6"/>
    <x v="1"/>
    <x v="0"/>
  </r>
  <r>
    <n v="5515124507"/>
    <x v="185"/>
    <n v="48016300"/>
    <x v="661"/>
    <s v="EXGAVELASQUE"/>
    <s v=""/>
    <s v="cta pte,prov,prd.no,"/>
    <s v="Accesorio, rpto mantto eq computo 16%"/>
    <s v="Accesorio, rpto mantto eq computo 16%"/>
    <d v="2010-02-18T00:00:00"/>
    <d v="2010-02-22T00:00:00"/>
    <n v="212382"/>
    <s v="551"/>
    <x v="1"/>
    <x v="27"/>
    <x v="5"/>
    <x v="1"/>
    <x v="0"/>
  </r>
  <r>
    <n v="5515110102"/>
    <x v="92"/>
    <n v="48016800"/>
    <x v="662"/>
    <s v="SSALLONDONO"/>
    <s v="PRIMERA QUINCENA FEBRERO"/>
    <s v="Obl,lab,salariosxpag"/>
    <s v=""/>
    <s v=""/>
    <d v="2010-02-11T00:00:00"/>
    <d v="2010-02-11T00:00:00"/>
    <n v="805542"/>
    <s v="551"/>
    <x v="1"/>
    <x v="27"/>
    <x v="2"/>
    <x v="1"/>
    <x v="0"/>
  </r>
  <r>
    <n v="5515110102"/>
    <x v="92"/>
    <n v="48016800"/>
    <x v="662"/>
    <s v="SSALLONDONO"/>
    <s v="SEGUNDA QUINCENA FEBRERO"/>
    <s v="Obl,lab,salariosxpag"/>
    <s v=""/>
    <s v=""/>
    <d v="2010-02-24T00:00:00"/>
    <d v="2010-02-24T00:00:00"/>
    <n v="805542"/>
    <s v="551"/>
    <x v="1"/>
    <x v="27"/>
    <x v="2"/>
    <x v="1"/>
    <x v="0"/>
  </r>
  <r>
    <n v="5515110110"/>
    <x v="105"/>
    <n v="48016800"/>
    <x v="662"/>
    <s v="SSALLONDONO"/>
    <s v="PRIMERA QUINCENA FEBRERO"/>
    <s v="Obl,lab,salariosxpag"/>
    <s v=""/>
    <s v=""/>
    <d v="2010-02-11T00:00:00"/>
    <d v="2010-02-11T00:00:00"/>
    <n v="61500"/>
    <s v="551"/>
    <x v="1"/>
    <x v="27"/>
    <x v="2"/>
    <x v="1"/>
    <x v="0"/>
  </r>
  <r>
    <n v="5515110110"/>
    <x v="105"/>
    <n v="48016800"/>
    <x v="662"/>
    <s v="SSALLONDONO"/>
    <s v="SEGUNDA QUINCENA FEBRERO"/>
    <s v="Obl,lab,salariosxpag"/>
    <s v=""/>
    <s v=""/>
    <d v="2010-02-24T00:00:00"/>
    <d v="2010-02-24T00:00:00"/>
    <n v="61500"/>
    <s v="551"/>
    <x v="1"/>
    <x v="27"/>
    <x v="2"/>
    <x v="1"/>
    <x v="0"/>
  </r>
  <r>
    <n v="5515110111"/>
    <x v="106"/>
    <n v="48016800"/>
    <x v="662"/>
    <s v="SSALLONDONO"/>
    <s v="PROVISION PRESTACIONES SO"/>
    <s v="Prov,lab,cesa.aprop."/>
    <s v=""/>
    <s v=""/>
    <d v="2010-02-24T00:00:00"/>
    <d v="2010-02-24T00:00:00"/>
    <n v="164738"/>
    <s v="551"/>
    <x v="1"/>
    <x v="27"/>
    <x v="2"/>
    <x v="1"/>
    <x v="0"/>
  </r>
  <r>
    <n v="5515110112"/>
    <x v="107"/>
    <n v="48016800"/>
    <x v="662"/>
    <s v="SSALLONDONO"/>
    <s v="PROVISION PRESTACIONES SO"/>
    <s v="Prov,lab,cesa.aprop."/>
    <s v=""/>
    <s v=""/>
    <d v="2010-02-24T00:00:00"/>
    <d v="2010-02-24T00:00:00"/>
    <n v="34682"/>
    <s v="551"/>
    <x v="1"/>
    <x v="27"/>
    <x v="2"/>
    <x v="1"/>
    <x v="0"/>
  </r>
  <r>
    <n v="5515110113"/>
    <x v="108"/>
    <n v="48016800"/>
    <x v="662"/>
    <s v="SSALLONDONO"/>
    <s v="PROVISION PRESTACIONES SO"/>
    <s v="Prov,lab,cesa.aprop."/>
    <s v=""/>
    <s v=""/>
    <d v="2010-02-24T00:00:00"/>
    <d v="2010-02-24T00:00:00"/>
    <n v="164738"/>
    <s v="551"/>
    <x v="1"/>
    <x v="27"/>
    <x v="2"/>
    <x v="1"/>
    <x v="0"/>
  </r>
  <r>
    <n v="5515110114"/>
    <x v="93"/>
    <n v="48016800"/>
    <x v="662"/>
    <s v="SSALLONDONO"/>
    <s v="PROVISION PRESTACIONES SO"/>
    <s v="Prov,lab,cesa.aprop."/>
    <s v=""/>
    <s v=""/>
    <d v="2010-02-24T00:00:00"/>
    <d v="2010-02-24T00:00:00"/>
    <n v="95374"/>
    <s v="551"/>
    <x v="1"/>
    <x v="27"/>
    <x v="2"/>
    <x v="1"/>
    <x v="0"/>
  </r>
  <r>
    <n v="5515110116"/>
    <x v="94"/>
    <n v="48016800"/>
    <x v="662"/>
    <s v="SSALLONDONO"/>
    <s v="PROVISION PRESTACIONES SO"/>
    <s v="Prov,lab,cesa.aprop."/>
    <s v=""/>
    <s v=""/>
    <d v="2010-02-24T00:00:00"/>
    <d v="2010-02-24T00:00:00"/>
    <n v="156066"/>
    <s v="551"/>
    <x v="1"/>
    <x v="27"/>
    <x v="2"/>
    <x v="1"/>
    <x v="0"/>
  </r>
  <r>
    <n v="5515110124"/>
    <x v="97"/>
    <n v="48016800"/>
    <x v="662"/>
    <s v="SSALLONDONO"/>
    <s v="PROVISION PRESTACIONES SO"/>
    <s v="Prov,lab,cesa.aprop."/>
    <s v=""/>
    <s v=""/>
    <d v="2010-02-24T00:00:00"/>
    <d v="2010-02-24T00:00:00"/>
    <n v="18035"/>
    <s v="551"/>
    <x v="1"/>
    <x v="27"/>
    <x v="2"/>
    <x v="1"/>
    <x v="0"/>
  </r>
  <r>
    <n v="5515110127"/>
    <x v="98"/>
    <n v="48016800"/>
    <x v="662"/>
    <s v="SSALLONDONO"/>
    <s v="SEGURIDAD SOCIAL  FEBRERO"/>
    <s v="Ret,apor,nomi, seg.s"/>
    <s v=""/>
    <s v=""/>
    <d v="2010-02-24T00:00:00"/>
    <d v="2010-02-24T00:00:00"/>
    <n v="8400"/>
    <s v="551"/>
    <x v="1"/>
    <x v="27"/>
    <x v="2"/>
    <x v="1"/>
    <x v="0"/>
  </r>
  <r>
    <n v="5515110128"/>
    <x v="98"/>
    <n v="48016800"/>
    <x v="662"/>
    <s v="SSALLONDONO"/>
    <s v="SEGURIDAD SOCIAL  FEBRERO"/>
    <s v="Ret,apor,nomi, seg.s"/>
    <s v=""/>
    <s v=""/>
    <d v="2010-02-24T00:00:00"/>
    <d v="2010-02-24T00:00:00"/>
    <n v="-64443"/>
    <s v="551"/>
    <x v="1"/>
    <x v="27"/>
    <x v="2"/>
    <x v="1"/>
    <x v="0"/>
  </r>
  <r>
    <n v="5515110128"/>
    <x v="98"/>
    <n v="48016800"/>
    <x v="662"/>
    <s v="SSALLONDONO"/>
    <s v="SEGURIDAD SOCIAL  FEBRERO"/>
    <s v="Ret,apor,nomi, seg.s"/>
    <s v=""/>
    <s v=""/>
    <d v="2010-02-24T00:00:00"/>
    <d v="2010-02-24T00:00:00"/>
    <n v="201400"/>
    <s v="551"/>
    <x v="1"/>
    <x v="27"/>
    <x v="2"/>
    <x v="1"/>
    <x v="0"/>
  </r>
  <r>
    <n v="5515110129"/>
    <x v="99"/>
    <n v="48016800"/>
    <x v="662"/>
    <s v="SSALLONDONO"/>
    <s v="SEGURIDAD SOCIAL  FEBRERO"/>
    <s v="Ret,apor,nomi, seg.s"/>
    <s v=""/>
    <s v=""/>
    <d v="2010-02-24T00:00:00"/>
    <d v="2010-02-24T00:00:00"/>
    <n v="-64443"/>
    <s v="551"/>
    <x v="1"/>
    <x v="27"/>
    <x v="2"/>
    <x v="1"/>
    <x v="0"/>
  </r>
  <r>
    <n v="5515110129"/>
    <x v="99"/>
    <n v="48016800"/>
    <x v="662"/>
    <s v="SSALLONDONO"/>
    <s v="SEGURIDAD SOCIAL  FEBRERO"/>
    <s v="Ret,apor,nomi, seg.s"/>
    <s v=""/>
    <s v=""/>
    <d v="2010-02-24T00:00:00"/>
    <d v="2010-02-24T00:00:00"/>
    <n v="257800"/>
    <s v="551"/>
    <x v="1"/>
    <x v="27"/>
    <x v="2"/>
    <x v="1"/>
    <x v="0"/>
  </r>
  <r>
    <n v="5515110131"/>
    <x v="100"/>
    <n v="48016800"/>
    <x v="662"/>
    <s v="SSALLONDONO"/>
    <s v="SEGURIDAD SOCIAL  FEBRERO"/>
    <s v="Ret,apor,nomi, seg.s"/>
    <s v=""/>
    <s v=""/>
    <d v="2010-02-24T00:00:00"/>
    <d v="2010-02-24T00:00:00"/>
    <n v="64400"/>
    <s v="551"/>
    <x v="1"/>
    <x v="27"/>
    <x v="2"/>
    <x v="1"/>
    <x v="0"/>
  </r>
  <r>
    <n v="5515110133"/>
    <x v="98"/>
    <n v="48016800"/>
    <x v="662"/>
    <s v="SSALLONDONO"/>
    <s v="SEGURIDAD SOCIAL  FEBRERO"/>
    <s v="Ret,apor,nomi, seg.s"/>
    <s v=""/>
    <s v=""/>
    <d v="2010-02-24T00:00:00"/>
    <d v="2010-02-24T00:00:00"/>
    <n v="48300"/>
    <s v="551"/>
    <x v="1"/>
    <x v="27"/>
    <x v="2"/>
    <x v="1"/>
    <x v="0"/>
  </r>
  <r>
    <n v="5515110134"/>
    <x v="98"/>
    <n v="48016800"/>
    <x v="662"/>
    <s v="SSALLONDONO"/>
    <s v="SEGURIDAD SOCIAL  FEBRERO"/>
    <s v="Ret,apor,nomi, seg.s"/>
    <s v=""/>
    <s v=""/>
    <d v="2010-02-24T00:00:00"/>
    <d v="2010-02-24T00:00:00"/>
    <n v="32200"/>
    <s v="551"/>
    <x v="1"/>
    <x v="27"/>
    <x v="2"/>
    <x v="1"/>
    <x v="0"/>
  </r>
  <r>
    <n v="5515113507"/>
    <x v="101"/>
    <n v="48016800"/>
    <x v="662"/>
    <s v="SSJFLOPEZ"/>
    <s v="LITO PR 8464"/>
    <s v="LEASING BANCOLOMBIA SA"/>
    <s v=""/>
    <s v=""/>
    <d v="2010-02-02T00:00:00"/>
    <d v="2010-02-11T00:00:00"/>
    <n v="-5522"/>
    <s v="551"/>
    <x v="1"/>
    <x v="27"/>
    <x v="5"/>
    <x v="1"/>
    <x v="0"/>
  </r>
  <r>
    <n v="5515113507"/>
    <x v="101"/>
    <n v="48016800"/>
    <x v="662"/>
    <s v="SSJFLOPEZ"/>
    <s v="LITO PR 8464"/>
    <s v="LEASING BANCOLOMBIA SA"/>
    <s v=""/>
    <s v=""/>
    <d v="2010-02-02T00:00:00"/>
    <d v="2010-02-11T00:00:00"/>
    <n v="-59150"/>
    <s v="551"/>
    <x v="1"/>
    <x v="27"/>
    <x v="5"/>
    <x v="1"/>
    <x v="0"/>
  </r>
  <r>
    <n v="5515113507"/>
    <x v="101"/>
    <n v="48016800"/>
    <x v="662"/>
    <s v="SSJFLOPEZ"/>
    <s v="LITO PR 8464"/>
    <s v="LEASING BANCOLOMBIA SA"/>
    <s v=""/>
    <s v=""/>
    <d v="2010-02-02T00:00:00"/>
    <d v="2010-02-11T00:00:00"/>
    <n v="5522"/>
    <s v="551"/>
    <x v="1"/>
    <x v="27"/>
    <x v="5"/>
    <x v="1"/>
    <x v="0"/>
  </r>
  <r>
    <n v="5515113507"/>
    <x v="101"/>
    <n v="48016800"/>
    <x v="662"/>
    <s v="SSJFLOPEZ"/>
    <s v="LITO PR 8464"/>
    <s v="LEASING BANCOLOMBIA SA"/>
    <s v=""/>
    <s v=""/>
    <d v="2010-02-02T00:00:00"/>
    <d v="2010-02-11T00:00:00"/>
    <n v="59150"/>
    <s v="551"/>
    <x v="1"/>
    <x v="27"/>
    <x v="5"/>
    <x v="1"/>
    <x v="0"/>
  </r>
  <r>
    <n v="5515113507"/>
    <x v="101"/>
    <n v="48016800"/>
    <x v="662"/>
    <s v="SSJFLOPEZ"/>
    <s v="LITO PR 84464"/>
    <s v="LEASING BANCOLOMBIA SA"/>
    <s v=""/>
    <s v=""/>
    <d v="2010-02-02T00:00:00"/>
    <d v="2010-02-12T00:00:00"/>
    <n v="25556"/>
    <s v="551"/>
    <x v="1"/>
    <x v="27"/>
    <x v="5"/>
    <x v="1"/>
    <x v="0"/>
  </r>
  <r>
    <n v="5515113507"/>
    <x v="101"/>
    <n v="48016800"/>
    <x v="662"/>
    <s v="SSJFLOPEZ"/>
    <s v="LITO PR 84464"/>
    <s v="LEASING BANCOLOMBIA SA"/>
    <s v=""/>
    <s v=""/>
    <d v="2010-02-02T00:00:00"/>
    <d v="2010-02-12T00:00:00"/>
    <n v="35911"/>
    <s v="551"/>
    <x v="1"/>
    <x v="27"/>
    <x v="5"/>
    <x v="1"/>
    <x v="0"/>
  </r>
  <r>
    <n v="5515113507"/>
    <x v="101"/>
    <n v="48016800"/>
    <x v="662"/>
    <s v="SSJFLOPEZ"/>
    <s v="LITO FEB BAN 6706"/>
    <s v="LEASING BANCOLOMBIA SA"/>
    <s v=""/>
    <s v=""/>
    <d v="2010-02-09T00:00:00"/>
    <d v="2010-02-25T00:00:00"/>
    <n v="26282"/>
    <s v="551"/>
    <x v="1"/>
    <x v="27"/>
    <x v="5"/>
    <x v="1"/>
    <x v="0"/>
  </r>
  <r>
    <n v="5515113507"/>
    <x v="101"/>
    <n v="48016800"/>
    <x v="662"/>
    <s v="SSJFLOPEZ"/>
    <s v="LITO FEB BAN 6706"/>
    <s v="LEASING BANCOLOMBIA SA"/>
    <s v=""/>
    <s v=""/>
    <d v="2010-02-09T00:00:00"/>
    <d v="2010-02-25T00:00:00"/>
    <n v="35960"/>
    <s v="551"/>
    <x v="1"/>
    <x v="27"/>
    <x v="5"/>
    <x v="1"/>
    <x v="0"/>
  </r>
  <r>
    <n v="5515113507"/>
    <x v="101"/>
    <n v="48016800"/>
    <x v="662"/>
    <s v="SSJFLOPEZ"/>
    <s v="LITO FEB BAN 6706"/>
    <s v="LEASING BANCOLOMBIA SA"/>
    <s v=""/>
    <s v=""/>
    <d v="2010-02-09T00:00:00"/>
    <d v="2010-02-25T00:00:00"/>
    <n v="26282"/>
    <s v="551"/>
    <x v="1"/>
    <x v="27"/>
    <x v="5"/>
    <x v="1"/>
    <x v="0"/>
  </r>
  <r>
    <n v="5515113507"/>
    <x v="101"/>
    <n v="48016800"/>
    <x v="662"/>
    <s v="SSJFLOPEZ"/>
    <s v="LITO FEB BAN 6706"/>
    <s v="LEASING BANCOLOMBIA SA"/>
    <s v=""/>
    <s v=""/>
    <d v="2010-02-09T00:00:00"/>
    <d v="2010-02-25T00:00:00"/>
    <n v="35960"/>
    <s v="551"/>
    <x v="1"/>
    <x v="27"/>
    <x v="5"/>
    <x v="1"/>
    <x v="0"/>
  </r>
  <r>
    <n v="5515113507"/>
    <x v="101"/>
    <n v="48016800"/>
    <x v="662"/>
    <s v="SSJFLOPEZ"/>
    <s v="LITO FEB BAN 6706"/>
    <s v="LEASING BANCOLOMBIA SA"/>
    <s v=""/>
    <s v=""/>
    <d v="2010-02-09T00:00:00"/>
    <d v="2010-02-25T00:00:00"/>
    <n v="18841"/>
    <s v="551"/>
    <x v="1"/>
    <x v="27"/>
    <x v="5"/>
    <x v="1"/>
    <x v="0"/>
  </r>
  <r>
    <n v="5515113507"/>
    <x v="101"/>
    <n v="48016800"/>
    <x v="662"/>
    <s v="SSJFLOPEZ"/>
    <s v="LITO FEB BAN 6706"/>
    <s v="LEASING BANCOLOMBIA SA"/>
    <s v=""/>
    <s v=""/>
    <d v="2010-02-09T00:00:00"/>
    <d v="2010-02-25T00:00:00"/>
    <n v="26407"/>
    <s v="551"/>
    <x v="1"/>
    <x v="27"/>
    <x v="5"/>
    <x v="1"/>
    <x v="0"/>
  </r>
  <r>
    <n v="5515113507"/>
    <x v="101"/>
    <n v="48016800"/>
    <x v="662"/>
    <s v="SSJFLOPEZ"/>
    <s v="LITO FEB BAN 6706"/>
    <s v="LEASING BANCOLOMBIA SA"/>
    <s v=""/>
    <s v=""/>
    <d v="2010-02-09T00:00:00"/>
    <d v="2010-02-25T00:00:00"/>
    <n v="18841"/>
    <s v="551"/>
    <x v="1"/>
    <x v="27"/>
    <x v="5"/>
    <x v="1"/>
    <x v="0"/>
  </r>
  <r>
    <n v="5515113507"/>
    <x v="101"/>
    <n v="48016800"/>
    <x v="662"/>
    <s v="SSJFLOPEZ"/>
    <s v="LITO FEB BAN 6706"/>
    <s v="LEASING BANCOLOMBIA SA"/>
    <s v=""/>
    <s v=""/>
    <d v="2010-02-09T00:00:00"/>
    <d v="2010-02-25T00:00:00"/>
    <n v="26407"/>
    <s v="551"/>
    <x v="1"/>
    <x v="27"/>
    <x v="5"/>
    <x v="1"/>
    <x v="0"/>
  </r>
  <r>
    <n v="5515116408"/>
    <x v="103"/>
    <n v="48016800"/>
    <x v="662"/>
    <s v="SSJFLOPEZ"/>
    <s v="FACTURAS TIGO"/>
    <s v="COLOMBIA MOVIL S.A. E.S.P."/>
    <s v=""/>
    <s v=""/>
    <d v="2010-01-27T00:00:00"/>
    <d v="2010-02-12T00:00:00"/>
    <n v="1733"/>
    <s v="551"/>
    <x v="1"/>
    <x v="27"/>
    <x v="1"/>
    <x v="1"/>
    <x v="0"/>
  </r>
  <r>
    <n v="5515116408"/>
    <x v="103"/>
    <n v="48016800"/>
    <x v="662"/>
    <s v="SSJFLOPEZ"/>
    <s v="FACTURA COMCEL"/>
    <s v="COMUNICACION CELULAR S.A. COMCEL"/>
    <s v=""/>
    <s v=""/>
    <d v="2010-01-25T00:00:00"/>
    <d v="2010-02-12T00:00:00"/>
    <n v="4224"/>
    <s v="551"/>
    <x v="1"/>
    <x v="27"/>
    <x v="1"/>
    <x v="1"/>
    <x v="0"/>
  </r>
  <r>
    <n v="5515116408"/>
    <x v="103"/>
    <n v="48016800"/>
    <x v="662"/>
    <s v="SSJFLOPEZ"/>
    <s v="FACTURA MOVISTAR"/>
    <s v="TELEFONICA MOVILES COLOMBIA S.A."/>
    <s v=""/>
    <s v=""/>
    <d v="2010-02-02T00:00:00"/>
    <d v="2010-02-12T00:00:00"/>
    <n v="6149"/>
    <s v="551"/>
    <x v="1"/>
    <x v="27"/>
    <x v="1"/>
    <x v="1"/>
    <x v="0"/>
  </r>
  <r>
    <n v="5515116408"/>
    <x v="103"/>
    <n v="48016800"/>
    <x v="662"/>
    <s v="SSJFLOPEZ"/>
    <s v="FACTURA UNE"/>
    <s v="EPM TELECOMUNICACIONES S.A."/>
    <s v=""/>
    <s v=""/>
    <d v="2010-02-12T00:00:00"/>
    <d v="2010-02-15T00:00:00"/>
    <n v="3807"/>
    <s v="551"/>
    <x v="1"/>
    <x v="27"/>
    <x v="1"/>
    <x v="1"/>
    <x v="0"/>
  </r>
  <r>
    <n v="5515116408"/>
    <x v="103"/>
    <n v="48016800"/>
    <x v="662"/>
    <s v="SSJFLOPEZ"/>
    <s v="FACTURA UNE"/>
    <s v="EPM TELECOMUNICACIONES S.A."/>
    <s v=""/>
    <s v=""/>
    <d v="2010-02-12T00:00:00"/>
    <d v="2010-02-15T00:00:00"/>
    <n v="2196"/>
    <s v="551"/>
    <x v="1"/>
    <x v="27"/>
    <x v="1"/>
    <x v="1"/>
    <x v="0"/>
  </r>
  <r>
    <n v="5515116408"/>
    <x v="103"/>
    <n v="48016800"/>
    <x v="662"/>
    <s v="SSJFLOPEZ"/>
    <s v="FACTURA UNE"/>
    <s v="EPM TELECOMUNICACIONES S.A."/>
    <s v=""/>
    <s v=""/>
    <d v="2010-02-12T00:00:00"/>
    <d v="2010-02-15T00:00:00"/>
    <n v="178"/>
    <s v="551"/>
    <x v="1"/>
    <x v="27"/>
    <x v="1"/>
    <x v="1"/>
    <x v="0"/>
  </r>
  <r>
    <n v="5515116408"/>
    <x v="103"/>
    <n v="48016800"/>
    <x v="662"/>
    <s v="SSJFLOPEZ"/>
    <s v="FACTURA UNE"/>
    <s v="EPM TELECOMUNICACIONES S.A."/>
    <s v=""/>
    <s v=""/>
    <d v="2010-02-12T00:00:00"/>
    <d v="2010-02-15T00:00:00"/>
    <n v="10469"/>
    <s v="551"/>
    <x v="1"/>
    <x v="27"/>
    <x v="1"/>
    <x v="1"/>
    <x v="0"/>
  </r>
  <r>
    <n v="5515116408"/>
    <x v="103"/>
    <n v="48016800"/>
    <x v="662"/>
    <s v="SSJFLOPEZ"/>
    <s v="FACTURA UNE"/>
    <s v="EPM TELECOMUNICACIONES S.A."/>
    <s v=""/>
    <s v=""/>
    <d v="2010-02-12T00:00:00"/>
    <d v="2010-02-15T00:00:00"/>
    <n v="5512"/>
    <s v="551"/>
    <x v="1"/>
    <x v="27"/>
    <x v="1"/>
    <x v="1"/>
    <x v="0"/>
  </r>
  <r>
    <n v="5515116408"/>
    <x v="103"/>
    <n v="48016800"/>
    <x v="662"/>
    <s v="SSJFLOPEZ"/>
    <s v="FACTURA UNE"/>
    <s v="EPM TELECOMUNICACIONES S.A."/>
    <s v=""/>
    <s v=""/>
    <d v="2010-02-12T00:00:00"/>
    <d v="2010-02-15T00:00:00"/>
    <n v="13156"/>
    <s v="551"/>
    <x v="1"/>
    <x v="27"/>
    <x v="1"/>
    <x v="1"/>
    <x v="0"/>
  </r>
  <r>
    <n v="5515116408"/>
    <x v="103"/>
    <n v="48016800"/>
    <x v="662"/>
    <s v="SSJFLOPEZ"/>
    <s v="FACTURA UNE"/>
    <s v="EPM TELECOMUNICACIONES S.A."/>
    <s v=""/>
    <s v=""/>
    <d v="2010-02-12T00:00:00"/>
    <d v="2010-02-15T00:00:00"/>
    <n v="8432"/>
    <s v="551"/>
    <x v="1"/>
    <x v="27"/>
    <x v="1"/>
    <x v="1"/>
    <x v="0"/>
  </r>
  <r>
    <n v="5515116408"/>
    <x v="103"/>
    <n v="48016800"/>
    <x v="662"/>
    <s v="SSJFLOPEZ"/>
    <s v="FACTURA UNE"/>
    <s v="EPM TELECOMUNICACIONES S.A."/>
    <s v=""/>
    <s v=""/>
    <d v="2010-02-12T00:00:00"/>
    <d v="2010-02-15T00:00:00"/>
    <n v="2423"/>
    <s v="551"/>
    <x v="1"/>
    <x v="27"/>
    <x v="1"/>
    <x v="1"/>
    <x v="0"/>
  </r>
  <r>
    <n v="5515116408"/>
    <x v="103"/>
    <n v="48016800"/>
    <x v="662"/>
    <s v="SSJFLOPEZ"/>
    <s v="FACTURA UNE"/>
    <s v="EPM TELECOMUNICACIONES S.A."/>
    <s v=""/>
    <s v=""/>
    <d v="2010-02-12T00:00:00"/>
    <d v="2010-02-15T00:00:00"/>
    <n v="1408"/>
    <s v="551"/>
    <x v="1"/>
    <x v="27"/>
    <x v="1"/>
    <x v="1"/>
    <x v="0"/>
  </r>
  <r>
    <n v="5515116408"/>
    <x v="103"/>
    <n v="48016800"/>
    <x v="662"/>
    <s v="SSJFLOPEZ"/>
    <s v="FACTURA UNE"/>
    <s v="EPM TELECOMUNICACIONES S.A."/>
    <s v=""/>
    <s v=""/>
    <d v="2010-02-12T00:00:00"/>
    <d v="2010-02-15T00:00:00"/>
    <n v="4213"/>
    <s v="551"/>
    <x v="1"/>
    <x v="27"/>
    <x v="1"/>
    <x v="1"/>
    <x v="0"/>
  </r>
  <r>
    <n v="5515116408"/>
    <x v="103"/>
    <n v="48016800"/>
    <x v="662"/>
    <s v="SSJFLOPEZ"/>
    <s v="FACTURA UNE"/>
    <s v="EPM TELECOMUNICACIONES S.A."/>
    <s v=""/>
    <s v=""/>
    <d v="2010-02-12T00:00:00"/>
    <d v="2010-02-15T00:00:00"/>
    <n v="2706"/>
    <s v="551"/>
    <x v="1"/>
    <x v="27"/>
    <x v="1"/>
    <x v="1"/>
    <x v="0"/>
  </r>
  <r>
    <n v="5515116408"/>
    <x v="103"/>
    <n v="48016800"/>
    <x v="662"/>
    <s v="SSJFLOPEZ"/>
    <s v="FACTURA UNE"/>
    <s v="EPM TELECOMUNICACIONES S.A."/>
    <s v=""/>
    <s v=""/>
    <d v="2010-02-12T00:00:00"/>
    <d v="2010-02-15T00:00:00"/>
    <n v="176693"/>
    <s v="551"/>
    <x v="1"/>
    <x v="27"/>
    <x v="1"/>
    <x v="1"/>
    <x v="0"/>
  </r>
  <r>
    <n v="5515116408"/>
    <x v="103"/>
    <n v="48016800"/>
    <x v="662"/>
    <s v="SSJFLOPEZ"/>
    <s v="FACTURA UNE"/>
    <s v="EPM TELECOMUNICACIONES S.A."/>
    <s v=""/>
    <s v=""/>
    <d v="2010-02-12T00:00:00"/>
    <d v="2010-02-15T00:00:00"/>
    <n v="1002"/>
    <s v="551"/>
    <x v="1"/>
    <x v="27"/>
    <x v="1"/>
    <x v="1"/>
    <x v="0"/>
  </r>
  <r>
    <n v="5515124704"/>
    <x v="110"/>
    <n v="48016800"/>
    <x v="662"/>
    <s v="EXEAGUTIERRE"/>
    <s v=""/>
    <s v="cta pte,prov,prd.no,"/>
    <s v="Rollo fax 210mmx30m"/>
    <s v="Rollo fax 210mmx30m"/>
    <d v="2010-02-18T00:00:00"/>
    <d v="2010-02-19T00:00:00"/>
    <n v="2670"/>
    <s v="551"/>
    <x v="1"/>
    <x v="27"/>
    <x v="5"/>
    <x v="1"/>
    <x v="0"/>
  </r>
  <r>
    <n v="5515124704"/>
    <x v="110"/>
    <n v="48016800"/>
    <x v="662"/>
    <s v="SSJFLOPEZ"/>
    <s v=""/>
    <s v="MARION SA"/>
    <s v="Boligrafo kilom.retractil ngo"/>
    <s v="Boligrafo kilom.retractil ngo"/>
    <d v="2010-02-18T00:00:00"/>
    <d v="2010-02-22T00:00:00"/>
    <n v="601"/>
    <s v="551"/>
    <x v="1"/>
    <x v="27"/>
    <x v="5"/>
    <x v="1"/>
    <x v="0"/>
  </r>
  <r>
    <n v="5515124704"/>
    <x v="110"/>
    <n v="48016800"/>
    <x v="662"/>
    <s v="SSJFLOPEZ"/>
    <s v=""/>
    <s v="MARION SA"/>
    <s v="Corrector liq.lapiz berol"/>
    <s v="Corrector liq.lapiz berol"/>
    <d v="2010-02-18T00:00:00"/>
    <d v="2010-02-22T00:00:00"/>
    <n v="1500"/>
    <s v="551"/>
    <x v="1"/>
    <x v="27"/>
    <x v="5"/>
    <x v="1"/>
    <x v="0"/>
  </r>
  <r>
    <n v="5515124704"/>
    <x v="110"/>
    <n v="48016800"/>
    <x v="662"/>
    <s v="SSJFLOPEZ"/>
    <s v=""/>
    <s v="MARION SA"/>
    <s v="Gancho legaj.norma caja x 20"/>
    <s v="Gancho legaj.norma caja x 20"/>
    <d v="2010-02-18T00:00:00"/>
    <d v="2010-02-22T00:00:00"/>
    <n v="3620"/>
    <s v="551"/>
    <x v="1"/>
    <x v="27"/>
    <x v="5"/>
    <x v="1"/>
    <x v="0"/>
  </r>
  <r>
    <n v="5515124704"/>
    <x v="110"/>
    <n v="48016800"/>
    <x v="662"/>
    <s v="SSJFLOPEZ"/>
    <s v=""/>
    <s v="MARION SA"/>
    <s v="Papel carta multip.x500 blco"/>
    <s v="Papel carta multip.x500 blco"/>
    <d v="2010-02-18T00:00:00"/>
    <d v="2010-02-22T00:00:00"/>
    <n v="6900"/>
    <s v="551"/>
    <x v="1"/>
    <x v="27"/>
    <x v="5"/>
    <x v="1"/>
    <x v="0"/>
  </r>
  <r>
    <n v="5515124704"/>
    <x v="110"/>
    <n v="48016800"/>
    <x v="662"/>
    <s v="SSJFLOPEZ"/>
    <s v=""/>
    <s v="MARION SA"/>
    <s v="Papel of.multip.x500 blco cartop"/>
    <s v="Papel of.multip.x500 blco cartop"/>
    <d v="2010-02-18T00:00:00"/>
    <d v="2010-02-22T00:00:00"/>
    <n v="8784"/>
    <s v="551"/>
    <x v="1"/>
    <x v="27"/>
    <x v="5"/>
    <x v="1"/>
    <x v="0"/>
  </r>
  <r>
    <n v="5515124704"/>
    <x v="110"/>
    <n v="48016800"/>
    <x v="662"/>
    <s v="SSJFLOPEZ"/>
    <s v=""/>
    <s v="MARION SA"/>
    <s v="Portaminas 0.5 faber poly ice/tri"/>
    <s v="Portaminas 0.5 faber poly ice/tri"/>
    <d v="2010-02-18T00:00:00"/>
    <d v="2010-02-22T00:00:00"/>
    <n v="1825"/>
    <s v="551"/>
    <x v="1"/>
    <x v="27"/>
    <x v="5"/>
    <x v="1"/>
    <x v="0"/>
  </r>
  <r>
    <n v="5515124704"/>
    <x v="110"/>
    <n v="48016800"/>
    <x v="662"/>
    <s v="SSJFLOPEZ"/>
    <s v=""/>
    <s v="MARION SA"/>
    <s v="Guias p/folder celug.press a vde x160"/>
    <s v="Guias p/folder celug.press a vde x160"/>
    <d v="2010-02-18T00:00:00"/>
    <d v="2010-02-22T00:00:00"/>
    <n v="1890"/>
    <s v="551"/>
    <x v="1"/>
    <x v="27"/>
    <x v="5"/>
    <x v="1"/>
    <x v="0"/>
  </r>
  <r>
    <n v="5515124704"/>
    <x v="110"/>
    <n v="48016800"/>
    <x v="662"/>
    <s v="SSJFLOPEZ"/>
    <s v=""/>
    <s v="MARION SA"/>
    <s v="Guias p/folder celug.press a blca x160"/>
    <s v="Guias p/folder celug.press a blca x160"/>
    <d v="2010-02-18T00:00:00"/>
    <d v="2010-02-22T00:00:00"/>
    <n v="1890"/>
    <s v="551"/>
    <x v="1"/>
    <x v="27"/>
    <x v="5"/>
    <x v="1"/>
    <x v="0"/>
  </r>
  <r>
    <n v="5515124704"/>
    <x v="110"/>
    <n v="48016800"/>
    <x v="662"/>
    <s v="SSJFLOPEZ"/>
    <s v=""/>
    <s v="MARION SA"/>
    <s v="Plumigrafo pelikan microp.157 ngo"/>
    <s v="Plumigrafo pelikan microp.157 ngo"/>
    <d v="2010-02-18T00:00:00"/>
    <d v="2010-02-22T00:00:00"/>
    <n v="1674"/>
    <s v="551"/>
    <x v="1"/>
    <x v="27"/>
    <x v="5"/>
    <x v="1"/>
    <x v="0"/>
  </r>
  <r>
    <n v="5515124704"/>
    <x v="110"/>
    <n v="48016800"/>
    <x v="662"/>
    <s v="SSJFLOPEZ"/>
    <s v=""/>
    <s v="MARION SA"/>
    <s v="Sobre gig.unibol 22.5x29"/>
    <s v="Sobre gig.unibol 22.5x29"/>
    <d v="2010-02-18T00:00:00"/>
    <d v="2010-02-22T00:00:00"/>
    <n v="384"/>
    <s v="551"/>
    <x v="1"/>
    <x v="27"/>
    <x v="5"/>
    <x v="1"/>
    <x v="0"/>
  </r>
  <r>
    <n v="5515124704"/>
    <x v="110"/>
    <n v="48016800"/>
    <x v="662"/>
    <s v="SSJFLOPEZ"/>
    <s v=""/>
    <s v="MARION SA"/>
    <s v="Sobre gig.unibol 25x35"/>
    <s v="Sobre gig.unibol 25x35"/>
    <d v="2010-02-18T00:00:00"/>
    <d v="2010-02-22T00:00:00"/>
    <n v="444"/>
    <s v="551"/>
    <x v="1"/>
    <x v="27"/>
    <x v="5"/>
    <x v="1"/>
    <x v="0"/>
  </r>
  <r>
    <n v="5515124704"/>
    <x v="110"/>
    <n v="48016800"/>
    <x v="662"/>
    <s v="SSJFLOPEZ"/>
    <s v=""/>
    <s v="MARION SA"/>
    <s v="Sobre gig.unibol 17.5x24"/>
    <s v="Sobre gig.unibol 17.5x24"/>
    <d v="2010-02-18T00:00:00"/>
    <d v="2010-02-22T00:00:00"/>
    <n v="300"/>
    <s v="551"/>
    <x v="1"/>
    <x v="27"/>
    <x v="5"/>
    <x v="1"/>
    <x v="0"/>
  </r>
  <r>
    <n v="5515125759"/>
    <x v="115"/>
    <n v="48016800"/>
    <x v="662"/>
    <s v="LTNASANCHEZ"/>
    <s v=""/>
    <s v="Caja men RgMedellin"/>
    <s v=""/>
    <s v=""/>
    <d v="2010-02-03T00:00:00"/>
    <d v="2010-02-03T00:00:00"/>
    <n v="11000"/>
    <s v="551"/>
    <x v="1"/>
    <x v="27"/>
    <x v="5"/>
    <x v="1"/>
    <x v="0"/>
  </r>
  <r>
    <n v="5515125759"/>
    <x v="115"/>
    <n v="48016800"/>
    <x v="662"/>
    <s v="LTICPOSADA"/>
    <s v=""/>
    <s v="cta pte,prov,prd.Inv"/>
    <s v=""/>
    <s v="Servicio Transporte por vale"/>
    <d v="2010-02-27T00:00:00"/>
    <d v="2010-02-27T00:00:00"/>
    <n v="22257"/>
    <s v="551"/>
    <x v="1"/>
    <x v="27"/>
    <x v="5"/>
    <x v="1"/>
    <x v="0"/>
  </r>
  <r>
    <n v="5515125759"/>
    <x v="115"/>
    <n v="48016800"/>
    <x v="662"/>
    <s v="LTICPOSADA"/>
    <s v=""/>
    <s v="cta pte,prov,prd.Inv"/>
    <s v=""/>
    <s v="Servicio Transporte por vale"/>
    <d v="2010-02-27T00:00:00"/>
    <d v="2010-02-27T00:00:00"/>
    <n v="3425"/>
    <s v="551"/>
    <x v="1"/>
    <x v="27"/>
    <x v="5"/>
    <x v="1"/>
    <x v="0"/>
  </r>
  <r>
    <n v="5515125759"/>
    <x v="115"/>
    <n v="48016800"/>
    <x v="662"/>
    <s v="LTICPOSADA"/>
    <s v=""/>
    <s v="cta pte,prov,prd.Inv"/>
    <s v=""/>
    <s v="Servicio Transporte por vale"/>
    <d v="2010-02-27T00:00:00"/>
    <d v="2010-02-27T00:00:00"/>
    <n v="39384"/>
    <s v="551"/>
    <x v="1"/>
    <x v="27"/>
    <x v="5"/>
    <x v="1"/>
    <x v="0"/>
  </r>
  <r>
    <n v="5515125759"/>
    <x v="115"/>
    <n v="48016800"/>
    <x v="662"/>
    <s v="LTICPOSADA"/>
    <s v=""/>
    <s v="cta pte,prov,prd.Inv"/>
    <s v=""/>
    <s v="Servicio Transporte por vale"/>
    <d v="2010-02-27T00:00:00"/>
    <d v="2010-02-27T00:00:00"/>
    <n v="3938"/>
    <s v="551"/>
    <x v="1"/>
    <x v="27"/>
    <x v="5"/>
    <x v="1"/>
    <x v="0"/>
  </r>
  <r>
    <n v="5515125759"/>
    <x v="115"/>
    <n v="48016800"/>
    <x v="662"/>
    <s v="LTNASANCHEZ"/>
    <s v=""/>
    <s v="Caja men RgMedellin"/>
    <s v=""/>
    <s v=""/>
    <d v="2010-02-26T00:00:00"/>
    <d v="2010-02-26T00:00:00"/>
    <n v="17000"/>
    <s v="551"/>
    <x v="1"/>
    <x v="27"/>
    <x v="5"/>
    <x v="1"/>
    <x v="0"/>
  </r>
  <r>
    <n v="5515125759"/>
    <x v="115"/>
    <n v="48016800"/>
    <x v="662"/>
    <s v="LTNASANCHEZ"/>
    <s v=""/>
    <s v="Caja men RgMedellin"/>
    <s v=""/>
    <s v=""/>
    <d v="2010-02-26T00:00:00"/>
    <d v="2010-02-26T00:00:00"/>
    <n v="5500"/>
    <s v="551"/>
    <x v="1"/>
    <x v="27"/>
    <x v="5"/>
    <x v="1"/>
    <x v="0"/>
  </r>
  <r>
    <n v="5505116409"/>
    <x v="186"/>
    <n v="48200000"/>
    <x v="663"/>
    <s v="LTNASANCHEZ"/>
    <s v=""/>
    <s v="Caja men RgMedellin"/>
    <s v=""/>
    <s v=""/>
    <d v="2010-02-05T00:00:00"/>
    <d v="2010-02-05T00:00:00"/>
    <n v="26100"/>
    <s v="550"/>
    <x v="1"/>
    <x v="27"/>
    <x v="5"/>
    <x v="1"/>
    <x v="0"/>
  </r>
  <r>
    <n v="5505116411"/>
    <x v="130"/>
    <n v="48200000"/>
    <x v="663"/>
    <s v="LTDAMUNETON"/>
    <s v=""/>
    <s v=""/>
    <s v=""/>
    <s v=""/>
    <d v="2010-03-01T00:00:00"/>
    <d v="2010-02-28T00:00:00"/>
    <n v="182038"/>
    <s v="550"/>
    <x v="1"/>
    <x v="27"/>
    <x v="7"/>
    <x v="1"/>
    <x v="1"/>
  </r>
  <r>
    <n v="5505110102"/>
    <x v="131"/>
    <n v="48200100"/>
    <x v="664"/>
    <s v="SSALLONDONO"/>
    <s v="PRIMERA QUINCENA FEBRERO"/>
    <s v="Obl,lab,salariosxpag"/>
    <s v=""/>
    <s v=""/>
    <d v="2010-02-11T00:00:00"/>
    <d v="2010-02-11T00:00:00"/>
    <n v="1774681"/>
    <s v="550"/>
    <x v="1"/>
    <x v="27"/>
    <x v="2"/>
    <x v="1"/>
    <x v="0"/>
  </r>
  <r>
    <n v="5505110102"/>
    <x v="131"/>
    <n v="48200100"/>
    <x v="664"/>
    <s v="SSALLONDONO"/>
    <s v="SEGUNDA QUINCENA FEBRERO"/>
    <s v="Obl,lab,salariosxpag"/>
    <s v=""/>
    <s v=""/>
    <d v="2010-02-24T00:00:00"/>
    <d v="2010-02-24T00:00:00"/>
    <n v="2667953"/>
    <s v="550"/>
    <x v="1"/>
    <x v="27"/>
    <x v="2"/>
    <x v="1"/>
    <x v="0"/>
  </r>
  <r>
    <n v="5505110110"/>
    <x v="132"/>
    <n v="48200100"/>
    <x v="664"/>
    <s v="SSALLONDONO"/>
    <s v="PRIMERA QUINCENA FEBRERO"/>
    <s v="Obl,lab,salariosxpag"/>
    <s v=""/>
    <s v=""/>
    <d v="2010-02-11T00:00:00"/>
    <d v="2010-02-11T00:00:00"/>
    <n v="30750"/>
    <s v="550"/>
    <x v="1"/>
    <x v="27"/>
    <x v="2"/>
    <x v="1"/>
    <x v="0"/>
  </r>
  <r>
    <n v="5505110110"/>
    <x v="132"/>
    <n v="48200100"/>
    <x v="664"/>
    <s v="SSALLONDONO"/>
    <s v="SEGUNDA QUINCENA FEBRERO"/>
    <s v="Obl,lab,salariosxpag"/>
    <s v=""/>
    <s v=""/>
    <d v="2010-02-24T00:00:00"/>
    <d v="2010-02-24T00:00:00"/>
    <n v="30750"/>
    <s v="550"/>
    <x v="1"/>
    <x v="27"/>
    <x v="2"/>
    <x v="1"/>
    <x v="0"/>
  </r>
  <r>
    <n v="5505110111"/>
    <x v="133"/>
    <n v="48200100"/>
    <x v="664"/>
    <s v="SSALLONDONO"/>
    <s v="PROVISION PRESTACIONES SO"/>
    <s v="Prov,lab,cesa.aprop."/>
    <s v=""/>
    <s v=""/>
    <d v="2010-02-24T00:00:00"/>
    <d v="2010-02-24T00:00:00"/>
    <n v="427893"/>
    <s v="550"/>
    <x v="1"/>
    <x v="27"/>
    <x v="2"/>
    <x v="1"/>
    <x v="0"/>
  </r>
  <r>
    <n v="5505110112"/>
    <x v="134"/>
    <n v="48200100"/>
    <x v="664"/>
    <s v="SSALLONDONO"/>
    <s v="PROVISION PRESTACIONES SO"/>
    <s v="Prov,lab,cesa.aprop."/>
    <s v=""/>
    <s v=""/>
    <d v="2010-02-24T00:00:00"/>
    <d v="2010-02-24T00:00:00"/>
    <n v="90083"/>
    <s v="550"/>
    <x v="1"/>
    <x v="27"/>
    <x v="2"/>
    <x v="1"/>
    <x v="0"/>
  </r>
  <r>
    <n v="5505110113"/>
    <x v="135"/>
    <n v="48200100"/>
    <x v="664"/>
    <s v="SSALLONDONO"/>
    <s v="PROVISION PRESTACIONES SO"/>
    <s v="Prov,lab,cesa.aprop."/>
    <s v=""/>
    <s v=""/>
    <d v="2010-02-24T00:00:00"/>
    <d v="2010-02-24T00:00:00"/>
    <n v="427893"/>
    <s v="550"/>
    <x v="1"/>
    <x v="27"/>
    <x v="2"/>
    <x v="1"/>
    <x v="0"/>
  </r>
  <r>
    <n v="5505110114"/>
    <x v="136"/>
    <n v="48200100"/>
    <x v="664"/>
    <s v="SSALLONDONO"/>
    <s v="PROVISION PRESTACIONES SO"/>
    <s v="Prov,lab,cesa.aprop."/>
    <s v=""/>
    <s v=""/>
    <d v="2010-02-24T00:00:00"/>
    <d v="2010-02-24T00:00:00"/>
    <n v="247727"/>
    <s v="550"/>
    <x v="1"/>
    <x v="27"/>
    <x v="2"/>
    <x v="1"/>
    <x v="0"/>
  </r>
  <r>
    <n v="5505110116"/>
    <x v="137"/>
    <n v="48200100"/>
    <x v="664"/>
    <s v="SSALLONDONO"/>
    <s v="PROVISION PRESTACIONES SO"/>
    <s v="Prov,lab,cesa.aprop."/>
    <s v=""/>
    <s v=""/>
    <d v="2010-02-24T00:00:00"/>
    <d v="2010-02-24T00:00:00"/>
    <n v="405372"/>
    <s v="550"/>
    <x v="1"/>
    <x v="27"/>
    <x v="2"/>
    <x v="1"/>
    <x v="0"/>
  </r>
  <r>
    <n v="5505110124"/>
    <x v="140"/>
    <n v="48200100"/>
    <x v="664"/>
    <s v="SSALLONDONO"/>
    <s v="PROVISION PRESTACIONES SO"/>
    <s v="Prov,lab,cesa.aprop."/>
    <s v=""/>
    <s v=""/>
    <d v="2010-02-24T00:00:00"/>
    <d v="2010-02-24T00:00:00"/>
    <n v="46843"/>
    <s v="550"/>
    <x v="1"/>
    <x v="27"/>
    <x v="2"/>
    <x v="1"/>
    <x v="0"/>
  </r>
  <r>
    <n v="5505110127"/>
    <x v="141"/>
    <n v="48200100"/>
    <x v="664"/>
    <s v="SSALLONDONO"/>
    <s v="SEGURIDAD SOCIAL  FEBRERO"/>
    <s v="Ret,apor,nomi, seg.s"/>
    <s v=""/>
    <s v=""/>
    <d v="2010-02-24T00:00:00"/>
    <d v="2010-02-24T00:00:00"/>
    <n v="158300"/>
    <s v="550"/>
    <x v="1"/>
    <x v="27"/>
    <x v="2"/>
    <x v="1"/>
    <x v="0"/>
  </r>
  <r>
    <n v="5505110128"/>
    <x v="142"/>
    <n v="48200100"/>
    <x v="664"/>
    <s v="SSALLONDONO"/>
    <s v="SEGURIDAD SOCIAL  FEBRERO"/>
    <s v="Ret,apor,nomi, seg.s"/>
    <s v=""/>
    <s v=""/>
    <d v="2010-02-24T00:00:00"/>
    <d v="2010-02-24T00:00:00"/>
    <n v="-177706"/>
    <s v="550"/>
    <x v="1"/>
    <x v="27"/>
    <x v="2"/>
    <x v="1"/>
    <x v="0"/>
  </r>
  <r>
    <n v="5505110128"/>
    <x v="142"/>
    <n v="48200100"/>
    <x v="664"/>
    <s v="SSALLONDONO"/>
    <s v="SEGURIDAD SOCIAL  FEBRERO"/>
    <s v="Ret,apor,nomi, seg.s"/>
    <s v=""/>
    <s v=""/>
    <d v="2010-02-24T00:00:00"/>
    <d v="2010-02-24T00:00:00"/>
    <n v="566500"/>
    <s v="550"/>
    <x v="1"/>
    <x v="27"/>
    <x v="2"/>
    <x v="1"/>
    <x v="0"/>
  </r>
  <r>
    <n v="5505110129"/>
    <x v="143"/>
    <n v="48200100"/>
    <x v="664"/>
    <s v="SSALLONDONO"/>
    <s v="SEGURIDAD SOCIAL  FEBRERO"/>
    <s v="Ret,apor,nomi, seg.s"/>
    <s v=""/>
    <s v=""/>
    <d v="2010-02-24T00:00:00"/>
    <d v="2010-02-24T00:00:00"/>
    <n v="-195571"/>
    <s v="550"/>
    <x v="1"/>
    <x v="27"/>
    <x v="2"/>
    <x v="1"/>
    <x v="0"/>
  </r>
  <r>
    <n v="5505110129"/>
    <x v="143"/>
    <n v="48200100"/>
    <x v="664"/>
    <s v="SSALLONDONO"/>
    <s v="SEGURIDAD SOCIAL  FEBRERO"/>
    <s v="Ret,apor,nomi, seg.s"/>
    <s v=""/>
    <s v=""/>
    <d v="2010-02-24T00:00:00"/>
    <d v="2010-02-24T00:00:00"/>
    <n v="725100"/>
    <s v="550"/>
    <x v="1"/>
    <x v="27"/>
    <x v="2"/>
    <x v="1"/>
    <x v="0"/>
  </r>
  <r>
    <n v="5505110131"/>
    <x v="144"/>
    <n v="48200100"/>
    <x v="664"/>
    <s v="SSALLONDONO"/>
    <s v="SEGURIDAD SOCIAL  FEBRERO"/>
    <s v="Ret,apor,nomi, seg.s"/>
    <s v=""/>
    <s v=""/>
    <d v="2010-02-24T00:00:00"/>
    <d v="2010-02-24T00:00:00"/>
    <n v="145600"/>
    <s v="550"/>
    <x v="1"/>
    <x v="27"/>
    <x v="2"/>
    <x v="1"/>
    <x v="0"/>
  </r>
  <r>
    <n v="5505110133"/>
    <x v="145"/>
    <n v="48200100"/>
    <x v="664"/>
    <s v="SSALLONDONO"/>
    <s v="SEGURIDAD SOCIAL  FEBRERO"/>
    <s v="Ret,apor,nomi, seg.s"/>
    <s v=""/>
    <s v=""/>
    <d v="2010-02-24T00:00:00"/>
    <d v="2010-02-24T00:00:00"/>
    <n v="109200"/>
    <s v="550"/>
    <x v="1"/>
    <x v="27"/>
    <x v="2"/>
    <x v="1"/>
    <x v="0"/>
  </r>
  <r>
    <n v="5505110134"/>
    <x v="146"/>
    <n v="48200100"/>
    <x v="664"/>
    <s v="SSALLONDONO"/>
    <s v="SEGURIDAD SOCIAL  FEBRERO"/>
    <s v="Ret,apor,nomi, seg.s"/>
    <s v=""/>
    <s v=""/>
    <d v="2010-02-24T00:00:00"/>
    <d v="2010-02-24T00:00:00"/>
    <n v="72800"/>
    <s v="550"/>
    <x v="1"/>
    <x v="27"/>
    <x v="2"/>
    <x v="1"/>
    <x v="0"/>
  </r>
  <r>
    <n v="5505113507"/>
    <x v="147"/>
    <n v="48200100"/>
    <x v="664"/>
    <s v="SSJFLOPEZ"/>
    <s v="LITO FEB BAN 6706"/>
    <s v="LEASING BANCOLOMBIA SA"/>
    <s v=""/>
    <s v=""/>
    <d v="2010-02-09T00:00:00"/>
    <d v="2010-02-25T00:00:00"/>
    <n v="26282"/>
    <s v="550"/>
    <x v="1"/>
    <x v="27"/>
    <x v="5"/>
    <x v="1"/>
    <x v="0"/>
  </r>
  <r>
    <n v="5505113507"/>
    <x v="147"/>
    <n v="48200100"/>
    <x v="664"/>
    <s v="SSJFLOPEZ"/>
    <s v="LITO FEB BAN 6706"/>
    <s v="LEASING BANCOLOMBIA SA"/>
    <s v=""/>
    <s v=""/>
    <d v="2010-02-09T00:00:00"/>
    <d v="2010-02-25T00:00:00"/>
    <n v="35960"/>
    <s v="550"/>
    <x v="1"/>
    <x v="27"/>
    <x v="5"/>
    <x v="1"/>
    <x v="0"/>
  </r>
  <r>
    <n v="5505115355"/>
    <x v="148"/>
    <n v="48200100"/>
    <x v="664"/>
    <s v="SSJFLOPEZ"/>
    <s v="POLIZA VIDA FEBRERO  2010"/>
    <s v="RESTREPO HENAO S.A.CORREDORES DE SE"/>
    <s v=""/>
    <s v=""/>
    <d v="2010-02-01T00:00:00"/>
    <d v="2010-02-05T00:00:00"/>
    <n v="21580"/>
    <s v="550"/>
    <x v="1"/>
    <x v="27"/>
    <x v="2"/>
    <x v="1"/>
    <x v="0"/>
  </r>
  <r>
    <n v="5505115370"/>
    <x v="149"/>
    <n v="48200100"/>
    <x v="664"/>
    <s v="SSJFLOPEZ"/>
    <s v="POLIZA ACCIDENTES FEBRERO"/>
    <s v="RESTREPO HENAO S.A.CORREDORES DE SE"/>
    <s v=""/>
    <s v=""/>
    <d v="2010-02-01T00:00:00"/>
    <d v="2010-02-05T00:00:00"/>
    <n v="5400"/>
    <s v="550"/>
    <x v="1"/>
    <x v="27"/>
    <x v="2"/>
    <x v="1"/>
    <x v="0"/>
  </r>
  <r>
    <n v="5505116408"/>
    <x v="150"/>
    <n v="48200100"/>
    <x v="664"/>
    <s v="SSJFLOPEZ"/>
    <s v="FACTURAS TIGO"/>
    <s v="COLOMBIA MOVIL S.A. E.S.P."/>
    <s v=""/>
    <s v=""/>
    <d v="2010-01-27T00:00:00"/>
    <d v="2010-02-12T00:00:00"/>
    <n v="1733"/>
    <s v="550"/>
    <x v="1"/>
    <x v="27"/>
    <x v="1"/>
    <x v="1"/>
    <x v="0"/>
  </r>
  <r>
    <n v="5505116408"/>
    <x v="150"/>
    <n v="48200100"/>
    <x v="664"/>
    <s v="SSJFLOPEZ"/>
    <s v="FACTURA COMCEL"/>
    <s v="COMUNICACION CELULAR S.A. COMCEL"/>
    <s v=""/>
    <s v=""/>
    <d v="2010-01-25T00:00:00"/>
    <d v="2010-02-12T00:00:00"/>
    <n v="781"/>
    <s v="550"/>
    <x v="1"/>
    <x v="27"/>
    <x v="1"/>
    <x v="1"/>
    <x v="0"/>
  </r>
  <r>
    <n v="5505116408"/>
    <x v="150"/>
    <n v="48200100"/>
    <x v="664"/>
    <s v="SSJFLOPEZ"/>
    <s v="FACTURA MOVISTAR"/>
    <s v="TELEFONICA MOVILES COLOMBIA S.A."/>
    <s v=""/>
    <s v=""/>
    <d v="2010-02-02T00:00:00"/>
    <d v="2010-02-12T00:00:00"/>
    <n v="1137"/>
    <s v="550"/>
    <x v="1"/>
    <x v="27"/>
    <x v="1"/>
    <x v="1"/>
    <x v="0"/>
  </r>
  <r>
    <n v="5505116408"/>
    <x v="150"/>
    <n v="48200100"/>
    <x v="664"/>
    <s v="SSJFLOPEZ"/>
    <s v="FACTURA UNE"/>
    <s v="EPM TELECOMUNICACIONES S.A."/>
    <s v=""/>
    <s v=""/>
    <d v="2010-02-12T00:00:00"/>
    <d v="2010-02-15T00:00:00"/>
    <n v="4154"/>
    <s v="550"/>
    <x v="1"/>
    <x v="27"/>
    <x v="1"/>
    <x v="1"/>
    <x v="0"/>
  </r>
  <r>
    <n v="5505116408"/>
    <x v="150"/>
    <n v="48200100"/>
    <x v="664"/>
    <s v="SSJFLOPEZ"/>
    <s v="FACTURA UNE"/>
    <s v="EPM TELECOMUNICACIONES S.A."/>
    <s v=""/>
    <s v=""/>
    <d v="2010-02-12T00:00:00"/>
    <d v="2010-02-15T00:00:00"/>
    <n v="2395"/>
    <s v="550"/>
    <x v="1"/>
    <x v="27"/>
    <x v="1"/>
    <x v="1"/>
    <x v="0"/>
  </r>
  <r>
    <n v="5505116408"/>
    <x v="150"/>
    <n v="48200100"/>
    <x v="664"/>
    <s v="SSJFLOPEZ"/>
    <s v="FACTURA UNE"/>
    <s v="EPM TELECOMUNICACIONES S.A."/>
    <s v=""/>
    <s v=""/>
    <d v="2010-02-12T00:00:00"/>
    <d v="2010-02-15T00:00:00"/>
    <n v="193"/>
    <s v="550"/>
    <x v="1"/>
    <x v="27"/>
    <x v="1"/>
    <x v="1"/>
    <x v="0"/>
  </r>
  <r>
    <n v="5505116408"/>
    <x v="150"/>
    <n v="48200100"/>
    <x v="664"/>
    <s v="SSJFLOPEZ"/>
    <s v="FACTURA UNE"/>
    <s v="EPM TELECOMUNICACIONES S.A."/>
    <s v=""/>
    <s v=""/>
    <d v="2010-02-12T00:00:00"/>
    <d v="2010-02-15T00:00:00"/>
    <n v="4623"/>
    <s v="550"/>
    <x v="1"/>
    <x v="27"/>
    <x v="1"/>
    <x v="1"/>
    <x v="0"/>
  </r>
  <r>
    <n v="5505116408"/>
    <x v="150"/>
    <n v="48200100"/>
    <x v="664"/>
    <s v="SSJFLOPEZ"/>
    <s v="FACTURA UNE"/>
    <s v="EPM TELECOMUNICACIONES S.A."/>
    <s v=""/>
    <s v=""/>
    <d v="2010-02-12T00:00:00"/>
    <d v="2010-02-15T00:00:00"/>
    <n v="2963"/>
    <s v="550"/>
    <x v="1"/>
    <x v="27"/>
    <x v="1"/>
    <x v="1"/>
    <x v="0"/>
  </r>
  <r>
    <n v="5505116408"/>
    <x v="150"/>
    <n v="48200100"/>
    <x v="664"/>
    <s v="SSJFLOPEZ"/>
    <s v="FACTURA UNE"/>
    <s v="EPM TELECOMUNICACIONES S.A."/>
    <s v=""/>
    <s v=""/>
    <d v="2010-02-12T00:00:00"/>
    <d v="2010-02-15T00:00:00"/>
    <n v="852"/>
    <s v="550"/>
    <x v="1"/>
    <x v="27"/>
    <x v="1"/>
    <x v="1"/>
    <x v="0"/>
  </r>
  <r>
    <n v="5505116408"/>
    <x v="150"/>
    <n v="48200100"/>
    <x v="664"/>
    <s v="SSJFLOPEZ"/>
    <s v="FACTURA UNE"/>
    <s v="EPM TELECOMUNICACIONES S.A."/>
    <s v=""/>
    <s v=""/>
    <d v="2010-02-12T00:00:00"/>
    <d v="2010-02-15T00:00:00"/>
    <n v="495"/>
    <s v="550"/>
    <x v="1"/>
    <x v="27"/>
    <x v="1"/>
    <x v="1"/>
    <x v="0"/>
  </r>
  <r>
    <n v="5505116408"/>
    <x v="150"/>
    <n v="48200100"/>
    <x v="664"/>
    <s v="SSJFLOPEZ"/>
    <s v="FACTURA UNE"/>
    <s v="EPM TELECOMUNICACIONES S.A."/>
    <s v=""/>
    <s v=""/>
    <d v="2010-02-12T00:00:00"/>
    <d v="2010-02-15T00:00:00"/>
    <n v="1480"/>
    <s v="550"/>
    <x v="1"/>
    <x v="27"/>
    <x v="1"/>
    <x v="1"/>
    <x v="0"/>
  </r>
  <r>
    <n v="5505116408"/>
    <x v="150"/>
    <n v="48200100"/>
    <x v="664"/>
    <s v="SSJFLOPEZ"/>
    <s v="FACTURA UNE"/>
    <s v="EPM TELECOMUNICACIONES S.A."/>
    <s v=""/>
    <s v=""/>
    <d v="2010-02-12T00:00:00"/>
    <d v="2010-02-15T00:00:00"/>
    <n v="951"/>
    <s v="550"/>
    <x v="1"/>
    <x v="27"/>
    <x v="1"/>
    <x v="1"/>
    <x v="0"/>
  </r>
  <r>
    <n v="5505116408"/>
    <x v="150"/>
    <n v="48200100"/>
    <x v="664"/>
    <s v="SSJFLOPEZ"/>
    <s v="FACTURA UNE"/>
    <s v="EPM TELECOMUNICACIONES S.A."/>
    <s v=""/>
    <s v=""/>
    <d v="2010-02-12T00:00:00"/>
    <d v="2010-02-15T00:00:00"/>
    <n v="62100"/>
    <s v="550"/>
    <x v="1"/>
    <x v="27"/>
    <x v="1"/>
    <x v="1"/>
    <x v="0"/>
  </r>
  <r>
    <n v="5505116408"/>
    <x v="150"/>
    <n v="48200100"/>
    <x v="664"/>
    <s v="SSJFLOPEZ"/>
    <s v="FACTURA UNE"/>
    <s v="EPM TELECOMUNICACIONES S.A."/>
    <s v=""/>
    <s v=""/>
    <d v="2010-02-12T00:00:00"/>
    <d v="2010-02-15T00:00:00"/>
    <n v="352"/>
    <s v="550"/>
    <x v="1"/>
    <x v="27"/>
    <x v="1"/>
    <x v="1"/>
    <x v="0"/>
  </r>
  <r>
    <n v="5505116408"/>
    <x v="150"/>
    <n v="48200100"/>
    <x v="664"/>
    <s v="SSJFLOPEZ"/>
    <s v="FACTURA UNE"/>
    <s v="EPM TELECOMUNICACIONES S.A."/>
    <s v=""/>
    <s v=""/>
    <d v="2010-02-03T00:00:00"/>
    <d v="2010-02-28T00:00:00"/>
    <n v="4513"/>
    <s v="550"/>
    <x v="1"/>
    <x v="27"/>
    <x v="1"/>
    <x v="1"/>
    <x v="0"/>
  </r>
  <r>
    <n v="5505125759"/>
    <x v="187"/>
    <n v="48200100"/>
    <x v="664"/>
    <s v="LTICPOSADA"/>
    <s v=""/>
    <s v="cta pte,prov,prd.Inv"/>
    <s v=""/>
    <s v="Servicio Transporte por vale"/>
    <d v="2010-02-27T00:00:00"/>
    <d v="2010-02-27T00:00:00"/>
    <n v="15148"/>
    <s v="550"/>
    <x v="1"/>
    <x v="27"/>
    <x v="5"/>
    <x v="1"/>
    <x v="0"/>
  </r>
  <r>
    <n v="5505125759"/>
    <x v="187"/>
    <n v="48200100"/>
    <x v="664"/>
    <s v="LTICPOSADA"/>
    <s v=""/>
    <s v="cta pte,prov,prd.Inv"/>
    <s v=""/>
    <s v="Servicio Transporte por vale"/>
    <d v="2010-02-27T00:00:00"/>
    <d v="2010-02-27T00:00:00"/>
    <n v="1515"/>
    <s v="550"/>
    <x v="1"/>
    <x v="27"/>
    <x v="5"/>
    <x v="1"/>
    <x v="0"/>
  </r>
  <r>
    <n v="5525116446"/>
    <x v="152"/>
    <n v="48300600"/>
    <x v="665"/>
    <s v="LTJFLOPEZ"/>
    <s v=""/>
    <s v="cta pte,prov,prd.Inv"/>
    <s v=""/>
    <s v="Servicio de transporte"/>
    <d v="2010-02-03T00:00:00"/>
    <d v="2010-02-03T00:00:00"/>
    <n v="52827"/>
    <s v="552"/>
    <x v="1"/>
    <x v="27"/>
    <x v="7"/>
    <x v="1"/>
    <x v="1"/>
  </r>
  <r>
    <n v="5525116446"/>
    <x v="152"/>
    <n v="48300600"/>
    <x v="665"/>
    <s v="LTJFLOPEZ"/>
    <s v=""/>
    <s v="cta pte,prov,prd.Inv"/>
    <s v=""/>
    <s v="Servicio de transporte"/>
    <d v="2010-02-10T00:00:00"/>
    <d v="2010-02-10T00:00:00"/>
    <n v="175572"/>
    <s v="552"/>
    <x v="1"/>
    <x v="27"/>
    <x v="7"/>
    <x v="1"/>
    <x v="1"/>
  </r>
  <r>
    <n v="5525116446"/>
    <x v="152"/>
    <n v="48300600"/>
    <x v="665"/>
    <s v="LTJFLOPEZ"/>
    <s v=""/>
    <s v="cta pte,prov,prd.Inv"/>
    <s v=""/>
    <s v="Servicio de transporte"/>
    <d v="2010-02-10T00:00:00"/>
    <d v="2010-02-10T00:00:00"/>
    <n v="195000"/>
    <s v="552"/>
    <x v="1"/>
    <x v="27"/>
    <x v="7"/>
    <x v="1"/>
    <x v="1"/>
  </r>
  <r>
    <n v="5525116446"/>
    <x v="152"/>
    <n v="48300600"/>
    <x v="665"/>
    <s v="LTJFLOPEZ"/>
    <s v=""/>
    <s v="cta pte,prov,prd.Inv"/>
    <s v=""/>
    <s v="Servicio de transporte"/>
    <d v="2010-02-22T00:00:00"/>
    <d v="2010-02-22T00:00:00"/>
    <n v="35000"/>
    <s v="552"/>
    <x v="1"/>
    <x v="27"/>
    <x v="7"/>
    <x v="1"/>
    <x v="1"/>
  </r>
  <r>
    <n v="5525116446"/>
    <x v="152"/>
    <n v="48300600"/>
    <x v="665"/>
    <s v="LTJFLOPEZ"/>
    <s v=""/>
    <s v="cta pte,prov,prd.Inv"/>
    <s v=""/>
    <s v="Servicio de transporte"/>
    <d v="2010-02-22T00:00:00"/>
    <d v="2010-02-22T00:00:00"/>
    <n v="198800"/>
    <s v="552"/>
    <x v="1"/>
    <x v="27"/>
    <x v="7"/>
    <x v="1"/>
    <x v="1"/>
  </r>
  <r>
    <n v="5525116446"/>
    <x v="152"/>
    <n v="48300600"/>
    <x v="665"/>
    <s v="LTJFLOPEZ"/>
    <s v=""/>
    <s v="cta pte,prov,prd.Inv"/>
    <s v=""/>
    <s v="Servicio de transporte"/>
    <d v="2010-02-22T00:00:00"/>
    <d v="2010-02-22T00:00:00"/>
    <n v="160000"/>
    <s v="552"/>
    <x v="1"/>
    <x v="27"/>
    <x v="7"/>
    <x v="1"/>
    <x v="1"/>
  </r>
  <r>
    <n v="5525110102"/>
    <x v="153"/>
    <n v="48330000"/>
    <x v="666"/>
    <s v="SSALLONDONO"/>
    <s v="PRIMERA QUINCENA FEBRERO"/>
    <s v="Obl,lab,salariosxpag"/>
    <s v=""/>
    <s v=""/>
    <d v="2010-02-11T00:00:00"/>
    <d v="2010-02-11T00:00:00"/>
    <n v="693235"/>
    <s v="552"/>
    <x v="1"/>
    <x v="27"/>
    <x v="2"/>
    <x v="1"/>
    <x v="0"/>
  </r>
  <r>
    <n v="5525110102"/>
    <x v="153"/>
    <n v="48330000"/>
    <x v="666"/>
    <s v="SSALLONDONO"/>
    <s v="PRIMERA QUINCENA FEBRERO"/>
    <s v="Obl,lab,salariosxpag"/>
    <s v=""/>
    <s v=""/>
    <d v="2010-02-11T00:00:00"/>
    <d v="2010-02-11T00:00:00"/>
    <n v="1806687"/>
    <s v="552"/>
    <x v="1"/>
    <x v="27"/>
    <x v="2"/>
    <x v="1"/>
    <x v="0"/>
  </r>
  <r>
    <n v="5525110102"/>
    <x v="153"/>
    <n v="48330000"/>
    <x v="666"/>
    <s v="SSALLONDONO"/>
    <s v="SEGUNDA QUINCENA FEBRERO"/>
    <s v="Obl,lab,salariosxpag"/>
    <s v=""/>
    <s v=""/>
    <d v="2010-02-24T00:00:00"/>
    <d v="2010-02-24T00:00:00"/>
    <n v="693235"/>
    <s v="552"/>
    <x v="1"/>
    <x v="27"/>
    <x v="2"/>
    <x v="1"/>
    <x v="0"/>
  </r>
  <r>
    <n v="5525110102"/>
    <x v="153"/>
    <n v="48330000"/>
    <x v="666"/>
    <s v="SSALLONDONO"/>
    <s v="SEGUNDA QUINCENA FEBRERO"/>
    <s v="Obl,lab,salariosxpag"/>
    <s v=""/>
    <s v=""/>
    <d v="2010-02-24T00:00:00"/>
    <d v="2010-02-24T00:00:00"/>
    <n v="1806687"/>
    <s v="552"/>
    <x v="1"/>
    <x v="27"/>
    <x v="2"/>
    <x v="1"/>
    <x v="0"/>
  </r>
  <r>
    <n v="5525110103"/>
    <x v="188"/>
    <n v="48330000"/>
    <x v="666"/>
    <s v="SSALLONDONO"/>
    <s v="SEGUNDA QUINCENA FEBRERO"/>
    <s v="Obl,lab,salariosxpag"/>
    <s v=""/>
    <s v=""/>
    <d v="2010-02-24T00:00:00"/>
    <d v="2010-02-24T00:00:00"/>
    <n v="115875"/>
    <s v="552"/>
    <x v="1"/>
    <x v="27"/>
    <x v="2"/>
    <x v="1"/>
    <x v="0"/>
  </r>
  <r>
    <n v="5525110111"/>
    <x v="154"/>
    <n v="48330000"/>
    <x v="666"/>
    <s v="SSALLONDONO"/>
    <s v="PROVISION PRESTACIONES SO"/>
    <s v="Prov,lab,cesa.aprop."/>
    <s v=""/>
    <s v=""/>
    <d v="2010-02-24T00:00:00"/>
    <d v="2010-02-24T00:00:00"/>
    <n v="131715"/>
    <s v="552"/>
    <x v="1"/>
    <x v="27"/>
    <x v="2"/>
    <x v="1"/>
    <x v="0"/>
  </r>
  <r>
    <n v="5525110111"/>
    <x v="154"/>
    <n v="48330000"/>
    <x v="666"/>
    <s v="SSALLONDONO"/>
    <s v="PROVISION PRESTACIONES SO"/>
    <s v="Prov,lab,cesa.aprop."/>
    <s v=""/>
    <s v=""/>
    <d v="2010-02-24T00:00:00"/>
    <d v="2010-02-24T00:00:00"/>
    <n v="343271"/>
    <s v="552"/>
    <x v="1"/>
    <x v="27"/>
    <x v="2"/>
    <x v="1"/>
    <x v="0"/>
  </r>
  <r>
    <n v="5525110112"/>
    <x v="155"/>
    <n v="48330000"/>
    <x v="666"/>
    <s v="SSALLONDONO"/>
    <s v="PROVISION PRESTACIONES SO"/>
    <s v="Prov,lab,cesa.aprop."/>
    <s v=""/>
    <s v=""/>
    <d v="2010-02-24T00:00:00"/>
    <d v="2010-02-24T00:00:00"/>
    <n v="27729"/>
    <s v="552"/>
    <x v="1"/>
    <x v="27"/>
    <x v="2"/>
    <x v="1"/>
    <x v="0"/>
  </r>
  <r>
    <n v="5525110112"/>
    <x v="155"/>
    <n v="48330000"/>
    <x v="666"/>
    <s v="SSALLONDONO"/>
    <s v="PROVISION PRESTACIONES SO"/>
    <s v="Prov,lab,cesa.aprop."/>
    <s v=""/>
    <s v=""/>
    <d v="2010-02-24T00:00:00"/>
    <d v="2010-02-24T00:00:00"/>
    <n v="72267"/>
    <s v="552"/>
    <x v="1"/>
    <x v="27"/>
    <x v="2"/>
    <x v="1"/>
    <x v="0"/>
  </r>
  <r>
    <n v="5525110113"/>
    <x v="156"/>
    <n v="48330000"/>
    <x v="666"/>
    <s v="SSALLONDONO"/>
    <s v="PROVISION PRESTACIONES SO"/>
    <s v="Prov,lab,cesa.aprop."/>
    <s v=""/>
    <s v=""/>
    <d v="2010-02-24T00:00:00"/>
    <d v="2010-02-24T00:00:00"/>
    <n v="131715"/>
    <s v="552"/>
    <x v="1"/>
    <x v="27"/>
    <x v="2"/>
    <x v="1"/>
    <x v="0"/>
  </r>
  <r>
    <n v="5525110113"/>
    <x v="156"/>
    <n v="48330000"/>
    <x v="666"/>
    <s v="SSALLONDONO"/>
    <s v="PROVISION PRESTACIONES SO"/>
    <s v="Prov,lab,cesa.aprop."/>
    <s v=""/>
    <s v=""/>
    <d v="2010-02-24T00:00:00"/>
    <d v="2010-02-24T00:00:00"/>
    <n v="343271"/>
    <s v="552"/>
    <x v="1"/>
    <x v="27"/>
    <x v="2"/>
    <x v="1"/>
    <x v="0"/>
  </r>
  <r>
    <n v="5525110114"/>
    <x v="157"/>
    <n v="48330000"/>
    <x v="666"/>
    <s v="SSALLONDONO"/>
    <s v="PROVISION PRESTACIONES SO"/>
    <s v="Prov,lab,cesa.aprop."/>
    <s v=""/>
    <s v=""/>
    <d v="2010-02-24T00:00:00"/>
    <d v="2010-02-24T00:00:00"/>
    <n v="76256"/>
    <s v="552"/>
    <x v="1"/>
    <x v="27"/>
    <x v="2"/>
    <x v="1"/>
    <x v="0"/>
  </r>
  <r>
    <n v="5525110114"/>
    <x v="157"/>
    <n v="48330000"/>
    <x v="666"/>
    <s v="SSALLONDONO"/>
    <s v="PROVISION PRESTACIONES SO"/>
    <s v="Prov,lab,cesa.aprop."/>
    <s v=""/>
    <s v=""/>
    <d v="2010-02-24T00:00:00"/>
    <d v="2010-02-24T00:00:00"/>
    <n v="198736"/>
    <s v="552"/>
    <x v="1"/>
    <x v="27"/>
    <x v="2"/>
    <x v="1"/>
    <x v="0"/>
  </r>
  <r>
    <n v="5525110116"/>
    <x v="158"/>
    <n v="48330000"/>
    <x v="666"/>
    <s v="SSALLONDONO"/>
    <s v="PROVISION PRESTACIONES SO"/>
    <s v="Prov,lab,cesa.aprop."/>
    <s v=""/>
    <s v=""/>
    <d v="2010-02-24T00:00:00"/>
    <d v="2010-02-24T00:00:00"/>
    <n v="124782"/>
    <s v="552"/>
    <x v="1"/>
    <x v="27"/>
    <x v="2"/>
    <x v="1"/>
    <x v="0"/>
  </r>
  <r>
    <n v="5525110116"/>
    <x v="158"/>
    <n v="48330000"/>
    <x v="666"/>
    <s v="SSALLONDONO"/>
    <s v="PROVISION PRESTACIONES SO"/>
    <s v="Prov,lab,cesa.aprop."/>
    <s v=""/>
    <s v=""/>
    <d v="2010-02-24T00:00:00"/>
    <d v="2010-02-24T00:00:00"/>
    <n v="325204"/>
    <s v="552"/>
    <x v="1"/>
    <x v="27"/>
    <x v="2"/>
    <x v="1"/>
    <x v="0"/>
  </r>
  <r>
    <n v="5525110124"/>
    <x v="161"/>
    <n v="48330000"/>
    <x v="666"/>
    <s v="SSALLONDONO"/>
    <s v="PROVISION PRESTACIONES SO"/>
    <s v="Prov,lab,cesa.aprop."/>
    <s v=""/>
    <s v=""/>
    <d v="2010-02-24T00:00:00"/>
    <d v="2010-02-24T00:00:00"/>
    <n v="14419"/>
    <s v="552"/>
    <x v="1"/>
    <x v="27"/>
    <x v="2"/>
    <x v="1"/>
    <x v="0"/>
  </r>
  <r>
    <n v="5525110124"/>
    <x v="161"/>
    <n v="48330000"/>
    <x v="666"/>
    <s v="SSALLONDONO"/>
    <s v="PROVISION PRESTACIONES SO"/>
    <s v="Prov,lab,cesa.aprop."/>
    <s v=""/>
    <s v=""/>
    <d v="2010-02-24T00:00:00"/>
    <d v="2010-02-24T00:00:00"/>
    <n v="37579"/>
    <s v="552"/>
    <x v="1"/>
    <x v="27"/>
    <x v="2"/>
    <x v="1"/>
    <x v="0"/>
  </r>
  <r>
    <n v="5525110127"/>
    <x v="162"/>
    <n v="48330000"/>
    <x v="666"/>
    <s v="SSALLONDONO"/>
    <s v="SEGURIDAD SOCIAL  FEBRERO"/>
    <s v="Ret,apor,nomi, seg.s"/>
    <s v=""/>
    <s v=""/>
    <d v="2010-02-24T00:00:00"/>
    <d v="2010-02-24T00:00:00"/>
    <n v="7200"/>
    <s v="552"/>
    <x v="1"/>
    <x v="27"/>
    <x v="2"/>
    <x v="1"/>
    <x v="0"/>
  </r>
  <r>
    <n v="5525110127"/>
    <x v="162"/>
    <n v="48330000"/>
    <x v="666"/>
    <s v="SSALLONDONO"/>
    <s v="SEGURIDAD SOCIAL  FEBRERO"/>
    <s v="Ret,apor,nomi, seg.s"/>
    <s v=""/>
    <s v=""/>
    <d v="2010-02-24T00:00:00"/>
    <d v="2010-02-24T00:00:00"/>
    <n v="809"/>
    <s v="552"/>
    <x v="1"/>
    <x v="27"/>
    <x v="2"/>
    <x v="1"/>
    <x v="0"/>
  </r>
  <r>
    <n v="5525110127"/>
    <x v="162"/>
    <n v="48330000"/>
    <x v="666"/>
    <s v="SSALLONDONO"/>
    <s v="SEGURIDAD SOCIAL  FEBRERO"/>
    <s v="Ret,apor,nomi, seg.s"/>
    <s v=""/>
    <s v=""/>
    <d v="2010-02-24T00:00:00"/>
    <d v="2010-02-24T00:00:00"/>
    <n v="18800"/>
    <s v="552"/>
    <x v="1"/>
    <x v="27"/>
    <x v="2"/>
    <x v="1"/>
    <x v="0"/>
  </r>
  <r>
    <n v="5525110128"/>
    <x v="163"/>
    <n v="48330000"/>
    <x v="666"/>
    <s v="SSALLONDONO"/>
    <s v="SEGURIDAD SOCIAL  FEBRERO"/>
    <s v="Ret,apor,nomi, seg.s"/>
    <s v=""/>
    <s v=""/>
    <d v="2010-02-24T00:00:00"/>
    <d v="2010-02-24T00:00:00"/>
    <n v="-55459"/>
    <s v="552"/>
    <x v="1"/>
    <x v="27"/>
    <x v="2"/>
    <x v="1"/>
    <x v="0"/>
  </r>
  <r>
    <n v="5525110128"/>
    <x v="163"/>
    <n v="48330000"/>
    <x v="666"/>
    <s v="SSALLONDONO"/>
    <s v="SEGURIDAD SOCIAL  FEBRERO"/>
    <s v="Ret,apor,nomi, seg.s"/>
    <s v=""/>
    <s v=""/>
    <d v="2010-02-24T00:00:00"/>
    <d v="2010-02-24T00:00:00"/>
    <n v="-144535"/>
    <s v="552"/>
    <x v="1"/>
    <x v="27"/>
    <x v="2"/>
    <x v="1"/>
    <x v="0"/>
  </r>
  <r>
    <n v="5525110128"/>
    <x v="163"/>
    <n v="48330000"/>
    <x v="666"/>
    <s v="SSALLONDONO"/>
    <s v="SEGURIDAD SOCIAL  FEBRERO"/>
    <s v="Ret,apor,nomi, seg.s"/>
    <s v=""/>
    <s v=""/>
    <d v="2010-02-24T00:00:00"/>
    <d v="2010-02-24T00:00:00"/>
    <n v="173200"/>
    <s v="552"/>
    <x v="1"/>
    <x v="27"/>
    <x v="2"/>
    <x v="1"/>
    <x v="0"/>
  </r>
  <r>
    <n v="5525110128"/>
    <x v="163"/>
    <n v="48330000"/>
    <x v="666"/>
    <s v="SSALLONDONO"/>
    <s v="SEGURIDAD SOCIAL  FEBRERO"/>
    <s v="Ret,apor,nomi, seg.s"/>
    <s v=""/>
    <s v=""/>
    <d v="2010-02-24T00:00:00"/>
    <d v="2010-02-24T00:00:00"/>
    <n v="451600"/>
    <s v="552"/>
    <x v="1"/>
    <x v="27"/>
    <x v="2"/>
    <x v="1"/>
    <x v="0"/>
  </r>
  <r>
    <n v="5525110129"/>
    <x v="164"/>
    <n v="48330000"/>
    <x v="666"/>
    <s v="SSALLONDONO"/>
    <s v="SEGURIDAD SOCIAL  FEBRERO"/>
    <s v="Ret,apor,nomi, seg.s"/>
    <s v=""/>
    <s v=""/>
    <d v="2010-02-24T00:00:00"/>
    <d v="2010-02-24T00:00:00"/>
    <n v="-55459"/>
    <s v="552"/>
    <x v="1"/>
    <x v="27"/>
    <x v="2"/>
    <x v="1"/>
    <x v="0"/>
  </r>
  <r>
    <n v="5525110129"/>
    <x v="164"/>
    <n v="48330000"/>
    <x v="666"/>
    <s v="SSALLONDONO"/>
    <s v="SEGURIDAD SOCIAL  FEBRERO"/>
    <s v="Ret,apor,nomi, seg.s"/>
    <s v=""/>
    <s v=""/>
    <d v="2010-02-24T00:00:00"/>
    <d v="2010-02-24T00:00:00"/>
    <n v="-166804"/>
    <s v="552"/>
    <x v="1"/>
    <x v="27"/>
    <x v="2"/>
    <x v="1"/>
    <x v="0"/>
  </r>
  <r>
    <n v="5525110129"/>
    <x v="164"/>
    <n v="48330000"/>
    <x v="666"/>
    <s v="SSALLONDONO"/>
    <s v="SEGURIDAD SOCIAL  FEBRERO"/>
    <s v="Ret,apor,nomi, seg.s"/>
    <s v=""/>
    <s v=""/>
    <d v="2010-02-24T00:00:00"/>
    <d v="2010-02-24T00:00:00"/>
    <n v="221800"/>
    <s v="552"/>
    <x v="1"/>
    <x v="27"/>
    <x v="2"/>
    <x v="1"/>
    <x v="0"/>
  </r>
  <r>
    <n v="5525110129"/>
    <x v="164"/>
    <n v="48330000"/>
    <x v="666"/>
    <s v="SSALLONDONO"/>
    <s v="SEGURIDAD SOCIAL  FEBRERO"/>
    <s v="Ret,apor,nomi, seg.s"/>
    <s v=""/>
    <s v=""/>
    <d v="2010-02-24T00:00:00"/>
    <d v="2010-02-24T00:00:00"/>
    <n v="600300"/>
    <s v="552"/>
    <x v="1"/>
    <x v="27"/>
    <x v="2"/>
    <x v="1"/>
    <x v="0"/>
  </r>
  <r>
    <n v="5525110131"/>
    <x v="165"/>
    <n v="48330000"/>
    <x v="666"/>
    <s v="SSALLONDONO"/>
    <s v="SEGURIDAD SOCIAL  FEBRERO"/>
    <s v="Ret,apor,nomi, seg.s"/>
    <s v=""/>
    <s v=""/>
    <d v="2010-02-24T00:00:00"/>
    <d v="2010-02-24T00:00:00"/>
    <n v="55400"/>
    <s v="552"/>
    <x v="1"/>
    <x v="27"/>
    <x v="2"/>
    <x v="1"/>
    <x v="0"/>
  </r>
  <r>
    <n v="5525110131"/>
    <x v="165"/>
    <n v="48330000"/>
    <x v="666"/>
    <s v="SSALLONDONO"/>
    <s v="SEGURIDAD SOCIAL  FEBRERO"/>
    <s v="Ret,apor,nomi, seg.s"/>
    <s v=""/>
    <s v=""/>
    <d v="2010-02-24T00:00:00"/>
    <d v="2010-02-24T00:00:00"/>
    <n v="144500"/>
    <s v="552"/>
    <x v="1"/>
    <x v="27"/>
    <x v="2"/>
    <x v="1"/>
    <x v="0"/>
  </r>
  <r>
    <n v="5525110132"/>
    <x v="189"/>
    <n v="48330000"/>
    <x v="666"/>
    <s v="SSALLONDONO"/>
    <s v="SEGURIDAD SOCIAL  FEBRERO"/>
    <s v="Ret,apor,nomi, seg.s"/>
    <s v=""/>
    <s v=""/>
    <d v="2010-02-24T00:00:00"/>
    <d v="2010-02-24T00:00:00"/>
    <n v="19400"/>
    <s v="552"/>
    <x v="1"/>
    <x v="27"/>
    <x v="2"/>
    <x v="1"/>
    <x v="0"/>
  </r>
  <r>
    <n v="5525110133"/>
    <x v="166"/>
    <n v="48330000"/>
    <x v="666"/>
    <s v="SSALLONDONO"/>
    <s v="SEGURIDAD SOCIAL  FEBRERO"/>
    <s v="Ret,apor,nomi, seg.s"/>
    <s v=""/>
    <s v=""/>
    <d v="2010-02-24T00:00:00"/>
    <d v="2010-02-24T00:00:00"/>
    <n v="41600"/>
    <s v="552"/>
    <x v="1"/>
    <x v="27"/>
    <x v="2"/>
    <x v="1"/>
    <x v="0"/>
  </r>
  <r>
    <n v="5525110133"/>
    <x v="166"/>
    <n v="48330000"/>
    <x v="666"/>
    <s v="SSALLONDONO"/>
    <s v="SEGURIDAD SOCIAL  FEBRERO"/>
    <s v="Ret,apor,nomi, seg.s"/>
    <s v=""/>
    <s v=""/>
    <d v="2010-02-24T00:00:00"/>
    <d v="2010-02-24T00:00:00"/>
    <n v="108400"/>
    <s v="552"/>
    <x v="1"/>
    <x v="27"/>
    <x v="2"/>
    <x v="1"/>
    <x v="0"/>
  </r>
  <r>
    <n v="5525110134"/>
    <x v="167"/>
    <n v="48330000"/>
    <x v="666"/>
    <s v="SSALLONDONO"/>
    <s v="SEGURIDAD SOCIAL  FEBRERO"/>
    <s v="Ret,apor,nomi, seg.s"/>
    <s v=""/>
    <s v=""/>
    <d v="2010-02-24T00:00:00"/>
    <d v="2010-02-24T00:00:00"/>
    <n v="27700"/>
    <s v="552"/>
    <x v="1"/>
    <x v="27"/>
    <x v="2"/>
    <x v="1"/>
    <x v="0"/>
  </r>
  <r>
    <n v="5525110134"/>
    <x v="167"/>
    <n v="48330000"/>
    <x v="666"/>
    <s v="SSALLONDONO"/>
    <s v="SEGURIDAD SOCIAL  FEBRERO"/>
    <s v="Ret,apor,nomi, seg.s"/>
    <s v=""/>
    <s v=""/>
    <d v="2010-02-24T00:00:00"/>
    <d v="2010-02-24T00:00:00"/>
    <n v="72200"/>
    <s v="552"/>
    <x v="1"/>
    <x v="27"/>
    <x v="2"/>
    <x v="1"/>
    <x v="0"/>
  </r>
  <r>
    <n v="5525112201"/>
    <x v="168"/>
    <n v="48330000"/>
    <x v="666"/>
    <s v="SSJMGONZALEZ"/>
    <s v="PROVICION IDUSTRIA Y CCIO"/>
    <s v="Impto,ind,ccio,aprop"/>
    <s v=""/>
    <s v=""/>
    <d v="2010-02-28T00:00:00"/>
    <d v="2010-02-28T00:00:00"/>
    <n v="5942000"/>
    <s v="552"/>
    <x v="1"/>
    <x v="27"/>
    <x v="9"/>
    <x v="1"/>
    <x v="1"/>
  </r>
  <r>
    <n v="5525113507"/>
    <x v="169"/>
    <n v="48330000"/>
    <x v="666"/>
    <s v="SSJFLOPEZ"/>
    <s v="LITO FEB BAN 6706"/>
    <s v="LEASING BANCOLOMBIA SA"/>
    <s v=""/>
    <s v=""/>
    <d v="2010-02-09T00:00:00"/>
    <d v="2010-02-25T00:00:00"/>
    <n v="37006"/>
    <s v="552"/>
    <x v="1"/>
    <x v="27"/>
    <x v="5"/>
    <x v="1"/>
    <x v="0"/>
  </r>
  <r>
    <n v="5525113507"/>
    <x v="169"/>
    <n v="48330000"/>
    <x v="666"/>
    <s v="SSJFLOPEZ"/>
    <s v="LITO FEB BAN 6706"/>
    <s v="LEASING BANCOLOMBIA SA"/>
    <s v=""/>
    <s v=""/>
    <d v="2010-02-09T00:00:00"/>
    <d v="2010-02-25T00:00:00"/>
    <n v="50712"/>
    <s v="552"/>
    <x v="1"/>
    <x v="27"/>
    <x v="5"/>
    <x v="1"/>
    <x v="0"/>
  </r>
  <r>
    <n v="5525113507"/>
    <x v="169"/>
    <n v="48330000"/>
    <x v="666"/>
    <s v="SSJFLOPEZ"/>
    <s v="LITO FEB BAN 6706"/>
    <s v="LEASING BANCOLOMBIA SA"/>
    <s v=""/>
    <s v=""/>
    <d v="2010-02-09T00:00:00"/>
    <d v="2010-02-25T00:00:00"/>
    <n v="26282"/>
    <s v="552"/>
    <x v="1"/>
    <x v="27"/>
    <x v="5"/>
    <x v="1"/>
    <x v="0"/>
  </r>
  <r>
    <n v="5525113507"/>
    <x v="169"/>
    <n v="48330000"/>
    <x v="666"/>
    <s v="SSJFLOPEZ"/>
    <s v="LITO FEB BAN 6706"/>
    <s v="LEASING BANCOLOMBIA SA"/>
    <s v=""/>
    <s v=""/>
    <d v="2010-02-09T00:00:00"/>
    <d v="2010-02-25T00:00:00"/>
    <n v="35960"/>
    <s v="552"/>
    <x v="1"/>
    <x v="27"/>
    <x v="5"/>
    <x v="1"/>
    <x v="0"/>
  </r>
  <r>
    <n v="5525113507"/>
    <x v="169"/>
    <n v="48330000"/>
    <x v="666"/>
    <s v="SSJFLOPEZ"/>
    <s v="LITO FEB BAN 6706"/>
    <s v="LEASING BANCOLOMBIA SA"/>
    <s v=""/>
    <s v=""/>
    <d v="2010-02-09T00:00:00"/>
    <d v="2010-02-25T00:00:00"/>
    <n v="26282"/>
    <s v="552"/>
    <x v="1"/>
    <x v="27"/>
    <x v="5"/>
    <x v="1"/>
    <x v="0"/>
  </r>
  <r>
    <n v="5525113507"/>
    <x v="169"/>
    <n v="48330000"/>
    <x v="666"/>
    <s v="SSJFLOPEZ"/>
    <s v="LITO FEB BAN 6706"/>
    <s v="LEASING BANCOLOMBIA SA"/>
    <s v=""/>
    <s v=""/>
    <d v="2010-02-09T00:00:00"/>
    <d v="2010-02-25T00:00:00"/>
    <n v="35960"/>
    <s v="552"/>
    <x v="1"/>
    <x v="27"/>
    <x v="5"/>
    <x v="1"/>
    <x v="0"/>
  </r>
  <r>
    <n v="5525113507"/>
    <x v="169"/>
    <n v="48330000"/>
    <x v="666"/>
    <s v="SSJFLOPEZ"/>
    <s v="LITO FEB BAN 6706"/>
    <s v="LEASING BANCOLOMBIA SA"/>
    <s v=""/>
    <s v=""/>
    <d v="2010-02-09T00:00:00"/>
    <d v="2010-02-25T00:00:00"/>
    <n v="18841"/>
    <s v="552"/>
    <x v="1"/>
    <x v="27"/>
    <x v="5"/>
    <x v="1"/>
    <x v="0"/>
  </r>
  <r>
    <n v="5525113507"/>
    <x v="169"/>
    <n v="48330000"/>
    <x v="666"/>
    <s v="SSJFLOPEZ"/>
    <s v="LITO FEB BAN 6706"/>
    <s v="LEASING BANCOLOMBIA SA"/>
    <s v=""/>
    <s v=""/>
    <d v="2010-02-09T00:00:00"/>
    <d v="2010-02-25T00:00:00"/>
    <n v="26407"/>
    <s v="552"/>
    <x v="1"/>
    <x v="27"/>
    <x v="5"/>
    <x v="1"/>
    <x v="0"/>
  </r>
  <r>
    <n v="5525115355"/>
    <x v="170"/>
    <n v="48330000"/>
    <x v="666"/>
    <s v="SSJFLOPEZ"/>
    <s v="POLIZA VIDA FEBRERO  2010"/>
    <s v="RESTREPO HENAO S.A.CORREDORES DE SE"/>
    <s v=""/>
    <s v=""/>
    <d v="2010-02-01T00:00:00"/>
    <d v="2010-02-05T00:00:00"/>
    <n v="21784"/>
    <s v="552"/>
    <x v="1"/>
    <x v="27"/>
    <x v="2"/>
    <x v="1"/>
    <x v="0"/>
  </r>
  <r>
    <n v="5525115370"/>
    <x v="171"/>
    <n v="48330000"/>
    <x v="666"/>
    <s v="SSJFLOPEZ"/>
    <s v="POLIZA ACCIDENTES FEBRERO"/>
    <s v="RESTREPO HENAO S.A.CORREDORES DE SE"/>
    <s v=""/>
    <s v=""/>
    <d v="2010-02-01T00:00:00"/>
    <d v="2010-02-05T00:00:00"/>
    <n v="5451"/>
    <s v="552"/>
    <x v="1"/>
    <x v="27"/>
    <x v="2"/>
    <x v="1"/>
    <x v="0"/>
  </r>
  <r>
    <n v="5525116120"/>
    <x v="172"/>
    <n v="48330000"/>
    <x v="666"/>
    <s v="LTICPOSADA"/>
    <s v=""/>
    <s v="cta pte,prov,prd.Inv"/>
    <s v=""/>
    <s v="Refrigerio Logística"/>
    <d v="2010-02-27T00:00:00"/>
    <d v="2010-02-27T00:00:00"/>
    <n v="4200"/>
    <s v="552"/>
    <x v="1"/>
    <x v="27"/>
    <x v="5"/>
    <x v="1"/>
    <x v="0"/>
  </r>
  <r>
    <n v="5525116120"/>
    <x v="172"/>
    <n v="48330000"/>
    <x v="666"/>
    <s v="LTICPOSADA"/>
    <s v=""/>
    <s v="cta pte,prov,prd.Inv"/>
    <s v=""/>
    <s v="Refrigerio Logística"/>
    <d v="2010-02-27T00:00:00"/>
    <d v="2010-02-27T00:00:00"/>
    <n v="22400"/>
    <s v="552"/>
    <x v="1"/>
    <x v="27"/>
    <x v="5"/>
    <x v="1"/>
    <x v="0"/>
  </r>
  <r>
    <n v="5525116408"/>
    <x v="173"/>
    <n v="48330000"/>
    <x v="666"/>
    <s v="SSJFLOPEZ"/>
    <s v="FACTURAS TIGO"/>
    <s v="COLOMBIA MOVIL S.A. E.S.P."/>
    <s v=""/>
    <s v=""/>
    <d v="2010-01-27T00:00:00"/>
    <d v="2010-02-12T00:00:00"/>
    <n v="1733"/>
    <s v="552"/>
    <x v="1"/>
    <x v="27"/>
    <x v="1"/>
    <x v="1"/>
    <x v="0"/>
  </r>
  <r>
    <n v="5525116408"/>
    <x v="173"/>
    <n v="48330000"/>
    <x v="666"/>
    <s v="SSJFLOPEZ"/>
    <s v="FACTURA COMCEL"/>
    <s v="COMUNICACION CELULAR S.A. COMCEL"/>
    <s v=""/>
    <s v=""/>
    <d v="2010-01-25T00:00:00"/>
    <d v="2010-02-12T00:00:00"/>
    <n v="7871"/>
    <s v="552"/>
    <x v="1"/>
    <x v="27"/>
    <x v="1"/>
    <x v="1"/>
    <x v="0"/>
  </r>
  <r>
    <n v="5525116408"/>
    <x v="173"/>
    <n v="48330000"/>
    <x v="666"/>
    <s v="SSJFLOPEZ"/>
    <s v="FACTURA MOVISTAR"/>
    <s v="TELEFONICA MOVILES COLOMBIA S.A."/>
    <s v=""/>
    <s v=""/>
    <d v="2010-02-02T00:00:00"/>
    <d v="2010-02-12T00:00:00"/>
    <n v="11458"/>
    <s v="552"/>
    <x v="1"/>
    <x v="27"/>
    <x v="1"/>
    <x v="1"/>
    <x v="0"/>
  </r>
  <r>
    <n v="5525116408"/>
    <x v="173"/>
    <n v="48330000"/>
    <x v="666"/>
    <s v="SSJFLOPEZ"/>
    <s v="FACTURA UNE"/>
    <s v="EPM TELECOMUNICACIONES S.A."/>
    <s v=""/>
    <s v=""/>
    <d v="2010-02-12T00:00:00"/>
    <d v="2010-02-15T00:00:00"/>
    <n v="10546"/>
    <s v="552"/>
    <x v="1"/>
    <x v="27"/>
    <x v="1"/>
    <x v="1"/>
    <x v="0"/>
  </r>
  <r>
    <n v="5525116408"/>
    <x v="173"/>
    <n v="48330000"/>
    <x v="666"/>
    <s v="SSJFLOPEZ"/>
    <s v="FACTURA UNE"/>
    <s v="EPM TELECOMUNICACIONES S.A."/>
    <s v=""/>
    <s v=""/>
    <d v="2010-02-12T00:00:00"/>
    <d v="2010-02-15T00:00:00"/>
    <n v="6759"/>
    <s v="552"/>
    <x v="1"/>
    <x v="27"/>
    <x v="1"/>
    <x v="1"/>
    <x v="0"/>
  </r>
  <r>
    <n v="5525116408"/>
    <x v="173"/>
    <n v="48330000"/>
    <x v="666"/>
    <s v="SSJFLOPEZ"/>
    <s v="FACTURA UNE"/>
    <s v="EPM TELECOMUNICACIONES S.A."/>
    <s v=""/>
    <s v=""/>
    <d v="2010-02-12T00:00:00"/>
    <d v="2010-02-15T00:00:00"/>
    <n v="1942"/>
    <s v="552"/>
    <x v="1"/>
    <x v="27"/>
    <x v="1"/>
    <x v="1"/>
    <x v="0"/>
  </r>
  <r>
    <n v="5525116408"/>
    <x v="173"/>
    <n v="48330000"/>
    <x v="666"/>
    <s v="SSJFLOPEZ"/>
    <s v="FACTURA UNE"/>
    <s v="EPM TELECOMUNICACIONES S.A."/>
    <s v=""/>
    <s v=""/>
    <d v="2010-02-12T00:00:00"/>
    <d v="2010-02-15T00:00:00"/>
    <n v="1129"/>
    <s v="552"/>
    <x v="1"/>
    <x v="27"/>
    <x v="1"/>
    <x v="1"/>
    <x v="0"/>
  </r>
  <r>
    <n v="5525116408"/>
    <x v="173"/>
    <n v="48330000"/>
    <x v="666"/>
    <s v="SSJFLOPEZ"/>
    <s v="FACTURA UNE"/>
    <s v="EPM TELECOMUNICACIONES S.A."/>
    <s v=""/>
    <s v=""/>
    <d v="2010-02-12T00:00:00"/>
    <d v="2010-02-15T00:00:00"/>
    <n v="3377"/>
    <s v="552"/>
    <x v="1"/>
    <x v="27"/>
    <x v="1"/>
    <x v="1"/>
    <x v="0"/>
  </r>
  <r>
    <n v="5525116408"/>
    <x v="173"/>
    <n v="48330000"/>
    <x v="666"/>
    <s v="SSJFLOPEZ"/>
    <s v="FACTURA UNE"/>
    <s v="EPM TELECOMUNICACIONES S.A."/>
    <s v=""/>
    <s v=""/>
    <d v="2010-02-12T00:00:00"/>
    <d v="2010-02-15T00:00:00"/>
    <n v="2170"/>
    <s v="552"/>
    <x v="1"/>
    <x v="27"/>
    <x v="1"/>
    <x v="1"/>
    <x v="0"/>
  </r>
  <r>
    <n v="5525116408"/>
    <x v="173"/>
    <n v="48330000"/>
    <x v="666"/>
    <s v="SSJFLOPEZ"/>
    <s v="FACTURA UNE"/>
    <s v="EPM TELECOMUNICACIONES S.A."/>
    <s v=""/>
    <s v=""/>
    <d v="2010-02-12T00:00:00"/>
    <d v="2010-02-15T00:00:00"/>
    <n v="141637"/>
    <s v="552"/>
    <x v="1"/>
    <x v="27"/>
    <x v="1"/>
    <x v="1"/>
    <x v="0"/>
  </r>
  <r>
    <n v="5525116408"/>
    <x v="173"/>
    <n v="48330000"/>
    <x v="666"/>
    <s v="SSJFLOPEZ"/>
    <s v="FACTURA UNE"/>
    <s v="EPM TELECOMUNICACIONES S.A."/>
    <s v=""/>
    <s v=""/>
    <d v="2010-02-12T00:00:00"/>
    <d v="2010-02-15T00:00:00"/>
    <n v="804"/>
    <s v="552"/>
    <x v="1"/>
    <x v="27"/>
    <x v="1"/>
    <x v="1"/>
    <x v="0"/>
  </r>
  <r>
    <n v="5525116408"/>
    <x v="173"/>
    <n v="48330000"/>
    <x v="666"/>
    <s v="SSJFLOPEZ"/>
    <s v="FACTURA UNE"/>
    <s v="EPM TELECOMUNICACIONES S.A."/>
    <s v=""/>
    <s v=""/>
    <d v="2010-02-02T00:00:00"/>
    <d v="2010-02-28T00:00:00"/>
    <n v="10896"/>
    <s v="552"/>
    <x v="1"/>
    <x v="27"/>
    <x v="1"/>
    <x v="1"/>
    <x v="0"/>
  </r>
  <r>
    <n v="5525116408"/>
    <x v="173"/>
    <n v="48330000"/>
    <x v="666"/>
    <s v="SSJFLOPEZ"/>
    <s v="FACTURA UNE"/>
    <s v="EPM TELECOMUNICACIONES S.A."/>
    <s v=""/>
    <s v=""/>
    <d v="2010-02-03T00:00:00"/>
    <d v="2010-02-28T00:00:00"/>
    <n v="1806"/>
    <s v="552"/>
    <x v="1"/>
    <x v="27"/>
    <x v="1"/>
    <x v="1"/>
    <x v="0"/>
  </r>
  <r>
    <n v="5525116409"/>
    <x v="174"/>
    <n v="48330000"/>
    <x v="666"/>
    <s v="LTNASANCHEZ"/>
    <s v=""/>
    <s v="Caja men RgMedellin"/>
    <s v=""/>
    <s v=""/>
    <d v="2010-02-09T00:00:00"/>
    <d v="2010-02-09T00:00:00"/>
    <n v="6200"/>
    <s v="552"/>
    <x v="1"/>
    <x v="27"/>
    <x v="5"/>
    <x v="1"/>
    <x v="0"/>
  </r>
  <r>
    <n v="5525116409"/>
    <x v="174"/>
    <n v="48330000"/>
    <x v="666"/>
    <s v="LTNASANCHEZ"/>
    <s v=""/>
    <s v="Caja men RgMedellin"/>
    <s v=""/>
    <s v=""/>
    <d v="2010-02-10T00:00:00"/>
    <d v="2010-02-10T00:00:00"/>
    <n v="7600"/>
    <s v="552"/>
    <x v="1"/>
    <x v="27"/>
    <x v="5"/>
    <x v="1"/>
    <x v="0"/>
  </r>
  <r>
    <n v="5525116409"/>
    <x v="174"/>
    <n v="48330000"/>
    <x v="666"/>
    <s v="LTNASANCHEZ"/>
    <s v=""/>
    <s v="Caja men RgMedellin"/>
    <s v=""/>
    <s v=""/>
    <d v="2010-02-23T00:00:00"/>
    <d v="2010-02-23T00:00:00"/>
    <n v="6200"/>
    <s v="552"/>
    <x v="1"/>
    <x v="27"/>
    <x v="5"/>
    <x v="1"/>
    <x v="0"/>
  </r>
  <r>
    <n v="5525116411"/>
    <x v="190"/>
    <n v="48330000"/>
    <x v="666"/>
    <s v="LTNASANCHEZ"/>
    <s v=""/>
    <s v="Caja men RgMedellin"/>
    <s v=""/>
    <s v=""/>
    <d v="2010-02-16T00:00:00"/>
    <d v="2010-02-16T00:00:00"/>
    <n v="48000"/>
    <s v="552"/>
    <x v="1"/>
    <x v="27"/>
    <x v="7"/>
    <x v="1"/>
    <x v="0"/>
  </r>
  <r>
    <n v="5525116411"/>
    <x v="190"/>
    <n v="48330000"/>
    <x v="666"/>
    <s v="LTNASANCHEZ"/>
    <s v=""/>
    <s v="Caja men RgMedellin"/>
    <s v=""/>
    <s v=""/>
    <d v="2010-02-22T00:00:00"/>
    <d v="2010-02-22T00:00:00"/>
    <n v="48000"/>
    <s v="552"/>
    <x v="1"/>
    <x v="27"/>
    <x v="7"/>
    <x v="1"/>
    <x v="0"/>
  </r>
  <r>
    <n v="5525124703"/>
    <x v="191"/>
    <n v="48330000"/>
    <x v="666"/>
    <s v="LTICPOSADA"/>
    <s v=""/>
    <s v="cta pte,prov,prd.Inv"/>
    <s v=""/>
    <s v="Servicio de Fotocopias"/>
    <d v="2010-02-27T00:00:00"/>
    <d v="2010-02-27T00:00:00"/>
    <n v="6855"/>
    <s v="552"/>
    <x v="1"/>
    <x v="27"/>
    <x v="5"/>
    <x v="1"/>
    <x v="0"/>
  </r>
  <r>
    <n v="5525124704"/>
    <x v="176"/>
    <n v="48330000"/>
    <x v="666"/>
    <s v="EXEAGUTIERRE"/>
    <s v=""/>
    <s v="cta pte,prov,prd.no,"/>
    <s v="Nota peg.3m notefix nf3 peq.amllo x1"/>
    <s v="Nota peg.3m notefix nf3 peq.amllo x1"/>
    <d v="2010-02-18T00:00:00"/>
    <d v="2010-02-19T00:00:00"/>
    <n v="1100"/>
    <s v="552"/>
    <x v="1"/>
    <x v="27"/>
    <x v="5"/>
    <x v="1"/>
    <x v="0"/>
  </r>
  <r>
    <n v="5525124704"/>
    <x v="176"/>
    <n v="48330000"/>
    <x v="666"/>
    <s v="EXEAGUTIERRE"/>
    <s v=""/>
    <s v="cta pte,prov,prd.no,"/>
    <s v="Plumigrafo pelikan microp.157 azul"/>
    <s v="Plumigrafo pelikan microp.157 azul"/>
    <d v="2010-02-18T00:00:00"/>
    <d v="2010-02-19T00:00:00"/>
    <n v="558"/>
    <s v="552"/>
    <x v="1"/>
    <x v="27"/>
    <x v="5"/>
    <x v="1"/>
    <x v="0"/>
  </r>
  <r>
    <n v="5525124704"/>
    <x v="176"/>
    <n v="48330000"/>
    <x v="666"/>
    <s v="EXEAGUTIERRE"/>
    <s v=""/>
    <s v="cta pte,prov,prd.no,"/>
    <s v="Plumigrafo stabilo 88 microp.rsdo"/>
    <s v="Plumigrafo stabilo 88 microp.rsdo"/>
    <d v="2010-02-18T00:00:00"/>
    <d v="2010-02-19T00:00:00"/>
    <n v="1233"/>
    <s v="552"/>
    <x v="1"/>
    <x v="27"/>
    <x v="5"/>
    <x v="1"/>
    <x v="0"/>
  </r>
  <r>
    <n v="5525124704"/>
    <x v="176"/>
    <n v="48330000"/>
    <x v="666"/>
    <s v="EXEAGUTIERRE"/>
    <s v=""/>
    <s v="cta pte,prov,prd.no,"/>
    <s v="Plumigrafo stabilo 88 microp.vde"/>
    <s v="Plumigrafo stabilo 88 microp.vde"/>
    <d v="2010-02-18T00:00:00"/>
    <d v="2010-02-19T00:00:00"/>
    <n v="2466"/>
    <s v="552"/>
    <x v="1"/>
    <x v="27"/>
    <x v="5"/>
    <x v="1"/>
    <x v="0"/>
  </r>
  <r>
    <n v="5525124704"/>
    <x v="176"/>
    <n v="48330000"/>
    <x v="666"/>
    <s v="EXEAGUTIERRE"/>
    <s v=""/>
    <s v="cta pte,prov,prd.no,"/>
    <s v="Plumigrafo stabilo 88 microp.violeta"/>
    <s v="Plumigrafo stabilo 88 microp.violeta"/>
    <d v="2010-02-18T00:00:00"/>
    <d v="2010-02-19T00:00:00"/>
    <n v="2466"/>
    <s v="552"/>
    <x v="1"/>
    <x v="27"/>
    <x v="5"/>
    <x v="1"/>
    <x v="0"/>
  </r>
  <r>
    <n v="5525124714"/>
    <x v="177"/>
    <n v="48330000"/>
    <x v="666"/>
    <s v="LTCHGARCIA"/>
    <s v=""/>
    <s v="Pto terminado manuf,"/>
    <s v="ENV Met Lito Cir 141X55 Estañado"/>
    <s v=""/>
    <d v="2010-02-18T00:00:00"/>
    <d v="2010-02-18T00:00:00"/>
    <n v="1862"/>
    <s v="552"/>
    <x v="1"/>
    <x v="27"/>
    <x v="5"/>
    <x v="1"/>
    <x v="1"/>
  </r>
  <r>
    <n v="5525124714"/>
    <x v="177"/>
    <n v="48330000"/>
    <x v="666"/>
    <s v="LTCHGARCIA"/>
    <s v=""/>
    <s v="Pto terminado manuf,"/>
    <s v="ENV Met Lito Rect 168x105x39 Estañado"/>
    <s v=""/>
    <d v="2010-02-18T00:00:00"/>
    <d v="2010-02-18T00:00:00"/>
    <n v="1204"/>
    <s v="552"/>
    <x v="1"/>
    <x v="27"/>
    <x v="5"/>
    <x v="1"/>
    <x v="1"/>
  </r>
  <r>
    <n v="5525124714"/>
    <x v="177"/>
    <n v="48330000"/>
    <x v="666"/>
    <s v="LTCHGARCIA"/>
    <s v=""/>
    <s v="Pto terminado manuf,"/>
    <s v="ENV Met Lito Corazon Dorado"/>
    <s v=""/>
    <d v="2010-02-22T00:00:00"/>
    <d v="2010-02-22T00:00:00"/>
    <n v="6780"/>
    <s v="552"/>
    <x v="1"/>
    <x v="27"/>
    <x v="5"/>
    <x v="1"/>
    <x v="1"/>
  </r>
  <r>
    <n v="5525125759"/>
    <x v="178"/>
    <n v="48330000"/>
    <x v="666"/>
    <s v="LTICPOSADA"/>
    <s v=""/>
    <s v="cta pte,prov,prd.Inv"/>
    <s v=""/>
    <s v="Servicio Transporte por vale"/>
    <d v="2010-02-27T00:00:00"/>
    <d v="2010-02-27T00:00:00"/>
    <n v="95878"/>
    <s v="552"/>
    <x v="1"/>
    <x v="27"/>
    <x v="5"/>
    <x v="1"/>
    <x v="0"/>
  </r>
  <r>
    <n v="5525125759"/>
    <x v="178"/>
    <n v="48330000"/>
    <x v="666"/>
    <s v="LTICPOSADA"/>
    <s v=""/>
    <s v="cta pte,prov,prd.Inv"/>
    <s v=""/>
    <s v="Servicio Transporte por vale"/>
    <d v="2010-02-27T00:00:00"/>
    <d v="2010-02-27T00:00:00"/>
    <n v="3424"/>
    <s v="552"/>
    <x v="1"/>
    <x v="27"/>
    <x v="5"/>
    <x v="1"/>
    <x v="0"/>
  </r>
  <r>
    <n v="5525125759"/>
    <x v="178"/>
    <n v="48330000"/>
    <x v="666"/>
    <s v="LTICPOSADA"/>
    <s v=""/>
    <s v="cta pte,prov,prd.Inv"/>
    <s v=""/>
    <s v="Servicio Transporte por vale"/>
    <d v="2010-02-27T00:00:00"/>
    <d v="2010-02-27T00:00:00"/>
    <n v="24236"/>
    <s v="552"/>
    <x v="1"/>
    <x v="27"/>
    <x v="5"/>
    <x v="1"/>
    <x v="0"/>
  </r>
  <r>
    <n v="5525125759"/>
    <x v="178"/>
    <n v="48330000"/>
    <x v="666"/>
    <s v="LTICPOSADA"/>
    <s v=""/>
    <s v="cta pte,prov,prd.Inv"/>
    <s v=""/>
    <s v="Servicio Transporte por vale"/>
    <d v="2010-02-27T00:00:00"/>
    <d v="2010-02-27T00:00:00"/>
    <n v="2424"/>
    <s v="552"/>
    <x v="1"/>
    <x v="27"/>
    <x v="5"/>
    <x v="1"/>
    <x v="0"/>
  </r>
  <r>
    <n v="5515116502"/>
    <x v="180"/>
    <n v="48349800"/>
    <x v="667"/>
    <s v="SSGAVILLAMIL"/>
    <s v="AJ CUENTA 7 FEBRERO 2010"/>
    <s v="Liq.cto,orden,mtto"/>
    <s v=""/>
    <s v=""/>
    <d v="2010-02-28T00:00:00"/>
    <d v="2010-02-28T00:00:00"/>
    <n v="29382"/>
    <s v="551"/>
    <x v="1"/>
    <x v="27"/>
    <x v="6"/>
    <x v="1"/>
    <x v="0"/>
  </r>
  <r>
    <n v="5515110102"/>
    <x v="92"/>
    <n v="48000300"/>
    <x v="654"/>
    <s v="SSALLONDONO"/>
    <s v="PRIMERA QUINCENA MARZO DE"/>
    <s v="Obl,lab,salariosxpag"/>
    <s v=""/>
    <s v=""/>
    <d v="2010-03-11T00:00:00"/>
    <d v="2010-03-11T00:00:00"/>
    <n v="5632725"/>
    <s v="551"/>
    <x v="2"/>
    <x v="27"/>
    <x v="2"/>
    <x v="1"/>
    <x v="0"/>
  </r>
  <r>
    <n v="5515110102"/>
    <x v="92"/>
    <n v="48000300"/>
    <x v="654"/>
    <s v="SSALLONDONO"/>
    <s v="NOMINA SEGUNDA QUINCENA M"/>
    <s v="Obl,lab,salariosxpag"/>
    <s v=""/>
    <s v=""/>
    <d v="2010-03-26T00:00:00"/>
    <d v="2010-03-26T00:00:00"/>
    <n v="5632725"/>
    <s v="551"/>
    <x v="2"/>
    <x v="27"/>
    <x v="2"/>
    <x v="1"/>
    <x v="0"/>
  </r>
  <r>
    <n v="5515110114"/>
    <x v="93"/>
    <n v="48000300"/>
    <x v="654"/>
    <s v="SSALLONDONO"/>
    <s v="PROVISIONES PRESTACIONES"/>
    <s v="Prov,lab,cesa.aprop."/>
    <s v=""/>
    <s v=""/>
    <d v="2010-03-29T00:00:00"/>
    <d v="2010-03-29T00:00:00"/>
    <n v="743520"/>
    <s v="551"/>
    <x v="2"/>
    <x v="27"/>
    <x v="2"/>
    <x v="1"/>
    <x v="0"/>
  </r>
  <r>
    <n v="5515110116"/>
    <x v="94"/>
    <n v="48000300"/>
    <x v="654"/>
    <s v="SSALLONDONO"/>
    <s v="PROVISIONES PRESTACIONES"/>
    <s v="Prov,lab,cesa.aprop."/>
    <s v=""/>
    <s v=""/>
    <d v="2010-03-29T00:00:00"/>
    <d v="2010-03-29T00:00:00"/>
    <n v="2140905"/>
    <s v="551"/>
    <x v="2"/>
    <x v="27"/>
    <x v="2"/>
    <x v="1"/>
    <x v="0"/>
  </r>
  <r>
    <n v="5515110124"/>
    <x v="97"/>
    <n v="48000300"/>
    <x v="654"/>
    <s v="SSALLONDONO"/>
    <s v="PROVISIONES PRESTACIONES"/>
    <s v="Prov,lab,cesa.aprop."/>
    <s v=""/>
    <s v=""/>
    <d v="2010-03-29T00:00:00"/>
    <d v="2010-03-29T00:00:00"/>
    <n v="117161"/>
    <s v="551"/>
    <x v="2"/>
    <x v="27"/>
    <x v="2"/>
    <x v="1"/>
    <x v="0"/>
  </r>
  <r>
    <n v="5515110127"/>
    <x v="98"/>
    <n v="48000300"/>
    <x v="654"/>
    <s v="SSALLONDONO"/>
    <s v="SEGURIDAD SOCIAL  MARZO 2"/>
    <s v="Ret,apor,nomi, seg.s"/>
    <s v=""/>
    <s v=""/>
    <d v="2010-03-30T00:00:00"/>
    <d v="2010-03-30T00:00:00"/>
    <n v="41200"/>
    <s v="551"/>
    <x v="2"/>
    <x v="27"/>
    <x v="2"/>
    <x v="1"/>
    <x v="0"/>
  </r>
  <r>
    <n v="5515110128"/>
    <x v="98"/>
    <n v="48000300"/>
    <x v="654"/>
    <s v="SSALLONDONO"/>
    <s v="SEGURIDAD SOCIAL  MARZO 2"/>
    <s v="Ret,apor,nomi, seg.s"/>
    <s v=""/>
    <s v=""/>
    <d v="2010-03-30T00:00:00"/>
    <d v="2010-03-30T00:00:00"/>
    <n v="-315433"/>
    <s v="551"/>
    <x v="2"/>
    <x v="27"/>
    <x v="2"/>
    <x v="1"/>
    <x v="0"/>
  </r>
  <r>
    <n v="5515110128"/>
    <x v="98"/>
    <n v="48000300"/>
    <x v="654"/>
    <s v="SSALLONDONO"/>
    <s v="SEGURIDAD SOCIAL  MARZO 2"/>
    <s v="Ret,apor,nomi, seg.s"/>
    <s v=""/>
    <s v=""/>
    <d v="2010-03-30T00:00:00"/>
    <d v="2010-03-30T00:00:00"/>
    <n v="985700"/>
    <s v="551"/>
    <x v="2"/>
    <x v="27"/>
    <x v="2"/>
    <x v="1"/>
    <x v="0"/>
  </r>
  <r>
    <n v="5515110129"/>
    <x v="99"/>
    <n v="48000300"/>
    <x v="654"/>
    <s v="SSALLONDONO"/>
    <s v="SEGURIDAD SOCIAL  MARZO 2"/>
    <s v="Ret,apor,nomi, seg.s"/>
    <s v=""/>
    <s v=""/>
    <d v="2010-03-30T00:00:00"/>
    <d v="2010-03-30T00:00:00"/>
    <n v="-394291"/>
    <s v="551"/>
    <x v="2"/>
    <x v="27"/>
    <x v="2"/>
    <x v="1"/>
    <x v="0"/>
  </r>
  <r>
    <n v="5515110129"/>
    <x v="99"/>
    <n v="48000300"/>
    <x v="654"/>
    <s v="SSALLONDONO"/>
    <s v="SEGURIDAD SOCIAL  MARZO 2"/>
    <s v="Ret,apor,nomi, seg.s"/>
    <s v=""/>
    <s v=""/>
    <d v="2010-03-30T00:00:00"/>
    <d v="2010-03-30T00:00:00"/>
    <n v="1340600"/>
    <s v="551"/>
    <x v="2"/>
    <x v="27"/>
    <x v="2"/>
    <x v="1"/>
    <x v="0"/>
  </r>
  <r>
    <n v="5515110131"/>
    <x v="100"/>
    <n v="48000300"/>
    <x v="654"/>
    <s v="SSALLONDONO"/>
    <s v="SEGURIDAD SOCIAL  MARZO 2"/>
    <s v="Ret,apor,nomi, seg.s"/>
    <s v=""/>
    <s v=""/>
    <d v="2010-03-30T00:00:00"/>
    <d v="2010-03-30T00:00:00"/>
    <n v="315400"/>
    <s v="551"/>
    <x v="2"/>
    <x v="27"/>
    <x v="2"/>
    <x v="1"/>
    <x v="0"/>
  </r>
  <r>
    <n v="5515110133"/>
    <x v="98"/>
    <n v="48000300"/>
    <x v="654"/>
    <s v="SSALLONDONO"/>
    <s v="SEGURIDAD SOCIAL  MARZO 2"/>
    <s v="Ret,apor,nomi, seg.s"/>
    <s v=""/>
    <s v=""/>
    <d v="2010-03-30T00:00:00"/>
    <d v="2010-03-30T00:00:00"/>
    <n v="236600"/>
    <s v="551"/>
    <x v="2"/>
    <x v="27"/>
    <x v="2"/>
    <x v="1"/>
    <x v="0"/>
  </r>
  <r>
    <n v="5515110134"/>
    <x v="98"/>
    <n v="48000300"/>
    <x v="654"/>
    <s v="SSALLONDONO"/>
    <s v="SEGURIDAD SOCIAL  MARZO 2"/>
    <s v="Ret,apor,nomi, seg.s"/>
    <s v=""/>
    <s v=""/>
    <d v="2010-03-30T00:00:00"/>
    <d v="2010-03-30T00:00:00"/>
    <n v="157700"/>
    <s v="551"/>
    <x v="2"/>
    <x v="27"/>
    <x v="2"/>
    <x v="1"/>
    <x v="0"/>
  </r>
  <r>
    <n v="5515111154"/>
    <x v="192"/>
    <n v="48000300"/>
    <x v="654"/>
    <s v="LTNJRODRIGUE"/>
    <s v=""/>
    <s v="cta pte,prov,prd.Inv"/>
    <s v=""/>
    <s v="Honorarios Abogado"/>
    <d v="2010-03-29T00:00:00"/>
    <d v="2010-03-29T00:00:00"/>
    <n v="1030000"/>
    <s v="551"/>
    <x v="2"/>
    <x v="27"/>
    <x v="8"/>
    <x v="1"/>
    <x v="0"/>
  </r>
  <r>
    <n v="5515113507"/>
    <x v="101"/>
    <n v="48000300"/>
    <x v="654"/>
    <s v="SSJFLOPEZ"/>
    <s v="Lito-Marzo-LB_506706"/>
    <s v="LEASING BANCOLOMBIA SA"/>
    <s v=""/>
    <s v=""/>
    <d v="2010-03-09T00:00:00"/>
    <d v="2010-03-30T00:00:00"/>
    <n v="36791"/>
    <s v="551"/>
    <x v="2"/>
    <x v="27"/>
    <x v="5"/>
    <x v="1"/>
    <x v="0"/>
  </r>
  <r>
    <n v="5515113507"/>
    <x v="101"/>
    <n v="48000300"/>
    <x v="654"/>
    <s v="SSJFLOPEZ"/>
    <s v="Lito-Marzo-LB_506706"/>
    <s v="LEASING BANCOLOMBIA SA"/>
    <s v=""/>
    <s v=""/>
    <d v="2010-03-09T00:00:00"/>
    <d v="2010-03-30T00:00:00"/>
    <n v="50713"/>
    <s v="551"/>
    <x v="2"/>
    <x v="27"/>
    <x v="5"/>
    <x v="1"/>
    <x v="0"/>
  </r>
  <r>
    <n v="5515116120"/>
    <x v="102"/>
    <n v="48000300"/>
    <x v="654"/>
    <s v="LTNASANCHEZ"/>
    <s v=""/>
    <s v="Caja men RgMedellin"/>
    <s v=""/>
    <s v=""/>
    <d v="2010-03-10T00:00:00"/>
    <d v="2010-03-10T00:00:00"/>
    <n v="19600"/>
    <s v="551"/>
    <x v="2"/>
    <x v="27"/>
    <x v="5"/>
    <x v="1"/>
    <x v="0"/>
  </r>
  <r>
    <n v="5515116120"/>
    <x v="102"/>
    <n v="48000300"/>
    <x v="654"/>
    <s v="LTNASANCHEZ"/>
    <s v=""/>
    <s v="Caja men RgMedellin"/>
    <s v=""/>
    <s v=""/>
    <d v="2010-03-10T00:00:00"/>
    <d v="2010-03-10T00:00:00"/>
    <n v="24400"/>
    <s v="551"/>
    <x v="2"/>
    <x v="27"/>
    <x v="5"/>
    <x v="1"/>
    <x v="0"/>
  </r>
  <r>
    <n v="5515116120"/>
    <x v="102"/>
    <n v="48000300"/>
    <x v="654"/>
    <s v="LTNASANCHEZ"/>
    <s v=""/>
    <s v="Caja men RgMedellin"/>
    <s v=""/>
    <s v=""/>
    <d v="2010-03-10T00:00:00"/>
    <d v="2010-03-10T00:00:00"/>
    <n v="10400"/>
    <s v="551"/>
    <x v="2"/>
    <x v="27"/>
    <x v="5"/>
    <x v="1"/>
    <x v="0"/>
  </r>
  <r>
    <n v="5515116408"/>
    <x v="103"/>
    <n v="48000300"/>
    <x v="654"/>
    <s v="SSJFLOPEZ"/>
    <s v="FACTURA TIGO"/>
    <s v="COLOMBIA MOVIL S.A. E.S.P."/>
    <s v=""/>
    <s v=""/>
    <d v="2010-02-26T00:00:00"/>
    <d v="2010-03-17T00:00:00"/>
    <n v="1697"/>
    <s v="551"/>
    <x v="2"/>
    <x v="27"/>
    <x v="1"/>
    <x v="1"/>
    <x v="0"/>
  </r>
  <r>
    <n v="5515116408"/>
    <x v="103"/>
    <n v="48000300"/>
    <x v="654"/>
    <s v="SSJFLOPEZ"/>
    <s v="FACTURA MOVISTAR"/>
    <s v="TELEFONICA MOVILES COLOMBIA S.A."/>
    <s v=""/>
    <s v=""/>
    <d v="2010-03-02T00:00:00"/>
    <d v="2010-03-17T00:00:00"/>
    <n v="3194"/>
    <s v="551"/>
    <x v="2"/>
    <x v="27"/>
    <x v="1"/>
    <x v="1"/>
    <x v="0"/>
  </r>
  <r>
    <n v="5515116408"/>
    <x v="103"/>
    <n v="48000300"/>
    <x v="654"/>
    <s v="SSJFLOPEZ"/>
    <s v="FACTURA COMCEL"/>
    <s v="COMUNICACION CELULAR S.A. COMCEL"/>
    <s v=""/>
    <s v=""/>
    <d v="2010-02-25T00:00:00"/>
    <d v="2010-03-17T00:00:00"/>
    <n v="2194"/>
    <s v="551"/>
    <x v="2"/>
    <x v="27"/>
    <x v="1"/>
    <x v="1"/>
    <x v="0"/>
  </r>
  <r>
    <n v="5515116408"/>
    <x v="103"/>
    <n v="48000300"/>
    <x v="654"/>
    <s v="SSJFLOPEZ"/>
    <s v="FACTURAS UNE"/>
    <s v="EPM TELECOMUNICACIONES S.A."/>
    <s v=""/>
    <s v=""/>
    <d v="2010-03-15T00:00:00"/>
    <d v="2010-03-18T00:00:00"/>
    <n v="3478"/>
    <s v="551"/>
    <x v="2"/>
    <x v="27"/>
    <x v="1"/>
    <x v="1"/>
    <x v="0"/>
  </r>
  <r>
    <n v="5515116408"/>
    <x v="103"/>
    <n v="48000300"/>
    <x v="654"/>
    <s v="SSJFLOPEZ"/>
    <s v="FACTURAS UNE"/>
    <s v="EPM TELECOMUNICACIONES S.A."/>
    <s v=""/>
    <s v=""/>
    <d v="2010-03-15T00:00:00"/>
    <d v="2010-03-18T00:00:00"/>
    <n v="873"/>
    <s v="551"/>
    <x v="2"/>
    <x v="27"/>
    <x v="1"/>
    <x v="1"/>
    <x v="0"/>
  </r>
  <r>
    <n v="5515116408"/>
    <x v="103"/>
    <n v="48000300"/>
    <x v="654"/>
    <s v="SSJFLOPEZ"/>
    <s v="FACTURAS UNE"/>
    <s v="EPM TELECOMUNICACIONES S.A."/>
    <s v=""/>
    <s v=""/>
    <d v="2010-03-15T00:00:00"/>
    <d v="2010-03-18T00:00:00"/>
    <n v="352"/>
    <s v="551"/>
    <x v="2"/>
    <x v="27"/>
    <x v="1"/>
    <x v="1"/>
    <x v="0"/>
  </r>
  <r>
    <n v="5515116408"/>
    <x v="103"/>
    <n v="48000300"/>
    <x v="654"/>
    <s v="SSJFLOPEZ"/>
    <s v="FACTURAS UNE"/>
    <s v="EPM TELECOMUNICACIONES S.A."/>
    <s v=""/>
    <s v=""/>
    <d v="2010-03-15T00:00:00"/>
    <d v="2010-03-18T00:00:00"/>
    <n v="146"/>
    <s v="551"/>
    <x v="2"/>
    <x v="27"/>
    <x v="1"/>
    <x v="1"/>
    <x v="0"/>
  </r>
  <r>
    <n v="5515116408"/>
    <x v="103"/>
    <n v="48000300"/>
    <x v="654"/>
    <s v="SSJFLOPEZ"/>
    <s v="FACTURAS UNE"/>
    <s v="EPM TELECOMUNICACIONES S.A."/>
    <s v=""/>
    <s v=""/>
    <d v="2010-03-15T00:00:00"/>
    <d v="2010-03-18T00:00:00"/>
    <n v="612"/>
    <s v="551"/>
    <x v="2"/>
    <x v="27"/>
    <x v="1"/>
    <x v="1"/>
    <x v="0"/>
  </r>
  <r>
    <n v="5515116408"/>
    <x v="103"/>
    <n v="48000300"/>
    <x v="654"/>
    <s v="SSJFLOPEZ"/>
    <s v="FACTURAS UNE"/>
    <s v="EPM TELECOMUNICACIONES S.A."/>
    <s v=""/>
    <s v=""/>
    <d v="2010-03-15T00:00:00"/>
    <d v="2010-03-18T00:00:00"/>
    <n v="291"/>
    <s v="551"/>
    <x v="2"/>
    <x v="27"/>
    <x v="1"/>
    <x v="1"/>
    <x v="0"/>
  </r>
  <r>
    <n v="5515116408"/>
    <x v="103"/>
    <n v="48000300"/>
    <x v="654"/>
    <s v="SSJFLOPEZ"/>
    <s v="FACTURA UNE"/>
    <s v="EPM TELECOMUNICACIONES S.A."/>
    <s v=""/>
    <s v=""/>
    <d v="2010-03-15T00:00:00"/>
    <d v="2010-03-24T00:00:00"/>
    <n v="85132"/>
    <s v="551"/>
    <x v="2"/>
    <x v="27"/>
    <x v="1"/>
    <x v="1"/>
    <x v="0"/>
  </r>
  <r>
    <n v="5515116408"/>
    <x v="103"/>
    <n v="48000300"/>
    <x v="654"/>
    <s v="SSJFLOPEZ"/>
    <s v="FACTURA UNE"/>
    <s v="EPM TELECOMUNICACIONES S.A."/>
    <s v=""/>
    <s v=""/>
    <d v="2010-03-15T00:00:00"/>
    <d v="2010-03-24T00:00:00"/>
    <n v="437"/>
    <s v="551"/>
    <x v="2"/>
    <x v="27"/>
    <x v="1"/>
    <x v="1"/>
    <x v="0"/>
  </r>
  <r>
    <n v="5515116408"/>
    <x v="103"/>
    <n v="48000300"/>
    <x v="654"/>
    <s v="SSJFLOPEZ"/>
    <s v="FACTURA UNE"/>
    <s v="EPM TELECOMUNICACIONES S.A."/>
    <s v=""/>
    <s v=""/>
    <d v="2010-03-04T00:00:00"/>
    <d v="2010-03-26T00:00:00"/>
    <n v="985"/>
    <s v="551"/>
    <x v="2"/>
    <x v="27"/>
    <x v="1"/>
    <x v="1"/>
    <x v="0"/>
  </r>
  <r>
    <n v="5515116408"/>
    <x v="103"/>
    <n v="48000300"/>
    <x v="654"/>
    <s v="SSJFLOPEZ"/>
    <s v="FACTURA MOVISTAR2"/>
    <s v="TELEFONICA MOVILES COLOMBIA S.A."/>
    <s v=""/>
    <s v=""/>
    <d v="2010-03-21T00:00:00"/>
    <d v="2010-03-29T00:00:00"/>
    <n v="128094"/>
    <s v="551"/>
    <x v="2"/>
    <x v="27"/>
    <x v="1"/>
    <x v="1"/>
    <x v="0"/>
  </r>
  <r>
    <n v="5515116408"/>
    <x v="103"/>
    <n v="48000300"/>
    <x v="654"/>
    <s v="SSJFLOPEZ"/>
    <s v="FACTURA MOVISTAR2"/>
    <s v="TELEFONICA MOVILES COLOMBIA S.A."/>
    <s v=""/>
    <s v=""/>
    <d v="2010-03-21T00:00:00"/>
    <d v="2010-03-29T00:00:00"/>
    <n v="53421"/>
    <s v="551"/>
    <x v="2"/>
    <x v="27"/>
    <x v="1"/>
    <x v="1"/>
    <x v="0"/>
  </r>
  <r>
    <n v="5515117452"/>
    <x v="193"/>
    <n v="48000300"/>
    <x v="654"/>
    <s v="SSJFLOPEZ"/>
    <s v="RENOVACION MATRICULA"/>
    <s v="CAMARA DE COMERCIO DE MEDELLIN"/>
    <s v=""/>
    <s v=""/>
    <d v="2010-03-16T00:00:00"/>
    <d v="2010-03-23T00:00:00"/>
    <n v="1525000"/>
    <s v="551"/>
    <x v="2"/>
    <x v="27"/>
    <x v="12"/>
    <x v="1"/>
    <x v="0"/>
  </r>
  <r>
    <n v="5515110102"/>
    <x v="92"/>
    <n v="48001400"/>
    <x v="655"/>
    <s v="SSALLONDONO"/>
    <s v="PRIMERA QUINCENA MARZO DE"/>
    <s v="Obl,lab,salariosxpag"/>
    <s v=""/>
    <s v=""/>
    <d v="2010-03-11T00:00:00"/>
    <d v="2010-03-11T00:00:00"/>
    <n v="509478"/>
    <s v="551"/>
    <x v="2"/>
    <x v="27"/>
    <x v="2"/>
    <x v="1"/>
    <x v="0"/>
  </r>
  <r>
    <n v="5515110102"/>
    <x v="92"/>
    <n v="48001400"/>
    <x v="655"/>
    <s v="SSALLONDONO"/>
    <s v="NOMINA SEGUNDA QUINCENA M"/>
    <s v="Obl,lab,salariosxpag"/>
    <s v=""/>
    <s v=""/>
    <d v="2010-03-26T00:00:00"/>
    <d v="2010-03-26T00:00:00"/>
    <n v="509478"/>
    <s v="551"/>
    <x v="2"/>
    <x v="27"/>
    <x v="2"/>
    <x v="1"/>
    <x v="0"/>
  </r>
  <r>
    <n v="5515110110"/>
    <x v="105"/>
    <n v="48001400"/>
    <x v="655"/>
    <s v="SSALLONDONO"/>
    <s v="PRIMERA QUINCENA MARZO DE"/>
    <s v="Obl,lab,salariosxpag"/>
    <s v=""/>
    <s v=""/>
    <d v="2010-03-11T00:00:00"/>
    <d v="2010-03-11T00:00:00"/>
    <n v="30750"/>
    <s v="551"/>
    <x v="2"/>
    <x v="27"/>
    <x v="2"/>
    <x v="1"/>
    <x v="0"/>
  </r>
  <r>
    <n v="5515110110"/>
    <x v="105"/>
    <n v="48001400"/>
    <x v="655"/>
    <s v="SSALLONDONO"/>
    <s v="NOMINA SEGUNDA QUINCENA M"/>
    <s v="Obl,lab,salariosxpag"/>
    <s v=""/>
    <s v=""/>
    <d v="2010-03-26T00:00:00"/>
    <d v="2010-03-26T00:00:00"/>
    <n v="30750"/>
    <s v="551"/>
    <x v="2"/>
    <x v="27"/>
    <x v="2"/>
    <x v="1"/>
    <x v="0"/>
  </r>
  <r>
    <n v="5515110111"/>
    <x v="106"/>
    <n v="48001400"/>
    <x v="655"/>
    <s v="SSALLONDONO"/>
    <s v="PROVISIONES PRESTACIONES"/>
    <s v="Prov,lab,cesa.aprop."/>
    <s v=""/>
    <s v=""/>
    <d v="2010-03-29T00:00:00"/>
    <d v="2010-03-29T00:00:00"/>
    <n v="115609"/>
    <s v="551"/>
    <x v="2"/>
    <x v="27"/>
    <x v="2"/>
    <x v="1"/>
    <x v="0"/>
  </r>
  <r>
    <n v="5515110113"/>
    <x v="108"/>
    <n v="48001400"/>
    <x v="655"/>
    <s v="SSALLONDONO"/>
    <s v="PROVISIONES PRESTACIONES"/>
    <s v="Prov,lab,cesa.aprop."/>
    <s v=""/>
    <s v=""/>
    <d v="2010-03-29T00:00:00"/>
    <d v="2010-03-29T00:00:00"/>
    <n v="102643"/>
    <s v="551"/>
    <x v="2"/>
    <x v="27"/>
    <x v="2"/>
    <x v="1"/>
    <x v="0"/>
  </r>
  <r>
    <n v="5515110114"/>
    <x v="93"/>
    <n v="48001400"/>
    <x v="655"/>
    <s v="SSALLONDONO"/>
    <s v="PROVISIONES PRESTACIONES"/>
    <s v="Prov,lab,cesa.aprop."/>
    <s v=""/>
    <s v=""/>
    <d v="2010-03-29T00:00:00"/>
    <d v="2010-03-29T00:00:00"/>
    <n v="71310"/>
    <s v="551"/>
    <x v="2"/>
    <x v="27"/>
    <x v="2"/>
    <x v="1"/>
    <x v="0"/>
  </r>
  <r>
    <n v="5515110116"/>
    <x v="94"/>
    <n v="48001400"/>
    <x v="655"/>
    <s v="SSALLONDONO"/>
    <s v="PROVISIONES PRESTACIONES"/>
    <s v="Prov,lab,cesa.aprop."/>
    <s v=""/>
    <s v=""/>
    <d v="2010-03-29T00:00:00"/>
    <d v="2010-03-29T00:00:00"/>
    <n v="97242"/>
    <s v="551"/>
    <x v="2"/>
    <x v="27"/>
    <x v="2"/>
    <x v="1"/>
    <x v="0"/>
  </r>
  <r>
    <n v="5515110124"/>
    <x v="97"/>
    <n v="48001400"/>
    <x v="655"/>
    <s v="SSALLONDONO"/>
    <s v="PROVISIONES PRESTACIONES"/>
    <s v="Prov,lab,cesa.aprop."/>
    <s v=""/>
    <s v=""/>
    <d v="2010-03-29T00:00:00"/>
    <d v="2010-03-29T00:00:00"/>
    <n v="11237"/>
    <s v="551"/>
    <x v="2"/>
    <x v="27"/>
    <x v="2"/>
    <x v="1"/>
    <x v="0"/>
  </r>
  <r>
    <n v="5515110127"/>
    <x v="98"/>
    <n v="48001400"/>
    <x v="655"/>
    <s v="SSALLONDONO"/>
    <s v="SEGURIDAD SOCIAL  MARZO 2"/>
    <s v="Ret,apor,nomi, seg.s"/>
    <s v=""/>
    <s v=""/>
    <d v="2010-03-30T00:00:00"/>
    <d v="2010-03-30T00:00:00"/>
    <n v="10600"/>
    <s v="551"/>
    <x v="2"/>
    <x v="27"/>
    <x v="2"/>
    <x v="1"/>
    <x v="0"/>
  </r>
  <r>
    <n v="5515110128"/>
    <x v="98"/>
    <n v="48001400"/>
    <x v="655"/>
    <s v="SSALLONDONO"/>
    <s v="SEGURIDAD SOCIAL  MARZO 2"/>
    <s v="Ret,apor,nomi, seg.s"/>
    <s v=""/>
    <s v=""/>
    <d v="2010-03-30T00:00:00"/>
    <d v="2010-03-30T00:00:00"/>
    <n v="-40758"/>
    <s v="551"/>
    <x v="2"/>
    <x v="27"/>
    <x v="2"/>
    <x v="1"/>
    <x v="0"/>
  </r>
  <r>
    <n v="5515110128"/>
    <x v="98"/>
    <n v="48001400"/>
    <x v="655"/>
    <s v="SSALLONDONO"/>
    <s v="SEGURIDAD SOCIAL  MARZO 2"/>
    <s v="Ret,apor,nomi, seg.s"/>
    <s v=""/>
    <s v=""/>
    <d v="2010-03-30T00:00:00"/>
    <d v="2010-03-30T00:00:00"/>
    <n v="127400"/>
    <s v="551"/>
    <x v="2"/>
    <x v="27"/>
    <x v="2"/>
    <x v="1"/>
    <x v="0"/>
  </r>
  <r>
    <n v="5515110129"/>
    <x v="99"/>
    <n v="48001400"/>
    <x v="655"/>
    <s v="SSALLONDONO"/>
    <s v="SEGURIDAD SOCIAL  MARZO 2"/>
    <s v="Ret,apor,nomi, seg.s"/>
    <s v=""/>
    <s v=""/>
    <d v="2010-03-30T00:00:00"/>
    <d v="2010-03-30T00:00:00"/>
    <n v="-40758"/>
    <s v="551"/>
    <x v="2"/>
    <x v="27"/>
    <x v="2"/>
    <x v="1"/>
    <x v="0"/>
  </r>
  <r>
    <n v="5515110129"/>
    <x v="99"/>
    <n v="48001400"/>
    <x v="655"/>
    <s v="SSALLONDONO"/>
    <s v="SEGURIDAD SOCIAL  MARZO 2"/>
    <s v="Ret,apor,nomi, seg.s"/>
    <s v=""/>
    <s v=""/>
    <d v="2010-03-30T00:00:00"/>
    <d v="2010-03-30T00:00:00"/>
    <n v="163000"/>
    <s v="551"/>
    <x v="2"/>
    <x v="27"/>
    <x v="2"/>
    <x v="1"/>
    <x v="0"/>
  </r>
  <r>
    <n v="5515110131"/>
    <x v="100"/>
    <n v="48001400"/>
    <x v="655"/>
    <s v="SSALLONDONO"/>
    <s v="SEGURIDAD SOCIAL  MARZO 2"/>
    <s v="Ret,apor,nomi, seg.s"/>
    <s v=""/>
    <s v=""/>
    <d v="2010-03-30T00:00:00"/>
    <d v="2010-03-30T00:00:00"/>
    <n v="40800"/>
    <s v="551"/>
    <x v="2"/>
    <x v="27"/>
    <x v="2"/>
    <x v="1"/>
    <x v="0"/>
  </r>
  <r>
    <n v="5515110133"/>
    <x v="98"/>
    <n v="48001400"/>
    <x v="655"/>
    <s v="SSALLONDONO"/>
    <s v="SEGURIDAD SOCIAL  MARZO 2"/>
    <s v="Ret,apor,nomi, seg.s"/>
    <s v=""/>
    <s v=""/>
    <d v="2010-03-30T00:00:00"/>
    <d v="2010-03-30T00:00:00"/>
    <n v="30600"/>
    <s v="551"/>
    <x v="2"/>
    <x v="27"/>
    <x v="2"/>
    <x v="1"/>
    <x v="0"/>
  </r>
  <r>
    <n v="5515110134"/>
    <x v="98"/>
    <n v="48001400"/>
    <x v="655"/>
    <s v="SSALLONDONO"/>
    <s v="SEGURIDAD SOCIAL  MARZO 2"/>
    <s v="Ret,apor,nomi, seg.s"/>
    <s v=""/>
    <s v=""/>
    <d v="2010-03-30T00:00:00"/>
    <d v="2010-03-30T00:00:00"/>
    <n v="20400"/>
    <s v="551"/>
    <x v="2"/>
    <x v="27"/>
    <x v="2"/>
    <x v="1"/>
    <x v="0"/>
  </r>
  <r>
    <n v="5515113507"/>
    <x v="101"/>
    <n v="48001400"/>
    <x v="655"/>
    <s v="SSJFLOPEZ"/>
    <s v="Lito-Marzo-LO_568135"/>
    <s v="LEASING DE OCCIDENTE S.A. C.F.C."/>
    <s v=""/>
    <s v=""/>
    <d v="2010-03-11T00:00:00"/>
    <d v="2010-03-29T00:00:00"/>
    <n v="65557"/>
    <s v="551"/>
    <x v="2"/>
    <x v="27"/>
    <x v="5"/>
    <x v="1"/>
    <x v="0"/>
  </r>
  <r>
    <n v="5515113507"/>
    <x v="101"/>
    <n v="48001400"/>
    <x v="655"/>
    <s v="SSJFLOPEZ"/>
    <s v="Lito-Marzo-LO_568135"/>
    <s v="LEASING DE OCCIDENTE S.A. C.F.C."/>
    <s v=""/>
    <s v=""/>
    <d v="2010-03-11T00:00:00"/>
    <d v="2010-03-29T00:00:00"/>
    <n v="87975"/>
    <s v="551"/>
    <x v="2"/>
    <x v="27"/>
    <x v="5"/>
    <x v="1"/>
    <x v="0"/>
  </r>
  <r>
    <n v="5515110102"/>
    <x v="92"/>
    <n v="48001500"/>
    <x v="656"/>
    <s v="SSALLONDONO"/>
    <s v="PRIMERA QUINCENA MARZO DE"/>
    <s v="Obl,lab,salariosxpag"/>
    <s v=""/>
    <s v=""/>
    <d v="2010-03-11T00:00:00"/>
    <d v="2010-03-11T00:00:00"/>
    <n v="1974527"/>
    <s v="551"/>
    <x v="2"/>
    <x v="27"/>
    <x v="2"/>
    <x v="1"/>
    <x v="0"/>
  </r>
  <r>
    <n v="5515110102"/>
    <x v="92"/>
    <n v="48001500"/>
    <x v="656"/>
    <s v="SSALLONDONO"/>
    <s v="NOMINA SEGUNDA QUINCENA M"/>
    <s v="Obl,lab,salariosxpag"/>
    <s v=""/>
    <s v=""/>
    <d v="2010-03-26T00:00:00"/>
    <d v="2010-03-26T00:00:00"/>
    <n v="1974527"/>
    <s v="551"/>
    <x v="2"/>
    <x v="27"/>
    <x v="2"/>
    <x v="1"/>
    <x v="0"/>
  </r>
  <r>
    <n v="5515110110"/>
    <x v="105"/>
    <n v="48001500"/>
    <x v="656"/>
    <s v="SSALLONDONO"/>
    <s v="PRIMERA QUINCENA MARZO DE"/>
    <s v="Obl,lab,salariosxpag"/>
    <s v=""/>
    <s v=""/>
    <d v="2010-03-11T00:00:00"/>
    <d v="2010-03-11T00:00:00"/>
    <n v="30750"/>
    <s v="551"/>
    <x v="2"/>
    <x v="27"/>
    <x v="2"/>
    <x v="1"/>
    <x v="0"/>
  </r>
  <r>
    <n v="5515110110"/>
    <x v="105"/>
    <n v="48001500"/>
    <x v="656"/>
    <s v="SSALLONDONO"/>
    <s v="NOMINA SEGUNDA QUINCENA M"/>
    <s v="Obl,lab,salariosxpag"/>
    <s v=""/>
    <s v=""/>
    <d v="2010-03-26T00:00:00"/>
    <d v="2010-03-26T00:00:00"/>
    <n v="30750"/>
    <s v="551"/>
    <x v="2"/>
    <x v="27"/>
    <x v="2"/>
    <x v="1"/>
    <x v="0"/>
  </r>
  <r>
    <n v="5515110111"/>
    <x v="106"/>
    <n v="48001500"/>
    <x v="656"/>
    <s v="SSALLONDONO"/>
    <s v="PROVISIONES PRESTACIONES"/>
    <s v="Prov,lab,cesa.aprop."/>
    <s v=""/>
    <s v=""/>
    <d v="2010-03-29T00:00:00"/>
    <d v="2010-03-29T00:00:00"/>
    <n v="429129"/>
    <s v="551"/>
    <x v="2"/>
    <x v="27"/>
    <x v="2"/>
    <x v="1"/>
    <x v="0"/>
  </r>
  <r>
    <n v="5515110113"/>
    <x v="108"/>
    <n v="48001500"/>
    <x v="656"/>
    <s v="SSALLONDONO"/>
    <s v="PROVISIONES PRESTACIONES"/>
    <s v="Prov,lab,cesa.aprop."/>
    <s v=""/>
    <s v=""/>
    <d v="2010-03-29T00:00:00"/>
    <d v="2010-03-29T00:00:00"/>
    <n v="381002"/>
    <s v="551"/>
    <x v="2"/>
    <x v="27"/>
    <x v="2"/>
    <x v="1"/>
    <x v="0"/>
  </r>
  <r>
    <n v="5515110114"/>
    <x v="93"/>
    <n v="48001500"/>
    <x v="656"/>
    <s v="SSALLONDONO"/>
    <s v="PROVISIONES PRESTACIONES"/>
    <s v="Prov,lab,cesa.aprop."/>
    <s v=""/>
    <s v=""/>
    <d v="2010-03-29T00:00:00"/>
    <d v="2010-03-29T00:00:00"/>
    <n v="264696"/>
    <s v="551"/>
    <x v="2"/>
    <x v="27"/>
    <x v="2"/>
    <x v="1"/>
    <x v="0"/>
  </r>
  <r>
    <n v="5515110116"/>
    <x v="94"/>
    <n v="48001500"/>
    <x v="656"/>
    <s v="SSALLONDONO"/>
    <s v="PROVISIONES PRESTACIONES"/>
    <s v="Prov,lab,cesa.aprop."/>
    <s v=""/>
    <s v=""/>
    <d v="2010-03-29T00:00:00"/>
    <d v="2010-03-29T00:00:00"/>
    <n v="360950"/>
    <s v="551"/>
    <x v="2"/>
    <x v="27"/>
    <x v="2"/>
    <x v="1"/>
    <x v="0"/>
  </r>
  <r>
    <n v="5515110124"/>
    <x v="97"/>
    <n v="48001500"/>
    <x v="656"/>
    <s v="SSALLONDONO"/>
    <s v="PROVISIONES PRESTACIONES"/>
    <s v="Prov,lab,cesa.aprop."/>
    <s v=""/>
    <s v=""/>
    <d v="2010-03-29T00:00:00"/>
    <d v="2010-03-29T00:00:00"/>
    <n v="41710"/>
    <s v="551"/>
    <x v="2"/>
    <x v="27"/>
    <x v="2"/>
    <x v="1"/>
    <x v="0"/>
  </r>
  <r>
    <n v="5515110127"/>
    <x v="98"/>
    <n v="48001500"/>
    <x v="656"/>
    <s v="SSALLONDONO"/>
    <s v="SEGURIDAD SOCIAL  MARZO 2"/>
    <s v="Ret,apor,nomi, seg.s"/>
    <s v=""/>
    <s v=""/>
    <d v="2010-03-30T00:00:00"/>
    <d v="2010-03-30T00:00:00"/>
    <n v="25900"/>
    <s v="551"/>
    <x v="2"/>
    <x v="27"/>
    <x v="2"/>
    <x v="1"/>
    <x v="0"/>
  </r>
  <r>
    <n v="5515110128"/>
    <x v="98"/>
    <n v="48001500"/>
    <x v="656"/>
    <s v="SSALLONDONO"/>
    <s v="SEGURIDAD SOCIAL  MARZO 2"/>
    <s v="Ret,apor,nomi, seg.s"/>
    <s v=""/>
    <s v=""/>
    <d v="2010-03-30T00:00:00"/>
    <d v="2010-03-30T00:00:00"/>
    <n v="-157962"/>
    <s v="551"/>
    <x v="2"/>
    <x v="27"/>
    <x v="2"/>
    <x v="1"/>
    <x v="0"/>
  </r>
  <r>
    <n v="5515110128"/>
    <x v="98"/>
    <n v="48001500"/>
    <x v="656"/>
    <s v="SSALLONDONO"/>
    <s v="SEGURIDAD SOCIAL  MARZO 2"/>
    <s v="Ret,apor,nomi, seg.s"/>
    <s v=""/>
    <s v=""/>
    <d v="2010-03-30T00:00:00"/>
    <d v="2010-03-30T00:00:00"/>
    <n v="493600"/>
    <s v="551"/>
    <x v="2"/>
    <x v="27"/>
    <x v="2"/>
    <x v="1"/>
    <x v="0"/>
  </r>
  <r>
    <n v="5515110129"/>
    <x v="99"/>
    <n v="48001500"/>
    <x v="656"/>
    <s v="SSALLONDONO"/>
    <s v="SEGURIDAD SOCIAL  MARZO 2"/>
    <s v="Ret,apor,nomi, seg.s"/>
    <s v=""/>
    <s v=""/>
    <d v="2010-03-30T00:00:00"/>
    <d v="2010-03-30T00:00:00"/>
    <n v="-187263"/>
    <s v="551"/>
    <x v="2"/>
    <x v="27"/>
    <x v="2"/>
    <x v="1"/>
    <x v="0"/>
  </r>
  <r>
    <n v="5515110129"/>
    <x v="99"/>
    <n v="48001500"/>
    <x v="656"/>
    <s v="SSALLONDONO"/>
    <s v="SEGURIDAD SOCIAL  MARZO 2"/>
    <s v="Ret,apor,nomi, seg.s"/>
    <s v=""/>
    <s v=""/>
    <d v="2010-03-30T00:00:00"/>
    <d v="2010-03-30T00:00:00"/>
    <n v="661000"/>
    <s v="551"/>
    <x v="2"/>
    <x v="27"/>
    <x v="2"/>
    <x v="1"/>
    <x v="0"/>
  </r>
  <r>
    <n v="5515110131"/>
    <x v="100"/>
    <n v="48001500"/>
    <x v="656"/>
    <s v="SSALLONDONO"/>
    <s v="SEGURIDAD SOCIAL  MARZO 2"/>
    <s v="Ret,apor,nomi, seg.s"/>
    <s v=""/>
    <s v=""/>
    <d v="2010-03-30T00:00:00"/>
    <d v="2010-03-30T00:00:00"/>
    <n v="158000"/>
    <s v="551"/>
    <x v="2"/>
    <x v="27"/>
    <x v="2"/>
    <x v="1"/>
    <x v="0"/>
  </r>
  <r>
    <n v="5515110133"/>
    <x v="98"/>
    <n v="48001500"/>
    <x v="656"/>
    <s v="SSALLONDONO"/>
    <s v="SEGURIDAD SOCIAL  MARZO 2"/>
    <s v="Ret,apor,nomi, seg.s"/>
    <s v=""/>
    <s v=""/>
    <d v="2010-03-30T00:00:00"/>
    <d v="2010-03-30T00:00:00"/>
    <n v="118500"/>
    <s v="551"/>
    <x v="2"/>
    <x v="27"/>
    <x v="2"/>
    <x v="1"/>
    <x v="0"/>
  </r>
  <r>
    <n v="5515110134"/>
    <x v="98"/>
    <n v="48001500"/>
    <x v="656"/>
    <s v="SSALLONDONO"/>
    <s v="SEGURIDAD SOCIAL  MARZO 2"/>
    <s v="Ret,apor,nomi, seg.s"/>
    <s v=""/>
    <s v=""/>
    <d v="2010-03-30T00:00:00"/>
    <d v="2010-03-30T00:00:00"/>
    <n v="79000"/>
    <s v="551"/>
    <x v="2"/>
    <x v="27"/>
    <x v="2"/>
    <x v="1"/>
    <x v="0"/>
  </r>
  <r>
    <n v="5515113507"/>
    <x v="101"/>
    <n v="48001500"/>
    <x v="656"/>
    <s v="SSJFLOPEZ"/>
    <s v="Lito-Marzo-LB_506706"/>
    <s v="LEASING BANCOLOMBIA SA"/>
    <s v=""/>
    <s v=""/>
    <d v="2010-03-09T00:00:00"/>
    <d v="2010-03-30T00:00:00"/>
    <n v="53116"/>
    <s v="551"/>
    <x v="2"/>
    <x v="27"/>
    <x v="5"/>
    <x v="1"/>
    <x v="0"/>
  </r>
  <r>
    <n v="5515113507"/>
    <x v="101"/>
    <n v="48001500"/>
    <x v="656"/>
    <s v="SSJFLOPEZ"/>
    <s v="Lito-Marzo-LB_506706"/>
    <s v="LEASING BANCOLOMBIA SA"/>
    <s v=""/>
    <s v=""/>
    <d v="2010-03-09T00:00:00"/>
    <d v="2010-03-30T00:00:00"/>
    <n v="72676"/>
    <s v="551"/>
    <x v="2"/>
    <x v="27"/>
    <x v="5"/>
    <x v="1"/>
    <x v="0"/>
  </r>
  <r>
    <n v="5515116120"/>
    <x v="102"/>
    <n v="48001500"/>
    <x v="656"/>
    <s v="LTNASANCHEZ"/>
    <s v=""/>
    <s v="Caja men RgMedellin"/>
    <s v=""/>
    <s v=""/>
    <d v="2010-03-10T00:00:00"/>
    <d v="2010-03-10T00:00:00"/>
    <n v="17000"/>
    <s v="551"/>
    <x v="2"/>
    <x v="27"/>
    <x v="5"/>
    <x v="1"/>
    <x v="0"/>
  </r>
  <r>
    <n v="5515116408"/>
    <x v="103"/>
    <n v="48001500"/>
    <x v="656"/>
    <s v="SSJFLOPEZ"/>
    <s v="FACTURA TIGO"/>
    <s v="COLOMBIA MOVIL S.A. E.S.P."/>
    <s v=""/>
    <s v=""/>
    <d v="2010-02-26T00:00:00"/>
    <d v="2010-03-17T00:00:00"/>
    <n v="5169"/>
    <s v="551"/>
    <x v="2"/>
    <x v="27"/>
    <x v="1"/>
    <x v="1"/>
    <x v="0"/>
  </r>
  <r>
    <n v="5515116408"/>
    <x v="103"/>
    <n v="48001500"/>
    <x v="656"/>
    <s v="SSJFLOPEZ"/>
    <s v="FACTURA MOVISTAR"/>
    <s v="TELEFONICA MOVILES COLOMBIA S.A."/>
    <s v=""/>
    <s v=""/>
    <d v="2010-03-02T00:00:00"/>
    <d v="2010-03-17T00:00:00"/>
    <n v="9732"/>
    <s v="551"/>
    <x v="2"/>
    <x v="27"/>
    <x v="1"/>
    <x v="1"/>
    <x v="0"/>
  </r>
  <r>
    <n v="5515116408"/>
    <x v="103"/>
    <n v="48001500"/>
    <x v="656"/>
    <s v="SSJFLOPEZ"/>
    <s v="FACTURA COMCEL"/>
    <s v="COMUNICACION CELULAR S.A. COMCEL"/>
    <s v=""/>
    <s v=""/>
    <d v="2010-02-25T00:00:00"/>
    <d v="2010-03-17T00:00:00"/>
    <n v="6685"/>
    <s v="551"/>
    <x v="2"/>
    <x v="27"/>
    <x v="1"/>
    <x v="1"/>
    <x v="0"/>
  </r>
  <r>
    <n v="5515116408"/>
    <x v="103"/>
    <n v="48001500"/>
    <x v="656"/>
    <s v="SSJFLOPEZ"/>
    <s v="FACTURAS UNE"/>
    <s v="EPM TELECOMUNICACIONES S.A."/>
    <s v=""/>
    <s v=""/>
    <d v="2010-03-15T00:00:00"/>
    <d v="2010-03-18T00:00:00"/>
    <n v="10491"/>
    <s v="551"/>
    <x v="2"/>
    <x v="27"/>
    <x v="1"/>
    <x v="1"/>
    <x v="0"/>
  </r>
  <r>
    <n v="5515116408"/>
    <x v="103"/>
    <n v="48001500"/>
    <x v="656"/>
    <s v="SSJFLOPEZ"/>
    <s v="FACTURAS UNE"/>
    <s v="EPM TELECOMUNICACIONES S.A."/>
    <s v=""/>
    <s v=""/>
    <d v="2010-03-15T00:00:00"/>
    <d v="2010-03-18T00:00:00"/>
    <n v="2633"/>
    <s v="551"/>
    <x v="2"/>
    <x v="27"/>
    <x v="1"/>
    <x v="1"/>
    <x v="0"/>
  </r>
  <r>
    <n v="5515116408"/>
    <x v="103"/>
    <n v="48001500"/>
    <x v="656"/>
    <s v="SSJFLOPEZ"/>
    <s v="FACTURAS UNE"/>
    <s v="EPM TELECOMUNICACIONES S.A."/>
    <s v=""/>
    <s v=""/>
    <d v="2010-03-15T00:00:00"/>
    <d v="2010-03-18T00:00:00"/>
    <n v="1062"/>
    <s v="551"/>
    <x v="2"/>
    <x v="27"/>
    <x v="1"/>
    <x v="1"/>
    <x v="0"/>
  </r>
  <r>
    <n v="5515116408"/>
    <x v="103"/>
    <n v="48001500"/>
    <x v="656"/>
    <s v="SSJFLOPEZ"/>
    <s v="FACTURAS UNE"/>
    <s v="EPM TELECOMUNICACIONES S.A."/>
    <s v=""/>
    <s v=""/>
    <d v="2010-03-15T00:00:00"/>
    <d v="2010-03-18T00:00:00"/>
    <n v="439"/>
    <s v="551"/>
    <x v="2"/>
    <x v="27"/>
    <x v="1"/>
    <x v="1"/>
    <x v="0"/>
  </r>
  <r>
    <n v="5515116408"/>
    <x v="103"/>
    <n v="48001500"/>
    <x v="656"/>
    <s v="SSJFLOPEZ"/>
    <s v="FACTURAS UNE"/>
    <s v="EPM TELECOMUNICACIONES S.A."/>
    <s v=""/>
    <s v=""/>
    <d v="2010-03-15T00:00:00"/>
    <d v="2010-03-18T00:00:00"/>
    <n v="1847"/>
    <s v="551"/>
    <x v="2"/>
    <x v="27"/>
    <x v="1"/>
    <x v="1"/>
    <x v="0"/>
  </r>
  <r>
    <n v="5515116408"/>
    <x v="103"/>
    <n v="48001500"/>
    <x v="656"/>
    <s v="SSJFLOPEZ"/>
    <s v="FACTURAS UNE"/>
    <s v="EPM TELECOMUNICACIONES S.A."/>
    <s v=""/>
    <s v=""/>
    <d v="2010-03-15T00:00:00"/>
    <d v="2010-03-18T00:00:00"/>
    <n v="878"/>
    <s v="551"/>
    <x v="2"/>
    <x v="27"/>
    <x v="1"/>
    <x v="1"/>
    <x v="0"/>
  </r>
  <r>
    <n v="5515116408"/>
    <x v="103"/>
    <n v="48001500"/>
    <x v="656"/>
    <s v="SSJFLOPEZ"/>
    <s v="FACTURA UNE"/>
    <s v="EPM TELECOMUNICACIONES S.A."/>
    <s v=""/>
    <s v=""/>
    <d v="2010-03-15T00:00:00"/>
    <d v="2010-03-24T00:00:00"/>
    <n v="85134"/>
    <s v="551"/>
    <x v="2"/>
    <x v="27"/>
    <x v="1"/>
    <x v="1"/>
    <x v="0"/>
  </r>
  <r>
    <n v="5515116408"/>
    <x v="103"/>
    <n v="48001500"/>
    <x v="656"/>
    <s v="SSJFLOPEZ"/>
    <s v="FACTURA UNE"/>
    <s v="EPM TELECOMUNICACIONES S.A."/>
    <s v=""/>
    <s v=""/>
    <d v="2010-03-15T00:00:00"/>
    <d v="2010-03-24T00:00:00"/>
    <n v="437"/>
    <s v="551"/>
    <x v="2"/>
    <x v="27"/>
    <x v="1"/>
    <x v="1"/>
    <x v="0"/>
  </r>
  <r>
    <n v="5515111152"/>
    <x v="111"/>
    <n v="48003000"/>
    <x v="657"/>
    <s v="LTNJRODRIGUE"/>
    <s v=""/>
    <s v="cta pte,prov,prd.Inv"/>
    <s v=""/>
    <s v="Servicio Revisoria fiscal"/>
    <d v="2010-03-10T00:00:00"/>
    <d v="2010-03-10T00:00:00"/>
    <n v="758624"/>
    <s v="551"/>
    <x v="2"/>
    <x v="27"/>
    <x v="8"/>
    <x v="1"/>
    <x v="0"/>
  </r>
  <r>
    <n v="5515110102"/>
    <x v="92"/>
    <n v="48007000"/>
    <x v="658"/>
    <s v="SSALLONDONO"/>
    <s v="PRIMERA QUINCENA MARZO DE"/>
    <s v="Obl,lab,salariosxpag"/>
    <s v=""/>
    <s v=""/>
    <d v="2010-03-11T00:00:00"/>
    <d v="2010-03-11T00:00:00"/>
    <n v="2039288"/>
    <s v="551"/>
    <x v="2"/>
    <x v="27"/>
    <x v="2"/>
    <x v="1"/>
    <x v="0"/>
  </r>
  <r>
    <n v="5515110102"/>
    <x v="92"/>
    <n v="48007000"/>
    <x v="658"/>
    <s v="SSALLONDONO"/>
    <s v="NOMINA SEGUNDA QUINCENA M"/>
    <s v="Obl,lab,salariosxpag"/>
    <s v=""/>
    <s v=""/>
    <d v="2010-03-26T00:00:00"/>
    <d v="2010-03-26T00:00:00"/>
    <n v="2039288"/>
    <s v="551"/>
    <x v="2"/>
    <x v="27"/>
    <x v="2"/>
    <x v="1"/>
    <x v="0"/>
  </r>
  <r>
    <n v="5515110103"/>
    <x v="116"/>
    <n v="48007000"/>
    <x v="658"/>
    <s v="SSALLONDONO"/>
    <s v="PRIMERA QUINCENA MARZO DE"/>
    <s v="Obl,lab,salariosxpag"/>
    <s v=""/>
    <s v=""/>
    <d v="2010-03-11T00:00:00"/>
    <d v="2010-03-11T00:00:00"/>
    <n v="180250"/>
    <s v="551"/>
    <x v="2"/>
    <x v="27"/>
    <x v="2"/>
    <x v="1"/>
    <x v="0"/>
  </r>
  <r>
    <n v="5515110103"/>
    <x v="116"/>
    <n v="48007000"/>
    <x v="658"/>
    <s v="SSALLONDONO"/>
    <s v="NOMINA SEGUNDA QUINCENA M"/>
    <s v="Obl,lab,salariosxpag"/>
    <s v=""/>
    <s v=""/>
    <d v="2010-03-26T00:00:00"/>
    <d v="2010-03-26T00:00:00"/>
    <n v="193125"/>
    <s v="551"/>
    <x v="2"/>
    <x v="27"/>
    <x v="2"/>
    <x v="1"/>
    <x v="0"/>
  </r>
  <r>
    <n v="5515110111"/>
    <x v="106"/>
    <n v="48007000"/>
    <x v="658"/>
    <s v="SSALLONDONO"/>
    <s v="PROVISIONES PRESTACIONES"/>
    <s v="Prov,lab,cesa.aprop."/>
    <s v=""/>
    <s v=""/>
    <d v="2010-03-29T00:00:00"/>
    <d v="2010-03-29T00:00:00"/>
    <n v="436407"/>
    <s v="551"/>
    <x v="2"/>
    <x v="27"/>
    <x v="2"/>
    <x v="1"/>
    <x v="0"/>
  </r>
  <r>
    <n v="5515110113"/>
    <x v="108"/>
    <n v="48007000"/>
    <x v="658"/>
    <s v="SSALLONDONO"/>
    <s v="PROVISIONES PRESTACIONES"/>
    <s v="Prov,lab,cesa.aprop."/>
    <s v=""/>
    <s v=""/>
    <d v="2010-03-29T00:00:00"/>
    <d v="2010-03-29T00:00:00"/>
    <n v="387464"/>
    <s v="551"/>
    <x v="2"/>
    <x v="27"/>
    <x v="2"/>
    <x v="1"/>
    <x v="0"/>
  </r>
  <r>
    <n v="5515110114"/>
    <x v="93"/>
    <n v="48007000"/>
    <x v="658"/>
    <s v="SSALLONDONO"/>
    <s v="PROVISIONES PRESTACIONES"/>
    <s v="Prov,lab,cesa.aprop."/>
    <s v=""/>
    <s v=""/>
    <d v="2010-03-29T00:00:00"/>
    <d v="2010-03-29T00:00:00"/>
    <n v="269186"/>
    <s v="551"/>
    <x v="2"/>
    <x v="27"/>
    <x v="2"/>
    <x v="1"/>
    <x v="0"/>
  </r>
  <r>
    <n v="5515110116"/>
    <x v="94"/>
    <n v="48007000"/>
    <x v="658"/>
    <s v="SSALLONDONO"/>
    <s v="PROVISIONES PRESTACIONES"/>
    <s v="Prov,lab,cesa.aprop."/>
    <s v=""/>
    <s v=""/>
    <d v="2010-03-29T00:00:00"/>
    <d v="2010-03-29T00:00:00"/>
    <n v="367072"/>
    <s v="551"/>
    <x v="2"/>
    <x v="27"/>
    <x v="2"/>
    <x v="1"/>
    <x v="0"/>
  </r>
  <r>
    <n v="5515110124"/>
    <x v="97"/>
    <n v="48007000"/>
    <x v="658"/>
    <s v="SSALLONDONO"/>
    <s v="PROVISIONES PRESTACIONES"/>
    <s v="Prov,lab,cesa.aprop."/>
    <s v=""/>
    <s v=""/>
    <d v="2010-03-29T00:00:00"/>
    <d v="2010-03-29T00:00:00"/>
    <n v="42417"/>
    <s v="551"/>
    <x v="2"/>
    <x v="27"/>
    <x v="2"/>
    <x v="1"/>
    <x v="0"/>
  </r>
  <r>
    <n v="5515110127"/>
    <x v="98"/>
    <n v="48007000"/>
    <x v="658"/>
    <s v="SSALLONDONO"/>
    <s v="SEGURIDAD SOCIAL  MARZO 2"/>
    <s v="Ret,apor,nomi, seg.s"/>
    <s v=""/>
    <s v=""/>
    <d v="2010-03-30T00:00:00"/>
    <d v="2010-03-30T00:00:00"/>
    <n v="26500"/>
    <s v="551"/>
    <x v="2"/>
    <x v="27"/>
    <x v="2"/>
    <x v="1"/>
    <x v="0"/>
  </r>
  <r>
    <n v="5515110128"/>
    <x v="98"/>
    <n v="48007000"/>
    <x v="658"/>
    <s v="SSALLONDONO"/>
    <s v="SEGURIDAD SOCIAL  MARZO 2"/>
    <s v="Ret,apor,nomi, seg.s"/>
    <s v=""/>
    <s v=""/>
    <d v="2010-03-30T00:00:00"/>
    <d v="2010-03-30T00:00:00"/>
    <n v="-163143"/>
    <s v="551"/>
    <x v="2"/>
    <x v="27"/>
    <x v="2"/>
    <x v="1"/>
    <x v="0"/>
  </r>
  <r>
    <n v="5515110128"/>
    <x v="98"/>
    <n v="48007000"/>
    <x v="658"/>
    <s v="SSALLONDONO"/>
    <s v="SEGURIDAD SOCIAL  MARZO 2"/>
    <s v="Ret,apor,nomi, seg.s"/>
    <s v=""/>
    <s v=""/>
    <d v="2010-03-30T00:00:00"/>
    <d v="2010-03-30T00:00:00"/>
    <n v="509700"/>
    <s v="551"/>
    <x v="2"/>
    <x v="27"/>
    <x v="2"/>
    <x v="1"/>
    <x v="0"/>
  </r>
  <r>
    <n v="5515110129"/>
    <x v="99"/>
    <n v="48007000"/>
    <x v="658"/>
    <s v="SSALLONDONO"/>
    <s v="SEGURIDAD SOCIAL  MARZO 2"/>
    <s v="Ret,apor,nomi, seg.s"/>
    <s v=""/>
    <s v=""/>
    <d v="2010-03-30T00:00:00"/>
    <d v="2010-03-30T00:00:00"/>
    <n v="-192444"/>
    <s v="551"/>
    <x v="2"/>
    <x v="27"/>
    <x v="2"/>
    <x v="1"/>
    <x v="0"/>
  </r>
  <r>
    <n v="5515110129"/>
    <x v="99"/>
    <n v="48007000"/>
    <x v="658"/>
    <s v="SSALLONDONO"/>
    <s v="SEGURIDAD SOCIAL  MARZO 2"/>
    <s v="Ret,apor,nomi, seg.s"/>
    <s v=""/>
    <s v=""/>
    <d v="2010-03-30T00:00:00"/>
    <d v="2010-03-30T00:00:00"/>
    <n v="681700"/>
    <s v="551"/>
    <x v="2"/>
    <x v="27"/>
    <x v="2"/>
    <x v="1"/>
    <x v="0"/>
  </r>
  <r>
    <n v="5515110131"/>
    <x v="100"/>
    <n v="48007000"/>
    <x v="658"/>
    <s v="SSALLONDONO"/>
    <s v="SEGURIDAD SOCIAL  MARZO 2"/>
    <s v="Ret,apor,nomi, seg.s"/>
    <s v=""/>
    <s v=""/>
    <d v="2010-03-30T00:00:00"/>
    <d v="2010-03-30T00:00:00"/>
    <n v="163100"/>
    <s v="551"/>
    <x v="2"/>
    <x v="27"/>
    <x v="2"/>
    <x v="1"/>
    <x v="0"/>
  </r>
  <r>
    <n v="5515110132"/>
    <x v="117"/>
    <n v="48007000"/>
    <x v="658"/>
    <s v="SSALLONDONO"/>
    <s v="SEGURIDAD SOCIAL  MARZO 2"/>
    <s v="Ret,apor,nomi, seg.s"/>
    <s v=""/>
    <s v=""/>
    <d v="2010-03-30T00:00:00"/>
    <d v="2010-03-30T00:00:00"/>
    <n v="62250"/>
    <s v="551"/>
    <x v="2"/>
    <x v="27"/>
    <x v="2"/>
    <x v="1"/>
    <x v="0"/>
  </r>
  <r>
    <n v="5515110133"/>
    <x v="98"/>
    <n v="48007000"/>
    <x v="658"/>
    <s v="SSALLONDONO"/>
    <s v="SEGURIDAD SOCIAL  MARZO 2"/>
    <s v="Ret,apor,nomi, seg.s"/>
    <s v=""/>
    <s v=""/>
    <d v="2010-03-30T00:00:00"/>
    <d v="2010-03-30T00:00:00"/>
    <n v="122300"/>
    <s v="551"/>
    <x v="2"/>
    <x v="27"/>
    <x v="2"/>
    <x v="1"/>
    <x v="0"/>
  </r>
  <r>
    <n v="5515110134"/>
    <x v="98"/>
    <n v="48007000"/>
    <x v="658"/>
    <s v="SSALLONDONO"/>
    <s v="SEGURIDAD SOCIAL  MARZO 2"/>
    <s v="Ret,apor,nomi, seg.s"/>
    <s v=""/>
    <s v=""/>
    <d v="2010-03-30T00:00:00"/>
    <d v="2010-03-30T00:00:00"/>
    <n v="81600"/>
    <s v="551"/>
    <x v="2"/>
    <x v="27"/>
    <x v="2"/>
    <x v="1"/>
    <x v="0"/>
  </r>
  <r>
    <n v="5515113507"/>
    <x v="101"/>
    <n v="48007000"/>
    <x v="658"/>
    <s v="LTNJRODRIGUE"/>
    <s v=""/>
    <s v="cta pte,prov,prd.Inv"/>
    <s v=""/>
    <s v="Alquiler de equipo de computo"/>
    <d v="2010-03-26T00:00:00"/>
    <d v="2010-03-26T00:00:00"/>
    <n v="95000"/>
    <s v="551"/>
    <x v="2"/>
    <x v="27"/>
    <x v="5"/>
    <x v="1"/>
    <x v="0"/>
  </r>
  <r>
    <n v="5515113507"/>
    <x v="101"/>
    <n v="48007000"/>
    <x v="658"/>
    <s v="SSJFLOPEZ"/>
    <s v="Lito-Marzo-LB_506706"/>
    <s v="LEASING BANCOLOMBIA SA"/>
    <s v=""/>
    <s v=""/>
    <d v="2010-03-09T00:00:00"/>
    <d v="2010-03-30T00:00:00"/>
    <n v="53116"/>
    <s v="551"/>
    <x v="2"/>
    <x v="27"/>
    <x v="5"/>
    <x v="1"/>
    <x v="0"/>
  </r>
  <r>
    <n v="5515113507"/>
    <x v="101"/>
    <n v="48007000"/>
    <x v="658"/>
    <s v="SSJFLOPEZ"/>
    <s v="Lito-Marzo-LB_506706"/>
    <s v="LEASING BANCOLOMBIA SA"/>
    <s v=""/>
    <s v=""/>
    <d v="2010-03-09T00:00:00"/>
    <d v="2010-03-30T00:00:00"/>
    <n v="72676"/>
    <s v="551"/>
    <x v="2"/>
    <x v="27"/>
    <x v="5"/>
    <x v="1"/>
    <x v="0"/>
  </r>
  <r>
    <n v="5515113507"/>
    <x v="101"/>
    <n v="48007000"/>
    <x v="658"/>
    <s v="SSJFLOPEZ"/>
    <s v="Lito-Marzo-LB_506706"/>
    <s v="LEASING BANCOLOMBIA SA"/>
    <s v=""/>
    <s v=""/>
    <d v="2010-03-09T00:00:00"/>
    <d v="2010-03-30T00:00:00"/>
    <n v="26282"/>
    <s v="551"/>
    <x v="2"/>
    <x v="27"/>
    <x v="5"/>
    <x v="1"/>
    <x v="0"/>
  </r>
  <r>
    <n v="5515113507"/>
    <x v="101"/>
    <n v="48007000"/>
    <x v="658"/>
    <s v="SSJFLOPEZ"/>
    <s v="Lito-Marzo-LB_506706"/>
    <s v="LEASING BANCOLOMBIA SA"/>
    <s v=""/>
    <s v=""/>
    <d v="2010-03-09T00:00:00"/>
    <d v="2010-03-30T00:00:00"/>
    <n v="35960"/>
    <s v="551"/>
    <x v="2"/>
    <x v="27"/>
    <x v="5"/>
    <x v="1"/>
    <x v="0"/>
  </r>
  <r>
    <n v="5515113507"/>
    <x v="101"/>
    <n v="48007000"/>
    <x v="658"/>
    <s v="SSJFLOPEZ"/>
    <s v="Lito-Marzo-LB_506706"/>
    <s v="LEASING BANCOLOMBIA SA"/>
    <s v=""/>
    <s v=""/>
    <d v="2010-03-09T00:00:00"/>
    <d v="2010-03-30T00:00:00"/>
    <n v="26282"/>
    <s v="551"/>
    <x v="2"/>
    <x v="27"/>
    <x v="5"/>
    <x v="1"/>
    <x v="0"/>
  </r>
  <r>
    <n v="5515113507"/>
    <x v="101"/>
    <n v="48007000"/>
    <x v="658"/>
    <s v="SSJFLOPEZ"/>
    <s v="Lito-Marzo-LB_506706"/>
    <s v="LEASING BANCOLOMBIA SA"/>
    <s v=""/>
    <s v=""/>
    <d v="2010-03-09T00:00:00"/>
    <d v="2010-03-30T00:00:00"/>
    <n v="35960"/>
    <s v="551"/>
    <x v="2"/>
    <x v="27"/>
    <x v="5"/>
    <x v="1"/>
    <x v="0"/>
  </r>
  <r>
    <n v="5515116120"/>
    <x v="102"/>
    <n v="48007000"/>
    <x v="658"/>
    <s v="LTICPOSADA"/>
    <s v=""/>
    <s v="cta pte,prov,prd.Inv"/>
    <s v=""/>
    <s v="Refrigerio Salud Ocupacional"/>
    <d v="2010-03-25T00:00:00"/>
    <d v="2010-03-25T00:00:00"/>
    <n v="4400"/>
    <s v="551"/>
    <x v="2"/>
    <x v="27"/>
    <x v="5"/>
    <x v="1"/>
    <x v="0"/>
  </r>
  <r>
    <n v="5515116120"/>
    <x v="102"/>
    <n v="48007000"/>
    <x v="658"/>
    <s v="LTICPOSADA"/>
    <s v=""/>
    <s v="cta pte,prov,prd.Inv"/>
    <s v=""/>
    <s v="Refrigerio Salud Ocupacional"/>
    <d v="2010-03-25T00:00:00"/>
    <d v="2010-03-25T00:00:00"/>
    <n v="16500"/>
    <s v="551"/>
    <x v="2"/>
    <x v="27"/>
    <x v="5"/>
    <x v="1"/>
    <x v="0"/>
  </r>
  <r>
    <n v="5515116120"/>
    <x v="102"/>
    <n v="48007000"/>
    <x v="658"/>
    <s v="LTICPOSADA"/>
    <s v=""/>
    <s v="cta pte,prov,prd.Inv"/>
    <s v=""/>
    <s v="Refrigerio inducción"/>
    <d v="2010-03-26T00:00:00"/>
    <d v="2010-03-26T00:00:00"/>
    <n v="8400"/>
    <s v="551"/>
    <x v="2"/>
    <x v="27"/>
    <x v="5"/>
    <x v="1"/>
    <x v="0"/>
  </r>
  <r>
    <n v="5515116120"/>
    <x v="102"/>
    <n v="48007000"/>
    <x v="658"/>
    <s v="LTICPOSADA"/>
    <s v=""/>
    <s v="cta pte,prov,prd.Inv"/>
    <s v=""/>
    <s v="Refrigerio inducción"/>
    <d v="2010-03-26T00:00:00"/>
    <d v="2010-03-26T00:00:00"/>
    <n v="45000"/>
    <s v="551"/>
    <x v="2"/>
    <x v="27"/>
    <x v="5"/>
    <x v="1"/>
    <x v="0"/>
  </r>
  <r>
    <n v="5515116120"/>
    <x v="102"/>
    <n v="48007000"/>
    <x v="658"/>
    <s v="LTNASANCHEZ"/>
    <s v=""/>
    <s v="Caja men RgMedellin"/>
    <s v=""/>
    <s v=""/>
    <d v="2010-03-10T00:00:00"/>
    <d v="2010-03-10T00:00:00"/>
    <n v="13600"/>
    <s v="551"/>
    <x v="2"/>
    <x v="27"/>
    <x v="5"/>
    <x v="1"/>
    <x v="0"/>
  </r>
  <r>
    <n v="5515116120"/>
    <x v="102"/>
    <n v="48007000"/>
    <x v="658"/>
    <s v="LTNASANCHEZ"/>
    <s v=""/>
    <s v="Caja men RgMedellin"/>
    <s v=""/>
    <s v=""/>
    <d v="2010-03-10T00:00:00"/>
    <d v="2010-03-10T00:00:00"/>
    <n v="11500"/>
    <s v="551"/>
    <x v="2"/>
    <x v="27"/>
    <x v="5"/>
    <x v="1"/>
    <x v="0"/>
  </r>
  <r>
    <n v="5515116120"/>
    <x v="102"/>
    <n v="48007000"/>
    <x v="658"/>
    <s v="LTICPOSADA"/>
    <s v=""/>
    <s v="cta pte,prov,prd.Inv"/>
    <s v=""/>
    <s v="Refrigerio"/>
    <d v="2010-03-29T00:00:00"/>
    <d v="2010-03-29T00:00:00"/>
    <n v="8800"/>
    <s v="551"/>
    <x v="2"/>
    <x v="27"/>
    <x v="5"/>
    <x v="1"/>
    <x v="0"/>
  </r>
  <r>
    <n v="5515116120"/>
    <x v="102"/>
    <n v="48007000"/>
    <x v="658"/>
    <s v="LTICPOSADA"/>
    <s v=""/>
    <s v="cta pte,prov,prd.Inv"/>
    <s v=""/>
    <s v="Refrigerio"/>
    <d v="2010-03-29T00:00:00"/>
    <d v="2010-03-29T00:00:00"/>
    <n v="26100"/>
    <s v="551"/>
    <x v="2"/>
    <x v="27"/>
    <x v="5"/>
    <x v="1"/>
    <x v="0"/>
  </r>
  <r>
    <n v="5515116408"/>
    <x v="103"/>
    <n v="48007000"/>
    <x v="658"/>
    <s v="SSJFLOPEZ"/>
    <s v="FACTURA TIGO"/>
    <s v="COLOMBIA MOVIL S.A. E.S.P."/>
    <s v=""/>
    <s v=""/>
    <d v="2010-02-26T00:00:00"/>
    <d v="2010-03-17T00:00:00"/>
    <n v="4649"/>
    <s v="551"/>
    <x v="2"/>
    <x v="27"/>
    <x v="1"/>
    <x v="1"/>
    <x v="0"/>
  </r>
  <r>
    <n v="5515116408"/>
    <x v="103"/>
    <n v="48007000"/>
    <x v="658"/>
    <s v="SSJFLOPEZ"/>
    <s v="FACTURA MOVISTAR"/>
    <s v="TELEFONICA MOVILES COLOMBIA S.A."/>
    <s v=""/>
    <s v=""/>
    <d v="2010-03-02T00:00:00"/>
    <d v="2010-03-17T00:00:00"/>
    <n v="8753"/>
    <s v="551"/>
    <x v="2"/>
    <x v="27"/>
    <x v="1"/>
    <x v="1"/>
    <x v="0"/>
  </r>
  <r>
    <n v="5515116408"/>
    <x v="103"/>
    <n v="48007000"/>
    <x v="658"/>
    <s v="SSJFLOPEZ"/>
    <s v="FACTURA COMCEL"/>
    <s v="COMUNICACION CELULAR S.A. COMCEL"/>
    <s v=""/>
    <s v=""/>
    <d v="2010-02-25T00:00:00"/>
    <d v="2010-03-17T00:00:00"/>
    <n v="6012"/>
    <s v="551"/>
    <x v="2"/>
    <x v="27"/>
    <x v="1"/>
    <x v="1"/>
    <x v="0"/>
  </r>
  <r>
    <n v="5515116408"/>
    <x v="103"/>
    <n v="48007000"/>
    <x v="658"/>
    <s v="SSJFLOPEZ"/>
    <s v="FACTURAS UNE"/>
    <s v="EPM TELECOMUNICACIONES S.A."/>
    <s v=""/>
    <s v=""/>
    <d v="2010-03-15T00:00:00"/>
    <d v="2010-03-18T00:00:00"/>
    <n v="2247"/>
    <s v="551"/>
    <x v="2"/>
    <x v="27"/>
    <x v="1"/>
    <x v="1"/>
    <x v="0"/>
  </r>
  <r>
    <n v="5515116408"/>
    <x v="103"/>
    <n v="48007000"/>
    <x v="658"/>
    <s v="SSJFLOPEZ"/>
    <s v="FACTURAS UNE"/>
    <s v="EPM TELECOMUNICACIONES S.A."/>
    <s v=""/>
    <s v=""/>
    <d v="2010-03-15T00:00:00"/>
    <d v="2010-03-18T00:00:00"/>
    <n v="874"/>
    <s v="551"/>
    <x v="2"/>
    <x v="27"/>
    <x v="1"/>
    <x v="1"/>
    <x v="0"/>
  </r>
  <r>
    <n v="5515116408"/>
    <x v="103"/>
    <n v="48007000"/>
    <x v="658"/>
    <s v="SSJFLOPEZ"/>
    <s v="FACTURAS UNE"/>
    <s v="EPM TELECOMUNICACIONES S.A."/>
    <s v=""/>
    <s v=""/>
    <d v="2010-03-15T00:00:00"/>
    <d v="2010-03-18T00:00:00"/>
    <n v="50"/>
    <s v="551"/>
    <x v="2"/>
    <x v="27"/>
    <x v="1"/>
    <x v="1"/>
    <x v="0"/>
  </r>
  <r>
    <n v="5515116408"/>
    <x v="103"/>
    <n v="48007000"/>
    <x v="658"/>
    <s v="SSJFLOPEZ"/>
    <s v="FACTURAS UNE"/>
    <s v="EPM TELECOMUNICACIONES S.A."/>
    <s v=""/>
    <s v=""/>
    <d v="2010-03-15T00:00:00"/>
    <d v="2010-03-18T00:00:00"/>
    <n v="10469"/>
    <s v="551"/>
    <x v="2"/>
    <x v="27"/>
    <x v="1"/>
    <x v="1"/>
    <x v="0"/>
  </r>
  <r>
    <n v="5515116408"/>
    <x v="103"/>
    <n v="48007000"/>
    <x v="658"/>
    <s v="SSJFLOPEZ"/>
    <s v="FACTURAS UNE"/>
    <s v="EPM TELECOMUNICACIONES S.A."/>
    <s v=""/>
    <s v=""/>
    <d v="2010-03-15T00:00:00"/>
    <d v="2010-03-18T00:00:00"/>
    <n v="3641"/>
    <s v="551"/>
    <x v="2"/>
    <x v="27"/>
    <x v="1"/>
    <x v="1"/>
    <x v="0"/>
  </r>
  <r>
    <n v="5515116408"/>
    <x v="103"/>
    <n v="48007000"/>
    <x v="658"/>
    <s v="SSJFLOPEZ"/>
    <s v="FACTURAS UNE"/>
    <s v="EPM TELECOMUNICACIONES S.A."/>
    <s v=""/>
    <s v=""/>
    <d v="2010-03-15T00:00:00"/>
    <d v="2010-03-18T00:00:00"/>
    <n v="36920"/>
    <s v="551"/>
    <x v="2"/>
    <x v="27"/>
    <x v="1"/>
    <x v="1"/>
    <x v="0"/>
  </r>
  <r>
    <n v="5515116408"/>
    <x v="103"/>
    <n v="48007000"/>
    <x v="658"/>
    <s v="SSJFLOPEZ"/>
    <s v="FACTURAS UNE"/>
    <s v="EPM TELECOMUNICACIONES S.A."/>
    <s v=""/>
    <s v=""/>
    <d v="2010-03-15T00:00:00"/>
    <d v="2010-03-18T00:00:00"/>
    <n v="9266"/>
    <s v="551"/>
    <x v="2"/>
    <x v="27"/>
    <x v="1"/>
    <x v="1"/>
    <x v="0"/>
  </r>
  <r>
    <n v="5515116408"/>
    <x v="103"/>
    <n v="48007000"/>
    <x v="658"/>
    <s v="SSJFLOPEZ"/>
    <s v="FACTURAS UNE"/>
    <s v="EPM TELECOMUNICACIONES S.A."/>
    <s v=""/>
    <s v=""/>
    <d v="2010-03-15T00:00:00"/>
    <d v="2010-03-18T00:00:00"/>
    <n v="3738"/>
    <s v="551"/>
    <x v="2"/>
    <x v="27"/>
    <x v="1"/>
    <x v="1"/>
    <x v="0"/>
  </r>
  <r>
    <n v="5515116408"/>
    <x v="103"/>
    <n v="48007000"/>
    <x v="658"/>
    <s v="SSJFLOPEZ"/>
    <s v="FACTURAS UNE"/>
    <s v="EPM TELECOMUNICACIONES S.A."/>
    <s v=""/>
    <s v=""/>
    <d v="2010-03-15T00:00:00"/>
    <d v="2010-03-18T00:00:00"/>
    <n v="1546"/>
    <s v="551"/>
    <x v="2"/>
    <x v="27"/>
    <x v="1"/>
    <x v="1"/>
    <x v="0"/>
  </r>
  <r>
    <n v="5515116408"/>
    <x v="103"/>
    <n v="48007000"/>
    <x v="658"/>
    <s v="SSJFLOPEZ"/>
    <s v="FACTURAS UNE"/>
    <s v="EPM TELECOMUNICACIONES S.A."/>
    <s v=""/>
    <s v=""/>
    <d v="2010-03-15T00:00:00"/>
    <d v="2010-03-18T00:00:00"/>
    <n v="6497"/>
    <s v="551"/>
    <x v="2"/>
    <x v="27"/>
    <x v="1"/>
    <x v="1"/>
    <x v="0"/>
  </r>
  <r>
    <n v="5515116408"/>
    <x v="103"/>
    <n v="48007000"/>
    <x v="658"/>
    <s v="SSJFLOPEZ"/>
    <s v="FACTURAS UNE"/>
    <s v="EPM TELECOMUNICACIONES S.A."/>
    <s v=""/>
    <s v=""/>
    <d v="2010-03-15T00:00:00"/>
    <d v="2010-03-18T00:00:00"/>
    <n v="3091"/>
    <s v="551"/>
    <x v="2"/>
    <x v="27"/>
    <x v="1"/>
    <x v="1"/>
    <x v="0"/>
  </r>
  <r>
    <n v="5515116408"/>
    <x v="103"/>
    <n v="48007000"/>
    <x v="658"/>
    <s v="SSJFLOPEZ"/>
    <s v="FACTURA UNE"/>
    <s v="EPM TELECOMUNICACIONES S.A."/>
    <s v=""/>
    <s v=""/>
    <d v="2010-03-15T00:00:00"/>
    <d v="2010-03-24T00:00:00"/>
    <n v="85134"/>
    <s v="551"/>
    <x v="2"/>
    <x v="27"/>
    <x v="1"/>
    <x v="1"/>
    <x v="0"/>
  </r>
  <r>
    <n v="5515116408"/>
    <x v="103"/>
    <n v="48007000"/>
    <x v="658"/>
    <s v="SSJFLOPEZ"/>
    <s v="FACTURA UNE"/>
    <s v="EPM TELECOMUNICACIONES S.A."/>
    <s v=""/>
    <s v=""/>
    <d v="2010-03-15T00:00:00"/>
    <d v="2010-03-24T00:00:00"/>
    <n v="437"/>
    <s v="551"/>
    <x v="2"/>
    <x v="27"/>
    <x v="1"/>
    <x v="1"/>
    <x v="0"/>
  </r>
  <r>
    <n v="5515116409"/>
    <x v="194"/>
    <n v="48007000"/>
    <x v="658"/>
    <s v="LTICPOSADA"/>
    <s v=""/>
    <s v="cta pte,prov,prd.Inv"/>
    <s v=""/>
    <s v="Refrigerio Salud Ocupacional"/>
    <d v="2010-03-25T00:00:00"/>
    <d v="2010-03-25T00:00:00"/>
    <n v="3500"/>
    <s v="551"/>
    <x v="2"/>
    <x v="27"/>
    <x v="5"/>
    <x v="1"/>
    <x v="0"/>
  </r>
  <r>
    <n v="5515116507"/>
    <x v="112"/>
    <n v="48007000"/>
    <x v="658"/>
    <s v="LTICPOSADA"/>
    <s v=""/>
    <s v="cta pte,prov,prd.Inv"/>
    <s v=""/>
    <s v="Recarga de toner de impresora"/>
    <d v="2010-03-05T00:00:00"/>
    <d v="2010-03-05T00:00:00"/>
    <n v="-25991"/>
    <s v="551"/>
    <x v="2"/>
    <x v="27"/>
    <x v="5"/>
    <x v="1"/>
    <x v="0"/>
  </r>
  <r>
    <n v="5515116507"/>
    <x v="112"/>
    <n v="48007000"/>
    <x v="658"/>
    <s v="SSJFLOPEZ"/>
    <s v=""/>
    <s v="cta pte,prov,prd.Inv"/>
    <s v=""/>
    <s v="Recarga de toner de impresora"/>
    <d v="2010-03-12T00:00:00"/>
    <d v="2010-03-19T00:00:00"/>
    <n v="-1"/>
    <s v="551"/>
    <x v="2"/>
    <x v="27"/>
    <x v="5"/>
    <x v="1"/>
    <x v="0"/>
  </r>
  <r>
    <n v="5515116507"/>
    <x v="112"/>
    <n v="48007000"/>
    <x v="658"/>
    <s v="LTICPOSADA"/>
    <s v=""/>
    <s v="cta pte,prov,prd.Inv"/>
    <s v=""/>
    <s v="Recarga de toner de impresora"/>
    <d v="2010-03-05T00:00:00"/>
    <d v="2010-03-05T00:00:00"/>
    <n v="25991"/>
    <s v="551"/>
    <x v="2"/>
    <x v="27"/>
    <x v="5"/>
    <x v="1"/>
    <x v="0"/>
  </r>
  <r>
    <n v="5515116507"/>
    <x v="112"/>
    <n v="48007000"/>
    <x v="658"/>
    <s v="LTICPOSADA"/>
    <s v=""/>
    <s v="cta pte,prov,prd.Inv"/>
    <s v=""/>
    <s v="Recarga de toner de impresora"/>
    <d v="2010-03-17T00:00:00"/>
    <d v="2010-03-17T00:00:00"/>
    <n v="25863"/>
    <s v="551"/>
    <x v="2"/>
    <x v="27"/>
    <x v="5"/>
    <x v="1"/>
    <x v="0"/>
  </r>
  <r>
    <n v="5515124703"/>
    <x v="109"/>
    <n v="48007000"/>
    <x v="658"/>
    <s v="LTNJRODRIGUE"/>
    <s v=""/>
    <s v="cta pte,prov,prd.Inv"/>
    <s v=""/>
    <s v="Servicio de Fotocopias"/>
    <d v="2010-03-25T00:00:00"/>
    <d v="2010-03-25T00:00:00"/>
    <n v="73877"/>
    <s v="551"/>
    <x v="2"/>
    <x v="27"/>
    <x v="5"/>
    <x v="1"/>
    <x v="0"/>
  </r>
  <r>
    <n v="5515124704"/>
    <x v="110"/>
    <n v="48007000"/>
    <x v="658"/>
    <s v="EXGAVELASQUE"/>
    <s v=""/>
    <s v="cta pte,prov,prd.no,"/>
    <s v="Papel carta multip.x500 blco"/>
    <s v="Papel carta multip.x500 blco"/>
    <d v="2010-03-17T00:00:00"/>
    <d v="2010-03-18T00:00:00"/>
    <n v="13800"/>
    <s v="551"/>
    <x v="2"/>
    <x v="27"/>
    <x v="5"/>
    <x v="1"/>
    <x v="0"/>
  </r>
  <r>
    <n v="5515124704"/>
    <x v="110"/>
    <n v="48007000"/>
    <x v="658"/>
    <s v="EXGAVELASQUE"/>
    <s v=""/>
    <s v="cta pte,prov,prd.no,"/>
    <s v="Tajalapiz metalico"/>
    <s v="Tajalapiz metalico"/>
    <d v="2010-03-17T00:00:00"/>
    <d v="2010-03-18T00:00:00"/>
    <n v="366"/>
    <s v="551"/>
    <x v="2"/>
    <x v="27"/>
    <x v="5"/>
    <x v="1"/>
    <x v="0"/>
  </r>
  <r>
    <n v="5515124704"/>
    <x v="110"/>
    <n v="48007000"/>
    <x v="658"/>
    <s v="EXGAVELASQUE"/>
    <s v=""/>
    <s v="cta pte,prov,prd.no,"/>
    <s v="Resaltador d/bols.bic brite rsdo"/>
    <s v="Resaltador d/bols.bic brite rsdo"/>
    <d v="2010-03-17T00:00:00"/>
    <d v="2010-03-18T00:00:00"/>
    <n v="897"/>
    <s v="551"/>
    <x v="2"/>
    <x v="27"/>
    <x v="5"/>
    <x v="1"/>
    <x v="0"/>
  </r>
  <r>
    <n v="5515124704"/>
    <x v="110"/>
    <n v="48007000"/>
    <x v="658"/>
    <s v="EXGAVELASQUE"/>
    <s v=""/>
    <s v="cta pte,prov,prd.no,"/>
    <s v="Resaltador d/bols.bic brite vde"/>
    <s v="Resaltador d/bols.bic brite vde"/>
    <d v="2010-03-17T00:00:00"/>
    <d v="2010-03-18T00:00:00"/>
    <n v="897"/>
    <s v="551"/>
    <x v="2"/>
    <x v="27"/>
    <x v="5"/>
    <x v="1"/>
    <x v="0"/>
  </r>
  <r>
    <n v="5515124704"/>
    <x v="110"/>
    <n v="48007000"/>
    <x v="658"/>
    <s v="EXGAVELASQUE"/>
    <s v=""/>
    <s v="cta pte,prov,prd.no,"/>
    <s v="Cuaderno"/>
    <s v="Cuaderno"/>
    <d v="2010-03-17T00:00:00"/>
    <d v="2010-03-18T00:00:00"/>
    <n v="2431"/>
    <s v="551"/>
    <x v="2"/>
    <x v="27"/>
    <x v="5"/>
    <x v="1"/>
    <x v="0"/>
  </r>
  <r>
    <n v="5515124704"/>
    <x v="110"/>
    <n v="48007000"/>
    <x v="658"/>
    <s v="EXGAVELASQUE"/>
    <s v=""/>
    <s v="cta pte,prov,prd.no,"/>
    <s v="Boligrafo kilom.retractil ngo"/>
    <s v="Boligrafo kilom.retractil ngo"/>
    <d v="2010-03-17T00:00:00"/>
    <d v="2010-03-18T00:00:00"/>
    <n v="601"/>
    <s v="551"/>
    <x v="2"/>
    <x v="27"/>
    <x v="5"/>
    <x v="1"/>
    <x v="0"/>
  </r>
  <r>
    <n v="5515124704"/>
    <x v="110"/>
    <n v="48007000"/>
    <x v="658"/>
    <s v="EXGAVELASQUE"/>
    <s v=""/>
    <s v="cta pte,prov,prd.no,"/>
    <s v="Marcador perm.feltpen ngo"/>
    <s v="Marcador perm.feltpen ngo"/>
    <d v="2010-03-17T00:00:00"/>
    <d v="2010-03-18T00:00:00"/>
    <n v="663"/>
    <s v="551"/>
    <x v="2"/>
    <x v="27"/>
    <x v="5"/>
    <x v="1"/>
    <x v="0"/>
  </r>
  <r>
    <n v="5515124704"/>
    <x v="110"/>
    <n v="48007000"/>
    <x v="658"/>
    <s v="SSJFLOPEZ"/>
    <s v=""/>
    <s v="MARION SA"/>
    <s v="Corrector liq.paper"/>
    <s v="Corrector liq.paper"/>
    <d v="2010-03-17T00:00:00"/>
    <d v="2010-03-23T00:00:00"/>
    <n v="976"/>
    <s v="551"/>
    <x v="2"/>
    <x v="27"/>
    <x v="5"/>
    <x v="1"/>
    <x v="0"/>
  </r>
  <r>
    <n v="5515611158"/>
    <x v="195"/>
    <n v="48007000"/>
    <x v="658"/>
    <s v="LTICPOSADA"/>
    <s v=""/>
    <s v="cta pte,prov,prd.Inv"/>
    <s v=""/>
    <s v="CAPACITACIÓN INMICRAL"/>
    <d v="2010-03-29T00:00:00"/>
    <d v="2010-03-29T00:00:00"/>
    <n v="45000"/>
    <s v="551"/>
    <x v="2"/>
    <x v="27"/>
    <x v="8"/>
    <x v="1"/>
    <x v="0"/>
  </r>
  <r>
    <n v="5515110102"/>
    <x v="92"/>
    <n v="48008600"/>
    <x v="659"/>
    <s v="SSALLONDONO"/>
    <s v="PRIMERA QUINCENA MARZO DE"/>
    <s v="Obl,lab,salariosxpag"/>
    <s v=""/>
    <s v=""/>
    <d v="2010-03-11T00:00:00"/>
    <d v="2010-03-11T00:00:00"/>
    <n v="674050"/>
    <s v="551"/>
    <x v="2"/>
    <x v="27"/>
    <x v="2"/>
    <x v="1"/>
    <x v="0"/>
  </r>
  <r>
    <n v="5515110102"/>
    <x v="92"/>
    <n v="48008600"/>
    <x v="659"/>
    <s v="SSALLONDONO"/>
    <s v="NOMINA SEGUNDA QUINCENA M"/>
    <s v="Obl,lab,salariosxpag"/>
    <s v=""/>
    <s v=""/>
    <d v="2010-03-26T00:00:00"/>
    <d v="2010-03-26T00:00:00"/>
    <n v="674050"/>
    <s v="551"/>
    <x v="2"/>
    <x v="27"/>
    <x v="2"/>
    <x v="1"/>
    <x v="0"/>
  </r>
  <r>
    <n v="5515110103"/>
    <x v="116"/>
    <n v="48008600"/>
    <x v="659"/>
    <s v="SSALLONDONO"/>
    <s v="PRIMERA QUINCENA MARZO DE"/>
    <s v="Obl,lab,salariosxpag"/>
    <s v=""/>
    <s v=""/>
    <d v="2010-03-11T00:00:00"/>
    <d v="2010-03-11T00:00:00"/>
    <n v="257500"/>
    <s v="551"/>
    <x v="2"/>
    <x v="27"/>
    <x v="2"/>
    <x v="1"/>
    <x v="0"/>
  </r>
  <r>
    <n v="5515110103"/>
    <x v="116"/>
    <n v="48008600"/>
    <x v="659"/>
    <s v="SSALLONDONO"/>
    <s v="NOMINA SEGUNDA QUINCENA M"/>
    <s v="Obl,lab,salariosxpag"/>
    <s v=""/>
    <s v=""/>
    <d v="2010-03-26T00:00:00"/>
    <d v="2010-03-26T00:00:00"/>
    <n v="257500"/>
    <s v="551"/>
    <x v="2"/>
    <x v="27"/>
    <x v="2"/>
    <x v="1"/>
    <x v="0"/>
  </r>
  <r>
    <n v="5515110111"/>
    <x v="106"/>
    <n v="48008600"/>
    <x v="659"/>
    <s v="SSALLONDONO"/>
    <s v="PROVISIONES PRESTACIONES"/>
    <s v="Prov,lab,cesa.aprop."/>
    <s v=""/>
    <s v=""/>
    <d v="2010-03-29T00:00:00"/>
    <d v="2010-03-29T00:00:00"/>
    <n v="144247"/>
    <s v="551"/>
    <x v="2"/>
    <x v="27"/>
    <x v="2"/>
    <x v="1"/>
    <x v="0"/>
  </r>
  <r>
    <n v="5515110113"/>
    <x v="108"/>
    <n v="48008600"/>
    <x v="659"/>
    <s v="SSALLONDONO"/>
    <s v="PROVISIONES PRESTACIONES"/>
    <s v="Prov,lab,cesa.aprop."/>
    <s v=""/>
    <s v=""/>
    <d v="2010-03-29T00:00:00"/>
    <d v="2010-03-29T00:00:00"/>
    <n v="128070"/>
    <s v="551"/>
    <x v="2"/>
    <x v="27"/>
    <x v="2"/>
    <x v="1"/>
    <x v="0"/>
  </r>
  <r>
    <n v="5515110114"/>
    <x v="93"/>
    <n v="48008600"/>
    <x v="659"/>
    <s v="SSALLONDONO"/>
    <s v="PROVISIONES PRESTACIONES"/>
    <s v="Prov,lab,cesa.aprop."/>
    <s v=""/>
    <s v=""/>
    <d v="2010-03-29T00:00:00"/>
    <d v="2010-03-29T00:00:00"/>
    <n v="88975"/>
    <s v="551"/>
    <x v="2"/>
    <x v="27"/>
    <x v="2"/>
    <x v="1"/>
    <x v="0"/>
  </r>
  <r>
    <n v="5515110116"/>
    <x v="94"/>
    <n v="48008600"/>
    <x v="659"/>
    <s v="SSALLONDONO"/>
    <s v="PROVISIONES PRESTACIONES"/>
    <s v="Prov,lab,cesa.aprop."/>
    <s v=""/>
    <s v=""/>
    <d v="2010-03-29T00:00:00"/>
    <d v="2010-03-29T00:00:00"/>
    <n v="121330"/>
    <s v="551"/>
    <x v="2"/>
    <x v="27"/>
    <x v="2"/>
    <x v="1"/>
    <x v="0"/>
  </r>
  <r>
    <n v="5515110124"/>
    <x v="97"/>
    <n v="48008600"/>
    <x v="659"/>
    <s v="SSALLONDONO"/>
    <s v="PROVISIONES PRESTACIONES"/>
    <s v="Prov,lab,cesa.aprop."/>
    <s v=""/>
    <s v=""/>
    <d v="2010-03-29T00:00:00"/>
    <d v="2010-03-29T00:00:00"/>
    <n v="14020"/>
    <s v="551"/>
    <x v="2"/>
    <x v="27"/>
    <x v="2"/>
    <x v="1"/>
    <x v="0"/>
  </r>
  <r>
    <n v="5515110127"/>
    <x v="98"/>
    <n v="48008600"/>
    <x v="659"/>
    <s v="SSALLONDONO"/>
    <s v="SEGURIDAD SOCIAL  MARZO 2"/>
    <s v="Ret,apor,nomi, seg.s"/>
    <s v=""/>
    <s v=""/>
    <d v="2010-03-30T00:00:00"/>
    <d v="2010-03-30T00:00:00"/>
    <n v="9700"/>
    <s v="551"/>
    <x v="2"/>
    <x v="27"/>
    <x v="2"/>
    <x v="1"/>
    <x v="0"/>
  </r>
  <r>
    <n v="5515110128"/>
    <x v="98"/>
    <n v="48008600"/>
    <x v="659"/>
    <s v="SSALLONDONO"/>
    <s v="SEGURIDAD SOCIAL  MARZO 2"/>
    <s v="Ret,apor,nomi, seg.s"/>
    <s v=""/>
    <s v=""/>
    <d v="2010-03-30T00:00:00"/>
    <d v="2010-03-30T00:00:00"/>
    <n v="-53924"/>
    <s v="551"/>
    <x v="2"/>
    <x v="27"/>
    <x v="2"/>
    <x v="1"/>
    <x v="0"/>
  </r>
  <r>
    <n v="5515110128"/>
    <x v="98"/>
    <n v="48008600"/>
    <x v="659"/>
    <s v="SSALLONDONO"/>
    <s v="SEGURIDAD SOCIAL  MARZO 2"/>
    <s v="Ret,apor,nomi, seg.s"/>
    <s v=""/>
    <s v=""/>
    <d v="2010-03-30T00:00:00"/>
    <d v="2010-03-30T00:00:00"/>
    <n v="168500"/>
    <s v="551"/>
    <x v="2"/>
    <x v="27"/>
    <x v="2"/>
    <x v="1"/>
    <x v="0"/>
  </r>
  <r>
    <n v="5515110129"/>
    <x v="99"/>
    <n v="48008600"/>
    <x v="659"/>
    <s v="SSALLONDONO"/>
    <s v="SEGURIDAD SOCIAL  MARZO 2"/>
    <s v="Ret,apor,nomi, seg.s"/>
    <s v=""/>
    <s v=""/>
    <d v="2010-03-30T00:00:00"/>
    <d v="2010-03-30T00:00:00"/>
    <n v="-53924"/>
    <s v="551"/>
    <x v="2"/>
    <x v="27"/>
    <x v="2"/>
    <x v="1"/>
    <x v="0"/>
  </r>
  <r>
    <n v="5515110129"/>
    <x v="99"/>
    <n v="48008600"/>
    <x v="659"/>
    <s v="SSALLONDONO"/>
    <s v="SEGURIDAD SOCIAL  MARZO 2"/>
    <s v="Ret,apor,nomi, seg.s"/>
    <s v=""/>
    <s v=""/>
    <d v="2010-03-30T00:00:00"/>
    <d v="2010-03-30T00:00:00"/>
    <n v="215700"/>
    <s v="551"/>
    <x v="2"/>
    <x v="27"/>
    <x v="2"/>
    <x v="1"/>
    <x v="0"/>
  </r>
  <r>
    <n v="5515110131"/>
    <x v="100"/>
    <n v="48008600"/>
    <x v="659"/>
    <s v="SSALLONDONO"/>
    <s v="SEGURIDAD SOCIAL  MARZO 2"/>
    <s v="Ret,apor,nomi, seg.s"/>
    <s v=""/>
    <s v=""/>
    <d v="2010-03-30T00:00:00"/>
    <d v="2010-03-30T00:00:00"/>
    <n v="53900"/>
    <s v="551"/>
    <x v="2"/>
    <x v="27"/>
    <x v="2"/>
    <x v="1"/>
    <x v="0"/>
  </r>
  <r>
    <n v="5515110132"/>
    <x v="117"/>
    <n v="48008600"/>
    <x v="659"/>
    <s v="SSALLONDONO"/>
    <s v="SEGURIDAD SOCIAL  MARZO 2"/>
    <s v="Ret,apor,nomi, seg.s"/>
    <s v=""/>
    <s v=""/>
    <d v="2010-03-30T00:00:00"/>
    <d v="2010-03-30T00:00:00"/>
    <n v="64400"/>
    <s v="551"/>
    <x v="2"/>
    <x v="27"/>
    <x v="2"/>
    <x v="1"/>
    <x v="0"/>
  </r>
  <r>
    <n v="5515110133"/>
    <x v="98"/>
    <n v="48008600"/>
    <x v="659"/>
    <s v="SSALLONDONO"/>
    <s v="SEGURIDAD SOCIAL  MARZO 2"/>
    <s v="Ret,apor,nomi, seg.s"/>
    <s v=""/>
    <s v=""/>
    <d v="2010-03-30T00:00:00"/>
    <d v="2010-03-30T00:00:00"/>
    <n v="40400"/>
    <s v="551"/>
    <x v="2"/>
    <x v="27"/>
    <x v="2"/>
    <x v="1"/>
    <x v="0"/>
  </r>
  <r>
    <n v="5515110134"/>
    <x v="98"/>
    <n v="48008600"/>
    <x v="659"/>
    <s v="SSALLONDONO"/>
    <s v="SEGURIDAD SOCIAL  MARZO 2"/>
    <s v="Ret,apor,nomi, seg.s"/>
    <s v=""/>
    <s v=""/>
    <d v="2010-03-30T00:00:00"/>
    <d v="2010-03-30T00:00:00"/>
    <n v="27000"/>
    <s v="551"/>
    <x v="2"/>
    <x v="27"/>
    <x v="2"/>
    <x v="1"/>
    <x v="0"/>
  </r>
  <r>
    <n v="5515113504"/>
    <x v="196"/>
    <n v="48008600"/>
    <x v="659"/>
    <s v="SSJFLOPEZ"/>
    <s v=""/>
    <s v="CORDERO DIAZ CARLOS HUMBERTO"/>
    <s v=""/>
    <s v="ALQUILER DE SONIDO"/>
    <d v="2010-03-10T00:00:00"/>
    <d v="2010-03-29T00:00:00"/>
    <n v="100000"/>
    <s v="551"/>
    <x v="2"/>
    <x v="27"/>
    <x v="0"/>
    <x v="1"/>
    <x v="0"/>
  </r>
  <r>
    <n v="5515113507"/>
    <x v="101"/>
    <n v="48008600"/>
    <x v="659"/>
    <s v="SSJFLOPEZ"/>
    <s v="Lito-Marzo-LB_506706"/>
    <s v="LEASING BANCOLOMBIA SA"/>
    <s v=""/>
    <s v=""/>
    <d v="2010-03-09T00:00:00"/>
    <d v="2010-03-30T00:00:00"/>
    <n v="26282"/>
    <s v="551"/>
    <x v="2"/>
    <x v="27"/>
    <x v="5"/>
    <x v="1"/>
    <x v="0"/>
  </r>
  <r>
    <n v="5515113507"/>
    <x v="101"/>
    <n v="48008600"/>
    <x v="659"/>
    <s v="SSJFLOPEZ"/>
    <s v="Lito-Marzo-LB_506706"/>
    <s v="LEASING BANCOLOMBIA SA"/>
    <s v=""/>
    <s v=""/>
    <d v="2010-03-09T00:00:00"/>
    <d v="2010-03-30T00:00:00"/>
    <n v="35960"/>
    <s v="551"/>
    <x v="2"/>
    <x v="27"/>
    <x v="5"/>
    <x v="1"/>
    <x v="0"/>
  </r>
  <r>
    <n v="5515116408"/>
    <x v="103"/>
    <n v="48008600"/>
    <x v="659"/>
    <s v="SSJFLOPEZ"/>
    <s v="FACTURAS UNE"/>
    <s v="EPM TELECOMUNICACIONES S.A."/>
    <s v=""/>
    <s v=""/>
    <d v="2010-03-15T00:00:00"/>
    <d v="2010-03-18T00:00:00"/>
    <n v="16041"/>
    <s v="551"/>
    <x v="2"/>
    <x v="27"/>
    <x v="1"/>
    <x v="1"/>
    <x v="0"/>
  </r>
  <r>
    <n v="5515116408"/>
    <x v="103"/>
    <n v="48008600"/>
    <x v="659"/>
    <s v="SSJFLOPEZ"/>
    <s v="FACTURAS UNE"/>
    <s v="EPM TELECOMUNICACIONES S.A."/>
    <s v=""/>
    <s v=""/>
    <d v="2010-03-15T00:00:00"/>
    <d v="2010-03-18T00:00:00"/>
    <n v="4026"/>
    <s v="551"/>
    <x v="2"/>
    <x v="27"/>
    <x v="1"/>
    <x v="1"/>
    <x v="0"/>
  </r>
  <r>
    <n v="5515116408"/>
    <x v="103"/>
    <n v="48008600"/>
    <x v="659"/>
    <s v="SSJFLOPEZ"/>
    <s v="FACTURAS UNE"/>
    <s v="EPM TELECOMUNICACIONES S.A."/>
    <s v=""/>
    <s v=""/>
    <d v="2010-03-15T00:00:00"/>
    <d v="2010-03-18T00:00:00"/>
    <n v="1624"/>
    <s v="551"/>
    <x v="2"/>
    <x v="27"/>
    <x v="1"/>
    <x v="1"/>
    <x v="0"/>
  </r>
  <r>
    <n v="5515116408"/>
    <x v="103"/>
    <n v="48008600"/>
    <x v="659"/>
    <s v="SSJFLOPEZ"/>
    <s v="FACTURAS UNE"/>
    <s v="EPM TELECOMUNICACIONES S.A."/>
    <s v=""/>
    <s v=""/>
    <d v="2010-03-15T00:00:00"/>
    <d v="2010-03-18T00:00:00"/>
    <n v="680"/>
    <s v="551"/>
    <x v="2"/>
    <x v="27"/>
    <x v="1"/>
    <x v="1"/>
    <x v="0"/>
  </r>
  <r>
    <n v="5515116408"/>
    <x v="103"/>
    <n v="48008600"/>
    <x v="659"/>
    <s v="SSJFLOPEZ"/>
    <s v="FACTURAS UNE"/>
    <s v="EPM TELECOMUNICACIONES S.A."/>
    <s v=""/>
    <s v=""/>
    <d v="2010-03-15T00:00:00"/>
    <d v="2010-03-18T00:00:00"/>
    <n v="2823"/>
    <s v="551"/>
    <x v="2"/>
    <x v="27"/>
    <x v="1"/>
    <x v="1"/>
    <x v="0"/>
  </r>
  <r>
    <n v="5515116408"/>
    <x v="103"/>
    <n v="48008600"/>
    <x v="659"/>
    <s v="SSJFLOPEZ"/>
    <s v="FACTURAS UNE"/>
    <s v="EPM TELECOMUNICACIONES S.A."/>
    <s v=""/>
    <s v=""/>
    <d v="2010-03-15T00:00:00"/>
    <d v="2010-03-18T00:00:00"/>
    <n v="1343"/>
    <s v="551"/>
    <x v="2"/>
    <x v="27"/>
    <x v="1"/>
    <x v="1"/>
    <x v="0"/>
  </r>
  <r>
    <n v="5515116408"/>
    <x v="103"/>
    <n v="48008600"/>
    <x v="659"/>
    <s v="SSJFLOPEZ"/>
    <s v="FACTURA UNE"/>
    <s v="EPM TELECOMUNICACIONES S.A."/>
    <s v=""/>
    <s v=""/>
    <d v="2010-03-15T00:00:00"/>
    <d v="2010-03-24T00:00:00"/>
    <n v="170267"/>
    <s v="551"/>
    <x v="2"/>
    <x v="27"/>
    <x v="1"/>
    <x v="1"/>
    <x v="0"/>
  </r>
  <r>
    <n v="5515116408"/>
    <x v="103"/>
    <n v="48008600"/>
    <x v="659"/>
    <s v="SSJFLOPEZ"/>
    <s v="FACTURA UNE"/>
    <s v="EPM TELECOMUNICACIONES S.A."/>
    <s v=""/>
    <s v=""/>
    <d v="2010-03-15T00:00:00"/>
    <d v="2010-03-24T00:00:00"/>
    <n v="874"/>
    <s v="551"/>
    <x v="2"/>
    <x v="27"/>
    <x v="1"/>
    <x v="1"/>
    <x v="0"/>
  </r>
  <r>
    <n v="5515124504"/>
    <x v="104"/>
    <n v="48008600"/>
    <x v="659"/>
    <s v="EXGAVELASQUE"/>
    <s v=""/>
    <s v="cta pte,prov,prd.no,"/>
    <s v="Accesorio para oficina negocio 16%"/>
    <s v="Accesorio para oficina negocio 16%"/>
    <d v="2010-03-12T00:00:00"/>
    <d v="2010-03-23T00:00:00"/>
    <n v="56000"/>
    <s v="551"/>
    <x v="2"/>
    <x v="27"/>
    <x v="5"/>
    <x v="1"/>
    <x v="0"/>
  </r>
  <r>
    <n v="5515124703"/>
    <x v="109"/>
    <n v="48008600"/>
    <x v="659"/>
    <s v="LTNASANCHEZ"/>
    <s v=""/>
    <s v="Caja men RgMedellin"/>
    <s v=""/>
    <s v=""/>
    <d v="2010-03-10T00:00:00"/>
    <d v="2010-03-10T00:00:00"/>
    <n v="78000"/>
    <s v="551"/>
    <x v="2"/>
    <x v="27"/>
    <x v="5"/>
    <x v="1"/>
    <x v="0"/>
  </r>
  <r>
    <n v="5515124704"/>
    <x v="110"/>
    <n v="48008600"/>
    <x v="659"/>
    <s v="EXGAVELASQUE"/>
    <s v=""/>
    <s v="cta pte,prov,prd.no,"/>
    <s v="Portaminas 0.5 faber poly ice/tri"/>
    <s v="Portaminas 0.5 faber poly ice/tri"/>
    <d v="2010-03-17T00:00:00"/>
    <d v="2010-03-18T00:00:00"/>
    <n v="1825"/>
    <s v="551"/>
    <x v="2"/>
    <x v="27"/>
    <x v="5"/>
    <x v="1"/>
    <x v="0"/>
  </r>
  <r>
    <n v="5515124704"/>
    <x v="110"/>
    <n v="48008600"/>
    <x v="659"/>
    <s v="SSJFLOPEZ"/>
    <s v=""/>
    <s v="MARION SA"/>
    <s v="Borrador kira aw-20"/>
    <s v="Borrador kira aw-20"/>
    <d v="2010-03-17T00:00:00"/>
    <d v="2010-03-23T00:00:00"/>
    <n v="158"/>
    <s v="551"/>
    <x v="2"/>
    <x v="27"/>
    <x v="5"/>
    <x v="1"/>
    <x v="0"/>
  </r>
  <r>
    <n v="5515124719"/>
    <x v="114"/>
    <n v="48008600"/>
    <x v="659"/>
    <s v="EXGAVELASQUE"/>
    <s v=""/>
    <s v="cta pte,prov,prd.no,"/>
    <s v="Boletin comunicaciones internas 16%"/>
    <s v="Boletin comunicaciones internas 16%"/>
    <d v="2010-03-05T00:00:00"/>
    <d v="2010-03-05T00:00:00"/>
    <n v="33600"/>
    <s v="551"/>
    <x v="2"/>
    <x v="27"/>
    <x v="5"/>
    <x v="1"/>
    <x v="0"/>
  </r>
  <r>
    <n v="5515124719"/>
    <x v="114"/>
    <n v="48008600"/>
    <x v="659"/>
    <s v="EXGAVELASQUE"/>
    <s v=""/>
    <s v="cta pte,prov,prd.no,"/>
    <s v="Boletin comunicaciones internas 16%"/>
    <s v="Boletin comunicaciones internas 16%"/>
    <d v="2010-03-05T00:00:00"/>
    <d v="2010-03-05T00:00:00"/>
    <n v="29850"/>
    <s v="551"/>
    <x v="2"/>
    <x v="27"/>
    <x v="5"/>
    <x v="1"/>
    <x v="0"/>
  </r>
  <r>
    <n v="5515124719"/>
    <x v="114"/>
    <n v="48008600"/>
    <x v="659"/>
    <s v="EXGAVELASQUE"/>
    <s v=""/>
    <s v="cta pte,prov,prd.no,"/>
    <s v="Volante comunicaciones internas 16%"/>
    <s v="Volante comunicaciones internas 16%"/>
    <d v="2010-03-08T00:00:00"/>
    <d v="2010-03-08T00:00:00"/>
    <n v="75000"/>
    <s v="551"/>
    <x v="2"/>
    <x v="27"/>
    <x v="5"/>
    <x v="1"/>
    <x v="0"/>
  </r>
  <r>
    <n v="5515124719"/>
    <x v="114"/>
    <n v="48008600"/>
    <x v="659"/>
    <s v="EXEAGUTIERRE"/>
    <s v=""/>
    <s v="cta pte,prov,prd.no,"/>
    <s v="Boletin comunicaciones internas 16%"/>
    <s v="Boletin comunicaciones internas 16%"/>
    <d v="2010-03-12T00:00:00"/>
    <d v="2010-03-12T00:00:00"/>
    <n v="20000"/>
    <s v="551"/>
    <x v="2"/>
    <x v="27"/>
    <x v="5"/>
    <x v="1"/>
    <x v="0"/>
  </r>
  <r>
    <n v="5515110105"/>
    <x v="118"/>
    <n v="48008900"/>
    <x v="660"/>
    <s v="EXEAGUTIERRE"/>
    <s v=""/>
    <s v="cta pte,prov,prd.no,"/>
    <s v="Obsequios Exitos Innovadores 0%"/>
    <s v="Obsequios Exitos Innovadores 0%"/>
    <d v="2010-03-30T00:00:00"/>
    <d v="2010-03-30T00:00:00"/>
    <n v="490000"/>
    <s v="551"/>
    <x v="2"/>
    <x v="27"/>
    <x v="2"/>
    <x v="1"/>
    <x v="0"/>
  </r>
  <r>
    <n v="5515113504"/>
    <x v="196"/>
    <n v="48009100"/>
    <x v="668"/>
    <s v="LTICPOSADA"/>
    <s v=""/>
    <s v="cta pte,prov,prd.Inv"/>
    <s v=""/>
    <s v="alquiler de sillas para cumpleaños"/>
    <d v="2010-03-18T00:00:00"/>
    <d v="2010-03-18T00:00:00"/>
    <n v="180000"/>
    <s v="551"/>
    <x v="2"/>
    <x v="27"/>
    <x v="0"/>
    <x v="1"/>
    <x v="0"/>
  </r>
  <r>
    <n v="5515113504"/>
    <x v="196"/>
    <n v="48009100"/>
    <x v="668"/>
    <s v="SSGAVILLAMIL"/>
    <s v="Reclas Gasto Lito 2010"/>
    <s v="Ga,sumi,mat.ornament"/>
    <s v=""/>
    <s v=""/>
    <d v="2010-03-10T00:00:00"/>
    <d v="2010-03-11T00:00:00"/>
    <n v="24000"/>
    <s v="551"/>
    <x v="2"/>
    <x v="27"/>
    <x v="0"/>
    <x v="1"/>
    <x v="0"/>
  </r>
  <r>
    <n v="5515116409"/>
    <x v="194"/>
    <n v="48009100"/>
    <x v="668"/>
    <s v="SSGAVILLAMIL"/>
    <s v="Reclas Gasto Lito 2010"/>
    <s v="Ga,sumi,utiles de of"/>
    <s v=""/>
    <s v=""/>
    <d v="2010-03-10T00:00:00"/>
    <d v="2010-03-11T00:00:00"/>
    <n v="-24000"/>
    <s v="551"/>
    <x v="2"/>
    <x v="27"/>
    <x v="5"/>
    <x v="1"/>
    <x v="0"/>
  </r>
  <r>
    <n v="5515116409"/>
    <x v="194"/>
    <n v="48009100"/>
    <x v="668"/>
    <s v="LTICPOSADA"/>
    <s v=""/>
    <s v="cta pte,prov,prd.Inv"/>
    <s v=""/>
    <s v="alquiler de sillas para cumpleaños"/>
    <d v="2010-03-18T00:00:00"/>
    <d v="2010-03-18T00:00:00"/>
    <n v="24000"/>
    <s v="551"/>
    <x v="2"/>
    <x v="27"/>
    <x v="5"/>
    <x v="1"/>
    <x v="0"/>
  </r>
  <r>
    <n v="5515116430"/>
    <x v="197"/>
    <n v="48009100"/>
    <x v="668"/>
    <s v="LTICPOSADA"/>
    <s v=""/>
    <s v="cta pte,prov,prd.Inv"/>
    <s v=""/>
    <s v="ALQUILER DE SONIDO PARA CUMPLEAÑOS LITO"/>
    <d v="2010-03-26T00:00:00"/>
    <d v="2010-03-26T00:00:00"/>
    <n v="100000"/>
    <s v="551"/>
    <x v="2"/>
    <x v="27"/>
    <x v="5"/>
    <x v="1"/>
    <x v="0"/>
  </r>
  <r>
    <n v="5515124702"/>
    <x v="113"/>
    <n v="48009100"/>
    <x v="668"/>
    <s v="LTNASANCHEZ"/>
    <s v=""/>
    <s v="Caja men RgMedellin"/>
    <s v=""/>
    <s v=""/>
    <d v="2010-03-10T00:00:00"/>
    <d v="2010-03-10T00:00:00"/>
    <n v="44250"/>
    <s v="551"/>
    <x v="2"/>
    <x v="27"/>
    <x v="5"/>
    <x v="1"/>
    <x v="0"/>
  </r>
  <r>
    <n v="5515124702"/>
    <x v="113"/>
    <n v="48009100"/>
    <x v="668"/>
    <s v="LTNASANCHEZ"/>
    <s v=""/>
    <s v="Caja men RgMedellin"/>
    <s v=""/>
    <s v=""/>
    <d v="2010-03-10T00:00:00"/>
    <d v="2010-03-10T00:00:00"/>
    <n v="28600"/>
    <s v="551"/>
    <x v="2"/>
    <x v="27"/>
    <x v="5"/>
    <x v="1"/>
    <x v="0"/>
  </r>
  <r>
    <n v="5515124702"/>
    <x v="113"/>
    <n v="48009100"/>
    <x v="668"/>
    <s v="LTNASANCHEZ"/>
    <s v=""/>
    <s v="Caja men RgMedellin"/>
    <s v=""/>
    <s v=""/>
    <d v="2010-03-10T00:00:00"/>
    <d v="2010-03-10T00:00:00"/>
    <n v="1500"/>
    <s v="551"/>
    <x v="2"/>
    <x v="27"/>
    <x v="5"/>
    <x v="1"/>
    <x v="0"/>
  </r>
  <r>
    <n v="5515124702"/>
    <x v="113"/>
    <n v="48009100"/>
    <x v="668"/>
    <s v="LTNASANCHEZ"/>
    <s v=""/>
    <s v="Caja men RgMedellin"/>
    <s v=""/>
    <s v=""/>
    <d v="2010-03-10T00:00:00"/>
    <d v="2010-03-10T00:00:00"/>
    <n v="40400"/>
    <s v="551"/>
    <x v="2"/>
    <x v="27"/>
    <x v="5"/>
    <x v="1"/>
    <x v="0"/>
  </r>
  <r>
    <n v="5515124702"/>
    <x v="113"/>
    <n v="48009100"/>
    <x v="668"/>
    <s v="LTNASANCHEZ"/>
    <s v=""/>
    <s v="Caja men RgMedellin"/>
    <s v=""/>
    <s v=""/>
    <d v="2010-03-10T00:00:00"/>
    <d v="2010-03-10T00:00:00"/>
    <n v="50000"/>
    <s v="551"/>
    <x v="2"/>
    <x v="27"/>
    <x v="5"/>
    <x v="1"/>
    <x v="0"/>
  </r>
  <r>
    <n v="5515124702"/>
    <x v="113"/>
    <n v="48009100"/>
    <x v="668"/>
    <s v="LTNASANCHEZ"/>
    <s v=""/>
    <s v="Caja men RgMedellin"/>
    <s v=""/>
    <s v=""/>
    <d v="2010-03-10T00:00:00"/>
    <d v="2010-03-10T00:00:00"/>
    <n v="50000"/>
    <s v="551"/>
    <x v="2"/>
    <x v="27"/>
    <x v="5"/>
    <x v="1"/>
    <x v="0"/>
  </r>
  <r>
    <n v="5515124719"/>
    <x v="114"/>
    <n v="48009100"/>
    <x v="668"/>
    <s v="EXGAVELASQUE"/>
    <s v=""/>
    <s v="cta pte,prov,prd.no,"/>
    <s v="Boletin comunicaciones internas 16%"/>
    <s v="Boletin comunicaciones internas 16%"/>
    <d v="2010-03-29T00:00:00"/>
    <d v="2010-03-30T00:00:00"/>
    <n v="146552"/>
    <s v="551"/>
    <x v="2"/>
    <x v="27"/>
    <x v="5"/>
    <x v="1"/>
    <x v="0"/>
  </r>
  <r>
    <n v="5515125756"/>
    <x v="183"/>
    <n v="48009100"/>
    <x v="668"/>
    <s v="EXGAVELASQUE"/>
    <s v=""/>
    <s v="cta pte,prov,prd.no,"/>
    <s v="Gasto representacion obsequio evento16%"/>
    <s v="Gasto representacion obsequio evento16%"/>
    <d v="2010-03-29T00:00:00"/>
    <d v="2010-03-30T00:00:00"/>
    <n v="469827"/>
    <s v="551"/>
    <x v="2"/>
    <x v="27"/>
    <x v="5"/>
    <x v="1"/>
    <x v="0"/>
  </r>
  <r>
    <n v="5515125759"/>
    <x v="115"/>
    <n v="48009100"/>
    <x v="668"/>
    <s v="LTNASANCHEZ"/>
    <s v=""/>
    <s v="Caja men RgMedellin"/>
    <s v=""/>
    <s v=""/>
    <d v="2010-03-10T00:00:00"/>
    <d v="2010-03-10T00:00:00"/>
    <n v="50000"/>
    <s v="551"/>
    <x v="2"/>
    <x v="27"/>
    <x v="5"/>
    <x v="1"/>
    <x v="0"/>
  </r>
  <r>
    <n v="5515112203"/>
    <x v="184"/>
    <n v="48016300"/>
    <x v="661"/>
    <s v="SSGAVILLAMIL"/>
    <s v="AMORTIZA PREDIAL MES"/>
    <s v="Gto,paxant.Impt,pred"/>
    <s v=""/>
    <s v=""/>
    <d v="2010-03-24T00:00:00"/>
    <d v="2010-03-31T00:00:00"/>
    <n v="1114195"/>
    <s v="551"/>
    <x v="2"/>
    <x v="27"/>
    <x v="9"/>
    <x v="1"/>
    <x v="0"/>
  </r>
  <r>
    <n v="5515112206"/>
    <x v="119"/>
    <n v="48016300"/>
    <x v="661"/>
    <s v="SSJMGONZALEZ"/>
    <s v="Reclasifica cta 7 Prorrat"/>
    <s v="Cif,impto,iva descon"/>
    <s v=""/>
    <s v=""/>
    <d v="2010-03-23T00:00:00"/>
    <d v="2010-03-23T00:00:00"/>
    <n v="21744900"/>
    <s v="551"/>
    <x v="2"/>
    <x v="27"/>
    <x v="9"/>
    <x v="1"/>
    <x v="1"/>
  </r>
  <r>
    <n v="5515112206"/>
    <x v="119"/>
    <n v="48016300"/>
    <x v="661"/>
    <s v="SSJMGONZALEZ"/>
    <s v="PROV PRORRATEO LITO MARZO"/>
    <s v="Iva,prop,prorrateo"/>
    <s v=""/>
    <s v=""/>
    <d v="2010-03-23T00:00:00"/>
    <d v="2010-03-23T00:00:00"/>
    <n v="2194158"/>
    <s v="551"/>
    <x v="2"/>
    <x v="27"/>
    <x v="9"/>
    <x v="1"/>
    <x v="1"/>
  </r>
  <r>
    <n v="5515115355"/>
    <x v="120"/>
    <n v="48016300"/>
    <x v="661"/>
    <s v="SSJFLOPEZ"/>
    <s v="POLIZA VIDA MARZO  2010"/>
    <s v="RESTREPO HENAO S.A.CORREDORES DE SE"/>
    <s v=""/>
    <s v=""/>
    <d v="2010-03-05T00:00:00"/>
    <d v="2010-03-15T00:00:00"/>
    <n v="92080"/>
    <s v="551"/>
    <x v="2"/>
    <x v="27"/>
    <x v="2"/>
    <x v="1"/>
    <x v="0"/>
  </r>
  <r>
    <n v="5515115370"/>
    <x v="121"/>
    <n v="48016300"/>
    <x v="661"/>
    <s v="SSJFLOPEZ"/>
    <s v="POLIZA ACCIDENTES MARZO"/>
    <s v="RESTREPO HENAO S.A.CORREDORES DE SE"/>
    <s v=""/>
    <s v=""/>
    <d v="2010-03-05T00:00:00"/>
    <d v="2010-03-15T00:00:00"/>
    <n v="23040"/>
    <s v="551"/>
    <x v="2"/>
    <x v="27"/>
    <x v="2"/>
    <x v="1"/>
    <x v="0"/>
  </r>
  <r>
    <n v="5515116120"/>
    <x v="102"/>
    <n v="48016300"/>
    <x v="661"/>
    <s v="LTRCMAZO"/>
    <s v=""/>
    <s v="cta pte,prov,prd.Inv"/>
    <s v=""/>
    <s v="SERVICIO DE LIMPIEZA"/>
    <d v="2010-03-25T00:00:00"/>
    <d v="2010-03-25T00:00:00"/>
    <n v="877030"/>
    <s v="551"/>
    <x v="2"/>
    <x v="27"/>
    <x v="5"/>
    <x v="1"/>
    <x v="0"/>
  </r>
  <r>
    <n v="5515116120"/>
    <x v="102"/>
    <n v="48016300"/>
    <x v="661"/>
    <s v="LTRCMAZO"/>
    <s v=""/>
    <s v="cta pte,prov,prd.Inv"/>
    <s v=""/>
    <s v="SERVICIO DE LIMPIEZA"/>
    <d v="2010-03-25T00:00:00"/>
    <d v="2010-03-25T00:00:00"/>
    <n v="75322"/>
    <s v="551"/>
    <x v="2"/>
    <x v="27"/>
    <x v="5"/>
    <x v="1"/>
    <x v="0"/>
  </r>
  <r>
    <n v="5515116120"/>
    <x v="102"/>
    <n v="48016300"/>
    <x v="661"/>
    <s v="LTNASANCHEZ"/>
    <s v=""/>
    <s v="Caja men RgMedellin"/>
    <s v=""/>
    <s v=""/>
    <d v="2010-03-10T00:00:00"/>
    <d v="2010-03-10T00:00:00"/>
    <n v="6600"/>
    <s v="551"/>
    <x v="2"/>
    <x v="27"/>
    <x v="5"/>
    <x v="1"/>
    <x v="0"/>
  </r>
  <r>
    <n v="5515116402"/>
    <x v="122"/>
    <n v="48016300"/>
    <x v="661"/>
    <s v="LTNJRODRIGUE"/>
    <s v=""/>
    <s v="cta pte,prov,prd.Inv"/>
    <s v=""/>
    <s v="Servicio de Vigilancia"/>
    <d v="2010-03-25T00:00:00"/>
    <d v="2010-03-25T00:00:00"/>
    <n v="363293"/>
    <s v="551"/>
    <x v="2"/>
    <x v="27"/>
    <x v="5"/>
    <x v="1"/>
    <x v="0"/>
  </r>
  <r>
    <n v="7735116406"/>
    <x v="45"/>
    <n v="48016300"/>
    <x v="661"/>
    <s v="SSJFLOPEZ"/>
    <s v="FACTURA AGUA"/>
    <s v="EMPRESAS PUBLICAS DE MEDELLIN E.S.P"/>
    <s v=""/>
    <s v=""/>
    <d v="2010-03-29T00:00:00"/>
    <d v="2010-03-29T00:00:00"/>
    <n v="2660"/>
    <s v="551"/>
    <x v="2"/>
    <x v="7"/>
    <x v="1"/>
    <x v="0"/>
    <x v="0"/>
  </r>
  <r>
    <n v="7735116406"/>
    <x v="45"/>
    <n v="48016300"/>
    <x v="661"/>
    <s v="SSJFLOPEZ"/>
    <s v="FACTURA AGUA"/>
    <s v="EMPRESAS PUBLICAS DE MEDELLIN E.S.P"/>
    <s v=""/>
    <s v=""/>
    <d v="2010-03-29T00:00:00"/>
    <d v="2010-03-29T00:00:00"/>
    <n v="13333"/>
    <s v="551"/>
    <x v="2"/>
    <x v="7"/>
    <x v="1"/>
    <x v="0"/>
    <x v="0"/>
  </r>
  <r>
    <n v="7735116406"/>
    <x v="45"/>
    <n v="48016300"/>
    <x v="661"/>
    <s v="SSJFLOPEZ"/>
    <s v="FACTURA AGUA"/>
    <s v="EMPRESAS PUBLICAS DE MEDELLIN E.S.P"/>
    <s v=""/>
    <s v=""/>
    <d v="2010-03-29T00:00:00"/>
    <d v="2010-03-29T00:00:00"/>
    <n v="5506"/>
    <s v="551"/>
    <x v="2"/>
    <x v="7"/>
    <x v="1"/>
    <x v="0"/>
    <x v="0"/>
  </r>
  <r>
    <n v="7735116406"/>
    <x v="45"/>
    <n v="48016300"/>
    <x v="661"/>
    <s v="SSJFLOPEZ"/>
    <s v="FACTURA AGUA"/>
    <s v="EMPRESAS PUBLICAS DE MEDELLIN E.S.P"/>
    <s v=""/>
    <s v=""/>
    <d v="2010-03-29T00:00:00"/>
    <d v="2010-03-29T00:00:00"/>
    <n v="8057"/>
    <s v="551"/>
    <x v="2"/>
    <x v="7"/>
    <x v="1"/>
    <x v="0"/>
    <x v="0"/>
  </r>
  <r>
    <n v="7735116407"/>
    <x v="44"/>
    <n v="48016300"/>
    <x v="661"/>
    <s v="SSJFLOPEZ"/>
    <s v="FACTURA ENERGÍA - FEBRERO"/>
    <s v="EMPRESAS PUBLICAS DE MEDELLIN E.S.P"/>
    <s v=""/>
    <s v=""/>
    <d v="2010-03-17T00:00:00"/>
    <d v="2010-03-25T00:00:00"/>
    <n v="500457"/>
    <s v="551"/>
    <x v="2"/>
    <x v="6"/>
    <x v="1"/>
    <x v="0"/>
    <x v="2"/>
  </r>
  <r>
    <n v="5515122502"/>
    <x v="126"/>
    <n v="48016300"/>
    <x v="661"/>
    <s v="SSAYOTAGRI"/>
    <s v=""/>
    <s v="Depr.acum.maq.op."/>
    <s v=""/>
    <s v=""/>
    <d v="2010-03-31T00:00:00"/>
    <d v="2010-03-31T00:00:00"/>
    <n v="550713"/>
    <s v="551"/>
    <x v="2"/>
    <x v="27"/>
    <x v="4"/>
    <x v="1"/>
    <x v="0"/>
  </r>
  <r>
    <n v="5515122502"/>
    <x v="126"/>
    <n v="48016300"/>
    <x v="661"/>
    <s v="SSAYOTAGRI"/>
    <s v=""/>
    <s v="Depr.acum.edif,op."/>
    <s v=""/>
    <s v=""/>
    <d v="2010-03-31T00:00:00"/>
    <d v="2010-03-31T00:00:00"/>
    <n v="667079"/>
    <s v="551"/>
    <x v="2"/>
    <x v="27"/>
    <x v="4"/>
    <x v="1"/>
    <x v="0"/>
  </r>
  <r>
    <n v="5515124507"/>
    <x v="185"/>
    <n v="48016300"/>
    <x v="661"/>
    <s v="SSLMLEMUS"/>
    <s v=""/>
    <s v="cta pte,prov,prd.no,"/>
    <s v="Accesorio, rpto mantto eq computo 16%"/>
    <s v="Accesorio, rpto mantto eq computo 16%"/>
    <d v="2010-03-25T00:00:00"/>
    <d v="2010-03-25T00:00:00"/>
    <n v="470000"/>
    <s v="551"/>
    <x v="2"/>
    <x v="27"/>
    <x v="5"/>
    <x v="1"/>
    <x v="0"/>
  </r>
  <r>
    <n v="5515124701"/>
    <x v="198"/>
    <n v="48016300"/>
    <x v="661"/>
    <s v="LTNASANCHEZ"/>
    <s v=""/>
    <s v="Caja men RgMedellin"/>
    <s v=""/>
    <s v=""/>
    <d v="2010-03-10T00:00:00"/>
    <d v="2010-03-10T00:00:00"/>
    <n v="1100"/>
    <s v="551"/>
    <x v="2"/>
    <x v="27"/>
    <x v="5"/>
    <x v="1"/>
    <x v="0"/>
  </r>
  <r>
    <n v="5515124702"/>
    <x v="113"/>
    <n v="48016300"/>
    <x v="661"/>
    <s v="SSGAVILLAMIL"/>
    <s v="Reclas Gasto Lito 2010"/>
    <s v="Ga,sumi,utiles de of"/>
    <s v=""/>
    <s v=""/>
    <d v="2010-03-10T00:00:00"/>
    <d v="2010-03-11T00:00:00"/>
    <n v="-350000"/>
    <s v="551"/>
    <x v="2"/>
    <x v="27"/>
    <x v="5"/>
    <x v="1"/>
    <x v="0"/>
  </r>
  <r>
    <n v="5515124702"/>
    <x v="113"/>
    <n v="48016300"/>
    <x v="661"/>
    <s v="EXEAGUTIERRE"/>
    <s v=""/>
    <s v="cta pte,prov,prd.no,"/>
    <s v="Elementos ornamentales negocio iva 16%"/>
    <s v="Elementos ornamentales negocio iva 16%"/>
    <d v="2010-03-10T00:00:00"/>
    <d v="2010-03-11T00:00:00"/>
    <n v="315000"/>
    <s v="551"/>
    <x v="2"/>
    <x v="27"/>
    <x v="5"/>
    <x v="1"/>
    <x v="0"/>
  </r>
  <r>
    <n v="5515124702"/>
    <x v="113"/>
    <n v="48016300"/>
    <x v="661"/>
    <s v="EXEAGUTIERRE"/>
    <s v=""/>
    <s v="cta pte,prov,prd.no,"/>
    <s v="Elementos ornamentales negocio iva 16%"/>
    <s v="Elementos ornamentales negocio iva 16%"/>
    <d v="2010-03-10T00:00:00"/>
    <d v="2010-03-11T00:00:00"/>
    <n v="35000"/>
    <s v="551"/>
    <x v="2"/>
    <x v="27"/>
    <x v="5"/>
    <x v="1"/>
    <x v="0"/>
  </r>
  <r>
    <n v="5515124703"/>
    <x v="109"/>
    <n v="48016300"/>
    <x v="661"/>
    <s v="SSGAVILLAMIL"/>
    <s v="Reclas Gasto Lito 2010"/>
    <s v="Ga,sumi,utiles de of"/>
    <s v=""/>
    <s v=""/>
    <d v="2010-03-10T00:00:00"/>
    <d v="2010-03-11T00:00:00"/>
    <n v="-98000"/>
    <s v="551"/>
    <x v="2"/>
    <x v="27"/>
    <x v="5"/>
    <x v="1"/>
    <x v="0"/>
  </r>
  <r>
    <n v="5515124703"/>
    <x v="109"/>
    <n v="48016300"/>
    <x v="661"/>
    <s v="EXGAVELASQUE"/>
    <s v=""/>
    <s v="cta pte,prov,prd.no,"/>
    <s v="JGO.caratula y contra caratula Oficio"/>
    <s v="JGO.caratula y contra caratula Oficio"/>
    <d v="2010-03-02T00:00:00"/>
    <d v="2010-03-03T00:00:00"/>
    <n v="98000"/>
    <s v="551"/>
    <x v="2"/>
    <x v="27"/>
    <x v="5"/>
    <x v="1"/>
    <x v="0"/>
  </r>
  <r>
    <n v="5515124704"/>
    <x v="110"/>
    <n v="48016300"/>
    <x v="661"/>
    <s v="SSGAVILLAMIL"/>
    <s v="Reclas Gasto Lito 2010"/>
    <s v="Ga,sumi,mat.ornament"/>
    <s v=""/>
    <s v=""/>
    <d v="2010-03-10T00:00:00"/>
    <d v="2010-03-11T00:00:00"/>
    <n v="350000"/>
    <s v="551"/>
    <x v="2"/>
    <x v="27"/>
    <x v="5"/>
    <x v="1"/>
    <x v="0"/>
  </r>
  <r>
    <n v="5515110102"/>
    <x v="92"/>
    <n v="48016800"/>
    <x v="662"/>
    <s v="SSALLONDONO"/>
    <s v="PRIMERA QUINCENA MARZO DE"/>
    <s v="Obl,lab,salariosxpag"/>
    <s v=""/>
    <s v=""/>
    <d v="2010-03-11T00:00:00"/>
    <d v="2010-03-11T00:00:00"/>
    <n v="805542"/>
    <s v="551"/>
    <x v="2"/>
    <x v="27"/>
    <x v="2"/>
    <x v="1"/>
    <x v="0"/>
  </r>
  <r>
    <n v="5515110102"/>
    <x v="92"/>
    <n v="48016800"/>
    <x v="662"/>
    <s v="SSALLONDONO"/>
    <s v="NOMINA SEGUNDA QUINCENA M"/>
    <s v="Obl,lab,salariosxpag"/>
    <s v=""/>
    <s v=""/>
    <d v="2010-03-26T00:00:00"/>
    <d v="2010-03-26T00:00:00"/>
    <n v="805542"/>
    <s v="551"/>
    <x v="2"/>
    <x v="27"/>
    <x v="2"/>
    <x v="1"/>
    <x v="0"/>
  </r>
  <r>
    <n v="5515110110"/>
    <x v="105"/>
    <n v="48016800"/>
    <x v="662"/>
    <s v="SSALLONDONO"/>
    <s v="PRIMERA QUINCENA MARZO DE"/>
    <s v="Obl,lab,salariosxpag"/>
    <s v=""/>
    <s v=""/>
    <d v="2010-03-11T00:00:00"/>
    <d v="2010-03-11T00:00:00"/>
    <n v="61500"/>
    <s v="551"/>
    <x v="2"/>
    <x v="27"/>
    <x v="2"/>
    <x v="1"/>
    <x v="0"/>
  </r>
  <r>
    <n v="5515110110"/>
    <x v="105"/>
    <n v="48016800"/>
    <x v="662"/>
    <s v="SSALLONDONO"/>
    <s v="NOMINA SEGUNDA QUINCENA M"/>
    <s v="Obl,lab,salariosxpag"/>
    <s v=""/>
    <s v=""/>
    <d v="2010-03-26T00:00:00"/>
    <d v="2010-03-26T00:00:00"/>
    <n v="61500"/>
    <s v="551"/>
    <x v="2"/>
    <x v="27"/>
    <x v="2"/>
    <x v="1"/>
    <x v="0"/>
  </r>
  <r>
    <n v="5515110111"/>
    <x v="106"/>
    <n v="48016800"/>
    <x v="662"/>
    <s v="SSALLONDONO"/>
    <s v="PROVISIONES PRESTACIONES"/>
    <s v="Prov,lab,cesa.aprop."/>
    <s v=""/>
    <s v=""/>
    <d v="2010-03-29T00:00:00"/>
    <d v="2010-03-29T00:00:00"/>
    <n v="185547"/>
    <s v="551"/>
    <x v="2"/>
    <x v="27"/>
    <x v="2"/>
    <x v="1"/>
    <x v="0"/>
  </r>
  <r>
    <n v="5515110113"/>
    <x v="108"/>
    <n v="48016800"/>
    <x v="662"/>
    <s v="SSALLONDONO"/>
    <s v="PROVISIONES PRESTACIONES"/>
    <s v="Prov,lab,cesa.aprop."/>
    <s v=""/>
    <s v=""/>
    <d v="2010-03-29T00:00:00"/>
    <d v="2010-03-29T00:00:00"/>
    <n v="164738"/>
    <s v="551"/>
    <x v="2"/>
    <x v="27"/>
    <x v="2"/>
    <x v="1"/>
    <x v="0"/>
  </r>
  <r>
    <n v="5515110114"/>
    <x v="93"/>
    <n v="48016800"/>
    <x v="662"/>
    <s v="SSALLONDONO"/>
    <s v="PROVISIONES PRESTACIONES"/>
    <s v="Prov,lab,cesa.aprop."/>
    <s v=""/>
    <s v=""/>
    <d v="2010-03-29T00:00:00"/>
    <d v="2010-03-29T00:00:00"/>
    <n v="114449"/>
    <s v="551"/>
    <x v="2"/>
    <x v="27"/>
    <x v="2"/>
    <x v="1"/>
    <x v="0"/>
  </r>
  <r>
    <n v="5515110116"/>
    <x v="94"/>
    <n v="48016800"/>
    <x v="662"/>
    <s v="SSALLONDONO"/>
    <s v="PROVISIONES PRESTACIONES"/>
    <s v="Prov,lab,cesa.aprop."/>
    <s v=""/>
    <s v=""/>
    <d v="2010-03-29T00:00:00"/>
    <d v="2010-03-29T00:00:00"/>
    <n v="156066"/>
    <s v="551"/>
    <x v="2"/>
    <x v="27"/>
    <x v="2"/>
    <x v="1"/>
    <x v="0"/>
  </r>
  <r>
    <n v="5515110124"/>
    <x v="97"/>
    <n v="48016800"/>
    <x v="662"/>
    <s v="SSALLONDONO"/>
    <s v="PROVISIONES PRESTACIONES"/>
    <s v="Prov,lab,cesa.aprop."/>
    <s v=""/>
    <s v=""/>
    <d v="2010-03-29T00:00:00"/>
    <d v="2010-03-29T00:00:00"/>
    <n v="18035"/>
    <s v="551"/>
    <x v="2"/>
    <x v="27"/>
    <x v="2"/>
    <x v="1"/>
    <x v="0"/>
  </r>
  <r>
    <n v="5515110127"/>
    <x v="98"/>
    <n v="48016800"/>
    <x v="662"/>
    <s v="SSALLONDONO"/>
    <s v="SEGURIDAD SOCIAL  MARZO 2"/>
    <s v="Ret,apor,nomi, seg.s"/>
    <s v=""/>
    <s v=""/>
    <d v="2010-03-30T00:00:00"/>
    <d v="2010-03-30T00:00:00"/>
    <n v="8400"/>
    <s v="551"/>
    <x v="2"/>
    <x v="27"/>
    <x v="2"/>
    <x v="1"/>
    <x v="0"/>
  </r>
  <r>
    <n v="5515110128"/>
    <x v="98"/>
    <n v="48016800"/>
    <x v="662"/>
    <s v="SSALLONDONO"/>
    <s v="SEGURIDAD SOCIAL  MARZO 2"/>
    <s v="Ret,apor,nomi, seg.s"/>
    <s v=""/>
    <s v=""/>
    <d v="2010-03-30T00:00:00"/>
    <d v="2010-03-30T00:00:00"/>
    <n v="-64443"/>
    <s v="551"/>
    <x v="2"/>
    <x v="27"/>
    <x v="2"/>
    <x v="1"/>
    <x v="0"/>
  </r>
  <r>
    <n v="5515110128"/>
    <x v="98"/>
    <n v="48016800"/>
    <x v="662"/>
    <s v="SSALLONDONO"/>
    <s v="SEGURIDAD SOCIAL  MARZO 2"/>
    <s v="Ret,apor,nomi, seg.s"/>
    <s v=""/>
    <s v=""/>
    <d v="2010-03-30T00:00:00"/>
    <d v="2010-03-30T00:00:00"/>
    <n v="201400"/>
    <s v="551"/>
    <x v="2"/>
    <x v="27"/>
    <x v="2"/>
    <x v="1"/>
    <x v="0"/>
  </r>
  <r>
    <n v="5515110129"/>
    <x v="99"/>
    <n v="48016800"/>
    <x v="662"/>
    <s v="SSALLONDONO"/>
    <s v="SEGURIDAD SOCIAL  MARZO 2"/>
    <s v="Ret,apor,nomi, seg.s"/>
    <s v=""/>
    <s v=""/>
    <d v="2010-03-30T00:00:00"/>
    <d v="2010-03-30T00:00:00"/>
    <n v="-64443"/>
    <s v="551"/>
    <x v="2"/>
    <x v="27"/>
    <x v="2"/>
    <x v="1"/>
    <x v="0"/>
  </r>
  <r>
    <n v="5515110129"/>
    <x v="99"/>
    <n v="48016800"/>
    <x v="662"/>
    <s v="SSALLONDONO"/>
    <s v="SEGURIDAD SOCIAL  MARZO 2"/>
    <s v="Ret,apor,nomi, seg.s"/>
    <s v=""/>
    <s v=""/>
    <d v="2010-03-30T00:00:00"/>
    <d v="2010-03-30T00:00:00"/>
    <n v="257800"/>
    <s v="551"/>
    <x v="2"/>
    <x v="27"/>
    <x v="2"/>
    <x v="1"/>
    <x v="0"/>
  </r>
  <r>
    <n v="5515110131"/>
    <x v="100"/>
    <n v="48016800"/>
    <x v="662"/>
    <s v="SSALLONDONO"/>
    <s v="SEGURIDAD SOCIAL  MARZO 2"/>
    <s v="Ret,apor,nomi, seg.s"/>
    <s v=""/>
    <s v=""/>
    <d v="2010-03-30T00:00:00"/>
    <d v="2010-03-30T00:00:00"/>
    <n v="64400"/>
    <s v="551"/>
    <x v="2"/>
    <x v="27"/>
    <x v="2"/>
    <x v="1"/>
    <x v="0"/>
  </r>
  <r>
    <n v="5515110133"/>
    <x v="98"/>
    <n v="48016800"/>
    <x v="662"/>
    <s v="SSALLONDONO"/>
    <s v="SEGURIDAD SOCIAL  MARZO 2"/>
    <s v="Ret,apor,nomi, seg.s"/>
    <s v=""/>
    <s v=""/>
    <d v="2010-03-30T00:00:00"/>
    <d v="2010-03-30T00:00:00"/>
    <n v="48300"/>
    <s v="551"/>
    <x v="2"/>
    <x v="27"/>
    <x v="2"/>
    <x v="1"/>
    <x v="0"/>
  </r>
  <r>
    <n v="5515110134"/>
    <x v="98"/>
    <n v="48016800"/>
    <x v="662"/>
    <s v="SSALLONDONO"/>
    <s v="SEGURIDAD SOCIAL  MARZO 2"/>
    <s v="Ret,apor,nomi, seg.s"/>
    <s v=""/>
    <s v=""/>
    <d v="2010-03-30T00:00:00"/>
    <d v="2010-03-30T00:00:00"/>
    <n v="32200"/>
    <s v="551"/>
    <x v="2"/>
    <x v="27"/>
    <x v="2"/>
    <x v="1"/>
    <x v="0"/>
  </r>
  <r>
    <n v="5515113507"/>
    <x v="101"/>
    <n v="48016800"/>
    <x v="662"/>
    <s v="SSJFLOPEZ"/>
    <s v="LITO_Marz_LB_84464LITO"/>
    <s v="LEASING BANCOLOMBIA SA"/>
    <s v=""/>
    <s v=""/>
    <d v="2010-03-03T00:00:00"/>
    <d v="2010-03-15T00:00:00"/>
    <n v="25556"/>
    <s v="551"/>
    <x v="2"/>
    <x v="27"/>
    <x v="5"/>
    <x v="1"/>
    <x v="0"/>
  </r>
  <r>
    <n v="5515113507"/>
    <x v="101"/>
    <n v="48016800"/>
    <x v="662"/>
    <s v="SSJFLOPEZ"/>
    <s v="LITO_Marz_LB_84464LITO"/>
    <s v="LEASING BANCOLOMBIA SA"/>
    <s v=""/>
    <s v=""/>
    <d v="2010-03-03T00:00:00"/>
    <d v="2010-03-15T00:00:00"/>
    <n v="35911"/>
    <s v="551"/>
    <x v="2"/>
    <x v="27"/>
    <x v="5"/>
    <x v="1"/>
    <x v="0"/>
  </r>
  <r>
    <n v="5515113507"/>
    <x v="101"/>
    <n v="48016800"/>
    <x v="662"/>
    <s v="SSJFLOPEZ"/>
    <s v="Lito-Marzo-LB_506706"/>
    <s v="LEASING BANCOLOMBIA SA"/>
    <s v=""/>
    <s v=""/>
    <d v="2010-03-09T00:00:00"/>
    <d v="2010-03-30T00:00:00"/>
    <n v="26282"/>
    <s v="551"/>
    <x v="2"/>
    <x v="27"/>
    <x v="5"/>
    <x v="1"/>
    <x v="0"/>
  </r>
  <r>
    <n v="5515113507"/>
    <x v="101"/>
    <n v="48016800"/>
    <x v="662"/>
    <s v="SSJFLOPEZ"/>
    <s v="Lito-Marzo-LB_506706"/>
    <s v="LEASING BANCOLOMBIA SA"/>
    <s v=""/>
    <s v=""/>
    <d v="2010-03-09T00:00:00"/>
    <d v="2010-03-30T00:00:00"/>
    <n v="35960"/>
    <s v="551"/>
    <x v="2"/>
    <x v="27"/>
    <x v="5"/>
    <x v="1"/>
    <x v="0"/>
  </r>
  <r>
    <n v="5515113507"/>
    <x v="101"/>
    <n v="48016800"/>
    <x v="662"/>
    <s v="SSJFLOPEZ"/>
    <s v="Lito-Marzo-LB_506706"/>
    <s v="LEASING BANCOLOMBIA SA"/>
    <s v=""/>
    <s v=""/>
    <d v="2010-03-09T00:00:00"/>
    <d v="2010-03-30T00:00:00"/>
    <n v="26282"/>
    <s v="551"/>
    <x v="2"/>
    <x v="27"/>
    <x v="5"/>
    <x v="1"/>
    <x v="0"/>
  </r>
  <r>
    <n v="5515113507"/>
    <x v="101"/>
    <n v="48016800"/>
    <x v="662"/>
    <s v="SSJFLOPEZ"/>
    <s v="Lito-Marzo-LB_506706"/>
    <s v="LEASING BANCOLOMBIA SA"/>
    <s v=""/>
    <s v=""/>
    <d v="2010-03-09T00:00:00"/>
    <d v="2010-03-30T00:00:00"/>
    <n v="35960"/>
    <s v="551"/>
    <x v="2"/>
    <x v="27"/>
    <x v="5"/>
    <x v="1"/>
    <x v="0"/>
  </r>
  <r>
    <n v="5515113507"/>
    <x v="101"/>
    <n v="48016800"/>
    <x v="662"/>
    <s v="SSJFLOPEZ"/>
    <s v="Lito-Marzo-LB_506706"/>
    <s v="LEASING BANCOLOMBIA SA"/>
    <s v=""/>
    <s v=""/>
    <d v="2010-03-09T00:00:00"/>
    <d v="2010-03-30T00:00:00"/>
    <n v="18841"/>
    <s v="551"/>
    <x v="2"/>
    <x v="27"/>
    <x v="5"/>
    <x v="1"/>
    <x v="0"/>
  </r>
  <r>
    <n v="5515113507"/>
    <x v="101"/>
    <n v="48016800"/>
    <x v="662"/>
    <s v="SSJFLOPEZ"/>
    <s v="Lito-Marzo-LB_506706"/>
    <s v="LEASING BANCOLOMBIA SA"/>
    <s v=""/>
    <s v=""/>
    <d v="2010-03-09T00:00:00"/>
    <d v="2010-03-30T00:00:00"/>
    <n v="26423"/>
    <s v="551"/>
    <x v="2"/>
    <x v="27"/>
    <x v="5"/>
    <x v="1"/>
    <x v="0"/>
  </r>
  <r>
    <n v="5515113507"/>
    <x v="101"/>
    <n v="48016800"/>
    <x v="662"/>
    <s v="SSJFLOPEZ"/>
    <s v="Lito-Marzo-LB_506706"/>
    <s v="LEASING BANCOLOMBIA SA"/>
    <s v=""/>
    <s v=""/>
    <d v="2010-03-09T00:00:00"/>
    <d v="2010-03-30T00:00:00"/>
    <n v="18841"/>
    <s v="551"/>
    <x v="2"/>
    <x v="27"/>
    <x v="5"/>
    <x v="1"/>
    <x v="0"/>
  </r>
  <r>
    <n v="5515113507"/>
    <x v="101"/>
    <n v="48016800"/>
    <x v="662"/>
    <s v="SSJFLOPEZ"/>
    <s v="Lito-Marzo-LB_506706"/>
    <s v="LEASING BANCOLOMBIA SA"/>
    <s v=""/>
    <s v=""/>
    <d v="2010-03-09T00:00:00"/>
    <d v="2010-03-30T00:00:00"/>
    <n v="26423"/>
    <s v="551"/>
    <x v="2"/>
    <x v="27"/>
    <x v="5"/>
    <x v="1"/>
    <x v="0"/>
  </r>
  <r>
    <n v="5515116120"/>
    <x v="102"/>
    <n v="48016800"/>
    <x v="662"/>
    <s v="LTNASANCHEZ"/>
    <s v=""/>
    <s v="Caja men RgMedellin"/>
    <s v=""/>
    <s v=""/>
    <d v="2010-03-10T00:00:00"/>
    <d v="2010-03-10T00:00:00"/>
    <n v="25200"/>
    <s v="551"/>
    <x v="2"/>
    <x v="27"/>
    <x v="5"/>
    <x v="1"/>
    <x v="0"/>
  </r>
  <r>
    <n v="5515116120"/>
    <x v="102"/>
    <n v="48016800"/>
    <x v="662"/>
    <s v="LTNASANCHEZ"/>
    <s v=""/>
    <s v="Caja men RgMedellin"/>
    <s v=""/>
    <s v=""/>
    <d v="2010-03-10T00:00:00"/>
    <d v="2010-03-10T00:00:00"/>
    <n v="25600"/>
    <s v="551"/>
    <x v="2"/>
    <x v="27"/>
    <x v="5"/>
    <x v="1"/>
    <x v="0"/>
  </r>
  <r>
    <n v="5515116120"/>
    <x v="102"/>
    <n v="48016800"/>
    <x v="662"/>
    <s v="LTNASANCHEZ"/>
    <s v=""/>
    <s v="Caja men RgMedellin"/>
    <s v=""/>
    <s v=""/>
    <d v="2010-03-31T00:00:00"/>
    <d v="2010-03-31T00:00:00"/>
    <n v="25600"/>
    <s v="551"/>
    <x v="2"/>
    <x v="27"/>
    <x v="5"/>
    <x v="1"/>
    <x v="0"/>
  </r>
  <r>
    <n v="5515116408"/>
    <x v="103"/>
    <n v="48016800"/>
    <x v="662"/>
    <s v="SSJFLOPEZ"/>
    <s v="FACTURA TIGO"/>
    <s v="COLOMBIA MOVIL S.A. E.S.P."/>
    <s v=""/>
    <s v=""/>
    <d v="2010-02-26T00:00:00"/>
    <d v="2010-03-17T00:00:00"/>
    <n v="3266"/>
    <s v="551"/>
    <x v="2"/>
    <x v="27"/>
    <x v="1"/>
    <x v="1"/>
    <x v="0"/>
  </r>
  <r>
    <n v="5515116408"/>
    <x v="103"/>
    <n v="48016800"/>
    <x v="662"/>
    <s v="SSJFLOPEZ"/>
    <s v="FACTURA MOVISTAR"/>
    <s v="TELEFONICA MOVILES COLOMBIA S.A."/>
    <s v=""/>
    <s v=""/>
    <d v="2010-03-02T00:00:00"/>
    <d v="2010-03-17T00:00:00"/>
    <n v="6149"/>
    <s v="551"/>
    <x v="2"/>
    <x v="27"/>
    <x v="1"/>
    <x v="1"/>
    <x v="0"/>
  </r>
  <r>
    <n v="5515116408"/>
    <x v="103"/>
    <n v="48016800"/>
    <x v="662"/>
    <s v="SSJFLOPEZ"/>
    <s v="FACTURA COMCEL"/>
    <s v="COMUNICACION CELULAR S.A. COMCEL"/>
    <s v=""/>
    <s v=""/>
    <d v="2010-02-25T00:00:00"/>
    <d v="2010-03-17T00:00:00"/>
    <n v="4224"/>
    <s v="551"/>
    <x v="2"/>
    <x v="27"/>
    <x v="1"/>
    <x v="1"/>
    <x v="0"/>
  </r>
  <r>
    <n v="5515116408"/>
    <x v="103"/>
    <n v="48016800"/>
    <x v="662"/>
    <s v="SSJFLOPEZ"/>
    <s v="FACTURAS UNE"/>
    <s v="EPM TELECOMUNICACIONES S.A."/>
    <s v=""/>
    <s v=""/>
    <d v="2010-03-15T00:00:00"/>
    <d v="2010-03-18T00:00:00"/>
    <n v="7484"/>
    <s v="551"/>
    <x v="2"/>
    <x v="27"/>
    <x v="1"/>
    <x v="1"/>
    <x v="0"/>
  </r>
  <r>
    <n v="5515116408"/>
    <x v="103"/>
    <n v="48016800"/>
    <x v="662"/>
    <s v="SSJFLOPEZ"/>
    <s v="FACTURAS UNE"/>
    <s v="EPM TELECOMUNICACIONES S.A."/>
    <s v=""/>
    <s v=""/>
    <d v="2010-03-15T00:00:00"/>
    <d v="2010-03-18T00:00:00"/>
    <n v="2913"/>
    <s v="551"/>
    <x v="2"/>
    <x v="27"/>
    <x v="1"/>
    <x v="1"/>
    <x v="0"/>
  </r>
  <r>
    <n v="5515116408"/>
    <x v="103"/>
    <n v="48016800"/>
    <x v="662"/>
    <s v="SSJFLOPEZ"/>
    <s v="FACTURAS UNE"/>
    <s v="EPM TELECOMUNICACIONES S.A."/>
    <s v=""/>
    <s v=""/>
    <d v="2010-03-15T00:00:00"/>
    <d v="2010-03-18T00:00:00"/>
    <n v="167"/>
    <s v="551"/>
    <x v="2"/>
    <x v="27"/>
    <x v="1"/>
    <x v="1"/>
    <x v="0"/>
  </r>
  <r>
    <n v="5515116408"/>
    <x v="103"/>
    <n v="48016800"/>
    <x v="662"/>
    <s v="SSJFLOPEZ"/>
    <s v="FACTURAS UNE"/>
    <s v="EPM TELECOMUNICACIONES S.A."/>
    <s v=""/>
    <s v=""/>
    <d v="2010-03-15T00:00:00"/>
    <d v="2010-03-18T00:00:00"/>
    <n v="10469"/>
    <s v="551"/>
    <x v="2"/>
    <x v="27"/>
    <x v="1"/>
    <x v="1"/>
    <x v="0"/>
  </r>
  <r>
    <n v="5515116408"/>
    <x v="103"/>
    <n v="48016800"/>
    <x v="662"/>
    <s v="SSJFLOPEZ"/>
    <s v="FACTURAS UNE"/>
    <s v="EPM TELECOMUNICACIONES S.A."/>
    <s v=""/>
    <s v=""/>
    <d v="2010-03-15T00:00:00"/>
    <d v="2010-03-18T00:00:00"/>
    <n v="3641"/>
    <s v="551"/>
    <x v="2"/>
    <x v="27"/>
    <x v="1"/>
    <x v="1"/>
    <x v="0"/>
  </r>
  <r>
    <n v="5515116408"/>
    <x v="103"/>
    <n v="48016800"/>
    <x v="662"/>
    <s v="SSJFLOPEZ"/>
    <s v="FACTURAS UNE"/>
    <s v="EPM TELECOMUNICACIONES S.A."/>
    <s v=""/>
    <s v=""/>
    <d v="2010-03-15T00:00:00"/>
    <d v="2010-03-18T00:00:00"/>
    <n v="22644"/>
    <s v="551"/>
    <x v="2"/>
    <x v="27"/>
    <x v="1"/>
    <x v="1"/>
    <x v="0"/>
  </r>
  <r>
    <n v="5515116408"/>
    <x v="103"/>
    <n v="48016800"/>
    <x v="662"/>
    <s v="SSJFLOPEZ"/>
    <s v="FACTURAS UNE"/>
    <s v="EPM TELECOMUNICACIONES S.A."/>
    <s v=""/>
    <s v=""/>
    <d v="2010-03-15T00:00:00"/>
    <d v="2010-03-18T00:00:00"/>
    <n v="5683"/>
    <s v="551"/>
    <x v="2"/>
    <x v="27"/>
    <x v="1"/>
    <x v="1"/>
    <x v="0"/>
  </r>
  <r>
    <n v="5515116408"/>
    <x v="103"/>
    <n v="48016800"/>
    <x v="662"/>
    <s v="SSJFLOPEZ"/>
    <s v="FACTURAS UNE"/>
    <s v="EPM TELECOMUNICACIONES S.A."/>
    <s v=""/>
    <s v=""/>
    <d v="2010-03-15T00:00:00"/>
    <d v="2010-03-18T00:00:00"/>
    <n v="2292"/>
    <s v="551"/>
    <x v="2"/>
    <x v="27"/>
    <x v="1"/>
    <x v="1"/>
    <x v="0"/>
  </r>
  <r>
    <n v="5515116408"/>
    <x v="103"/>
    <n v="48016800"/>
    <x v="662"/>
    <s v="SSJFLOPEZ"/>
    <s v="FACTURAS UNE"/>
    <s v="EPM TELECOMUNICACIONES S.A."/>
    <s v=""/>
    <s v=""/>
    <d v="2010-03-15T00:00:00"/>
    <d v="2010-03-18T00:00:00"/>
    <n v="948"/>
    <s v="551"/>
    <x v="2"/>
    <x v="27"/>
    <x v="1"/>
    <x v="1"/>
    <x v="0"/>
  </r>
  <r>
    <n v="5515116408"/>
    <x v="103"/>
    <n v="48016800"/>
    <x v="662"/>
    <s v="SSJFLOPEZ"/>
    <s v="FACTURAS UNE"/>
    <s v="EPM TELECOMUNICACIONES S.A."/>
    <s v=""/>
    <s v=""/>
    <d v="2010-03-15T00:00:00"/>
    <d v="2010-03-18T00:00:00"/>
    <n v="3985"/>
    <s v="551"/>
    <x v="2"/>
    <x v="27"/>
    <x v="1"/>
    <x v="1"/>
    <x v="0"/>
  </r>
  <r>
    <n v="5515116408"/>
    <x v="103"/>
    <n v="48016800"/>
    <x v="662"/>
    <s v="SSJFLOPEZ"/>
    <s v="FACTURAS UNE"/>
    <s v="EPM TELECOMUNICACIONES S.A."/>
    <s v=""/>
    <s v=""/>
    <d v="2010-03-15T00:00:00"/>
    <d v="2010-03-18T00:00:00"/>
    <n v="1896"/>
    <s v="551"/>
    <x v="2"/>
    <x v="27"/>
    <x v="1"/>
    <x v="1"/>
    <x v="0"/>
  </r>
  <r>
    <n v="5515116408"/>
    <x v="103"/>
    <n v="48016800"/>
    <x v="662"/>
    <s v="SSJFLOPEZ"/>
    <s v="FACTURA UNE"/>
    <s v="EPM TELECOMUNICACIONES S.A."/>
    <s v=""/>
    <s v=""/>
    <d v="2010-03-15T00:00:00"/>
    <d v="2010-03-24T00:00:00"/>
    <n v="312152"/>
    <s v="551"/>
    <x v="2"/>
    <x v="27"/>
    <x v="1"/>
    <x v="1"/>
    <x v="0"/>
  </r>
  <r>
    <n v="5515116408"/>
    <x v="103"/>
    <n v="48016800"/>
    <x v="662"/>
    <s v="SSJFLOPEZ"/>
    <s v="FACTURA UNE"/>
    <s v="EPM TELECOMUNICACIONES S.A."/>
    <s v=""/>
    <s v=""/>
    <d v="2010-03-15T00:00:00"/>
    <d v="2010-03-24T00:00:00"/>
    <n v="1602"/>
    <s v="551"/>
    <x v="2"/>
    <x v="27"/>
    <x v="1"/>
    <x v="1"/>
    <x v="0"/>
  </r>
  <r>
    <n v="5515116409"/>
    <x v="194"/>
    <n v="48016800"/>
    <x v="662"/>
    <s v="LTNASANCHEZ"/>
    <s v=""/>
    <s v="Caja men RgMedellin"/>
    <s v=""/>
    <s v=""/>
    <d v="2010-03-10T00:00:00"/>
    <d v="2010-03-10T00:00:00"/>
    <n v="6200"/>
    <s v="551"/>
    <x v="2"/>
    <x v="27"/>
    <x v="5"/>
    <x v="1"/>
    <x v="0"/>
  </r>
  <r>
    <n v="5515117451"/>
    <x v="182"/>
    <n v="48016800"/>
    <x v="662"/>
    <s v="LTNASANCHEZ"/>
    <s v=""/>
    <s v="Caja men RgMedellin"/>
    <s v=""/>
    <s v=""/>
    <d v="2010-03-31T00:00:00"/>
    <d v="2010-03-31T00:00:00"/>
    <n v="2800"/>
    <s v="551"/>
    <x v="2"/>
    <x v="27"/>
    <x v="12"/>
    <x v="1"/>
    <x v="0"/>
  </r>
  <r>
    <n v="5515124703"/>
    <x v="109"/>
    <n v="48016800"/>
    <x v="662"/>
    <s v="SSGAVILLAMIL"/>
    <s v="Reclas Gasto Lito 2010"/>
    <s v="Ga,sumi,mat.ornament"/>
    <s v=""/>
    <s v=""/>
    <d v="2010-03-10T00:00:00"/>
    <d v="2010-03-11T00:00:00"/>
    <n v="98000"/>
    <s v="551"/>
    <x v="2"/>
    <x v="27"/>
    <x v="5"/>
    <x v="1"/>
    <x v="0"/>
  </r>
  <r>
    <n v="5515125759"/>
    <x v="115"/>
    <n v="48016800"/>
    <x v="662"/>
    <s v="LTNASANCHEZ"/>
    <s v=""/>
    <s v="Caja men RgMedellin"/>
    <s v=""/>
    <s v=""/>
    <d v="2010-03-10T00:00:00"/>
    <d v="2010-03-10T00:00:00"/>
    <n v="9000"/>
    <s v="551"/>
    <x v="2"/>
    <x v="27"/>
    <x v="5"/>
    <x v="1"/>
    <x v="0"/>
  </r>
  <r>
    <n v="5515125759"/>
    <x v="115"/>
    <n v="48016800"/>
    <x v="662"/>
    <s v="LTNASANCHEZ"/>
    <s v=""/>
    <s v="Caja men RgMedellin"/>
    <s v=""/>
    <s v=""/>
    <d v="2010-03-10T00:00:00"/>
    <d v="2010-03-10T00:00:00"/>
    <n v="14500"/>
    <s v="551"/>
    <x v="2"/>
    <x v="27"/>
    <x v="5"/>
    <x v="1"/>
    <x v="0"/>
  </r>
  <r>
    <n v="5515125759"/>
    <x v="115"/>
    <n v="48016800"/>
    <x v="662"/>
    <s v="LTNASANCHEZ"/>
    <s v=""/>
    <s v="Caja men RgMedellin"/>
    <s v=""/>
    <s v=""/>
    <d v="2010-03-10T00:00:00"/>
    <d v="2010-03-10T00:00:00"/>
    <n v="13200"/>
    <s v="551"/>
    <x v="2"/>
    <x v="27"/>
    <x v="5"/>
    <x v="1"/>
    <x v="0"/>
  </r>
  <r>
    <n v="5515125759"/>
    <x v="115"/>
    <n v="48016800"/>
    <x v="662"/>
    <s v="LTNASANCHEZ"/>
    <s v=""/>
    <s v="Caja men RgMedellin"/>
    <s v=""/>
    <s v=""/>
    <d v="2010-03-10T00:00:00"/>
    <d v="2010-03-10T00:00:00"/>
    <n v="5500"/>
    <s v="551"/>
    <x v="2"/>
    <x v="27"/>
    <x v="5"/>
    <x v="1"/>
    <x v="0"/>
  </r>
  <r>
    <n v="5505116411"/>
    <x v="130"/>
    <n v="48200000"/>
    <x v="663"/>
    <s v="LTJCLUNA"/>
    <s v=""/>
    <s v="cta pte,prov,prd.Inv"/>
    <s v=""/>
    <s v="Transporte mercancia via terrestre"/>
    <d v="2010-03-11T00:00:00"/>
    <d v="2010-03-11T00:00:00"/>
    <n v="14100"/>
    <s v="550"/>
    <x v="2"/>
    <x v="27"/>
    <x v="7"/>
    <x v="1"/>
    <x v="1"/>
  </r>
  <r>
    <n v="5505116411"/>
    <x v="130"/>
    <n v="48200000"/>
    <x v="663"/>
    <s v="LTJCLUNA"/>
    <s v=""/>
    <s v="cta pte,prov,prd.Inv"/>
    <s v=""/>
    <s v="Transporte mercancia via terrestre"/>
    <d v="2010-03-29T00:00:00"/>
    <d v="2010-03-29T00:00:00"/>
    <n v="133280"/>
    <s v="550"/>
    <x v="2"/>
    <x v="27"/>
    <x v="7"/>
    <x v="1"/>
    <x v="1"/>
  </r>
  <r>
    <n v="5505110102"/>
    <x v="131"/>
    <n v="48200100"/>
    <x v="664"/>
    <s v="SSALLONDONO"/>
    <s v="PRIMERA QUINCENA MARZO DE"/>
    <s v="Obl,lab,salariosxpag"/>
    <s v=""/>
    <s v=""/>
    <d v="2010-03-11T00:00:00"/>
    <d v="2010-03-11T00:00:00"/>
    <n v="2611318"/>
    <s v="550"/>
    <x v="2"/>
    <x v="27"/>
    <x v="2"/>
    <x v="1"/>
    <x v="0"/>
  </r>
  <r>
    <n v="5505110102"/>
    <x v="131"/>
    <n v="48200100"/>
    <x v="664"/>
    <s v="SSALLONDONO"/>
    <s v="NOMINA SEGUNDA QUINCENA M"/>
    <s v="Obl,lab,salariosxpag"/>
    <s v=""/>
    <s v=""/>
    <d v="2010-03-26T00:00:00"/>
    <d v="2010-03-26T00:00:00"/>
    <n v="1818432"/>
    <s v="550"/>
    <x v="2"/>
    <x v="27"/>
    <x v="2"/>
    <x v="1"/>
    <x v="0"/>
  </r>
  <r>
    <n v="5505110110"/>
    <x v="132"/>
    <n v="48200100"/>
    <x v="664"/>
    <s v="SSALLONDONO"/>
    <s v="PRIMERA QUINCENA MARZO DE"/>
    <s v="Obl,lab,salariosxpag"/>
    <s v=""/>
    <s v=""/>
    <d v="2010-03-11T00:00:00"/>
    <d v="2010-03-11T00:00:00"/>
    <n v="30750"/>
    <s v="550"/>
    <x v="2"/>
    <x v="27"/>
    <x v="2"/>
    <x v="1"/>
    <x v="0"/>
  </r>
  <r>
    <n v="5505110110"/>
    <x v="132"/>
    <n v="48200100"/>
    <x v="664"/>
    <s v="SSALLONDONO"/>
    <s v="NOMINA SEGUNDA QUINCENA M"/>
    <s v="Obl,lab,salariosxpag"/>
    <s v=""/>
    <s v=""/>
    <d v="2010-03-26T00:00:00"/>
    <d v="2010-03-26T00:00:00"/>
    <n v="28700"/>
    <s v="550"/>
    <x v="2"/>
    <x v="27"/>
    <x v="2"/>
    <x v="1"/>
    <x v="0"/>
  </r>
  <r>
    <n v="5505110111"/>
    <x v="133"/>
    <n v="48200100"/>
    <x v="664"/>
    <s v="SSALLONDONO"/>
    <s v="PROVISIONES PRESTACIONES"/>
    <s v="Prov,lab,cesa.aprop."/>
    <s v=""/>
    <s v=""/>
    <d v="2010-03-29T00:00:00"/>
    <d v="2010-03-29T00:00:00"/>
    <n v="476931"/>
    <s v="550"/>
    <x v="2"/>
    <x v="27"/>
    <x v="2"/>
    <x v="1"/>
    <x v="0"/>
  </r>
  <r>
    <n v="5505110113"/>
    <x v="135"/>
    <n v="48200100"/>
    <x v="664"/>
    <s v="SSALLONDONO"/>
    <s v="PROVISIONES PRESTACIONES"/>
    <s v="Prov,lab,cesa.aprop."/>
    <s v=""/>
    <s v=""/>
    <d v="2010-03-29T00:00:00"/>
    <d v="2010-03-29T00:00:00"/>
    <n v="423444"/>
    <s v="550"/>
    <x v="2"/>
    <x v="27"/>
    <x v="2"/>
    <x v="1"/>
    <x v="0"/>
  </r>
  <r>
    <n v="5505110114"/>
    <x v="136"/>
    <n v="48200100"/>
    <x v="664"/>
    <s v="SSALLONDONO"/>
    <s v="PROVISIONES PRESTACIONES"/>
    <s v="Prov,lab,cesa.aprop."/>
    <s v=""/>
    <s v=""/>
    <d v="2010-03-29T00:00:00"/>
    <d v="2010-03-29T00:00:00"/>
    <n v="294181"/>
    <s v="550"/>
    <x v="2"/>
    <x v="27"/>
    <x v="2"/>
    <x v="1"/>
    <x v="0"/>
  </r>
  <r>
    <n v="5505110116"/>
    <x v="137"/>
    <n v="48200100"/>
    <x v="664"/>
    <s v="SSALLONDONO"/>
    <s v="PROVISIONES PRESTACIONES"/>
    <s v="Prov,lab,cesa.aprop."/>
    <s v=""/>
    <s v=""/>
    <d v="2010-03-29T00:00:00"/>
    <d v="2010-03-29T00:00:00"/>
    <n v="401158"/>
    <s v="550"/>
    <x v="2"/>
    <x v="27"/>
    <x v="2"/>
    <x v="1"/>
    <x v="0"/>
  </r>
  <r>
    <n v="5505110124"/>
    <x v="140"/>
    <n v="48200100"/>
    <x v="664"/>
    <s v="SSALLONDONO"/>
    <s v="PROVISIONES PRESTACIONES"/>
    <s v="Prov,lab,cesa.aprop."/>
    <s v=""/>
    <s v=""/>
    <d v="2010-03-29T00:00:00"/>
    <d v="2010-03-29T00:00:00"/>
    <n v="46356"/>
    <s v="550"/>
    <x v="2"/>
    <x v="27"/>
    <x v="2"/>
    <x v="1"/>
    <x v="0"/>
  </r>
  <r>
    <n v="5505110127"/>
    <x v="141"/>
    <n v="48200100"/>
    <x v="664"/>
    <s v="SSALLONDONO"/>
    <s v="SEGURIDAD SOCIAL  MARZO 2"/>
    <s v="Ret,apor,nomi, seg.s"/>
    <s v=""/>
    <s v=""/>
    <d v="2010-03-30T00:00:00"/>
    <d v="2010-03-30T00:00:00"/>
    <n v="192700"/>
    <s v="550"/>
    <x v="2"/>
    <x v="27"/>
    <x v="2"/>
    <x v="1"/>
    <x v="0"/>
  </r>
  <r>
    <n v="5505110128"/>
    <x v="142"/>
    <n v="48200100"/>
    <x v="664"/>
    <s v="SSALLONDONO"/>
    <s v="SEGURIDAD SOCIAL  MARZO 2"/>
    <s v="Ret,apor,nomi, seg.s"/>
    <s v=""/>
    <s v=""/>
    <d v="2010-03-30T00:00:00"/>
    <d v="2010-03-30T00:00:00"/>
    <n v="-222498"/>
    <s v="550"/>
    <x v="2"/>
    <x v="27"/>
    <x v="2"/>
    <x v="1"/>
    <x v="0"/>
  </r>
  <r>
    <n v="5505110128"/>
    <x v="142"/>
    <n v="48200100"/>
    <x v="664"/>
    <s v="SSALLONDONO"/>
    <s v="SEGURIDAD SOCIAL  MARZO 2"/>
    <s v="Ret,apor,nomi, seg.s"/>
    <s v=""/>
    <s v=""/>
    <d v="2010-03-30T00:00:00"/>
    <d v="2010-03-30T00:00:00"/>
    <n v="667000"/>
    <s v="550"/>
    <x v="2"/>
    <x v="27"/>
    <x v="2"/>
    <x v="1"/>
    <x v="0"/>
  </r>
  <r>
    <n v="5505110129"/>
    <x v="143"/>
    <n v="48200100"/>
    <x v="664"/>
    <s v="SSALLONDONO"/>
    <s v="SEGURIDAD SOCIAL  MARZO 2"/>
    <s v="Ret,apor,nomi, seg.s"/>
    <s v=""/>
    <s v=""/>
    <d v="2010-03-30T00:00:00"/>
    <d v="2010-03-30T00:00:00"/>
    <n v="-249296"/>
    <s v="550"/>
    <x v="2"/>
    <x v="27"/>
    <x v="2"/>
    <x v="1"/>
    <x v="0"/>
  </r>
  <r>
    <n v="5505110129"/>
    <x v="143"/>
    <n v="48200100"/>
    <x v="664"/>
    <s v="SSALLONDONO"/>
    <s v="SEGURIDAD SOCIAL  MARZO 2"/>
    <s v="Ret,apor,nomi, seg.s"/>
    <s v=""/>
    <s v=""/>
    <d v="2010-03-30T00:00:00"/>
    <d v="2010-03-30T00:00:00"/>
    <n v="880500"/>
    <s v="550"/>
    <x v="2"/>
    <x v="27"/>
    <x v="2"/>
    <x v="1"/>
    <x v="0"/>
  </r>
  <r>
    <n v="5505110131"/>
    <x v="144"/>
    <n v="48200100"/>
    <x v="664"/>
    <s v="SSALLONDONO"/>
    <s v="SEGURIDAD SOCIAL  MARZO 2"/>
    <s v="Ret,apor,nomi, seg.s"/>
    <s v=""/>
    <s v=""/>
    <d v="2010-03-30T00:00:00"/>
    <d v="2010-03-30T00:00:00"/>
    <n v="222500"/>
    <s v="550"/>
    <x v="2"/>
    <x v="27"/>
    <x v="2"/>
    <x v="1"/>
    <x v="0"/>
  </r>
  <r>
    <n v="5505110133"/>
    <x v="145"/>
    <n v="48200100"/>
    <x v="664"/>
    <s v="SSALLONDONO"/>
    <s v="SEGURIDAD SOCIAL  MARZO 2"/>
    <s v="Ret,apor,nomi, seg.s"/>
    <s v=""/>
    <s v=""/>
    <d v="2010-03-30T00:00:00"/>
    <d v="2010-03-30T00:00:00"/>
    <n v="166900"/>
    <s v="550"/>
    <x v="2"/>
    <x v="27"/>
    <x v="2"/>
    <x v="1"/>
    <x v="0"/>
  </r>
  <r>
    <n v="5505110134"/>
    <x v="146"/>
    <n v="48200100"/>
    <x v="664"/>
    <s v="SSALLONDONO"/>
    <s v="SEGURIDAD SOCIAL  MARZO 2"/>
    <s v="Ret,apor,nomi, seg.s"/>
    <s v=""/>
    <s v=""/>
    <d v="2010-03-30T00:00:00"/>
    <d v="2010-03-30T00:00:00"/>
    <n v="111200"/>
    <s v="550"/>
    <x v="2"/>
    <x v="27"/>
    <x v="2"/>
    <x v="1"/>
    <x v="0"/>
  </r>
  <r>
    <n v="5505113507"/>
    <x v="147"/>
    <n v="48200100"/>
    <x v="664"/>
    <s v="SSJFLOPEZ"/>
    <s v="Lito-Marzo-LB_506706"/>
    <s v="LEASING BANCOLOMBIA SA"/>
    <s v=""/>
    <s v=""/>
    <d v="2010-03-09T00:00:00"/>
    <d v="2010-03-30T00:00:00"/>
    <n v="26282"/>
    <s v="550"/>
    <x v="2"/>
    <x v="27"/>
    <x v="5"/>
    <x v="1"/>
    <x v="0"/>
  </r>
  <r>
    <n v="5505113507"/>
    <x v="147"/>
    <n v="48200100"/>
    <x v="664"/>
    <s v="SSJFLOPEZ"/>
    <s v="Lito-Marzo-LB_506706"/>
    <s v="LEASING BANCOLOMBIA SA"/>
    <s v=""/>
    <s v=""/>
    <d v="2010-03-09T00:00:00"/>
    <d v="2010-03-30T00:00:00"/>
    <n v="35960"/>
    <s v="550"/>
    <x v="2"/>
    <x v="27"/>
    <x v="5"/>
    <x v="1"/>
    <x v="0"/>
  </r>
  <r>
    <n v="5505113507"/>
    <x v="147"/>
    <n v="48200100"/>
    <x v="664"/>
    <s v="SSJFLOPEZ"/>
    <s v="Lito-Marzo-LB_506706"/>
    <s v="LEASING BANCOLOMBIA SA"/>
    <s v=""/>
    <s v=""/>
    <d v="2010-03-09T00:00:00"/>
    <d v="2010-03-30T00:00:00"/>
    <n v="48067"/>
    <s v="550"/>
    <x v="2"/>
    <x v="27"/>
    <x v="5"/>
    <x v="1"/>
    <x v="0"/>
  </r>
  <r>
    <n v="5505113507"/>
    <x v="147"/>
    <n v="48200100"/>
    <x v="664"/>
    <s v="SSJFLOPEZ"/>
    <s v="Lito-Marzo-LB_506706"/>
    <s v="LEASING BANCOLOMBIA SA"/>
    <s v=""/>
    <s v=""/>
    <d v="2010-03-09T00:00:00"/>
    <d v="2010-03-30T00:00:00"/>
    <n v="66801"/>
    <s v="550"/>
    <x v="2"/>
    <x v="27"/>
    <x v="5"/>
    <x v="1"/>
    <x v="0"/>
  </r>
  <r>
    <n v="5505113507"/>
    <x v="147"/>
    <n v="48200100"/>
    <x v="664"/>
    <s v="SSJFLOPEZ"/>
    <s v="Lito-Marzo-LB_506706"/>
    <s v="LEASING BANCOLOMBIA SA"/>
    <s v=""/>
    <s v=""/>
    <d v="2010-03-09T00:00:00"/>
    <d v="2010-03-30T00:00:00"/>
    <n v="48067"/>
    <s v="550"/>
    <x v="2"/>
    <x v="27"/>
    <x v="5"/>
    <x v="1"/>
    <x v="0"/>
  </r>
  <r>
    <n v="5505113507"/>
    <x v="147"/>
    <n v="48200100"/>
    <x v="664"/>
    <s v="SSJFLOPEZ"/>
    <s v="Lito-Marzo-LB_506706"/>
    <s v="LEASING BANCOLOMBIA SA"/>
    <s v=""/>
    <s v=""/>
    <d v="2010-03-09T00:00:00"/>
    <d v="2010-03-30T00:00:00"/>
    <n v="66801"/>
    <s v="550"/>
    <x v="2"/>
    <x v="27"/>
    <x v="5"/>
    <x v="1"/>
    <x v="0"/>
  </r>
  <r>
    <n v="5505113507"/>
    <x v="147"/>
    <n v="48200100"/>
    <x v="664"/>
    <s v="SSJFLOPEZ"/>
    <s v="Lito-Marzo-LB_506706"/>
    <s v="LEASING BANCOLOMBIA SA"/>
    <s v=""/>
    <s v=""/>
    <d v="2010-03-09T00:00:00"/>
    <d v="2010-03-30T00:00:00"/>
    <n v="35509"/>
    <s v="550"/>
    <x v="2"/>
    <x v="27"/>
    <x v="5"/>
    <x v="1"/>
    <x v="0"/>
  </r>
  <r>
    <n v="5505113507"/>
    <x v="147"/>
    <n v="48200100"/>
    <x v="664"/>
    <s v="SSJFLOPEZ"/>
    <s v="Lito-Marzo-LB_506706"/>
    <s v="LEASING BANCOLOMBIA SA"/>
    <s v=""/>
    <s v=""/>
    <d v="2010-03-09T00:00:00"/>
    <d v="2010-03-30T00:00:00"/>
    <n v="50233"/>
    <s v="550"/>
    <x v="2"/>
    <x v="27"/>
    <x v="5"/>
    <x v="1"/>
    <x v="0"/>
  </r>
  <r>
    <n v="5505113507"/>
    <x v="147"/>
    <n v="48200100"/>
    <x v="664"/>
    <s v="SSJFLOPEZ"/>
    <s v="Lito-Marzo-LB_506706"/>
    <s v="LEASING BANCOLOMBIA SA"/>
    <s v=""/>
    <s v=""/>
    <d v="2010-03-09T00:00:00"/>
    <d v="2010-03-30T00:00:00"/>
    <n v="35509"/>
    <s v="550"/>
    <x v="2"/>
    <x v="27"/>
    <x v="5"/>
    <x v="1"/>
    <x v="0"/>
  </r>
  <r>
    <n v="5505113507"/>
    <x v="147"/>
    <n v="48200100"/>
    <x v="664"/>
    <s v="SSJFLOPEZ"/>
    <s v="Lito-Marzo-LB_506706"/>
    <s v="LEASING BANCOLOMBIA SA"/>
    <s v=""/>
    <s v=""/>
    <d v="2010-03-09T00:00:00"/>
    <d v="2010-03-30T00:00:00"/>
    <n v="50233"/>
    <s v="550"/>
    <x v="2"/>
    <x v="27"/>
    <x v="5"/>
    <x v="1"/>
    <x v="0"/>
  </r>
  <r>
    <n v="5505115355"/>
    <x v="148"/>
    <n v="48200100"/>
    <x v="664"/>
    <s v="SSJFLOPEZ"/>
    <s v="POLIZA VIDA MARZO  2010"/>
    <s v="RESTREPO HENAO S.A.CORREDORES DE SE"/>
    <s v=""/>
    <s v=""/>
    <d v="2010-03-05T00:00:00"/>
    <d v="2010-03-15T00:00:00"/>
    <n v="21580"/>
    <s v="550"/>
    <x v="2"/>
    <x v="27"/>
    <x v="2"/>
    <x v="1"/>
    <x v="0"/>
  </r>
  <r>
    <n v="5505115370"/>
    <x v="149"/>
    <n v="48200100"/>
    <x v="664"/>
    <s v="SSJFLOPEZ"/>
    <s v="POLIZA ACCIDENTES MARZO"/>
    <s v="RESTREPO HENAO S.A.CORREDORES DE SE"/>
    <s v=""/>
    <s v=""/>
    <d v="2010-03-05T00:00:00"/>
    <d v="2010-03-15T00:00:00"/>
    <n v="5400"/>
    <s v="550"/>
    <x v="2"/>
    <x v="27"/>
    <x v="2"/>
    <x v="1"/>
    <x v="0"/>
  </r>
  <r>
    <n v="5505116408"/>
    <x v="150"/>
    <n v="48200100"/>
    <x v="664"/>
    <s v="SSJFLOPEZ"/>
    <s v="FACTURA TIGO"/>
    <s v="COLOMBIA MOVIL S.A. E.S.P."/>
    <s v=""/>
    <s v=""/>
    <d v="2010-02-26T00:00:00"/>
    <d v="2010-03-17T00:00:00"/>
    <n v="603"/>
    <s v="550"/>
    <x v="2"/>
    <x v="27"/>
    <x v="1"/>
    <x v="1"/>
    <x v="0"/>
  </r>
  <r>
    <n v="5505116408"/>
    <x v="150"/>
    <n v="48200100"/>
    <x v="664"/>
    <s v="SSJFLOPEZ"/>
    <s v="FACTURA MOVISTAR"/>
    <s v="TELEFONICA MOVILES COLOMBIA S.A."/>
    <s v=""/>
    <s v=""/>
    <d v="2010-03-02T00:00:00"/>
    <d v="2010-03-17T00:00:00"/>
    <n v="1137"/>
    <s v="550"/>
    <x v="2"/>
    <x v="27"/>
    <x v="1"/>
    <x v="1"/>
    <x v="0"/>
  </r>
  <r>
    <n v="5505116408"/>
    <x v="150"/>
    <n v="48200100"/>
    <x v="664"/>
    <s v="SSJFLOPEZ"/>
    <s v="FACTURA COMCEL"/>
    <s v="COMUNICACION CELULAR S.A. COMCEL"/>
    <s v=""/>
    <s v=""/>
    <d v="2010-02-25T00:00:00"/>
    <d v="2010-03-17T00:00:00"/>
    <n v="781"/>
    <s v="550"/>
    <x v="2"/>
    <x v="27"/>
    <x v="1"/>
    <x v="1"/>
    <x v="0"/>
  </r>
  <r>
    <n v="5505116408"/>
    <x v="150"/>
    <n v="48200100"/>
    <x v="664"/>
    <s v="SSJFLOPEZ"/>
    <s v="FACTURAS UNE"/>
    <s v="EPM TELECOMUNICACIONES S.A."/>
    <s v=""/>
    <s v=""/>
    <d v="2010-03-15T00:00:00"/>
    <d v="2010-03-18T00:00:00"/>
    <n v="3368"/>
    <s v="550"/>
    <x v="2"/>
    <x v="27"/>
    <x v="1"/>
    <x v="1"/>
    <x v="0"/>
  </r>
  <r>
    <n v="5505116408"/>
    <x v="150"/>
    <n v="48200100"/>
    <x v="664"/>
    <s v="SSJFLOPEZ"/>
    <s v="FACTURAS UNE"/>
    <s v="EPM TELECOMUNICACIONES S.A."/>
    <s v=""/>
    <s v=""/>
    <d v="2010-03-15T00:00:00"/>
    <d v="2010-03-18T00:00:00"/>
    <n v="1311"/>
    <s v="550"/>
    <x v="2"/>
    <x v="27"/>
    <x v="1"/>
    <x v="1"/>
    <x v="0"/>
  </r>
  <r>
    <n v="5505116408"/>
    <x v="150"/>
    <n v="48200100"/>
    <x v="664"/>
    <s v="SSJFLOPEZ"/>
    <s v="FACTURAS UNE"/>
    <s v="EPM TELECOMUNICACIONES S.A."/>
    <s v=""/>
    <s v=""/>
    <d v="2010-03-15T00:00:00"/>
    <d v="2010-03-18T00:00:00"/>
    <n v="75"/>
    <s v="550"/>
    <x v="2"/>
    <x v="27"/>
    <x v="1"/>
    <x v="1"/>
    <x v="0"/>
  </r>
  <r>
    <n v="5505116408"/>
    <x v="150"/>
    <n v="48200100"/>
    <x v="664"/>
    <s v="SSJFLOPEZ"/>
    <s v="FACTURAS UNE"/>
    <s v="EPM TELECOMUNICACIONES S.A."/>
    <s v=""/>
    <s v=""/>
    <d v="2010-03-15T00:00:00"/>
    <d v="2010-03-18T00:00:00"/>
    <n v="8228"/>
    <s v="550"/>
    <x v="2"/>
    <x v="27"/>
    <x v="1"/>
    <x v="1"/>
    <x v="0"/>
  </r>
  <r>
    <n v="5505116408"/>
    <x v="150"/>
    <n v="48200100"/>
    <x v="664"/>
    <s v="SSJFLOPEZ"/>
    <s v="FACTURAS UNE"/>
    <s v="EPM TELECOMUNICACIONES S.A."/>
    <s v=""/>
    <s v=""/>
    <d v="2010-03-15T00:00:00"/>
    <d v="2010-03-18T00:00:00"/>
    <n v="2065"/>
    <s v="550"/>
    <x v="2"/>
    <x v="27"/>
    <x v="1"/>
    <x v="1"/>
    <x v="0"/>
  </r>
  <r>
    <n v="5505116408"/>
    <x v="150"/>
    <n v="48200100"/>
    <x v="664"/>
    <s v="SSJFLOPEZ"/>
    <s v="FACTURAS UNE"/>
    <s v="EPM TELECOMUNICACIONES S.A."/>
    <s v=""/>
    <s v=""/>
    <d v="2010-03-15T00:00:00"/>
    <d v="2010-03-18T00:00:00"/>
    <n v="833"/>
    <s v="550"/>
    <x v="2"/>
    <x v="27"/>
    <x v="1"/>
    <x v="1"/>
    <x v="0"/>
  </r>
  <r>
    <n v="5505116408"/>
    <x v="150"/>
    <n v="48200100"/>
    <x v="664"/>
    <s v="SSJFLOPEZ"/>
    <s v="FACTURAS UNE"/>
    <s v="EPM TELECOMUNICACIONES S.A."/>
    <s v=""/>
    <s v=""/>
    <d v="2010-03-15T00:00:00"/>
    <d v="2010-03-18T00:00:00"/>
    <n v="344"/>
    <s v="550"/>
    <x v="2"/>
    <x v="27"/>
    <x v="1"/>
    <x v="1"/>
    <x v="0"/>
  </r>
  <r>
    <n v="5505116408"/>
    <x v="150"/>
    <n v="48200100"/>
    <x v="664"/>
    <s v="SSJFLOPEZ"/>
    <s v="FACTURAS UNE"/>
    <s v="EPM TELECOMUNICACIONES S.A."/>
    <s v=""/>
    <s v=""/>
    <d v="2010-03-15T00:00:00"/>
    <d v="2010-03-18T00:00:00"/>
    <n v="1448"/>
    <s v="550"/>
    <x v="2"/>
    <x v="27"/>
    <x v="1"/>
    <x v="1"/>
    <x v="0"/>
  </r>
  <r>
    <n v="5505116408"/>
    <x v="150"/>
    <n v="48200100"/>
    <x v="664"/>
    <s v="SSJFLOPEZ"/>
    <s v="FACTURAS UNE"/>
    <s v="EPM TELECOMUNICACIONES S.A."/>
    <s v=""/>
    <s v=""/>
    <d v="2010-03-15T00:00:00"/>
    <d v="2010-03-18T00:00:00"/>
    <n v="689"/>
    <s v="550"/>
    <x v="2"/>
    <x v="27"/>
    <x v="1"/>
    <x v="1"/>
    <x v="0"/>
  </r>
  <r>
    <n v="5505116408"/>
    <x v="150"/>
    <n v="48200100"/>
    <x v="664"/>
    <s v="SSJFLOPEZ"/>
    <s v="FACTURA UNE"/>
    <s v="EPM TELECOMUNICACIONES S.A."/>
    <s v=""/>
    <s v=""/>
    <d v="2010-03-15T00:00:00"/>
    <d v="2010-03-24T00:00:00"/>
    <n v="170267"/>
    <s v="550"/>
    <x v="2"/>
    <x v="27"/>
    <x v="1"/>
    <x v="1"/>
    <x v="0"/>
  </r>
  <r>
    <n v="5505116408"/>
    <x v="150"/>
    <n v="48200100"/>
    <x v="664"/>
    <s v="SSJFLOPEZ"/>
    <s v="FACTURA UNE"/>
    <s v="EPM TELECOMUNICACIONES S.A."/>
    <s v=""/>
    <s v=""/>
    <d v="2010-03-15T00:00:00"/>
    <d v="2010-03-24T00:00:00"/>
    <n v="874"/>
    <s v="550"/>
    <x v="2"/>
    <x v="27"/>
    <x v="1"/>
    <x v="1"/>
    <x v="0"/>
  </r>
  <r>
    <n v="5505116408"/>
    <x v="150"/>
    <n v="48200100"/>
    <x v="664"/>
    <s v="SSJFLOPEZ"/>
    <s v="FACTURA UNE"/>
    <s v="EPM TELECOMUNICACIONES S.A."/>
    <s v=""/>
    <s v=""/>
    <d v="2010-03-04T00:00:00"/>
    <d v="2010-03-26T00:00:00"/>
    <n v="1410"/>
    <s v="550"/>
    <x v="2"/>
    <x v="27"/>
    <x v="1"/>
    <x v="1"/>
    <x v="0"/>
  </r>
  <r>
    <n v="5505124507"/>
    <x v="199"/>
    <n v="48200100"/>
    <x v="664"/>
    <s v="EXGAVELASQUE"/>
    <s v=""/>
    <s v="cta pte,prov,prd.no,"/>
    <s v="Licencia de software 16% sum equip comp"/>
    <s v="Licencia de software 16% sum equip comp"/>
    <d v="2010-03-03T00:00:00"/>
    <d v="2010-03-04T00:00:00"/>
    <n v="25190850"/>
    <s v="550"/>
    <x v="2"/>
    <x v="27"/>
    <x v="5"/>
    <x v="1"/>
    <x v="0"/>
  </r>
  <r>
    <n v="5525116446"/>
    <x v="152"/>
    <n v="48300600"/>
    <x v="665"/>
    <s v="LTJFLOPEZ"/>
    <s v=""/>
    <s v="cta pte,prov,prd.Inv"/>
    <s v=""/>
    <s v="Servicio de transporte"/>
    <d v="2010-03-04T00:00:00"/>
    <d v="2010-03-04T00:00:00"/>
    <n v="97700"/>
    <s v="552"/>
    <x v="2"/>
    <x v="27"/>
    <x v="7"/>
    <x v="1"/>
    <x v="1"/>
  </r>
  <r>
    <n v="5525116446"/>
    <x v="152"/>
    <n v="48300600"/>
    <x v="665"/>
    <s v="LTJFLOPEZ"/>
    <s v=""/>
    <s v="cta pte,prov,prd.Inv"/>
    <s v=""/>
    <s v="Servicio de transporte"/>
    <d v="2010-03-18T00:00:00"/>
    <d v="2010-03-18T00:00:00"/>
    <n v="81225"/>
    <s v="552"/>
    <x v="2"/>
    <x v="27"/>
    <x v="7"/>
    <x v="1"/>
    <x v="1"/>
  </r>
  <r>
    <n v="5525116446"/>
    <x v="152"/>
    <n v="48300600"/>
    <x v="665"/>
    <s v="LTJFLOPEZ"/>
    <s v=""/>
    <s v="cta pte,prov,prd.Inv"/>
    <s v=""/>
    <s v="Servicio de transporte"/>
    <d v="2010-03-26T00:00:00"/>
    <d v="2010-03-26T00:00:00"/>
    <n v="134050"/>
    <s v="552"/>
    <x v="2"/>
    <x v="27"/>
    <x v="7"/>
    <x v="1"/>
    <x v="1"/>
  </r>
  <r>
    <n v="5525116446"/>
    <x v="152"/>
    <n v="48300600"/>
    <x v="665"/>
    <s v="LTJFLOPEZ"/>
    <s v=""/>
    <s v="cta pte,prov,prd.Inv"/>
    <s v=""/>
    <s v="Servicio de transporte"/>
    <d v="2010-03-26T00:00:00"/>
    <d v="2010-03-26T00:00:00"/>
    <n v="160000"/>
    <s v="552"/>
    <x v="2"/>
    <x v="27"/>
    <x v="7"/>
    <x v="1"/>
    <x v="1"/>
  </r>
  <r>
    <n v="5525116446"/>
    <x v="152"/>
    <n v="48300600"/>
    <x v="665"/>
    <s v="LTJFLOPEZ"/>
    <s v=""/>
    <s v="cta pte,prov,prd.Inv"/>
    <s v=""/>
    <s v="Servicio de transporte"/>
    <d v="2010-03-26T00:00:00"/>
    <d v="2010-03-26T00:00:00"/>
    <n v="35000"/>
    <s v="552"/>
    <x v="2"/>
    <x v="27"/>
    <x v="7"/>
    <x v="1"/>
    <x v="1"/>
  </r>
  <r>
    <n v="5525116446"/>
    <x v="152"/>
    <n v="48300600"/>
    <x v="665"/>
    <s v="LTJFLOPEZ"/>
    <s v=""/>
    <s v="cta pte,prov,prd.Inv"/>
    <s v=""/>
    <s v="Servicio de transporte"/>
    <d v="2010-03-29T00:00:00"/>
    <d v="2010-03-29T00:00:00"/>
    <n v="77250"/>
    <s v="552"/>
    <x v="2"/>
    <x v="27"/>
    <x v="7"/>
    <x v="1"/>
    <x v="1"/>
  </r>
  <r>
    <n v="5525116446"/>
    <x v="152"/>
    <n v="48300600"/>
    <x v="665"/>
    <s v="LTJFLOPEZ"/>
    <s v=""/>
    <s v="cta pte,prov,prd.Inv"/>
    <s v=""/>
    <s v="Servicio de transporte"/>
    <d v="2010-03-29T00:00:00"/>
    <d v="2010-03-29T00:00:00"/>
    <n v="160000"/>
    <s v="552"/>
    <x v="2"/>
    <x v="27"/>
    <x v="7"/>
    <x v="1"/>
    <x v="1"/>
  </r>
  <r>
    <n v="5525110102"/>
    <x v="153"/>
    <n v="48330000"/>
    <x v="666"/>
    <s v="SSALLONDONO"/>
    <s v="PRIMERA QUINCENA MARZO DE"/>
    <s v="Obl,lab,salariosxpag"/>
    <s v=""/>
    <s v=""/>
    <d v="2010-03-11T00:00:00"/>
    <d v="2010-03-11T00:00:00"/>
    <n v="693235"/>
    <s v="552"/>
    <x v="2"/>
    <x v="27"/>
    <x v="2"/>
    <x v="1"/>
    <x v="0"/>
  </r>
  <r>
    <n v="5525110102"/>
    <x v="153"/>
    <n v="48330000"/>
    <x v="666"/>
    <s v="SSALLONDONO"/>
    <s v="PRIMERA QUINCENA MARZO DE"/>
    <s v="Obl,lab,salariosxpag"/>
    <s v=""/>
    <s v=""/>
    <d v="2010-03-11T00:00:00"/>
    <d v="2010-03-11T00:00:00"/>
    <n v="1806687"/>
    <s v="552"/>
    <x v="2"/>
    <x v="27"/>
    <x v="2"/>
    <x v="1"/>
    <x v="0"/>
  </r>
  <r>
    <n v="5525110102"/>
    <x v="153"/>
    <n v="48330000"/>
    <x v="666"/>
    <s v="SSALLONDONO"/>
    <s v="NOMINA SEGUNDA QUINCENA M"/>
    <s v="Obl,lab,salariosxpag"/>
    <s v=""/>
    <s v=""/>
    <d v="2010-03-26T00:00:00"/>
    <d v="2010-03-26T00:00:00"/>
    <n v="693235"/>
    <s v="552"/>
    <x v="2"/>
    <x v="27"/>
    <x v="2"/>
    <x v="1"/>
    <x v="0"/>
  </r>
  <r>
    <n v="5525110102"/>
    <x v="153"/>
    <n v="48330000"/>
    <x v="666"/>
    <s v="SSALLONDONO"/>
    <s v="NOMINA SEGUNDA QUINCENA M"/>
    <s v="Obl,lab,salariosxpag"/>
    <s v=""/>
    <s v=""/>
    <d v="2010-03-26T00:00:00"/>
    <d v="2010-03-26T00:00:00"/>
    <n v="1806687"/>
    <s v="552"/>
    <x v="2"/>
    <x v="27"/>
    <x v="2"/>
    <x v="1"/>
    <x v="0"/>
  </r>
  <r>
    <n v="5525110103"/>
    <x v="188"/>
    <n v="48330000"/>
    <x v="666"/>
    <s v="SSALLONDONO"/>
    <s v="PRIMERA QUINCENA MARZO DE"/>
    <s v="Obl,lab,salariosxpag"/>
    <s v=""/>
    <s v=""/>
    <d v="2010-03-11T00:00:00"/>
    <d v="2010-03-11T00:00:00"/>
    <n v="193125"/>
    <s v="552"/>
    <x v="2"/>
    <x v="27"/>
    <x v="2"/>
    <x v="1"/>
    <x v="0"/>
  </r>
  <r>
    <n v="5525110103"/>
    <x v="188"/>
    <n v="48330000"/>
    <x v="666"/>
    <s v="SSALLONDONO"/>
    <s v="NOMINA SEGUNDA QUINCENA M"/>
    <s v="Obl,lab,salariosxpag"/>
    <s v=""/>
    <s v=""/>
    <d v="2010-03-26T00:00:00"/>
    <d v="2010-03-26T00:00:00"/>
    <n v="193125"/>
    <s v="552"/>
    <x v="2"/>
    <x v="27"/>
    <x v="2"/>
    <x v="1"/>
    <x v="0"/>
  </r>
  <r>
    <n v="5525110111"/>
    <x v="154"/>
    <n v="48330000"/>
    <x v="666"/>
    <s v="SSALLONDONO"/>
    <s v="PROVISIONES PRESTACIONES"/>
    <s v="Prov,lab,cesa.aprop."/>
    <s v=""/>
    <s v=""/>
    <d v="2010-03-29T00:00:00"/>
    <d v="2010-03-29T00:00:00"/>
    <n v="143407"/>
    <s v="552"/>
    <x v="2"/>
    <x v="27"/>
    <x v="2"/>
    <x v="1"/>
    <x v="0"/>
  </r>
  <r>
    <n v="5525110111"/>
    <x v="154"/>
    <n v="48330000"/>
    <x v="666"/>
    <s v="SSALLONDONO"/>
    <s v="PROVISIONES PRESTACIONES"/>
    <s v="Prov,lab,cesa.aprop."/>
    <s v=""/>
    <s v=""/>
    <d v="2010-03-29T00:00:00"/>
    <d v="2010-03-29T00:00:00"/>
    <n v="386631"/>
    <s v="552"/>
    <x v="2"/>
    <x v="27"/>
    <x v="2"/>
    <x v="1"/>
    <x v="0"/>
  </r>
  <r>
    <n v="5525110113"/>
    <x v="156"/>
    <n v="48330000"/>
    <x v="666"/>
    <s v="SSALLONDONO"/>
    <s v="PROVISIONES PRESTACIONES"/>
    <s v="Prov,lab,cesa.aprop."/>
    <s v=""/>
    <s v=""/>
    <d v="2010-03-29T00:00:00"/>
    <d v="2010-03-29T00:00:00"/>
    <n v="127324"/>
    <s v="552"/>
    <x v="2"/>
    <x v="27"/>
    <x v="2"/>
    <x v="1"/>
    <x v="0"/>
  </r>
  <r>
    <n v="5525110113"/>
    <x v="156"/>
    <n v="48330000"/>
    <x v="666"/>
    <s v="SSALLONDONO"/>
    <s v="PROVISIONES PRESTACIONES"/>
    <s v="Prov,lab,cesa.aprop."/>
    <s v=""/>
    <s v=""/>
    <d v="2010-03-29T00:00:00"/>
    <d v="2010-03-29T00:00:00"/>
    <n v="343271"/>
    <s v="552"/>
    <x v="2"/>
    <x v="27"/>
    <x v="2"/>
    <x v="1"/>
    <x v="0"/>
  </r>
  <r>
    <n v="5525110114"/>
    <x v="157"/>
    <n v="48330000"/>
    <x v="666"/>
    <s v="SSALLONDONO"/>
    <s v="PROVISIONES PRESTACIONES"/>
    <s v="Prov,lab,cesa.aprop."/>
    <s v=""/>
    <s v=""/>
    <d v="2010-03-29T00:00:00"/>
    <d v="2010-03-29T00:00:00"/>
    <n v="88457"/>
    <s v="552"/>
    <x v="2"/>
    <x v="27"/>
    <x v="2"/>
    <x v="1"/>
    <x v="0"/>
  </r>
  <r>
    <n v="5525110114"/>
    <x v="157"/>
    <n v="48330000"/>
    <x v="666"/>
    <s v="SSALLONDONO"/>
    <s v="PROVISIONES PRESTACIONES"/>
    <s v="Prov,lab,cesa.aprop."/>
    <s v=""/>
    <s v=""/>
    <d v="2010-03-29T00:00:00"/>
    <d v="2010-03-29T00:00:00"/>
    <n v="238483"/>
    <s v="552"/>
    <x v="2"/>
    <x v="27"/>
    <x v="2"/>
    <x v="1"/>
    <x v="0"/>
  </r>
  <r>
    <n v="5525110116"/>
    <x v="158"/>
    <n v="48330000"/>
    <x v="666"/>
    <s v="SSALLONDONO"/>
    <s v="PROVISIONES PRESTACIONES"/>
    <s v="Prov,lab,cesa.aprop."/>
    <s v=""/>
    <s v=""/>
    <d v="2010-03-29T00:00:00"/>
    <d v="2010-03-29T00:00:00"/>
    <n v="120622"/>
    <s v="552"/>
    <x v="2"/>
    <x v="27"/>
    <x v="2"/>
    <x v="1"/>
    <x v="0"/>
  </r>
  <r>
    <n v="5525110116"/>
    <x v="158"/>
    <n v="48330000"/>
    <x v="666"/>
    <s v="SSALLONDONO"/>
    <s v="PROVISIONES PRESTACIONES"/>
    <s v="Prov,lab,cesa.aprop."/>
    <s v=""/>
    <s v=""/>
    <d v="2010-03-29T00:00:00"/>
    <d v="2010-03-29T00:00:00"/>
    <n v="325204"/>
    <s v="552"/>
    <x v="2"/>
    <x v="27"/>
    <x v="2"/>
    <x v="1"/>
    <x v="0"/>
  </r>
  <r>
    <n v="5525110124"/>
    <x v="161"/>
    <n v="48330000"/>
    <x v="666"/>
    <s v="SSALLONDONO"/>
    <s v="PROVISIONES PRESTACIONES"/>
    <s v="Prov,lab,cesa.aprop."/>
    <s v=""/>
    <s v=""/>
    <d v="2010-03-29T00:00:00"/>
    <d v="2010-03-29T00:00:00"/>
    <n v="13939"/>
    <s v="552"/>
    <x v="2"/>
    <x v="27"/>
    <x v="2"/>
    <x v="1"/>
    <x v="0"/>
  </r>
  <r>
    <n v="5525110124"/>
    <x v="161"/>
    <n v="48330000"/>
    <x v="666"/>
    <s v="SSALLONDONO"/>
    <s v="PROVISIONES PRESTACIONES"/>
    <s v="Prov,lab,cesa.aprop."/>
    <s v=""/>
    <s v=""/>
    <d v="2010-03-29T00:00:00"/>
    <d v="2010-03-29T00:00:00"/>
    <n v="37579"/>
    <s v="552"/>
    <x v="2"/>
    <x v="27"/>
    <x v="2"/>
    <x v="1"/>
    <x v="0"/>
  </r>
  <r>
    <n v="5525110127"/>
    <x v="162"/>
    <n v="48330000"/>
    <x v="666"/>
    <s v="SSALLONDONO"/>
    <s v="SEGURIDAD SOCIAL  MARZO 2"/>
    <s v="Ret,apor,nomi, seg.s"/>
    <s v=""/>
    <s v=""/>
    <d v="2010-03-30T00:00:00"/>
    <d v="2010-03-30T00:00:00"/>
    <n v="7200"/>
    <s v="552"/>
    <x v="2"/>
    <x v="27"/>
    <x v="2"/>
    <x v="1"/>
    <x v="0"/>
  </r>
  <r>
    <n v="5525110127"/>
    <x v="162"/>
    <n v="48330000"/>
    <x v="666"/>
    <s v="SSALLONDONO"/>
    <s v="SEGURIDAD SOCIAL  MARZO 2"/>
    <s v="Ret,apor,nomi, seg.s"/>
    <s v=""/>
    <s v=""/>
    <d v="2010-03-30T00:00:00"/>
    <d v="2010-03-30T00:00:00"/>
    <n v="2700"/>
    <s v="552"/>
    <x v="2"/>
    <x v="27"/>
    <x v="2"/>
    <x v="1"/>
    <x v="0"/>
  </r>
  <r>
    <n v="5525110127"/>
    <x v="162"/>
    <n v="48330000"/>
    <x v="666"/>
    <s v="SSALLONDONO"/>
    <s v="SEGURIDAD SOCIAL  MARZO 2"/>
    <s v="Ret,apor,nomi, seg.s"/>
    <s v=""/>
    <s v=""/>
    <d v="2010-03-30T00:00:00"/>
    <d v="2010-03-30T00:00:00"/>
    <n v="18800"/>
    <s v="552"/>
    <x v="2"/>
    <x v="27"/>
    <x v="2"/>
    <x v="1"/>
    <x v="0"/>
  </r>
  <r>
    <n v="5525110128"/>
    <x v="163"/>
    <n v="48330000"/>
    <x v="666"/>
    <s v="SSALLONDONO"/>
    <s v="SEGURIDAD SOCIAL  MARZO 2"/>
    <s v="Ret,apor,nomi, seg.s"/>
    <s v=""/>
    <s v=""/>
    <d v="2010-03-30T00:00:00"/>
    <d v="2010-03-30T00:00:00"/>
    <n v="-55459"/>
    <s v="552"/>
    <x v="2"/>
    <x v="27"/>
    <x v="2"/>
    <x v="1"/>
    <x v="0"/>
  </r>
  <r>
    <n v="5525110128"/>
    <x v="163"/>
    <n v="48330000"/>
    <x v="666"/>
    <s v="SSALLONDONO"/>
    <s v="SEGURIDAD SOCIAL  MARZO 2"/>
    <s v="Ret,apor,nomi, seg.s"/>
    <s v=""/>
    <s v=""/>
    <d v="2010-03-30T00:00:00"/>
    <d v="2010-03-30T00:00:00"/>
    <n v="-144535"/>
    <s v="552"/>
    <x v="2"/>
    <x v="27"/>
    <x v="2"/>
    <x v="1"/>
    <x v="0"/>
  </r>
  <r>
    <n v="5525110128"/>
    <x v="163"/>
    <n v="48330000"/>
    <x v="666"/>
    <s v="SSALLONDONO"/>
    <s v="SEGURIDAD SOCIAL  MARZO 2"/>
    <s v="Ret,apor,nomi, seg.s"/>
    <s v=""/>
    <s v=""/>
    <d v="2010-03-30T00:00:00"/>
    <d v="2010-03-30T00:00:00"/>
    <n v="173200"/>
    <s v="552"/>
    <x v="2"/>
    <x v="27"/>
    <x v="2"/>
    <x v="1"/>
    <x v="0"/>
  </r>
  <r>
    <n v="5525110128"/>
    <x v="163"/>
    <n v="48330000"/>
    <x v="666"/>
    <s v="SSALLONDONO"/>
    <s v="SEGURIDAD SOCIAL  MARZO 2"/>
    <s v="Ret,apor,nomi, seg.s"/>
    <s v=""/>
    <s v=""/>
    <d v="2010-03-30T00:00:00"/>
    <d v="2010-03-30T00:00:00"/>
    <n v="451600"/>
    <s v="552"/>
    <x v="2"/>
    <x v="27"/>
    <x v="2"/>
    <x v="1"/>
    <x v="0"/>
  </r>
  <r>
    <n v="5525110129"/>
    <x v="164"/>
    <n v="48330000"/>
    <x v="666"/>
    <s v="SSALLONDONO"/>
    <s v="SEGURIDAD SOCIAL  MARZO 2"/>
    <s v="Ret,apor,nomi, seg.s"/>
    <s v=""/>
    <s v=""/>
    <d v="2010-03-30T00:00:00"/>
    <d v="2010-03-30T00:00:00"/>
    <n v="-55459"/>
    <s v="552"/>
    <x v="2"/>
    <x v="27"/>
    <x v="2"/>
    <x v="1"/>
    <x v="0"/>
  </r>
  <r>
    <n v="5525110129"/>
    <x v="164"/>
    <n v="48330000"/>
    <x v="666"/>
    <s v="SSALLONDONO"/>
    <s v="SEGURIDAD SOCIAL  MARZO 2"/>
    <s v="Ret,apor,nomi, seg.s"/>
    <s v=""/>
    <s v=""/>
    <d v="2010-03-30T00:00:00"/>
    <d v="2010-03-30T00:00:00"/>
    <n v="-166804"/>
    <s v="552"/>
    <x v="2"/>
    <x v="27"/>
    <x v="2"/>
    <x v="1"/>
    <x v="0"/>
  </r>
  <r>
    <n v="5525110129"/>
    <x v="164"/>
    <n v="48330000"/>
    <x v="666"/>
    <s v="SSALLONDONO"/>
    <s v="SEGURIDAD SOCIAL  MARZO 2"/>
    <s v="Ret,apor,nomi, seg.s"/>
    <s v=""/>
    <s v=""/>
    <d v="2010-03-30T00:00:00"/>
    <d v="2010-03-30T00:00:00"/>
    <n v="221800"/>
    <s v="552"/>
    <x v="2"/>
    <x v="27"/>
    <x v="2"/>
    <x v="1"/>
    <x v="0"/>
  </r>
  <r>
    <n v="5525110129"/>
    <x v="164"/>
    <n v="48330000"/>
    <x v="666"/>
    <s v="SSALLONDONO"/>
    <s v="SEGURIDAD SOCIAL  MARZO 2"/>
    <s v="Ret,apor,nomi, seg.s"/>
    <s v=""/>
    <s v=""/>
    <d v="2010-03-30T00:00:00"/>
    <d v="2010-03-30T00:00:00"/>
    <n v="600300"/>
    <s v="552"/>
    <x v="2"/>
    <x v="27"/>
    <x v="2"/>
    <x v="1"/>
    <x v="0"/>
  </r>
  <r>
    <n v="5525110131"/>
    <x v="165"/>
    <n v="48330000"/>
    <x v="666"/>
    <s v="SSALLONDONO"/>
    <s v="SEGURIDAD SOCIAL  MARZO 2"/>
    <s v="Ret,apor,nomi, seg.s"/>
    <s v=""/>
    <s v=""/>
    <d v="2010-03-30T00:00:00"/>
    <d v="2010-03-30T00:00:00"/>
    <n v="55400"/>
    <s v="552"/>
    <x v="2"/>
    <x v="27"/>
    <x v="2"/>
    <x v="1"/>
    <x v="0"/>
  </r>
  <r>
    <n v="5525110131"/>
    <x v="165"/>
    <n v="48330000"/>
    <x v="666"/>
    <s v="SSALLONDONO"/>
    <s v="SEGURIDAD SOCIAL  MARZO 2"/>
    <s v="Ret,apor,nomi, seg.s"/>
    <s v=""/>
    <s v=""/>
    <d v="2010-03-30T00:00:00"/>
    <d v="2010-03-30T00:00:00"/>
    <n v="144500"/>
    <s v="552"/>
    <x v="2"/>
    <x v="27"/>
    <x v="2"/>
    <x v="1"/>
    <x v="0"/>
  </r>
  <r>
    <n v="5525110132"/>
    <x v="189"/>
    <n v="48330000"/>
    <x v="666"/>
    <s v="SSALLONDONO"/>
    <s v="SEGURIDAD SOCIAL  MARZO 2"/>
    <s v="Ret,apor,nomi, seg.s"/>
    <s v=""/>
    <s v=""/>
    <d v="2010-03-30T00:00:00"/>
    <d v="2010-03-30T00:00:00"/>
    <n v="64400"/>
    <s v="552"/>
    <x v="2"/>
    <x v="27"/>
    <x v="2"/>
    <x v="1"/>
    <x v="0"/>
  </r>
  <r>
    <n v="5525110133"/>
    <x v="166"/>
    <n v="48330000"/>
    <x v="666"/>
    <s v="SSALLONDONO"/>
    <s v="SEGURIDAD SOCIAL  MARZO 2"/>
    <s v="Ret,apor,nomi, seg.s"/>
    <s v=""/>
    <s v=""/>
    <d v="2010-03-30T00:00:00"/>
    <d v="2010-03-30T00:00:00"/>
    <n v="41600"/>
    <s v="552"/>
    <x v="2"/>
    <x v="27"/>
    <x v="2"/>
    <x v="1"/>
    <x v="0"/>
  </r>
  <r>
    <n v="5525110133"/>
    <x v="166"/>
    <n v="48330000"/>
    <x v="666"/>
    <s v="SSALLONDONO"/>
    <s v="SEGURIDAD SOCIAL  MARZO 2"/>
    <s v="Ret,apor,nomi, seg.s"/>
    <s v=""/>
    <s v=""/>
    <d v="2010-03-30T00:00:00"/>
    <d v="2010-03-30T00:00:00"/>
    <n v="108400"/>
    <s v="552"/>
    <x v="2"/>
    <x v="27"/>
    <x v="2"/>
    <x v="1"/>
    <x v="0"/>
  </r>
  <r>
    <n v="5525110134"/>
    <x v="167"/>
    <n v="48330000"/>
    <x v="666"/>
    <s v="SSALLONDONO"/>
    <s v="SEGURIDAD SOCIAL  MARZO 2"/>
    <s v="Ret,apor,nomi, seg.s"/>
    <s v=""/>
    <s v=""/>
    <d v="2010-03-30T00:00:00"/>
    <d v="2010-03-30T00:00:00"/>
    <n v="27700"/>
    <s v="552"/>
    <x v="2"/>
    <x v="27"/>
    <x v="2"/>
    <x v="1"/>
    <x v="0"/>
  </r>
  <r>
    <n v="5525110134"/>
    <x v="167"/>
    <n v="48330000"/>
    <x v="666"/>
    <s v="SSALLONDONO"/>
    <s v="SEGURIDAD SOCIAL  MARZO 2"/>
    <s v="Ret,apor,nomi, seg.s"/>
    <s v=""/>
    <s v=""/>
    <d v="2010-03-30T00:00:00"/>
    <d v="2010-03-30T00:00:00"/>
    <n v="72200"/>
    <s v="552"/>
    <x v="2"/>
    <x v="27"/>
    <x v="2"/>
    <x v="1"/>
    <x v="0"/>
  </r>
  <r>
    <n v="5525112201"/>
    <x v="168"/>
    <n v="48330000"/>
    <x v="666"/>
    <s v="SSJMGONZALEZ"/>
    <s v="PROVICION IDUSTRIA Y CCIO"/>
    <s v="Impto,ind,ccio,aprop"/>
    <s v=""/>
    <s v=""/>
    <d v="2010-03-31T00:00:00"/>
    <d v="2010-03-31T00:00:00"/>
    <n v="6958000"/>
    <s v="552"/>
    <x v="2"/>
    <x v="27"/>
    <x v="9"/>
    <x v="1"/>
    <x v="1"/>
  </r>
  <r>
    <n v="5525113507"/>
    <x v="169"/>
    <n v="48330000"/>
    <x v="666"/>
    <s v="SSJFLOPEZ"/>
    <s v="Lito-Marzo-LB_506706"/>
    <s v="LEASING BANCOLOMBIA SA"/>
    <s v=""/>
    <s v=""/>
    <d v="2010-03-09T00:00:00"/>
    <d v="2010-03-30T00:00:00"/>
    <n v="36791"/>
    <s v="552"/>
    <x v="2"/>
    <x v="27"/>
    <x v="5"/>
    <x v="1"/>
    <x v="0"/>
  </r>
  <r>
    <n v="5525113507"/>
    <x v="169"/>
    <n v="48330000"/>
    <x v="666"/>
    <s v="SSJFLOPEZ"/>
    <s v="Lito-Marzo-LB_506706"/>
    <s v="LEASING BANCOLOMBIA SA"/>
    <s v=""/>
    <s v=""/>
    <d v="2010-03-09T00:00:00"/>
    <d v="2010-03-30T00:00:00"/>
    <n v="50713"/>
    <s v="552"/>
    <x v="2"/>
    <x v="27"/>
    <x v="5"/>
    <x v="1"/>
    <x v="0"/>
  </r>
  <r>
    <n v="5525113507"/>
    <x v="169"/>
    <n v="48330000"/>
    <x v="666"/>
    <s v="SSJFLOPEZ"/>
    <s v="Lito-Marzo-LB_506706"/>
    <s v="LEASING BANCOLOMBIA SA"/>
    <s v=""/>
    <s v=""/>
    <d v="2010-03-09T00:00:00"/>
    <d v="2010-03-30T00:00:00"/>
    <n v="26282"/>
    <s v="552"/>
    <x v="2"/>
    <x v="27"/>
    <x v="5"/>
    <x v="1"/>
    <x v="0"/>
  </r>
  <r>
    <n v="5525113507"/>
    <x v="169"/>
    <n v="48330000"/>
    <x v="666"/>
    <s v="SSJFLOPEZ"/>
    <s v="Lito-Marzo-LB_506706"/>
    <s v="LEASING BANCOLOMBIA SA"/>
    <s v=""/>
    <s v=""/>
    <d v="2010-03-09T00:00:00"/>
    <d v="2010-03-30T00:00:00"/>
    <n v="35960"/>
    <s v="552"/>
    <x v="2"/>
    <x v="27"/>
    <x v="5"/>
    <x v="1"/>
    <x v="0"/>
  </r>
  <r>
    <n v="5525113507"/>
    <x v="169"/>
    <n v="48330000"/>
    <x v="666"/>
    <s v="SSJFLOPEZ"/>
    <s v="Lito-Marzo-LB_506706"/>
    <s v="LEASING BANCOLOMBIA SA"/>
    <s v=""/>
    <s v=""/>
    <d v="2010-03-09T00:00:00"/>
    <d v="2010-03-30T00:00:00"/>
    <n v="26282"/>
    <s v="552"/>
    <x v="2"/>
    <x v="27"/>
    <x v="5"/>
    <x v="1"/>
    <x v="0"/>
  </r>
  <r>
    <n v="5525113507"/>
    <x v="169"/>
    <n v="48330000"/>
    <x v="666"/>
    <s v="SSJFLOPEZ"/>
    <s v="Lito-Marzo-LB_506706"/>
    <s v="LEASING BANCOLOMBIA SA"/>
    <s v=""/>
    <s v=""/>
    <d v="2010-03-09T00:00:00"/>
    <d v="2010-03-30T00:00:00"/>
    <n v="35960"/>
    <s v="552"/>
    <x v="2"/>
    <x v="27"/>
    <x v="5"/>
    <x v="1"/>
    <x v="0"/>
  </r>
  <r>
    <n v="5525113507"/>
    <x v="169"/>
    <n v="48330000"/>
    <x v="666"/>
    <s v="SSJFLOPEZ"/>
    <s v="Lito-Marzo-LB_506706"/>
    <s v="LEASING BANCOLOMBIA SA"/>
    <s v=""/>
    <s v=""/>
    <d v="2010-03-09T00:00:00"/>
    <d v="2010-03-30T00:00:00"/>
    <n v="18841"/>
    <s v="552"/>
    <x v="2"/>
    <x v="27"/>
    <x v="5"/>
    <x v="1"/>
    <x v="0"/>
  </r>
  <r>
    <n v="5525113507"/>
    <x v="169"/>
    <n v="48330000"/>
    <x v="666"/>
    <s v="SSJFLOPEZ"/>
    <s v="Lito-Marzo-LB_506706"/>
    <s v="LEASING BANCOLOMBIA SA"/>
    <s v=""/>
    <s v=""/>
    <d v="2010-03-09T00:00:00"/>
    <d v="2010-03-30T00:00:00"/>
    <n v="26423"/>
    <s v="552"/>
    <x v="2"/>
    <x v="27"/>
    <x v="5"/>
    <x v="1"/>
    <x v="0"/>
  </r>
  <r>
    <n v="5525115355"/>
    <x v="170"/>
    <n v="48330000"/>
    <x v="666"/>
    <s v="SSJFLOPEZ"/>
    <s v="POLIZA VIDA MARZO  2010"/>
    <s v="RESTREPO HENAO S.A.CORREDORES DE SE"/>
    <s v=""/>
    <s v=""/>
    <d v="2010-03-05T00:00:00"/>
    <d v="2010-03-15T00:00:00"/>
    <n v="21784"/>
    <s v="552"/>
    <x v="2"/>
    <x v="27"/>
    <x v="2"/>
    <x v="1"/>
    <x v="0"/>
  </r>
  <r>
    <n v="5525115370"/>
    <x v="171"/>
    <n v="48330000"/>
    <x v="666"/>
    <s v="SSJFLOPEZ"/>
    <s v="POLIZA ACCIDENTES MARZO"/>
    <s v="RESTREPO HENAO S.A.CORREDORES DE SE"/>
    <s v=""/>
    <s v=""/>
    <d v="2010-03-05T00:00:00"/>
    <d v="2010-03-15T00:00:00"/>
    <n v="5451"/>
    <s v="552"/>
    <x v="2"/>
    <x v="27"/>
    <x v="2"/>
    <x v="1"/>
    <x v="0"/>
  </r>
  <r>
    <n v="5525116120"/>
    <x v="172"/>
    <n v="48330000"/>
    <x v="666"/>
    <s v="LTNASANCHEZ"/>
    <s v=""/>
    <s v="Caja men RgMedellin"/>
    <s v=""/>
    <s v=""/>
    <d v="2010-03-10T00:00:00"/>
    <d v="2010-03-10T00:00:00"/>
    <n v="13300"/>
    <s v="552"/>
    <x v="2"/>
    <x v="27"/>
    <x v="5"/>
    <x v="1"/>
    <x v="0"/>
  </r>
  <r>
    <n v="5525116408"/>
    <x v="173"/>
    <n v="48330000"/>
    <x v="666"/>
    <s v="SSJFLOPEZ"/>
    <s v="FACTURA TIGO"/>
    <s v="COLOMBIA MOVIL S.A. E.S.P."/>
    <s v=""/>
    <s v=""/>
    <d v="2010-02-26T00:00:00"/>
    <d v="2010-03-17T00:00:00"/>
    <n v="6086"/>
    <s v="552"/>
    <x v="2"/>
    <x v="27"/>
    <x v="1"/>
    <x v="1"/>
    <x v="0"/>
  </r>
  <r>
    <n v="5525116408"/>
    <x v="173"/>
    <n v="48330000"/>
    <x v="666"/>
    <s v="SSJFLOPEZ"/>
    <s v="FACTURA MOVISTAR"/>
    <s v="TELEFONICA MOVILES COLOMBIA S.A."/>
    <s v=""/>
    <s v=""/>
    <d v="2010-03-02T00:00:00"/>
    <d v="2010-03-17T00:00:00"/>
    <n v="11458"/>
    <s v="552"/>
    <x v="2"/>
    <x v="27"/>
    <x v="1"/>
    <x v="1"/>
    <x v="0"/>
  </r>
  <r>
    <n v="5525116408"/>
    <x v="173"/>
    <n v="48330000"/>
    <x v="666"/>
    <s v="SSJFLOPEZ"/>
    <s v="FACTURA COMCEL"/>
    <s v="COMUNICACION CELULAR S.A. COMCEL"/>
    <s v=""/>
    <s v=""/>
    <d v="2010-02-25T00:00:00"/>
    <d v="2010-03-17T00:00:00"/>
    <n v="7871"/>
    <s v="552"/>
    <x v="2"/>
    <x v="27"/>
    <x v="1"/>
    <x v="1"/>
    <x v="0"/>
  </r>
  <r>
    <n v="5525116408"/>
    <x v="173"/>
    <n v="48330000"/>
    <x v="666"/>
    <s v="SSJFLOPEZ"/>
    <s v="FACTURAS UNE"/>
    <s v="EPM TELECOMUNICACIONES S.A."/>
    <s v=""/>
    <s v=""/>
    <d v="2010-03-15T00:00:00"/>
    <d v="2010-03-18T00:00:00"/>
    <n v="20278"/>
    <s v="552"/>
    <x v="2"/>
    <x v="27"/>
    <x v="1"/>
    <x v="1"/>
    <x v="0"/>
  </r>
  <r>
    <n v="5525116408"/>
    <x v="173"/>
    <n v="48330000"/>
    <x v="666"/>
    <s v="SSJFLOPEZ"/>
    <s v="FACTURAS UNE"/>
    <s v="EPM TELECOMUNICACIONES S.A."/>
    <s v=""/>
    <s v=""/>
    <d v="2010-03-15T00:00:00"/>
    <d v="2010-03-18T00:00:00"/>
    <n v="5089"/>
    <s v="552"/>
    <x v="2"/>
    <x v="27"/>
    <x v="1"/>
    <x v="1"/>
    <x v="0"/>
  </r>
  <r>
    <n v="5525116408"/>
    <x v="173"/>
    <n v="48330000"/>
    <x v="666"/>
    <s v="SSJFLOPEZ"/>
    <s v="FACTURAS UNE"/>
    <s v="EPM TELECOMUNICACIONES S.A."/>
    <s v=""/>
    <s v=""/>
    <d v="2010-03-15T00:00:00"/>
    <d v="2010-03-18T00:00:00"/>
    <n v="2053"/>
    <s v="552"/>
    <x v="2"/>
    <x v="27"/>
    <x v="1"/>
    <x v="1"/>
    <x v="0"/>
  </r>
  <r>
    <n v="5525116408"/>
    <x v="173"/>
    <n v="48330000"/>
    <x v="666"/>
    <s v="SSJFLOPEZ"/>
    <s v="FACTURAS UNE"/>
    <s v="EPM TELECOMUNICACIONES S.A."/>
    <s v=""/>
    <s v=""/>
    <d v="2010-03-15T00:00:00"/>
    <d v="2010-03-18T00:00:00"/>
    <n v="849"/>
    <s v="552"/>
    <x v="2"/>
    <x v="27"/>
    <x v="1"/>
    <x v="1"/>
    <x v="0"/>
  </r>
  <r>
    <n v="5525116408"/>
    <x v="173"/>
    <n v="48330000"/>
    <x v="666"/>
    <s v="SSJFLOPEZ"/>
    <s v="FACTURAS UNE"/>
    <s v="EPM TELECOMUNICACIONES S.A."/>
    <s v=""/>
    <s v=""/>
    <d v="2010-03-15T00:00:00"/>
    <d v="2010-03-18T00:00:00"/>
    <n v="3569"/>
    <s v="552"/>
    <x v="2"/>
    <x v="27"/>
    <x v="1"/>
    <x v="1"/>
    <x v="0"/>
  </r>
  <r>
    <n v="5525116408"/>
    <x v="173"/>
    <n v="48330000"/>
    <x v="666"/>
    <s v="SSJFLOPEZ"/>
    <s v="FACTURAS UNE"/>
    <s v="EPM TELECOMUNICACIONES S.A."/>
    <s v=""/>
    <s v=""/>
    <d v="2010-03-15T00:00:00"/>
    <d v="2010-03-18T00:00:00"/>
    <n v="1698"/>
    <s v="552"/>
    <x v="2"/>
    <x v="27"/>
    <x v="1"/>
    <x v="1"/>
    <x v="0"/>
  </r>
  <r>
    <n v="5525116408"/>
    <x v="173"/>
    <n v="48330000"/>
    <x v="666"/>
    <s v="SSJFLOPEZ"/>
    <s v="FACTURA UNE"/>
    <s v="EPM TELECOMUNICACIONES S.A."/>
    <s v=""/>
    <s v=""/>
    <d v="2010-03-15T00:00:00"/>
    <d v="2010-03-24T00:00:00"/>
    <n v="85134"/>
    <s v="552"/>
    <x v="2"/>
    <x v="27"/>
    <x v="1"/>
    <x v="1"/>
    <x v="0"/>
  </r>
  <r>
    <n v="5525116408"/>
    <x v="173"/>
    <n v="48330000"/>
    <x v="666"/>
    <s v="SSJFLOPEZ"/>
    <s v="FACTURA UNE"/>
    <s v="EPM TELECOMUNICACIONES S.A."/>
    <s v=""/>
    <s v=""/>
    <d v="2010-03-15T00:00:00"/>
    <d v="2010-03-24T00:00:00"/>
    <n v="437"/>
    <s v="552"/>
    <x v="2"/>
    <x v="27"/>
    <x v="1"/>
    <x v="1"/>
    <x v="0"/>
  </r>
  <r>
    <n v="5525116408"/>
    <x v="173"/>
    <n v="48330000"/>
    <x v="666"/>
    <s v="SSJFLOPEZ"/>
    <s v="FACTURA UNE"/>
    <s v="EPM TELECOMUNICACIONES S.A."/>
    <s v=""/>
    <s v=""/>
    <d v="2010-03-04T00:00:00"/>
    <d v="2010-03-26T00:00:00"/>
    <n v="12811"/>
    <s v="552"/>
    <x v="2"/>
    <x v="27"/>
    <x v="1"/>
    <x v="1"/>
    <x v="0"/>
  </r>
  <r>
    <n v="5525116408"/>
    <x v="173"/>
    <n v="48330000"/>
    <x v="666"/>
    <s v="SSJFLOPEZ"/>
    <s v="FACTURA UNE"/>
    <s v="EPM TELECOMUNICACIONES S.A."/>
    <s v=""/>
    <s v=""/>
    <d v="2010-03-04T00:00:00"/>
    <d v="2010-03-26T00:00:00"/>
    <n v="8159"/>
    <s v="552"/>
    <x v="2"/>
    <x v="27"/>
    <x v="1"/>
    <x v="1"/>
    <x v="0"/>
  </r>
  <r>
    <n v="5525116409"/>
    <x v="174"/>
    <n v="48330000"/>
    <x v="666"/>
    <s v="LTNASANCHEZ"/>
    <s v=""/>
    <s v="Caja men RgMedellin"/>
    <s v=""/>
    <s v=""/>
    <d v="2010-03-10T00:00:00"/>
    <d v="2010-03-10T00:00:00"/>
    <n v="15000"/>
    <s v="552"/>
    <x v="2"/>
    <x v="27"/>
    <x v="5"/>
    <x v="1"/>
    <x v="0"/>
  </r>
  <r>
    <n v="5525116411"/>
    <x v="190"/>
    <n v="48330000"/>
    <x v="666"/>
    <s v="LTJFLOPEZ"/>
    <s v=""/>
    <s v="cta pte,prov,prd.Inv"/>
    <s v=""/>
    <s v="Servicio de transporte Mina Servicios"/>
    <d v="2010-03-26T00:00:00"/>
    <d v="2010-03-26T00:00:00"/>
    <n v="54702"/>
    <s v="552"/>
    <x v="2"/>
    <x v="27"/>
    <x v="7"/>
    <x v="1"/>
    <x v="0"/>
  </r>
  <r>
    <n v="5525124703"/>
    <x v="191"/>
    <n v="48330000"/>
    <x v="666"/>
    <s v="EXGAVELASQUE"/>
    <s v=""/>
    <s v="cta pte,prov,prd.no,"/>
    <s v="Tarjetas presentación personal"/>
    <s v="Tarjetas presentación personal"/>
    <d v="2010-03-03T00:00:00"/>
    <d v="2010-03-04T00:00:00"/>
    <n v="69400"/>
    <s v="552"/>
    <x v="2"/>
    <x v="27"/>
    <x v="5"/>
    <x v="1"/>
    <x v="0"/>
  </r>
  <r>
    <n v="5525124703"/>
    <x v="191"/>
    <n v="48330000"/>
    <x v="666"/>
    <s v="EXGAVELASQUE"/>
    <s v=""/>
    <s v="cta pte,prov,prd.no,"/>
    <s v="Tarjetas presentación personal"/>
    <s v="Tarjetas presentación personal"/>
    <d v="2010-03-03T00:00:00"/>
    <d v="2010-03-04T00:00:00"/>
    <n v="69400"/>
    <s v="552"/>
    <x v="2"/>
    <x v="27"/>
    <x v="5"/>
    <x v="1"/>
    <x v="0"/>
  </r>
  <r>
    <n v="5525124714"/>
    <x v="177"/>
    <n v="48330000"/>
    <x v="666"/>
    <s v="LTCHGARCIA"/>
    <s v=""/>
    <s v="Pto terminado manuf,"/>
    <s v="ENV Met Rect107x80x277 Country Flor"/>
    <s v=""/>
    <d v="2010-03-02T00:00:00"/>
    <d v="2010-03-02T00:00:00"/>
    <n v="4464"/>
    <s v="552"/>
    <x v="2"/>
    <x v="27"/>
    <x v="5"/>
    <x v="1"/>
    <x v="1"/>
  </r>
  <r>
    <n v="5525124714"/>
    <x v="177"/>
    <n v="48330000"/>
    <x v="666"/>
    <s v="LTCHGARCIA"/>
    <s v=""/>
    <s v="Pto terminado manuf,"/>
    <s v="ENV Met Lito Cir 116X55 Dorado"/>
    <s v=""/>
    <d v="2010-03-02T00:00:00"/>
    <d v="2010-03-02T00:00:00"/>
    <n v="691"/>
    <s v="552"/>
    <x v="2"/>
    <x v="27"/>
    <x v="5"/>
    <x v="1"/>
    <x v="1"/>
  </r>
  <r>
    <n v="5515110102"/>
    <x v="92"/>
    <n v="48000300"/>
    <x v="654"/>
    <s v="SSALLONDONO"/>
    <s v="PRIMERA QUINCENA ABRIL 20"/>
    <s v="Obl,lab,salariosxpag"/>
    <s v=""/>
    <s v=""/>
    <d v="2010-04-14T00:00:00"/>
    <d v="2010-04-14T00:00:00"/>
    <n v="5632725"/>
    <s v="551"/>
    <x v="3"/>
    <x v="27"/>
    <x v="2"/>
    <x v="1"/>
    <x v="0"/>
  </r>
  <r>
    <n v="5515110102"/>
    <x v="92"/>
    <n v="48000300"/>
    <x v="654"/>
    <s v="SSALLONDONO"/>
    <s v="SEGUNDA QUINCENA ABRIL 20"/>
    <s v="Obl,lab,salariosxpag"/>
    <s v=""/>
    <s v=""/>
    <d v="2010-04-28T00:00:00"/>
    <d v="2010-04-28T00:00:00"/>
    <n v="5632725"/>
    <s v="551"/>
    <x v="3"/>
    <x v="27"/>
    <x v="2"/>
    <x v="1"/>
    <x v="0"/>
  </r>
  <r>
    <n v="5515110114"/>
    <x v="93"/>
    <n v="48000300"/>
    <x v="654"/>
    <s v="SSALLONDONO"/>
    <s v="PROVISIONES ABRIL 2010"/>
    <s v="Prov,lab,cesa.aprop."/>
    <s v=""/>
    <s v=""/>
    <d v="2010-04-29T00:00:00"/>
    <d v="2010-04-29T00:00:00"/>
    <n v="743520"/>
    <s v="551"/>
    <x v="3"/>
    <x v="27"/>
    <x v="2"/>
    <x v="1"/>
    <x v="0"/>
  </r>
  <r>
    <n v="5515110116"/>
    <x v="94"/>
    <n v="48000300"/>
    <x v="654"/>
    <s v="SSALLONDONO"/>
    <s v="PROVISIONES ABRIL 2010"/>
    <s v="Prov,lab,cesa.aprop."/>
    <s v=""/>
    <s v=""/>
    <d v="2010-04-29T00:00:00"/>
    <d v="2010-04-29T00:00:00"/>
    <n v="2140905"/>
    <s v="551"/>
    <x v="3"/>
    <x v="27"/>
    <x v="2"/>
    <x v="1"/>
    <x v="0"/>
  </r>
  <r>
    <n v="5515110124"/>
    <x v="97"/>
    <n v="48000300"/>
    <x v="654"/>
    <s v="SSALLONDONO"/>
    <s v="PROVISIONES ABRIL 2010"/>
    <s v="Prov,lab,cesa.aprop."/>
    <s v=""/>
    <s v=""/>
    <d v="2010-04-29T00:00:00"/>
    <d v="2010-04-29T00:00:00"/>
    <n v="117161"/>
    <s v="551"/>
    <x v="3"/>
    <x v="27"/>
    <x v="2"/>
    <x v="1"/>
    <x v="0"/>
  </r>
  <r>
    <n v="5515110127"/>
    <x v="98"/>
    <n v="48000300"/>
    <x v="654"/>
    <s v="SSALLONDONO"/>
    <s v="SEGURIDAD SOCIAL ABRIL 20"/>
    <s v="Ret,apor,nomi, seg.s"/>
    <s v=""/>
    <s v=""/>
    <d v="2010-04-29T00:00:00"/>
    <d v="2010-04-29T00:00:00"/>
    <n v="41200"/>
    <s v="551"/>
    <x v="3"/>
    <x v="27"/>
    <x v="2"/>
    <x v="1"/>
    <x v="0"/>
  </r>
  <r>
    <n v="5515110128"/>
    <x v="98"/>
    <n v="48000300"/>
    <x v="654"/>
    <s v="SSALLONDONO"/>
    <s v="SEGURIDAD SOCIAL ABRIL 20"/>
    <s v="Ret,apor,nomi, seg.s"/>
    <s v=""/>
    <s v=""/>
    <d v="2010-04-29T00:00:00"/>
    <d v="2010-04-29T00:00:00"/>
    <n v="-315433"/>
    <s v="551"/>
    <x v="3"/>
    <x v="27"/>
    <x v="2"/>
    <x v="1"/>
    <x v="0"/>
  </r>
  <r>
    <n v="5515110128"/>
    <x v="98"/>
    <n v="48000300"/>
    <x v="654"/>
    <s v="SSALLONDONO"/>
    <s v="SEGURIDAD SOCIAL ABRIL 20"/>
    <s v="Ret,apor,nomi, seg.s"/>
    <s v=""/>
    <s v=""/>
    <d v="2010-04-29T00:00:00"/>
    <d v="2010-04-29T00:00:00"/>
    <n v="985700"/>
    <s v="551"/>
    <x v="3"/>
    <x v="27"/>
    <x v="2"/>
    <x v="1"/>
    <x v="0"/>
  </r>
  <r>
    <n v="5515110129"/>
    <x v="99"/>
    <n v="48000300"/>
    <x v="654"/>
    <s v="SSALLONDONO"/>
    <s v="SEGURIDAD SOCIAL ABRIL 20"/>
    <s v="Ret,apor,nomi, seg.s"/>
    <s v=""/>
    <s v=""/>
    <d v="2010-04-29T00:00:00"/>
    <d v="2010-04-29T00:00:00"/>
    <n v="-394291"/>
    <s v="551"/>
    <x v="3"/>
    <x v="27"/>
    <x v="2"/>
    <x v="1"/>
    <x v="0"/>
  </r>
  <r>
    <n v="5515110129"/>
    <x v="99"/>
    <n v="48000300"/>
    <x v="654"/>
    <s v="SSALLONDONO"/>
    <s v="SEGURIDAD SOCIAL ABRIL 20"/>
    <s v="Ret,apor,nomi, seg.s"/>
    <s v=""/>
    <s v=""/>
    <d v="2010-04-29T00:00:00"/>
    <d v="2010-04-29T00:00:00"/>
    <n v="1340600"/>
    <s v="551"/>
    <x v="3"/>
    <x v="27"/>
    <x v="2"/>
    <x v="1"/>
    <x v="0"/>
  </r>
  <r>
    <n v="5515110131"/>
    <x v="100"/>
    <n v="48000300"/>
    <x v="654"/>
    <s v="SSALLONDONO"/>
    <s v="SEGURIDAD SOCIAL ABRIL 20"/>
    <s v="Ret,apor,nomi, seg.s"/>
    <s v=""/>
    <s v=""/>
    <d v="2010-04-29T00:00:00"/>
    <d v="2010-04-29T00:00:00"/>
    <n v="315400"/>
    <s v="551"/>
    <x v="3"/>
    <x v="27"/>
    <x v="2"/>
    <x v="1"/>
    <x v="0"/>
  </r>
  <r>
    <n v="5515110133"/>
    <x v="98"/>
    <n v="48000300"/>
    <x v="654"/>
    <s v="SSALLONDONO"/>
    <s v="SEGURIDAD SOCIAL ABRIL 20"/>
    <s v="Ret,apor,nomi, seg.s"/>
    <s v=""/>
    <s v=""/>
    <d v="2010-04-29T00:00:00"/>
    <d v="2010-04-29T00:00:00"/>
    <n v="236600"/>
    <s v="551"/>
    <x v="3"/>
    <x v="27"/>
    <x v="2"/>
    <x v="1"/>
    <x v="0"/>
  </r>
  <r>
    <n v="5515110134"/>
    <x v="98"/>
    <n v="48000300"/>
    <x v="654"/>
    <s v="SSALLONDONO"/>
    <s v="SEGURIDAD SOCIAL ABRIL 20"/>
    <s v="Ret,apor,nomi, seg.s"/>
    <s v=""/>
    <s v=""/>
    <d v="2010-04-29T00:00:00"/>
    <d v="2010-04-29T00:00:00"/>
    <n v="157700"/>
    <s v="551"/>
    <x v="3"/>
    <x v="27"/>
    <x v="2"/>
    <x v="1"/>
    <x v="0"/>
  </r>
  <r>
    <n v="5515113507"/>
    <x v="101"/>
    <n v="48000300"/>
    <x v="654"/>
    <s v="SSJFLOPEZ"/>
    <s v="Lito_ LB_506706"/>
    <s v="LEASING BANCOLOMBIA SA"/>
    <s v=""/>
    <s v=""/>
    <d v="2010-04-06T00:00:00"/>
    <d v="2010-04-28T00:00:00"/>
    <n v="36791"/>
    <s v="551"/>
    <x v="3"/>
    <x v="27"/>
    <x v="5"/>
    <x v="1"/>
    <x v="0"/>
  </r>
  <r>
    <n v="5515113507"/>
    <x v="101"/>
    <n v="48000300"/>
    <x v="654"/>
    <s v="SSJFLOPEZ"/>
    <s v="Lito_ LB_506706"/>
    <s v="LEASING BANCOLOMBIA SA"/>
    <s v=""/>
    <s v=""/>
    <d v="2010-04-06T00:00:00"/>
    <d v="2010-04-28T00:00:00"/>
    <n v="50713"/>
    <s v="551"/>
    <x v="3"/>
    <x v="27"/>
    <x v="5"/>
    <x v="1"/>
    <x v="0"/>
  </r>
  <r>
    <n v="5515116120"/>
    <x v="102"/>
    <n v="48000300"/>
    <x v="654"/>
    <s v="LTNJRODRIGUE"/>
    <s v=""/>
    <s v="cta pte,prov,prd.Inv"/>
    <s v=""/>
    <s v="Refrigerio GP"/>
    <d v="2010-04-28T00:00:00"/>
    <d v="2010-04-28T00:00:00"/>
    <n v="4200"/>
    <s v="551"/>
    <x v="3"/>
    <x v="27"/>
    <x v="5"/>
    <x v="1"/>
    <x v="0"/>
  </r>
  <r>
    <n v="5515116120"/>
    <x v="102"/>
    <n v="48000300"/>
    <x v="654"/>
    <s v="LTNJRODRIGUE"/>
    <s v=""/>
    <s v="cta pte,prov,prd.Inv"/>
    <s v=""/>
    <s v="Refrigerio GP"/>
    <d v="2010-04-28T00:00:00"/>
    <d v="2010-04-28T00:00:00"/>
    <n v="13050"/>
    <s v="551"/>
    <x v="3"/>
    <x v="27"/>
    <x v="5"/>
    <x v="1"/>
    <x v="0"/>
  </r>
  <r>
    <n v="5515116120"/>
    <x v="102"/>
    <n v="48000300"/>
    <x v="654"/>
    <s v="LTNJRODRIGUE"/>
    <s v=""/>
    <s v="cta pte,prov,prd.Inv"/>
    <s v=""/>
    <s v="Refrigerio GP"/>
    <d v="2010-04-28T00:00:00"/>
    <d v="2010-04-28T00:00:00"/>
    <n v="11000"/>
    <s v="551"/>
    <x v="3"/>
    <x v="27"/>
    <x v="5"/>
    <x v="1"/>
    <x v="0"/>
  </r>
  <r>
    <n v="5515116120"/>
    <x v="102"/>
    <n v="48000300"/>
    <x v="654"/>
    <s v="LTNJRODRIGUE"/>
    <s v=""/>
    <s v="cta pte,prov,prd.Inv"/>
    <s v=""/>
    <s v="Refrigerio GP"/>
    <d v="2010-04-28T00:00:00"/>
    <d v="2010-04-28T00:00:00"/>
    <n v="26000"/>
    <s v="551"/>
    <x v="3"/>
    <x v="27"/>
    <x v="5"/>
    <x v="1"/>
    <x v="0"/>
  </r>
  <r>
    <n v="5515116120"/>
    <x v="102"/>
    <n v="48000300"/>
    <x v="654"/>
    <s v="LTNASANCHEZ"/>
    <s v=""/>
    <s v="Caja men RgMedellin"/>
    <s v=""/>
    <s v=""/>
    <d v="2010-04-30T00:00:00"/>
    <d v="2010-04-30T00:00:00"/>
    <n v="10300"/>
    <s v="551"/>
    <x v="3"/>
    <x v="27"/>
    <x v="5"/>
    <x v="1"/>
    <x v="0"/>
  </r>
  <r>
    <n v="5515116408"/>
    <x v="103"/>
    <n v="48000300"/>
    <x v="654"/>
    <s v="SSJFLOPEZ"/>
    <s v="FACTURA UNE"/>
    <s v="EPM TELECOMUNICACIONES S.A."/>
    <s v=""/>
    <s v=""/>
    <d v="2010-04-15T00:00:00"/>
    <d v="2010-04-20T00:00:00"/>
    <n v="-66116"/>
    <s v="551"/>
    <x v="3"/>
    <x v="27"/>
    <x v="1"/>
    <x v="1"/>
    <x v="0"/>
  </r>
  <r>
    <n v="5515116408"/>
    <x v="103"/>
    <n v="48000300"/>
    <x v="654"/>
    <s v="SSJFLOPEZ"/>
    <s v="FACTURA UNE"/>
    <s v="EPM TELECOMUNICACIONES S.A."/>
    <s v=""/>
    <s v=""/>
    <d v="2010-04-15T00:00:00"/>
    <d v="2010-04-20T00:00:00"/>
    <n v="-22264"/>
    <s v="551"/>
    <x v="3"/>
    <x v="27"/>
    <x v="1"/>
    <x v="1"/>
    <x v="0"/>
  </r>
  <r>
    <n v="5515116408"/>
    <x v="103"/>
    <n v="48000300"/>
    <x v="654"/>
    <s v="SSJFLOPEZ"/>
    <s v="FACTURA MOVISTAR"/>
    <s v="TELEFONICA MOVILES COLOMBIA S.A."/>
    <s v=""/>
    <s v=""/>
    <d v="2010-04-02T00:00:00"/>
    <d v="2010-04-19T00:00:00"/>
    <n v="3194"/>
    <s v="551"/>
    <x v="3"/>
    <x v="27"/>
    <x v="1"/>
    <x v="1"/>
    <x v="0"/>
  </r>
  <r>
    <n v="5515116408"/>
    <x v="103"/>
    <n v="48000300"/>
    <x v="654"/>
    <s v="SSJFLOPEZ"/>
    <s v="FACTURA COMCEL"/>
    <s v="COMUNICACION CELULAR S.A. COMCEL"/>
    <s v=""/>
    <s v=""/>
    <d v="2010-04-07T00:00:00"/>
    <d v="2010-04-19T00:00:00"/>
    <n v="2194"/>
    <s v="551"/>
    <x v="3"/>
    <x v="27"/>
    <x v="1"/>
    <x v="1"/>
    <x v="0"/>
  </r>
  <r>
    <n v="5515116408"/>
    <x v="103"/>
    <n v="48000300"/>
    <x v="654"/>
    <s v="SSJFLOPEZ"/>
    <s v="FACTURA UNE"/>
    <s v="EPM TELECOMUNICACIONES S.A."/>
    <s v=""/>
    <s v=""/>
    <d v="2010-04-15T00:00:00"/>
    <d v="2010-04-20T00:00:00"/>
    <n v="7397"/>
    <s v="551"/>
    <x v="3"/>
    <x v="27"/>
    <x v="1"/>
    <x v="1"/>
    <x v="0"/>
  </r>
  <r>
    <n v="5515116408"/>
    <x v="103"/>
    <n v="48000300"/>
    <x v="654"/>
    <s v="SSJFLOPEZ"/>
    <s v="FACTURA UNE"/>
    <s v="EPM TELECOMUNICACIONES S.A."/>
    <s v=""/>
    <s v=""/>
    <d v="2010-04-15T00:00:00"/>
    <d v="2010-04-20T00:00:00"/>
    <n v="2621"/>
    <s v="551"/>
    <x v="3"/>
    <x v="27"/>
    <x v="1"/>
    <x v="1"/>
    <x v="0"/>
  </r>
  <r>
    <n v="5515116408"/>
    <x v="103"/>
    <n v="48000300"/>
    <x v="654"/>
    <s v="SSJFLOPEZ"/>
    <s v="FACTURA UNE"/>
    <s v="EPM TELECOMUNICACIONES S.A."/>
    <s v=""/>
    <s v=""/>
    <d v="2010-04-15T00:00:00"/>
    <d v="2010-04-20T00:00:00"/>
    <n v="1056"/>
    <s v="551"/>
    <x v="3"/>
    <x v="27"/>
    <x v="1"/>
    <x v="1"/>
    <x v="0"/>
  </r>
  <r>
    <n v="5515116408"/>
    <x v="103"/>
    <n v="48000300"/>
    <x v="654"/>
    <s v="SSJFLOPEZ"/>
    <s v="FACTURA UNE"/>
    <s v="EPM TELECOMUNICACIONES S.A."/>
    <s v=""/>
    <s v=""/>
    <d v="2010-04-15T00:00:00"/>
    <d v="2010-04-20T00:00:00"/>
    <n v="437"/>
    <s v="551"/>
    <x v="3"/>
    <x v="27"/>
    <x v="1"/>
    <x v="1"/>
    <x v="0"/>
  </r>
  <r>
    <n v="5515116408"/>
    <x v="103"/>
    <n v="48000300"/>
    <x v="654"/>
    <s v="SSJFLOPEZ"/>
    <s v="FACTURA UNE"/>
    <s v="EPM TELECOMUNICACIONES S.A."/>
    <s v=""/>
    <s v=""/>
    <d v="2010-04-15T00:00:00"/>
    <d v="2010-04-20T00:00:00"/>
    <n v="1836"/>
    <s v="551"/>
    <x v="3"/>
    <x v="27"/>
    <x v="1"/>
    <x v="1"/>
    <x v="0"/>
  </r>
  <r>
    <n v="5515116408"/>
    <x v="103"/>
    <n v="48000300"/>
    <x v="654"/>
    <s v="SSJFLOPEZ"/>
    <s v="FACTURA UNE"/>
    <s v="EPM TELECOMUNICACIONES S.A."/>
    <s v=""/>
    <s v=""/>
    <d v="2010-04-15T00:00:00"/>
    <d v="2010-04-20T00:00:00"/>
    <n v="874"/>
    <s v="551"/>
    <x v="3"/>
    <x v="27"/>
    <x v="1"/>
    <x v="1"/>
    <x v="0"/>
  </r>
  <r>
    <n v="5515116408"/>
    <x v="103"/>
    <n v="48000300"/>
    <x v="654"/>
    <s v="SSJFLOPEZ"/>
    <s v="FACTURA UNE"/>
    <s v="EPM TELECOMUNICACIONES S.A."/>
    <s v=""/>
    <s v=""/>
    <d v="2010-04-15T00:00:00"/>
    <d v="2010-04-20T00:00:00"/>
    <n v="66116"/>
    <s v="551"/>
    <x v="3"/>
    <x v="27"/>
    <x v="1"/>
    <x v="1"/>
    <x v="0"/>
  </r>
  <r>
    <n v="5515116408"/>
    <x v="103"/>
    <n v="48000300"/>
    <x v="654"/>
    <s v="SSJFLOPEZ"/>
    <s v="FACTURA UNE"/>
    <s v="EPM TELECOMUNICACIONES S.A."/>
    <s v=""/>
    <s v=""/>
    <d v="2010-04-15T00:00:00"/>
    <d v="2010-04-20T00:00:00"/>
    <n v="22264"/>
    <s v="551"/>
    <x v="3"/>
    <x v="27"/>
    <x v="1"/>
    <x v="1"/>
    <x v="0"/>
  </r>
  <r>
    <n v="5515116408"/>
    <x v="103"/>
    <n v="48000300"/>
    <x v="654"/>
    <s v="SSJFLOPEZ"/>
    <s v="FACTURA UNE"/>
    <s v="EPM TELECOMUNICACIONES S.A."/>
    <s v=""/>
    <s v=""/>
    <d v="2010-04-15T00:00:00"/>
    <d v="2010-04-20T00:00:00"/>
    <n v="1045"/>
    <s v="551"/>
    <x v="3"/>
    <x v="27"/>
    <x v="1"/>
    <x v="1"/>
    <x v="0"/>
  </r>
  <r>
    <n v="5515116408"/>
    <x v="103"/>
    <n v="48000300"/>
    <x v="654"/>
    <s v="SSJFLOPEZ"/>
    <s v="FACTURA UNE"/>
    <s v="EPM TELECOMUNICACIONES S.A."/>
    <s v=""/>
    <s v=""/>
    <d v="2010-04-15T00:00:00"/>
    <d v="2010-04-20T00:00:00"/>
    <n v="1143"/>
    <s v="551"/>
    <x v="3"/>
    <x v="27"/>
    <x v="1"/>
    <x v="1"/>
    <x v="0"/>
  </r>
  <r>
    <n v="5515116408"/>
    <x v="103"/>
    <n v="48000300"/>
    <x v="654"/>
    <s v="SSJFLOPEZ"/>
    <s v="FACTURA UNE"/>
    <s v="EPM TELECOMUNICACIONES S.A."/>
    <s v=""/>
    <s v=""/>
    <d v="2010-04-15T00:00:00"/>
    <d v="2010-04-27T00:00:00"/>
    <n v="84694"/>
    <s v="551"/>
    <x v="3"/>
    <x v="27"/>
    <x v="1"/>
    <x v="1"/>
    <x v="0"/>
  </r>
  <r>
    <n v="5515116408"/>
    <x v="103"/>
    <n v="48000300"/>
    <x v="654"/>
    <s v="SSJFLOPEZ"/>
    <s v="FACTURA UNE"/>
    <s v="EPM TELECOMUNICACIONES S.A."/>
    <s v=""/>
    <s v=""/>
    <d v="2010-04-15T00:00:00"/>
    <d v="2010-04-27T00:00:00"/>
    <n v="714"/>
    <s v="551"/>
    <x v="3"/>
    <x v="27"/>
    <x v="1"/>
    <x v="1"/>
    <x v="0"/>
  </r>
  <r>
    <n v="5515116408"/>
    <x v="103"/>
    <n v="48000300"/>
    <x v="654"/>
    <s v="SSJFLOPEZ"/>
    <s v="FACTURA MOVISTAR2"/>
    <s v="TELEFONICA MOVILES COLOMBIA S.A."/>
    <s v=""/>
    <s v=""/>
    <d v="2010-04-21T00:00:00"/>
    <d v="2010-04-29T00:00:00"/>
    <n v="131078"/>
    <s v="551"/>
    <x v="3"/>
    <x v="27"/>
    <x v="1"/>
    <x v="1"/>
    <x v="0"/>
  </r>
  <r>
    <n v="5515116408"/>
    <x v="103"/>
    <n v="48000300"/>
    <x v="654"/>
    <s v="SSJFLOPEZ"/>
    <s v="FACTURA MOVISTAR2"/>
    <s v="TELEFONICA MOVILES COLOMBIA S.A."/>
    <s v=""/>
    <s v=""/>
    <d v="2010-04-21T00:00:00"/>
    <d v="2010-04-29T00:00:00"/>
    <n v="53425"/>
    <s v="551"/>
    <x v="3"/>
    <x v="27"/>
    <x v="1"/>
    <x v="1"/>
    <x v="0"/>
  </r>
  <r>
    <n v="5515116409"/>
    <x v="194"/>
    <n v="48000300"/>
    <x v="654"/>
    <s v="LTNJRODRIGUE"/>
    <s v=""/>
    <s v="cta pte,prov,prd.Inv"/>
    <s v=""/>
    <s v="Refrigerio GP"/>
    <d v="2010-04-28T00:00:00"/>
    <d v="2010-04-28T00:00:00"/>
    <n v="3500"/>
    <s v="551"/>
    <x v="3"/>
    <x v="27"/>
    <x v="5"/>
    <x v="1"/>
    <x v="0"/>
  </r>
  <r>
    <n v="5515116432"/>
    <x v="200"/>
    <n v="48000300"/>
    <x v="654"/>
    <s v="LTNJRODRIGUE"/>
    <s v=""/>
    <s v="cta pte,prov,prd.Inv"/>
    <s v=""/>
    <s v="Papelería"/>
    <d v="2010-04-30T00:00:00"/>
    <d v="2010-04-30T00:00:00"/>
    <n v="9518"/>
    <s v="551"/>
    <x v="3"/>
    <x v="27"/>
    <x v="5"/>
    <x v="1"/>
    <x v="0"/>
  </r>
  <r>
    <n v="5515117451"/>
    <x v="182"/>
    <n v="48000300"/>
    <x v="654"/>
    <s v="LTNASANCHEZ"/>
    <s v=""/>
    <s v="Caja men RgMedellin"/>
    <s v=""/>
    <s v=""/>
    <d v="2010-04-30T00:00:00"/>
    <d v="2010-04-30T00:00:00"/>
    <n v="18000"/>
    <s v="551"/>
    <x v="3"/>
    <x v="27"/>
    <x v="12"/>
    <x v="1"/>
    <x v="0"/>
  </r>
  <r>
    <n v="5515120120"/>
    <x v="201"/>
    <n v="48000300"/>
    <x v="654"/>
    <s v="EVCONEXION"/>
    <s v=""/>
    <s v="CASTRO MENDOZA JAIRO RAFAEL"/>
    <s v=""/>
    <s v=""/>
    <d v="2010-04-14T00:00:00"/>
    <d v="2010-04-22T00:00:00"/>
    <n v="85835"/>
    <s v="551"/>
    <x v="3"/>
    <x v="27"/>
    <x v="5"/>
    <x v="1"/>
    <x v="0"/>
  </r>
  <r>
    <n v="5515120603"/>
    <x v="202"/>
    <n v="48000300"/>
    <x v="654"/>
    <s v="EVCONEXION"/>
    <s v=""/>
    <s v="CASTRO MENDOZA JAIRO RAFAEL"/>
    <s v=""/>
    <s v=""/>
    <d v="2010-04-14T00:00:00"/>
    <d v="2010-04-22T00:00:00"/>
    <n v="45000"/>
    <s v="551"/>
    <x v="3"/>
    <x v="27"/>
    <x v="5"/>
    <x v="1"/>
    <x v="0"/>
  </r>
  <r>
    <n v="5515121602"/>
    <x v="203"/>
    <n v="48000300"/>
    <x v="654"/>
    <s v="SSJFLOPEZ"/>
    <s v="Carlson Lito    1 Abril"/>
    <s v="CARLSON WAGONLIT COLOMBIA S.A."/>
    <s v=""/>
    <s v=""/>
    <d v="2010-04-13T00:00:00"/>
    <d v="2010-04-30T00:00:00"/>
    <n v="263162"/>
    <s v="551"/>
    <x v="3"/>
    <x v="27"/>
    <x v="5"/>
    <x v="1"/>
    <x v="0"/>
  </r>
  <r>
    <n v="5515121602"/>
    <x v="203"/>
    <n v="48000300"/>
    <x v="654"/>
    <s v="SSJFLOPEZ"/>
    <s v="Carlson Lito    1 Abril"/>
    <s v="CARLSON WAGONLIT COLOMBIA S.A."/>
    <s v=""/>
    <s v=""/>
    <d v="2010-04-13T00:00:00"/>
    <d v="2010-04-30T00:00:00"/>
    <n v="23100"/>
    <s v="551"/>
    <x v="3"/>
    <x v="27"/>
    <x v="5"/>
    <x v="1"/>
    <x v="0"/>
  </r>
  <r>
    <n v="5515121602"/>
    <x v="203"/>
    <n v="48000300"/>
    <x v="654"/>
    <s v="SSJFLOPEZ"/>
    <s v="Carlson Lito    1 Abril"/>
    <s v="CARLSON WAGONLIT COLOMBIA S.A."/>
    <s v=""/>
    <s v=""/>
    <d v="2010-04-13T00:00:00"/>
    <d v="2010-04-30T00:00:00"/>
    <n v="38807"/>
    <s v="551"/>
    <x v="3"/>
    <x v="27"/>
    <x v="5"/>
    <x v="1"/>
    <x v="0"/>
  </r>
  <r>
    <n v="5515124703"/>
    <x v="109"/>
    <n v="48000300"/>
    <x v="654"/>
    <s v="LTNJRODRIGUE"/>
    <s v=""/>
    <s v="cta pte,prov,prd.Inv"/>
    <s v=""/>
    <s v="Publicidad"/>
    <d v="2010-04-30T00:00:00"/>
    <d v="2010-04-30T00:00:00"/>
    <n v="500000"/>
    <s v="551"/>
    <x v="3"/>
    <x v="27"/>
    <x v="5"/>
    <x v="1"/>
    <x v="0"/>
  </r>
  <r>
    <n v="5515124704"/>
    <x v="110"/>
    <n v="48000300"/>
    <x v="654"/>
    <s v="SSJFLOPEZ"/>
    <s v=""/>
    <s v="MARION SA"/>
    <s v="Papel carta multip.x500 blco"/>
    <s v="Papel carta multip.x500 blco"/>
    <d v="2010-04-15T00:00:00"/>
    <d v="2010-04-19T00:00:00"/>
    <n v="6900"/>
    <s v="551"/>
    <x v="3"/>
    <x v="27"/>
    <x v="5"/>
    <x v="1"/>
    <x v="0"/>
  </r>
  <r>
    <n v="5515125759"/>
    <x v="115"/>
    <n v="48000300"/>
    <x v="654"/>
    <s v="LTNJRODRIGUE"/>
    <s v=""/>
    <s v="cta pte,prov,prd.Inv"/>
    <s v=""/>
    <s v="Servicio de transporte Mina Servicios"/>
    <d v="2010-04-28T00:00:00"/>
    <d v="2010-04-28T00:00:00"/>
    <n v="66046"/>
    <s v="551"/>
    <x v="3"/>
    <x v="27"/>
    <x v="5"/>
    <x v="1"/>
    <x v="0"/>
  </r>
  <r>
    <n v="5515125759"/>
    <x v="115"/>
    <n v="48000300"/>
    <x v="654"/>
    <s v="LTNJRODRIGUE"/>
    <s v=""/>
    <s v="cta pte,prov,prd.Inv"/>
    <s v=""/>
    <s v="Servicio Transporte por vale"/>
    <d v="2010-04-29T00:00:00"/>
    <d v="2010-04-29T00:00:00"/>
    <n v="18225"/>
    <s v="551"/>
    <x v="3"/>
    <x v="27"/>
    <x v="5"/>
    <x v="1"/>
    <x v="0"/>
  </r>
  <r>
    <n v="5515125759"/>
    <x v="115"/>
    <n v="48000300"/>
    <x v="654"/>
    <s v="LTNJRODRIGUE"/>
    <s v=""/>
    <s v="cta pte,prov,prd.Inv"/>
    <s v=""/>
    <s v="Servicio Transporte por vale"/>
    <d v="2010-04-29T00:00:00"/>
    <d v="2010-04-29T00:00:00"/>
    <n v="2916"/>
    <s v="551"/>
    <x v="3"/>
    <x v="27"/>
    <x v="5"/>
    <x v="1"/>
    <x v="0"/>
  </r>
  <r>
    <n v="5515110102"/>
    <x v="92"/>
    <n v="48001400"/>
    <x v="655"/>
    <s v="SSALLONDONO"/>
    <s v="PRIMERA QUINCENA ABRIL 20"/>
    <s v="Obl,lab,salariosxpag"/>
    <s v=""/>
    <s v=""/>
    <d v="2010-04-14T00:00:00"/>
    <d v="2010-04-14T00:00:00"/>
    <n v="509478"/>
    <s v="551"/>
    <x v="3"/>
    <x v="27"/>
    <x v="2"/>
    <x v="1"/>
    <x v="0"/>
  </r>
  <r>
    <n v="5515110102"/>
    <x v="92"/>
    <n v="48001400"/>
    <x v="655"/>
    <s v="SSALLONDONO"/>
    <s v="SEGUNDA QUINCENA ABRIL 20"/>
    <s v="Obl,lab,salariosxpag"/>
    <s v=""/>
    <s v=""/>
    <d v="2010-04-28T00:00:00"/>
    <d v="2010-04-28T00:00:00"/>
    <n v="509478"/>
    <s v="551"/>
    <x v="3"/>
    <x v="27"/>
    <x v="2"/>
    <x v="1"/>
    <x v="0"/>
  </r>
  <r>
    <n v="5515110110"/>
    <x v="105"/>
    <n v="48001400"/>
    <x v="655"/>
    <s v="SSALLONDONO"/>
    <s v="PRIMERA QUINCENA ABRIL 20"/>
    <s v="Obl,lab,salariosxpag"/>
    <s v=""/>
    <s v=""/>
    <d v="2010-04-14T00:00:00"/>
    <d v="2010-04-14T00:00:00"/>
    <n v="30750"/>
    <s v="551"/>
    <x v="3"/>
    <x v="27"/>
    <x v="2"/>
    <x v="1"/>
    <x v="0"/>
  </r>
  <r>
    <n v="5515110110"/>
    <x v="105"/>
    <n v="48001400"/>
    <x v="655"/>
    <s v="SSALLONDONO"/>
    <s v="SEGUNDA QUINCENA ABRIL 20"/>
    <s v="Obl,lab,salariosxpag"/>
    <s v=""/>
    <s v=""/>
    <d v="2010-04-28T00:00:00"/>
    <d v="2010-04-28T00:00:00"/>
    <n v="30750"/>
    <s v="551"/>
    <x v="3"/>
    <x v="27"/>
    <x v="2"/>
    <x v="1"/>
    <x v="0"/>
  </r>
  <r>
    <n v="5515110111"/>
    <x v="106"/>
    <n v="48001400"/>
    <x v="655"/>
    <s v="SSALLONDONO"/>
    <s v="PROVISIONES ABRIL 2010"/>
    <s v="Prov,lab,cesa.aprop."/>
    <s v=""/>
    <s v=""/>
    <d v="2010-04-29T00:00:00"/>
    <d v="2010-04-29T00:00:00"/>
    <n v="115609"/>
    <s v="551"/>
    <x v="3"/>
    <x v="27"/>
    <x v="2"/>
    <x v="1"/>
    <x v="0"/>
  </r>
  <r>
    <n v="5515110113"/>
    <x v="108"/>
    <n v="48001400"/>
    <x v="655"/>
    <s v="SSALLONDONO"/>
    <s v="PROVISIONES ABRIL 2010"/>
    <s v="Prov,lab,cesa.aprop."/>
    <s v=""/>
    <s v=""/>
    <d v="2010-04-29T00:00:00"/>
    <d v="2010-04-29T00:00:00"/>
    <n v="102643"/>
    <s v="551"/>
    <x v="3"/>
    <x v="27"/>
    <x v="2"/>
    <x v="1"/>
    <x v="0"/>
  </r>
  <r>
    <n v="5515110114"/>
    <x v="93"/>
    <n v="48001400"/>
    <x v="655"/>
    <s v="SSALLONDONO"/>
    <s v="PROVISIONES ABRIL 2010"/>
    <s v="Prov,lab,cesa.aprop."/>
    <s v=""/>
    <s v=""/>
    <d v="2010-04-29T00:00:00"/>
    <d v="2010-04-29T00:00:00"/>
    <n v="71310"/>
    <s v="551"/>
    <x v="3"/>
    <x v="27"/>
    <x v="2"/>
    <x v="1"/>
    <x v="0"/>
  </r>
  <r>
    <n v="5515110116"/>
    <x v="94"/>
    <n v="48001400"/>
    <x v="655"/>
    <s v="SSALLONDONO"/>
    <s v="PROVISIONES ABRIL 2010"/>
    <s v="Prov,lab,cesa.aprop."/>
    <s v=""/>
    <s v=""/>
    <d v="2010-04-29T00:00:00"/>
    <d v="2010-04-29T00:00:00"/>
    <n v="97242"/>
    <s v="551"/>
    <x v="3"/>
    <x v="27"/>
    <x v="2"/>
    <x v="1"/>
    <x v="0"/>
  </r>
  <r>
    <n v="5515110119"/>
    <x v="96"/>
    <n v="48001400"/>
    <x v="655"/>
    <s v="SSJFLOPEZ"/>
    <s v=""/>
    <s v="C.I.UNIFORMES IND.ROPA Y CALZADO QU"/>
    <s v="Bota BLA seguridad QUINLOP"/>
    <s v="Bota BLA seguridad QUINLOP"/>
    <d v="2010-04-07T00:00:00"/>
    <d v="2010-04-12T00:00:00"/>
    <n v="35010"/>
    <s v="551"/>
    <x v="3"/>
    <x v="27"/>
    <x v="2"/>
    <x v="1"/>
    <x v="0"/>
  </r>
  <r>
    <n v="5515110124"/>
    <x v="97"/>
    <n v="48001400"/>
    <x v="655"/>
    <s v="SSALLONDONO"/>
    <s v="PROVISIONES ABRIL 2010"/>
    <s v="Prov,lab,cesa.aprop."/>
    <s v=""/>
    <s v=""/>
    <d v="2010-04-29T00:00:00"/>
    <d v="2010-04-29T00:00:00"/>
    <n v="11237"/>
    <s v="551"/>
    <x v="3"/>
    <x v="27"/>
    <x v="2"/>
    <x v="1"/>
    <x v="0"/>
  </r>
  <r>
    <n v="5515110127"/>
    <x v="98"/>
    <n v="48001400"/>
    <x v="655"/>
    <s v="SSALLONDONO"/>
    <s v="SEGURIDAD SOCIAL ABRIL 20"/>
    <s v="Ret,apor,nomi, seg.s"/>
    <s v=""/>
    <s v=""/>
    <d v="2010-04-29T00:00:00"/>
    <d v="2010-04-29T00:00:00"/>
    <n v="10600"/>
    <s v="551"/>
    <x v="3"/>
    <x v="27"/>
    <x v="2"/>
    <x v="1"/>
    <x v="0"/>
  </r>
  <r>
    <n v="5515110128"/>
    <x v="98"/>
    <n v="48001400"/>
    <x v="655"/>
    <s v="SSALLONDONO"/>
    <s v="SEGURIDAD SOCIAL ABRIL 20"/>
    <s v="Ret,apor,nomi, seg.s"/>
    <s v=""/>
    <s v=""/>
    <d v="2010-04-29T00:00:00"/>
    <d v="2010-04-29T00:00:00"/>
    <n v="-40758"/>
    <s v="551"/>
    <x v="3"/>
    <x v="27"/>
    <x v="2"/>
    <x v="1"/>
    <x v="0"/>
  </r>
  <r>
    <n v="5515110128"/>
    <x v="98"/>
    <n v="48001400"/>
    <x v="655"/>
    <s v="SSALLONDONO"/>
    <s v="SEGURIDAD SOCIAL ABRIL 20"/>
    <s v="Ret,apor,nomi, seg.s"/>
    <s v=""/>
    <s v=""/>
    <d v="2010-04-29T00:00:00"/>
    <d v="2010-04-29T00:00:00"/>
    <n v="127400"/>
    <s v="551"/>
    <x v="3"/>
    <x v="27"/>
    <x v="2"/>
    <x v="1"/>
    <x v="0"/>
  </r>
  <r>
    <n v="5515110129"/>
    <x v="99"/>
    <n v="48001400"/>
    <x v="655"/>
    <s v="SSALLONDONO"/>
    <s v="SEGURIDAD SOCIAL ABRIL 20"/>
    <s v="Ret,apor,nomi, seg.s"/>
    <s v=""/>
    <s v=""/>
    <d v="2010-04-29T00:00:00"/>
    <d v="2010-04-29T00:00:00"/>
    <n v="-40758"/>
    <s v="551"/>
    <x v="3"/>
    <x v="27"/>
    <x v="2"/>
    <x v="1"/>
    <x v="0"/>
  </r>
  <r>
    <n v="5515110129"/>
    <x v="99"/>
    <n v="48001400"/>
    <x v="655"/>
    <s v="SSALLONDONO"/>
    <s v="SEGURIDAD SOCIAL ABRIL 20"/>
    <s v="Ret,apor,nomi, seg.s"/>
    <s v=""/>
    <s v=""/>
    <d v="2010-04-29T00:00:00"/>
    <d v="2010-04-29T00:00:00"/>
    <n v="163000"/>
    <s v="551"/>
    <x v="3"/>
    <x v="27"/>
    <x v="2"/>
    <x v="1"/>
    <x v="0"/>
  </r>
  <r>
    <n v="5515110131"/>
    <x v="100"/>
    <n v="48001400"/>
    <x v="655"/>
    <s v="SSALLONDONO"/>
    <s v="SEGURIDAD SOCIAL ABRIL 20"/>
    <s v="Ret,apor,nomi, seg.s"/>
    <s v=""/>
    <s v=""/>
    <d v="2010-04-29T00:00:00"/>
    <d v="2010-04-29T00:00:00"/>
    <n v="40800"/>
    <s v="551"/>
    <x v="3"/>
    <x v="27"/>
    <x v="2"/>
    <x v="1"/>
    <x v="0"/>
  </r>
  <r>
    <n v="5515110133"/>
    <x v="98"/>
    <n v="48001400"/>
    <x v="655"/>
    <s v="SSALLONDONO"/>
    <s v="SEGURIDAD SOCIAL ABRIL 20"/>
    <s v="Ret,apor,nomi, seg.s"/>
    <s v=""/>
    <s v=""/>
    <d v="2010-04-29T00:00:00"/>
    <d v="2010-04-29T00:00:00"/>
    <n v="30600"/>
    <s v="551"/>
    <x v="3"/>
    <x v="27"/>
    <x v="2"/>
    <x v="1"/>
    <x v="0"/>
  </r>
  <r>
    <n v="5515110134"/>
    <x v="98"/>
    <n v="48001400"/>
    <x v="655"/>
    <s v="SSALLONDONO"/>
    <s v="SEGURIDAD SOCIAL ABRIL 20"/>
    <s v="Ret,apor,nomi, seg.s"/>
    <s v=""/>
    <s v=""/>
    <d v="2010-04-29T00:00:00"/>
    <d v="2010-04-29T00:00:00"/>
    <n v="20400"/>
    <s v="551"/>
    <x v="3"/>
    <x v="27"/>
    <x v="2"/>
    <x v="1"/>
    <x v="0"/>
  </r>
  <r>
    <n v="5515113507"/>
    <x v="101"/>
    <n v="48001400"/>
    <x v="655"/>
    <s v="SSJFLOPEZ"/>
    <s v="Lito-Abril-LO_85795"/>
    <s v="LEASING DE OCCIDENTE S.A. C.F.C."/>
    <s v=""/>
    <s v=""/>
    <d v="2010-04-11T00:00:00"/>
    <d v="2010-04-28T00:00:00"/>
    <n v="65557"/>
    <s v="551"/>
    <x v="3"/>
    <x v="27"/>
    <x v="5"/>
    <x v="1"/>
    <x v="0"/>
  </r>
  <r>
    <n v="5515113507"/>
    <x v="101"/>
    <n v="48001400"/>
    <x v="655"/>
    <s v="SSJFLOPEZ"/>
    <s v="Lito-Abril-LO_85795"/>
    <s v="LEASING DE OCCIDENTE S.A. C.F.C."/>
    <s v=""/>
    <s v=""/>
    <d v="2010-04-11T00:00:00"/>
    <d v="2010-04-28T00:00:00"/>
    <n v="87975"/>
    <s v="551"/>
    <x v="3"/>
    <x v="27"/>
    <x v="5"/>
    <x v="1"/>
    <x v="0"/>
  </r>
  <r>
    <n v="5515124704"/>
    <x v="110"/>
    <n v="48001400"/>
    <x v="655"/>
    <s v="SSJFLOPEZ"/>
    <s v=""/>
    <s v="MARION SA"/>
    <s v="Boligrafo kilom.retractil ngo"/>
    <s v="Boligrafo kilom.retractil ngo"/>
    <d v="2010-04-15T00:00:00"/>
    <d v="2010-04-19T00:00:00"/>
    <n v="1202"/>
    <s v="551"/>
    <x v="3"/>
    <x v="27"/>
    <x v="5"/>
    <x v="1"/>
    <x v="0"/>
  </r>
  <r>
    <n v="5515110102"/>
    <x v="92"/>
    <n v="48001500"/>
    <x v="656"/>
    <s v="SSALLONDONO"/>
    <s v="PRIMERA QUINCENA ABRIL 20"/>
    <s v="Obl,lab,salariosxpag"/>
    <s v=""/>
    <s v=""/>
    <d v="2010-04-14T00:00:00"/>
    <d v="2010-04-14T00:00:00"/>
    <n v="2112256"/>
    <s v="551"/>
    <x v="3"/>
    <x v="27"/>
    <x v="2"/>
    <x v="1"/>
    <x v="0"/>
  </r>
  <r>
    <n v="5515110102"/>
    <x v="92"/>
    <n v="48001500"/>
    <x v="656"/>
    <s v="SSALLONDONO"/>
    <s v="SEGUNDA QUINCENA ABRIL 20"/>
    <s v="Obl,lab,salariosxpag"/>
    <s v=""/>
    <s v=""/>
    <d v="2010-04-28T00:00:00"/>
    <d v="2010-04-28T00:00:00"/>
    <n v="723182"/>
    <s v="551"/>
    <x v="3"/>
    <x v="27"/>
    <x v="2"/>
    <x v="1"/>
    <x v="0"/>
  </r>
  <r>
    <n v="5515110108"/>
    <x v="129"/>
    <n v="48001500"/>
    <x v="656"/>
    <s v="SSALLONDONO"/>
    <s v="SEGUNDA QUINCENA ABRIL 20"/>
    <s v="Obl,lab,salariosxpag"/>
    <s v=""/>
    <s v=""/>
    <d v="2010-04-28T00:00:00"/>
    <d v="2010-04-28T00:00:00"/>
    <n v="1389074"/>
    <s v="551"/>
    <x v="3"/>
    <x v="27"/>
    <x v="2"/>
    <x v="1"/>
    <x v="0"/>
  </r>
  <r>
    <n v="5515110110"/>
    <x v="105"/>
    <n v="48001500"/>
    <x v="656"/>
    <s v="SSALLONDONO"/>
    <s v="PRIMERA QUINCENA ABRIL 20"/>
    <s v="Obl,lab,salariosxpag"/>
    <s v=""/>
    <s v=""/>
    <d v="2010-04-14T00:00:00"/>
    <d v="2010-04-14T00:00:00"/>
    <n v="30750"/>
    <s v="551"/>
    <x v="3"/>
    <x v="27"/>
    <x v="2"/>
    <x v="1"/>
    <x v="0"/>
  </r>
  <r>
    <n v="5515110110"/>
    <x v="105"/>
    <n v="48001500"/>
    <x v="656"/>
    <s v="SSALLONDONO"/>
    <s v="SEGUNDA QUINCENA ABRIL 20"/>
    <s v="Obl,lab,salariosxpag"/>
    <s v=""/>
    <s v=""/>
    <d v="2010-04-28T00:00:00"/>
    <d v="2010-04-28T00:00:00"/>
    <n v="30750"/>
    <s v="551"/>
    <x v="3"/>
    <x v="27"/>
    <x v="2"/>
    <x v="1"/>
    <x v="0"/>
  </r>
  <r>
    <n v="5515110111"/>
    <x v="106"/>
    <n v="48001500"/>
    <x v="656"/>
    <s v="SSALLONDONO"/>
    <s v="PROVISIONES ABRIL 2010"/>
    <s v="Prov,lab,cesa.aprop."/>
    <s v=""/>
    <s v=""/>
    <d v="2010-04-29T00:00:00"/>
    <d v="2010-04-29T00:00:00"/>
    <n v="458603"/>
    <s v="551"/>
    <x v="3"/>
    <x v="27"/>
    <x v="2"/>
    <x v="1"/>
    <x v="0"/>
  </r>
  <r>
    <n v="5515110113"/>
    <x v="108"/>
    <n v="48001500"/>
    <x v="656"/>
    <s v="SSALLONDONO"/>
    <s v="PROVISIONES ABRIL 2010"/>
    <s v="Prov,lab,cesa.aprop."/>
    <s v=""/>
    <s v=""/>
    <d v="2010-04-29T00:00:00"/>
    <d v="2010-04-29T00:00:00"/>
    <n v="407171"/>
    <s v="551"/>
    <x v="3"/>
    <x v="27"/>
    <x v="2"/>
    <x v="1"/>
    <x v="0"/>
  </r>
  <r>
    <n v="5515110114"/>
    <x v="93"/>
    <n v="48001500"/>
    <x v="656"/>
    <s v="SSALLONDONO"/>
    <s v="PROVISIONES ABRIL 2010"/>
    <s v="Prov,lab,cesa.aprop."/>
    <s v=""/>
    <s v=""/>
    <d v="2010-04-29T00:00:00"/>
    <d v="2010-04-29T00:00:00"/>
    <n v="282877"/>
    <s v="551"/>
    <x v="3"/>
    <x v="27"/>
    <x v="2"/>
    <x v="1"/>
    <x v="0"/>
  </r>
  <r>
    <n v="5515110116"/>
    <x v="94"/>
    <n v="48001500"/>
    <x v="656"/>
    <s v="SSALLONDONO"/>
    <s v="PROVISIONES ABRIL 2010"/>
    <s v="Prov,lab,cesa.aprop."/>
    <s v=""/>
    <s v=""/>
    <d v="2010-04-29T00:00:00"/>
    <d v="2010-04-29T00:00:00"/>
    <n v="385742"/>
    <s v="551"/>
    <x v="3"/>
    <x v="27"/>
    <x v="2"/>
    <x v="1"/>
    <x v="0"/>
  </r>
  <r>
    <n v="5515110119"/>
    <x v="96"/>
    <n v="48001500"/>
    <x v="656"/>
    <s v="SSJFLOPEZ"/>
    <s v=""/>
    <s v="INDUSTRIAS Y CONFECCIONES INDUCON L"/>
    <s v="Bata blanca dacron M/C logo LITO"/>
    <s v="Bata blanca dacron M/C logo LITO"/>
    <d v="2010-04-07T00:00:00"/>
    <d v="2010-04-12T00:00:00"/>
    <n v="45687"/>
    <s v="551"/>
    <x v="3"/>
    <x v="27"/>
    <x v="2"/>
    <x v="1"/>
    <x v="0"/>
  </r>
  <r>
    <n v="5515110124"/>
    <x v="97"/>
    <n v="48001500"/>
    <x v="656"/>
    <s v="SSALLONDONO"/>
    <s v="PROVISIONES ABRIL 2010"/>
    <s v="Prov,lab,cesa.aprop."/>
    <s v=""/>
    <s v=""/>
    <d v="2010-04-29T00:00:00"/>
    <d v="2010-04-29T00:00:00"/>
    <n v="44575"/>
    <s v="551"/>
    <x v="3"/>
    <x v="27"/>
    <x v="2"/>
    <x v="1"/>
    <x v="0"/>
  </r>
  <r>
    <n v="5515110127"/>
    <x v="98"/>
    <n v="48001500"/>
    <x v="656"/>
    <s v="SSALLONDONO"/>
    <s v="SEGURIDAD SOCIAL ABRIL 20"/>
    <s v="Ret,apor,nomi, seg.s"/>
    <s v=""/>
    <s v=""/>
    <d v="2010-04-29T00:00:00"/>
    <d v="2010-04-29T00:00:00"/>
    <n v="20100"/>
    <s v="551"/>
    <x v="3"/>
    <x v="27"/>
    <x v="2"/>
    <x v="1"/>
    <x v="0"/>
  </r>
  <r>
    <n v="5515110128"/>
    <x v="98"/>
    <n v="48001500"/>
    <x v="656"/>
    <s v="SSALLONDONO"/>
    <s v="SEGURIDAD SOCIAL ABRIL 20"/>
    <s v="Ret,apor,nomi, seg.s"/>
    <s v=""/>
    <s v=""/>
    <d v="2010-04-29T00:00:00"/>
    <d v="2010-04-29T00:00:00"/>
    <n v="-168980"/>
    <s v="551"/>
    <x v="3"/>
    <x v="27"/>
    <x v="2"/>
    <x v="1"/>
    <x v="0"/>
  </r>
  <r>
    <n v="5515110128"/>
    <x v="98"/>
    <n v="48001500"/>
    <x v="656"/>
    <s v="SSALLONDONO"/>
    <s v="SEGURIDAD SOCIAL ABRIL 20"/>
    <s v="Ret,apor,nomi, seg.s"/>
    <s v=""/>
    <s v=""/>
    <d v="2010-04-29T00:00:00"/>
    <d v="2010-04-29T00:00:00"/>
    <n v="460300"/>
    <s v="551"/>
    <x v="3"/>
    <x v="27"/>
    <x v="2"/>
    <x v="1"/>
    <x v="0"/>
  </r>
  <r>
    <n v="5515110129"/>
    <x v="99"/>
    <n v="48001500"/>
    <x v="656"/>
    <s v="SSALLONDONO"/>
    <s v="SEGURIDAD SOCIAL ABRIL 20"/>
    <s v="Ret,apor,nomi, seg.s"/>
    <s v=""/>
    <s v=""/>
    <d v="2010-04-29T00:00:00"/>
    <d v="2010-04-29T00:00:00"/>
    <n v="-201036"/>
    <s v="551"/>
    <x v="3"/>
    <x v="27"/>
    <x v="2"/>
    <x v="1"/>
    <x v="0"/>
  </r>
  <r>
    <n v="5515110129"/>
    <x v="99"/>
    <n v="48001500"/>
    <x v="656"/>
    <s v="SSALLONDONO"/>
    <s v="SEGURIDAD SOCIAL ABRIL 20"/>
    <s v="Ret,apor,nomi, seg.s"/>
    <s v=""/>
    <s v=""/>
    <d v="2010-04-29T00:00:00"/>
    <d v="2010-04-29T00:00:00"/>
    <n v="615700"/>
    <s v="551"/>
    <x v="3"/>
    <x v="27"/>
    <x v="2"/>
    <x v="1"/>
    <x v="0"/>
  </r>
  <r>
    <n v="5515110131"/>
    <x v="100"/>
    <n v="48001500"/>
    <x v="656"/>
    <s v="SSALLONDONO"/>
    <s v="SEGURIDAD SOCIAL ABRIL 20"/>
    <s v="Ret,apor,nomi, seg.s"/>
    <s v=""/>
    <s v=""/>
    <d v="2010-04-29T00:00:00"/>
    <d v="2010-04-29T00:00:00"/>
    <n v="113400"/>
    <s v="551"/>
    <x v="3"/>
    <x v="27"/>
    <x v="2"/>
    <x v="1"/>
    <x v="0"/>
  </r>
  <r>
    <n v="5515110133"/>
    <x v="98"/>
    <n v="48001500"/>
    <x v="656"/>
    <s v="SSALLONDONO"/>
    <s v="SEGURIDAD SOCIAL ABRIL 20"/>
    <s v="Ret,apor,nomi, seg.s"/>
    <s v=""/>
    <s v=""/>
    <d v="2010-04-29T00:00:00"/>
    <d v="2010-04-29T00:00:00"/>
    <n v="85100"/>
    <s v="551"/>
    <x v="3"/>
    <x v="27"/>
    <x v="2"/>
    <x v="1"/>
    <x v="0"/>
  </r>
  <r>
    <n v="5515110134"/>
    <x v="98"/>
    <n v="48001500"/>
    <x v="656"/>
    <s v="SSALLONDONO"/>
    <s v="SEGURIDAD SOCIAL ABRIL 20"/>
    <s v="Ret,apor,nomi, seg.s"/>
    <s v=""/>
    <s v=""/>
    <d v="2010-04-29T00:00:00"/>
    <d v="2010-04-29T00:00:00"/>
    <n v="56700"/>
    <s v="551"/>
    <x v="3"/>
    <x v="27"/>
    <x v="2"/>
    <x v="1"/>
    <x v="0"/>
  </r>
  <r>
    <n v="5515113507"/>
    <x v="101"/>
    <n v="48001500"/>
    <x v="656"/>
    <s v="SSJFLOPEZ"/>
    <s v="Lito_ LB_506706"/>
    <s v="LEASING BANCOLOMBIA SA"/>
    <s v=""/>
    <s v=""/>
    <d v="2010-04-06T00:00:00"/>
    <d v="2010-04-28T00:00:00"/>
    <n v="53037"/>
    <s v="551"/>
    <x v="3"/>
    <x v="27"/>
    <x v="5"/>
    <x v="1"/>
    <x v="0"/>
  </r>
  <r>
    <n v="5515113507"/>
    <x v="101"/>
    <n v="48001500"/>
    <x v="656"/>
    <s v="SSJFLOPEZ"/>
    <s v="Lito_ LB_506706"/>
    <s v="LEASING BANCOLOMBIA SA"/>
    <s v=""/>
    <s v=""/>
    <d v="2010-04-06T00:00:00"/>
    <d v="2010-04-28T00:00:00"/>
    <n v="72676"/>
    <s v="551"/>
    <x v="3"/>
    <x v="27"/>
    <x v="5"/>
    <x v="1"/>
    <x v="0"/>
  </r>
  <r>
    <n v="5515116408"/>
    <x v="103"/>
    <n v="48001500"/>
    <x v="656"/>
    <s v="SSJFLOPEZ"/>
    <s v="FACTURA UNE"/>
    <s v="EPM TELECOMUNICACIONES S.A."/>
    <s v=""/>
    <s v=""/>
    <d v="2010-04-15T00:00:00"/>
    <d v="2010-04-20T00:00:00"/>
    <n v="-66116"/>
    <s v="551"/>
    <x v="3"/>
    <x v="27"/>
    <x v="1"/>
    <x v="1"/>
    <x v="0"/>
  </r>
  <r>
    <n v="5515116408"/>
    <x v="103"/>
    <n v="48001500"/>
    <x v="656"/>
    <s v="SSJFLOPEZ"/>
    <s v="FACTURA UNE"/>
    <s v="EPM TELECOMUNICACIONES S.A."/>
    <s v=""/>
    <s v=""/>
    <d v="2010-04-15T00:00:00"/>
    <d v="2010-04-20T00:00:00"/>
    <n v="-22264"/>
    <s v="551"/>
    <x v="3"/>
    <x v="27"/>
    <x v="1"/>
    <x v="1"/>
    <x v="0"/>
  </r>
  <r>
    <n v="5515116408"/>
    <x v="103"/>
    <n v="48001500"/>
    <x v="656"/>
    <s v="SSJFLOPEZ"/>
    <s v="FACTURA MOVISTAR"/>
    <s v="TELEFONICA MOVILES COLOMBIA S.A."/>
    <s v=""/>
    <s v=""/>
    <d v="2010-04-02T00:00:00"/>
    <d v="2010-04-19T00:00:00"/>
    <n v="9732"/>
    <s v="551"/>
    <x v="3"/>
    <x v="27"/>
    <x v="1"/>
    <x v="1"/>
    <x v="0"/>
  </r>
  <r>
    <n v="5515116408"/>
    <x v="103"/>
    <n v="48001500"/>
    <x v="656"/>
    <s v="SSJFLOPEZ"/>
    <s v="FACTURA COMCEL"/>
    <s v="COMUNICACION CELULAR S.A. COMCEL"/>
    <s v=""/>
    <s v=""/>
    <d v="2010-04-07T00:00:00"/>
    <d v="2010-04-19T00:00:00"/>
    <n v="6685"/>
    <s v="551"/>
    <x v="3"/>
    <x v="27"/>
    <x v="1"/>
    <x v="1"/>
    <x v="0"/>
  </r>
  <r>
    <n v="5515116408"/>
    <x v="103"/>
    <n v="48001500"/>
    <x v="656"/>
    <s v="SSJFLOPEZ"/>
    <s v="FACTURA UNE"/>
    <s v="EPM TELECOMUNICACIONES S.A."/>
    <s v=""/>
    <s v=""/>
    <d v="2010-04-15T00:00:00"/>
    <d v="2010-04-20T00:00:00"/>
    <n v="7397"/>
    <s v="551"/>
    <x v="3"/>
    <x v="27"/>
    <x v="1"/>
    <x v="1"/>
    <x v="0"/>
  </r>
  <r>
    <n v="5515116408"/>
    <x v="103"/>
    <n v="48001500"/>
    <x v="656"/>
    <s v="SSJFLOPEZ"/>
    <s v="FACTURA UNE"/>
    <s v="EPM TELECOMUNICACIONES S.A."/>
    <s v=""/>
    <s v=""/>
    <d v="2010-04-15T00:00:00"/>
    <d v="2010-04-20T00:00:00"/>
    <n v="2621"/>
    <s v="551"/>
    <x v="3"/>
    <x v="27"/>
    <x v="1"/>
    <x v="1"/>
    <x v="0"/>
  </r>
  <r>
    <n v="5515116408"/>
    <x v="103"/>
    <n v="48001500"/>
    <x v="656"/>
    <s v="SSJFLOPEZ"/>
    <s v="FACTURA UNE"/>
    <s v="EPM TELECOMUNICACIONES S.A."/>
    <s v=""/>
    <s v=""/>
    <d v="2010-04-15T00:00:00"/>
    <d v="2010-04-20T00:00:00"/>
    <n v="1056"/>
    <s v="551"/>
    <x v="3"/>
    <x v="27"/>
    <x v="1"/>
    <x v="1"/>
    <x v="0"/>
  </r>
  <r>
    <n v="5515116408"/>
    <x v="103"/>
    <n v="48001500"/>
    <x v="656"/>
    <s v="SSJFLOPEZ"/>
    <s v="FACTURA UNE"/>
    <s v="EPM TELECOMUNICACIONES S.A."/>
    <s v=""/>
    <s v=""/>
    <d v="2010-04-15T00:00:00"/>
    <d v="2010-04-20T00:00:00"/>
    <n v="437"/>
    <s v="551"/>
    <x v="3"/>
    <x v="27"/>
    <x v="1"/>
    <x v="1"/>
    <x v="0"/>
  </r>
  <r>
    <n v="5515116408"/>
    <x v="103"/>
    <n v="48001500"/>
    <x v="656"/>
    <s v="SSJFLOPEZ"/>
    <s v="FACTURA UNE"/>
    <s v="EPM TELECOMUNICACIONES S.A."/>
    <s v=""/>
    <s v=""/>
    <d v="2010-04-15T00:00:00"/>
    <d v="2010-04-20T00:00:00"/>
    <n v="1836"/>
    <s v="551"/>
    <x v="3"/>
    <x v="27"/>
    <x v="1"/>
    <x v="1"/>
    <x v="0"/>
  </r>
  <r>
    <n v="5515116408"/>
    <x v="103"/>
    <n v="48001500"/>
    <x v="656"/>
    <s v="SSJFLOPEZ"/>
    <s v="FACTURA UNE"/>
    <s v="EPM TELECOMUNICACIONES S.A."/>
    <s v=""/>
    <s v=""/>
    <d v="2010-04-15T00:00:00"/>
    <d v="2010-04-20T00:00:00"/>
    <n v="874"/>
    <s v="551"/>
    <x v="3"/>
    <x v="27"/>
    <x v="1"/>
    <x v="1"/>
    <x v="0"/>
  </r>
  <r>
    <n v="5515116408"/>
    <x v="103"/>
    <n v="48001500"/>
    <x v="656"/>
    <s v="SSJFLOPEZ"/>
    <s v="FACTURA UNE"/>
    <s v="EPM TELECOMUNICACIONES S.A."/>
    <s v=""/>
    <s v=""/>
    <d v="2010-04-15T00:00:00"/>
    <d v="2010-04-20T00:00:00"/>
    <n v="66116"/>
    <s v="551"/>
    <x v="3"/>
    <x v="27"/>
    <x v="1"/>
    <x v="1"/>
    <x v="0"/>
  </r>
  <r>
    <n v="5515116408"/>
    <x v="103"/>
    <n v="48001500"/>
    <x v="656"/>
    <s v="SSJFLOPEZ"/>
    <s v="FACTURA UNE"/>
    <s v="EPM TELECOMUNICACIONES S.A."/>
    <s v=""/>
    <s v=""/>
    <d v="2010-04-15T00:00:00"/>
    <d v="2010-04-20T00:00:00"/>
    <n v="22264"/>
    <s v="551"/>
    <x v="3"/>
    <x v="27"/>
    <x v="1"/>
    <x v="1"/>
    <x v="0"/>
  </r>
  <r>
    <n v="5515116408"/>
    <x v="103"/>
    <n v="48001500"/>
    <x v="656"/>
    <s v="SSJFLOPEZ"/>
    <s v="FACTURA UNE"/>
    <s v="EPM TELECOMUNICACIONES S.A."/>
    <s v=""/>
    <s v=""/>
    <d v="2010-04-15T00:00:00"/>
    <d v="2010-04-27T00:00:00"/>
    <n v="84691"/>
    <s v="551"/>
    <x v="3"/>
    <x v="27"/>
    <x v="1"/>
    <x v="1"/>
    <x v="0"/>
  </r>
  <r>
    <n v="5515116408"/>
    <x v="103"/>
    <n v="48001500"/>
    <x v="656"/>
    <s v="SSJFLOPEZ"/>
    <s v="FACTURA UNE"/>
    <s v="EPM TELECOMUNICACIONES S.A."/>
    <s v=""/>
    <s v=""/>
    <d v="2010-04-15T00:00:00"/>
    <d v="2010-04-27T00:00:00"/>
    <n v="714"/>
    <s v="551"/>
    <x v="3"/>
    <x v="27"/>
    <x v="1"/>
    <x v="1"/>
    <x v="0"/>
  </r>
  <r>
    <n v="5515124704"/>
    <x v="110"/>
    <n v="48001500"/>
    <x v="656"/>
    <s v="SSJFLOPEZ"/>
    <s v=""/>
    <s v="MARION SA"/>
    <s v="Papel carta multip.x500 blco"/>
    <s v="Papel carta multip.x500 blco"/>
    <d v="2010-04-15T00:00:00"/>
    <d v="2010-04-19T00:00:00"/>
    <n v="6900"/>
    <s v="551"/>
    <x v="3"/>
    <x v="27"/>
    <x v="5"/>
    <x v="1"/>
    <x v="0"/>
  </r>
  <r>
    <n v="5515124704"/>
    <x v="110"/>
    <n v="48001500"/>
    <x v="656"/>
    <s v="SSJFLOPEZ"/>
    <s v=""/>
    <s v="MARION SA"/>
    <s v="Plumigrafo stabilo 88 microp.violeta"/>
    <s v="Plumigrafo stabilo 88 microp.violeta"/>
    <d v="2010-04-15T00:00:00"/>
    <d v="2010-04-19T00:00:00"/>
    <n v="1233"/>
    <s v="551"/>
    <x v="3"/>
    <x v="27"/>
    <x v="5"/>
    <x v="1"/>
    <x v="0"/>
  </r>
  <r>
    <n v="5515124719"/>
    <x v="114"/>
    <n v="48001500"/>
    <x v="656"/>
    <s v="SSGAVILLAMIL"/>
    <s v="Reclas Gasto Lito 2010"/>
    <s v="Ga,sumi,comunic. int"/>
    <s v=""/>
    <s v=""/>
    <d v="2010-04-30T00:00:00"/>
    <d v="2010-04-30T00:00:00"/>
    <n v="-11000"/>
    <s v="551"/>
    <x v="3"/>
    <x v="27"/>
    <x v="5"/>
    <x v="1"/>
    <x v="0"/>
  </r>
  <r>
    <n v="5515124719"/>
    <x v="114"/>
    <n v="48001500"/>
    <x v="656"/>
    <s v="SSLFMESA"/>
    <s v="Reclas Gasto Lito 2010"/>
    <s v="Ga,sumi,comunic. int"/>
    <s v=""/>
    <s v=""/>
    <d v="2010-04-30T00:00:00"/>
    <d v="2010-04-30T00:00:00"/>
    <n v="-11000"/>
    <s v="551"/>
    <x v="3"/>
    <x v="27"/>
    <x v="5"/>
    <x v="1"/>
    <x v="0"/>
  </r>
  <r>
    <n v="5515124719"/>
    <x v="114"/>
    <n v="48001500"/>
    <x v="656"/>
    <s v="EXEAGUTIERRE"/>
    <s v=""/>
    <s v="cta pte,prov,prd.no,"/>
    <s v="Boletin comunicaciones internas 16%"/>
    <s v="Boletin comunicaciones internas 16%"/>
    <d v="2010-04-15T00:00:00"/>
    <d v="2010-04-15T00:00:00"/>
    <n v="11000"/>
    <s v="551"/>
    <x v="3"/>
    <x v="27"/>
    <x v="5"/>
    <x v="1"/>
    <x v="0"/>
  </r>
  <r>
    <n v="5515125759"/>
    <x v="115"/>
    <n v="48001500"/>
    <x v="656"/>
    <s v="LTNJRODRIGUE"/>
    <s v=""/>
    <s v="cta pte,prov,prd.Inv"/>
    <s v=""/>
    <s v="Servicio Transporte por vale"/>
    <d v="2010-04-29T00:00:00"/>
    <d v="2010-04-29T00:00:00"/>
    <n v="25515"/>
    <s v="551"/>
    <x v="3"/>
    <x v="27"/>
    <x v="5"/>
    <x v="1"/>
    <x v="0"/>
  </r>
  <r>
    <n v="5515125759"/>
    <x v="115"/>
    <n v="48001500"/>
    <x v="656"/>
    <s v="LTNJRODRIGUE"/>
    <s v=""/>
    <s v="cta pte,prov,prd.Inv"/>
    <s v=""/>
    <s v="Servicio Transporte por vale"/>
    <d v="2010-04-29T00:00:00"/>
    <d v="2010-04-29T00:00:00"/>
    <n v="2916"/>
    <s v="551"/>
    <x v="3"/>
    <x v="27"/>
    <x v="5"/>
    <x v="1"/>
    <x v="0"/>
  </r>
  <r>
    <n v="5515111152"/>
    <x v="111"/>
    <n v="48003000"/>
    <x v="657"/>
    <s v="LTNJRODRIGUE"/>
    <s v=""/>
    <s v="cta pte,prov,prd.Inv"/>
    <s v=""/>
    <s v="Servicio Revisoria fiscal"/>
    <d v="2010-04-20T00:00:00"/>
    <d v="2010-04-20T00:00:00"/>
    <n v="773833"/>
    <s v="551"/>
    <x v="3"/>
    <x v="27"/>
    <x v="8"/>
    <x v="1"/>
    <x v="0"/>
  </r>
  <r>
    <n v="5515110102"/>
    <x v="92"/>
    <n v="48007000"/>
    <x v="658"/>
    <s v="SSALLONDONO"/>
    <s v="PRIMERA QUINCENA ABRIL 20"/>
    <s v="Obl,lab,salariosxpag"/>
    <s v=""/>
    <s v=""/>
    <d v="2010-04-14T00:00:00"/>
    <d v="2010-04-14T00:00:00"/>
    <n v="2177017"/>
    <s v="551"/>
    <x v="3"/>
    <x v="27"/>
    <x v="2"/>
    <x v="1"/>
    <x v="0"/>
  </r>
  <r>
    <n v="5515110102"/>
    <x v="92"/>
    <n v="48007000"/>
    <x v="658"/>
    <s v="SSALLONDONO"/>
    <s v="SEGUNDA QUINCENA ABRIL 20"/>
    <s v="Obl,lab,salariosxpag"/>
    <s v=""/>
    <s v=""/>
    <d v="2010-04-28T00:00:00"/>
    <d v="2010-04-28T00:00:00"/>
    <n v="2177017"/>
    <s v="551"/>
    <x v="3"/>
    <x v="27"/>
    <x v="2"/>
    <x v="1"/>
    <x v="0"/>
  </r>
  <r>
    <n v="5515110103"/>
    <x v="116"/>
    <n v="48007000"/>
    <x v="658"/>
    <s v="SSALLONDONO"/>
    <s v="PRIMERA QUINCENA ABRIL 20"/>
    <s v="Obl,lab,salariosxpag"/>
    <s v=""/>
    <s v=""/>
    <d v="2010-04-14T00:00:00"/>
    <d v="2010-04-14T00:00:00"/>
    <n v="193125"/>
    <s v="551"/>
    <x v="3"/>
    <x v="27"/>
    <x v="2"/>
    <x v="1"/>
    <x v="0"/>
  </r>
  <r>
    <n v="5515110103"/>
    <x v="116"/>
    <n v="48007000"/>
    <x v="658"/>
    <s v="SSALLONDONO"/>
    <s v="SEGUNDA QUINCENA ABRIL 20"/>
    <s v="Obl,lab,salariosxpag"/>
    <s v=""/>
    <s v=""/>
    <d v="2010-04-28T00:00:00"/>
    <d v="2010-04-28T00:00:00"/>
    <n v="193125"/>
    <s v="551"/>
    <x v="3"/>
    <x v="27"/>
    <x v="2"/>
    <x v="1"/>
    <x v="0"/>
  </r>
  <r>
    <n v="5515110111"/>
    <x v="106"/>
    <n v="48007000"/>
    <x v="658"/>
    <s v="SSALLONDONO"/>
    <s v="PROVISIONES ABRIL 2010"/>
    <s v="Prov,lab,cesa.aprop."/>
    <s v=""/>
    <s v=""/>
    <d v="2010-04-29T00:00:00"/>
    <d v="2010-04-29T00:00:00"/>
    <n v="461785"/>
    <s v="551"/>
    <x v="3"/>
    <x v="27"/>
    <x v="2"/>
    <x v="1"/>
    <x v="0"/>
  </r>
  <r>
    <n v="5515110113"/>
    <x v="108"/>
    <n v="48007000"/>
    <x v="658"/>
    <s v="SSALLONDONO"/>
    <s v="PROVISIONES ABRIL 2010"/>
    <s v="Prov,lab,cesa.aprop."/>
    <s v=""/>
    <s v=""/>
    <d v="2010-04-29T00:00:00"/>
    <d v="2010-04-29T00:00:00"/>
    <n v="409997"/>
    <s v="551"/>
    <x v="3"/>
    <x v="27"/>
    <x v="2"/>
    <x v="1"/>
    <x v="0"/>
  </r>
  <r>
    <n v="5515110114"/>
    <x v="93"/>
    <n v="48007000"/>
    <x v="658"/>
    <s v="SSALLONDONO"/>
    <s v="PROVISIONES ABRIL 2010"/>
    <s v="Prov,lab,cesa.aprop."/>
    <s v=""/>
    <s v=""/>
    <d v="2010-04-29T00:00:00"/>
    <d v="2010-04-29T00:00:00"/>
    <n v="284840"/>
    <s v="551"/>
    <x v="3"/>
    <x v="27"/>
    <x v="2"/>
    <x v="1"/>
    <x v="0"/>
  </r>
  <r>
    <n v="5515110116"/>
    <x v="94"/>
    <n v="48007000"/>
    <x v="658"/>
    <s v="SSALLONDONO"/>
    <s v="PROVISIONES ABRIL 2010"/>
    <s v="Prov,lab,cesa.aprop."/>
    <s v=""/>
    <s v=""/>
    <d v="2010-04-29T00:00:00"/>
    <d v="2010-04-29T00:00:00"/>
    <n v="388418"/>
    <s v="551"/>
    <x v="3"/>
    <x v="27"/>
    <x v="2"/>
    <x v="1"/>
    <x v="0"/>
  </r>
  <r>
    <n v="5515110124"/>
    <x v="97"/>
    <n v="48007000"/>
    <x v="658"/>
    <s v="SSALLONDONO"/>
    <s v="PROVISIONES ABRIL 2010"/>
    <s v="Prov,lab,cesa.aprop."/>
    <s v=""/>
    <s v=""/>
    <d v="2010-04-29T00:00:00"/>
    <d v="2010-04-29T00:00:00"/>
    <n v="44884"/>
    <s v="551"/>
    <x v="3"/>
    <x v="27"/>
    <x v="2"/>
    <x v="1"/>
    <x v="0"/>
  </r>
  <r>
    <n v="5515110127"/>
    <x v="98"/>
    <n v="48007000"/>
    <x v="658"/>
    <s v="SSALLONDONO"/>
    <s v="SEGURIDAD SOCIAL ABRIL 20"/>
    <s v="Ret,apor,nomi, seg.s"/>
    <s v=""/>
    <s v=""/>
    <d v="2010-04-29T00:00:00"/>
    <d v="2010-04-29T00:00:00"/>
    <n v="28100"/>
    <s v="551"/>
    <x v="3"/>
    <x v="27"/>
    <x v="2"/>
    <x v="1"/>
    <x v="0"/>
  </r>
  <r>
    <n v="5515110128"/>
    <x v="98"/>
    <n v="48007000"/>
    <x v="658"/>
    <s v="SSALLONDONO"/>
    <s v="SEGURIDAD SOCIAL ABRIL 20"/>
    <s v="Ret,apor,nomi, seg.s"/>
    <s v=""/>
    <s v=""/>
    <d v="2010-04-29T00:00:00"/>
    <d v="2010-04-29T00:00:00"/>
    <n v="-174161"/>
    <s v="551"/>
    <x v="3"/>
    <x v="27"/>
    <x v="2"/>
    <x v="1"/>
    <x v="0"/>
  </r>
  <r>
    <n v="5515110128"/>
    <x v="98"/>
    <n v="48007000"/>
    <x v="658"/>
    <s v="SSALLONDONO"/>
    <s v="SEGURIDAD SOCIAL ABRIL 20"/>
    <s v="Ret,apor,nomi, seg.s"/>
    <s v=""/>
    <s v=""/>
    <d v="2010-04-29T00:00:00"/>
    <d v="2010-04-29T00:00:00"/>
    <n v="544200"/>
    <s v="551"/>
    <x v="3"/>
    <x v="27"/>
    <x v="2"/>
    <x v="1"/>
    <x v="0"/>
  </r>
  <r>
    <n v="5515110129"/>
    <x v="99"/>
    <n v="48007000"/>
    <x v="658"/>
    <s v="SSALLONDONO"/>
    <s v="SEGURIDAD SOCIAL ABRIL 20"/>
    <s v="Ret,apor,nomi, seg.s"/>
    <s v=""/>
    <s v=""/>
    <d v="2010-04-29T00:00:00"/>
    <d v="2010-04-29T00:00:00"/>
    <n v="-206217"/>
    <s v="551"/>
    <x v="3"/>
    <x v="27"/>
    <x v="2"/>
    <x v="1"/>
    <x v="0"/>
  </r>
  <r>
    <n v="5515110129"/>
    <x v="99"/>
    <n v="48007000"/>
    <x v="658"/>
    <s v="SSALLONDONO"/>
    <s v="SEGURIDAD SOCIAL ABRIL 20"/>
    <s v="Ret,apor,nomi, seg.s"/>
    <s v=""/>
    <s v=""/>
    <d v="2010-04-29T00:00:00"/>
    <d v="2010-04-29T00:00:00"/>
    <n v="728700"/>
    <s v="551"/>
    <x v="3"/>
    <x v="27"/>
    <x v="2"/>
    <x v="1"/>
    <x v="0"/>
  </r>
  <r>
    <n v="5515110131"/>
    <x v="100"/>
    <n v="48007000"/>
    <x v="658"/>
    <s v="SSALLONDONO"/>
    <s v="SEGURIDAD SOCIAL ABRIL 20"/>
    <s v="Ret,apor,nomi, seg.s"/>
    <s v=""/>
    <s v=""/>
    <d v="2010-04-29T00:00:00"/>
    <d v="2010-04-29T00:00:00"/>
    <n v="174100"/>
    <s v="551"/>
    <x v="3"/>
    <x v="27"/>
    <x v="2"/>
    <x v="1"/>
    <x v="0"/>
  </r>
  <r>
    <n v="5515110132"/>
    <x v="117"/>
    <n v="48007000"/>
    <x v="658"/>
    <s v="SSALLONDONO"/>
    <s v="SEGURIDAD SOCIAL ABRIL 20"/>
    <s v="Ret,apor,nomi, seg.s"/>
    <s v=""/>
    <s v=""/>
    <d v="2010-04-29T00:00:00"/>
    <d v="2010-04-29T00:00:00"/>
    <n v="64400"/>
    <s v="551"/>
    <x v="3"/>
    <x v="27"/>
    <x v="2"/>
    <x v="1"/>
    <x v="0"/>
  </r>
  <r>
    <n v="5515110133"/>
    <x v="98"/>
    <n v="48007000"/>
    <x v="658"/>
    <s v="SSALLONDONO"/>
    <s v="SEGURIDAD SOCIAL ABRIL 20"/>
    <s v="Ret,apor,nomi, seg.s"/>
    <s v=""/>
    <s v=""/>
    <d v="2010-04-29T00:00:00"/>
    <d v="2010-04-29T00:00:00"/>
    <n v="130600"/>
    <s v="551"/>
    <x v="3"/>
    <x v="27"/>
    <x v="2"/>
    <x v="1"/>
    <x v="0"/>
  </r>
  <r>
    <n v="5515110134"/>
    <x v="98"/>
    <n v="48007000"/>
    <x v="658"/>
    <s v="SSALLONDONO"/>
    <s v="SEGURIDAD SOCIAL ABRIL 20"/>
    <s v="Ret,apor,nomi, seg.s"/>
    <s v=""/>
    <s v=""/>
    <d v="2010-04-29T00:00:00"/>
    <d v="2010-04-29T00:00:00"/>
    <n v="87100"/>
    <s v="551"/>
    <x v="3"/>
    <x v="27"/>
    <x v="2"/>
    <x v="1"/>
    <x v="0"/>
  </r>
  <r>
    <n v="5515113507"/>
    <x v="101"/>
    <n v="48007000"/>
    <x v="658"/>
    <s v="LTNJRODRIGUE"/>
    <s v=""/>
    <s v="cta pte,prov,prd.Inv"/>
    <s v=""/>
    <s v="Alquiler de equipo de computo"/>
    <d v="2010-04-28T00:00:00"/>
    <d v="2010-04-28T00:00:00"/>
    <n v="41167"/>
    <s v="551"/>
    <x v="3"/>
    <x v="27"/>
    <x v="5"/>
    <x v="1"/>
    <x v="0"/>
  </r>
  <r>
    <n v="5515113507"/>
    <x v="101"/>
    <n v="48007000"/>
    <x v="658"/>
    <s v="SSJFLOPEZ"/>
    <s v="Lito_ LB_506706"/>
    <s v="LEASING BANCOLOMBIA SA"/>
    <s v=""/>
    <s v=""/>
    <d v="2010-04-06T00:00:00"/>
    <d v="2010-04-28T00:00:00"/>
    <n v="53037"/>
    <s v="551"/>
    <x v="3"/>
    <x v="27"/>
    <x v="5"/>
    <x v="1"/>
    <x v="0"/>
  </r>
  <r>
    <n v="5515113507"/>
    <x v="101"/>
    <n v="48007000"/>
    <x v="658"/>
    <s v="SSJFLOPEZ"/>
    <s v="Lito_ LB_506706"/>
    <s v="LEASING BANCOLOMBIA SA"/>
    <s v=""/>
    <s v=""/>
    <d v="2010-04-06T00:00:00"/>
    <d v="2010-04-28T00:00:00"/>
    <n v="72676"/>
    <s v="551"/>
    <x v="3"/>
    <x v="27"/>
    <x v="5"/>
    <x v="1"/>
    <x v="0"/>
  </r>
  <r>
    <n v="5515113507"/>
    <x v="101"/>
    <n v="48007000"/>
    <x v="658"/>
    <s v="SSJFLOPEZ"/>
    <s v="Lito_ LB_506706"/>
    <s v="LEASING BANCOLOMBIA SA"/>
    <s v=""/>
    <s v=""/>
    <d v="2010-04-06T00:00:00"/>
    <d v="2010-04-28T00:00:00"/>
    <n v="26242"/>
    <s v="551"/>
    <x v="3"/>
    <x v="27"/>
    <x v="5"/>
    <x v="1"/>
    <x v="0"/>
  </r>
  <r>
    <n v="5515113507"/>
    <x v="101"/>
    <n v="48007000"/>
    <x v="658"/>
    <s v="SSJFLOPEZ"/>
    <s v="Lito_ LB_506706"/>
    <s v="LEASING BANCOLOMBIA SA"/>
    <s v=""/>
    <s v=""/>
    <d v="2010-04-06T00:00:00"/>
    <d v="2010-04-28T00:00:00"/>
    <n v="35960"/>
    <s v="551"/>
    <x v="3"/>
    <x v="27"/>
    <x v="5"/>
    <x v="1"/>
    <x v="0"/>
  </r>
  <r>
    <n v="5515113507"/>
    <x v="101"/>
    <n v="48007000"/>
    <x v="658"/>
    <s v="SSJFLOPEZ"/>
    <s v="Lito_ LB_506706"/>
    <s v="LEASING BANCOLOMBIA SA"/>
    <s v=""/>
    <s v=""/>
    <d v="2010-04-06T00:00:00"/>
    <d v="2010-04-28T00:00:00"/>
    <n v="26242"/>
    <s v="551"/>
    <x v="3"/>
    <x v="27"/>
    <x v="5"/>
    <x v="1"/>
    <x v="0"/>
  </r>
  <r>
    <n v="5515113507"/>
    <x v="101"/>
    <n v="48007000"/>
    <x v="658"/>
    <s v="SSJFLOPEZ"/>
    <s v="Lito_ LB_506706"/>
    <s v="LEASING BANCOLOMBIA SA"/>
    <s v=""/>
    <s v=""/>
    <d v="2010-04-06T00:00:00"/>
    <d v="2010-04-28T00:00:00"/>
    <n v="35960"/>
    <s v="551"/>
    <x v="3"/>
    <x v="27"/>
    <x v="5"/>
    <x v="1"/>
    <x v="0"/>
  </r>
  <r>
    <n v="5515116120"/>
    <x v="102"/>
    <n v="48007000"/>
    <x v="658"/>
    <s v="LTICPOSADA"/>
    <s v=""/>
    <s v="cta pte,prov,prd.Inv"/>
    <s v=""/>
    <s v="Refrigerio"/>
    <d v="2010-04-28T00:00:00"/>
    <d v="2010-04-28T00:00:00"/>
    <n v="17600"/>
    <s v="551"/>
    <x v="3"/>
    <x v="27"/>
    <x v="5"/>
    <x v="1"/>
    <x v="0"/>
  </r>
  <r>
    <n v="5515116120"/>
    <x v="102"/>
    <n v="48007000"/>
    <x v="658"/>
    <s v="LTICPOSADA"/>
    <s v=""/>
    <s v="cta pte,prov,prd.Inv"/>
    <s v=""/>
    <s v="Refrigerio"/>
    <d v="2010-04-28T00:00:00"/>
    <d v="2010-04-28T00:00:00"/>
    <n v="72000"/>
    <s v="551"/>
    <x v="3"/>
    <x v="27"/>
    <x v="5"/>
    <x v="1"/>
    <x v="0"/>
  </r>
  <r>
    <n v="5515116120"/>
    <x v="102"/>
    <n v="48007000"/>
    <x v="658"/>
    <s v="LTICPOSADA"/>
    <s v=""/>
    <s v="cta pte,prov,prd.Inv"/>
    <s v=""/>
    <s v="Refrigerio Inducción"/>
    <d v="2010-04-28T00:00:00"/>
    <d v="2010-04-28T00:00:00"/>
    <n v="17600"/>
    <s v="551"/>
    <x v="3"/>
    <x v="27"/>
    <x v="5"/>
    <x v="1"/>
    <x v="0"/>
  </r>
  <r>
    <n v="5515116120"/>
    <x v="102"/>
    <n v="48007000"/>
    <x v="658"/>
    <s v="LTICPOSADA"/>
    <s v=""/>
    <s v="cta pte,prov,prd.Inv"/>
    <s v=""/>
    <s v="Refrigerio Inducción"/>
    <d v="2010-04-28T00:00:00"/>
    <d v="2010-04-28T00:00:00"/>
    <n v="81000"/>
    <s v="551"/>
    <x v="3"/>
    <x v="27"/>
    <x v="5"/>
    <x v="1"/>
    <x v="0"/>
  </r>
  <r>
    <n v="5515116120"/>
    <x v="102"/>
    <n v="48007000"/>
    <x v="658"/>
    <s v="LTICPOSADA"/>
    <s v=""/>
    <s v="cta pte,prov,prd.Inv"/>
    <s v=""/>
    <s v="REfrigerio"/>
    <d v="2010-04-28T00:00:00"/>
    <d v="2010-04-28T00:00:00"/>
    <n v="19800"/>
    <s v="551"/>
    <x v="3"/>
    <x v="27"/>
    <x v="5"/>
    <x v="1"/>
    <x v="0"/>
  </r>
  <r>
    <n v="5515116120"/>
    <x v="102"/>
    <n v="48007000"/>
    <x v="658"/>
    <s v="LTICPOSADA"/>
    <s v=""/>
    <s v="cta pte,prov,prd.Inv"/>
    <s v=""/>
    <s v="REfrigerio"/>
    <d v="2010-04-28T00:00:00"/>
    <d v="2010-04-28T00:00:00"/>
    <n v="27000"/>
    <s v="551"/>
    <x v="3"/>
    <x v="27"/>
    <x v="5"/>
    <x v="1"/>
    <x v="0"/>
  </r>
  <r>
    <n v="5515116120"/>
    <x v="102"/>
    <n v="48007000"/>
    <x v="658"/>
    <s v="LTICPOSADA"/>
    <s v=""/>
    <s v="cta pte,prov,prd.Inv"/>
    <s v=""/>
    <s v="Refrigerio Inducción"/>
    <d v="2010-04-28T00:00:00"/>
    <d v="2010-04-28T00:00:00"/>
    <n v="8400"/>
    <s v="551"/>
    <x v="3"/>
    <x v="27"/>
    <x v="5"/>
    <x v="1"/>
    <x v="0"/>
  </r>
  <r>
    <n v="5515116120"/>
    <x v="102"/>
    <n v="48007000"/>
    <x v="658"/>
    <s v="LTICPOSADA"/>
    <s v=""/>
    <s v="cta pte,prov,prd.Inv"/>
    <s v=""/>
    <s v="Refrigerio Inducción"/>
    <d v="2010-04-28T00:00:00"/>
    <d v="2010-04-28T00:00:00"/>
    <n v="8800"/>
    <s v="551"/>
    <x v="3"/>
    <x v="27"/>
    <x v="5"/>
    <x v="1"/>
    <x v="0"/>
  </r>
  <r>
    <n v="5515116120"/>
    <x v="102"/>
    <n v="48007000"/>
    <x v="658"/>
    <s v="LTICPOSADA"/>
    <s v=""/>
    <s v="cta pte,prov,prd.Inv"/>
    <s v=""/>
    <s v="Refrigerio Inducción"/>
    <d v="2010-04-28T00:00:00"/>
    <d v="2010-04-28T00:00:00"/>
    <n v="70500"/>
    <s v="551"/>
    <x v="3"/>
    <x v="27"/>
    <x v="5"/>
    <x v="1"/>
    <x v="0"/>
  </r>
  <r>
    <n v="5515116120"/>
    <x v="102"/>
    <n v="48007000"/>
    <x v="658"/>
    <s v="LTICPOSADA"/>
    <s v=""/>
    <s v="cta pte,prov,prd.Inv"/>
    <s v=""/>
    <s v="Refrigerio"/>
    <d v="2010-04-29T00:00:00"/>
    <d v="2010-04-29T00:00:00"/>
    <n v="4400"/>
    <s v="551"/>
    <x v="3"/>
    <x v="27"/>
    <x v="5"/>
    <x v="1"/>
    <x v="0"/>
  </r>
  <r>
    <n v="5515116120"/>
    <x v="102"/>
    <n v="48007000"/>
    <x v="658"/>
    <s v="LTICPOSADA"/>
    <s v=""/>
    <s v="cta pte,prov,prd.Inv"/>
    <s v=""/>
    <s v="Refrigerio"/>
    <d v="2010-04-29T00:00:00"/>
    <d v="2010-04-29T00:00:00"/>
    <n v="24700"/>
    <s v="551"/>
    <x v="3"/>
    <x v="27"/>
    <x v="5"/>
    <x v="1"/>
    <x v="0"/>
  </r>
  <r>
    <n v="5515116120"/>
    <x v="102"/>
    <n v="48007000"/>
    <x v="658"/>
    <s v="LTICPOSADA"/>
    <s v=""/>
    <s v="cta pte,prov,prd.Inv"/>
    <s v=""/>
    <s v="Refrigerio Inducción"/>
    <d v="2010-04-29T00:00:00"/>
    <d v="2010-04-29T00:00:00"/>
    <n v="21000"/>
    <s v="551"/>
    <x v="3"/>
    <x v="27"/>
    <x v="5"/>
    <x v="1"/>
    <x v="0"/>
  </r>
  <r>
    <n v="5515116120"/>
    <x v="102"/>
    <n v="48007000"/>
    <x v="658"/>
    <s v="LTICPOSADA"/>
    <s v=""/>
    <s v="cta pte,prov,prd.Inv"/>
    <s v=""/>
    <s v="Refrigerio Inducción"/>
    <d v="2010-04-29T00:00:00"/>
    <d v="2010-04-29T00:00:00"/>
    <n v="95200"/>
    <s v="551"/>
    <x v="3"/>
    <x v="27"/>
    <x v="5"/>
    <x v="1"/>
    <x v="0"/>
  </r>
  <r>
    <n v="5515116408"/>
    <x v="103"/>
    <n v="48007000"/>
    <x v="658"/>
    <s v="SSJFLOPEZ"/>
    <s v="FACTURA UNE"/>
    <s v="EPM TELECOMUNICACIONES S.A."/>
    <s v=""/>
    <s v=""/>
    <d v="2010-04-15T00:00:00"/>
    <d v="2010-04-20T00:00:00"/>
    <n v="-66116"/>
    <s v="551"/>
    <x v="3"/>
    <x v="27"/>
    <x v="1"/>
    <x v="1"/>
    <x v="0"/>
  </r>
  <r>
    <n v="5515116408"/>
    <x v="103"/>
    <n v="48007000"/>
    <x v="658"/>
    <s v="SSJFLOPEZ"/>
    <s v="FACTURA UNE"/>
    <s v="EPM TELECOMUNICACIONES S.A."/>
    <s v=""/>
    <s v=""/>
    <d v="2010-04-15T00:00:00"/>
    <d v="2010-04-20T00:00:00"/>
    <n v="-22264"/>
    <s v="551"/>
    <x v="3"/>
    <x v="27"/>
    <x v="1"/>
    <x v="1"/>
    <x v="0"/>
  </r>
  <r>
    <n v="5515116408"/>
    <x v="103"/>
    <n v="48007000"/>
    <x v="658"/>
    <s v="SSJFLOPEZ"/>
    <s v="FACTURA MOVISTAR"/>
    <s v="TELEFONICA MOVILES COLOMBIA S.A."/>
    <s v=""/>
    <s v=""/>
    <d v="2010-04-02T00:00:00"/>
    <d v="2010-04-19T00:00:00"/>
    <n v="8753"/>
    <s v="551"/>
    <x v="3"/>
    <x v="27"/>
    <x v="1"/>
    <x v="1"/>
    <x v="0"/>
  </r>
  <r>
    <n v="5515116408"/>
    <x v="103"/>
    <n v="48007000"/>
    <x v="658"/>
    <s v="SSJFLOPEZ"/>
    <s v="FACTURA COMCEL"/>
    <s v="COMUNICACION CELULAR S.A. COMCEL"/>
    <s v=""/>
    <s v=""/>
    <d v="2010-04-07T00:00:00"/>
    <d v="2010-04-19T00:00:00"/>
    <n v="6012"/>
    <s v="551"/>
    <x v="3"/>
    <x v="27"/>
    <x v="1"/>
    <x v="1"/>
    <x v="0"/>
  </r>
  <r>
    <n v="5515116408"/>
    <x v="103"/>
    <n v="48007000"/>
    <x v="658"/>
    <s v="SSJFLOPEZ"/>
    <s v="FACTURA UNE"/>
    <s v="EPM TELECOMUNICACIONES S.A."/>
    <s v=""/>
    <s v=""/>
    <d v="2010-04-15T00:00:00"/>
    <d v="2010-04-20T00:00:00"/>
    <n v="2306"/>
    <s v="551"/>
    <x v="3"/>
    <x v="27"/>
    <x v="1"/>
    <x v="1"/>
    <x v="0"/>
  </r>
  <r>
    <n v="5515116408"/>
    <x v="103"/>
    <n v="48007000"/>
    <x v="658"/>
    <s v="SSJFLOPEZ"/>
    <s v="FACTURA UNE"/>
    <s v="EPM TELECOMUNICACIONES S.A."/>
    <s v=""/>
    <s v=""/>
    <d v="2010-04-15T00:00:00"/>
    <d v="2010-04-20T00:00:00"/>
    <n v="874"/>
    <s v="551"/>
    <x v="3"/>
    <x v="27"/>
    <x v="1"/>
    <x v="1"/>
    <x v="0"/>
  </r>
  <r>
    <n v="5515116408"/>
    <x v="103"/>
    <n v="48007000"/>
    <x v="658"/>
    <s v="SSJFLOPEZ"/>
    <s v="FACTURA UNE"/>
    <s v="EPM TELECOMUNICACIONES S.A."/>
    <s v=""/>
    <s v=""/>
    <d v="2010-04-15T00:00:00"/>
    <d v="2010-04-20T00:00:00"/>
    <n v="55"/>
    <s v="551"/>
    <x v="3"/>
    <x v="27"/>
    <x v="1"/>
    <x v="1"/>
    <x v="0"/>
  </r>
  <r>
    <n v="5515116408"/>
    <x v="103"/>
    <n v="48007000"/>
    <x v="658"/>
    <s v="SSJFLOPEZ"/>
    <s v="FACTURA UNE"/>
    <s v="EPM TELECOMUNICACIONES S.A."/>
    <s v=""/>
    <s v=""/>
    <d v="2010-04-15T00:00:00"/>
    <d v="2010-04-20T00:00:00"/>
    <n v="10469"/>
    <s v="551"/>
    <x v="3"/>
    <x v="27"/>
    <x v="1"/>
    <x v="1"/>
    <x v="0"/>
  </r>
  <r>
    <n v="5515116408"/>
    <x v="103"/>
    <n v="48007000"/>
    <x v="658"/>
    <s v="SSJFLOPEZ"/>
    <s v="FACTURA UNE"/>
    <s v="EPM TELECOMUNICACIONES S.A."/>
    <s v=""/>
    <s v=""/>
    <d v="2010-04-15T00:00:00"/>
    <d v="2010-04-20T00:00:00"/>
    <n v="3641"/>
    <s v="551"/>
    <x v="3"/>
    <x v="27"/>
    <x v="1"/>
    <x v="1"/>
    <x v="0"/>
  </r>
  <r>
    <n v="5515116408"/>
    <x v="103"/>
    <n v="48007000"/>
    <x v="658"/>
    <s v="SSJFLOPEZ"/>
    <s v="FACTURA UNE"/>
    <s v="EPM TELECOMUNICACIONES S.A."/>
    <s v=""/>
    <s v=""/>
    <d v="2010-04-15T00:00:00"/>
    <d v="2010-04-20T00:00:00"/>
    <n v="7405"/>
    <s v="551"/>
    <x v="3"/>
    <x v="27"/>
    <x v="1"/>
    <x v="1"/>
    <x v="0"/>
  </r>
  <r>
    <n v="5515116408"/>
    <x v="103"/>
    <n v="48007000"/>
    <x v="658"/>
    <s v="SSJFLOPEZ"/>
    <s v="FACTURA UNE"/>
    <s v="EPM TELECOMUNICACIONES S.A."/>
    <s v=""/>
    <s v=""/>
    <d v="2010-04-15T00:00:00"/>
    <d v="2010-04-20T00:00:00"/>
    <n v="2621"/>
    <s v="551"/>
    <x v="3"/>
    <x v="27"/>
    <x v="1"/>
    <x v="1"/>
    <x v="0"/>
  </r>
  <r>
    <n v="5515116408"/>
    <x v="103"/>
    <n v="48007000"/>
    <x v="658"/>
    <s v="SSJFLOPEZ"/>
    <s v="FACTURA UNE"/>
    <s v="EPM TELECOMUNICACIONES S.A."/>
    <s v=""/>
    <s v=""/>
    <d v="2010-04-15T00:00:00"/>
    <d v="2010-04-20T00:00:00"/>
    <n v="1056"/>
    <s v="551"/>
    <x v="3"/>
    <x v="27"/>
    <x v="1"/>
    <x v="1"/>
    <x v="0"/>
  </r>
  <r>
    <n v="5515116408"/>
    <x v="103"/>
    <n v="48007000"/>
    <x v="658"/>
    <s v="SSJFLOPEZ"/>
    <s v="FACTURA UNE"/>
    <s v="EPM TELECOMUNICACIONES S.A."/>
    <s v=""/>
    <s v=""/>
    <d v="2010-04-15T00:00:00"/>
    <d v="2010-04-20T00:00:00"/>
    <n v="437"/>
    <s v="551"/>
    <x v="3"/>
    <x v="27"/>
    <x v="1"/>
    <x v="1"/>
    <x v="0"/>
  </r>
  <r>
    <n v="5515116408"/>
    <x v="103"/>
    <n v="48007000"/>
    <x v="658"/>
    <s v="SSJFLOPEZ"/>
    <s v="FACTURA UNE"/>
    <s v="EPM TELECOMUNICACIONES S.A."/>
    <s v=""/>
    <s v=""/>
    <d v="2010-04-15T00:00:00"/>
    <d v="2010-04-20T00:00:00"/>
    <n v="1836"/>
    <s v="551"/>
    <x v="3"/>
    <x v="27"/>
    <x v="1"/>
    <x v="1"/>
    <x v="0"/>
  </r>
  <r>
    <n v="5515116408"/>
    <x v="103"/>
    <n v="48007000"/>
    <x v="658"/>
    <s v="SSJFLOPEZ"/>
    <s v="FACTURA UNE"/>
    <s v="EPM TELECOMUNICACIONES S.A."/>
    <s v=""/>
    <s v=""/>
    <d v="2010-04-15T00:00:00"/>
    <d v="2010-04-20T00:00:00"/>
    <n v="874"/>
    <s v="551"/>
    <x v="3"/>
    <x v="27"/>
    <x v="1"/>
    <x v="1"/>
    <x v="0"/>
  </r>
  <r>
    <n v="5515116408"/>
    <x v="103"/>
    <n v="48007000"/>
    <x v="658"/>
    <s v="SSJFLOPEZ"/>
    <s v="FACTURA UNE"/>
    <s v="EPM TELECOMUNICACIONES S.A."/>
    <s v=""/>
    <s v=""/>
    <d v="2010-04-15T00:00:00"/>
    <d v="2010-04-20T00:00:00"/>
    <n v="66116"/>
    <s v="551"/>
    <x v="3"/>
    <x v="27"/>
    <x v="1"/>
    <x v="1"/>
    <x v="0"/>
  </r>
  <r>
    <n v="5515116408"/>
    <x v="103"/>
    <n v="48007000"/>
    <x v="658"/>
    <s v="SSJFLOPEZ"/>
    <s v="FACTURA UNE"/>
    <s v="EPM TELECOMUNICACIONES S.A."/>
    <s v=""/>
    <s v=""/>
    <d v="2010-04-15T00:00:00"/>
    <d v="2010-04-20T00:00:00"/>
    <n v="22264"/>
    <s v="551"/>
    <x v="3"/>
    <x v="27"/>
    <x v="1"/>
    <x v="1"/>
    <x v="0"/>
  </r>
  <r>
    <n v="5515116408"/>
    <x v="103"/>
    <n v="48007000"/>
    <x v="658"/>
    <s v="SSJFLOPEZ"/>
    <s v="FACTURA UNE"/>
    <s v="EPM TELECOMUNICACIONES S.A."/>
    <s v=""/>
    <s v=""/>
    <d v="2010-04-15T00:00:00"/>
    <d v="2010-04-27T00:00:00"/>
    <n v="84694"/>
    <s v="551"/>
    <x v="3"/>
    <x v="27"/>
    <x v="1"/>
    <x v="1"/>
    <x v="0"/>
  </r>
  <r>
    <n v="5515116408"/>
    <x v="103"/>
    <n v="48007000"/>
    <x v="658"/>
    <s v="SSJFLOPEZ"/>
    <s v="FACTURA UNE"/>
    <s v="EPM TELECOMUNICACIONES S.A."/>
    <s v=""/>
    <s v=""/>
    <d v="2010-04-15T00:00:00"/>
    <d v="2010-04-27T00:00:00"/>
    <n v="714"/>
    <s v="551"/>
    <x v="3"/>
    <x v="27"/>
    <x v="1"/>
    <x v="1"/>
    <x v="0"/>
  </r>
  <r>
    <n v="5515116432"/>
    <x v="200"/>
    <n v="48007000"/>
    <x v="658"/>
    <s v="LTNJRODRIGUE"/>
    <s v=""/>
    <s v="cta pte,prov,prd.Inv"/>
    <s v=""/>
    <s v="Papelería"/>
    <d v="2010-04-30T00:00:00"/>
    <d v="2010-04-30T00:00:00"/>
    <n v="1360"/>
    <s v="551"/>
    <x v="3"/>
    <x v="27"/>
    <x v="5"/>
    <x v="1"/>
    <x v="0"/>
  </r>
  <r>
    <n v="5515124703"/>
    <x v="109"/>
    <n v="48007000"/>
    <x v="658"/>
    <s v="EXEAGUTIERRE"/>
    <s v=""/>
    <s v="cta pte,prov,prd.no,"/>
    <s v="Papel carta membreteado"/>
    <s v="Papel carta membreteado"/>
    <d v="2010-04-07T00:00:00"/>
    <d v="2010-04-09T00:00:00"/>
    <n v="91000"/>
    <s v="551"/>
    <x v="3"/>
    <x v="27"/>
    <x v="5"/>
    <x v="1"/>
    <x v="0"/>
  </r>
  <r>
    <n v="5515124703"/>
    <x v="109"/>
    <n v="48007000"/>
    <x v="658"/>
    <s v="EXEAGUTIERRE"/>
    <s v=""/>
    <s v="cta pte,prov,prd.no,"/>
    <s v="sobre tamano carta con membrete"/>
    <s v="sobre tamano carta con membrete"/>
    <d v="2010-04-07T00:00:00"/>
    <d v="2010-04-09T00:00:00"/>
    <n v="85000"/>
    <s v="551"/>
    <x v="3"/>
    <x v="27"/>
    <x v="5"/>
    <x v="1"/>
    <x v="0"/>
  </r>
  <r>
    <n v="5515124703"/>
    <x v="109"/>
    <n v="48007000"/>
    <x v="658"/>
    <s v="SSJFLOPEZ"/>
    <s v=""/>
    <s v="LITOGRAFIA TECNIFORMAS S.A."/>
    <s v="Caratula AZ. TAM.oficio para CARPE."/>
    <s v="Caratula AZ. TAM.oficio para CARPE."/>
    <d v="2010-04-14T00:00:00"/>
    <d v="2010-04-16T00:00:00"/>
    <n v="65334"/>
    <s v="551"/>
    <x v="3"/>
    <x v="27"/>
    <x v="5"/>
    <x v="1"/>
    <x v="0"/>
  </r>
  <r>
    <n v="5515124703"/>
    <x v="109"/>
    <n v="48007000"/>
    <x v="658"/>
    <s v="SSJFLOPEZ"/>
    <s v=""/>
    <s v="LITOGRAFIA TECNIFORMAS S.A."/>
    <s v="Caratula AZ. TAM.oficio para CARPE."/>
    <s v="Caratula AZ. TAM.oficio para CARPE."/>
    <d v="2010-04-23T00:00:00"/>
    <d v="2010-04-26T00:00:00"/>
    <n v="32666"/>
    <s v="551"/>
    <x v="3"/>
    <x v="27"/>
    <x v="5"/>
    <x v="1"/>
    <x v="0"/>
  </r>
  <r>
    <n v="5515124703"/>
    <x v="109"/>
    <n v="48007000"/>
    <x v="658"/>
    <s v="LTNJRODRIGUE"/>
    <s v=""/>
    <s v="cta pte,prov,prd.Inv"/>
    <s v=""/>
    <s v="Servicio de Fotocopias"/>
    <d v="2010-04-28T00:00:00"/>
    <d v="2010-04-28T00:00:00"/>
    <n v="68850"/>
    <s v="551"/>
    <x v="3"/>
    <x v="27"/>
    <x v="5"/>
    <x v="1"/>
    <x v="0"/>
  </r>
  <r>
    <n v="5515124704"/>
    <x v="110"/>
    <n v="48007000"/>
    <x v="658"/>
    <s v="SSJFLOPEZ"/>
    <s v=""/>
    <s v="EUROSELLOS LTDA"/>
    <s v="Sello fechador trodat"/>
    <s v="Sello fechador trodat"/>
    <d v="2010-04-05T00:00:00"/>
    <d v="2010-04-08T00:00:00"/>
    <n v="106000"/>
    <s v="551"/>
    <x v="3"/>
    <x v="27"/>
    <x v="5"/>
    <x v="1"/>
    <x v="0"/>
  </r>
  <r>
    <n v="5515124704"/>
    <x v="110"/>
    <n v="48007000"/>
    <x v="658"/>
    <s v="LTMCRAGA"/>
    <s v=""/>
    <s v="cta pte,prov,prd.no,"/>
    <s v="Papel carta multip.x500 blco"/>
    <s v="Papel carta multip.x500 blco"/>
    <d v="2010-04-15T00:00:00"/>
    <d v="2010-04-16T00:00:00"/>
    <n v="20700"/>
    <s v="551"/>
    <x v="3"/>
    <x v="27"/>
    <x v="5"/>
    <x v="1"/>
    <x v="0"/>
  </r>
  <r>
    <n v="5515124704"/>
    <x v="110"/>
    <n v="48007000"/>
    <x v="658"/>
    <s v="LTMCRAGA"/>
    <s v=""/>
    <s v="cta pte,prov,prd.no,"/>
    <s v="Corrector liq.lapiz berol"/>
    <s v="Corrector liq.lapiz berol"/>
    <d v="2010-04-15T00:00:00"/>
    <d v="2010-04-16T00:00:00"/>
    <n v="3000"/>
    <s v="551"/>
    <x v="3"/>
    <x v="27"/>
    <x v="5"/>
    <x v="1"/>
    <x v="0"/>
  </r>
  <r>
    <n v="5515124704"/>
    <x v="110"/>
    <n v="48007000"/>
    <x v="658"/>
    <s v="LTMCRAGA"/>
    <s v=""/>
    <s v="cta pte,prov,prd.no,"/>
    <s v="Marcador borrable expo azul"/>
    <s v="Marcador borrable expo azul"/>
    <d v="2010-04-15T00:00:00"/>
    <d v="2010-04-16T00:00:00"/>
    <n v="1893"/>
    <s v="551"/>
    <x v="3"/>
    <x v="27"/>
    <x v="5"/>
    <x v="1"/>
    <x v="0"/>
  </r>
  <r>
    <n v="5515124704"/>
    <x v="110"/>
    <n v="48007000"/>
    <x v="658"/>
    <s v="LTMCRAGA"/>
    <s v=""/>
    <s v="cta pte,prov,prd.no,"/>
    <s v="Marcador borrable expo ngo"/>
    <s v="Marcador borrable expo ngo"/>
    <d v="2010-04-15T00:00:00"/>
    <d v="2010-04-16T00:00:00"/>
    <n v="1893"/>
    <s v="551"/>
    <x v="3"/>
    <x v="27"/>
    <x v="5"/>
    <x v="1"/>
    <x v="0"/>
  </r>
  <r>
    <n v="5515124704"/>
    <x v="110"/>
    <n v="48007000"/>
    <x v="658"/>
    <s v="LTMCRAGA"/>
    <s v=""/>
    <s v="cta pte,prov,prd.no,"/>
    <s v="Marcador borrable expo vde"/>
    <s v="Marcador borrable expo vde"/>
    <d v="2010-04-15T00:00:00"/>
    <d v="2010-04-16T00:00:00"/>
    <n v="1893"/>
    <s v="551"/>
    <x v="3"/>
    <x v="27"/>
    <x v="5"/>
    <x v="1"/>
    <x v="0"/>
  </r>
  <r>
    <n v="5515124704"/>
    <x v="110"/>
    <n v="48007000"/>
    <x v="658"/>
    <s v="LTMCRAGA"/>
    <s v=""/>
    <s v="cta pte,prov,prd.no,"/>
    <s v="Papel of.multip.x500 blco cartop"/>
    <s v="Papel of.multip.x500 blco cartop"/>
    <d v="2010-04-15T00:00:00"/>
    <d v="2010-04-16T00:00:00"/>
    <n v="8784"/>
    <s v="551"/>
    <x v="3"/>
    <x v="27"/>
    <x v="5"/>
    <x v="1"/>
    <x v="0"/>
  </r>
  <r>
    <n v="5515124704"/>
    <x v="110"/>
    <n v="48007000"/>
    <x v="658"/>
    <s v="LTMCRAGA"/>
    <s v=""/>
    <s v="cta pte,prov,prd.no,"/>
    <s v="Gancho legaj.norma caja x 20"/>
    <s v="Gancho legaj.norma caja x 20"/>
    <d v="2010-04-15T00:00:00"/>
    <d v="2010-04-16T00:00:00"/>
    <n v="3620"/>
    <s v="551"/>
    <x v="3"/>
    <x v="27"/>
    <x v="5"/>
    <x v="1"/>
    <x v="0"/>
  </r>
  <r>
    <n v="5515124704"/>
    <x v="110"/>
    <n v="48007000"/>
    <x v="658"/>
    <s v="LTMCRAGA"/>
    <s v=""/>
    <s v="cta pte,prov,prd.no,"/>
    <s v="Descansa pies artecma 0958 sencillo"/>
    <s v="Descansa pies artecma 0958 sencillo"/>
    <d v="2010-04-15T00:00:00"/>
    <d v="2010-04-16T00:00:00"/>
    <n v="27556"/>
    <s v="551"/>
    <x v="3"/>
    <x v="27"/>
    <x v="5"/>
    <x v="1"/>
    <x v="0"/>
  </r>
  <r>
    <n v="5515124704"/>
    <x v="110"/>
    <n v="48007000"/>
    <x v="658"/>
    <s v="SSJFLOPEZ"/>
    <s v=""/>
    <s v="MARION SA"/>
    <s v="Resaltador sanford major amllo"/>
    <s v="Resaltador sanford major amllo"/>
    <d v="2010-04-15T00:00:00"/>
    <d v="2010-04-19T00:00:00"/>
    <n v="760"/>
    <s v="551"/>
    <x v="3"/>
    <x v="27"/>
    <x v="5"/>
    <x v="1"/>
    <x v="0"/>
  </r>
  <r>
    <n v="5515124719"/>
    <x v="114"/>
    <n v="48007000"/>
    <x v="658"/>
    <s v="EXEAGUTIERRE"/>
    <s v=""/>
    <s v="cta pte,prov,prd.no,"/>
    <s v="Boletin comunicaciones internas 16%"/>
    <s v="Boletin comunicaciones internas 16%"/>
    <d v="2010-04-15T00:00:00"/>
    <d v="2010-04-15T00:00:00"/>
    <n v="11000"/>
    <s v="551"/>
    <x v="3"/>
    <x v="27"/>
    <x v="5"/>
    <x v="1"/>
    <x v="0"/>
  </r>
  <r>
    <n v="5515124719"/>
    <x v="114"/>
    <n v="48007000"/>
    <x v="658"/>
    <s v="EXGAVELASQUE"/>
    <s v=""/>
    <s v="cta pte,prov,prd.no,"/>
    <s v="Boletin comunicaciones internas 16%"/>
    <s v="Boletin comunicaciones internas 16%"/>
    <d v="2010-04-28T00:00:00"/>
    <d v="2010-04-28T00:00:00"/>
    <n v="5000"/>
    <s v="551"/>
    <x v="3"/>
    <x v="27"/>
    <x v="5"/>
    <x v="1"/>
    <x v="0"/>
  </r>
  <r>
    <n v="5515125756"/>
    <x v="183"/>
    <n v="48007000"/>
    <x v="658"/>
    <s v="EXEAGUTIERRE"/>
    <s v=""/>
    <s v="cta pte,prov,prd.no,"/>
    <s v="Gasto representacion obsequio evento16%"/>
    <s v="Gasto representacion obsequio evento16%"/>
    <d v="2010-04-15T00:00:00"/>
    <d v="2010-04-23T00:00:00"/>
    <n v="285000"/>
    <s v="551"/>
    <x v="3"/>
    <x v="27"/>
    <x v="5"/>
    <x v="1"/>
    <x v="0"/>
  </r>
  <r>
    <n v="5515125759"/>
    <x v="115"/>
    <n v="48007000"/>
    <x v="658"/>
    <s v="LTNJRODRIGUE"/>
    <s v=""/>
    <s v="cta pte,prov,prd.Inv"/>
    <s v=""/>
    <s v="Servicio Transporte por vale"/>
    <d v="2010-04-29T00:00:00"/>
    <d v="2010-04-29T00:00:00"/>
    <n v="-24084"/>
    <s v="551"/>
    <x v="3"/>
    <x v="27"/>
    <x v="5"/>
    <x v="1"/>
    <x v="0"/>
  </r>
  <r>
    <n v="5515125759"/>
    <x v="115"/>
    <n v="48007000"/>
    <x v="658"/>
    <s v="LTNJRODRIGUE"/>
    <s v=""/>
    <s v="cta pte,prov,prd.Inv"/>
    <s v=""/>
    <s v="Servicio Transporte por vale"/>
    <d v="2010-04-29T00:00:00"/>
    <d v="2010-04-29T00:00:00"/>
    <n v="-2277"/>
    <s v="551"/>
    <x v="3"/>
    <x v="27"/>
    <x v="5"/>
    <x v="1"/>
    <x v="0"/>
  </r>
  <r>
    <n v="5515125759"/>
    <x v="115"/>
    <n v="48007000"/>
    <x v="658"/>
    <s v="LTNJRODRIGUE"/>
    <s v=""/>
    <s v="cta pte,prov,prd.Inv"/>
    <s v=""/>
    <s v="Servicio Transporte por vale"/>
    <d v="2010-04-29T00:00:00"/>
    <d v="2010-04-29T00:00:00"/>
    <n v="24084"/>
    <s v="551"/>
    <x v="3"/>
    <x v="27"/>
    <x v="5"/>
    <x v="1"/>
    <x v="0"/>
  </r>
  <r>
    <n v="5515125759"/>
    <x v="115"/>
    <n v="48007000"/>
    <x v="658"/>
    <s v="LTNJRODRIGUE"/>
    <s v=""/>
    <s v="cta pte,prov,prd.Inv"/>
    <s v=""/>
    <s v="Servicio Transporte por vale"/>
    <d v="2010-04-29T00:00:00"/>
    <d v="2010-04-29T00:00:00"/>
    <n v="2277"/>
    <s v="551"/>
    <x v="3"/>
    <x v="27"/>
    <x v="5"/>
    <x v="1"/>
    <x v="0"/>
  </r>
  <r>
    <n v="5515125759"/>
    <x v="115"/>
    <n v="48007000"/>
    <x v="658"/>
    <s v="LTNJRODRIGUE"/>
    <s v=""/>
    <s v="cta pte,prov,prd.Inv"/>
    <s v=""/>
    <s v="Servicio Transporte por vale"/>
    <d v="2010-04-29T00:00:00"/>
    <d v="2010-04-29T00:00:00"/>
    <n v="24084"/>
    <s v="551"/>
    <x v="3"/>
    <x v="27"/>
    <x v="5"/>
    <x v="1"/>
    <x v="0"/>
  </r>
  <r>
    <n v="5515125759"/>
    <x v="115"/>
    <n v="48007000"/>
    <x v="658"/>
    <s v="LTNJRODRIGUE"/>
    <s v=""/>
    <s v="cta pte,prov,prd.Inv"/>
    <s v=""/>
    <s v="Servicio Transporte por vale"/>
    <d v="2010-04-29T00:00:00"/>
    <d v="2010-04-29T00:00:00"/>
    <n v="2208"/>
    <s v="551"/>
    <x v="3"/>
    <x v="27"/>
    <x v="5"/>
    <x v="1"/>
    <x v="0"/>
  </r>
  <r>
    <n v="5515125759"/>
    <x v="115"/>
    <n v="48007000"/>
    <x v="658"/>
    <s v="LTNJRODRIGUE"/>
    <s v=""/>
    <s v="cta pte,prov,prd.Inv"/>
    <s v=""/>
    <s v="Servicio Transporte por vale"/>
    <d v="2010-04-29T00:00:00"/>
    <d v="2010-04-29T00:00:00"/>
    <n v="29160"/>
    <s v="551"/>
    <x v="3"/>
    <x v="27"/>
    <x v="5"/>
    <x v="1"/>
    <x v="0"/>
  </r>
  <r>
    <n v="5515125759"/>
    <x v="115"/>
    <n v="48007000"/>
    <x v="658"/>
    <s v="LTNJRODRIGUE"/>
    <s v=""/>
    <s v="cta pte,prov,prd.Inv"/>
    <s v=""/>
    <s v="Servicio Transporte por vale"/>
    <d v="2010-04-29T00:00:00"/>
    <d v="2010-04-29T00:00:00"/>
    <n v="2916"/>
    <s v="551"/>
    <x v="3"/>
    <x v="27"/>
    <x v="5"/>
    <x v="1"/>
    <x v="0"/>
  </r>
  <r>
    <n v="5515110102"/>
    <x v="92"/>
    <n v="48008600"/>
    <x v="659"/>
    <s v="SSALLONDONO"/>
    <s v="PRIMERA QUINCENA ABRIL 20"/>
    <s v="Obl,lab,salariosxpag"/>
    <s v=""/>
    <s v=""/>
    <d v="2010-04-14T00:00:00"/>
    <d v="2010-04-14T00:00:00"/>
    <n v="674050"/>
    <s v="551"/>
    <x v="3"/>
    <x v="27"/>
    <x v="2"/>
    <x v="1"/>
    <x v="0"/>
  </r>
  <r>
    <n v="5515110102"/>
    <x v="92"/>
    <n v="48008600"/>
    <x v="659"/>
    <s v="SSALLONDONO"/>
    <s v="SEGUNDA QUINCENA ABRIL 20"/>
    <s v="Obl,lab,salariosxpag"/>
    <s v=""/>
    <s v=""/>
    <d v="2010-04-28T00:00:00"/>
    <d v="2010-04-28T00:00:00"/>
    <n v="674050"/>
    <s v="551"/>
    <x v="3"/>
    <x v="27"/>
    <x v="2"/>
    <x v="1"/>
    <x v="0"/>
  </r>
  <r>
    <n v="5515110103"/>
    <x v="116"/>
    <n v="48008600"/>
    <x v="659"/>
    <s v="SSALLONDONO"/>
    <s v="PRIMERA QUINCENA ABRIL 20"/>
    <s v="Obl,lab,salariosxpag"/>
    <s v=""/>
    <s v=""/>
    <d v="2010-04-14T00:00:00"/>
    <d v="2010-04-14T00:00:00"/>
    <n v="257500"/>
    <s v="551"/>
    <x v="3"/>
    <x v="27"/>
    <x v="2"/>
    <x v="1"/>
    <x v="0"/>
  </r>
  <r>
    <n v="5515110103"/>
    <x v="116"/>
    <n v="48008600"/>
    <x v="659"/>
    <s v="SSALLONDONO"/>
    <s v="SEGUNDA QUINCENA ABRIL 20"/>
    <s v="Obl,lab,salariosxpag"/>
    <s v=""/>
    <s v=""/>
    <d v="2010-04-28T00:00:00"/>
    <d v="2010-04-28T00:00:00"/>
    <n v="257500"/>
    <s v="551"/>
    <x v="3"/>
    <x v="27"/>
    <x v="2"/>
    <x v="1"/>
    <x v="0"/>
  </r>
  <r>
    <n v="5515110111"/>
    <x v="106"/>
    <n v="48008600"/>
    <x v="659"/>
    <s v="SSALLONDONO"/>
    <s v="PROVISIONES ABRIL 2010"/>
    <s v="Prov,lab,cesa.aprop."/>
    <s v=""/>
    <s v=""/>
    <d v="2010-04-29T00:00:00"/>
    <d v="2010-04-29T00:00:00"/>
    <n v="144247"/>
    <s v="551"/>
    <x v="3"/>
    <x v="27"/>
    <x v="2"/>
    <x v="1"/>
    <x v="0"/>
  </r>
  <r>
    <n v="5515110113"/>
    <x v="108"/>
    <n v="48008600"/>
    <x v="659"/>
    <s v="SSALLONDONO"/>
    <s v="PROVISIONES ABRIL 2010"/>
    <s v="Prov,lab,cesa.aprop."/>
    <s v=""/>
    <s v=""/>
    <d v="2010-04-29T00:00:00"/>
    <d v="2010-04-29T00:00:00"/>
    <n v="128070"/>
    <s v="551"/>
    <x v="3"/>
    <x v="27"/>
    <x v="2"/>
    <x v="1"/>
    <x v="0"/>
  </r>
  <r>
    <n v="5515110114"/>
    <x v="93"/>
    <n v="48008600"/>
    <x v="659"/>
    <s v="SSALLONDONO"/>
    <s v="PROVISIONES ABRIL 2010"/>
    <s v="Prov,lab,cesa.aprop."/>
    <s v=""/>
    <s v=""/>
    <d v="2010-04-29T00:00:00"/>
    <d v="2010-04-29T00:00:00"/>
    <n v="88975"/>
    <s v="551"/>
    <x v="3"/>
    <x v="27"/>
    <x v="2"/>
    <x v="1"/>
    <x v="0"/>
  </r>
  <r>
    <n v="5515110116"/>
    <x v="94"/>
    <n v="48008600"/>
    <x v="659"/>
    <s v="SSALLONDONO"/>
    <s v="PROVISIONES ABRIL 2010"/>
    <s v="Prov,lab,cesa.aprop."/>
    <s v=""/>
    <s v=""/>
    <d v="2010-04-29T00:00:00"/>
    <d v="2010-04-29T00:00:00"/>
    <n v="121330"/>
    <s v="551"/>
    <x v="3"/>
    <x v="27"/>
    <x v="2"/>
    <x v="1"/>
    <x v="0"/>
  </r>
  <r>
    <n v="5515110124"/>
    <x v="97"/>
    <n v="48008600"/>
    <x v="659"/>
    <s v="SSALLONDONO"/>
    <s v="PROVISIONES ABRIL 2010"/>
    <s v="Prov,lab,cesa.aprop."/>
    <s v=""/>
    <s v=""/>
    <d v="2010-04-29T00:00:00"/>
    <d v="2010-04-29T00:00:00"/>
    <n v="14020"/>
    <s v="551"/>
    <x v="3"/>
    <x v="27"/>
    <x v="2"/>
    <x v="1"/>
    <x v="0"/>
  </r>
  <r>
    <n v="5515110127"/>
    <x v="98"/>
    <n v="48008600"/>
    <x v="659"/>
    <s v="SSALLONDONO"/>
    <s v="SEGURIDAD SOCIAL ABRIL 20"/>
    <s v="Ret,apor,nomi, seg.s"/>
    <s v=""/>
    <s v=""/>
    <d v="2010-04-29T00:00:00"/>
    <d v="2010-04-29T00:00:00"/>
    <n v="9700"/>
    <s v="551"/>
    <x v="3"/>
    <x v="27"/>
    <x v="2"/>
    <x v="1"/>
    <x v="0"/>
  </r>
  <r>
    <n v="5515110128"/>
    <x v="98"/>
    <n v="48008600"/>
    <x v="659"/>
    <s v="SSALLONDONO"/>
    <s v="SEGURIDAD SOCIAL ABRIL 20"/>
    <s v="Ret,apor,nomi, seg.s"/>
    <s v=""/>
    <s v=""/>
    <d v="2010-04-29T00:00:00"/>
    <d v="2010-04-29T00:00:00"/>
    <n v="-53924"/>
    <s v="551"/>
    <x v="3"/>
    <x v="27"/>
    <x v="2"/>
    <x v="1"/>
    <x v="0"/>
  </r>
  <r>
    <n v="5515110128"/>
    <x v="98"/>
    <n v="48008600"/>
    <x v="659"/>
    <s v="SSALLONDONO"/>
    <s v="SEGURIDAD SOCIAL ABRIL 20"/>
    <s v="Ret,apor,nomi, seg.s"/>
    <s v=""/>
    <s v=""/>
    <d v="2010-04-29T00:00:00"/>
    <d v="2010-04-29T00:00:00"/>
    <n v="168500"/>
    <s v="551"/>
    <x v="3"/>
    <x v="27"/>
    <x v="2"/>
    <x v="1"/>
    <x v="0"/>
  </r>
  <r>
    <n v="5515110129"/>
    <x v="99"/>
    <n v="48008600"/>
    <x v="659"/>
    <s v="SSALLONDONO"/>
    <s v="SEGURIDAD SOCIAL ABRIL 20"/>
    <s v="Ret,apor,nomi, seg.s"/>
    <s v=""/>
    <s v=""/>
    <d v="2010-04-29T00:00:00"/>
    <d v="2010-04-29T00:00:00"/>
    <n v="-53924"/>
    <s v="551"/>
    <x v="3"/>
    <x v="27"/>
    <x v="2"/>
    <x v="1"/>
    <x v="0"/>
  </r>
  <r>
    <n v="5515110129"/>
    <x v="99"/>
    <n v="48008600"/>
    <x v="659"/>
    <s v="SSALLONDONO"/>
    <s v="SEGURIDAD SOCIAL ABRIL 20"/>
    <s v="Ret,apor,nomi, seg.s"/>
    <s v=""/>
    <s v=""/>
    <d v="2010-04-29T00:00:00"/>
    <d v="2010-04-29T00:00:00"/>
    <n v="215700"/>
    <s v="551"/>
    <x v="3"/>
    <x v="27"/>
    <x v="2"/>
    <x v="1"/>
    <x v="0"/>
  </r>
  <r>
    <n v="5515110131"/>
    <x v="100"/>
    <n v="48008600"/>
    <x v="659"/>
    <s v="SSALLONDONO"/>
    <s v="SEGURIDAD SOCIAL ABRIL 20"/>
    <s v="Ret,apor,nomi, seg.s"/>
    <s v=""/>
    <s v=""/>
    <d v="2010-04-29T00:00:00"/>
    <d v="2010-04-29T00:00:00"/>
    <n v="53900"/>
    <s v="551"/>
    <x v="3"/>
    <x v="27"/>
    <x v="2"/>
    <x v="1"/>
    <x v="0"/>
  </r>
  <r>
    <n v="5515110132"/>
    <x v="117"/>
    <n v="48008600"/>
    <x v="659"/>
    <s v="SSALLONDONO"/>
    <s v="SEGURIDAD SOCIAL ABRIL 20"/>
    <s v="Ret,apor,nomi, seg.s"/>
    <s v=""/>
    <s v=""/>
    <d v="2010-04-29T00:00:00"/>
    <d v="2010-04-29T00:00:00"/>
    <n v="64400"/>
    <s v="551"/>
    <x v="3"/>
    <x v="27"/>
    <x v="2"/>
    <x v="1"/>
    <x v="0"/>
  </r>
  <r>
    <n v="5515110133"/>
    <x v="98"/>
    <n v="48008600"/>
    <x v="659"/>
    <s v="SSALLONDONO"/>
    <s v="SEGURIDAD SOCIAL ABRIL 20"/>
    <s v="Ret,apor,nomi, seg.s"/>
    <s v=""/>
    <s v=""/>
    <d v="2010-04-29T00:00:00"/>
    <d v="2010-04-29T00:00:00"/>
    <n v="40400"/>
    <s v="551"/>
    <x v="3"/>
    <x v="27"/>
    <x v="2"/>
    <x v="1"/>
    <x v="0"/>
  </r>
  <r>
    <n v="5515110134"/>
    <x v="98"/>
    <n v="48008600"/>
    <x v="659"/>
    <s v="SSALLONDONO"/>
    <s v="SEGURIDAD SOCIAL ABRIL 20"/>
    <s v="Ret,apor,nomi, seg.s"/>
    <s v=""/>
    <s v=""/>
    <d v="2010-04-29T00:00:00"/>
    <d v="2010-04-29T00:00:00"/>
    <n v="27000"/>
    <s v="551"/>
    <x v="3"/>
    <x v="27"/>
    <x v="2"/>
    <x v="1"/>
    <x v="0"/>
  </r>
  <r>
    <n v="5515113507"/>
    <x v="101"/>
    <n v="48008600"/>
    <x v="659"/>
    <s v="SSJFLOPEZ"/>
    <s v="Lito_ LB_506706"/>
    <s v="LEASING BANCOLOMBIA SA"/>
    <s v=""/>
    <s v=""/>
    <d v="2010-04-06T00:00:00"/>
    <d v="2010-04-28T00:00:00"/>
    <n v="26242"/>
    <s v="551"/>
    <x v="3"/>
    <x v="27"/>
    <x v="5"/>
    <x v="1"/>
    <x v="0"/>
  </r>
  <r>
    <n v="5515113507"/>
    <x v="101"/>
    <n v="48008600"/>
    <x v="659"/>
    <s v="SSJFLOPEZ"/>
    <s v="Lito_ LB_506706"/>
    <s v="LEASING BANCOLOMBIA SA"/>
    <s v=""/>
    <s v=""/>
    <d v="2010-04-06T00:00:00"/>
    <d v="2010-04-28T00:00:00"/>
    <n v="35960"/>
    <s v="551"/>
    <x v="3"/>
    <x v="27"/>
    <x v="5"/>
    <x v="1"/>
    <x v="0"/>
  </r>
  <r>
    <n v="5515116408"/>
    <x v="103"/>
    <n v="48008600"/>
    <x v="659"/>
    <s v="SSJFLOPEZ"/>
    <s v="FACTURA UNE"/>
    <s v="EPM TELECOMUNICACIONES S.A."/>
    <s v=""/>
    <s v=""/>
    <d v="2010-04-15T00:00:00"/>
    <d v="2010-04-20T00:00:00"/>
    <n v="-132232"/>
    <s v="551"/>
    <x v="3"/>
    <x v="27"/>
    <x v="1"/>
    <x v="1"/>
    <x v="0"/>
  </r>
  <r>
    <n v="5515116408"/>
    <x v="103"/>
    <n v="48008600"/>
    <x v="659"/>
    <s v="SSJFLOPEZ"/>
    <s v="FACTURA UNE"/>
    <s v="EPM TELECOMUNICACIONES S.A."/>
    <s v=""/>
    <s v=""/>
    <d v="2010-04-15T00:00:00"/>
    <d v="2010-04-20T00:00:00"/>
    <n v="-44528"/>
    <s v="551"/>
    <x v="3"/>
    <x v="27"/>
    <x v="1"/>
    <x v="1"/>
    <x v="0"/>
  </r>
  <r>
    <n v="5515116408"/>
    <x v="103"/>
    <n v="48008600"/>
    <x v="659"/>
    <s v="SSJFLOPEZ"/>
    <s v="FACTURA UNE"/>
    <s v="EPM TELECOMUNICACIONES S.A."/>
    <s v=""/>
    <s v=""/>
    <d v="2010-04-15T00:00:00"/>
    <d v="2010-04-20T00:00:00"/>
    <n v="14796"/>
    <s v="551"/>
    <x v="3"/>
    <x v="27"/>
    <x v="1"/>
    <x v="1"/>
    <x v="0"/>
  </r>
  <r>
    <n v="5515116408"/>
    <x v="103"/>
    <n v="48008600"/>
    <x v="659"/>
    <s v="SSJFLOPEZ"/>
    <s v="FACTURA UNE"/>
    <s v="EPM TELECOMUNICACIONES S.A."/>
    <s v=""/>
    <s v=""/>
    <d v="2010-04-15T00:00:00"/>
    <d v="2010-04-20T00:00:00"/>
    <n v="5242"/>
    <s v="551"/>
    <x v="3"/>
    <x v="27"/>
    <x v="1"/>
    <x v="1"/>
    <x v="0"/>
  </r>
  <r>
    <n v="5515116408"/>
    <x v="103"/>
    <n v="48008600"/>
    <x v="659"/>
    <s v="SSJFLOPEZ"/>
    <s v="FACTURA UNE"/>
    <s v="EPM TELECOMUNICACIONES S.A."/>
    <s v=""/>
    <s v=""/>
    <d v="2010-04-15T00:00:00"/>
    <d v="2010-04-20T00:00:00"/>
    <n v="2113"/>
    <s v="551"/>
    <x v="3"/>
    <x v="27"/>
    <x v="1"/>
    <x v="1"/>
    <x v="0"/>
  </r>
  <r>
    <n v="5515116408"/>
    <x v="103"/>
    <n v="48008600"/>
    <x v="659"/>
    <s v="SSJFLOPEZ"/>
    <s v="FACTURA UNE"/>
    <s v="EPM TELECOMUNICACIONES S.A."/>
    <s v=""/>
    <s v=""/>
    <d v="2010-04-15T00:00:00"/>
    <d v="2010-04-20T00:00:00"/>
    <n v="874"/>
    <s v="551"/>
    <x v="3"/>
    <x v="27"/>
    <x v="1"/>
    <x v="1"/>
    <x v="0"/>
  </r>
  <r>
    <n v="5515116408"/>
    <x v="103"/>
    <n v="48008600"/>
    <x v="659"/>
    <s v="SSJFLOPEZ"/>
    <s v="FACTURA UNE"/>
    <s v="EPM TELECOMUNICACIONES S.A."/>
    <s v=""/>
    <s v=""/>
    <d v="2010-04-15T00:00:00"/>
    <d v="2010-04-20T00:00:00"/>
    <n v="3672"/>
    <s v="551"/>
    <x v="3"/>
    <x v="27"/>
    <x v="1"/>
    <x v="1"/>
    <x v="0"/>
  </r>
  <r>
    <n v="5515116408"/>
    <x v="103"/>
    <n v="48008600"/>
    <x v="659"/>
    <s v="SSJFLOPEZ"/>
    <s v="FACTURA UNE"/>
    <s v="EPM TELECOMUNICACIONES S.A."/>
    <s v=""/>
    <s v=""/>
    <d v="2010-04-15T00:00:00"/>
    <d v="2010-04-20T00:00:00"/>
    <n v="1747"/>
    <s v="551"/>
    <x v="3"/>
    <x v="27"/>
    <x v="1"/>
    <x v="1"/>
    <x v="0"/>
  </r>
  <r>
    <n v="5515116408"/>
    <x v="103"/>
    <n v="48008600"/>
    <x v="659"/>
    <s v="SSJFLOPEZ"/>
    <s v="FACTURA UNE"/>
    <s v="EPM TELECOMUNICACIONES S.A."/>
    <s v=""/>
    <s v=""/>
    <d v="2010-04-15T00:00:00"/>
    <d v="2010-04-20T00:00:00"/>
    <n v="132232"/>
    <s v="551"/>
    <x v="3"/>
    <x v="27"/>
    <x v="1"/>
    <x v="1"/>
    <x v="0"/>
  </r>
  <r>
    <n v="5515116408"/>
    <x v="103"/>
    <n v="48008600"/>
    <x v="659"/>
    <s v="SSJFLOPEZ"/>
    <s v="FACTURA UNE"/>
    <s v="EPM TELECOMUNICACIONES S.A."/>
    <s v=""/>
    <s v=""/>
    <d v="2010-04-15T00:00:00"/>
    <d v="2010-04-20T00:00:00"/>
    <n v="44528"/>
    <s v="551"/>
    <x v="3"/>
    <x v="27"/>
    <x v="1"/>
    <x v="1"/>
    <x v="0"/>
  </r>
  <r>
    <n v="5515116408"/>
    <x v="103"/>
    <n v="48008600"/>
    <x v="659"/>
    <s v="SSJFLOPEZ"/>
    <s v="FACTURA UNE"/>
    <s v="EPM TELECOMUNICACIONES S.A."/>
    <s v=""/>
    <s v=""/>
    <d v="2010-04-15T00:00:00"/>
    <d v="2010-04-27T00:00:00"/>
    <n v="169387"/>
    <s v="551"/>
    <x v="3"/>
    <x v="27"/>
    <x v="1"/>
    <x v="1"/>
    <x v="0"/>
  </r>
  <r>
    <n v="5515116408"/>
    <x v="103"/>
    <n v="48008600"/>
    <x v="659"/>
    <s v="SSJFLOPEZ"/>
    <s v="FACTURA UNE"/>
    <s v="EPM TELECOMUNICACIONES S.A."/>
    <s v=""/>
    <s v=""/>
    <d v="2010-04-15T00:00:00"/>
    <d v="2010-04-27T00:00:00"/>
    <n v="1428"/>
    <s v="551"/>
    <x v="3"/>
    <x v="27"/>
    <x v="1"/>
    <x v="1"/>
    <x v="0"/>
  </r>
  <r>
    <n v="5515124704"/>
    <x v="110"/>
    <n v="48008600"/>
    <x v="659"/>
    <s v="SSJFLOPEZ"/>
    <s v=""/>
    <s v="EUROSELLOS LTDA"/>
    <s v="Sello fechador trodat"/>
    <s v="Sello fechador trodat"/>
    <d v="2010-04-05T00:00:00"/>
    <d v="2010-04-08T00:00:00"/>
    <n v="26500"/>
    <s v="551"/>
    <x v="3"/>
    <x v="27"/>
    <x v="5"/>
    <x v="1"/>
    <x v="0"/>
  </r>
  <r>
    <n v="5515124704"/>
    <x v="110"/>
    <n v="48008600"/>
    <x v="659"/>
    <s v="LTMCRAGA"/>
    <s v=""/>
    <s v="cta pte,prov,prd.no,"/>
    <s v="Boligrafo kilom.retractil ngo"/>
    <s v="Boligrafo kilom.retractil ngo"/>
    <d v="2010-04-15T00:00:00"/>
    <d v="2010-04-16T00:00:00"/>
    <n v="1803"/>
    <s v="551"/>
    <x v="3"/>
    <x v="27"/>
    <x v="5"/>
    <x v="1"/>
    <x v="0"/>
  </r>
  <r>
    <n v="5515124704"/>
    <x v="110"/>
    <n v="48008600"/>
    <x v="659"/>
    <s v="LTMCRAGA"/>
    <s v=""/>
    <s v="cta pte,prov,prd.no,"/>
    <s v="Portaminas 0.5 faber poly ice/tri"/>
    <s v="Portaminas 0.5 faber poly ice/tri"/>
    <d v="2010-04-15T00:00:00"/>
    <d v="2010-04-16T00:00:00"/>
    <n v="1825"/>
    <s v="551"/>
    <x v="3"/>
    <x v="27"/>
    <x v="5"/>
    <x v="1"/>
    <x v="0"/>
  </r>
  <r>
    <n v="5515124704"/>
    <x v="110"/>
    <n v="48008600"/>
    <x v="659"/>
    <s v="LTMCRAGA"/>
    <s v=""/>
    <s v="cta pte,prov,prd.no,"/>
    <s v="Folder plast.colg.keeper 502 azul"/>
    <s v="Folder plast.colg.keeper 502 azul"/>
    <d v="2010-04-15T00:00:00"/>
    <d v="2010-04-16T00:00:00"/>
    <n v="23210"/>
    <s v="551"/>
    <x v="3"/>
    <x v="27"/>
    <x v="5"/>
    <x v="1"/>
    <x v="0"/>
  </r>
  <r>
    <n v="5515124704"/>
    <x v="110"/>
    <n v="48008600"/>
    <x v="659"/>
    <s v="SSJFLOPEZ"/>
    <s v=""/>
    <s v="MARION SA"/>
    <s v="Resaltador sanford major amllo"/>
    <s v="Resaltador sanford major amllo"/>
    <d v="2010-04-15T00:00:00"/>
    <d v="2010-04-19T00:00:00"/>
    <n v="760"/>
    <s v="551"/>
    <x v="3"/>
    <x v="27"/>
    <x v="5"/>
    <x v="1"/>
    <x v="0"/>
  </r>
  <r>
    <n v="5515124719"/>
    <x v="114"/>
    <n v="48008600"/>
    <x v="659"/>
    <s v="EXGAVELASQUE"/>
    <s v=""/>
    <s v="cta pte,prov,prd.no,"/>
    <s v="Boletin comunicaciones internas 16%"/>
    <s v="Boletin comunicaciones internas 16%"/>
    <d v="2010-04-09T00:00:00"/>
    <d v="2010-04-09T00:00:00"/>
    <n v="38500"/>
    <s v="551"/>
    <x v="3"/>
    <x v="27"/>
    <x v="5"/>
    <x v="1"/>
    <x v="0"/>
  </r>
  <r>
    <n v="5515110105"/>
    <x v="118"/>
    <n v="48008900"/>
    <x v="660"/>
    <s v="EXEAGUTIERRE"/>
    <s v=""/>
    <s v="cta pte,prov,prd.no,"/>
    <s v="Obsequios Exitos Innovadores 0%"/>
    <s v="Obsequios Exitos Innovadores 0%"/>
    <d v="2010-04-08T00:00:00"/>
    <d v="2010-04-13T00:00:00"/>
    <n v="140000"/>
    <s v="551"/>
    <x v="3"/>
    <x v="27"/>
    <x v="2"/>
    <x v="1"/>
    <x v="0"/>
  </r>
  <r>
    <n v="5515124507"/>
    <x v="185"/>
    <n v="48008900"/>
    <x v="660"/>
    <s v="SSJFLOPEZ"/>
    <s v=""/>
    <s v="UNIPLES S.A."/>
    <s v="Accesorio, rpto matto eq comunicacio 16%"/>
    <s v="Accesorio, rpto matto eq comunicacio 16%"/>
    <d v="2010-04-20T00:00:00"/>
    <d v="2010-04-22T00:00:00"/>
    <n v="137500"/>
    <s v="551"/>
    <x v="3"/>
    <x v="27"/>
    <x v="5"/>
    <x v="1"/>
    <x v="0"/>
  </r>
  <r>
    <n v="5515124704"/>
    <x v="110"/>
    <n v="48008900"/>
    <x v="660"/>
    <s v="EXEAGUTIERRE"/>
    <s v=""/>
    <s v="cta pte,prov,prd.no,"/>
    <s v="Memoria USB utiles de oficina"/>
    <s v="Memoria USB utiles de oficina"/>
    <d v="2010-04-12T00:00:00"/>
    <d v="2010-04-12T00:00:00"/>
    <n v="81000"/>
    <s v="551"/>
    <x v="3"/>
    <x v="27"/>
    <x v="5"/>
    <x v="1"/>
    <x v="0"/>
  </r>
  <r>
    <n v="5515124719"/>
    <x v="114"/>
    <n v="48008900"/>
    <x v="660"/>
    <s v="EXEAGUTIERRE"/>
    <s v=""/>
    <s v="cta pte,prov,prd.no,"/>
    <s v="Boletin comunicaciones internas 16%"/>
    <s v="Boletin comunicaciones internas 16%"/>
    <d v="2010-04-15T00:00:00"/>
    <d v="2010-04-15T00:00:00"/>
    <n v="10000"/>
    <s v="551"/>
    <x v="3"/>
    <x v="27"/>
    <x v="5"/>
    <x v="1"/>
    <x v="0"/>
  </r>
  <r>
    <n v="5515124719"/>
    <x v="114"/>
    <n v="48008900"/>
    <x v="660"/>
    <s v="EXEAGUTIERRE"/>
    <s v=""/>
    <s v="cta pte,prov,prd.no,"/>
    <s v="Boletin comunicaciones internas 16%"/>
    <s v="Boletin comunicaciones internas 16%"/>
    <d v="2010-04-20T00:00:00"/>
    <d v="2010-04-20T00:00:00"/>
    <n v="175000"/>
    <s v="551"/>
    <x v="3"/>
    <x v="27"/>
    <x v="5"/>
    <x v="1"/>
    <x v="0"/>
  </r>
  <r>
    <n v="5515116120"/>
    <x v="102"/>
    <n v="48009000"/>
    <x v="669"/>
    <s v="SSJFLOPEZ"/>
    <s v=""/>
    <s v="cta pte,prov,prd.Inv"/>
    <s v=""/>
    <s v="BONOS BRASAS"/>
    <d v="2010-04-13T00:00:00"/>
    <d v="2010-04-16T00:00:00"/>
    <n v="-22069"/>
    <s v="551"/>
    <x v="3"/>
    <x v="27"/>
    <x v="5"/>
    <x v="1"/>
    <x v="0"/>
  </r>
  <r>
    <n v="5515116120"/>
    <x v="102"/>
    <n v="48009000"/>
    <x v="669"/>
    <s v="LTICPOSADA"/>
    <s v=""/>
    <s v="cta pte,prov,prd.Inv"/>
    <s v=""/>
    <s v="BONOS BRASAS"/>
    <d v="2010-04-15T00:00:00"/>
    <d v="2010-04-15T00:00:00"/>
    <n v="160000"/>
    <s v="551"/>
    <x v="3"/>
    <x v="27"/>
    <x v="5"/>
    <x v="1"/>
    <x v="0"/>
  </r>
  <r>
    <n v="5515116430"/>
    <x v="197"/>
    <n v="48009100"/>
    <x v="668"/>
    <s v="LTICPOSADA"/>
    <s v=""/>
    <s v="cta pte,prov,prd.Inv"/>
    <s v=""/>
    <s v="MUSICA PARA EL CUMPLEAÑOS"/>
    <d v="2010-04-06T00:00:00"/>
    <d v="2010-04-06T00:00:00"/>
    <n v="611000"/>
    <s v="551"/>
    <x v="3"/>
    <x v="27"/>
    <x v="5"/>
    <x v="1"/>
    <x v="0"/>
  </r>
  <r>
    <n v="5515112203"/>
    <x v="184"/>
    <n v="48016300"/>
    <x v="661"/>
    <s v="SSGAVILLAMIL"/>
    <s v="AMORTIZA PREDIAL MES"/>
    <s v="Gto,paxant.Impt,pred"/>
    <s v=""/>
    <s v=""/>
    <d v="2010-04-28T00:00:00"/>
    <d v="2010-04-30T00:00:00"/>
    <n v="1114195"/>
    <s v="551"/>
    <x v="3"/>
    <x v="27"/>
    <x v="9"/>
    <x v="1"/>
    <x v="0"/>
  </r>
  <r>
    <n v="5515112206"/>
    <x v="119"/>
    <n v="48016300"/>
    <x v="661"/>
    <s v="SSJMGONZALEZ"/>
    <s v="AJUSTE PRORRATEO ABRIL"/>
    <s v="Iva,prop,prorrateo"/>
    <s v=""/>
    <s v=""/>
    <d v="2010-04-30T00:00:00"/>
    <d v="2010-04-30T00:00:00"/>
    <n v="-1660763"/>
    <s v="551"/>
    <x v="3"/>
    <x v="27"/>
    <x v="9"/>
    <x v="1"/>
    <x v="1"/>
  </r>
  <r>
    <n v="5515112206"/>
    <x v="119"/>
    <n v="48016300"/>
    <x v="661"/>
    <s v="SSJMGONZALEZ"/>
    <s v="AJUSTE PRORRATEO ABRIL"/>
    <s v="Iva,prop,prorrateo"/>
    <s v=""/>
    <s v=""/>
    <d v="2010-04-30T00:00:00"/>
    <d v="2010-04-30T00:00:00"/>
    <n v="-16607629"/>
    <s v="551"/>
    <x v="3"/>
    <x v="27"/>
    <x v="9"/>
    <x v="1"/>
    <x v="1"/>
  </r>
  <r>
    <n v="5515112206"/>
    <x v="119"/>
    <n v="48016300"/>
    <x v="661"/>
    <s v="SSJMGONZALEZ"/>
    <s v="PROV PRORRATEO  ABRIL"/>
    <s v="Iva,prop,prorrateo"/>
    <s v=""/>
    <s v=""/>
    <d v="2010-04-28T00:00:00"/>
    <d v="2010-04-28T00:00:00"/>
    <n v="1000000"/>
    <s v="551"/>
    <x v="3"/>
    <x v="27"/>
    <x v="9"/>
    <x v="1"/>
    <x v="1"/>
  </r>
  <r>
    <n v="5515112206"/>
    <x v="119"/>
    <n v="48016300"/>
    <x v="661"/>
    <s v="SSJMGONZALEZ"/>
    <s v="AJUSTE PRORRATEO ABRIL"/>
    <s v="Iva,prop,prorrateo"/>
    <s v=""/>
    <s v=""/>
    <d v="2010-04-30T00:00:00"/>
    <d v="2010-04-30T00:00:00"/>
    <n v="1660763"/>
    <s v="551"/>
    <x v="3"/>
    <x v="27"/>
    <x v="9"/>
    <x v="1"/>
    <x v="1"/>
  </r>
  <r>
    <n v="5515114301"/>
    <x v="204"/>
    <n v="48016300"/>
    <x v="661"/>
    <s v="LTICPOSADA"/>
    <s v=""/>
    <s v="cta pte,prov,prd.Inv"/>
    <s v=""/>
    <s v="DONACION MURAL PARA EL BARRIO"/>
    <d v="2010-04-19T00:00:00"/>
    <d v="2010-04-19T00:00:00"/>
    <n v="3000000"/>
    <s v="551"/>
    <x v="3"/>
    <x v="27"/>
    <x v="11"/>
    <x v="1"/>
    <x v="0"/>
  </r>
  <r>
    <n v="5515115355"/>
    <x v="120"/>
    <n v="48016300"/>
    <x v="661"/>
    <s v="SSJFLOPEZ"/>
    <s v="POLIZA VIDA ABRIL  2010"/>
    <s v="RESTREPO HENAO S.A.CORREDORES DE SE"/>
    <s v=""/>
    <s v=""/>
    <d v="2010-04-06T00:00:00"/>
    <d v="2010-04-19T00:00:00"/>
    <n v="92080"/>
    <s v="551"/>
    <x v="3"/>
    <x v="27"/>
    <x v="2"/>
    <x v="1"/>
    <x v="0"/>
  </r>
  <r>
    <n v="5515115370"/>
    <x v="121"/>
    <n v="48016300"/>
    <x v="661"/>
    <s v="SSJFLOPEZ"/>
    <s v="POLIZA ACCIDENTES ABRIL"/>
    <s v="RESTREPO HENAO S.A.CORREDORES DE SE"/>
    <s v=""/>
    <s v=""/>
    <d v="2010-04-06T00:00:00"/>
    <d v="2010-04-19T00:00:00"/>
    <n v="23040"/>
    <s v="551"/>
    <x v="3"/>
    <x v="27"/>
    <x v="2"/>
    <x v="1"/>
    <x v="0"/>
  </r>
  <r>
    <n v="5515116120"/>
    <x v="102"/>
    <n v="48016300"/>
    <x v="661"/>
    <s v="LTRCMAZO"/>
    <s v=""/>
    <s v="cta pte,prov,prd.Inv"/>
    <s v=""/>
    <s v="SERVICIO DE LIMPIEZA"/>
    <d v="2010-04-26T00:00:00"/>
    <d v="2010-04-26T00:00:00"/>
    <n v="938803"/>
    <s v="551"/>
    <x v="3"/>
    <x v="27"/>
    <x v="5"/>
    <x v="1"/>
    <x v="0"/>
  </r>
  <r>
    <n v="5515116120"/>
    <x v="102"/>
    <n v="48016300"/>
    <x v="661"/>
    <s v="LTRCMAZO"/>
    <s v=""/>
    <s v="cta pte,prov,prd.Inv"/>
    <s v=""/>
    <s v="SERVICIO DE LIMPIEZA"/>
    <d v="2010-04-26T00:00:00"/>
    <d v="2010-04-26T00:00:00"/>
    <n v="179423"/>
    <s v="551"/>
    <x v="3"/>
    <x v="27"/>
    <x v="5"/>
    <x v="1"/>
    <x v="0"/>
  </r>
  <r>
    <n v="5515116120"/>
    <x v="102"/>
    <n v="48016300"/>
    <x v="661"/>
    <s v="LTNJRODRIGUE"/>
    <s v=""/>
    <s v="cta pte,prov,prd.Inv"/>
    <s v=""/>
    <s v="Refrigerio"/>
    <d v="2010-04-28T00:00:00"/>
    <d v="2010-04-28T00:00:00"/>
    <n v="8400"/>
    <s v="551"/>
    <x v="3"/>
    <x v="27"/>
    <x v="5"/>
    <x v="1"/>
    <x v="0"/>
  </r>
  <r>
    <n v="5515116401"/>
    <x v="205"/>
    <n v="48016300"/>
    <x v="661"/>
    <s v="SSGAVILLAMIL"/>
    <s v="Reclas Gasto Lito 2010"/>
    <s v="Ga,sumi,comunic. int"/>
    <s v=""/>
    <s v=""/>
    <d v="2010-04-30T00:00:00"/>
    <d v="2010-04-30T00:00:00"/>
    <n v="-9738"/>
    <s v="551"/>
    <x v="3"/>
    <x v="27"/>
    <x v="5"/>
    <x v="1"/>
    <x v="0"/>
  </r>
  <r>
    <n v="5515116401"/>
    <x v="205"/>
    <n v="48016300"/>
    <x v="661"/>
    <s v="SSLFMESA"/>
    <s v="Reclas Gasto Lito 2010"/>
    <s v="Ga,sumi,comunic. int"/>
    <s v=""/>
    <s v=""/>
    <d v="2010-04-30T00:00:00"/>
    <d v="2010-04-30T00:00:00"/>
    <n v="-9738"/>
    <s v="551"/>
    <x v="3"/>
    <x v="27"/>
    <x v="5"/>
    <x v="1"/>
    <x v="0"/>
  </r>
  <r>
    <n v="5515116401"/>
    <x v="205"/>
    <n v="48016300"/>
    <x v="661"/>
    <s v="SSJFLOPEZ"/>
    <s v="FACTURA AGUA"/>
    <s v="EMPRESAS PUBLICAS DE MEDELLIN E.S.P"/>
    <s v=""/>
    <s v=""/>
    <d v="2010-04-27T00:00:00"/>
    <d v="2010-04-29T00:00:00"/>
    <n v="1623"/>
    <s v="551"/>
    <x v="3"/>
    <x v="27"/>
    <x v="5"/>
    <x v="1"/>
    <x v="0"/>
  </r>
  <r>
    <n v="5515116401"/>
    <x v="205"/>
    <n v="48016300"/>
    <x v="661"/>
    <s v="SSJFLOPEZ"/>
    <s v="FACTURA AGUA"/>
    <s v="EMPRESAS PUBLICAS DE MEDELLIN E.S.P"/>
    <s v=""/>
    <s v=""/>
    <d v="2010-04-27T00:00:00"/>
    <d v="2010-04-29T00:00:00"/>
    <n v="8115"/>
    <s v="551"/>
    <x v="3"/>
    <x v="27"/>
    <x v="5"/>
    <x v="1"/>
    <x v="0"/>
  </r>
  <r>
    <n v="5515116402"/>
    <x v="122"/>
    <n v="48016300"/>
    <x v="661"/>
    <s v="LTNJRODRIGUE"/>
    <s v=""/>
    <s v="cta pte,prov,prd.Inv"/>
    <s v=""/>
    <s v="Servicio de Vigilancia"/>
    <d v="2010-04-20T00:00:00"/>
    <d v="2010-04-20T00:00:00"/>
    <n v="363293"/>
    <s v="551"/>
    <x v="3"/>
    <x v="27"/>
    <x v="5"/>
    <x v="1"/>
    <x v="0"/>
  </r>
  <r>
    <n v="5515116402"/>
    <x v="122"/>
    <n v="48016300"/>
    <x v="661"/>
    <s v="LTNJRODRIGUE"/>
    <s v=""/>
    <s v="cta pte,prov,prd.Inv"/>
    <s v=""/>
    <s v="Servicio de Vigilancia"/>
    <d v="2010-04-29T00:00:00"/>
    <d v="2010-04-29T00:00:00"/>
    <n v="7401"/>
    <s v="551"/>
    <x v="3"/>
    <x v="27"/>
    <x v="5"/>
    <x v="1"/>
    <x v="0"/>
  </r>
  <r>
    <n v="5515116402"/>
    <x v="122"/>
    <n v="48016300"/>
    <x v="661"/>
    <s v="LTNJRODRIGUE"/>
    <s v=""/>
    <s v="cta pte,prov,prd.Inv"/>
    <s v=""/>
    <s v="Servicio de Vigilancia"/>
    <d v="2010-04-29T00:00:00"/>
    <d v="2010-04-29T00:00:00"/>
    <n v="3700"/>
    <s v="551"/>
    <x v="3"/>
    <x v="27"/>
    <x v="5"/>
    <x v="1"/>
    <x v="0"/>
  </r>
  <r>
    <n v="7735116406"/>
    <x v="45"/>
    <n v="48016300"/>
    <x v="661"/>
    <s v="SSJFLOPEZ"/>
    <s v="FACTURA AGUA"/>
    <s v="EMPRESAS PUBLICAS DE MEDELLIN E.S.P"/>
    <s v=""/>
    <s v=""/>
    <d v="2010-04-27T00:00:00"/>
    <d v="2010-04-29T00:00:00"/>
    <n v="6552"/>
    <s v="551"/>
    <x v="3"/>
    <x v="7"/>
    <x v="1"/>
    <x v="0"/>
    <x v="0"/>
  </r>
  <r>
    <n v="7735116406"/>
    <x v="45"/>
    <n v="48016300"/>
    <x v="661"/>
    <s v="SSJFLOPEZ"/>
    <s v="FACTURA AGUA"/>
    <s v="EMPRESAS PUBLICAS DE MEDELLIN E.S.P"/>
    <s v=""/>
    <s v=""/>
    <d v="2010-04-27T00:00:00"/>
    <d v="2010-04-29T00:00:00"/>
    <n v="9628"/>
    <s v="551"/>
    <x v="3"/>
    <x v="7"/>
    <x v="1"/>
    <x v="0"/>
    <x v="0"/>
  </r>
  <r>
    <n v="7735116406"/>
    <x v="45"/>
    <n v="48016300"/>
    <x v="661"/>
    <s v="SSJFLOPEZ"/>
    <s v="FACTURA AGUA"/>
    <s v="EMPRESAS PUBLICAS DE MEDELLIN E.S.P"/>
    <s v=""/>
    <s v=""/>
    <d v="2010-04-27T00:00:00"/>
    <d v="2010-04-29T00:00:00"/>
    <n v="1228"/>
    <s v="551"/>
    <x v="3"/>
    <x v="7"/>
    <x v="1"/>
    <x v="0"/>
    <x v="0"/>
  </r>
  <r>
    <n v="7735116406"/>
    <x v="45"/>
    <n v="48016300"/>
    <x v="661"/>
    <s v="SSJFLOPEZ"/>
    <s v="FACTURA AGUA"/>
    <s v="EMPRESAS PUBLICAS DE MEDELLIN E.S.P"/>
    <s v=""/>
    <s v=""/>
    <d v="2010-04-27T00:00:00"/>
    <d v="2010-04-29T00:00:00"/>
    <n v="6133"/>
    <s v="551"/>
    <x v="3"/>
    <x v="7"/>
    <x v="1"/>
    <x v="0"/>
    <x v="0"/>
  </r>
  <r>
    <n v="7735116406"/>
    <x v="45"/>
    <n v="48016300"/>
    <x v="661"/>
    <s v="SSGAVILLAMIL"/>
    <s v="Reclas Gasto Lito 2010"/>
    <s v="Ga,sumi,comunic. int"/>
    <s v=""/>
    <s v=""/>
    <d v="2010-04-30T00:00:00"/>
    <d v="2010-04-30T00:00:00"/>
    <n v="9738"/>
    <s v="551"/>
    <x v="3"/>
    <x v="7"/>
    <x v="1"/>
    <x v="0"/>
    <x v="0"/>
  </r>
  <r>
    <n v="7735116406"/>
    <x v="45"/>
    <n v="48016300"/>
    <x v="661"/>
    <s v="SSLFMESA"/>
    <s v="Reclas Gasto Lito 2010"/>
    <s v="Ga,sumi,comunic. int"/>
    <s v=""/>
    <s v=""/>
    <d v="2010-04-30T00:00:00"/>
    <d v="2010-04-30T00:00:00"/>
    <n v="9738"/>
    <s v="551"/>
    <x v="3"/>
    <x v="7"/>
    <x v="1"/>
    <x v="0"/>
    <x v="0"/>
  </r>
  <r>
    <n v="7735116407"/>
    <x v="44"/>
    <n v="48016300"/>
    <x v="661"/>
    <s v="SSJFLOPEZ"/>
    <s v="FACTURA ENERGÍA"/>
    <s v="EMPRESAS PUBLICAS DE MEDELLIN E.S.P"/>
    <s v=""/>
    <s v=""/>
    <d v="2010-04-19T00:00:00"/>
    <d v="2010-04-23T00:00:00"/>
    <n v="562874"/>
    <s v="551"/>
    <x v="3"/>
    <x v="6"/>
    <x v="1"/>
    <x v="0"/>
    <x v="2"/>
  </r>
  <r>
    <n v="5515116409"/>
    <x v="194"/>
    <n v="48016300"/>
    <x v="661"/>
    <s v="LTNJRODRIGUE"/>
    <s v=""/>
    <s v="cta pte,prov,prd.Inv"/>
    <s v=""/>
    <s v="Refrigerio"/>
    <d v="2010-04-28T00:00:00"/>
    <d v="2010-04-28T00:00:00"/>
    <n v="3500"/>
    <s v="551"/>
    <x v="3"/>
    <x v="27"/>
    <x v="5"/>
    <x v="1"/>
    <x v="0"/>
  </r>
  <r>
    <n v="5515122502"/>
    <x v="126"/>
    <n v="48016300"/>
    <x v="661"/>
    <s v="SSRMSALAZAR"/>
    <s v=""/>
    <s v="Depr.acum.maq.op."/>
    <s v=""/>
    <s v=""/>
    <d v="2010-04-30T00:00:00"/>
    <d v="2010-04-30T00:00:00"/>
    <n v="550714"/>
    <s v="551"/>
    <x v="3"/>
    <x v="27"/>
    <x v="4"/>
    <x v="1"/>
    <x v="0"/>
  </r>
  <r>
    <n v="5515122502"/>
    <x v="126"/>
    <n v="48016300"/>
    <x v="661"/>
    <s v="SSRMSALAZAR"/>
    <s v=""/>
    <s v="Depr.acum.edif,op."/>
    <s v=""/>
    <s v=""/>
    <d v="2010-04-30T00:00:00"/>
    <d v="2010-04-30T00:00:00"/>
    <n v="667079"/>
    <s v="551"/>
    <x v="3"/>
    <x v="27"/>
    <x v="4"/>
    <x v="1"/>
    <x v="0"/>
  </r>
  <r>
    <n v="5515122502"/>
    <x v="126"/>
    <n v="48016300"/>
    <x v="661"/>
    <s v="LTNJRODRIGUE"/>
    <s v=""/>
    <s v=""/>
    <s v=""/>
    <s v=""/>
    <d v="2010-04-30T00:00:00"/>
    <d v="2010-04-30T00:00:00"/>
    <n v="-79332"/>
    <s v="551"/>
    <x v="3"/>
    <x v="27"/>
    <x v="4"/>
    <x v="1"/>
    <x v="0"/>
  </r>
  <r>
    <n v="5515122502"/>
    <x v="126"/>
    <n v="48016300"/>
    <x v="661"/>
    <s v="LTNJRODRIGUE"/>
    <s v=""/>
    <s v=""/>
    <s v=""/>
    <s v=""/>
    <d v="2010-04-30T00:00:00"/>
    <d v="2010-04-30T00:00:00"/>
    <n v="-41624"/>
    <s v="551"/>
    <x v="3"/>
    <x v="27"/>
    <x v="4"/>
    <x v="1"/>
    <x v="0"/>
  </r>
  <r>
    <n v="5515122502"/>
    <x v="126"/>
    <n v="48016300"/>
    <x v="661"/>
    <s v="LTNJRODRIGUE"/>
    <s v=""/>
    <s v=""/>
    <s v=""/>
    <s v=""/>
    <d v="2010-04-30T00:00:00"/>
    <d v="2010-04-30T00:00:00"/>
    <n v="-15151"/>
    <s v="551"/>
    <x v="3"/>
    <x v="27"/>
    <x v="4"/>
    <x v="1"/>
    <x v="0"/>
  </r>
  <r>
    <n v="5515122502"/>
    <x v="126"/>
    <n v="48016300"/>
    <x v="661"/>
    <s v="LTNJRODRIGUE"/>
    <s v=""/>
    <s v=""/>
    <s v=""/>
    <s v=""/>
    <d v="2010-04-30T00:00:00"/>
    <d v="2010-04-30T00:00:00"/>
    <n v="-275460"/>
    <s v="551"/>
    <x v="3"/>
    <x v="27"/>
    <x v="4"/>
    <x v="1"/>
    <x v="0"/>
  </r>
  <r>
    <n v="5515122502"/>
    <x v="126"/>
    <n v="48016300"/>
    <x v="661"/>
    <s v="LTNJRODRIGUE"/>
    <s v=""/>
    <s v=""/>
    <s v=""/>
    <s v=""/>
    <d v="2010-04-30T00:00:00"/>
    <d v="2010-04-30T00:00:00"/>
    <n v="-80951"/>
    <s v="551"/>
    <x v="3"/>
    <x v="27"/>
    <x v="4"/>
    <x v="1"/>
    <x v="0"/>
  </r>
  <r>
    <n v="5515122502"/>
    <x v="126"/>
    <n v="48016300"/>
    <x v="661"/>
    <s v="LTNJRODRIGUE"/>
    <s v=""/>
    <s v=""/>
    <s v=""/>
    <s v=""/>
    <d v="2010-04-30T00:00:00"/>
    <d v="2010-04-30T00:00:00"/>
    <n v="-58196"/>
    <s v="551"/>
    <x v="3"/>
    <x v="27"/>
    <x v="4"/>
    <x v="1"/>
    <x v="0"/>
  </r>
  <r>
    <n v="5515122502"/>
    <x v="126"/>
    <n v="48016300"/>
    <x v="661"/>
    <s v="LTNJRODRIGUE"/>
    <s v=""/>
    <s v=""/>
    <s v=""/>
    <s v=""/>
    <d v="2010-04-30T00:00:00"/>
    <d v="2010-04-30T00:00:00"/>
    <n v="-110849"/>
    <s v="551"/>
    <x v="3"/>
    <x v="27"/>
    <x v="4"/>
    <x v="1"/>
    <x v="0"/>
  </r>
  <r>
    <n v="5515122502"/>
    <x v="126"/>
    <n v="48016300"/>
    <x v="661"/>
    <s v="LTNJRODRIGUE"/>
    <s v=""/>
    <s v=""/>
    <s v=""/>
    <s v=""/>
    <d v="2010-04-30T00:00:00"/>
    <d v="2010-04-30T00:00:00"/>
    <n v="-57143"/>
    <s v="551"/>
    <x v="3"/>
    <x v="27"/>
    <x v="4"/>
    <x v="1"/>
    <x v="0"/>
  </r>
  <r>
    <n v="5515122502"/>
    <x v="126"/>
    <n v="48016300"/>
    <x v="661"/>
    <s v="LTNJRODRIGUE"/>
    <s v=""/>
    <s v=""/>
    <s v=""/>
    <s v=""/>
    <d v="2010-04-30T00:00:00"/>
    <d v="2010-04-30T00:00:00"/>
    <n v="-20388"/>
    <s v="551"/>
    <x v="3"/>
    <x v="27"/>
    <x v="4"/>
    <x v="1"/>
    <x v="0"/>
  </r>
  <r>
    <n v="5515122502"/>
    <x v="126"/>
    <n v="48016300"/>
    <x v="661"/>
    <s v="LTNJRODRIGUE"/>
    <s v=""/>
    <s v=""/>
    <s v=""/>
    <s v=""/>
    <d v="2010-04-30T00:00:00"/>
    <d v="2010-04-30T00:00:00"/>
    <n v="-359763"/>
    <s v="551"/>
    <x v="3"/>
    <x v="27"/>
    <x v="4"/>
    <x v="1"/>
    <x v="0"/>
  </r>
  <r>
    <n v="5515122502"/>
    <x v="126"/>
    <n v="48016300"/>
    <x v="661"/>
    <s v="LTNJRODRIGUE"/>
    <s v=""/>
    <s v=""/>
    <s v=""/>
    <s v=""/>
    <d v="2010-04-30T00:00:00"/>
    <d v="2010-04-30T00:00:00"/>
    <n v="-78182"/>
    <s v="551"/>
    <x v="3"/>
    <x v="27"/>
    <x v="4"/>
    <x v="1"/>
    <x v="0"/>
  </r>
  <r>
    <n v="5515122502"/>
    <x v="126"/>
    <n v="48016300"/>
    <x v="661"/>
    <s v="LTNJRODRIGUE"/>
    <s v=""/>
    <s v=""/>
    <s v=""/>
    <s v=""/>
    <d v="2010-04-30T00:00:00"/>
    <d v="2010-04-30T00:00:00"/>
    <n v="-40754"/>
    <s v="551"/>
    <x v="3"/>
    <x v="27"/>
    <x v="4"/>
    <x v="1"/>
    <x v="0"/>
  </r>
  <r>
    <n v="5515122502"/>
    <x v="126"/>
    <n v="48016300"/>
    <x v="661"/>
    <s v="LTNJRODRIGUE"/>
    <s v=""/>
    <s v=""/>
    <s v=""/>
    <s v=""/>
    <d v="2010-04-30T00:00:00"/>
    <d v="2010-04-30T00:00:00"/>
    <n v="79332"/>
    <s v="551"/>
    <x v="3"/>
    <x v="27"/>
    <x v="4"/>
    <x v="1"/>
    <x v="0"/>
  </r>
  <r>
    <n v="5515122502"/>
    <x v="126"/>
    <n v="48016300"/>
    <x v="661"/>
    <s v="LTNJRODRIGUE"/>
    <s v=""/>
    <s v=""/>
    <s v=""/>
    <s v=""/>
    <d v="2010-04-30T00:00:00"/>
    <d v="2010-04-30T00:00:00"/>
    <n v="41624"/>
    <s v="551"/>
    <x v="3"/>
    <x v="27"/>
    <x v="4"/>
    <x v="1"/>
    <x v="0"/>
  </r>
  <r>
    <n v="5515122502"/>
    <x v="126"/>
    <n v="48016300"/>
    <x v="661"/>
    <s v="LTNJRODRIGUE"/>
    <s v=""/>
    <s v=""/>
    <s v=""/>
    <s v=""/>
    <d v="2010-04-30T00:00:00"/>
    <d v="2010-04-30T00:00:00"/>
    <n v="15151"/>
    <s v="551"/>
    <x v="3"/>
    <x v="27"/>
    <x v="4"/>
    <x v="1"/>
    <x v="0"/>
  </r>
  <r>
    <n v="5515122502"/>
    <x v="126"/>
    <n v="48016300"/>
    <x v="661"/>
    <s v="LTNJRODRIGUE"/>
    <s v=""/>
    <s v=""/>
    <s v=""/>
    <s v=""/>
    <d v="2010-04-30T00:00:00"/>
    <d v="2010-04-30T00:00:00"/>
    <n v="275460"/>
    <s v="551"/>
    <x v="3"/>
    <x v="27"/>
    <x v="4"/>
    <x v="1"/>
    <x v="0"/>
  </r>
  <r>
    <n v="5515122502"/>
    <x v="126"/>
    <n v="48016300"/>
    <x v="661"/>
    <s v="LTNJRODRIGUE"/>
    <s v=""/>
    <s v=""/>
    <s v=""/>
    <s v=""/>
    <d v="2010-04-30T00:00:00"/>
    <d v="2010-04-30T00:00:00"/>
    <n v="80951"/>
    <s v="551"/>
    <x v="3"/>
    <x v="27"/>
    <x v="4"/>
    <x v="1"/>
    <x v="0"/>
  </r>
  <r>
    <n v="5515122502"/>
    <x v="126"/>
    <n v="48016300"/>
    <x v="661"/>
    <s v="LTNJRODRIGUE"/>
    <s v=""/>
    <s v=""/>
    <s v=""/>
    <s v=""/>
    <d v="2010-04-30T00:00:00"/>
    <d v="2010-04-30T00:00:00"/>
    <n v="58196"/>
    <s v="551"/>
    <x v="3"/>
    <x v="27"/>
    <x v="4"/>
    <x v="1"/>
    <x v="0"/>
  </r>
  <r>
    <n v="5515122502"/>
    <x v="126"/>
    <n v="48016300"/>
    <x v="661"/>
    <s v="LTNJRODRIGUE"/>
    <s v=""/>
    <s v=""/>
    <s v=""/>
    <s v=""/>
    <d v="2010-04-30T00:00:00"/>
    <d v="2010-04-30T00:00:00"/>
    <n v="110849"/>
    <s v="551"/>
    <x v="3"/>
    <x v="27"/>
    <x v="4"/>
    <x v="1"/>
    <x v="0"/>
  </r>
  <r>
    <n v="5515122502"/>
    <x v="126"/>
    <n v="48016300"/>
    <x v="661"/>
    <s v="LTNJRODRIGUE"/>
    <s v=""/>
    <s v=""/>
    <s v=""/>
    <s v=""/>
    <d v="2010-04-30T00:00:00"/>
    <d v="2010-04-30T00:00:00"/>
    <n v="57143"/>
    <s v="551"/>
    <x v="3"/>
    <x v="27"/>
    <x v="4"/>
    <x v="1"/>
    <x v="0"/>
  </r>
  <r>
    <n v="5515122502"/>
    <x v="126"/>
    <n v="48016300"/>
    <x v="661"/>
    <s v="LTNJRODRIGUE"/>
    <s v=""/>
    <s v=""/>
    <s v=""/>
    <s v=""/>
    <d v="2010-04-30T00:00:00"/>
    <d v="2010-04-30T00:00:00"/>
    <n v="20388"/>
    <s v="551"/>
    <x v="3"/>
    <x v="27"/>
    <x v="4"/>
    <x v="1"/>
    <x v="0"/>
  </r>
  <r>
    <n v="5515122502"/>
    <x v="126"/>
    <n v="48016300"/>
    <x v="661"/>
    <s v="LTNJRODRIGUE"/>
    <s v=""/>
    <s v=""/>
    <s v=""/>
    <s v=""/>
    <d v="2010-04-30T00:00:00"/>
    <d v="2010-04-30T00:00:00"/>
    <n v="359763"/>
    <s v="551"/>
    <x v="3"/>
    <x v="27"/>
    <x v="4"/>
    <x v="1"/>
    <x v="0"/>
  </r>
  <r>
    <n v="5515122502"/>
    <x v="126"/>
    <n v="48016300"/>
    <x v="661"/>
    <s v="LTNJRODRIGUE"/>
    <s v=""/>
    <s v=""/>
    <s v=""/>
    <s v=""/>
    <d v="2010-04-30T00:00:00"/>
    <d v="2010-04-30T00:00:00"/>
    <n v="78182"/>
    <s v="551"/>
    <x v="3"/>
    <x v="27"/>
    <x v="4"/>
    <x v="1"/>
    <x v="0"/>
  </r>
  <r>
    <n v="5515122502"/>
    <x v="126"/>
    <n v="48016300"/>
    <x v="661"/>
    <s v="LTNJRODRIGUE"/>
    <s v=""/>
    <s v=""/>
    <s v=""/>
    <s v=""/>
    <d v="2010-04-30T00:00:00"/>
    <d v="2010-04-30T00:00:00"/>
    <n v="40754"/>
    <s v="551"/>
    <x v="3"/>
    <x v="27"/>
    <x v="4"/>
    <x v="1"/>
    <x v="0"/>
  </r>
  <r>
    <n v="5515124012"/>
    <x v="127"/>
    <n v="48016300"/>
    <x v="661"/>
    <s v="EXGAVELASQUE"/>
    <s v=""/>
    <s v="cta pte,prov,prd.Inv"/>
    <s v="Bateria  12 volt 7 Amp"/>
    <s v="Bateria  12 volt 7 Amp"/>
    <d v="2010-04-14T00:00:00"/>
    <d v="2010-04-17T00:00:00"/>
    <n v="63500"/>
    <s v="551"/>
    <x v="3"/>
    <x v="27"/>
    <x v="6"/>
    <x v="1"/>
    <x v="0"/>
  </r>
  <r>
    <n v="5515124012"/>
    <x v="127"/>
    <n v="48016300"/>
    <x v="661"/>
    <s v="LTLFCASTANED"/>
    <s v=""/>
    <s v=""/>
    <s v=""/>
    <s v=""/>
    <d v="2010-04-20T00:00:00"/>
    <d v="2010-04-30T00:00:00"/>
    <n v="5815"/>
    <s v="551"/>
    <x v="3"/>
    <x v="27"/>
    <x v="6"/>
    <x v="1"/>
    <x v="0"/>
  </r>
  <r>
    <n v="5515124012"/>
    <x v="127"/>
    <n v="48016300"/>
    <x v="661"/>
    <s v="LTLFCASTANED"/>
    <s v=""/>
    <s v=""/>
    <s v=""/>
    <s v=""/>
    <d v="2010-04-27T00:00:00"/>
    <d v="2010-04-30T00:00:00"/>
    <n v="5815"/>
    <s v="551"/>
    <x v="3"/>
    <x v="27"/>
    <x v="6"/>
    <x v="1"/>
    <x v="0"/>
  </r>
  <r>
    <n v="5515124012"/>
    <x v="127"/>
    <n v="48016300"/>
    <x v="661"/>
    <s v="LTLFCASTANED"/>
    <s v=""/>
    <s v=""/>
    <s v=""/>
    <s v=""/>
    <d v="2010-04-27T00:00:00"/>
    <d v="2010-04-30T00:00:00"/>
    <n v="5728"/>
    <s v="551"/>
    <x v="3"/>
    <x v="27"/>
    <x v="6"/>
    <x v="1"/>
    <x v="0"/>
  </r>
  <r>
    <n v="5515124012"/>
    <x v="127"/>
    <n v="48016300"/>
    <x v="661"/>
    <s v="LTLFCASTANED"/>
    <s v=""/>
    <s v=""/>
    <s v=""/>
    <s v=""/>
    <d v="2010-04-27T00:00:00"/>
    <d v="2010-04-30T00:00:00"/>
    <n v="7284"/>
    <s v="551"/>
    <x v="3"/>
    <x v="27"/>
    <x v="6"/>
    <x v="1"/>
    <x v="0"/>
  </r>
  <r>
    <n v="5515124012"/>
    <x v="127"/>
    <n v="48016300"/>
    <x v="661"/>
    <s v="LTLFCASTANED"/>
    <s v=""/>
    <s v=""/>
    <s v=""/>
    <s v=""/>
    <d v="2010-04-06T00:00:00"/>
    <d v="2010-04-30T00:00:00"/>
    <n v="12500"/>
    <s v="551"/>
    <x v="3"/>
    <x v="27"/>
    <x v="6"/>
    <x v="1"/>
    <x v="0"/>
  </r>
  <r>
    <n v="5515124507"/>
    <x v="185"/>
    <n v="48016300"/>
    <x v="661"/>
    <s v="SSJFLOPEZ"/>
    <s v=""/>
    <s v="cta pte,prov,prd.no,"/>
    <s v="Licencia de software 16% sum equip comp"/>
    <s v="Licencia de software 16% sum equip comp"/>
    <d v="2010-04-21T00:00:00"/>
    <d v="2010-04-30T00:00:00"/>
    <n v="-6280"/>
    <s v="551"/>
    <x v="3"/>
    <x v="27"/>
    <x v="5"/>
    <x v="1"/>
    <x v="0"/>
  </r>
  <r>
    <n v="5515124507"/>
    <x v="185"/>
    <n v="48016300"/>
    <x v="661"/>
    <s v="SSLMLEMUS"/>
    <s v=""/>
    <s v="cta pte,prov,prd.no,"/>
    <s v="Licencia de software 16% sum equip comp"/>
    <s v="Licencia de software 16% sum equip comp"/>
    <d v="2010-04-26T00:00:00"/>
    <d v="2010-04-26T00:00:00"/>
    <n v="3709676"/>
    <s v="551"/>
    <x v="3"/>
    <x v="27"/>
    <x v="5"/>
    <x v="1"/>
    <x v="0"/>
  </r>
  <r>
    <n v="5515124704"/>
    <x v="110"/>
    <n v="48016300"/>
    <x v="661"/>
    <s v="SSJFLOPEZ"/>
    <s v=""/>
    <s v="EUROSELLOS LTDA"/>
    <s v="Sello fechador trodat"/>
    <s v="Sello fechador trodat"/>
    <d v="2010-04-05T00:00:00"/>
    <d v="2010-04-08T00:00:00"/>
    <n v="79500"/>
    <s v="551"/>
    <x v="3"/>
    <x v="27"/>
    <x v="5"/>
    <x v="1"/>
    <x v="0"/>
  </r>
  <r>
    <n v="5515124719"/>
    <x v="114"/>
    <n v="48016300"/>
    <x v="661"/>
    <s v="SSGAVILLAMIL"/>
    <s v="Reclas Gasto Lito 2010"/>
    <s v="Ga,sumi,comunic. int"/>
    <s v=""/>
    <s v=""/>
    <d v="2010-04-30T00:00:00"/>
    <d v="2010-04-30T00:00:00"/>
    <n v="11000"/>
    <s v="551"/>
    <x v="3"/>
    <x v="27"/>
    <x v="5"/>
    <x v="1"/>
    <x v="0"/>
  </r>
  <r>
    <n v="5515124719"/>
    <x v="114"/>
    <n v="48016300"/>
    <x v="661"/>
    <s v="SSLFMESA"/>
    <s v="Reclas Gasto Lito 2010"/>
    <s v="Ga,sumi,comunic. int"/>
    <s v=""/>
    <s v=""/>
    <d v="2010-04-30T00:00:00"/>
    <d v="2010-04-30T00:00:00"/>
    <n v="11000"/>
    <s v="551"/>
    <x v="3"/>
    <x v="27"/>
    <x v="5"/>
    <x v="1"/>
    <x v="0"/>
  </r>
  <r>
    <n v="5515110102"/>
    <x v="92"/>
    <n v="48016800"/>
    <x v="662"/>
    <s v="SSALLONDONO"/>
    <s v="PRIMERA QUINCENA ABRIL 20"/>
    <s v="Obl,lab,salariosxpag"/>
    <s v=""/>
    <s v=""/>
    <d v="2010-04-14T00:00:00"/>
    <d v="2010-04-14T00:00:00"/>
    <n v="805542"/>
    <s v="551"/>
    <x v="3"/>
    <x v="27"/>
    <x v="2"/>
    <x v="1"/>
    <x v="0"/>
  </r>
  <r>
    <n v="5515110102"/>
    <x v="92"/>
    <n v="48016800"/>
    <x v="662"/>
    <s v="SSALLONDONO"/>
    <s v="SEGUNDA QUINCENA ABRIL 20"/>
    <s v="Obl,lab,salariosxpag"/>
    <s v=""/>
    <s v=""/>
    <d v="2010-04-28T00:00:00"/>
    <d v="2010-04-28T00:00:00"/>
    <n v="805542"/>
    <s v="551"/>
    <x v="3"/>
    <x v="27"/>
    <x v="2"/>
    <x v="1"/>
    <x v="0"/>
  </r>
  <r>
    <n v="5515110110"/>
    <x v="105"/>
    <n v="48016800"/>
    <x v="662"/>
    <s v="SSALLONDONO"/>
    <s v="PRIMERA QUINCENA ABRIL 20"/>
    <s v="Obl,lab,salariosxpag"/>
    <s v=""/>
    <s v=""/>
    <d v="2010-04-14T00:00:00"/>
    <d v="2010-04-14T00:00:00"/>
    <n v="61500"/>
    <s v="551"/>
    <x v="3"/>
    <x v="27"/>
    <x v="2"/>
    <x v="1"/>
    <x v="0"/>
  </r>
  <r>
    <n v="5515110110"/>
    <x v="105"/>
    <n v="48016800"/>
    <x v="662"/>
    <s v="SSALLONDONO"/>
    <s v="SEGUNDA QUINCENA ABRIL 20"/>
    <s v="Obl,lab,salariosxpag"/>
    <s v=""/>
    <s v=""/>
    <d v="2010-04-28T00:00:00"/>
    <d v="2010-04-28T00:00:00"/>
    <n v="61500"/>
    <s v="551"/>
    <x v="3"/>
    <x v="27"/>
    <x v="2"/>
    <x v="1"/>
    <x v="0"/>
  </r>
  <r>
    <n v="5515110111"/>
    <x v="106"/>
    <n v="48016800"/>
    <x v="662"/>
    <s v="SSALLONDONO"/>
    <s v="PROVISIONES ABRIL 2010"/>
    <s v="Prov,lab,cesa.aprop."/>
    <s v=""/>
    <s v=""/>
    <d v="2010-04-29T00:00:00"/>
    <d v="2010-04-29T00:00:00"/>
    <n v="185547"/>
    <s v="551"/>
    <x v="3"/>
    <x v="27"/>
    <x v="2"/>
    <x v="1"/>
    <x v="0"/>
  </r>
  <r>
    <n v="5515110113"/>
    <x v="108"/>
    <n v="48016800"/>
    <x v="662"/>
    <s v="SSALLONDONO"/>
    <s v="PROVISIONES ABRIL 2010"/>
    <s v="Prov,lab,cesa.aprop."/>
    <s v=""/>
    <s v=""/>
    <d v="2010-04-29T00:00:00"/>
    <d v="2010-04-29T00:00:00"/>
    <n v="164738"/>
    <s v="551"/>
    <x v="3"/>
    <x v="27"/>
    <x v="2"/>
    <x v="1"/>
    <x v="0"/>
  </r>
  <r>
    <n v="5515110114"/>
    <x v="93"/>
    <n v="48016800"/>
    <x v="662"/>
    <s v="SSALLONDONO"/>
    <s v="PROVISIONES ABRIL 2010"/>
    <s v="Prov,lab,cesa.aprop."/>
    <s v=""/>
    <s v=""/>
    <d v="2010-04-29T00:00:00"/>
    <d v="2010-04-29T00:00:00"/>
    <n v="114449"/>
    <s v="551"/>
    <x v="3"/>
    <x v="27"/>
    <x v="2"/>
    <x v="1"/>
    <x v="0"/>
  </r>
  <r>
    <n v="5515110116"/>
    <x v="94"/>
    <n v="48016800"/>
    <x v="662"/>
    <s v="SSALLONDONO"/>
    <s v="PROVISIONES ABRIL 2010"/>
    <s v="Prov,lab,cesa.aprop."/>
    <s v=""/>
    <s v=""/>
    <d v="2010-04-29T00:00:00"/>
    <d v="2010-04-29T00:00:00"/>
    <n v="156066"/>
    <s v="551"/>
    <x v="3"/>
    <x v="27"/>
    <x v="2"/>
    <x v="1"/>
    <x v="0"/>
  </r>
  <r>
    <n v="5515110119"/>
    <x v="96"/>
    <n v="48016800"/>
    <x v="662"/>
    <s v="EXEAGUTIERRE"/>
    <s v=""/>
    <s v="cta pte,prov,prd.no,"/>
    <s v="Bonos de dotacion para el personal"/>
    <s v="Bonos de dotacion para el personal"/>
    <d v="2010-04-14T00:00:00"/>
    <d v="2010-04-14T00:00:00"/>
    <n v="155600"/>
    <s v="551"/>
    <x v="3"/>
    <x v="27"/>
    <x v="2"/>
    <x v="1"/>
    <x v="0"/>
  </r>
  <r>
    <n v="5515110124"/>
    <x v="97"/>
    <n v="48016800"/>
    <x v="662"/>
    <s v="SSALLONDONO"/>
    <s v="PROVISIONES ABRIL 2010"/>
    <s v="Prov,lab,cesa.aprop."/>
    <s v=""/>
    <s v=""/>
    <d v="2010-04-29T00:00:00"/>
    <d v="2010-04-29T00:00:00"/>
    <n v="18035"/>
    <s v="551"/>
    <x v="3"/>
    <x v="27"/>
    <x v="2"/>
    <x v="1"/>
    <x v="0"/>
  </r>
  <r>
    <n v="5515110127"/>
    <x v="98"/>
    <n v="48016800"/>
    <x v="662"/>
    <s v="SSALLONDONO"/>
    <s v="SEGURIDAD SOCIAL ABRIL 20"/>
    <s v="Ret,apor,nomi, seg.s"/>
    <s v=""/>
    <s v=""/>
    <d v="2010-04-29T00:00:00"/>
    <d v="2010-04-29T00:00:00"/>
    <n v="8400"/>
    <s v="551"/>
    <x v="3"/>
    <x v="27"/>
    <x v="2"/>
    <x v="1"/>
    <x v="0"/>
  </r>
  <r>
    <n v="5515110128"/>
    <x v="98"/>
    <n v="48016800"/>
    <x v="662"/>
    <s v="SSALLONDONO"/>
    <s v="SEGURIDAD SOCIAL ABRIL 20"/>
    <s v="Ret,apor,nomi, seg.s"/>
    <s v=""/>
    <s v=""/>
    <d v="2010-04-29T00:00:00"/>
    <d v="2010-04-29T00:00:00"/>
    <n v="-64443"/>
    <s v="551"/>
    <x v="3"/>
    <x v="27"/>
    <x v="2"/>
    <x v="1"/>
    <x v="0"/>
  </r>
  <r>
    <n v="5515110128"/>
    <x v="98"/>
    <n v="48016800"/>
    <x v="662"/>
    <s v="SSALLONDONO"/>
    <s v="SEGURIDAD SOCIAL ABRIL 20"/>
    <s v="Ret,apor,nomi, seg.s"/>
    <s v=""/>
    <s v=""/>
    <d v="2010-04-29T00:00:00"/>
    <d v="2010-04-29T00:00:00"/>
    <n v="201400"/>
    <s v="551"/>
    <x v="3"/>
    <x v="27"/>
    <x v="2"/>
    <x v="1"/>
    <x v="0"/>
  </r>
  <r>
    <n v="5515110129"/>
    <x v="99"/>
    <n v="48016800"/>
    <x v="662"/>
    <s v="SSALLONDONO"/>
    <s v="SEGURIDAD SOCIAL ABRIL 20"/>
    <s v="Ret,apor,nomi, seg.s"/>
    <s v=""/>
    <s v=""/>
    <d v="2010-04-29T00:00:00"/>
    <d v="2010-04-29T00:00:00"/>
    <n v="-64443"/>
    <s v="551"/>
    <x v="3"/>
    <x v="27"/>
    <x v="2"/>
    <x v="1"/>
    <x v="0"/>
  </r>
  <r>
    <n v="5515110129"/>
    <x v="99"/>
    <n v="48016800"/>
    <x v="662"/>
    <s v="SSALLONDONO"/>
    <s v="SEGURIDAD SOCIAL ABRIL 20"/>
    <s v="Ret,apor,nomi, seg.s"/>
    <s v=""/>
    <s v=""/>
    <d v="2010-04-29T00:00:00"/>
    <d v="2010-04-29T00:00:00"/>
    <n v="257800"/>
    <s v="551"/>
    <x v="3"/>
    <x v="27"/>
    <x v="2"/>
    <x v="1"/>
    <x v="0"/>
  </r>
  <r>
    <n v="5515110131"/>
    <x v="100"/>
    <n v="48016800"/>
    <x v="662"/>
    <s v="SSALLONDONO"/>
    <s v="SEGURIDAD SOCIAL ABRIL 20"/>
    <s v="Ret,apor,nomi, seg.s"/>
    <s v=""/>
    <s v=""/>
    <d v="2010-04-29T00:00:00"/>
    <d v="2010-04-29T00:00:00"/>
    <n v="64400"/>
    <s v="551"/>
    <x v="3"/>
    <x v="27"/>
    <x v="2"/>
    <x v="1"/>
    <x v="0"/>
  </r>
  <r>
    <n v="5515110133"/>
    <x v="98"/>
    <n v="48016800"/>
    <x v="662"/>
    <s v="SSALLONDONO"/>
    <s v="SEGURIDAD SOCIAL ABRIL 20"/>
    <s v="Ret,apor,nomi, seg.s"/>
    <s v=""/>
    <s v=""/>
    <d v="2010-04-29T00:00:00"/>
    <d v="2010-04-29T00:00:00"/>
    <n v="48300"/>
    <s v="551"/>
    <x v="3"/>
    <x v="27"/>
    <x v="2"/>
    <x v="1"/>
    <x v="0"/>
  </r>
  <r>
    <n v="5515110134"/>
    <x v="98"/>
    <n v="48016800"/>
    <x v="662"/>
    <s v="SSALLONDONO"/>
    <s v="SEGURIDAD SOCIAL ABRIL 20"/>
    <s v="Ret,apor,nomi, seg.s"/>
    <s v=""/>
    <s v=""/>
    <d v="2010-04-29T00:00:00"/>
    <d v="2010-04-29T00:00:00"/>
    <n v="32200"/>
    <s v="551"/>
    <x v="3"/>
    <x v="27"/>
    <x v="2"/>
    <x v="1"/>
    <x v="0"/>
  </r>
  <r>
    <n v="5515113507"/>
    <x v="101"/>
    <n v="48016800"/>
    <x v="662"/>
    <s v="SSJFLOPEZ"/>
    <s v="Lito_ LB_506706"/>
    <s v="LEASING BANCOLOMBIA SA"/>
    <s v=""/>
    <s v=""/>
    <d v="2010-04-06T00:00:00"/>
    <d v="2010-04-28T00:00:00"/>
    <n v="26242"/>
    <s v="551"/>
    <x v="3"/>
    <x v="27"/>
    <x v="5"/>
    <x v="1"/>
    <x v="0"/>
  </r>
  <r>
    <n v="5515113507"/>
    <x v="101"/>
    <n v="48016800"/>
    <x v="662"/>
    <s v="SSJFLOPEZ"/>
    <s v="Lito_ LB_506706"/>
    <s v="LEASING BANCOLOMBIA SA"/>
    <s v=""/>
    <s v=""/>
    <d v="2010-04-06T00:00:00"/>
    <d v="2010-04-28T00:00:00"/>
    <n v="35960"/>
    <s v="551"/>
    <x v="3"/>
    <x v="27"/>
    <x v="5"/>
    <x v="1"/>
    <x v="0"/>
  </r>
  <r>
    <n v="5515113507"/>
    <x v="101"/>
    <n v="48016800"/>
    <x v="662"/>
    <s v="SSJFLOPEZ"/>
    <s v="Lito_ LB_506706"/>
    <s v="LEASING BANCOLOMBIA SA"/>
    <s v=""/>
    <s v=""/>
    <d v="2010-04-06T00:00:00"/>
    <d v="2010-04-28T00:00:00"/>
    <n v="26242"/>
    <s v="551"/>
    <x v="3"/>
    <x v="27"/>
    <x v="5"/>
    <x v="1"/>
    <x v="0"/>
  </r>
  <r>
    <n v="5515113507"/>
    <x v="101"/>
    <n v="48016800"/>
    <x v="662"/>
    <s v="SSJFLOPEZ"/>
    <s v="Lito_ LB_506706"/>
    <s v="LEASING BANCOLOMBIA SA"/>
    <s v=""/>
    <s v=""/>
    <d v="2010-04-06T00:00:00"/>
    <d v="2010-04-28T00:00:00"/>
    <n v="35960"/>
    <s v="551"/>
    <x v="3"/>
    <x v="27"/>
    <x v="5"/>
    <x v="1"/>
    <x v="0"/>
  </r>
  <r>
    <n v="5515113507"/>
    <x v="101"/>
    <n v="48016800"/>
    <x v="662"/>
    <s v="SSJFLOPEZ"/>
    <s v="Lito_ LB_506706"/>
    <s v="LEASING BANCOLOMBIA SA"/>
    <s v=""/>
    <s v=""/>
    <d v="2010-04-06T00:00:00"/>
    <d v="2010-04-28T00:00:00"/>
    <n v="18801"/>
    <s v="551"/>
    <x v="3"/>
    <x v="27"/>
    <x v="5"/>
    <x v="1"/>
    <x v="0"/>
  </r>
  <r>
    <n v="5515113507"/>
    <x v="101"/>
    <n v="48016800"/>
    <x v="662"/>
    <s v="SSJFLOPEZ"/>
    <s v="Lito_ LB_506706"/>
    <s v="LEASING BANCOLOMBIA SA"/>
    <s v=""/>
    <s v=""/>
    <d v="2010-04-06T00:00:00"/>
    <d v="2010-04-28T00:00:00"/>
    <n v="26406"/>
    <s v="551"/>
    <x v="3"/>
    <x v="27"/>
    <x v="5"/>
    <x v="1"/>
    <x v="0"/>
  </r>
  <r>
    <n v="5515113507"/>
    <x v="101"/>
    <n v="48016800"/>
    <x v="662"/>
    <s v="SSJFLOPEZ"/>
    <s v="Lito_ LB_506706"/>
    <s v="LEASING BANCOLOMBIA SA"/>
    <s v=""/>
    <s v=""/>
    <d v="2010-04-06T00:00:00"/>
    <d v="2010-04-28T00:00:00"/>
    <n v="18801"/>
    <s v="551"/>
    <x v="3"/>
    <x v="27"/>
    <x v="5"/>
    <x v="1"/>
    <x v="0"/>
  </r>
  <r>
    <n v="5515113507"/>
    <x v="101"/>
    <n v="48016800"/>
    <x v="662"/>
    <s v="SSJFLOPEZ"/>
    <s v="Lito_ LB_506706"/>
    <s v="LEASING BANCOLOMBIA SA"/>
    <s v=""/>
    <s v=""/>
    <d v="2010-04-06T00:00:00"/>
    <d v="2010-04-28T00:00:00"/>
    <n v="26406"/>
    <s v="551"/>
    <x v="3"/>
    <x v="27"/>
    <x v="5"/>
    <x v="1"/>
    <x v="0"/>
  </r>
  <r>
    <n v="5515116120"/>
    <x v="102"/>
    <n v="48016800"/>
    <x v="662"/>
    <s v="LTNASANCHEZ"/>
    <s v=""/>
    <s v="Caja men RgMedellin"/>
    <s v=""/>
    <s v=""/>
    <d v="2010-04-30T00:00:00"/>
    <d v="2010-04-30T00:00:00"/>
    <n v="4200"/>
    <s v="551"/>
    <x v="3"/>
    <x v="27"/>
    <x v="5"/>
    <x v="1"/>
    <x v="0"/>
  </r>
  <r>
    <n v="5515116408"/>
    <x v="103"/>
    <n v="48016800"/>
    <x v="662"/>
    <s v="SSJFLOPEZ"/>
    <s v="FACTURA UNE"/>
    <s v="EPM TELECOMUNICACIONES S.A."/>
    <s v=""/>
    <s v=""/>
    <d v="2010-04-15T00:00:00"/>
    <d v="2010-04-20T00:00:00"/>
    <n v="-242431"/>
    <s v="551"/>
    <x v="3"/>
    <x v="27"/>
    <x v="1"/>
    <x v="1"/>
    <x v="0"/>
  </r>
  <r>
    <n v="5515116408"/>
    <x v="103"/>
    <n v="48016800"/>
    <x v="662"/>
    <s v="SSJFLOPEZ"/>
    <s v="FACTURA UNE"/>
    <s v="EPM TELECOMUNICACIONES S.A."/>
    <s v=""/>
    <s v=""/>
    <d v="2010-04-15T00:00:00"/>
    <d v="2010-04-20T00:00:00"/>
    <n v="-81635"/>
    <s v="551"/>
    <x v="3"/>
    <x v="27"/>
    <x v="1"/>
    <x v="1"/>
    <x v="0"/>
  </r>
  <r>
    <n v="5515116408"/>
    <x v="103"/>
    <n v="48016800"/>
    <x v="662"/>
    <s v="SSJFLOPEZ"/>
    <s v="FACTURA MOVISTAR"/>
    <s v="TELEFONICA MOVILES COLOMBIA S.A."/>
    <s v=""/>
    <s v=""/>
    <d v="2010-04-02T00:00:00"/>
    <d v="2010-04-19T00:00:00"/>
    <n v="6149"/>
    <s v="551"/>
    <x v="3"/>
    <x v="27"/>
    <x v="1"/>
    <x v="1"/>
    <x v="0"/>
  </r>
  <r>
    <n v="5515116408"/>
    <x v="103"/>
    <n v="48016800"/>
    <x v="662"/>
    <s v="SSJFLOPEZ"/>
    <s v="FACTURA COMCEL"/>
    <s v="COMUNICACION CELULAR S.A. COMCEL"/>
    <s v=""/>
    <s v=""/>
    <d v="2010-04-07T00:00:00"/>
    <d v="2010-04-19T00:00:00"/>
    <n v="4224"/>
    <s v="551"/>
    <x v="3"/>
    <x v="27"/>
    <x v="1"/>
    <x v="1"/>
    <x v="0"/>
  </r>
  <r>
    <n v="5515116408"/>
    <x v="103"/>
    <n v="48016800"/>
    <x v="662"/>
    <s v="SSJFLOPEZ"/>
    <s v="FACTURA UNE"/>
    <s v="EPM TELECOMUNICACIONES S.A."/>
    <s v=""/>
    <s v=""/>
    <d v="2010-04-15T00:00:00"/>
    <d v="2010-04-20T00:00:00"/>
    <n v="7686"/>
    <s v="551"/>
    <x v="3"/>
    <x v="27"/>
    <x v="1"/>
    <x v="1"/>
    <x v="0"/>
  </r>
  <r>
    <n v="5515116408"/>
    <x v="103"/>
    <n v="48016800"/>
    <x v="662"/>
    <s v="SSJFLOPEZ"/>
    <s v="FACTURA UNE"/>
    <s v="EPM TELECOMUNICACIONES S.A."/>
    <s v=""/>
    <s v=""/>
    <d v="2010-04-15T00:00:00"/>
    <d v="2010-04-20T00:00:00"/>
    <n v="2913"/>
    <s v="551"/>
    <x v="3"/>
    <x v="27"/>
    <x v="1"/>
    <x v="1"/>
    <x v="0"/>
  </r>
  <r>
    <n v="5515116408"/>
    <x v="103"/>
    <n v="48016800"/>
    <x v="662"/>
    <s v="SSJFLOPEZ"/>
    <s v="FACTURA UNE"/>
    <s v="EPM TELECOMUNICACIONES S.A."/>
    <s v=""/>
    <s v=""/>
    <d v="2010-04-15T00:00:00"/>
    <d v="2010-04-20T00:00:00"/>
    <n v="184"/>
    <s v="551"/>
    <x v="3"/>
    <x v="27"/>
    <x v="1"/>
    <x v="1"/>
    <x v="0"/>
  </r>
  <r>
    <n v="5515116408"/>
    <x v="103"/>
    <n v="48016800"/>
    <x v="662"/>
    <s v="SSJFLOPEZ"/>
    <s v="FACTURA UNE"/>
    <s v="EPM TELECOMUNICACIONES S.A."/>
    <s v=""/>
    <s v=""/>
    <d v="2010-04-15T00:00:00"/>
    <d v="2010-04-20T00:00:00"/>
    <n v="10469"/>
    <s v="551"/>
    <x v="3"/>
    <x v="27"/>
    <x v="1"/>
    <x v="1"/>
    <x v="0"/>
  </r>
  <r>
    <n v="5515116408"/>
    <x v="103"/>
    <n v="48016800"/>
    <x v="662"/>
    <s v="SSJFLOPEZ"/>
    <s v="FACTURA UNE"/>
    <s v="EPM TELECOMUNICACIONES S.A."/>
    <s v=""/>
    <s v=""/>
    <d v="2010-04-15T00:00:00"/>
    <d v="2010-04-20T00:00:00"/>
    <n v="3641"/>
    <s v="551"/>
    <x v="3"/>
    <x v="27"/>
    <x v="1"/>
    <x v="1"/>
    <x v="0"/>
  </r>
  <r>
    <n v="5515116408"/>
    <x v="103"/>
    <n v="48016800"/>
    <x v="662"/>
    <s v="SSJFLOPEZ"/>
    <s v="FACTURA UNE"/>
    <s v="EPM TELECOMUNICACIONES S.A."/>
    <s v=""/>
    <s v=""/>
    <d v="2010-04-15T00:00:00"/>
    <d v="2010-04-20T00:00:00"/>
    <n v="27130"/>
    <s v="551"/>
    <x v="3"/>
    <x v="27"/>
    <x v="1"/>
    <x v="1"/>
    <x v="0"/>
  </r>
  <r>
    <n v="5515116408"/>
    <x v="103"/>
    <n v="48016800"/>
    <x v="662"/>
    <s v="SSJFLOPEZ"/>
    <s v="FACTURA UNE"/>
    <s v="EPM TELECOMUNICACIONES S.A."/>
    <s v=""/>
    <s v=""/>
    <d v="2010-04-15T00:00:00"/>
    <d v="2010-04-20T00:00:00"/>
    <n v="9611"/>
    <s v="551"/>
    <x v="3"/>
    <x v="27"/>
    <x v="1"/>
    <x v="1"/>
    <x v="0"/>
  </r>
  <r>
    <n v="5515116408"/>
    <x v="103"/>
    <n v="48016800"/>
    <x v="662"/>
    <s v="SSJFLOPEZ"/>
    <s v="FACTURA UNE"/>
    <s v="EPM TELECOMUNICACIONES S.A."/>
    <s v=""/>
    <s v=""/>
    <d v="2010-04-15T00:00:00"/>
    <d v="2010-04-20T00:00:00"/>
    <n v="3874"/>
    <s v="551"/>
    <x v="3"/>
    <x v="27"/>
    <x v="1"/>
    <x v="1"/>
    <x v="0"/>
  </r>
  <r>
    <n v="5515116408"/>
    <x v="103"/>
    <n v="48016800"/>
    <x v="662"/>
    <s v="SSJFLOPEZ"/>
    <s v="FACTURA UNE"/>
    <s v="EPM TELECOMUNICACIONES S.A."/>
    <s v=""/>
    <s v=""/>
    <d v="2010-04-15T00:00:00"/>
    <d v="2010-04-20T00:00:00"/>
    <n v="1602"/>
    <s v="551"/>
    <x v="3"/>
    <x v="27"/>
    <x v="1"/>
    <x v="1"/>
    <x v="0"/>
  </r>
  <r>
    <n v="5515116408"/>
    <x v="103"/>
    <n v="48016800"/>
    <x v="662"/>
    <s v="SSJFLOPEZ"/>
    <s v="FACTURA UNE"/>
    <s v="EPM TELECOMUNICACIONES S.A."/>
    <s v=""/>
    <s v=""/>
    <d v="2010-04-15T00:00:00"/>
    <d v="2010-04-20T00:00:00"/>
    <n v="6738"/>
    <s v="551"/>
    <x v="3"/>
    <x v="27"/>
    <x v="1"/>
    <x v="1"/>
    <x v="0"/>
  </r>
  <r>
    <n v="5515116408"/>
    <x v="103"/>
    <n v="48016800"/>
    <x v="662"/>
    <s v="SSJFLOPEZ"/>
    <s v="FACTURA UNE"/>
    <s v="EPM TELECOMUNICACIONES S.A."/>
    <s v=""/>
    <s v=""/>
    <d v="2010-04-15T00:00:00"/>
    <d v="2010-04-20T00:00:00"/>
    <n v="3203"/>
    <s v="551"/>
    <x v="3"/>
    <x v="27"/>
    <x v="1"/>
    <x v="1"/>
    <x v="0"/>
  </r>
  <r>
    <n v="5515116408"/>
    <x v="103"/>
    <n v="48016800"/>
    <x v="662"/>
    <s v="SSJFLOPEZ"/>
    <s v="FACTURA UNE"/>
    <s v="EPM TELECOMUNICACIONES S.A."/>
    <s v=""/>
    <s v=""/>
    <d v="2010-04-15T00:00:00"/>
    <d v="2010-04-20T00:00:00"/>
    <n v="242431"/>
    <s v="551"/>
    <x v="3"/>
    <x v="27"/>
    <x v="1"/>
    <x v="1"/>
    <x v="0"/>
  </r>
  <r>
    <n v="5515116408"/>
    <x v="103"/>
    <n v="48016800"/>
    <x v="662"/>
    <s v="SSJFLOPEZ"/>
    <s v="FACTURA UNE"/>
    <s v="EPM TELECOMUNICACIONES S.A."/>
    <s v=""/>
    <s v=""/>
    <d v="2010-04-15T00:00:00"/>
    <d v="2010-04-20T00:00:00"/>
    <n v="81635"/>
    <s v="551"/>
    <x v="3"/>
    <x v="27"/>
    <x v="1"/>
    <x v="1"/>
    <x v="0"/>
  </r>
  <r>
    <n v="5515116408"/>
    <x v="103"/>
    <n v="48016800"/>
    <x v="662"/>
    <s v="SSJFLOPEZ"/>
    <s v="FACTURA UNE"/>
    <s v="EPM TELECOMUNICACIONES S.A."/>
    <s v=""/>
    <s v=""/>
    <d v="2010-04-15T00:00:00"/>
    <d v="2010-04-27T00:00:00"/>
    <n v="310543"/>
    <s v="551"/>
    <x v="3"/>
    <x v="27"/>
    <x v="1"/>
    <x v="1"/>
    <x v="0"/>
  </r>
  <r>
    <n v="5515116408"/>
    <x v="103"/>
    <n v="48016800"/>
    <x v="662"/>
    <s v="SSJFLOPEZ"/>
    <s v="FACTURA UNE"/>
    <s v="EPM TELECOMUNICACIONES S.A."/>
    <s v=""/>
    <s v=""/>
    <d v="2010-04-15T00:00:00"/>
    <d v="2010-04-27T00:00:00"/>
    <n v="2618"/>
    <s v="551"/>
    <x v="3"/>
    <x v="27"/>
    <x v="1"/>
    <x v="1"/>
    <x v="0"/>
  </r>
  <r>
    <n v="5515116411"/>
    <x v="206"/>
    <n v="48016800"/>
    <x v="662"/>
    <s v="LTNJRODRIGUE"/>
    <s v=""/>
    <s v="cta pte,prov,prd.Inv"/>
    <s v=""/>
    <s v="Envío de mercancia terrestre"/>
    <d v="2010-04-30T00:00:00"/>
    <d v="2010-04-30T00:00:00"/>
    <n v="32920"/>
    <s v="551"/>
    <x v="3"/>
    <x v="27"/>
    <x v="7"/>
    <x v="1"/>
    <x v="0"/>
  </r>
  <r>
    <n v="5515116432"/>
    <x v="200"/>
    <n v="48016800"/>
    <x v="662"/>
    <s v="LTNJRODRIGUE"/>
    <s v=""/>
    <s v="cta pte,prov,prd.Inv"/>
    <s v=""/>
    <s v="Papelería"/>
    <d v="2010-04-30T00:00:00"/>
    <d v="2010-04-30T00:00:00"/>
    <n v="25834"/>
    <s v="551"/>
    <x v="3"/>
    <x v="27"/>
    <x v="5"/>
    <x v="1"/>
    <x v="0"/>
  </r>
  <r>
    <n v="5515116507"/>
    <x v="112"/>
    <n v="48016800"/>
    <x v="662"/>
    <s v="LTNJRODRIGUE"/>
    <s v=""/>
    <s v="cta pte,prov,prd.Inv"/>
    <s v=""/>
    <s v="Reinstalación de PC sistel"/>
    <d v="2010-04-28T00:00:00"/>
    <d v="2010-04-28T00:00:00"/>
    <n v="133000"/>
    <s v="551"/>
    <x v="3"/>
    <x v="27"/>
    <x v="5"/>
    <x v="1"/>
    <x v="0"/>
  </r>
  <r>
    <n v="5515124503"/>
    <x v="207"/>
    <n v="48016800"/>
    <x v="662"/>
    <s v="LTNASANCHEZ"/>
    <s v=""/>
    <s v="Caja men RgMedellin"/>
    <s v=""/>
    <s v=""/>
    <d v="2010-04-30T00:00:00"/>
    <d v="2010-04-30T00:00:00"/>
    <n v="7200"/>
    <s v="551"/>
    <x v="3"/>
    <x v="27"/>
    <x v="6"/>
    <x v="1"/>
    <x v="0"/>
  </r>
  <r>
    <n v="5515124703"/>
    <x v="109"/>
    <n v="48016800"/>
    <x v="662"/>
    <s v="SSJFLOPEZ"/>
    <s v=""/>
    <s v="LITOGRAFIA TECNIFORMAS S.A."/>
    <s v="Caratula AZ. TAM.oficio para CARPE."/>
    <s v="Caratula AZ. TAM.oficio para CARPE."/>
    <d v="2010-04-14T00:00:00"/>
    <d v="2010-04-16T00:00:00"/>
    <n v="130666"/>
    <s v="551"/>
    <x v="3"/>
    <x v="27"/>
    <x v="5"/>
    <x v="1"/>
    <x v="0"/>
  </r>
  <r>
    <n v="5515124703"/>
    <x v="109"/>
    <n v="48016800"/>
    <x v="662"/>
    <s v="SSJFLOPEZ"/>
    <s v=""/>
    <s v="LITOGRAFIA TECNIFORMAS S.A."/>
    <s v="Caratula AZ. TAM.oficio para CARPE."/>
    <s v="Caratula AZ. TAM.oficio para CARPE."/>
    <d v="2010-04-23T00:00:00"/>
    <d v="2010-04-26T00:00:00"/>
    <n v="65334"/>
    <s v="551"/>
    <x v="3"/>
    <x v="27"/>
    <x v="5"/>
    <x v="1"/>
    <x v="0"/>
  </r>
  <r>
    <n v="5515124703"/>
    <x v="109"/>
    <n v="48016800"/>
    <x v="662"/>
    <s v="LTNJRODRIGUE"/>
    <s v=""/>
    <s v="cta pte,prov,prd.Inv"/>
    <s v=""/>
    <s v="Servicio de Fotocopias"/>
    <d v="2010-04-28T00:00:00"/>
    <d v="2010-04-28T00:00:00"/>
    <n v="3934"/>
    <s v="551"/>
    <x v="3"/>
    <x v="27"/>
    <x v="5"/>
    <x v="1"/>
    <x v="0"/>
  </r>
  <r>
    <n v="5515124704"/>
    <x v="110"/>
    <n v="48016800"/>
    <x v="662"/>
    <s v="LTMCRAGA"/>
    <s v=""/>
    <s v="cta pte,prov,prd.no,"/>
    <s v="Rollo fax 210mmx30m"/>
    <s v="Rollo fax 210mmx30m"/>
    <d v="2010-04-15T00:00:00"/>
    <d v="2010-04-16T00:00:00"/>
    <n v="2670"/>
    <s v="551"/>
    <x v="3"/>
    <x v="27"/>
    <x v="5"/>
    <x v="1"/>
    <x v="0"/>
  </r>
  <r>
    <n v="5515124704"/>
    <x v="110"/>
    <n v="48016800"/>
    <x v="662"/>
    <s v="SSJFLOPEZ"/>
    <s v=""/>
    <s v="MARION SA"/>
    <s v="Boligrafo kilom.retractil ngo"/>
    <s v="Boligrafo kilom.retractil ngo"/>
    <d v="2010-04-15T00:00:00"/>
    <d v="2010-04-19T00:00:00"/>
    <n v="1202"/>
    <s v="551"/>
    <x v="3"/>
    <x v="27"/>
    <x v="5"/>
    <x v="1"/>
    <x v="0"/>
  </r>
  <r>
    <n v="5515124704"/>
    <x v="110"/>
    <n v="48016800"/>
    <x v="662"/>
    <s v="SSJFLOPEZ"/>
    <s v=""/>
    <s v="MARION SA"/>
    <s v="Plumigrafo pelikan microp.157 ngo"/>
    <s v="Plumigrafo pelikan microp.157 ngo"/>
    <d v="2010-04-15T00:00:00"/>
    <d v="2010-04-19T00:00:00"/>
    <n v="1116"/>
    <s v="551"/>
    <x v="3"/>
    <x v="27"/>
    <x v="5"/>
    <x v="1"/>
    <x v="0"/>
  </r>
  <r>
    <n v="5515124704"/>
    <x v="110"/>
    <n v="48016800"/>
    <x v="662"/>
    <s v="SSJFLOPEZ"/>
    <s v=""/>
    <s v="MARION SA"/>
    <s v="Papel carta multip.x500 blco"/>
    <s v="Papel carta multip.x500 blco"/>
    <d v="2010-04-15T00:00:00"/>
    <d v="2010-04-19T00:00:00"/>
    <n v="6900"/>
    <s v="551"/>
    <x v="3"/>
    <x v="27"/>
    <x v="5"/>
    <x v="1"/>
    <x v="0"/>
  </r>
  <r>
    <n v="5515124704"/>
    <x v="110"/>
    <n v="48016800"/>
    <x v="662"/>
    <s v="SSJFLOPEZ"/>
    <s v=""/>
    <s v="MARION SA"/>
    <s v="Nota peg.tesa 5920 med amllo x1"/>
    <s v="Nota peg.tesa 5920 med amllo x1"/>
    <d v="2010-04-15T00:00:00"/>
    <d v="2010-04-19T00:00:00"/>
    <n v="2200"/>
    <s v="551"/>
    <x v="3"/>
    <x v="27"/>
    <x v="5"/>
    <x v="1"/>
    <x v="0"/>
  </r>
  <r>
    <n v="5515124704"/>
    <x v="110"/>
    <n v="48016800"/>
    <x v="662"/>
    <s v="LTNASANCHEZ"/>
    <s v=""/>
    <s v="Caja men RgMedellin"/>
    <s v=""/>
    <s v=""/>
    <d v="2010-04-30T00:00:00"/>
    <d v="2010-04-30T00:00:00"/>
    <n v="3300"/>
    <s v="551"/>
    <x v="3"/>
    <x v="27"/>
    <x v="5"/>
    <x v="1"/>
    <x v="0"/>
  </r>
  <r>
    <n v="5515124704"/>
    <x v="110"/>
    <n v="48016800"/>
    <x v="662"/>
    <s v="LTNASANCHEZ"/>
    <s v=""/>
    <s v="Caja men RgMedellin"/>
    <s v=""/>
    <s v=""/>
    <d v="2010-04-30T00:00:00"/>
    <d v="2010-04-30T00:00:00"/>
    <n v="43500"/>
    <s v="551"/>
    <x v="3"/>
    <x v="27"/>
    <x v="5"/>
    <x v="1"/>
    <x v="0"/>
  </r>
  <r>
    <n v="5515124704"/>
    <x v="110"/>
    <n v="48016800"/>
    <x v="662"/>
    <s v="LTNASANCHEZ"/>
    <s v=""/>
    <s v="Caja men RgMedellin"/>
    <s v=""/>
    <s v=""/>
    <d v="2010-04-30T00:00:00"/>
    <d v="2010-04-30T00:00:00"/>
    <n v="27840"/>
    <s v="551"/>
    <x v="3"/>
    <x v="27"/>
    <x v="5"/>
    <x v="1"/>
    <x v="0"/>
  </r>
  <r>
    <n v="5515124704"/>
    <x v="110"/>
    <n v="48016800"/>
    <x v="662"/>
    <s v="LTNASANCHEZ"/>
    <s v=""/>
    <s v="Caja men RgMedellin"/>
    <s v=""/>
    <s v=""/>
    <d v="2010-04-30T00:00:00"/>
    <d v="2010-04-30T00:00:00"/>
    <n v="24500"/>
    <s v="551"/>
    <x v="3"/>
    <x v="27"/>
    <x v="5"/>
    <x v="1"/>
    <x v="0"/>
  </r>
  <r>
    <n v="5515125759"/>
    <x v="115"/>
    <n v="48016800"/>
    <x v="662"/>
    <s v="LTNJRODRIGUE"/>
    <s v=""/>
    <s v="cta pte,prov,prd.Inv"/>
    <s v=""/>
    <s v="Servicio Transporte por vale"/>
    <d v="2010-04-29T00:00:00"/>
    <d v="2010-04-29T00:00:00"/>
    <n v="-46161"/>
    <s v="551"/>
    <x v="3"/>
    <x v="27"/>
    <x v="5"/>
    <x v="1"/>
    <x v="0"/>
  </r>
  <r>
    <n v="5515125759"/>
    <x v="115"/>
    <n v="48016800"/>
    <x v="662"/>
    <s v="LTNJRODRIGUE"/>
    <s v=""/>
    <s v="cta pte,prov,prd.Inv"/>
    <s v=""/>
    <s v="Servicio Transporte por vale"/>
    <d v="2010-04-29T00:00:00"/>
    <d v="2010-04-29T00:00:00"/>
    <n v="-2277"/>
    <s v="551"/>
    <x v="3"/>
    <x v="27"/>
    <x v="5"/>
    <x v="1"/>
    <x v="0"/>
  </r>
  <r>
    <n v="5515125759"/>
    <x v="115"/>
    <n v="48016800"/>
    <x v="662"/>
    <s v="LTNJRODRIGUE"/>
    <s v=""/>
    <s v="cta pte,prov,prd.Inv"/>
    <s v=""/>
    <s v="Servicio Transporte por vale"/>
    <d v="2010-04-29T00:00:00"/>
    <d v="2010-04-29T00:00:00"/>
    <n v="46161"/>
    <s v="551"/>
    <x v="3"/>
    <x v="27"/>
    <x v="5"/>
    <x v="1"/>
    <x v="0"/>
  </r>
  <r>
    <n v="5515125759"/>
    <x v="115"/>
    <n v="48016800"/>
    <x v="662"/>
    <s v="LTNJRODRIGUE"/>
    <s v=""/>
    <s v="cta pte,prov,prd.Inv"/>
    <s v=""/>
    <s v="Servicio Transporte por vale"/>
    <d v="2010-04-29T00:00:00"/>
    <d v="2010-04-29T00:00:00"/>
    <n v="2277"/>
    <s v="551"/>
    <x v="3"/>
    <x v="27"/>
    <x v="5"/>
    <x v="1"/>
    <x v="0"/>
  </r>
  <r>
    <n v="5515125759"/>
    <x v="115"/>
    <n v="48016800"/>
    <x v="662"/>
    <s v="LTNJRODRIGUE"/>
    <s v=""/>
    <s v="cta pte,prov,prd.Inv"/>
    <s v=""/>
    <s v="Servicio Transporte por vale"/>
    <d v="2010-04-29T00:00:00"/>
    <d v="2010-04-29T00:00:00"/>
    <n v="46161"/>
    <s v="551"/>
    <x v="3"/>
    <x v="27"/>
    <x v="5"/>
    <x v="1"/>
    <x v="0"/>
  </r>
  <r>
    <n v="5515125759"/>
    <x v="115"/>
    <n v="48016800"/>
    <x v="662"/>
    <s v="LTNJRODRIGUE"/>
    <s v=""/>
    <s v="cta pte,prov,prd.Inv"/>
    <s v=""/>
    <s v="Servicio Transporte por vale"/>
    <d v="2010-04-29T00:00:00"/>
    <d v="2010-04-29T00:00:00"/>
    <n v="2208"/>
    <s v="551"/>
    <x v="3"/>
    <x v="27"/>
    <x v="5"/>
    <x v="1"/>
    <x v="0"/>
  </r>
  <r>
    <n v="5515125759"/>
    <x v="115"/>
    <n v="48016800"/>
    <x v="662"/>
    <s v="LTNJRODRIGUE"/>
    <s v=""/>
    <s v="cta pte,prov,prd.Inv"/>
    <s v=""/>
    <s v="Servicio Transporte por vale"/>
    <d v="2010-04-29T00:00:00"/>
    <d v="2010-04-29T00:00:00"/>
    <n v="87480"/>
    <s v="551"/>
    <x v="3"/>
    <x v="27"/>
    <x v="5"/>
    <x v="1"/>
    <x v="0"/>
  </r>
  <r>
    <n v="5515125759"/>
    <x v="115"/>
    <n v="48016800"/>
    <x v="662"/>
    <s v="LTNJRODRIGUE"/>
    <s v=""/>
    <s v="cta pte,prov,prd.Inv"/>
    <s v=""/>
    <s v="Servicio Transporte por vale"/>
    <d v="2010-04-29T00:00:00"/>
    <d v="2010-04-29T00:00:00"/>
    <n v="2916"/>
    <s v="551"/>
    <x v="3"/>
    <x v="27"/>
    <x v="5"/>
    <x v="1"/>
    <x v="0"/>
  </r>
  <r>
    <n v="5515125759"/>
    <x v="115"/>
    <n v="48016800"/>
    <x v="662"/>
    <s v="LTNASANCHEZ"/>
    <s v=""/>
    <s v="Caja men RgMedellin"/>
    <s v=""/>
    <s v=""/>
    <d v="2010-04-30T00:00:00"/>
    <d v="2010-04-30T00:00:00"/>
    <n v="12200"/>
    <s v="551"/>
    <x v="3"/>
    <x v="27"/>
    <x v="5"/>
    <x v="1"/>
    <x v="0"/>
  </r>
  <r>
    <n v="5505116120"/>
    <x v="208"/>
    <n v="48200000"/>
    <x v="663"/>
    <s v="LTJCLUNA"/>
    <s v=""/>
    <s v="cta pte,prov,prd.Inv"/>
    <s v=""/>
    <s v="Refrigerio I&amp;D"/>
    <d v="2010-04-28T00:00:00"/>
    <d v="2010-04-28T00:00:00"/>
    <n v="8400"/>
    <s v="550"/>
    <x v="3"/>
    <x v="27"/>
    <x v="5"/>
    <x v="1"/>
    <x v="0"/>
  </r>
  <r>
    <n v="5505116120"/>
    <x v="208"/>
    <n v="48200000"/>
    <x v="663"/>
    <s v="LTJCLUNA"/>
    <s v=""/>
    <s v="cta pte,prov,prd.Inv"/>
    <s v=""/>
    <s v="Refrigerio I&amp;D"/>
    <d v="2010-04-28T00:00:00"/>
    <d v="2010-04-28T00:00:00"/>
    <n v="34800"/>
    <s v="550"/>
    <x v="3"/>
    <x v="27"/>
    <x v="5"/>
    <x v="1"/>
    <x v="0"/>
  </r>
  <r>
    <n v="5505116503"/>
    <x v="209"/>
    <n v="48200000"/>
    <x v="663"/>
    <s v="LTDAMUNETON"/>
    <s v=""/>
    <s v=""/>
    <s v=""/>
    <s v=""/>
    <d v="2010-04-28T00:00:00"/>
    <d v="2010-04-30T00:00:00"/>
    <n v="460000"/>
    <s v="550"/>
    <x v="3"/>
    <x v="27"/>
    <x v="6"/>
    <x v="1"/>
    <x v="0"/>
  </r>
  <r>
    <n v="5505124012"/>
    <x v="210"/>
    <n v="48200000"/>
    <x v="663"/>
    <s v="LTDAMUNETON"/>
    <s v=""/>
    <s v=""/>
    <s v=""/>
    <s v=""/>
    <d v="2010-04-17T00:00:00"/>
    <d v="2010-04-30T00:00:00"/>
    <n v="94000"/>
    <s v="550"/>
    <x v="3"/>
    <x v="27"/>
    <x v="6"/>
    <x v="1"/>
    <x v="0"/>
  </r>
  <r>
    <n v="5505110102"/>
    <x v="131"/>
    <n v="48200100"/>
    <x v="664"/>
    <s v="SSALLONDONO"/>
    <s v="PRIMERA QUINCENA ABRIL 20"/>
    <s v="Obl,lab,salariosxpag"/>
    <s v=""/>
    <s v=""/>
    <d v="2010-04-14T00:00:00"/>
    <d v="2010-04-14T00:00:00"/>
    <n v="2566555"/>
    <s v="550"/>
    <x v="3"/>
    <x v="27"/>
    <x v="2"/>
    <x v="1"/>
    <x v="0"/>
  </r>
  <r>
    <n v="5505110102"/>
    <x v="131"/>
    <n v="48200100"/>
    <x v="664"/>
    <s v="SSALLONDONO"/>
    <s v="SEGUNDA QUINCENA ABRIL 20"/>
    <s v="Obl,lab,salariosxpag"/>
    <s v=""/>
    <s v=""/>
    <d v="2010-04-28T00:00:00"/>
    <d v="2010-04-28T00:00:00"/>
    <n v="2793094"/>
    <s v="550"/>
    <x v="3"/>
    <x v="27"/>
    <x v="2"/>
    <x v="1"/>
    <x v="0"/>
  </r>
  <r>
    <n v="5505110110"/>
    <x v="132"/>
    <n v="48200100"/>
    <x v="664"/>
    <s v="SSALLONDONO"/>
    <s v="PRIMERA QUINCENA ABRIL 20"/>
    <s v="Obl,lab,salariosxpag"/>
    <s v=""/>
    <s v=""/>
    <d v="2010-04-14T00:00:00"/>
    <d v="2010-04-14T00:00:00"/>
    <n v="30750"/>
    <s v="550"/>
    <x v="3"/>
    <x v="27"/>
    <x v="2"/>
    <x v="1"/>
    <x v="0"/>
  </r>
  <r>
    <n v="5505110110"/>
    <x v="132"/>
    <n v="48200100"/>
    <x v="664"/>
    <s v="SSALLONDONO"/>
    <s v="SEGUNDA QUINCENA ABRIL 20"/>
    <s v="Obl,lab,salariosxpag"/>
    <s v=""/>
    <s v=""/>
    <d v="2010-04-28T00:00:00"/>
    <d v="2010-04-28T00:00:00"/>
    <n v="30750"/>
    <s v="550"/>
    <x v="3"/>
    <x v="27"/>
    <x v="2"/>
    <x v="1"/>
    <x v="0"/>
  </r>
  <r>
    <n v="5505110111"/>
    <x v="133"/>
    <n v="48200100"/>
    <x v="664"/>
    <s v="SSALLONDONO"/>
    <s v="PROVISIONES ABRIL 2010"/>
    <s v="Prov,lab,cesa.aprop."/>
    <s v=""/>
    <s v=""/>
    <d v="2010-04-29T00:00:00"/>
    <d v="2010-04-29T00:00:00"/>
    <n v="572296"/>
    <s v="550"/>
    <x v="3"/>
    <x v="27"/>
    <x v="2"/>
    <x v="1"/>
    <x v="0"/>
  </r>
  <r>
    <n v="5505110113"/>
    <x v="135"/>
    <n v="48200100"/>
    <x v="664"/>
    <s v="SSALLONDONO"/>
    <s v="PROVISIONES ABRIL 2010"/>
    <s v="Prov,lab,cesa.aprop."/>
    <s v=""/>
    <s v=""/>
    <d v="2010-04-29T00:00:00"/>
    <d v="2010-04-29T00:00:00"/>
    <n v="508113"/>
    <s v="550"/>
    <x v="3"/>
    <x v="27"/>
    <x v="2"/>
    <x v="1"/>
    <x v="0"/>
  </r>
  <r>
    <n v="5505110114"/>
    <x v="136"/>
    <n v="48200100"/>
    <x v="664"/>
    <s v="SSALLONDONO"/>
    <s v="PROVISIONES ABRIL 2010"/>
    <s v="Prov,lab,cesa.aprop."/>
    <s v=""/>
    <s v=""/>
    <d v="2010-04-29T00:00:00"/>
    <d v="2010-04-29T00:00:00"/>
    <n v="353004"/>
    <s v="550"/>
    <x v="3"/>
    <x v="27"/>
    <x v="2"/>
    <x v="1"/>
    <x v="0"/>
  </r>
  <r>
    <n v="5505110116"/>
    <x v="137"/>
    <n v="48200100"/>
    <x v="664"/>
    <s v="SSALLONDONO"/>
    <s v="PROVISIONES ABRIL 2010"/>
    <s v="Prov,lab,cesa.aprop."/>
    <s v=""/>
    <s v=""/>
    <d v="2010-04-29T00:00:00"/>
    <d v="2010-04-29T00:00:00"/>
    <n v="481370"/>
    <s v="550"/>
    <x v="3"/>
    <x v="27"/>
    <x v="2"/>
    <x v="1"/>
    <x v="0"/>
  </r>
  <r>
    <n v="5505110124"/>
    <x v="140"/>
    <n v="48200100"/>
    <x v="664"/>
    <s v="SSALLONDONO"/>
    <s v="PROVISIONES ABRIL 2010"/>
    <s v="Prov,lab,cesa.aprop."/>
    <s v=""/>
    <s v=""/>
    <d v="2010-04-29T00:00:00"/>
    <d v="2010-04-29T00:00:00"/>
    <n v="55625"/>
    <s v="550"/>
    <x v="3"/>
    <x v="27"/>
    <x v="2"/>
    <x v="1"/>
    <x v="0"/>
  </r>
  <r>
    <n v="5505110127"/>
    <x v="141"/>
    <n v="48200100"/>
    <x v="664"/>
    <s v="SSALLONDONO"/>
    <s v="SEGURIDAD SOCIAL ABRIL 20"/>
    <s v="Ret,apor,nomi, seg.s"/>
    <s v=""/>
    <s v=""/>
    <d v="2010-04-29T00:00:00"/>
    <d v="2010-04-29T00:00:00"/>
    <n v="233200"/>
    <s v="550"/>
    <x v="3"/>
    <x v="27"/>
    <x v="2"/>
    <x v="1"/>
    <x v="0"/>
  </r>
  <r>
    <n v="5505110128"/>
    <x v="142"/>
    <n v="48200100"/>
    <x v="664"/>
    <s v="SSALLONDONO"/>
    <s v="SEGURIDAD SOCIAL ABRIL 20"/>
    <s v="Ret,apor,nomi, seg.s"/>
    <s v=""/>
    <s v=""/>
    <d v="2010-04-29T00:00:00"/>
    <d v="2010-04-29T00:00:00"/>
    <n v="-214386"/>
    <s v="550"/>
    <x v="3"/>
    <x v="27"/>
    <x v="2"/>
    <x v="1"/>
    <x v="0"/>
  </r>
  <r>
    <n v="5505110128"/>
    <x v="142"/>
    <n v="48200100"/>
    <x v="664"/>
    <s v="SSALLONDONO"/>
    <s v="SEGURIDAD SOCIAL ABRIL 20"/>
    <s v="Ret,apor,nomi, seg.s"/>
    <s v=""/>
    <s v=""/>
    <d v="2010-04-29T00:00:00"/>
    <d v="2010-04-29T00:00:00"/>
    <n v="698200"/>
    <s v="550"/>
    <x v="3"/>
    <x v="27"/>
    <x v="2"/>
    <x v="1"/>
    <x v="0"/>
  </r>
  <r>
    <n v="5505110129"/>
    <x v="143"/>
    <n v="48200100"/>
    <x v="664"/>
    <s v="SSALLONDONO"/>
    <s v="SEGURIDAD SOCIAL ABRIL 20"/>
    <s v="Ret,apor,nomi, seg.s"/>
    <s v=""/>
    <s v=""/>
    <d v="2010-04-29T00:00:00"/>
    <d v="2010-04-29T00:00:00"/>
    <n v="-243687"/>
    <s v="550"/>
    <x v="3"/>
    <x v="27"/>
    <x v="2"/>
    <x v="1"/>
    <x v="0"/>
  </r>
  <r>
    <n v="5505110129"/>
    <x v="143"/>
    <n v="48200100"/>
    <x v="664"/>
    <s v="SSALLONDONO"/>
    <s v="SEGURIDAD SOCIAL ABRIL 20"/>
    <s v="Ret,apor,nomi, seg.s"/>
    <s v=""/>
    <s v=""/>
    <d v="2010-04-29T00:00:00"/>
    <d v="2010-04-29T00:00:00"/>
    <n v="922900"/>
    <s v="550"/>
    <x v="3"/>
    <x v="27"/>
    <x v="2"/>
    <x v="1"/>
    <x v="0"/>
  </r>
  <r>
    <n v="5505110131"/>
    <x v="144"/>
    <n v="48200100"/>
    <x v="664"/>
    <s v="SSALLONDONO"/>
    <s v="SEGURIDAD SOCIAL ABRIL 20"/>
    <s v="Ret,apor,nomi, seg.s"/>
    <s v=""/>
    <s v=""/>
    <d v="2010-04-29T00:00:00"/>
    <d v="2010-04-29T00:00:00"/>
    <n v="214400"/>
    <s v="550"/>
    <x v="3"/>
    <x v="27"/>
    <x v="2"/>
    <x v="1"/>
    <x v="0"/>
  </r>
  <r>
    <n v="5505110133"/>
    <x v="145"/>
    <n v="48200100"/>
    <x v="664"/>
    <s v="SSALLONDONO"/>
    <s v="SEGURIDAD SOCIAL ABRIL 20"/>
    <s v="Ret,apor,nomi, seg.s"/>
    <s v=""/>
    <s v=""/>
    <d v="2010-04-29T00:00:00"/>
    <d v="2010-04-29T00:00:00"/>
    <n v="160800"/>
    <s v="550"/>
    <x v="3"/>
    <x v="27"/>
    <x v="2"/>
    <x v="1"/>
    <x v="0"/>
  </r>
  <r>
    <n v="5505110134"/>
    <x v="146"/>
    <n v="48200100"/>
    <x v="664"/>
    <s v="SSALLONDONO"/>
    <s v="SEGURIDAD SOCIAL ABRIL 20"/>
    <s v="Ret,apor,nomi, seg.s"/>
    <s v=""/>
    <s v=""/>
    <d v="2010-04-29T00:00:00"/>
    <d v="2010-04-29T00:00:00"/>
    <n v="107200"/>
    <s v="550"/>
    <x v="3"/>
    <x v="27"/>
    <x v="2"/>
    <x v="1"/>
    <x v="0"/>
  </r>
  <r>
    <n v="5505113507"/>
    <x v="147"/>
    <n v="48200100"/>
    <x v="664"/>
    <s v="SSJFLOPEZ"/>
    <s v="Lito_NC_4135"/>
    <s v="HP FINANCIAL SERVICES LLC SUC.COLOM"/>
    <s v=""/>
    <s v=""/>
    <d v="2010-04-20T00:00:00"/>
    <d v="2010-04-30T00:00:00"/>
    <n v="-62685"/>
    <s v="550"/>
    <x v="3"/>
    <x v="27"/>
    <x v="5"/>
    <x v="1"/>
    <x v="0"/>
  </r>
  <r>
    <n v="5505113507"/>
    <x v="147"/>
    <n v="48200100"/>
    <x v="664"/>
    <s v="SSJFLOPEZ"/>
    <s v="Lito_NC_4135"/>
    <s v="HP FINANCIAL SERVICES LLC SUC.COLOM"/>
    <s v=""/>
    <s v=""/>
    <d v="2010-04-20T00:00:00"/>
    <d v="2010-04-30T00:00:00"/>
    <n v="-80141"/>
    <s v="550"/>
    <x v="3"/>
    <x v="27"/>
    <x v="5"/>
    <x v="1"/>
    <x v="0"/>
  </r>
  <r>
    <n v="5505113507"/>
    <x v="147"/>
    <n v="48200100"/>
    <x v="664"/>
    <s v="SSJFLOPEZ"/>
    <s v="Lito_NC_4135"/>
    <s v="HP FINANCIAL SERVICES LLC SUC.COLOM"/>
    <s v=""/>
    <s v=""/>
    <d v="2010-04-20T00:00:00"/>
    <d v="2010-04-30T00:00:00"/>
    <n v="-62684"/>
    <s v="550"/>
    <x v="3"/>
    <x v="27"/>
    <x v="5"/>
    <x v="1"/>
    <x v="0"/>
  </r>
  <r>
    <n v="5505113507"/>
    <x v="147"/>
    <n v="48200100"/>
    <x v="664"/>
    <s v="SSJFLOPEZ"/>
    <s v="Lito_NC_4135"/>
    <s v="HP FINANCIAL SERVICES LLC SUC.COLOM"/>
    <s v=""/>
    <s v=""/>
    <d v="2010-04-20T00:00:00"/>
    <d v="2010-04-30T00:00:00"/>
    <n v="-80142"/>
    <s v="550"/>
    <x v="3"/>
    <x v="27"/>
    <x v="5"/>
    <x v="1"/>
    <x v="0"/>
  </r>
  <r>
    <n v="5505113507"/>
    <x v="147"/>
    <n v="48200100"/>
    <x v="664"/>
    <s v="SSJFLOPEZ"/>
    <s v="Litoempaques_HP_20625"/>
    <s v="HP FINANCIAL SERVICES LLC SUC.COLOM"/>
    <s v=""/>
    <s v=""/>
    <d v="2010-04-05T00:00:00"/>
    <d v="2010-04-28T00:00:00"/>
    <n v="62685"/>
    <s v="550"/>
    <x v="3"/>
    <x v="27"/>
    <x v="5"/>
    <x v="1"/>
    <x v="0"/>
  </r>
  <r>
    <n v="5505113507"/>
    <x v="147"/>
    <n v="48200100"/>
    <x v="664"/>
    <s v="SSJFLOPEZ"/>
    <s v="Litoempaques_HP_20625"/>
    <s v="HP FINANCIAL SERVICES LLC SUC.COLOM"/>
    <s v=""/>
    <s v=""/>
    <d v="2010-04-05T00:00:00"/>
    <d v="2010-04-28T00:00:00"/>
    <n v="80141"/>
    <s v="550"/>
    <x v="3"/>
    <x v="27"/>
    <x v="5"/>
    <x v="1"/>
    <x v="0"/>
  </r>
  <r>
    <n v="5505113507"/>
    <x v="147"/>
    <n v="48200100"/>
    <x v="664"/>
    <s v="SSJFLOPEZ"/>
    <s v="Litoempaques_HP_20625"/>
    <s v="HP FINANCIAL SERVICES LLC SUC.COLOM"/>
    <s v=""/>
    <s v=""/>
    <d v="2010-04-05T00:00:00"/>
    <d v="2010-04-28T00:00:00"/>
    <n v="62684"/>
    <s v="550"/>
    <x v="3"/>
    <x v="27"/>
    <x v="5"/>
    <x v="1"/>
    <x v="0"/>
  </r>
  <r>
    <n v="5505113507"/>
    <x v="147"/>
    <n v="48200100"/>
    <x v="664"/>
    <s v="SSJFLOPEZ"/>
    <s v="Litoempaques_HP_20625"/>
    <s v="HP FINANCIAL SERVICES LLC SUC.COLOM"/>
    <s v=""/>
    <s v=""/>
    <d v="2010-04-05T00:00:00"/>
    <d v="2010-04-28T00:00:00"/>
    <n v="80142"/>
    <s v="550"/>
    <x v="3"/>
    <x v="27"/>
    <x v="5"/>
    <x v="1"/>
    <x v="0"/>
  </r>
  <r>
    <n v="5505113507"/>
    <x v="147"/>
    <n v="48200100"/>
    <x v="664"/>
    <s v="SSJFLOPEZ"/>
    <s v="Lito_ LB_506706"/>
    <s v="LEASING BANCOLOMBIA SA"/>
    <s v=""/>
    <s v=""/>
    <d v="2010-04-06T00:00:00"/>
    <d v="2010-04-28T00:00:00"/>
    <n v="26242"/>
    <s v="550"/>
    <x v="3"/>
    <x v="27"/>
    <x v="5"/>
    <x v="1"/>
    <x v="0"/>
  </r>
  <r>
    <n v="5505113507"/>
    <x v="147"/>
    <n v="48200100"/>
    <x v="664"/>
    <s v="SSJFLOPEZ"/>
    <s v="Lito_ LB_506706"/>
    <s v="LEASING BANCOLOMBIA SA"/>
    <s v=""/>
    <s v=""/>
    <d v="2010-04-06T00:00:00"/>
    <d v="2010-04-28T00:00:00"/>
    <n v="35960"/>
    <s v="550"/>
    <x v="3"/>
    <x v="27"/>
    <x v="5"/>
    <x v="1"/>
    <x v="0"/>
  </r>
  <r>
    <n v="5505113507"/>
    <x v="147"/>
    <n v="48200100"/>
    <x v="664"/>
    <s v="SSJFLOPEZ"/>
    <s v="Lito_ LB_506706"/>
    <s v="LEASING BANCOLOMBIA SA"/>
    <s v=""/>
    <s v=""/>
    <d v="2010-04-06T00:00:00"/>
    <d v="2010-04-28T00:00:00"/>
    <n v="35509"/>
    <s v="550"/>
    <x v="3"/>
    <x v="27"/>
    <x v="5"/>
    <x v="1"/>
    <x v="0"/>
  </r>
  <r>
    <n v="5505113507"/>
    <x v="147"/>
    <n v="48200100"/>
    <x v="664"/>
    <s v="SSJFLOPEZ"/>
    <s v="Lito_ LB_506706"/>
    <s v="LEASING BANCOLOMBIA SA"/>
    <s v=""/>
    <s v=""/>
    <d v="2010-04-06T00:00:00"/>
    <d v="2010-04-28T00:00:00"/>
    <n v="50213"/>
    <s v="550"/>
    <x v="3"/>
    <x v="27"/>
    <x v="5"/>
    <x v="1"/>
    <x v="0"/>
  </r>
  <r>
    <n v="5505113507"/>
    <x v="147"/>
    <n v="48200100"/>
    <x v="664"/>
    <s v="SSJFLOPEZ"/>
    <s v="Lito_ LB_506706"/>
    <s v="LEASING BANCOLOMBIA SA"/>
    <s v=""/>
    <s v=""/>
    <d v="2010-04-06T00:00:00"/>
    <d v="2010-04-28T00:00:00"/>
    <n v="35509"/>
    <s v="550"/>
    <x v="3"/>
    <x v="27"/>
    <x v="5"/>
    <x v="1"/>
    <x v="0"/>
  </r>
  <r>
    <n v="5505113507"/>
    <x v="147"/>
    <n v="48200100"/>
    <x v="664"/>
    <s v="SSJFLOPEZ"/>
    <s v="Lito_ LB_506706"/>
    <s v="LEASING BANCOLOMBIA SA"/>
    <s v=""/>
    <s v=""/>
    <d v="2010-04-06T00:00:00"/>
    <d v="2010-04-28T00:00:00"/>
    <n v="50213"/>
    <s v="550"/>
    <x v="3"/>
    <x v="27"/>
    <x v="5"/>
    <x v="1"/>
    <x v="0"/>
  </r>
  <r>
    <n v="5505115355"/>
    <x v="148"/>
    <n v="48200100"/>
    <x v="664"/>
    <s v="SSJFLOPEZ"/>
    <s v="POLIZA VIDA ABRIL  2010"/>
    <s v="RESTREPO HENAO S.A.CORREDORES DE SE"/>
    <s v=""/>
    <s v=""/>
    <d v="2010-04-06T00:00:00"/>
    <d v="2010-04-19T00:00:00"/>
    <n v="21580"/>
    <s v="550"/>
    <x v="3"/>
    <x v="27"/>
    <x v="2"/>
    <x v="1"/>
    <x v="0"/>
  </r>
  <r>
    <n v="5505115370"/>
    <x v="149"/>
    <n v="48200100"/>
    <x v="664"/>
    <s v="SSJFLOPEZ"/>
    <s v="POLIZA ACCIDENTES ABRIL"/>
    <s v="RESTREPO HENAO S.A.CORREDORES DE SE"/>
    <s v=""/>
    <s v=""/>
    <d v="2010-04-06T00:00:00"/>
    <d v="2010-04-19T00:00:00"/>
    <n v="5400"/>
    <s v="550"/>
    <x v="3"/>
    <x v="27"/>
    <x v="2"/>
    <x v="1"/>
    <x v="0"/>
  </r>
  <r>
    <n v="5505116408"/>
    <x v="150"/>
    <n v="48200100"/>
    <x v="664"/>
    <s v="SSJFLOPEZ"/>
    <s v="FACTURA UNE"/>
    <s v="EPM TELECOMUNICACIONES S.A."/>
    <s v=""/>
    <s v=""/>
    <d v="2010-04-15T00:00:00"/>
    <d v="2010-04-20T00:00:00"/>
    <n v="-132232"/>
    <s v="550"/>
    <x v="3"/>
    <x v="27"/>
    <x v="1"/>
    <x v="1"/>
    <x v="0"/>
  </r>
  <r>
    <n v="5505116408"/>
    <x v="150"/>
    <n v="48200100"/>
    <x v="664"/>
    <s v="SSJFLOPEZ"/>
    <s v="FACTURA UNE"/>
    <s v="EPM TELECOMUNICACIONES S.A."/>
    <s v=""/>
    <s v=""/>
    <d v="2010-04-15T00:00:00"/>
    <d v="2010-04-20T00:00:00"/>
    <n v="-44528"/>
    <s v="550"/>
    <x v="3"/>
    <x v="27"/>
    <x v="1"/>
    <x v="1"/>
    <x v="0"/>
  </r>
  <r>
    <n v="5505116408"/>
    <x v="150"/>
    <n v="48200100"/>
    <x v="664"/>
    <s v="SSJFLOPEZ"/>
    <s v="FACTURA MOVISTAR"/>
    <s v="TELEFONICA MOVILES COLOMBIA S.A."/>
    <s v=""/>
    <s v=""/>
    <d v="2010-04-02T00:00:00"/>
    <d v="2010-04-19T00:00:00"/>
    <n v="1137"/>
    <s v="550"/>
    <x v="3"/>
    <x v="27"/>
    <x v="1"/>
    <x v="1"/>
    <x v="0"/>
  </r>
  <r>
    <n v="5505116408"/>
    <x v="150"/>
    <n v="48200100"/>
    <x v="664"/>
    <s v="SSJFLOPEZ"/>
    <s v="FACTURA COMCEL"/>
    <s v="COMUNICACION CELULAR S.A. COMCEL"/>
    <s v=""/>
    <s v=""/>
    <d v="2010-04-07T00:00:00"/>
    <d v="2010-04-19T00:00:00"/>
    <n v="781"/>
    <s v="550"/>
    <x v="3"/>
    <x v="27"/>
    <x v="1"/>
    <x v="1"/>
    <x v="0"/>
  </r>
  <r>
    <n v="5505116408"/>
    <x v="150"/>
    <n v="48200100"/>
    <x v="664"/>
    <s v="SSJFLOPEZ"/>
    <s v="FACTURA UNE"/>
    <s v="EPM TELECOMUNICACIONES S.A."/>
    <s v=""/>
    <s v=""/>
    <d v="2010-04-15T00:00:00"/>
    <d v="2010-04-20T00:00:00"/>
    <n v="3459"/>
    <s v="550"/>
    <x v="3"/>
    <x v="27"/>
    <x v="1"/>
    <x v="1"/>
    <x v="0"/>
  </r>
  <r>
    <n v="5505116408"/>
    <x v="150"/>
    <n v="48200100"/>
    <x v="664"/>
    <s v="SSJFLOPEZ"/>
    <s v="FACTURA UNE"/>
    <s v="EPM TELECOMUNICACIONES S.A."/>
    <s v=""/>
    <s v=""/>
    <d v="2010-04-15T00:00:00"/>
    <d v="2010-04-20T00:00:00"/>
    <n v="1311"/>
    <s v="550"/>
    <x v="3"/>
    <x v="27"/>
    <x v="1"/>
    <x v="1"/>
    <x v="0"/>
  </r>
  <r>
    <n v="5505116408"/>
    <x v="150"/>
    <n v="48200100"/>
    <x v="664"/>
    <s v="SSJFLOPEZ"/>
    <s v="FACTURA UNE"/>
    <s v="EPM TELECOMUNICACIONES S.A."/>
    <s v=""/>
    <s v=""/>
    <d v="2010-04-15T00:00:00"/>
    <d v="2010-04-20T00:00:00"/>
    <n v="82"/>
    <s v="550"/>
    <x v="3"/>
    <x v="27"/>
    <x v="1"/>
    <x v="1"/>
    <x v="0"/>
  </r>
  <r>
    <n v="5505116408"/>
    <x v="150"/>
    <n v="48200100"/>
    <x v="664"/>
    <s v="SSJFLOPEZ"/>
    <s v="FACTURA UNE"/>
    <s v="EPM TELECOMUNICACIONES S.A."/>
    <s v=""/>
    <s v=""/>
    <d v="2010-04-15T00:00:00"/>
    <d v="2010-04-20T00:00:00"/>
    <n v="14796"/>
    <s v="550"/>
    <x v="3"/>
    <x v="27"/>
    <x v="1"/>
    <x v="1"/>
    <x v="0"/>
  </r>
  <r>
    <n v="5505116408"/>
    <x v="150"/>
    <n v="48200100"/>
    <x v="664"/>
    <s v="SSJFLOPEZ"/>
    <s v="FACTURA UNE"/>
    <s v="EPM TELECOMUNICACIONES S.A."/>
    <s v=""/>
    <s v=""/>
    <d v="2010-04-15T00:00:00"/>
    <d v="2010-04-20T00:00:00"/>
    <n v="5242"/>
    <s v="550"/>
    <x v="3"/>
    <x v="27"/>
    <x v="1"/>
    <x v="1"/>
    <x v="0"/>
  </r>
  <r>
    <n v="5505116408"/>
    <x v="150"/>
    <n v="48200100"/>
    <x v="664"/>
    <s v="SSJFLOPEZ"/>
    <s v="FACTURA UNE"/>
    <s v="EPM TELECOMUNICACIONES S.A."/>
    <s v=""/>
    <s v=""/>
    <d v="2010-04-15T00:00:00"/>
    <d v="2010-04-20T00:00:00"/>
    <n v="2113"/>
    <s v="550"/>
    <x v="3"/>
    <x v="27"/>
    <x v="1"/>
    <x v="1"/>
    <x v="0"/>
  </r>
  <r>
    <n v="5505116408"/>
    <x v="150"/>
    <n v="48200100"/>
    <x v="664"/>
    <s v="SSJFLOPEZ"/>
    <s v="FACTURA UNE"/>
    <s v="EPM TELECOMUNICACIONES S.A."/>
    <s v=""/>
    <s v=""/>
    <d v="2010-04-15T00:00:00"/>
    <d v="2010-04-20T00:00:00"/>
    <n v="874"/>
    <s v="550"/>
    <x v="3"/>
    <x v="27"/>
    <x v="1"/>
    <x v="1"/>
    <x v="0"/>
  </r>
  <r>
    <n v="5505116408"/>
    <x v="150"/>
    <n v="48200100"/>
    <x v="664"/>
    <s v="SSJFLOPEZ"/>
    <s v="FACTURA UNE"/>
    <s v="EPM TELECOMUNICACIONES S.A."/>
    <s v=""/>
    <s v=""/>
    <d v="2010-04-15T00:00:00"/>
    <d v="2010-04-20T00:00:00"/>
    <n v="3672"/>
    <s v="550"/>
    <x v="3"/>
    <x v="27"/>
    <x v="1"/>
    <x v="1"/>
    <x v="0"/>
  </r>
  <r>
    <n v="5505116408"/>
    <x v="150"/>
    <n v="48200100"/>
    <x v="664"/>
    <s v="SSJFLOPEZ"/>
    <s v="FACTURA UNE"/>
    <s v="EPM TELECOMUNICACIONES S.A."/>
    <s v=""/>
    <s v=""/>
    <d v="2010-04-15T00:00:00"/>
    <d v="2010-04-20T00:00:00"/>
    <n v="1747"/>
    <s v="550"/>
    <x v="3"/>
    <x v="27"/>
    <x v="1"/>
    <x v="1"/>
    <x v="0"/>
  </r>
  <r>
    <n v="5505116408"/>
    <x v="150"/>
    <n v="48200100"/>
    <x v="664"/>
    <s v="SSJFLOPEZ"/>
    <s v="FACTURA UNE"/>
    <s v="EPM TELECOMUNICACIONES S.A."/>
    <s v=""/>
    <s v=""/>
    <d v="2010-04-15T00:00:00"/>
    <d v="2010-04-20T00:00:00"/>
    <n v="132232"/>
    <s v="550"/>
    <x v="3"/>
    <x v="27"/>
    <x v="1"/>
    <x v="1"/>
    <x v="0"/>
  </r>
  <r>
    <n v="5505116408"/>
    <x v="150"/>
    <n v="48200100"/>
    <x v="664"/>
    <s v="SSJFLOPEZ"/>
    <s v="FACTURA UNE"/>
    <s v="EPM TELECOMUNICACIONES S.A."/>
    <s v=""/>
    <s v=""/>
    <d v="2010-04-15T00:00:00"/>
    <d v="2010-04-20T00:00:00"/>
    <n v="44528"/>
    <s v="550"/>
    <x v="3"/>
    <x v="27"/>
    <x v="1"/>
    <x v="1"/>
    <x v="0"/>
  </r>
  <r>
    <n v="5505116408"/>
    <x v="150"/>
    <n v="48200100"/>
    <x v="664"/>
    <s v="SSJFLOPEZ"/>
    <s v="FACTURA UNE"/>
    <s v="EPM TELECOMUNICACIONES S.A."/>
    <s v=""/>
    <s v=""/>
    <d v="2010-04-15T00:00:00"/>
    <d v="2010-04-20T00:00:00"/>
    <n v="1492"/>
    <s v="550"/>
    <x v="3"/>
    <x v="27"/>
    <x v="1"/>
    <x v="1"/>
    <x v="0"/>
  </r>
  <r>
    <n v="5505116408"/>
    <x v="150"/>
    <n v="48200100"/>
    <x v="664"/>
    <s v="SSJFLOPEZ"/>
    <s v="FACTURA UNE"/>
    <s v="EPM TELECOMUNICACIONES S.A."/>
    <s v=""/>
    <s v=""/>
    <d v="2010-04-15T00:00:00"/>
    <d v="2010-04-20T00:00:00"/>
    <n v="1633"/>
    <s v="550"/>
    <x v="3"/>
    <x v="27"/>
    <x v="1"/>
    <x v="1"/>
    <x v="0"/>
  </r>
  <r>
    <n v="5505116408"/>
    <x v="150"/>
    <n v="48200100"/>
    <x v="664"/>
    <s v="SSJFLOPEZ"/>
    <s v="FACTURA UNE"/>
    <s v="EPM TELECOMUNICACIONES S.A."/>
    <s v=""/>
    <s v=""/>
    <d v="2010-04-15T00:00:00"/>
    <d v="2010-04-27T00:00:00"/>
    <n v="169387"/>
    <s v="550"/>
    <x v="3"/>
    <x v="27"/>
    <x v="1"/>
    <x v="1"/>
    <x v="0"/>
  </r>
  <r>
    <n v="5505116408"/>
    <x v="150"/>
    <n v="48200100"/>
    <x v="664"/>
    <s v="SSJFLOPEZ"/>
    <s v="FACTURA UNE"/>
    <s v="EPM TELECOMUNICACIONES S.A."/>
    <s v=""/>
    <s v=""/>
    <d v="2010-04-15T00:00:00"/>
    <d v="2010-04-27T00:00:00"/>
    <n v="1428"/>
    <s v="550"/>
    <x v="3"/>
    <x v="27"/>
    <x v="1"/>
    <x v="1"/>
    <x v="0"/>
  </r>
  <r>
    <n v="5505125759"/>
    <x v="187"/>
    <n v="48200100"/>
    <x v="664"/>
    <s v="LTNJRODRIGUE"/>
    <s v=""/>
    <s v="cta pte,prov,prd.Inv"/>
    <s v=""/>
    <s v="Servicio Transporte por vale"/>
    <d v="2010-04-29T00:00:00"/>
    <d v="2010-04-29T00:00:00"/>
    <n v="7290"/>
    <s v="550"/>
    <x v="3"/>
    <x v="27"/>
    <x v="5"/>
    <x v="1"/>
    <x v="0"/>
  </r>
  <r>
    <n v="5505125759"/>
    <x v="187"/>
    <n v="48200100"/>
    <x v="664"/>
    <s v="LTNJRODRIGUE"/>
    <s v=""/>
    <s v="cta pte,prov,prd.Inv"/>
    <s v=""/>
    <s v="Servicio Transporte por vale"/>
    <d v="2010-04-29T00:00:00"/>
    <d v="2010-04-29T00:00:00"/>
    <n v="2916"/>
    <s v="550"/>
    <x v="3"/>
    <x v="27"/>
    <x v="5"/>
    <x v="1"/>
    <x v="0"/>
  </r>
  <r>
    <n v="5525116411"/>
    <x v="190"/>
    <n v="48300600"/>
    <x v="665"/>
    <s v="LTNASANCHEZ"/>
    <s v=""/>
    <s v="Caja men RgMedellin"/>
    <s v=""/>
    <s v=""/>
    <d v="2010-04-30T00:00:00"/>
    <d v="2010-04-30T00:00:00"/>
    <n v="50000"/>
    <s v="552"/>
    <x v="3"/>
    <x v="27"/>
    <x v="7"/>
    <x v="1"/>
    <x v="0"/>
  </r>
  <r>
    <n v="5525116446"/>
    <x v="152"/>
    <n v="48300600"/>
    <x v="665"/>
    <s v="LTJFLOPEZ"/>
    <s v=""/>
    <s v="cta pte,prov,prd.Inv"/>
    <s v=""/>
    <s v="Servicio de transporte"/>
    <d v="2010-04-13T00:00:00"/>
    <d v="2010-04-13T00:00:00"/>
    <n v="109625"/>
    <s v="552"/>
    <x v="3"/>
    <x v="27"/>
    <x v="7"/>
    <x v="1"/>
    <x v="1"/>
  </r>
  <r>
    <n v="5525116446"/>
    <x v="152"/>
    <n v="48300600"/>
    <x v="665"/>
    <s v="LTJFLOPEZ"/>
    <s v=""/>
    <s v="cta pte,prov,prd.Inv"/>
    <s v=""/>
    <s v="Servicio de transporte"/>
    <d v="2010-04-12T00:00:00"/>
    <d v="2010-04-12T00:00:00"/>
    <n v="117863"/>
    <s v="552"/>
    <x v="3"/>
    <x v="27"/>
    <x v="7"/>
    <x v="1"/>
    <x v="1"/>
  </r>
  <r>
    <n v="5525116446"/>
    <x v="152"/>
    <n v="48300600"/>
    <x v="665"/>
    <s v="LTJFLOPEZ"/>
    <s v=""/>
    <s v="cta pte,prov,prd.Inv"/>
    <s v=""/>
    <s v="Servicio de transporte"/>
    <d v="2010-04-14T00:00:00"/>
    <d v="2010-04-14T00:00:00"/>
    <n v="184092"/>
    <s v="552"/>
    <x v="3"/>
    <x v="27"/>
    <x v="7"/>
    <x v="1"/>
    <x v="1"/>
  </r>
  <r>
    <n v="5525116446"/>
    <x v="152"/>
    <n v="48300600"/>
    <x v="665"/>
    <s v="LTJFLOPEZ"/>
    <s v=""/>
    <s v="cta pte,prov,prd.Inv"/>
    <s v=""/>
    <s v="Servicio de transporte"/>
    <d v="2010-04-14T00:00:00"/>
    <d v="2010-04-14T00:00:00"/>
    <n v="230000"/>
    <s v="552"/>
    <x v="3"/>
    <x v="27"/>
    <x v="7"/>
    <x v="1"/>
    <x v="1"/>
  </r>
  <r>
    <n v="5525116446"/>
    <x v="152"/>
    <n v="48300600"/>
    <x v="665"/>
    <s v="LTJFLOPEZ"/>
    <s v=""/>
    <s v="cta pte,prov,prd.Inv"/>
    <s v=""/>
    <s v="Servicio de transporte"/>
    <d v="2010-04-22T00:00:00"/>
    <d v="2010-04-22T00:00:00"/>
    <n v="211300"/>
    <s v="552"/>
    <x v="3"/>
    <x v="27"/>
    <x v="7"/>
    <x v="1"/>
    <x v="1"/>
  </r>
  <r>
    <n v="5525116446"/>
    <x v="152"/>
    <n v="48300600"/>
    <x v="665"/>
    <s v="LTJFLOPEZ"/>
    <s v=""/>
    <s v="cta pte,prov,prd.Inv"/>
    <s v=""/>
    <s v="Servicio de transporte"/>
    <d v="2010-04-22T00:00:00"/>
    <d v="2010-04-22T00:00:00"/>
    <n v="14000"/>
    <s v="552"/>
    <x v="3"/>
    <x v="27"/>
    <x v="7"/>
    <x v="1"/>
    <x v="1"/>
  </r>
  <r>
    <n v="5525116446"/>
    <x v="152"/>
    <n v="48300600"/>
    <x v="665"/>
    <s v="LTJFLOPEZ"/>
    <s v=""/>
    <s v="cta pte,prov,prd.Inv"/>
    <s v=""/>
    <s v="Servicio de transporte"/>
    <d v="2010-04-28T00:00:00"/>
    <d v="2010-04-28T00:00:00"/>
    <n v="190850"/>
    <s v="552"/>
    <x v="3"/>
    <x v="27"/>
    <x v="7"/>
    <x v="1"/>
    <x v="1"/>
  </r>
  <r>
    <n v="5525116446"/>
    <x v="152"/>
    <n v="48300600"/>
    <x v="665"/>
    <s v="LTJFLOPEZ"/>
    <s v=""/>
    <s v="cta pte,prov,prd.Inv"/>
    <s v=""/>
    <s v="Servicio de transporte"/>
    <d v="2010-04-28T00:00:00"/>
    <d v="2010-04-28T00:00:00"/>
    <n v="35000"/>
    <s v="552"/>
    <x v="3"/>
    <x v="27"/>
    <x v="7"/>
    <x v="1"/>
    <x v="1"/>
  </r>
  <r>
    <n v="5525110102"/>
    <x v="153"/>
    <n v="48330000"/>
    <x v="666"/>
    <s v="SSALLONDONO"/>
    <s v="PRIMERA QUINCENA ABRIL 20"/>
    <s v="Obl,lab,salariosxpag"/>
    <s v=""/>
    <s v=""/>
    <d v="2010-04-14T00:00:00"/>
    <d v="2010-04-14T00:00:00"/>
    <n v="693235"/>
    <s v="552"/>
    <x v="3"/>
    <x v="27"/>
    <x v="2"/>
    <x v="1"/>
    <x v="0"/>
  </r>
  <r>
    <n v="5525110102"/>
    <x v="153"/>
    <n v="48330000"/>
    <x v="666"/>
    <s v="SSALLONDONO"/>
    <s v="PRIMERA QUINCENA ABRIL 20"/>
    <s v="Obl,lab,salariosxpag"/>
    <s v=""/>
    <s v=""/>
    <d v="2010-04-14T00:00:00"/>
    <d v="2010-04-14T00:00:00"/>
    <n v="2147750"/>
    <s v="552"/>
    <x v="3"/>
    <x v="27"/>
    <x v="2"/>
    <x v="1"/>
    <x v="0"/>
  </r>
  <r>
    <n v="5525110102"/>
    <x v="153"/>
    <n v="48330000"/>
    <x v="666"/>
    <s v="SSALLONDONO"/>
    <s v="SEGUNDA QUINCENA ABRIL 20"/>
    <s v="Obl,lab,salariosxpag"/>
    <s v=""/>
    <s v=""/>
    <d v="2010-04-28T00:00:00"/>
    <d v="2010-04-28T00:00:00"/>
    <n v="693235"/>
    <s v="552"/>
    <x v="3"/>
    <x v="27"/>
    <x v="2"/>
    <x v="1"/>
    <x v="0"/>
  </r>
  <r>
    <n v="5525110102"/>
    <x v="153"/>
    <n v="48330000"/>
    <x v="666"/>
    <s v="SSALLONDONO"/>
    <s v="SEGUNDA QUINCENA ABRIL 20"/>
    <s v="Obl,lab,salariosxpag"/>
    <s v=""/>
    <s v=""/>
    <d v="2010-04-28T00:00:00"/>
    <d v="2010-04-28T00:00:00"/>
    <n v="2147750"/>
    <s v="552"/>
    <x v="3"/>
    <x v="27"/>
    <x v="2"/>
    <x v="1"/>
    <x v="0"/>
  </r>
  <r>
    <n v="5525110103"/>
    <x v="188"/>
    <n v="48330000"/>
    <x v="666"/>
    <s v="SSALLONDONO"/>
    <s v="PRIMERA QUINCENA ABRIL 20"/>
    <s v="Obl,lab,salariosxpag"/>
    <s v=""/>
    <s v=""/>
    <d v="2010-04-14T00:00:00"/>
    <d v="2010-04-14T00:00:00"/>
    <n v="193125"/>
    <s v="552"/>
    <x v="3"/>
    <x v="27"/>
    <x v="2"/>
    <x v="1"/>
    <x v="0"/>
  </r>
  <r>
    <n v="5525110103"/>
    <x v="188"/>
    <n v="48330000"/>
    <x v="666"/>
    <s v="SSALLONDONO"/>
    <s v="SEGUNDA QUINCENA ABRIL 20"/>
    <s v="Obl,lab,salariosxpag"/>
    <s v=""/>
    <s v=""/>
    <d v="2010-04-28T00:00:00"/>
    <d v="2010-04-28T00:00:00"/>
    <n v="193125"/>
    <s v="552"/>
    <x v="3"/>
    <x v="27"/>
    <x v="2"/>
    <x v="1"/>
    <x v="0"/>
  </r>
  <r>
    <n v="5525110111"/>
    <x v="154"/>
    <n v="48330000"/>
    <x v="666"/>
    <s v="SSALLONDONO"/>
    <s v="PROVISIONES ABRIL 2010"/>
    <s v="Prov,lab,cesa.aprop."/>
    <s v=""/>
    <s v=""/>
    <d v="2010-04-29T00:00:00"/>
    <d v="2010-04-29T00:00:00"/>
    <n v="148352"/>
    <s v="552"/>
    <x v="3"/>
    <x v="27"/>
    <x v="2"/>
    <x v="1"/>
    <x v="0"/>
  </r>
  <r>
    <n v="5525110111"/>
    <x v="154"/>
    <n v="48330000"/>
    <x v="666"/>
    <s v="SSALLONDONO"/>
    <s v="PROVISIONES ABRIL 2010"/>
    <s v="Prov,lab,cesa.aprop."/>
    <s v=""/>
    <s v=""/>
    <d v="2010-04-29T00:00:00"/>
    <d v="2010-04-29T00:00:00"/>
    <n v="459618"/>
    <s v="552"/>
    <x v="3"/>
    <x v="27"/>
    <x v="2"/>
    <x v="1"/>
    <x v="0"/>
  </r>
  <r>
    <n v="5525110113"/>
    <x v="156"/>
    <n v="48330000"/>
    <x v="666"/>
    <s v="SSALLONDONO"/>
    <s v="PROVISIONES ABRIL 2010"/>
    <s v="Prov,lab,cesa.aprop."/>
    <s v=""/>
    <s v=""/>
    <d v="2010-04-29T00:00:00"/>
    <d v="2010-04-29T00:00:00"/>
    <n v="131715"/>
    <s v="552"/>
    <x v="3"/>
    <x v="27"/>
    <x v="2"/>
    <x v="1"/>
    <x v="0"/>
  </r>
  <r>
    <n v="5525110113"/>
    <x v="156"/>
    <n v="48330000"/>
    <x v="666"/>
    <s v="SSALLONDONO"/>
    <s v="PROVISIONES ABRIL 2010"/>
    <s v="Prov,lab,cesa.aprop."/>
    <s v=""/>
    <s v=""/>
    <d v="2010-04-29T00:00:00"/>
    <d v="2010-04-29T00:00:00"/>
    <n v="408073"/>
    <s v="552"/>
    <x v="3"/>
    <x v="27"/>
    <x v="2"/>
    <x v="1"/>
    <x v="0"/>
  </r>
  <r>
    <n v="5525110114"/>
    <x v="157"/>
    <n v="48330000"/>
    <x v="666"/>
    <s v="SSALLONDONO"/>
    <s v="PROVISIONES ABRIL 2010"/>
    <s v="Prov,lab,cesa.aprop."/>
    <s v=""/>
    <s v=""/>
    <d v="2010-04-29T00:00:00"/>
    <d v="2010-04-29T00:00:00"/>
    <n v="91507"/>
    <s v="552"/>
    <x v="3"/>
    <x v="27"/>
    <x v="2"/>
    <x v="1"/>
    <x v="0"/>
  </r>
  <r>
    <n v="5525110114"/>
    <x v="157"/>
    <n v="48330000"/>
    <x v="666"/>
    <s v="SSALLONDONO"/>
    <s v="PROVISIONES ABRIL 2010"/>
    <s v="Prov,lab,cesa.aprop."/>
    <s v=""/>
    <s v=""/>
    <d v="2010-04-29T00:00:00"/>
    <d v="2010-04-29T00:00:00"/>
    <n v="283503"/>
    <s v="552"/>
    <x v="3"/>
    <x v="27"/>
    <x v="2"/>
    <x v="1"/>
    <x v="0"/>
  </r>
  <r>
    <n v="5525110116"/>
    <x v="158"/>
    <n v="48330000"/>
    <x v="666"/>
    <s v="SSALLONDONO"/>
    <s v="PROVISIONES ABRIL 2010"/>
    <s v="Prov,lab,cesa.aprop."/>
    <s v=""/>
    <s v=""/>
    <d v="2010-04-29T00:00:00"/>
    <d v="2010-04-29T00:00:00"/>
    <n v="124782"/>
    <s v="552"/>
    <x v="3"/>
    <x v="27"/>
    <x v="2"/>
    <x v="1"/>
    <x v="0"/>
  </r>
  <r>
    <n v="5525110116"/>
    <x v="158"/>
    <n v="48330000"/>
    <x v="666"/>
    <s v="SSALLONDONO"/>
    <s v="PROVISIONES ABRIL 2010"/>
    <s v="Prov,lab,cesa.aprop."/>
    <s v=""/>
    <s v=""/>
    <d v="2010-04-29T00:00:00"/>
    <d v="2010-04-29T00:00:00"/>
    <n v="386596"/>
    <s v="552"/>
    <x v="3"/>
    <x v="27"/>
    <x v="2"/>
    <x v="1"/>
    <x v="0"/>
  </r>
  <r>
    <n v="5525110124"/>
    <x v="161"/>
    <n v="48330000"/>
    <x v="666"/>
    <s v="SSALLONDONO"/>
    <s v="PROVISIONES ABRIL 2010"/>
    <s v="Prov,lab,cesa.aprop."/>
    <s v=""/>
    <s v=""/>
    <d v="2010-04-29T00:00:00"/>
    <d v="2010-04-29T00:00:00"/>
    <n v="14419"/>
    <s v="552"/>
    <x v="3"/>
    <x v="27"/>
    <x v="2"/>
    <x v="1"/>
    <x v="0"/>
  </r>
  <r>
    <n v="5525110124"/>
    <x v="161"/>
    <n v="48330000"/>
    <x v="666"/>
    <s v="SSALLONDONO"/>
    <s v="PROVISIONES ABRIL 2010"/>
    <s v="Prov,lab,cesa.aprop."/>
    <s v=""/>
    <s v=""/>
    <d v="2010-04-29T00:00:00"/>
    <d v="2010-04-29T00:00:00"/>
    <n v="44673"/>
    <s v="552"/>
    <x v="3"/>
    <x v="27"/>
    <x v="2"/>
    <x v="1"/>
    <x v="0"/>
  </r>
  <r>
    <n v="5525110127"/>
    <x v="162"/>
    <n v="48330000"/>
    <x v="666"/>
    <s v="SSALLONDONO"/>
    <s v="SEGURIDAD SOCIAL ABRIL 20"/>
    <s v="Ret,apor,nomi, seg.s"/>
    <s v=""/>
    <s v=""/>
    <d v="2010-04-29T00:00:00"/>
    <d v="2010-04-29T00:00:00"/>
    <n v="7200"/>
    <s v="552"/>
    <x v="3"/>
    <x v="27"/>
    <x v="2"/>
    <x v="1"/>
    <x v="0"/>
  </r>
  <r>
    <n v="5525110127"/>
    <x v="162"/>
    <n v="48330000"/>
    <x v="666"/>
    <s v="SSALLONDONO"/>
    <s v="SEGURIDAD SOCIAL ABRIL 20"/>
    <s v="Ret,apor,nomi, seg.s"/>
    <s v=""/>
    <s v=""/>
    <d v="2010-04-29T00:00:00"/>
    <d v="2010-04-29T00:00:00"/>
    <n v="2700"/>
    <s v="552"/>
    <x v="3"/>
    <x v="27"/>
    <x v="2"/>
    <x v="1"/>
    <x v="0"/>
  </r>
  <r>
    <n v="5525110127"/>
    <x v="162"/>
    <n v="48330000"/>
    <x v="666"/>
    <s v="SSALLONDONO"/>
    <s v="SEGURIDAD SOCIAL ABRIL 20"/>
    <s v="Ret,apor,nomi, seg.s"/>
    <s v=""/>
    <s v=""/>
    <d v="2010-04-29T00:00:00"/>
    <d v="2010-04-29T00:00:00"/>
    <n v="22400"/>
    <s v="552"/>
    <x v="3"/>
    <x v="27"/>
    <x v="2"/>
    <x v="1"/>
    <x v="0"/>
  </r>
  <r>
    <n v="5525110128"/>
    <x v="163"/>
    <n v="48330000"/>
    <x v="666"/>
    <s v="SSALLONDONO"/>
    <s v="SEGURIDAD SOCIAL ABRIL 20"/>
    <s v="Ret,apor,nomi, seg.s"/>
    <s v=""/>
    <s v=""/>
    <d v="2010-04-29T00:00:00"/>
    <d v="2010-04-29T00:00:00"/>
    <n v="-55459"/>
    <s v="552"/>
    <x v="3"/>
    <x v="27"/>
    <x v="2"/>
    <x v="1"/>
    <x v="0"/>
  </r>
  <r>
    <n v="5525110128"/>
    <x v="163"/>
    <n v="48330000"/>
    <x v="666"/>
    <s v="SSALLONDONO"/>
    <s v="SEGURIDAD SOCIAL ABRIL 20"/>
    <s v="Ret,apor,nomi, seg.s"/>
    <s v=""/>
    <s v=""/>
    <d v="2010-04-29T00:00:00"/>
    <d v="2010-04-29T00:00:00"/>
    <n v="-171820"/>
    <s v="552"/>
    <x v="3"/>
    <x v="27"/>
    <x v="2"/>
    <x v="1"/>
    <x v="0"/>
  </r>
  <r>
    <n v="5525110128"/>
    <x v="163"/>
    <n v="48330000"/>
    <x v="666"/>
    <s v="SSALLONDONO"/>
    <s v="SEGURIDAD SOCIAL ABRIL 20"/>
    <s v="Ret,apor,nomi, seg.s"/>
    <s v=""/>
    <s v=""/>
    <d v="2010-04-29T00:00:00"/>
    <d v="2010-04-29T00:00:00"/>
    <n v="173200"/>
    <s v="552"/>
    <x v="3"/>
    <x v="27"/>
    <x v="2"/>
    <x v="1"/>
    <x v="0"/>
  </r>
  <r>
    <n v="5525110128"/>
    <x v="163"/>
    <n v="48330000"/>
    <x v="666"/>
    <s v="SSALLONDONO"/>
    <s v="SEGURIDAD SOCIAL ABRIL 20"/>
    <s v="Ret,apor,nomi, seg.s"/>
    <s v=""/>
    <s v=""/>
    <d v="2010-04-29T00:00:00"/>
    <d v="2010-04-29T00:00:00"/>
    <n v="536900"/>
    <s v="552"/>
    <x v="3"/>
    <x v="27"/>
    <x v="2"/>
    <x v="1"/>
    <x v="0"/>
  </r>
  <r>
    <n v="5525110129"/>
    <x v="164"/>
    <n v="48330000"/>
    <x v="666"/>
    <s v="SSALLONDONO"/>
    <s v="SEGURIDAD SOCIAL ABRIL 20"/>
    <s v="Ret,apor,nomi, seg.s"/>
    <s v=""/>
    <s v=""/>
    <d v="2010-04-29T00:00:00"/>
    <d v="2010-04-29T00:00:00"/>
    <n v="-55459"/>
    <s v="552"/>
    <x v="3"/>
    <x v="27"/>
    <x v="2"/>
    <x v="1"/>
    <x v="0"/>
  </r>
  <r>
    <n v="5525110129"/>
    <x v="164"/>
    <n v="48330000"/>
    <x v="666"/>
    <s v="SSALLONDONO"/>
    <s v="SEGURIDAD SOCIAL ABRIL 20"/>
    <s v="Ret,apor,nomi, seg.s"/>
    <s v=""/>
    <s v=""/>
    <d v="2010-04-29T00:00:00"/>
    <d v="2010-04-29T00:00:00"/>
    <n v="-198543"/>
    <s v="552"/>
    <x v="3"/>
    <x v="27"/>
    <x v="2"/>
    <x v="1"/>
    <x v="0"/>
  </r>
  <r>
    <n v="5525110129"/>
    <x v="164"/>
    <n v="48330000"/>
    <x v="666"/>
    <s v="SSALLONDONO"/>
    <s v="SEGURIDAD SOCIAL ABRIL 20"/>
    <s v="Ret,apor,nomi, seg.s"/>
    <s v=""/>
    <s v=""/>
    <d v="2010-04-29T00:00:00"/>
    <d v="2010-04-29T00:00:00"/>
    <n v="221800"/>
    <s v="552"/>
    <x v="3"/>
    <x v="27"/>
    <x v="2"/>
    <x v="1"/>
    <x v="0"/>
  </r>
  <r>
    <n v="5525110129"/>
    <x v="164"/>
    <n v="48330000"/>
    <x v="666"/>
    <s v="SSALLONDONO"/>
    <s v="SEGURIDAD SOCIAL ABRIL 20"/>
    <s v="Ret,apor,nomi, seg.s"/>
    <s v=""/>
    <s v=""/>
    <d v="2010-04-29T00:00:00"/>
    <d v="2010-04-29T00:00:00"/>
    <n v="714000"/>
    <s v="552"/>
    <x v="3"/>
    <x v="27"/>
    <x v="2"/>
    <x v="1"/>
    <x v="0"/>
  </r>
  <r>
    <n v="5525110131"/>
    <x v="165"/>
    <n v="48330000"/>
    <x v="666"/>
    <s v="SSALLONDONO"/>
    <s v="SEGURIDAD SOCIAL ABRIL 20"/>
    <s v="Ret,apor,nomi, seg.s"/>
    <s v=""/>
    <s v=""/>
    <d v="2010-04-29T00:00:00"/>
    <d v="2010-04-29T00:00:00"/>
    <n v="55400"/>
    <s v="552"/>
    <x v="3"/>
    <x v="27"/>
    <x v="2"/>
    <x v="1"/>
    <x v="0"/>
  </r>
  <r>
    <n v="5525110131"/>
    <x v="165"/>
    <n v="48330000"/>
    <x v="666"/>
    <s v="SSALLONDONO"/>
    <s v="SEGURIDAD SOCIAL ABRIL 20"/>
    <s v="Ret,apor,nomi, seg.s"/>
    <s v=""/>
    <s v=""/>
    <d v="2010-04-29T00:00:00"/>
    <d v="2010-04-29T00:00:00"/>
    <n v="175900"/>
    <s v="552"/>
    <x v="3"/>
    <x v="27"/>
    <x v="2"/>
    <x v="1"/>
    <x v="0"/>
  </r>
  <r>
    <n v="5525110132"/>
    <x v="189"/>
    <n v="48330000"/>
    <x v="666"/>
    <s v="SSALLONDONO"/>
    <s v="SEGURIDAD SOCIAL ABRIL 20"/>
    <s v="Ret,apor,nomi, seg.s"/>
    <s v=""/>
    <s v=""/>
    <d v="2010-04-29T00:00:00"/>
    <d v="2010-04-29T00:00:00"/>
    <n v="64400"/>
    <s v="552"/>
    <x v="3"/>
    <x v="27"/>
    <x v="2"/>
    <x v="1"/>
    <x v="0"/>
  </r>
  <r>
    <n v="5525110133"/>
    <x v="166"/>
    <n v="48330000"/>
    <x v="666"/>
    <s v="SSALLONDONO"/>
    <s v="SEGURIDAD SOCIAL ABRIL 20"/>
    <s v="Ret,apor,nomi, seg.s"/>
    <s v=""/>
    <s v=""/>
    <d v="2010-04-29T00:00:00"/>
    <d v="2010-04-29T00:00:00"/>
    <n v="41600"/>
    <s v="552"/>
    <x v="3"/>
    <x v="27"/>
    <x v="2"/>
    <x v="1"/>
    <x v="0"/>
  </r>
  <r>
    <n v="5525110133"/>
    <x v="166"/>
    <n v="48330000"/>
    <x v="666"/>
    <s v="SSALLONDONO"/>
    <s v="SEGURIDAD SOCIAL ABRIL 20"/>
    <s v="Ret,apor,nomi, seg.s"/>
    <s v=""/>
    <s v=""/>
    <d v="2010-04-29T00:00:00"/>
    <d v="2010-04-29T00:00:00"/>
    <n v="131900"/>
    <s v="552"/>
    <x v="3"/>
    <x v="27"/>
    <x v="2"/>
    <x v="1"/>
    <x v="0"/>
  </r>
  <r>
    <n v="5525110134"/>
    <x v="167"/>
    <n v="48330000"/>
    <x v="666"/>
    <s v="SSALLONDONO"/>
    <s v="SEGURIDAD SOCIAL ABRIL 20"/>
    <s v="Ret,apor,nomi, seg.s"/>
    <s v=""/>
    <s v=""/>
    <d v="2010-04-29T00:00:00"/>
    <d v="2010-04-29T00:00:00"/>
    <n v="27700"/>
    <s v="552"/>
    <x v="3"/>
    <x v="27"/>
    <x v="2"/>
    <x v="1"/>
    <x v="0"/>
  </r>
  <r>
    <n v="5525110134"/>
    <x v="167"/>
    <n v="48330000"/>
    <x v="666"/>
    <s v="SSALLONDONO"/>
    <s v="SEGURIDAD SOCIAL ABRIL 20"/>
    <s v="Ret,apor,nomi, seg.s"/>
    <s v=""/>
    <s v=""/>
    <d v="2010-04-29T00:00:00"/>
    <d v="2010-04-29T00:00:00"/>
    <n v="87900"/>
    <s v="552"/>
    <x v="3"/>
    <x v="27"/>
    <x v="2"/>
    <x v="1"/>
    <x v="0"/>
  </r>
  <r>
    <n v="5525112201"/>
    <x v="168"/>
    <n v="48330000"/>
    <x v="666"/>
    <s v="SSJMGONZALEZ"/>
    <s v="PROVICION IDUSTRIA Y CCIO"/>
    <s v="Impto,ind,ccio,aprop"/>
    <s v=""/>
    <s v=""/>
    <d v="2010-04-30T00:00:00"/>
    <d v="2010-04-30T00:00:00"/>
    <n v="8461000"/>
    <s v="552"/>
    <x v="3"/>
    <x v="27"/>
    <x v="9"/>
    <x v="1"/>
    <x v="1"/>
  </r>
  <r>
    <n v="5525113507"/>
    <x v="169"/>
    <n v="48330000"/>
    <x v="666"/>
    <s v="SSJFLOPEZ"/>
    <s v="Lito_ LB_506706"/>
    <s v="LEASING BANCOLOMBIA SA"/>
    <s v=""/>
    <s v=""/>
    <d v="2010-04-06T00:00:00"/>
    <d v="2010-04-28T00:00:00"/>
    <n v="36791"/>
    <s v="552"/>
    <x v="3"/>
    <x v="27"/>
    <x v="5"/>
    <x v="1"/>
    <x v="0"/>
  </r>
  <r>
    <n v="5525113507"/>
    <x v="169"/>
    <n v="48330000"/>
    <x v="666"/>
    <s v="SSJFLOPEZ"/>
    <s v="Lito_ LB_506706"/>
    <s v="LEASING BANCOLOMBIA SA"/>
    <s v=""/>
    <s v=""/>
    <d v="2010-04-06T00:00:00"/>
    <d v="2010-04-28T00:00:00"/>
    <n v="50713"/>
    <s v="552"/>
    <x v="3"/>
    <x v="27"/>
    <x v="5"/>
    <x v="1"/>
    <x v="0"/>
  </r>
  <r>
    <n v="5525113507"/>
    <x v="169"/>
    <n v="48330000"/>
    <x v="666"/>
    <s v="SSJFLOPEZ"/>
    <s v="Lito_ LB_506706"/>
    <s v="LEASING BANCOLOMBIA SA"/>
    <s v=""/>
    <s v=""/>
    <d v="2010-04-06T00:00:00"/>
    <d v="2010-04-28T00:00:00"/>
    <n v="26242"/>
    <s v="552"/>
    <x v="3"/>
    <x v="27"/>
    <x v="5"/>
    <x v="1"/>
    <x v="0"/>
  </r>
  <r>
    <n v="5525113507"/>
    <x v="169"/>
    <n v="48330000"/>
    <x v="666"/>
    <s v="SSJFLOPEZ"/>
    <s v="Lito_ LB_506706"/>
    <s v="LEASING BANCOLOMBIA SA"/>
    <s v=""/>
    <s v=""/>
    <d v="2010-04-06T00:00:00"/>
    <d v="2010-04-28T00:00:00"/>
    <n v="35960"/>
    <s v="552"/>
    <x v="3"/>
    <x v="27"/>
    <x v="5"/>
    <x v="1"/>
    <x v="0"/>
  </r>
  <r>
    <n v="5525113507"/>
    <x v="169"/>
    <n v="48330000"/>
    <x v="666"/>
    <s v="SSJFLOPEZ"/>
    <s v="Lito_ LB_506706"/>
    <s v="LEASING BANCOLOMBIA SA"/>
    <s v=""/>
    <s v=""/>
    <d v="2010-04-06T00:00:00"/>
    <d v="2010-04-28T00:00:00"/>
    <n v="26242"/>
    <s v="552"/>
    <x v="3"/>
    <x v="27"/>
    <x v="5"/>
    <x v="1"/>
    <x v="0"/>
  </r>
  <r>
    <n v="5525113507"/>
    <x v="169"/>
    <n v="48330000"/>
    <x v="666"/>
    <s v="SSJFLOPEZ"/>
    <s v="Lito_ LB_506706"/>
    <s v="LEASING BANCOLOMBIA SA"/>
    <s v=""/>
    <s v=""/>
    <d v="2010-04-06T00:00:00"/>
    <d v="2010-04-28T00:00:00"/>
    <n v="35960"/>
    <s v="552"/>
    <x v="3"/>
    <x v="27"/>
    <x v="5"/>
    <x v="1"/>
    <x v="0"/>
  </r>
  <r>
    <n v="5525113507"/>
    <x v="169"/>
    <n v="48330000"/>
    <x v="666"/>
    <s v="SSJFLOPEZ"/>
    <s v="Lito_ LB_506706"/>
    <s v="LEASING BANCOLOMBIA SA"/>
    <s v=""/>
    <s v=""/>
    <d v="2010-04-06T00:00:00"/>
    <d v="2010-04-28T00:00:00"/>
    <n v="18801"/>
    <s v="552"/>
    <x v="3"/>
    <x v="27"/>
    <x v="5"/>
    <x v="1"/>
    <x v="0"/>
  </r>
  <r>
    <n v="5525113507"/>
    <x v="169"/>
    <n v="48330000"/>
    <x v="666"/>
    <s v="SSJFLOPEZ"/>
    <s v="Lito_ LB_506706"/>
    <s v="LEASING BANCOLOMBIA SA"/>
    <s v=""/>
    <s v=""/>
    <d v="2010-04-06T00:00:00"/>
    <d v="2010-04-28T00:00:00"/>
    <n v="26406"/>
    <s v="552"/>
    <x v="3"/>
    <x v="27"/>
    <x v="5"/>
    <x v="1"/>
    <x v="0"/>
  </r>
  <r>
    <n v="5525115355"/>
    <x v="170"/>
    <n v="48330000"/>
    <x v="666"/>
    <s v="SSJFLOPEZ"/>
    <s v="POLIZA VIDA ABRIL  2010"/>
    <s v="RESTREPO HENAO S.A.CORREDORES DE SE"/>
    <s v=""/>
    <s v=""/>
    <d v="2010-04-06T00:00:00"/>
    <d v="2010-04-19T00:00:00"/>
    <n v="21784"/>
    <s v="552"/>
    <x v="3"/>
    <x v="27"/>
    <x v="2"/>
    <x v="1"/>
    <x v="0"/>
  </r>
  <r>
    <n v="5525115370"/>
    <x v="171"/>
    <n v="48330000"/>
    <x v="666"/>
    <s v="SSJFLOPEZ"/>
    <s v="POLIZA ACCIDENTES ABRIL"/>
    <s v="RESTREPO HENAO S.A.CORREDORES DE SE"/>
    <s v=""/>
    <s v=""/>
    <d v="2010-04-06T00:00:00"/>
    <d v="2010-04-19T00:00:00"/>
    <n v="5451"/>
    <s v="552"/>
    <x v="3"/>
    <x v="27"/>
    <x v="2"/>
    <x v="1"/>
    <x v="0"/>
  </r>
  <r>
    <n v="5525116120"/>
    <x v="172"/>
    <n v="48330000"/>
    <x v="666"/>
    <s v="LTJFLOPEZ"/>
    <s v=""/>
    <s v="cta pte,prov,prd.Inv"/>
    <s v=""/>
    <s v="Refrigerio"/>
    <d v="2010-04-29T00:00:00"/>
    <d v="2010-04-29T00:00:00"/>
    <n v="11000"/>
    <s v="552"/>
    <x v="3"/>
    <x v="27"/>
    <x v="5"/>
    <x v="1"/>
    <x v="0"/>
  </r>
  <r>
    <n v="5525116120"/>
    <x v="172"/>
    <n v="48330000"/>
    <x v="666"/>
    <s v="LTJFLOPEZ"/>
    <s v=""/>
    <s v="cta pte,prov,prd.Inv"/>
    <s v=""/>
    <s v="Refrigerio"/>
    <d v="2010-04-29T00:00:00"/>
    <d v="2010-04-29T00:00:00"/>
    <n v="15000"/>
    <s v="552"/>
    <x v="3"/>
    <x v="27"/>
    <x v="5"/>
    <x v="1"/>
    <x v="0"/>
  </r>
  <r>
    <n v="5525116408"/>
    <x v="173"/>
    <n v="48330000"/>
    <x v="666"/>
    <s v="SSJFLOPEZ"/>
    <s v="FACTURA UNE"/>
    <s v="EPM TELECOMUNICACIONES S.A."/>
    <s v=""/>
    <s v=""/>
    <d v="2010-04-15T00:00:00"/>
    <d v="2010-04-20T00:00:00"/>
    <n v="-66116"/>
    <s v="552"/>
    <x v="3"/>
    <x v="27"/>
    <x v="1"/>
    <x v="1"/>
    <x v="0"/>
  </r>
  <r>
    <n v="5525116408"/>
    <x v="173"/>
    <n v="48330000"/>
    <x v="666"/>
    <s v="SSJFLOPEZ"/>
    <s v="FACTURA UNE"/>
    <s v="EPM TELECOMUNICACIONES S.A."/>
    <s v=""/>
    <s v=""/>
    <d v="2010-04-15T00:00:00"/>
    <d v="2010-04-20T00:00:00"/>
    <n v="-22264"/>
    <s v="552"/>
    <x v="3"/>
    <x v="27"/>
    <x v="1"/>
    <x v="1"/>
    <x v="0"/>
  </r>
  <r>
    <n v="5525116408"/>
    <x v="173"/>
    <n v="48330000"/>
    <x v="666"/>
    <s v="SSJFLOPEZ"/>
    <s v=""/>
    <s v="EPM TELECOMUNICACIONES S.A."/>
    <s v=""/>
    <s v=""/>
    <d v="2010-04-20T00:00:00"/>
    <d v="2010-04-27T00:00:00"/>
    <n v="-14861"/>
    <s v="552"/>
    <x v="3"/>
    <x v="27"/>
    <x v="1"/>
    <x v="1"/>
    <x v="0"/>
  </r>
  <r>
    <n v="5525116408"/>
    <x v="173"/>
    <n v="48330000"/>
    <x v="666"/>
    <s v="SSJFLOPEZ"/>
    <s v=""/>
    <s v="EPM TELECOMUNICACIONES S.A."/>
    <s v=""/>
    <s v=""/>
    <d v="2010-04-20T00:00:00"/>
    <d v="2010-04-27T00:00:00"/>
    <n v="-16323"/>
    <s v="552"/>
    <x v="3"/>
    <x v="27"/>
    <x v="1"/>
    <x v="1"/>
    <x v="0"/>
  </r>
  <r>
    <n v="5525116408"/>
    <x v="173"/>
    <n v="48330000"/>
    <x v="666"/>
    <s v="SSJFLOPEZ"/>
    <s v="FACTURA MOVISTAR"/>
    <s v="TELEFONICA MOVILES COLOMBIA S.A."/>
    <s v=""/>
    <s v=""/>
    <d v="2010-04-02T00:00:00"/>
    <d v="2010-04-19T00:00:00"/>
    <n v="11458"/>
    <s v="552"/>
    <x v="3"/>
    <x v="27"/>
    <x v="1"/>
    <x v="1"/>
    <x v="0"/>
  </r>
  <r>
    <n v="5525116408"/>
    <x v="173"/>
    <n v="48330000"/>
    <x v="666"/>
    <s v="SSJFLOPEZ"/>
    <s v="FACTURA COMCEL"/>
    <s v="COMUNICACION CELULAR S.A. COMCEL"/>
    <s v=""/>
    <s v=""/>
    <d v="2010-04-07T00:00:00"/>
    <d v="2010-04-19T00:00:00"/>
    <n v="7871"/>
    <s v="552"/>
    <x v="3"/>
    <x v="27"/>
    <x v="1"/>
    <x v="1"/>
    <x v="0"/>
  </r>
  <r>
    <n v="5525116408"/>
    <x v="173"/>
    <n v="48330000"/>
    <x v="666"/>
    <s v="SSJFLOPEZ"/>
    <s v="FACTURA UNE"/>
    <s v="EPM TELECOMUNICACIONES S.A."/>
    <s v=""/>
    <s v=""/>
    <d v="2010-04-15T00:00:00"/>
    <d v="2010-04-20T00:00:00"/>
    <n v="7397"/>
    <s v="552"/>
    <x v="3"/>
    <x v="27"/>
    <x v="1"/>
    <x v="1"/>
    <x v="0"/>
  </r>
  <r>
    <n v="5525116408"/>
    <x v="173"/>
    <n v="48330000"/>
    <x v="666"/>
    <s v="SSJFLOPEZ"/>
    <s v="FACTURA UNE"/>
    <s v="EPM TELECOMUNICACIONES S.A."/>
    <s v=""/>
    <s v=""/>
    <d v="2010-04-15T00:00:00"/>
    <d v="2010-04-20T00:00:00"/>
    <n v="2621"/>
    <s v="552"/>
    <x v="3"/>
    <x v="27"/>
    <x v="1"/>
    <x v="1"/>
    <x v="0"/>
  </r>
  <r>
    <n v="5525116408"/>
    <x v="173"/>
    <n v="48330000"/>
    <x v="666"/>
    <s v="SSJFLOPEZ"/>
    <s v="FACTURA UNE"/>
    <s v="EPM TELECOMUNICACIONES S.A."/>
    <s v=""/>
    <s v=""/>
    <d v="2010-04-15T00:00:00"/>
    <d v="2010-04-20T00:00:00"/>
    <n v="1056"/>
    <s v="552"/>
    <x v="3"/>
    <x v="27"/>
    <x v="1"/>
    <x v="1"/>
    <x v="0"/>
  </r>
  <r>
    <n v="5525116408"/>
    <x v="173"/>
    <n v="48330000"/>
    <x v="666"/>
    <s v="SSJFLOPEZ"/>
    <s v="FACTURA UNE"/>
    <s v="EPM TELECOMUNICACIONES S.A."/>
    <s v=""/>
    <s v=""/>
    <d v="2010-04-15T00:00:00"/>
    <d v="2010-04-20T00:00:00"/>
    <n v="437"/>
    <s v="552"/>
    <x v="3"/>
    <x v="27"/>
    <x v="1"/>
    <x v="1"/>
    <x v="0"/>
  </r>
  <r>
    <n v="5525116408"/>
    <x v="173"/>
    <n v="48330000"/>
    <x v="666"/>
    <s v="SSJFLOPEZ"/>
    <s v="FACTURA UNE"/>
    <s v="EPM TELECOMUNICACIONES S.A."/>
    <s v=""/>
    <s v=""/>
    <d v="2010-04-15T00:00:00"/>
    <d v="2010-04-20T00:00:00"/>
    <n v="1836"/>
    <s v="552"/>
    <x v="3"/>
    <x v="27"/>
    <x v="1"/>
    <x v="1"/>
    <x v="0"/>
  </r>
  <r>
    <n v="5525116408"/>
    <x v="173"/>
    <n v="48330000"/>
    <x v="666"/>
    <s v="SSJFLOPEZ"/>
    <s v="FACTURA UNE"/>
    <s v="EPM TELECOMUNICACIONES S.A."/>
    <s v=""/>
    <s v=""/>
    <d v="2010-04-15T00:00:00"/>
    <d v="2010-04-20T00:00:00"/>
    <n v="874"/>
    <s v="552"/>
    <x v="3"/>
    <x v="27"/>
    <x v="1"/>
    <x v="1"/>
    <x v="0"/>
  </r>
  <r>
    <n v="5525116408"/>
    <x v="173"/>
    <n v="48330000"/>
    <x v="666"/>
    <s v="SSJFLOPEZ"/>
    <s v="FACTURA UNE"/>
    <s v="EPM TELECOMUNICACIONES S.A."/>
    <s v=""/>
    <s v=""/>
    <d v="2010-04-15T00:00:00"/>
    <d v="2010-04-20T00:00:00"/>
    <n v="66116"/>
    <s v="552"/>
    <x v="3"/>
    <x v="27"/>
    <x v="1"/>
    <x v="1"/>
    <x v="0"/>
  </r>
  <r>
    <n v="5525116408"/>
    <x v="173"/>
    <n v="48330000"/>
    <x v="666"/>
    <s v="SSJFLOPEZ"/>
    <s v="FACTURA UNE"/>
    <s v="EPM TELECOMUNICACIONES S.A."/>
    <s v=""/>
    <s v=""/>
    <d v="2010-04-15T00:00:00"/>
    <d v="2010-04-20T00:00:00"/>
    <n v="22264"/>
    <s v="552"/>
    <x v="3"/>
    <x v="27"/>
    <x v="1"/>
    <x v="1"/>
    <x v="0"/>
  </r>
  <r>
    <n v="5525116408"/>
    <x v="173"/>
    <n v="48330000"/>
    <x v="666"/>
    <s v="SSJFLOPEZ"/>
    <s v="FACTURA UNE"/>
    <s v="EPM TELECOMUNICACIONES S.A."/>
    <s v=""/>
    <s v=""/>
    <d v="2010-04-15T00:00:00"/>
    <d v="2010-04-20T00:00:00"/>
    <n v="54975"/>
    <s v="552"/>
    <x v="3"/>
    <x v="27"/>
    <x v="1"/>
    <x v="1"/>
    <x v="0"/>
  </r>
  <r>
    <n v="5525116408"/>
    <x v="173"/>
    <n v="48330000"/>
    <x v="666"/>
    <s v="SSJFLOPEZ"/>
    <s v="FACTURA UNE"/>
    <s v="EPM TELECOMUNICACIONES S.A."/>
    <s v=""/>
    <s v=""/>
    <d v="2010-04-15T00:00:00"/>
    <d v="2010-04-20T00:00:00"/>
    <n v="14861"/>
    <s v="552"/>
    <x v="3"/>
    <x v="27"/>
    <x v="1"/>
    <x v="1"/>
    <x v="0"/>
  </r>
  <r>
    <n v="5525116408"/>
    <x v="173"/>
    <n v="48330000"/>
    <x v="666"/>
    <s v="SSJFLOPEZ"/>
    <s v="FACTURA UNE"/>
    <s v="EPM TELECOMUNICACIONES S.A."/>
    <s v=""/>
    <s v=""/>
    <d v="2010-04-15T00:00:00"/>
    <d v="2010-04-20T00:00:00"/>
    <n v="8657"/>
    <s v="552"/>
    <x v="3"/>
    <x v="27"/>
    <x v="1"/>
    <x v="1"/>
    <x v="0"/>
  </r>
  <r>
    <n v="5525116408"/>
    <x v="173"/>
    <n v="48330000"/>
    <x v="666"/>
    <s v="SSJFLOPEZ"/>
    <s v="FACTURA UNE"/>
    <s v="EPM TELECOMUNICACIONES S.A."/>
    <s v=""/>
    <s v=""/>
    <d v="2010-04-15T00:00:00"/>
    <d v="2010-04-20T00:00:00"/>
    <n v="9471"/>
    <s v="552"/>
    <x v="3"/>
    <x v="27"/>
    <x v="1"/>
    <x v="1"/>
    <x v="0"/>
  </r>
  <r>
    <n v="5525116408"/>
    <x v="173"/>
    <n v="48330000"/>
    <x v="666"/>
    <s v="SSJFLOPEZ"/>
    <s v="FACTURA UNE"/>
    <s v="EPM TELECOMUNICACIONES S.A."/>
    <s v=""/>
    <s v=""/>
    <d v="2010-04-15T00:00:00"/>
    <d v="2010-04-27T00:00:00"/>
    <n v="84694"/>
    <s v="552"/>
    <x v="3"/>
    <x v="27"/>
    <x v="1"/>
    <x v="1"/>
    <x v="0"/>
  </r>
  <r>
    <n v="5525116408"/>
    <x v="173"/>
    <n v="48330000"/>
    <x v="666"/>
    <s v="SSJFLOPEZ"/>
    <s v="FACTURA UNE"/>
    <s v="EPM TELECOMUNICACIONES S.A."/>
    <s v=""/>
    <s v=""/>
    <d v="2010-04-15T00:00:00"/>
    <d v="2010-04-27T00:00:00"/>
    <n v="714"/>
    <s v="552"/>
    <x v="3"/>
    <x v="27"/>
    <x v="1"/>
    <x v="1"/>
    <x v="0"/>
  </r>
  <r>
    <n v="5525116409"/>
    <x v="174"/>
    <n v="48330000"/>
    <x v="666"/>
    <s v="LTNASANCHEZ"/>
    <s v=""/>
    <s v="Caja men RgMedellin"/>
    <s v=""/>
    <s v=""/>
    <d v="2010-04-30T00:00:00"/>
    <d v="2010-04-30T00:00:00"/>
    <n v="17800"/>
    <s v="552"/>
    <x v="3"/>
    <x v="27"/>
    <x v="5"/>
    <x v="1"/>
    <x v="0"/>
  </r>
  <r>
    <n v="5525116409"/>
    <x v="174"/>
    <n v="48330000"/>
    <x v="666"/>
    <s v="LTNASANCHEZ"/>
    <s v=""/>
    <s v="Caja men RgMedellin"/>
    <s v=""/>
    <s v=""/>
    <d v="2010-04-30T00:00:00"/>
    <d v="2010-04-30T00:00:00"/>
    <n v="8900"/>
    <s v="552"/>
    <x v="3"/>
    <x v="27"/>
    <x v="5"/>
    <x v="1"/>
    <x v="0"/>
  </r>
  <r>
    <n v="5525116409"/>
    <x v="174"/>
    <n v="48330000"/>
    <x v="666"/>
    <s v="LTNASANCHEZ"/>
    <s v=""/>
    <s v="Caja men RgMedellin"/>
    <s v=""/>
    <s v=""/>
    <d v="2010-04-30T00:00:00"/>
    <d v="2010-04-30T00:00:00"/>
    <n v="7500"/>
    <s v="552"/>
    <x v="3"/>
    <x v="27"/>
    <x v="5"/>
    <x v="1"/>
    <x v="0"/>
  </r>
  <r>
    <n v="5525116432"/>
    <x v="211"/>
    <n v="48330000"/>
    <x v="666"/>
    <s v="LTNJRODRIGUE"/>
    <s v=""/>
    <s v="cta pte,prov,prd.Inv"/>
    <s v=""/>
    <s v="Papelería"/>
    <d v="2010-04-30T00:00:00"/>
    <d v="2010-04-30T00:00:00"/>
    <n v="4079"/>
    <s v="552"/>
    <x v="3"/>
    <x v="27"/>
    <x v="5"/>
    <x v="1"/>
    <x v="0"/>
  </r>
  <r>
    <n v="5525124703"/>
    <x v="191"/>
    <n v="48330000"/>
    <x v="666"/>
    <s v="LTNJRODRIGUE"/>
    <s v=""/>
    <s v="cta pte,prov,prd.Inv"/>
    <s v=""/>
    <s v="Servicio de Fotocopias"/>
    <d v="2010-04-28T00:00:00"/>
    <d v="2010-04-28T00:00:00"/>
    <n v="3934"/>
    <s v="552"/>
    <x v="3"/>
    <x v="27"/>
    <x v="5"/>
    <x v="1"/>
    <x v="0"/>
  </r>
  <r>
    <n v="5525124714"/>
    <x v="177"/>
    <n v="48330000"/>
    <x v="666"/>
    <s v="LTCHGARCIA"/>
    <s v=""/>
    <s v="Pto terminado manuf,"/>
    <s v="ENV Met Lito Corazon Dorado"/>
    <s v=""/>
    <d v="2010-04-05T00:00:00"/>
    <d v="2010-04-05T00:00:00"/>
    <n v="3390"/>
    <s v="552"/>
    <x v="3"/>
    <x v="27"/>
    <x v="5"/>
    <x v="1"/>
    <x v="1"/>
  </r>
  <r>
    <n v="5525124714"/>
    <x v="177"/>
    <n v="48330000"/>
    <x v="666"/>
    <s v="LTCHGARCIA"/>
    <s v=""/>
    <s v="Pto terminado manuf,"/>
    <s v="ENV Met Lito Cir 141X40 Dorado"/>
    <s v=""/>
    <d v="2010-04-05T00:00:00"/>
    <d v="2010-04-05T00:00:00"/>
    <n v="1156"/>
    <s v="552"/>
    <x v="3"/>
    <x v="27"/>
    <x v="5"/>
    <x v="1"/>
    <x v="1"/>
  </r>
  <r>
    <n v="5525124714"/>
    <x v="177"/>
    <n v="48330000"/>
    <x v="666"/>
    <s v="LTCHGARCIA"/>
    <s v=""/>
    <s v="Pto terminado manuf,"/>
    <s v="ENV Met Lito Rect 168x105x39 Estañado"/>
    <s v=""/>
    <d v="2010-04-05T00:00:00"/>
    <d v="2010-04-05T00:00:00"/>
    <n v="602"/>
    <s v="552"/>
    <x v="3"/>
    <x v="27"/>
    <x v="5"/>
    <x v="1"/>
    <x v="1"/>
  </r>
  <r>
    <n v="5525124714"/>
    <x v="177"/>
    <n v="48330000"/>
    <x v="666"/>
    <s v="LTCHGARCIA"/>
    <s v=""/>
    <s v="Pto terminado manuf,"/>
    <s v="ENV Met Lito Rect 168x105x64 Dorado"/>
    <s v=""/>
    <d v="2010-04-05T00:00:00"/>
    <d v="2010-04-05T00:00:00"/>
    <n v="676"/>
    <s v="552"/>
    <x v="3"/>
    <x v="27"/>
    <x v="5"/>
    <x v="1"/>
    <x v="1"/>
  </r>
  <r>
    <n v="5525124714"/>
    <x v="177"/>
    <n v="48330000"/>
    <x v="666"/>
    <s v="LTCHGARCIA"/>
    <s v=""/>
    <s v="Pto terminado manuf,"/>
    <s v="ENV Met Lito Cir 116X55 Estañado"/>
    <s v=""/>
    <d v="2010-04-14T00:00:00"/>
    <d v="2010-04-14T00:00:00"/>
    <n v="712"/>
    <s v="552"/>
    <x v="3"/>
    <x v="27"/>
    <x v="5"/>
    <x v="1"/>
    <x v="1"/>
  </r>
  <r>
    <n v="5525124714"/>
    <x v="177"/>
    <n v="48330000"/>
    <x v="666"/>
    <s v="LTCHGARCIA"/>
    <s v=""/>
    <s v="Pto terminado manuf,"/>
    <s v="ENV Met Lito Cir 141x114 Estañado"/>
    <s v=""/>
    <d v="2010-04-14T00:00:00"/>
    <d v="2010-04-14T00:00:00"/>
    <n v="952"/>
    <s v="552"/>
    <x v="3"/>
    <x v="27"/>
    <x v="5"/>
    <x v="1"/>
    <x v="1"/>
  </r>
  <r>
    <n v="5525124714"/>
    <x v="177"/>
    <n v="48330000"/>
    <x v="666"/>
    <s v="LTCHGARCIA"/>
    <s v=""/>
    <s v="Pto terminado manuf,"/>
    <s v="ENV Met Lito Cir 141x114 Dorado"/>
    <s v=""/>
    <d v="2010-04-14T00:00:00"/>
    <d v="2010-04-14T00:00:00"/>
    <n v="1674"/>
    <s v="552"/>
    <x v="3"/>
    <x v="27"/>
    <x v="5"/>
    <x v="1"/>
    <x v="1"/>
  </r>
  <r>
    <n v="5525124714"/>
    <x v="177"/>
    <n v="48330000"/>
    <x v="666"/>
    <s v="LTCHGARCIA"/>
    <s v=""/>
    <s v="Pto terminado manuf,"/>
    <s v="ENV Met Lito Cir 88X40 Dorado"/>
    <s v=""/>
    <d v="2010-04-19T00:00:00"/>
    <d v="2010-04-19T00:00:00"/>
    <n v="1041"/>
    <s v="552"/>
    <x v="3"/>
    <x v="27"/>
    <x v="5"/>
    <x v="1"/>
    <x v="1"/>
  </r>
  <r>
    <n v="5525124714"/>
    <x v="177"/>
    <n v="48330000"/>
    <x v="666"/>
    <s v="LTCHGARCIA"/>
    <s v=""/>
    <s v="Pto terminado manuf,"/>
    <s v="ENV Met Lito Cir 88X40 Estañado"/>
    <s v=""/>
    <d v="2010-04-19T00:00:00"/>
    <d v="2010-04-19T00:00:00"/>
    <n v="1041"/>
    <s v="552"/>
    <x v="3"/>
    <x v="27"/>
    <x v="5"/>
    <x v="1"/>
    <x v="1"/>
  </r>
  <r>
    <n v="5525124714"/>
    <x v="177"/>
    <n v="48330000"/>
    <x v="666"/>
    <s v="LTCHGARCIA"/>
    <s v=""/>
    <s v="Pto terminado manuf,"/>
    <s v="ENV Met Lito Rect 168x105x64 Dorado"/>
    <s v=""/>
    <d v="2010-04-23T00:00:00"/>
    <d v="2010-04-23T00:00:00"/>
    <n v="1352"/>
    <s v="552"/>
    <x v="3"/>
    <x v="27"/>
    <x v="5"/>
    <x v="1"/>
    <x v="1"/>
  </r>
  <r>
    <n v="5525125759"/>
    <x v="178"/>
    <n v="48330000"/>
    <x v="666"/>
    <s v="LTNJRODRIGUE"/>
    <s v=""/>
    <s v="cta pte,prov,prd.Inv"/>
    <s v=""/>
    <s v="Servicio Transporte por vale"/>
    <d v="2010-04-29T00:00:00"/>
    <d v="2010-04-29T00:00:00"/>
    <n v="61965"/>
    <s v="552"/>
    <x v="3"/>
    <x v="27"/>
    <x v="5"/>
    <x v="1"/>
    <x v="0"/>
  </r>
  <r>
    <n v="5525125759"/>
    <x v="178"/>
    <n v="48330000"/>
    <x v="666"/>
    <s v="LTNJRODRIGUE"/>
    <s v=""/>
    <s v="cta pte,prov,prd.Inv"/>
    <s v=""/>
    <s v="Servicio Transporte por vale"/>
    <d v="2010-04-29T00:00:00"/>
    <d v="2010-04-29T00:00:00"/>
    <n v="3645"/>
    <s v="552"/>
    <x v="3"/>
    <x v="27"/>
    <x v="5"/>
    <x v="1"/>
    <x v="0"/>
  </r>
  <r>
    <n v="5525125759"/>
    <x v="178"/>
    <n v="48330000"/>
    <x v="666"/>
    <s v="LTNASANCHEZ"/>
    <s v=""/>
    <s v="Caja men RgMedellin"/>
    <s v=""/>
    <s v=""/>
    <d v="2010-04-30T00:00:00"/>
    <d v="2010-04-30T00:00:00"/>
    <n v="10000"/>
    <s v="552"/>
    <x v="3"/>
    <x v="27"/>
    <x v="5"/>
    <x v="1"/>
    <x v="0"/>
  </r>
  <r>
    <n v="5525126802"/>
    <x v="212"/>
    <n v="48330000"/>
    <x v="666"/>
    <s v="SSGAVILLAMIL"/>
    <s v="PROV CARTERA 04 2010"/>
    <s v="Prov,cliente,nal,ter"/>
    <s v=""/>
    <s v=""/>
    <d v="2010-04-30T00:00:00"/>
    <d v="2010-04-30T00:00:00"/>
    <n v="4990992"/>
    <s v="552"/>
    <x v="3"/>
    <x v="27"/>
    <x v="5"/>
    <x v="1"/>
    <x v="1"/>
  </r>
  <r>
    <n v="5515116502"/>
    <x v="180"/>
    <n v="48349800"/>
    <x v="667"/>
    <s v="SSGAVILLAMIL"/>
    <s v="AJ CUENTA 7 ABRIL 2010"/>
    <s v="Liq.cto,orden,mtto"/>
    <s v=""/>
    <s v=""/>
    <d v="2010-04-30T00:00:00"/>
    <d v="2010-04-30T00:00:00"/>
    <n v="57104"/>
    <s v="551"/>
    <x v="3"/>
    <x v="27"/>
    <x v="6"/>
    <x v="1"/>
    <x v="0"/>
  </r>
  <r>
    <n v="5515124504"/>
    <x v="104"/>
    <n v="48016300"/>
    <x v="661"/>
    <s v="EXGAVELASQUE"/>
    <s v=""/>
    <s v="Provisión otras cta.pte.proveed prod. no inventar"/>
    <s v="Mueble enser no Activo fijo negocio 16%"/>
    <s v="Mueble enser no Activo fijo negocio 16%"/>
    <d v="2010-05-04T00:00:00"/>
    <d v="2010-05-04T00:00:00"/>
    <n v="2250000"/>
    <s v="551"/>
    <x v="4"/>
    <x v="27"/>
    <x v="5"/>
    <x v="1"/>
    <x v="0"/>
  </r>
  <r>
    <n v="5505124719"/>
    <x v="213"/>
    <n v="48200100"/>
    <x v="664"/>
    <s v="EXEAGUTIERRE"/>
    <s v=""/>
    <s v="Provisión otras cta.pte.proveed prod. no inventar"/>
    <s v="Boletin comunicaciones internas 16%"/>
    <s v="Boletin comunicaciones internas 16%"/>
    <d v="2010-05-05T00:00:00"/>
    <d v="2010-05-05T00:00:00"/>
    <n v="10000"/>
    <s v="550"/>
    <x v="4"/>
    <x v="27"/>
    <x v="5"/>
    <x v="1"/>
    <x v="0"/>
  </r>
  <r>
    <n v="5515110119"/>
    <x v="96"/>
    <n v="48000300"/>
    <x v="654"/>
    <s v="SSJFLOPEZ"/>
    <s v=""/>
    <s v="INDUSTRIAS Y CONFECCIONES INDUCON L"/>
    <s v="Bata blanca dacron M/L logo LITO"/>
    <s v="Bata blanca dacron M/L logo LITO"/>
    <d v="2010-05-01T00:00:00"/>
    <d v="2010-05-06T00:00:00"/>
    <n v="33896"/>
    <s v="551"/>
    <x v="4"/>
    <x v="27"/>
    <x v="2"/>
    <x v="1"/>
    <x v="0"/>
  </r>
  <r>
    <n v="5515111154"/>
    <x v="192"/>
    <n v="48000300"/>
    <x v="654"/>
    <s v="SSJMESA"/>
    <s v=""/>
    <s v="Provisión otras cta.pte.proveed prod. Inventariab."/>
    <s v=""/>
    <s v="Honorarios"/>
    <d v="2010-05-06T00:00:00"/>
    <d v="2010-05-06T00:00:00"/>
    <n v="15000000"/>
    <s v="551"/>
    <x v="4"/>
    <x v="27"/>
    <x v="8"/>
    <x v="1"/>
    <x v="0"/>
  </r>
  <r>
    <n v="5515110119"/>
    <x v="96"/>
    <n v="48001400"/>
    <x v="655"/>
    <s v="SSJFLOPEZ"/>
    <s v=""/>
    <s v="INDUSTRIAS Y CONFECCIONES INDUCON L"/>
    <s v="Bata blanca dacron M/C logo LITO"/>
    <s v="Bata blanca dacron M/C logo LITO"/>
    <d v="2010-05-01T00:00:00"/>
    <d v="2010-05-06T00:00:00"/>
    <n v="29258"/>
    <s v="551"/>
    <x v="4"/>
    <x v="27"/>
    <x v="2"/>
    <x v="1"/>
    <x v="0"/>
  </r>
  <r>
    <n v="5515110119"/>
    <x v="96"/>
    <n v="48001400"/>
    <x v="655"/>
    <s v="SSJFLOPEZ"/>
    <s v=""/>
    <s v="INDUSTRIAS Y CONFECCIONES INDUCON L"/>
    <s v="Pantalon dril blanco enresortado"/>
    <s v="Pantalon dril blanco enresortado"/>
    <d v="2010-05-01T00:00:00"/>
    <d v="2010-05-06T00:00:00"/>
    <n v="31160"/>
    <s v="551"/>
    <x v="4"/>
    <x v="27"/>
    <x v="2"/>
    <x v="1"/>
    <x v="0"/>
  </r>
  <r>
    <n v="5515110119"/>
    <x v="96"/>
    <n v="48001500"/>
    <x v="656"/>
    <s v="SSJFLOPEZ"/>
    <s v=""/>
    <s v="INDUSTRIAS Y CONFECCIONES INDUCON L"/>
    <s v="Bata blanca dacron M/L logo LITO"/>
    <s v="Bata blanca dacron M/L logo LITO"/>
    <d v="2010-05-01T00:00:00"/>
    <d v="2010-05-06T00:00:00"/>
    <n v="33896"/>
    <s v="551"/>
    <x v="4"/>
    <x v="27"/>
    <x v="2"/>
    <x v="1"/>
    <x v="0"/>
  </r>
  <r>
    <n v="5515110119"/>
    <x v="96"/>
    <n v="48007000"/>
    <x v="658"/>
    <s v="SSJFLOPEZ"/>
    <s v=""/>
    <s v="INDUSTRIAS Y CONFECCIONES INDUCON L"/>
    <s v="Bata blanca dacron M/C logo LITO"/>
    <s v="Bata blanca dacron M/C logo LITO"/>
    <d v="2010-05-01T00:00:00"/>
    <d v="2010-05-06T00:00:00"/>
    <n v="29258"/>
    <s v="551"/>
    <x v="4"/>
    <x v="27"/>
    <x v="2"/>
    <x v="1"/>
    <x v="0"/>
  </r>
  <r>
    <n v="5515110119"/>
    <x v="96"/>
    <n v="48007000"/>
    <x v="658"/>
    <s v="SSJFLOPEZ"/>
    <s v=""/>
    <s v="INDUSTRIAS Y CONFECCIONES INDUCON L"/>
    <s v="Bata blanca dacron M/L logo LITO"/>
    <s v="Bata blanca dacron M/L logo LITO"/>
    <d v="2010-05-01T00:00:00"/>
    <d v="2010-05-06T00:00:00"/>
    <n v="33896"/>
    <s v="551"/>
    <x v="4"/>
    <x v="27"/>
    <x v="2"/>
    <x v="1"/>
    <x v="0"/>
  </r>
  <r>
    <n v="5515110119"/>
    <x v="96"/>
    <n v="48007000"/>
    <x v="658"/>
    <s v="SSJFLOPEZ"/>
    <s v=""/>
    <s v="INDUSTRIAS Y CONFECCIONES INDUCON L"/>
    <s v="Bata blanca dacron M/C logo LITO"/>
    <s v="Bata blanca dacron M/C logo LITO"/>
    <d v="2010-05-01T00:00:00"/>
    <d v="2010-05-06T00:00:00"/>
    <n v="43887"/>
    <s v="551"/>
    <x v="4"/>
    <x v="27"/>
    <x v="2"/>
    <x v="1"/>
    <x v="0"/>
  </r>
  <r>
    <n v="5515110119"/>
    <x v="96"/>
    <n v="48007000"/>
    <x v="658"/>
    <s v="SSJFLOPEZ"/>
    <s v=""/>
    <s v="INDUSTRIAS Y CONFECCIONES INDUCON L"/>
    <s v="Pantalon dril blanco enresortado"/>
    <s v="Pantalon dril blanco enresortado"/>
    <d v="2010-05-01T00:00:00"/>
    <d v="2010-05-06T00:00:00"/>
    <n v="46740"/>
    <s v="551"/>
    <x v="4"/>
    <x v="27"/>
    <x v="2"/>
    <x v="1"/>
    <x v="0"/>
  </r>
  <r>
    <n v="5515110119"/>
    <x v="96"/>
    <n v="48007000"/>
    <x v="658"/>
    <s v="SSJFLOPEZ"/>
    <s v=""/>
    <s v="INDUSTRIAS Y CONFECCIONES INDUCON L"/>
    <s v="Bata M/C drill logo prestador de servici"/>
    <s v="Bata M/C drill logo prestador de servici"/>
    <d v="2010-05-01T00:00:00"/>
    <d v="2010-05-06T00:00:00"/>
    <n v="29258"/>
    <s v="551"/>
    <x v="4"/>
    <x v="27"/>
    <x v="2"/>
    <x v="1"/>
    <x v="0"/>
  </r>
  <r>
    <n v="5515124703"/>
    <x v="109"/>
    <n v="48007000"/>
    <x v="658"/>
    <s v="EXEAGUTIERRE"/>
    <s v=""/>
    <s v="Provisión otras cta.pte.proveed prod. no inventar"/>
    <s v="Form lito 88 TALON paz y salvo."/>
    <s v="Form lito 88 TALON paz y salvo."/>
    <d v="2010-05-06T00:00:00"/>
    <d v="2010-05-06T00:00:00"/>
    <n v="25025"/>
    <s v="551"/>
    <x v="4"/>
    <x v="27"/>
    <x v="5"/>
    <x v="1"/>
    <x v="0"/>
  </r>
  <r>
    <n v="5515124719"/>
    <x v="114"/>
    <n v="48007000"/>
    <x v="658"/>
    <s v="EXGAVELASQUE"/>
    <s v=""/>
    <s v="Provisión otras cta.pte.proveed prod. no inventar"/>
    <s v="Boletin comunicaciones internas 16%"/>
    <s v="Boletin comunicaciones internas 16%"/>
    <d v="2010-05-05T00:00:00"/>
    <d v="2010-05-06T00:00:00"/>
    <n v="-15000"/>
    <s v="551"/>
    <x v="4"/>
    <x v="27"/>
    <x v="5"/>
    <x v="1"/>
    <x v="0"/>
  </r>
  <r>
    <n v="5515124719"/>
    <x v="114"/>
    <n v="48007000"/>
    <x v="658"/>
    <s v="EXGAVELASQUE"/>
    <s v=""/>
    <s v="Provisión otras cta.pte.proveed prod. no inventar"/>
    <s v="Boletin comunicaciones internas 16%"/>
    <s v="Boletin comunicaciones internas 16%"/>
    <d v="2010-05-05T00:00:00"/>
    <d v="2010-05-06T00:00:00"/>
    <n v="-15000"/>
    <s v="551"/>
    <x v="4"/>
    <x v="27"/>
    <x v="5"/>
    <x v="1"/>
    <x v="0"/>
  </r>
  <r>
    <n v="5515124719"/>
    <x v="114"/>
    <n v="48007000"/>
    <x v="658"/>
    <s v="EXGAVELASQUE"/>
    <s v=""/>
    <s v="Provisión otras cta.pte.proveed prod. no inventar"/>
    <s v="Boletin comunicaciones internas 16%"/>
    <s v="Boletin comunicaciones internas 16%"/>
    <d v="2010-05-05T00:00:00"/>
    <d v="2010-05-06T00:00:00"/>
    <n v="15000"/>
    <s v="551"/>
    <x v="4"/>
    <x v="27"/>
    <x v="5"/>
    <x v="1"/>
    <x v="0"/>
  </r>
  <r>
    <n v="5515124719"/>
    <x v="114"/>
    <n v="48007000"/>
    <x v="658"/>
    <s v="EXGAVELASQUE"/>
    <s v=""/>
    <s v="Provisión otras cta.pte.proveed prod. no inventar"/>
    <s v="Boletin comunicaciones internas 16%"/>
    <s v="Boletin comunicaciones internas 16%"/>
    <d v="2010-05-05T00:00:00"/>
    <d v="2010-05-06T00:00:00"/>
    <n v="15000"/>
    <s v="551"/>
    <x v="4"/>
    <x v="27"/>
    <x v="5"/>
    <x v="1"/>
    <x v="0"/>
  </r>
  <r>
    <n v="5515124719"/>
    <x v="114"/>
    <n v="48007000"/>
    <x v="658"/>
    <s v="EXGAVELASQUE"/>
    <s v=""/>
    <s v="Provisión otras cta.pte.proveed prod. no inventar"/>
    <s v="Boletin comunicaciones internas 16%"/>
    <s v="Boletin comunicaciones internas 16%"/>
    <d v="2010-05-05T00:00:00"/>
    <d v="2010-05-06T00:00:00"/>
    <n v="15000"/>
    <s v="551"/>
    <x v="4"/>
    <x v="27"/>
    <x v="5"/>
    <x v="1"/>
    <x v="0"/>
  </r>
  <r>
    <n v="5515110119"/>
    <x v="96"/>
    <n v="48008600"/>
    <x v="659"/>
    <s v="SSJFLOPEZ"/>
    <s v=""/>
    <s v="INDUSTRIAS Y CONFECCIONES INDUCON L"/>
    <s v="Bata blanca dacron M/C logo LITO"/>
    <s v="Bata blanca dacron M/C logo LITO"/>
    <d v="2010-05-01T00:00:00"/>
    <d v="2010-05-06T00:00:00"/>
    <n v="29258"/>
    <s v="551"/>
    <x v="4"/>
    <x v="27"/>
    <x v="2"/>
    <x v="1"/>
    <x v="0"/>
  </r>
  <r>
    <n v="5515124719"/>
    <x v="114"/>
    <n v="48008900"/>
    <x v="660"/>
    <s v="EXEAGUTIERRE"/>
    <s v=""/>
    <s v="Provisión otras cta.pte.proveed prod. no inventar"/>
    <s v="Volante comunicaciones internas 16%"/>
    <s v="Volante comunicaciones internas 16%"/>
    <d v="2010-05-06T00:00:00"/>
    <d v="2010-05-06T00:00:00"/>
    <n v="10000"/>
    <s v="551"/>
    <x v="4"/>
    <x v="27"/>
    <x v="5"/>
    <x v="1"/>
    <x v="0"/>
  </r>
  <r>
    <n v="5515110119"/>
    <x v="96"/>
    <n v="48016800"/>
    <x v="662"/>
    <s v="SSJFLOPEZ"/>
    <s v=""/>
    <s v="INDUSTRIAS Y CONFECCIONES INDUCON L"/>
    <s v="Bata blanca dacron M/C logo LITO"/>
    <s v="Bata blanca dacron M/C logo LITO"/>
    <d v="2010-05-01T00:00:00"/>
    <d v="2010-05-06T00:00:00"/>
    <n v="58516"/>
    <s v="551"/>
    <x v="4"/>
    <x v="27"/>
    <x v="2"/>
    <x v="1"/>
    <x v="0"/>
  </r>
  <r>
    <n v="5505110119"/>
    <x v="139"/>
    <n v="48200100"/>
    <x v="664"/>
    <s v="SSJFLOPEZ"/>
    <s v=""/>
    <s v="INDUSTRIAS Y CONFECCIONES INDUCON L"/>
    <s v="Bata blanca dacron M/C logo LITO"/>
    <s v="Bata blanca dacron M/C logo LITO"/>
    <d v="2010-05-01T00:00:00"/>
    <d v="2010-05-06T00:00:00"/>
    <n v="58516"/>
    <s v="550"/>
    <x v="4"/>
    <x v="27"/>
    <x v="2"/>
    <x v="1"/>
    <x v="0"/>
  </r>
  <r>
    <n v="5505110119"/>
    <x v="139"/>
    <n v="48200100"/>
    <x v="664"/>
    <s v="SSJFLOPEZ"/>
    <s v=""/>
    <s v="INDUSTRIAS Y CONFECCIONES INDUCON L"/>
    <s v="Bata blanca dacron M/L logo LITO"/>
    <s v="Bata blanca dacron M/L logo LITO"/>
    <d v="2010-05-01T00:00:00"/>
    <d v="2010-05-06T00:00:00"/>
    <n v="33896"/>
    <s v="550"/>
    <x v="4"/>
    <x v="27"/>
    <x v="2"/>
    <x v="1"/>
    <x v="0"/>
  </r>
  <r>
    <n v="5505124012"/>
    <x v="210"/>
    <n v="48200100"/>
    <x v="664"/>
    <s v="EXEAGUTIERRE"/>
    <s v=""/>
    <s v="Provisión otras cta.pte.proveed prod. Inventariab."/>
    <s v="Buje de lujo roscado 12mm"/>
    <s v="Buje de lujo roscado 12mm"/>
    <d v="2010-05-06T00:00:00"/>
    <d v="2010-05-06T00:00:00"/>
    <n v="17200"/>
    <s v="550"/>
    <x v="4"/>
    <x v="27"/>
    <x v="6"/>
    <x v="1"/>
    <x v="0"/>
  </r>
  <r>
    <n v="5505124504"/>
    <x v="214"/>
    <n v="48200100"/>
    <x v="664"/>
    <s v="EXGAVELASQUE"/>
    <s v=""/>
    <s v="Provisión otras cta.pte.proveed prod. no inventar"/>
    <s v="Accesorio para oficina negocio 16%"/>
    <s v="Accesorio para oficina negocio 16%"/>
    <d v="2010-05-05T00:00:00"/>
    <d v="2010-05-06T00:00:00"/>
    <n v="-5000"/>
    <s v="550"/>
    <x v="4"/>
    <x v="27"/>
    <x v="5"/>
    <x v="1"/>
    <x v="0"/>
  </r>
  <r>
    <n v="5505124504"/>
    <x v="214"/>
    <n v="48200100"/>
    <x v="664"/>
    <s v="EXGAVELASQUE"/>
    <s v=""/>
    <s v="Provisión otras cta.pte.proveed prod. no inventar"/>
    <s v="Accesorio para oficina negocio 16%"/>
    <s v="Accesorio para oficina negocio 16%"/>
    <d v="2010-05-05T00:00:00"/>
    <d v="2010-05-06T00:00:00"/>
    <n v="5000"/>
    <s v="550"/>
    <x v="4"/>
    <x v="27"/>
    <x v="5"/>
    <x v="1"/>
    <x v="0"/>
  </r>
  <r>
    <n v="5505124504"/>
    <x v="214"/>
    <n v="48200100"/>
    <x v="664"/>
    <s v="EXGAVELASQUE"/>
    <s v=""/>
    <s v="Provisión otras cta.pte.proveed prod. no inventar"/>
    <s v="Accesorio para oficina negocio 16%"/>
    <s v="Accesorio para oficina negocio 16%"/>
    <d v="2010-05-05T00:00:00"/>
    <d v="2010-05-06T00:00:00"/>
    <n v="5000"/>
    <s v="550"/>
    <x v="4"/>
    <x v="27"/>
    <x v="5"/>
    <x v="1"/>
    <x v="0"/>
  </r>
  <r>
    <n v="5505124719"/>
    <x v="213"/>
    <n v="48200100"/>
    <x v="664"/>
    <s v="EXGAVELASQUE"/>
    <s v=""/>
    <s v="Provisión otras cta.pte.proveed prod. no inventar"/>
    <s v="Boletin comunicaciones internas 16%"/>
    <s v="Boletin comunicaciones internas 16%"/>
    <d v="2010-05-05T00:00:00"/>
    <d v="2010-05-06T00:00:00"/>
    <n v="-26000"/>
    <s v="550"/>
    <x v="4"/>
    <x v="27"/>
    <x v="5"/>
    <x v="1"/>
    <x v="0"/>
  </r>
  <r>
    <n v="5505124719"/>
    <x v="213"/>
    <n v="48200100"/>
    <x v="664"/>
    <s v="EXGAVELASQUE"/>
    <s v=""/>
    <s v="Provisión otras cta.pte.proveed prod. no inventar"/>
    <s v="Boletin comunicaciones internas 16%"/>
    <s v="Boletin comunicaciones internas 16%"/>
    <d v="2010-05-05T00:00:00"/>
    <d v="2010-05-06T00:00:00"/>
    <n v="26000"/>
    <s v="550"/>
    <x v="4"/>
    <x v="27"/>
    <x v="5"/>
    <x v="1"/>
    <x v="0"/>
  </r>
  <r>
    <n v="5505124719"/>
    <x v="213"/>
    <n v="48200100"/>
    <x v="664"/>
    <s v="EXGAVELASQUE"/>
    <s v=""/>
    <s v="Provisión otras cta.pte.proveed prod. no inventar"/>
    <s v="Boletin comunicaciones internas 16%"/>
    <s v="Boletin comunicaciones internas 16%"/>
    <d v="2010-05-05T00:00:00"/>
    <d v="2010-05-06T00:00:00"/>
    <n v="26000"/>
    <s v="550"/>
    <x v="4"/>
    <x v="27"/>
    <x v="5"/>
    <x v="1"/>
    <x v="0"/>
  </r>
  <r>
    <n v="5525110119"/>
    <x v="160"/>
    <n v="48330000"/>
    <x v="666"/>
    <s v="SSJFLOPEZ"/>
    <s v=""/>
    <s v="INDUSTRIAS Y CONFECCIONES INDUCON L"/>
    <s v="Bata blanca dacron M/C logo LITO"/>
    <s v="Bata blanca dacron M/C logo LITO"/>
    <d v="2010-05-01T00:00:00"/>
    <d v="2010-05-06T00:00:00"/>
    <n v="58516"/>
    <s v="552"/>
    <x v="4"/>
    <x v="27"/>
    <x v="2"/>
    <x v="1"/>
    <x v="0"/>
  </r>
  <r>
    <n v="5525110119"/>
    <x v="160"/>
    <n v="48330000"/>
    <x v="666"/>
    <s v="SSJFLOPEZ"/>
    <s v=""/>
    <s v="INDUSTRIAS Y CONFECCIONES INDUCON L"/>
    <s v="Bata blanca dacron M/L logo LITO"/>
    <s v="Bata blanca dacron M/L logo LITO"/>
    <d v="2010-05-01T00:00:00"/>
    <d v="2010-05-06T00:00:00"/>
    <n v="33896"/>
    <s v="552"/>
    <x v="4"/>
    <x v="27"/>
    <x v="2"/>
    <x v="1"/>
    <x v="0"/>
  </r>
  <r>
    <n v="5525110119"/>
    <x v="160"/>
    <n v="48330000"/>
    <x v="666"/>
    <s v="SSJFLOPEZ"/>
    <s v=""/>
    <s v="INDUSTRIAS Y CONFECCIONES INDUCON L"/>
    <s v="Bata blanca dacron M/C logo LITO"/>
    <s v="Bata blanca dacron M/C logo LITO"/>
    <d v="2010-05-01T00:00:00"/>
    <d v="2010-05-06T00:00:00"/>
    <n v="43887"/>
    <s v="552"/>
    <x v="4"/>
    <x v="27"/>
    <x v="2"/>
    <x v="1"/>
    <x v="0"/>
  </r>
  <r>
    <n v="5525110119"/>
    <x v="160"/>
    <n v="48330000"/>
    <x v="666"/>
    <s v="SSJFLOPEZ"/>
    <s v=""/>
    <s v="INDUSTRIAS Y CONFECCIONES INDUCON L"/>
    <s v="Pantalon dril blanco enresortado"/>
    <s v="Pantalon dril blanco enresortado"/>
    <d v="2010-05-01T00:00:00"/>
    <d v="2010-05-06T00:00:00"/>
    <n v="46740"/>
    <s v="552"/>
    <x v="4"/>
    <x v="27"/>
    <x v="2"/>
    <x v="1"/>
    <x v="0"/>
  </r>
  <r>
    <n v="5525116446"/>
    <x v="152"/>
    <n v="48300600"/>
    <x v="665"/>
    <s v="LTJFLOPEZ"/>
    <s v=""/>
    <s v="Provisión otras cta.pte.proveed prod. Inventariab."/>
    <s v=""/>
    <s v="Servicio de transporte"/>
    <d v="2010-05-07T00:00:00"/>
    <d v="2010-05-07T00:00:00"/>
    <n v="144275"/>
    <s v="552"/>
    <x v="4"/>
    <x v="27"/>
    <x v="7"/>
    <x v="1"/>
    <x v="1"/>
  </r>
  <r>
    <n v="5525116446"/>
    <x v="152"/>
    <n v="48300600"/>
    <x v="665"/>
    <s v="LTJFLOPEZ"/>
    <s v=""/>
    <s v="Provisión otras cta.pte.proveed prod. Inventariab."/>
    <s v=""/>
    <s v="Servicio de transporte"/>
    <d v="2010-05-07T00:00:00"/>
    <d v="2010-05-07T00:00:00"/>
    <n v="70000"/>
    <s v="552"/>
    <x v="4"/>
    <x v="27"/>
    <x v="7"/>
    <x v="1"/>
    <x v="1"/>
  </r>
  <r>
    <n v="5515124012"/>
    <x v="127"/>
    <n v="48000300"/>
    <x v="654"/>
    <s v="EXGAVELASQUE"/>
    <s v=""/>
    <s v="Mat, rptos y accesorios, materiales y repuestos na"/>
    <s v="Bombillo halogeno 100v 75w"/>
    <s v=""/>
    <d v="2010-05-08T00:00:00"/>
    <d v="2010-05-08T00:00:00"/>
    <n v="12500"/>
    <s v="551"/>
    <x v="4"/>
    <x v="27"/>
    <x v="6"/>
    <x v="1"/>
    <x v="0"/>
  </r>
  <r>
    <n v="5525124714"/>
    <x v="177"/>
    <n v="48330000"/>
    <x v="666"/>
    <s v="LTCHGARCIA"/>
    <s v=""/>
    <s v="Pto terminado manuf, envases"/>
    <s v="ENV Met Lito Rect 107X80X52 Plateado"/>
    <s v=""/>
    <d v="2010-05-08T00:00:00"/>
    <d v="2010-05-08T00:00:00"/>
    <n v="6065"/>
    <s v="552"/>
    <x v="4"/>
    <x v="27"/>
    <x v="5"/>
    <x v="1"/>
    <x v="1"/>
  </r>
  <r>
    <n v="5525124714"/>
    <x v="177"/>
    <n v="48330000"/>
    <x v="666"/>
    <s v="LTCHGARCIA"/>
    <s v=""/>
    <s v="Pto terminado manuf, envases"/>
    <s v="ENV Met Lito Cir 88X104 Dorado"/>
    <s v=""/>
    <d v="2010-05-08T00:00:00"/>
    <d v="2010-05-08T00:00:00"/>
    <n v="3932"/>
    <s v="552"/>
    <x v="4"/>
    <x v="27"/>
    <x v="5"/>
    <x v="1"/>
    <x v="1"/>
  </r>
  <r>
    <n v="5525124714"/>
    <x v="177"/>
    <n v="48330000"/>
    <x v="666"/>
    <s v="LTCHGARCIA"/>
    <s v=""/>
    <s v="Pto terminado manuf, envases"/>
    <s v="ENV Met Lito Cir 116X55 Estañado"/>
    <s v=""/>
    <d v="2010-05-08T00:00:00"/>
    <d v="2010-05-08T00:00:00"/>
    <n v="7832"/>
    <s v="552"/>
    <x v="4"/>
    <x v="27"/>
    <x v="5"/>
    <x v="1"/>
    <x v="1"/>
  </r>
  <r>
    <n v="5525124714"/>
    <x v="177"/>
    <n v="48330000"/>
    <x v="666"/>
    <s v="LTCHGARCIA"/>
    <s v=""/>
    <s v="Pto terminado manuf, envases"/>
    <s v="ENV Met Circ48x26 Estañado"/>
    <s v=""/>
    <d v="2010-05-08T00:00:00"/>
    <d v="2010-05-08T00:00:00"/>
    <n v="2510"/>
    <s v="552"/>
    <x v="4"/>
    <x v="27"/>
    <x v="5"/>
    <x v="1"/>
    <x v="1"/>
  </r>
  <r>
    <n v="5525124714"/>
    <x v="177"/>
    <n v="48330000"/>
    <x v="666"/>
    <s v="LTCHGARCIA"/>
    <s v=""/>
    <s v="Pto terminado manuf, envases"/>
    <s v="ENV Met Lito Rect 107X80X52 Dorado"/>
    <s v=""/>
    <d v="2010-05-08T00:00:00"/>
    <d v="2010-05-08T00:00:00"/>
    <n v="8950"/>
    <s v="552"/>
    <x v="4"/>
    <x v="27"/>
    <x v="5"/>
    <x v="1"/>
    <x v="1"/>
  </r>
  <r>
    <n v="5515124719"/>
    <x v="114"/>
    <n v="48008600"/>
    <x v="659"/>
    <s v="LTMCRAGA"/>
    <s v=""/>
    <s v="Provisión otras cta.pte.proveed prod. no inventar"/>
    <s v="Boletin comunicaciones internas 16%"/>
    <s v="Boletin comunicaciones internas 16%"/>
    <d v="2010-05-10T00:00:00"/>
    <d v="2010-05-10T00:00:00"/>
    <n v="38500"/>
    <s v="551"/>
    <x v="4"/>
    <x v="27"/>
    <x v="5"/>
    <x v="1"/>
    <x v="0"/>
  </r>
  <r>
    <n v="5515116408"/>
    <x v="103"/>
    <n v="48000300"/>
    <x v="654"/>
    <s v="SSJFLOPEZ"/>
    <s v="FACTURA MOVISTAR"/>
    <s v="TELEFONICA MOVILES COLOMBIA S.A."/>
    <s v=""/>
    <s v=""/>
    <d v="2010-05-02T00:00:00"/>
    <d v="2010-05-11T00:00:00"/>
    <n v="3194"/>
    <s v="551"/>
    <x v="4"/>
    <x v="27"/>
    <x v="1"/>
    <x v="1"/>
    <x v="0"/>
  </r>
  <r>
    <n v="5515116408"/>
    <x v="103"/>
    <n v="48000300"/>
    <x v="654"/>
    <s v="SSJFLOPEZ"/>
    <s v="FACTURA COMCEL"/>
    <s v="COMUNICACION CELULAR S.A. COMCEL"/>
    <s v=""/>
    <s v=""/>
    <d v="2010-04-25T00:00:00"/>
    <d v="2010-05-11T00:00:00"/>
    <n v="2194"/>
    <s v="551"/>
    <x v="4"/>
    <x v="27"/>
    <x v="1"/>
    <x v="1"/>
    <x v="0"/>
  </r>
  <r>
    <n v="5515116408"/>
    <x v="103"/>
    <n v="48000300"/>
    <x v="654"/>
    <s v="SSJFLOPEZ"/>
    <s v="FACTURA TIGO"/>
    <s v="COLOMBIA MOVIL S.A. E.S.P."/>
    <s v=""/>
    <s v=""/>
    <d v="2010-04-30T00:00:00"/>
    <d v="2010-05-11T00:00:00"/>
    <n v="2036"/>
    <s v="551"/>
    <x v="4"/>
    <x v="27"/>
    <x v="1"/>
    <x v="1"/>
    <x v="0"/>
  </r>
  <r>
    <n v="5515116408"/>
    <x v="103"/>
    <n v="48000300"/>
    <x v="654"/>
    <s v="SSJFLOPEZ"/>
    <s v="FACTURA TIGO"/>
    <s v="COLOMBIA MOVIL S.A. E.S.P."/>
    <s v=""/>
    <s v=""/>
    <d v="2010-04-30T00:00:00"/>
    <d v="2010-05-11T00:00:00"/>
    <n v="1701"/>
    <s v="551"/>
    <x v="4"/>
    <x v="27"/>
    <x v="1"/>
    <x v="1"/>
    <x v="0"/>
  </r>
  <r>
    <n v="5515116507"/>
    <x v="112"/>
    <n v="48000300"/>
    <x v="654"/>
    <s v="LTNJRODRIGUE"/>
    <s v=""/>
    <s v="Provisión otras cta.pte.proveed prod. Inventariab."/>
    <s v=""/>
    <s v="Recarga de toner de impresora"/>
    <d v="2010-05-11T00:00:00"/>
    <d v="2010-05-11T00:00:00"/>
    <n v="8621"/>
    <s v="551"/>
    <x v="4"/>
    <x v="27"/>
    <x v="5"/>
    <x v="1"/>
    <x v="0"/>
  </r>
  <r>
    <n v="5515120602"/>
    <x v="215"/>
    <n v="48000300"/>
    <x v="654"/>
    <s v="SSGAVILLAMIL"/>
    <s v="Reclas Gasto Lito 2010"/>
    <s v="Gto admon., capacitac.,honorarios,otros honorarios"/>
    <s v=""/>
    <s v=""/>
    <d v="2010-04-13T00:00:00"/>
    <d v="2010-05-11T00:00:00"/>
    <n v="4338"/>
    <s v="551"/>
    <x v="4"/>
    <x v="27"/>
    <x v="5"/>
    <x v="1"/>
    <x v="0"/>
  </r>
  <r>
    <n v="5515120602"/>
    <x v="215"/>
    <n v="48000300"/>
    <x v="654"/>
    <s v="SSGAVILLAMIL"/>
    <s v="Reclas Gasto Lito 2010"/>
    <s v="Gto admon., capacitac.,honorarios,otros honorarios"/>
    <s v=""/>
    <s v=""/>
    <d v="2010-04-13T00:00:00"/>
    <d v="2010-05-11T00:00:00"/>
    <n v="325069"/>
    <s v="551"/>
    <x v="4"/>
    <x v="27"/>
    <x v="5"/>
    <x v="1"/>
    <x v="0"/>
  </r>
  <r>
    <n v="5515121602"/>
    <x v="203"/>
    <n v="48000300"/>
    <x v="654"/>
    <s v="SSJFLOPEZ"/>
    <s v="Carlson Lito    1 Abril"/>
    <s v="CARLSON WAGONLIT COLOMBIA S.A."/>
    <s v=""/>
    <s v=""/>
    <d v="2010-04-13T00:00:00"/>
    <d v="2010-05-11T00:00:00"/>
    <n v="-263162"/>
    <s v="551"/>
    <x v="4"/>
    <x v="27"/>
    <x v="5"/>
    <x v="1"/>
    <x v="0"/>
  </r>
  <r>
    <n v="5515121602"/>
    <x v="203"/>
    <n v="48000300"/>
    <x v="654"/>
    <s v="SSJFLOPEZ"/>
    <s v="Carlson Lito    1 Abril"/>
    <s v="CARLSON WAGONLIT COLOMBIA S.A."/>
    <s v=""/>
    <s v=""/>
    <d v="2010-04-13T00:00:00"/>
    <d v="2010-05-11T00:00:00"/>
    <n v="-23100"/>
    <s v="551"/>
    <x v="4"/>
    <x v="27"/>
    <x v="5"/>
    <x v="1"/>
    <x v="0"/>
  </r>
  <r>
    <n v="5515121602"/>
    <x v="203"/>
    <n v="48000300"/>
    <x v="654"/>
    <s v="SSJFLOPEZ"/>
    <s v="Carlson Lito    1 Abril"/>
    <s v="CARLSON WAGONLIT COLOMBIA S.A."/>
    <s v=""/>
    <s v=""/>
    <d v="2010-04-13T00:00:00"/>
    <d v="2010-05-11T00:00:00"/>
    <n v="-38807"/>
    <s v="551"/>
    <x v="4"/>
    <x v="27"/>
    <x v="5"/>
    <x v="1"/>
    <x v="0"/>
  </r>
  <r>
    <n v="5515121602"/>
    <x v="203"/>
    <n v="48000300"/>
    <x v="654"/>
    <s v="SSGAVILLAMIL"/>
    <s v="Reclas Gasto Lito 2010"/>
    <s v="Gto admon., capacitac.,honorarios,otros honorarios"/>
    <s v=""/>
    <s v=""/>
    <d v="2010-04-13T00:00:00"/>
    <d v="2010-05-11T00:00:00"/>
    <n v="-4338"/>
    <s v="551"/>
    <x v="4"/>
    <x v="27"/>
    <x v="5"/>
    <x v="1"/>
    <x v="0"/>
  </r>
  <r>
    <n v="5515121602"/>
    <x v="203"/>
    <n v="48000300"/>
    <x v="654"/>
    <s v="SSGAVILLAMIL"/>
    <s v="Reclas Gasto Lito 2010"/>
    <s v="Gto admon., capacitac.,honorarios,otros honorarios"/>
    <s v=""/>
    <s v=""/>
    <d v="2010-04-13T00:00:00"/>
    <d v="2010-05-11T00:00:00"/>
    <n v="-325069"/>
    <s v="551"/>
    <x v="4"/>
    <x v="27"/>
    <x v="5"/>
    <x v="1"/>
    <x v="0"/>
  </r>
  <r>
    <n v="5515121602"/>
    <x v="203"/>
    <n v="48000300"/>
    <x v="654"/>
    <s v="SSJFLOPEZ"/>
    <s v="TIQUETES"/>
    <s v="CARLSON WAGONLIT COLOMBIA S.A."/>
    <s v=""/>
    <s v=""/>
    <d v="2010-04-13T00:00:00"/>
    <d v="2010-05-11T00:00:00"/>
    <n v="267500"/>
    <s v="551"/>
    <x v="4"/>
    <x v="27"/>
    <x v="5"/>
    <x v="1"/>
    <x v="0"/>
  </r>
  <r>
    <n v="5515121602"/>
    <x v="203"/>
    <n v="48000300"/>
    <x v="654"/>
    <s v="SSJFLOPEZ"/>
    <s v="TIQUETES"/>
    <s v="CARLSON WAGONLIT COLOMBIA S.A."/>
    <s v=""/>
    <s v=""/>
    <d v="2010-04-13T00:00:00"/>
    <d v="2010-05-11T00:00:00"/>
    <n v="23100"/>
    <s v="551"/>
    <x v="4"/>
    <x v="27"/>
    <x v="5"/>
    <x v="1"/>
    <x v="0"/>
  </r>
  <r>
    <n v="5515121602"/>
    <x v="203"/>
    <n v="48000300"/>
    <x v="654"/>
    <s v="SSJFLOPEZ"/>
    <s v="TIQUETES"/>
    <s v="CARLSON WAGONLIT COLOMBIA S.A."/>
    <s v=""/>
    <s v=""/>
    <d v="2010-04-13T00:00:00"/>
    <d v="2010-05-11T00:00:00"/>
    <n v="38807"/>
    <s v="551"/>
    <x v="4"/>
    <x v="27"/>
    <x v="5"/>
    <x v="1"/>
    <x v="0"/>
  </r>
  <r>
    <n v="5515611158"/>
    <x v="195"/>
    <n v="48000300"/>
    <x v="654"/>
    <s v="SSGAVILLAMIL"/>
    <s v="Reclas Gasto Lito 2010"/>
    <s v="Gto admon., capacitac.,honorarios,otros honorarios"/>
    <s v=""/>
    <s v=""/>
    <d v="2010-04-13T00:00:00"/>
    <d v="2010-05-11T00:00:00"/>
    <n v="-1616000"/>
    <s v="551"/>
    <x v="4"/>
    <x v="27"/>
    <x v="8"/>
    <x v="1"/>
    <x v="0"/>
  </r>
  <r>
    <n v="5515116408"/>
    <x v="103"/>
    <n v="48001500"/>
    <x v="656"/>
    <s v="SSJFLOPEZ"/>
    <s v="FACTURA MOVISTAR"/>
    <s v="TELEFONICA MOVILES COLOMBIA S.A."/>
    <s v=""/>
    <s v=""/>
    <d v="2010-05-02T00:00:00"/>
    <d v="2010-05-11T00:00:00"/>
    <n v="9732"/>
    <s v="551"/>
    <x v="4"/>
    <x v="27"/>
    <x v="1"/>
    <x v="1"/>
    <x v="0"/>
  </r>
  <r>
    <n v="5515116408"/>
    <x v="103"/>
    <n v="48001500"/>
    <x v="656"/>
    <s v="SSJFLOPEZ"/>
    <s v="FACTURA COMCEL"/>
    <s v="COMUNICACION CELULAR S.A. COMCEL"/>
    <s v=""/>
    <s v=""/>
    <d v="2010-04-25T00:00:00"/>
    <d v="2010-05-11T00:00:00"/>
    <n v="6685"/>
    <s v="551"/>
    <x v="4"/>
    <x v="27"/>
    <x v="1"/>
    <x v="1"/>
    <x v="0"/>
  </r>
  <r>
    <n v="5515116408"/>
    <x v="103"/>
    <n v="48001500"/>
    <x v="656"/>
    <s v="SSJFLOPEZ"/>
    <s v="FACTURA TIGO"/>
    <s v="COLOMBIA MOVIL S.A. E.S.P."/>
    <s v=""/>
    <s v=""/>
    <d v="2010-04-30T00:00:00"/>
    <d v="2010-05-11T00:00:00"/>
    <n v="6203"/>
    <s v="551"/>
    <x v="4"/>
    <x v="27"/>
    <x v="1"/>
    <x v="1"/>
    <x v="0"/>
  </r>
  <r>
    <n v="5515116408"/>
    <x v="103"/>
    <n v="48001500"/>
    <x v="656"/>
    <s v="SSJFLOPEZ"/>
    <s v="FACTURA TIGO"/>
    <s v="COLOMBIA MOVIL S.A. E.S.P."/>
    <s v=""/>
    <s v=""/>
    <d v="2010-04-30T00:00:00"/>
    <d v="2010-05-11T00:00:00"/>
    <n v="5183"/>
    <s v="551"/>
    <x v="4"/>
    <x v="27"/>
    <x v="1"/>
    <x v="1"/>
    <x v="0"/>
  </r>
  <r>
    <n v="5515111152"/>
    <x v="111"/>
    <n v="48003000"/>
    <x v="657"/>
    <s v="LTNJRODRIGUE"/>
    <s v=""/>
    <s v="Provisión otras cta.pte.proveed prod. Inventariab."/>
    <s v=""/>
    <s v="Servicio Revisoria fiscal"/>
    <d v="2010-05-11T00:00:00"/>
    <d v="2010-05-11T00:00:00"/>
    <n v="773833"/>
    <s v="551"/>
    <x v="4"/>
    <x v="27"/>
    <x v="8"/>
    <x v="1"/>
    <x v="0"/>
  </r>
  <r>
    <n v="5515116408"/>
    <x v="103"/>
    <n v="48007000"/>
    <x v="658"/>
    <s v="SSJFLOPEZ"/>
    <s v="FACTURA MOVISTAR"/>
    <s v="TELEFONICA MOVILES COLOMBIA S.A."/>
    <s v=""/>
    <s v=""/>
    <d v="2010-05-02T00:00:00"/>
    <d v="2010-05-11T00:00:00"/>
    <n v="8753"/>
    <s v="551"/>
    <x v="4"/>
    <x v="27"/>
    <x v="1"/>
    <x v="1"/>
    <x v="0"/>
  </r>
  <r>
    <n v="5515116408"/>
    <x v="103"/>
    <n v="48007000"/>
    <x v="658"/>
    <s v="SSJFLOPEZ"/>
    <s v="FACTURA COMCEL"/>
    <s v="COMUNICACION CELULAR S.A. COMCEL"/>
    <s v=""/>
    <s v=""/>
    <d v="2010-04-25T00:00:00"/>
    <d v="2010-05-11T00:00:00"/>
    <n v="6012"/>
    <s v="551"/>
    <x v="4"/>
    <x v="27"/>
    <x v="1"/>
    <x v="1"/>
    <x v="0"/>
  </r>
  <r>
    <n v="5515116408"/>
    <x v="103"/>
    <n v="48007000"/>
    <x v="658"/>
    <s v="SSJFLOPEZ"/>
    <s v="FACTURA TIGO"/>
    <s v="COLOMBIA MOVIL S.A. E.S.P."/>
    <s v=""/>
    <s v=""/>
    <d v="2010-04-30T00:00:00"/>
    <d v="2010-05-11T00:00:00"/>
    <n v="5579"/>
    <s v="551"/>
    <x v="4"/>
    <x v="27"/>
    <x v="1"/>
    <x v="1"/>
    <x v="0"/>
  </r>
  <r>
    <n v="5515116408"/>
    <x v="103"/>
    <n v="48007000"/>
    <x v="658"/>
    <s v="SSJFLOPEZ"/>
    <s v="FACTURA TIGO"/>
    <s v="COLOMBIA MOVIL S.A. E.S.P."/>
    <s v=""/>
    <s v=""/>
    <d v="2010-04-30T00:00:00"/>
    <d v="2010-05-11T00:00:00"/>
    <n v="4662"/>
    <s v="551"/>
    <x v="4"/>
    <x v="27"/>
    <x v="1"/>
    <x v="1"/>
    <x v="0"/>
  </r>
  <r>
    <n v="5515611158"/>
    <x v="195"/>
    <n v="48007000"/>
    <x v="658"/>
    <s v="SSGAVILLAMIL"/>
    <s v="Reclas Gasto Lito 2010"/>
    <s v="Gto admon., capacitac.,honorarios,otros honorarios"/>
    <s v=""/>
    <s v=""/>
    <d v="2010-04-13T00:00:00"/>
    <d v="2010-05-11T00:00:00"/>
    <n v="1616000"/>
    <s v="551"/>
    <x v="4"/>
    <x v="27"/>
    <x v="8"/>
    <x v="1"/>
    <x v="0"/>
  </r>
  <r>
    <n v="5515124719"/>
    <x v="114"/>
    <n v="48008600"/>
    <x v="659"/>
    <s v="EXEAGUTIERRE"/>
    <s v=""/>
    <s v="Provisión otras cta.pte.proveed prod. no inventar"/>
    <s v="Boletin comunicaciones internas 16%"/>
    <s v="Boletin comunicaciones internas 16%"/>
    <d v="2010-05-07T00:00:00"/>
    <d v="2010-05-11T00:00:00"/>
    <n v="1160000"/>
    <s v="551"/>
    <x v="4"/>
    <x v="27"/>
    <x v="5"/>
    <x v="1"/>
    <x v="0"/>
  </r>
  <r>
    <n v="5515110105"/>
    <x v="118"/>
    <n v="48008900"/>
    <x v="660"/>
    <s v="EXEAGUTIERRE"/>
    <s v=""/>
    <s v="Provisión otras cta.pte.proveed prod. no inventar"/>
    <s v="Obsequios Exitos Innovadores 0%"/>
    <s v="Obsequios Exitos Innovadores 0%"/>
    <d v="2010-05-07T00:00:00"/>
    <d v="2010-05-11T00:00:00"/>
    <n v="75500"/>
    <s v="551"/>
    <x v="4"/>
    <x v="27"/>
    <x v="2"/>
    <x v="1"/>
    <x v="0"/>
  </r>
  <r>
    <n v="5515116402"/>
    <x v="122"/>
    <n v="48016300"/>
    <x v="661"/>
    <s v="SSGAVILLAMIL"/>
    <s v="Reclas Gasto Lito 2010"/>
    <s v="Gto admon., capacitac.,honorarios,otros honorarios"/>
    <s v=""/>
    <s v=""/>
    <d v="2010-04-13T00:00:00"/>
    <d v="2010-05-11T00:00:00"/>
    <n v="363293"/>
    <s v="551"/>
    <x v="4"/>
    <x v="27"/>
    <x v="5"/>
    <x v="1"/>
    <x v="0"/>
  </r>
  <r>
    <n v="5515124507"/>
    <x v="185"/>
    <n v="48016300"/>
    <x v="661"/>
    <s v="SSLMLEMUS"/>
    <s v=""/>
    <s v="Provisión otras cta.pte.proveed prod. no inventar"/>
    <s v="Licencia de software 16% sum equip comp"/>
    <s v="Licencia de software 16% sum equip comp"/>
    <d v="2010-05-11T00:00:00"/>
    <d v="2010-05-11T00:00:00"/>
    <n v="3728955"/>
    <s v="551"/>
    <x v="4"/>
    <x v="27"/>
    <x v="5"/>
    <x v="1"/>
    <x v="0"/>
  </r>
  <r>
    <n v="5515116402"/>
    <x v="122"/>
    <n v="48016800"/>
    <x v="662"/>
    <s v="SSGAVILLAMIL"/>
    <s v="Reclas Gasto Lito 2010"/>
    <s v="Gto admon., capacitac.,honorarios,otros honorarios"/>
    <s v=""/>
    <s v=""/>
    <d v="2010-04-13T00:00:00"/>
    <d v="2010-05-11T00:00:00"/>
    <n v="-363293"/>
    <s v="551"/>
    <x v="4"/>
    <x v="27"/>
    <x v="5"/>
    <x v="1"/>
    <x v="0"/>
  </r>
  <r>
    <n v="5515116408"/>
    <x v="103"/>
    <n v="48016800"/>
    <x v="662"/>
    <s v="SSJFLOPEZ"/>
    <s v="FACTURA MOVISTAR"/>
    <s v="TELEFONICA MOVILES COLOMBIA S.A."/>
    <s v=""/>
    <s v=""/>
    <d v="2010-05-02T00:00:00"/>
    <d v="2010-05-11T00:00:00"/>
    <n v="6149"/>
    <s v="551"/>
    <x v="4"/>
    <x v="27"/>
    <x v="1"/>
    <x v="1"/>
    <x v="0"/>
  </r>
  <r>
    <n v="5515116408"/>
    <x v="103"/>
    <n v="48016800"/>
    <x v="662"/>
    <s v="SSJFLOPEZ"/>
    <s v="FACTURA COMCEL"/>
    <s v="COMUNICACION CELULAR S.A. COMCEL"/>
    <s v=""/>
    <s v=""/>
    <d v="2010-04-25T00:00:00"/>
    <d v="2010-05-11T00:00:00"/>
    <n v="4224"/>
    <s v="551"/>
    <x v="4"/>
    <x v="27"/>
    <x v="1"/>
    <x v="1"/>
    <x v="0"/>
  </r>
  <r>
    <n v="5515116409"/>
    <x v="194"/>
    <n v="48016800"/>
    <x v="662"/>
    <s v="SSJFLOPEZ"/>
    <s v="FACTURA TIGO"/>
    <s v="COLOMBIA MOVIL S.A. E.S.P."/>
    <s v=""/>
    <s v=""/>
    <d v="2010-04-30T00:00:00"/>
    <d v="2010-05-11T00:00:00"/>
    <n v="3919"/>
    <s v="551"/>
    <x v="4"/>
    <x v="27"/>
    <x v="5"/>
    <x v="1"/>
    <x v="0"/>
  </r>
  <r>
    <n v="5515116409"/>
    <x v="194"/>
    <n v="48016800"/>
    <x v="662"/>
    <s v="SSJFLOPEZ"/>
    <s v="FACTURA TIGO"/>
    <s v="COLOMBIA MOVIL S.A. E.S.P."/>
    <s v=""/>
    <s v=""/>
    <d v="2010-04-30T00:00:00"/>
    <d v="2010-05-11T00:00:00"/>
    <n v="3275"/>
    <s v="551"/>
    <x v="4"/>
    <x v="27"/>
    <x v="5"/>
    <x v="1"/>
    <x v="0"/>
  </r>
  <r>
    <n v="5505116408"/>
    <x v="150"/>
    <n v="48200100"/>
    <x v="664"/>
    <s v="SSJFLOPEZ"/>
    <s v="FACTURA MOVISTAR"/>
    <s v="TELEFONICA MOVILES COLOMBIA S.A."/>
    <s v=""/>
    <s v=""/>
    <d v="2010-05-02T00:00:00"/>
    <d v="2010-05-11T00:00:00"/>
    <n v="1137"/>
    <s v="550"/>
    <x v="4"/>
    <x v="27"/>
    <x v="1"/>
    <x v="1"/>
    <x v="0"/>
  </r>
  <r>
    <n v="5505116408"/>
    <x v="150"/>
    <n v="48200100"/>
    <x v="664"/>
    <s v="SSJFLOPEZ"/>
    <s v="FACTURA COMCEL"/>
    <s v="COMUNICACION CELULAR S.A. COMCEL"/>
    <s v=""/>
    <s v=""/>
    <d v="2010-04-25T00:00:00"/>
    <d v="2010-05-11T00:00:00"/>
    <n v="781"/>
    <s v="550"/>
    <x v="4"/>
    <x v="27"/>
    <x v="1"/>
    <x v="1"/>
    <x v="0"/>
  </r>
  <r>
    <n v="5505116408"/>
    <x v="150"/>
    <n v="48200100"/>
    <x v="664"/>
    <s v="SSJFLOPEZ"/>
    <s v="FACTURA TIGO"/>
    <s v="COLOMBIA MOVIL S.A. E.S.P."/>
    <s v=""/>
    <s v=""/>
    <d v="2010-04-30T00:00:00"/>
    <d v="2010-05-11T00:00:00"/>
    <n v="724"/>
    <s v="550"/>
    <x v="4"/>
    <x v="27"/>
    <x v="1"/>
    <x v="1"/>
    <x v="0"/>
  </r>
  <r>
    <n v="5505116408"/>
    <x v="150"/>
    <n v="48200100"/>
    <x v="664"/>
    <s v="SSJFLOPEZ"/>
    <s v="FACTURA TIGO"/>
    <s v="COLOMBIA MOVIL S.A. E.S.P."/>
    <s v=""/>
    <s v=""/>
    <d v="2010-04-30T00:00:00"/>
    <d v="2010-05-11T00:00:00"/>
    <n v="605"/>
    <s v="550"/>
    <x v="4"/>
    <x v="27"/>
    <x v="1"/>
    <x v="1"/>
    <x v="0"/>
  </r>
  <r>
    <n v="5525116408"/>
    <x v="173"/>
    <n v="48330000"/>
    <x v="666"/>
    <s v="SSJFLOPEZ"/>
    <s v="FACTURA MOVISTAR"/>
    <s v="TELEFONICA MOVILES COLOMBIA S.A."/>
    <s v=""/>
    <s v=""/>
    <d v="2010-05-02T00:00:00"/>
    <d v="2010-05-11T00:00:00"/>
    <n v="11458"/>
    <s v="552"/>
    <x v="4"/>
    <x v="27"/>
    <x v="1"/>
    <x v="1"/>
    <x v="0"/>
  </r>
  <r>
    <n v="5525116408"/>
    <x v="173"/>
    <n v="48330000"/>
    <x v="666"/>
    <s v="SSJFLOPEZ"/>
    <s v="FACTURA COMCEL"/>
    <s v="COMUNICACION CELULAR S.A. COMCEL"/>
    <s v=""/>
    <s v=""/>
    <d v="2010-04-25T00:00:00"/>
    <d v="2010-05-11T00:00:00"/>
    <n v="7871"/>
    <s v="552"/>
    <x v="4"/>
    <x v="27"/>
    <x v="1"/>
    <x v="1"/>
    <x v="0"/>
  </r>
  <r>
    <n v="5525116408"/>
    <x v="173"/>
    <n v="48330000"/>
    <x v="666"/>
    <s v="SSJFLOPEZ"/>
    <s v="FACTURA TIGO"/>
    <s v="COLOMBIA MOVIL S.A. E.S.P."/>
    <s v=""/>
    <s v=""/>
    <d v="2010-04-30T00:00:00"/>
    <d v="2010-05-11T00:00:00"/>
    <n v="7303"/>
    <s v="552"/>
    <x v="4"/>
    <x v="27"/>
    <x v="1"/>
    <x v="1"/>
    <x v="0"/>
  </r>
  <r>
    <n v="5525116408"/>
    <x v="173"/>
    <n v="48330000"/>
    <x v="666"/>
    <s v="SSJFLOPEZ"/>
    <s v="FACTURA TIGO"/>
    <s v="COLOMBIA MOVIL S.A. E.S.P."/>
    <s v=""/>
    <s v=""/>
    <d v="2010-04-30T00:00:00"/>
    <d v="2010-05-11T00:00:00"/>
    <n v="6103"/>
    <s v="552"/>
    <x v="4"/>
    <x v="27"/>
    <x v="1"/>
    <x v="1"/>
    <x v="0"/>
  </r>
  <r>
    <n v="5515124719"/>
    <x v="114"/>
    <n v="48008600"/>
    <x v="659"/>
    <s v="EXGAVELASQUE"/>
    <s v=""/>
    <s v="Provisión otras cta.pte.proveed prod. no inventar"/>
    <s v="Volante comunicaciones internas 16%"/>
    <s v="Volante comunicaciones internas 16%"/>
    <d v="2010-05-12T00:00:00"/>
    <d v="2010-05-12T00:00:00"/>
    <n v="200000"/>
    <s v="551"/>
    <x v="4"/>
    <x v="27"/>
    <x v="5"/>
    <x v="1"/>
    <x v="0"/>
  </r>
  <r>
    <n v="5515110102"/>
    <x v="92"/>
    <n v="48000300"/>
    <x v="654"/>
    <s v="SSALLONDONO"/>
    <s v="NOMINA PRIMERA QUINCENA M"/>
    <s v="Obligación laboral, salarios por pagar"/>
    <s v=""/>
    <s v=""/>
    <d v="2010-05-13T00:00:00"/>
    <d v="2010-05-13T00:00:00"/>
    <n v="5632725"/>
    <s v="551"/>
    <x v="4"/>
    <x v="27"/>
    <x v="2"/>
    <x v="1"/>
    <x v="0"/>
  </r>
  <r>
    <n v="5515110102"/>
    <x v="92"/>
    <n v="48001400"/>
    <x v="655"/>
    <s v="SSALLONDONO"/>
    <s v="NOMINA PRIMERA QUINCENA M"/>
    <s v="Obligación laboral, salarios por pagar"/>
    <s v=""/>
    <s v=""/>
    <d v="2010-05-13T00:00:00"/>
    <d v="2010-05-13T00:00:00"/>
    <n v="509478"/>
    <s v="551"/>
    <x v="4"/>
    <x v="27"/>
    <x v="2"/>
    <x v="1"/>
    <x v="0"/>
  </r>
  <r>
    <n v="5515110110"/>
    <x v="105"/>
    <n v="48001400"/>
    <x v="655"/>
    <s v="SSALLONDONO"/>
    <s v="NOMINA PRIMERA QUINCENA M"/>
    <s v="Obligación laboral, salarios por pagar"/>
    <s v=""/>
    <s v=""/>
    <d v="2010-05-13T00:00:00"/>
    <d v="2010-05-13T00:00:00"/>
    <n v="30750"/>
    <s v="551"/>
    <x v="4"/>
    <x v="27"/>
    <x v="2"/>
    <x v="1"/>
    <x v="0"/>
  </r>
  <r>
    <n v="5515110119"/>
    <x v="96"/>
    <n v="48001400"/>
    <x v="655"/>
    <s v="SSJFLOPEZ"/>
    <s v=""/>
    <s v="C.I.UNIFORMES IND.ROPA Y CALZADO QU"/>
    <s v="Bota BLA seguridad QUINLOP"/>
    <s v="Bota BLA seguridad QUINLOP"/>
    <d v="2010-05-11T00:00:00"/>
    <d v="2010-05-13T00:00:00"/>
    <n v="2880"/>
    <s v="551"/>
    <x v="4"/>
    <x v="27"/>
    <x v="2"/>
    <x v="1"/>
    <x v="0"/>
  </r>
  <r>
    <n v="5515110102"/>
    <x v="92"/>
    <n v="48001500"/>
    <x v="656"/>
    <s v="SSALLONDONO"/>
    <s v="NOMINA PRIMERA QUINCENA M"/>
    <s v="Obligación laboral, salarios por pagar"/>
    <s v=""/>
    <s v=""/>
    <d v="2010-05-13T00:00:00"/>
    <d v="2010-05-13T00:00:00"/>
    <n v="2112256"/>
    <s v="551"/>
    <x v="4"/>
    <x v="27"/>
    <x v="2"/>
    <x v="1"/>
    <x v="0"/>
  </r>
  <r>
    <n v="5515110110"/>
    <x v="105"/>
    <n v="48001500"/>
    <x v="656"/>
    <s v="SSALLONDONO"/>
    <s v="NOMINA PRIMERA QUINCENA M"/>
    <s v="Obligación laboral, salarios por pagar"/>
    <s v=""/>
    <s v=""/>
    <d v="2010-05-13T00:00:00"/>
    <d v="2010-05-13T00:00:00"/>
    <n v="30750"/>
    <s v="551"/>
    <x v="4"/>
    <x v="27"/>
    <x v="2"/>
    <x v="1"/>
    <x v="0"/>
  </r>
  <r>
    <n v="5515110102"/>
    <x v="92"/>
    <n v="48007000"/>
    <x v="658"/>
    <s v="SSALLONDONO"/>
    <s v="NOMINA PRIMERA QUINCENA M"/>
    <s v="Obligación laboral, salarios por pagar"/>
    <s v=""/>
    <s v=""/>
    <d v="2010-05-13T00:00:00"/>
    <d v="2010-05-13T00:00:00"/>
    <n v="2177017"/>
    <s v="551"/>
    <x v="4"/>
    <x v="27"/>
    <x v="2"/>
    <x v="1"/>
    <x v="0"/>
  </r>
  <r>
    <n v="5515110103"/>
    <x v="116"/>
    <n v="48007000"/>
    <x v="658"/>
    <s v="SSALLONDONO"/>
    <s v="NOMINA PRIMERA QUINCENA M"/>
    <s v="Obligación laboral, salarios por pagar"/>
    <s v=""/>
    <s v=""/>
    <d v="2010-05-13T00:00:00"/>
    <d v="2010-05-13T00:00:00"/>
    <n v="167375"/>
    <s v="551"/>
    <x v="4"/>
    <x v="27"/>
    <x v="2"/>
    <x v="1"/>
    <x v="0"/>
  </r>
  <r>
    <n v="5515110108"/>
    <x v="129"/>
    <n v="48007000"/>
    <x v="658"/>
    <s v="SSALLONDONO"/>
    <s v="NOMINA PRIMERA QUINCENA M"/>
    <s v="Obligación laboral, salarios por pagar"/>
    <s v=""/>
    <s v=""/>
    <d v="2010-05-13T00:00:00"/>
    <d v="2010-05-13T00:00:00"/>
    <n v="22889"/>
    <s v="551"/>
    <x v="4"/>
    <x v="27"/>
    <x v="2"/>
    <x v="1"/>
    <x v="0"/>
  </r>
  <r>
    <n v="5515110102"/>
    <x v="92"/>
    <n v="48008600"/>
    <x v="659"/>
    <s v="SSALLONDONO"/>
    <s v="NOMINA PRIMERA QUINCENA M"/>
    <s v="Obligación laboral, salarios por pagar"/>
    <s v=""/>
    <s v=""/>
    <d v="2010-05-13T00:00:00"/>
    <d v="2010-05-13T00:00:00"/>
    <n v="674050"/>
    <s v="551"/>
    <x v="4"/>
    <x v="27"/>
    <x v="2"/>
    <x v="1"/>
    <x v="0"/>
  </r>
  <r>
    <n v="5515110103"/>
    <x v="116"/>
    <n v="48008600"/>
    <x v="659"/>
    <s v="SSALLONDONO"/>
    <s v="NOMINA PRIMERA QUINCENA M"/>
    <s v="Obligación laboral, salarios por pagar"/>
    <s v=""/>
    <s v=""/>
    <d v="2010-05-13T00:00:00"/>
    <d v="2010-05-13T00:00:00"/>
    <n v="257500"/>
    <s v="551"/>
    <x v="4"/>
    <x v="27"/>
    <x v="2"/>
    <x v="1"/>
    <x v="0"/>
  </r>
  <r>
    <n v="5515112206"/>
    <x v="119"/>
    <n v="48016300"/>
    <x v="661"/>
    <s v="SSJMGONZALEZ"/>
    <s v="AJUSTE PRORRATEO ABRIL"/>
    <s v="Cto pdcion CIF,impuestos,iva descontable"/>
    <s v=""/>
    <s v=""/>
    <d v="2010-05-13T00:00:00"/>
    <d v="2010-05-13T00:00:00"/>
    <n v="14946866"/>
    <s v="551"/>
    <x v="4"/>
    <x v="27"/>
    <x v="9"/>
    <x v="1"/>
    <x v="1"/>
  </r>
  <r>
    <n v="5515110102"/>
    <x v="92"/>
    <n v="48016800"/>
    <x v="662"/>
    <s v="SSALLONDONO"/>
    <s v="NOMINA PRIMERA QUINCENA M"/>
    <s v="Obligación laboral, salarios por pagar"/>
    <s v=""/>
    <s v=""/>
    <d v="2010-05-13T00:00:00"/>
    <d v="2010-05-13T00:00:00"/>
    <n v="805542"/>
    <s v="551"/>
    <x v="4"/>
    <x v="27"/>
    <x v="2"/>
    <x v="1"/>
    <x v="0"/>
  </r>
  <r>
    <n v="5515110110"/>
    <x v="105"/>
    <n v="48016800"/>
    <x v="662"/>
    <s v="SSALLONDONO"/>
    <s v="NOMINA PRIMERA QUINCENA M"/>
    <s v="Obligación laboral, salarios por pagar"/>
    <s v=""/>
    <s v=""/>
    <d v="2010-05-13T00:00:00"/>
    <d v="2010-05-13T00:00:00"/>
    <n v="61500"/>
    <s v="551"/>
    <x v="4"/>
    <x v="27"/>
    <x v="2"/>
    <x v="1"/>
    <x v="0"/>
  </r>
  <r>
    <n v="5505110102"/>
    <x v="131"/>
    <n v="48200100"/>
    <x v="664"/>
    <s v="SSALLONDONO"/>
    <s v="NOMINA PRIMERA QUINCENA M"/>
    <s v="Obligación laboral, salarios por pagar"/>
    <s v=""/>
    <s v=""/>
    <d v="2010-05-13T00:00:00"/>
    <d v="2010-05-13T00:00:00"/>
    <n v="2793094"/>
    <s v="550"/>
    <x v="4"/>
    <x v="27"/>
    <x v="2"/>
    <x v="1"/>
    <x v="0"/>
  </r>
  <r>
    <n v="5505110110"/>
    <x v="132"/>
    <n v="48200100"/>
    <x v="664"/>
    <s v="SSALLONDONO"/>
    <s v="NOMINA PRIMERA QUINCENA M"/>
    <s v="Obligación laboral, salarios por pagar"/>
    <s v=""/>
    <s v=""/>
    <d v="2010-05-13T00:00:00"/>
    <d v="2010-05-13T00:00:00"/>
    <n v="30750"/>
    <s v="550"/>
    <x v="4"/>
    <x v="27"/>
    <x v="2"/>
    <x v="1"/>
    <x v="0"/>
  </r>
  <r>
    <n v="5525110102"/>
    <x v="153"/>
    <n v="48330000"/>
    <x v="666"/>
    <s v="SSALLONDONO"/>
    <s v="NOMINA PRIMERA QUINCENA M"/>
    <s v="Obligación laboral, salarios por pagar"/>
    <s v=""/>
    <s v=""/>
    <d v="2010-05-13T00:00:00"/>
    <d v="2010-05-13T00:00:00"/>
    <n v="693235"/>
    <s v="552"/>
    <x v="4"/>
    <x v="27"/>
    <x v="2"/>
    <x v="1"/>
    <x v="0"/>
  </r>
  <r>
    <n v="5525110102"/>
    <x v="153"/>
    <n v="48330000"/>
    <x v="666"/>
    <s v="SSALLONDONO"/>
    <s v="NOMINA PRIMERA QUINCENA M"/>
    <s v="Obligación laboral, salarios por pagar"/>
    <s v=""/>
    <s v=""/>
    <d v="2010-05-13T00:00:00"/>
    <d v="2010-05-13T00:00:00"/>
    <n v="1336142"/>
    <s v="552"/>
    <x v="4"/>
    <x v="27"/>
    <x v="2"/>
    <x v="1"/>
    <x v="0"/>
  </r>
  <r>
    <n v="5525110103"/>
    <x v="188"/>
    <n v="48330000"/>
    <x v="666"/>
    <s v="SSALLONDONO"/>
    <s v="NOMINA PRIMERA QUINCENA M"/>
    <s v="Obligación laboral, salarios por pagar"/>
    <s v=""/>
    <s v=""/>
    <d v="2010-05-13T00:00:00"/>
    <d v="2010-05-13T00:00:00"/>
    <n v="77250"/>
    <s v="552"/>
    <x v="4"/>
    <x v="27"/>
    <x v="2"/>
    <x v="1"/>
    <x v="0"/>
  </r>
  <r>
    <n v="5525124714"/>
    <x v="177"/>
    <n v="48330000"/>
    <x v="666"/>
    <s v="LTCHGARCIA"/>
    <s v=""/>
    <s v="Pto terminado manuf, envases"/>
    <s v="ENV Met Lito Cir 88X40 Dorado"/>
    <s v=""/>
    <d v="2010-05-13T00:00:00"/>
    <d v="2010-05-13T00:00:00"/>
    <n v="2082"/>
    <s v="552"/>
    <x v="4"/>
    <x v="27"/>
    <x v="5"/>
    <x v="1"/>
    <x v="1"/>
  </r>
  <r>
    <n v="5525124714"/>
    <x v="177"/>
    <n v="48330000"/>
    <x v="666"/>
    <s v="LTCHGARCIA"/>
    <s v=""/>
    <s v="Pto terminado manuf, envases"/>
    <s v="ENV Met Lito Rect 168x105x64 Dorado"/>
    <s v=""/>
    <d v="2010-05-13T00:00:00"/>
    <d v="2010-05-13T00:00:00"/>
    <n v="676"/>
    <s v="552"/>
    <x v="4"/>
    <x v="27"/>
    <x v="5"/>
    <x v="1"/>
    <x v="1"/>
  </r>
  <r>
    <n v="5525124714"/>
    <x v="177"/>
    <n v="48330000"/>
    <x v="666"/>
    <s v="LTCHGARCIA"/>
    <s v=""/>
    <s v="Pto terminado manuf, envases"/>
    <s v="ENV Met Lito Cir 141x114 Dorado"/>
    <s v=""/>
    <d v="2010-05-13T00:00:00"/>
    <d v="2010-05-13T00:00:00"/>
    <n v="837"/>
    <s v="552"/>
    <x v="4"/>
    <x v="27"/>
    <x v="5"/>
    <x v="1"/>
    <x v="1"/>
  </r>
  <r>
    <n v="5515124704"/>
    <x v="110"/>
    <n v="48007000"/>
    <x v="658"/>
    <s v="EXGAVELASQUE"/>
    <s v=""/>
    <s v="Provisión otras cta.pte.proveed prod. no inventar"/>
    <s v="Adhesivo barra faber x20gr con visor"/>
    <s v="Adhesivo barra faber x20gr con visor"/>
    <d v="2010-05-12T00:00:00"/>
    <d v="2010-05-14T00:00:00"/>
    <n v="1785"/>
    <s v="551"/>
    <x v="4"/>
    <x v="27"/>
    <x v="5"/>
    <x v="1"/>
    <x v="0"/>
  </r>
  <r>
    <n v="5515124704"/>
    <x v="110"/>
    <n v="48007000"/>
    <x v="658"/>
    <s v="EXGAVELASQUE"/>
    <s v=""/>
    <s v="Provisión otras cta.pte.proveed prod. no inventar"/>
    <s v="Clip estandar gema x100"/>
    <s v="Clip estandar gema x100"/>
    <d v="2010-05-12T00:00:00"/>
    <d v="2010-05-14T00:00:00"/>
    <n v="596"/>
    <s v="551"/>
    <x v="4"/>
    <x v="27"/>
    <x v="5"/>
    <x v="1"/>
    <x v="0"/>
  </r>
  <r>
    <n v="5515124704"/>
    <x v="110"/>
    <n v="48007000"/>
    <x v="658"/>
    <s v="EXGAVELASQUE"/>
    <s v=""/>
    <s v="Provisión otras cta.pte.proveed prod. no inventar"/>
    <s v="Boligrafo kilom.retractil ngo"/>
    <s v="Boligrafo kilom.retractil ngo"/>
    <d v="2010-05-12T00:00:00"/>
    <d v="2010-05-14T00:00:00"/>
    <n v="7813"/>
    <s v="551"/>
    <x v="4"/>
    <x v="27"/>
    <x v="5"/>
    <x v="1"/>
    <x v="0"/>
  </r>
  <r>
    <n v="5515124704"/>
    <x v="110"/>
    <n v="48007000"/>
    <x v="658"/>
    <s v="EXGAVELASQUE"/>
    <s v=""/>
    <s v="Provisión otras cta.pte.proveed prod. no inventar"/>
    <s v="Tijera"/>
    <s v="Tijera"/>
    <d v="2010-05-12T00:00:00"/>
    <d v="2010-05-14T00:00:00"/>
    <n v="1236"/>
    <s v="551"/>
    <x v="4"/>
    <x v="27"/>
    <x v="5"/>
    <x v="1"/>
    <x v="0"/>
  </r>
  <r>
    <n v="5515124704"/>
    <x v="110"/>
    <n v="48007000"/>
    <x v="658"/>
    <s v="EXGAVELASQUE"/>
    <s v=""/>
    <s v="Provisión otras cta.pte.proveed prod. no inventar"/>
    <s v="Borrador tablero nemco #1"/>
    <s v="Borrador tablero nemco #1"/>
    <d v="2010-05-12T00:00:00"/>
    <d v="2010-05-14T00:00:00"/>
    <n v="2513"/>
    <s v="551"/>
    <x v="4"/>
    <x v="27"/>
    <x v="5"/>
    <x v="1"/>
    <x v="0"/>
  </r>
  <r>
    <n v="5515124704"/>
    <x v="110"/>
    <n v="48007000"/>
    <x v="658"/>
    <s v="EXGAVELASQUE"/>
    <s v=""/>
    <s v="Provisión otras cta.pte.proveed prod. no inventar"/>
    <s v="Diploma k.prest.carta blco art.x10#171"/>
    <s v="Diploma k.prest.carta blco art.x10#171"/>
    <d v="2010-05-12T00:00:00"/>
    <d v="2010-05-14T00:00:00"/>
    <n v="12018"/>
    <s v="551"/>
    <x v="4"/>
    <x v="27"/>
    <x v="5"/>
    <x v="1"/>
    <x v="0"/>
  </r>
  <r>
    <n v="5515124704"/>
    <x v="110"/>
    <n v="48007000"/>
    <x v="658"/>
    <s v="EXGAVELASQUE"/>
    <s v=""/>
    <s v="Provisión otras cta.pte.proveed prod. no inventar"/>
    <s v="Lapiz ngo #2 stabilo"/>
    <s v="Lapiz ngo #2 stabilo"/>
    <d v="2010-05-12T00:00:00"/>
    <d v="2010-05-14T00:00:00"/>
    <n v="4596"/>
    <s v="551"/>
    <x v="4"/>
    <x v="27"/>
    <x v="5"/>
    <x v="1"/>
    <x v="0"/>
  </r>
  <r>
    <n v="5515124704"/>
    <x v="110"/>
    <n v="48007000"/>
    <x v="658"/>
    <s v="EXGAVELASQUE"/>
    <s v=""/>
    <s v="Provisión otras cta.pte.proveed prod. no inventar"/>
    <s v="Revistero cartoplas 400 azul raya blca"/>
    <s v="Revistero cartoplas 400 azul raya blca"/>
    <d v="2010-05-12T00:00:00"/>
    <d v="2010-05-14T00:00:00"/>
    <n v="5200"/>
    <s v="551"/>
    <x v="4"/>
    <x v="27"/>
    <x v="5"/>
    <x v="1"/>
    <x v="0"/>
  </r>
  <r>
    <n v="5515124704"/>
    <x v="110"/>
    <n v="48007000"/>
    <x v="658"/>
    <s v="EXGAVELASQUE"/>
    <s v=""/>
    <s v="Provisión otras cta.pte.proveed prod. no inventar"/>
    <s v="Cinta d/enmasc.tesa d/24mmx40m"/>
    <s v="Cinta d/enmasc.tesa d/24mmx40m"/>
    <d v="2010-05-12T00:00:00"/>
    <d v="2010-05-14T00:00:00"/>
    <n v="2230"/>
    <s v="551"/>
    <x v="4"/>
    <x v="27"/>
    <x v="5"/>
    <x v="1"/>
    <x v="0"/>
  </r>
  <r>
    <n v="5515124704"/>
    <x v="110"/>
    <n v="48007000"/>
    <x v="658"/>
    <s v="EXGAVELASQUE"/>
    <s v=""/>
    <s v="Provisión otras cta.pte.proveed prod. no inventar"/>
    <s v="Tinta p/imp.hp 1400 c9352 col."/>
    <s v="Tinta p/imp.hp 1400 c9352 col."/>
    <d v="2010-05-12T00:00:00"/>
    <d v="2010-05-14T00:00:00"/>
    <n v="38267"/>
    <s v="551"/>
    <x v="4"/>
    <x v="27"/>
    <x v="5"/>
    <x v="1"/>
    <x v="0"/>
  </r>
  <r>
    <n v="5515124704"/>
    <x v="110"/>
    <n v="48008600"/>
    <x v="659"/>
    <s v="EXGAVELASQUE"/>
    <s v=""/>
    <s v="Provisión otras cta.pte.proveed prod. no inventar"/>
    <s v="Block carta iris x40hj-8 colores icopel"/>
    <s v="Block carta iris x40hj-8 colores icopel"/>
    <d v="2010-05-12T00:00:00"/>
    <d v="2010-05-14T00:00:00"/>
    <n v="11475"/>
    <s v="551"/>
    <x v="4"/>
    <x v="27"/>
    <x v="5"/>
    <x v="1"/>
    <x v="0"/>
  </r>
  <r>
    <n v="5515124704"/>
    <x v="110"/>
    <n v="48008600"/>
    <x v="659"/>
    <s v="EXGAVELASQUE"/>
    <s v=""/>
    <s v="Provisión otras cta.pte.proveed prod. no inventar"/>
    <s v="Mina faber 0.5mm 2b"/>
    <s v="Mina faber 0.5mm 2b"/>
    <d v="2010-05-12T00:00:00"/>
    <d v="2010-05-14T00:00:00"/>
    <n v="1316"/>
    <s v="551"/>
    <x v="4"/>
    <x v="27"/>
    <x v="5"/>
    <x v="1"/>
    <x v="0"/>
  </r>
  <r>
    <n v="5515124704"/>
    <x v="110"/>
    <n v="48008600"/>
    <x v="659"/>
    <s v="EXGAVELASQUE"/>
    <s v=""/>
    <s v="Provisión otras cta.pte.proveed prod. no inventar"/>
    <s v="Portaminas 0.5 faber poly ice/tri"/>
    <s v="Portaminas 0.5 faber poly ice/tri"/>
    <d v="2010-05-12T00:00:00"/>
    <d v="2010-05-14T00:00:00"/>
    <n v="1825"/>
    <s v="551"/>
    <x v="4"/>
    <x v="27"/>
    <x v="5"/>
    <x v="1"/>
    <x v="0"/>
  </r>
  <r>
    <n v="5515124704"/>
    <x v="110"/>
    <n v="48008600"/>
    <x v="659"/>
    <s v="EXGAVELASQUE"/>
    <s v=""/>
    <s v="Provisión otras cta.pte.proveed prod. no inventar"/>
    <s v="Borrador kira aw-20"/>
    <s v="Borrador kira aw-20"/>
    <d v="2010-05-12T00:00:00"/>
    <d v="2010-05-14T00:00:00"/>
    <n v="158"/>
    <s v="551"/>
    <x v="4"/>
    <x v="27"/>
    <x v="5"/>
    <x v="1"/>
    <x v="0"/>
  </r>
  <r>
    <n v="5515124507"/>
    <x v="185"/>
    <n v="48016300"/>
    <x v="661"/>
    <s v="SSJFLOPEZ"/>
    <s v=""/>
    <s v="IG WEBSERVICES S.A."/>
    <s v="Licencia de software 16% sum equip comp"/>
    <s v="Licencia de software 16% sum equip comp"/>
    <d v="2010-05-05T00:00:00"/>
    <d v="2010-05-14T00:00:00"/>
    <n v="281"/>
    <s v="551"/>
    <x v="4"/>
    <x v="27"/>
    <x v="5"/>
    <x v="1"/>
    <x v="0"/>
  </r>
  <r>
    <n v="5505124704"/>
    <x v="151"/>
    <n v="48200100"/>
    <x v="664"/>
    <s v="EXGAVELASQUE"/>
    <s v=""/>
    <s v="Provisión otras cta.pte.proveed prod. no inventar"/>
    <s v="Organizador d/docum.x6 norma 7833"/>
    <s v="Organizador d/docum.x6 norma 7833"/>
    <d v="2010-05-12T00:00:00"/>
    <d v="2010-05-14T00:00:00"/>
    <n v="9994"/>
    <s v="550"/>
    <x v="4"/>
    <x v="27"/>
    <x v="5"/>
    <x v="1"/>
    <x v="0"/>
  </r>
  <r>
    <n v="5505124704"/>
    <x v="151"/>
    <n v="48200100"/>
    <x v="664"/>
    <s v="EXGAVELASQUE"/>
    <s v=""/>
    <s v="Provisión otras cta.pte.proveed prod. no inventar"/>
    <s v="Papel carta multip.x500 blco"/>
    <s v="Papel carta multip.x500 blco"/>
    <d v="2010-05-12T00:00:00"/>
    <d v="2010-05-14T00:00:00"/>
    <n v="13800"/>
    <s v="550"/>
    <x v="4"/>
    <x v="27"/>
    <x v="5"/>
    <x v="1"/>
    <x v="0"/>
  </r>
  <r>
    <n v="5505124704"/>
    <x v="151"/>
    <n v="48200100"/>
    <x v="664"/>
    <s v="EXGAVELASQUE"/>
    <s v=""/>
    <s v="Provisión otras cta.pte.proveed prod. no inventar"/>
    <s v="Papel carta multip.x500 blco"/>
    <s v="Papel carta multip.x500 blco"/>
    <d v="2010-05-12T00:00:00"/>
    <d v="2010-05-14T00:00:00"/>
    <n v="6900"/>
    <s v="550"/>
    <x v="4"/>
    <x v="27"/>
    <x v="5"/>
    <x v="1"/>
    <x v="0"/>
  </r>
  <r>
    <n v="5505124704"/>
    <x v="151"/>
    <n v="48200100"/>
    <x v="664"/>
    <s v="EXGAVELASQUE"/>
    <s v=""/>
    <s v="Provisión otras cta.pte.proveed prod. no inventar"/>
    <s v="Boligrafo kilom.retractil ngo"/>
    <s v="Boligrafo kilom.retractil ngo"/>
    <d v="2010-05-12T00:00:00"/>
    <d v="2010-05-14T00:00:00"/>
    <n v="7212"/>
    <s v="550"/>
    <x v="4"/>
    <x v="27"/>
    <x v="5"/>
    <x v="1"/>
    <x v="0"/>
  </r>
  <r>
    <n v="5525124704"/>
    <x v="176"/>
    <n v="48330000"/>
    <x v="666"/>
    <s v="EXGAVELASQUE"/>
    <s v=""/>
    <s v="Provisión otras cta.pte.proveed prod. no inventar"/>
    <s v="Boligrafo kilom.retractil ngo"/>
    <s v="Boligrafo kilom.retractil ngo"/>
    <d v="2010-05-12T00:00:00"/>
    <d v="2010-05-14T00:00:00"/>
    <n v="2404"/>
    <s v="552"/>
    <x v="4"/>
    <x v="27"/>
    <x v="5"/>
    <x v="1"/>
    <x v="0"/>
  </r>
  <r>
    <n v="5525124704"/>
    <x v="176"/>
    <n v="48330000"/>
    <x v="666"/>
    <s v="EXGAVELASQUE"/>
    <s v=""/>
    <s v="Provisión otras cta.pte.proveed prod. no inventar"/>
    <s v="Marcador indeleble sharpie azul"/>
    <s v="Marcador indeleble sharpie azul"/>
    <d v="2010-05-12T00:00:00"/>
    <d v="2010-05-14T00:00:00"/>
    <n v="1490"/>
    <s v="552"/>
    <x v="4"/>
    <x v="27"/>
    <x v="5"/>
    <x v="1"/>
    <x v="0"/>
  </r>
  <r>
    <n v="5525124704"/>
    <x v="176"/>
    <n v="48330000"/>
    <x v="666"/>
    <s v="EXGAVELASQUE"/>
    <s v=""/>
    <s v="Provisión otras cta.pte.proveed prod. no inventar"/>
    <s v="Marcador indeleble sharpie ngo"/>
    <s v="Marcador indeleble sharpie ngo"/>
    <d v="2010-05-12T00:00:00"/>
    <d v="2010-05-14T00:00:00"/>
    <n v="1461"/>
    <s v="552"/>
    <x v="4"/>
    <x v="27"/>
    <x v="5"/>
    <x v="1"/>
    <x v="0"/>
  </r>
  <r>
    <n v="5525124704"/>
    <x v="176"/>
    <n v="48330000"/>
    <x v="666"/>
    <s v="EXGAVELASQUE"/>
    <s v=""/>
    <s v="Provisión otras cta.pte.proveed prod. no inventar"/>
    <s v="Marcador indeleble sharpie turqueza"/>
    <s v="Marcador indeleble sharpie turqueza"/>
    <d v="2010-05-12T00:00:00"/>
    <d v="2010-05-14T00:00:00"/>
    <n v="1490"/>
    <s v="552"/>
    <x v="4"/>
    <x v="27"/>
    <x v="5"/>
    <x v="1"/>
    <x v="0"/>
  </r>
  <r>
    <n v="5525124704"/>
    <x v="176"/>
    <n v="48330000"/>
    <x v="666"/>
    <s v="EXGAVELASQUE"/>
    <s v=""/>
    <s v="Provisión otras cta.pte.proveed prod. no inventar"/>
    <s v="Marcador borrable expo azul"/>
    <s v="Marcador borrable expo azul"/>
    <d v="2010-05-12T00:00:00"/>
    <d v="2010-05-14T00:00:00"/>
    <n v="1893"/>
    <s v="552"/>
    <x v="4"/>
    <x v="27"/>
    <x v="5"/>
    <x v="1"/>
    <x v="0"/>
  </r>
  <r>
    <n v="5525124704"/>
    <x v="176"/>
    <n v="48330000"/>
    <x v="666"/>
    <s v="EXGAVELASQUE"/>
    <s v=""/>
    <s v="Provisión otras cta.pte.proveed prod. no inventar"/>
    <s v="Marcador borrable expo ngo"/>
    <s v="Marcador borrable expo ngo"/>
    <d v="2010-05-12T00:00:00"/>
    <d v="2010-05-14T00:00:00"/>
    <n v="1893"/>
    <s v="552"/>
    <x v="4"/>
    <x v="27"/>
    <x v="5"/>
    <x v="1"/>
    <x v="0"/>
  </r>
  <r>
    <n v="5525124704"/>
    <x v="176"/>
    <n v="48330000"/>
    <x v="666"/>
    <s v="EXGAVELASQUE"/>
    <s v=""/>
    <s v="Provisión otras cta.pte.proveed prod. no inventar"/>
    <s v="Marcador borrable expo rjo"/>
    <s v="Marcador borrable expo rjo"/>
    <d v="2010-05-12T00:00:00"/>
    <d v="2010-05-14T00:00:00"/>
    <n v="1893"/>
    <s v="552"/>
    <x v="4"/>
    <x v="27"/>
    <x v="5"/>
    <x v="1"/>
    <x v="0"/>
  </r>
  <r>
    <n v="5525124704"/>
    <x v="176"/>
    <n v="48330000"/>
    <x v="666"/>
    <s v="EXGAVELASQUE"/>
    <s v=""/>
    <s v="Provisión otras cta.pte.proveed prod. no inventar"/>
    <s v="Marcador borrable expo vde"/>
    <s v="Marcador borrable expo vde"/>
    <d v="2010-05-12T00:00:00"/>
    <d v="2010-05-14T00:00:00"/>
    <n v="1893"/>
    <s v="552"/>
    <x v="4"/>
    <x v="27"/>
    <x v="5"/>
    <x v="1"/>
    <x v="0"/>
  </r>
  <r>
    <n v="5525124704"/>
    <x v="176"/>
    <n v="48330000"/>
    <x v="666"/>
    <s v="EXGAVELASQUE"/>
    <s v=""/>
    <s v="Provisión otras cta.pte.proveed prod. no inventar"/>
    <s v="Plumigrafo stabilo 88 microp.ngo"/>
    <s v="Plumigrafo stabilo 88 microp.ngo"/>
    <d v="2010-05-12T00:00:00"/>
    <d v="2010-05-14T00:00:00"/>
    <n v="1233"/>
    <s v="552"/>
    <x v="4"/>
    <x v="27"/>
    <x v="5"/>
    <x v="1"/>
    <x v="0"/>
  </r>
  <r>
    <n v="5525124704"/>
    <x v="176"/>
    <n v="48330000"/>
    <x v="666"/>
    <s v="EXGAVELASQUE"/>
    <s v=""/>
    <s v="Provisión otras cta.pte.proveed prod. no inventar"/>
    <s v="Plumigrafo stabilo 88 microp.vde"/>
    <s v="Plumigrafo stabilo 88 microp.vde"/>
    <d v="2010-05-12T00:00:00"/>
    <d v="2010-05-14T00:00:00"/>
    <n v="1233"/>
    <s v="552"/>
    <x v="4"/>
    <x v="27"/>
    <x v="5"/>
    <x v="1"/>
    <x v="0"/>
  </r>
  <r>
    <n v="5525124704"/>
    <x v="176"/>
    <n v="48330000"/>
    <x v="666"/>
    <s v="EXGAVELASQUE"/>
    <s v=""/>
    <s v="Provisión otras cta.pte.proveed prod. no inventar"/>
    <s v="Plumigrafo stabilo 88 microp.violeta"/>
    <s v="Plumigrafo stabilo 88 microp.violeta"/>
    <d v="2010-05-12T00:00:00"/>
    <d v="2010-05-14T00:00:00"/>
    <n v="2466"/>
    <s v="552"/>
    <x v="4"/>
    <x v="27"/>
    <x v="5"/>
    <x v="1"/>
    <x v="0"/>
  </r>
  <r>
    <n v="5525124704"/>
    <x v="176"/>
    <n v="48330000"/>
    <x v="666"/>
    <s v="EXGAVELASQUE"/>
    <s v=""/>
    <s v="Provisión otras cta.pte.proveed prod. no inventar"/>
    <s v="Portaminas 0.5 faber poly ice/tri"/>
    <s v="Portaminas 0.5 faber poly ice/tri"/>
    <d v="2010-05-12T00:00:00"/>
    <d v="2010-05-14T00:00:00"/>
    <n v="3650"/>
    <s v="552"/>
    <x v="4"/>
    <x v="27"/>
    <x v="5"/>
    <x v="1"/>
    <x v="0"/>
  </r>
  <r>
    <n v="5525124704"/>
    <x v="176"/>
    <n v="48330000"/>
    <x v="666"/>
    <s v="EXGAVELASQUE"/>
    <s v=""/>
    <s v="Provisión otras cta.pte.proveed prod. no inventar"/>
    <s v="Mina faber 0.5 hb"/>
    <s v="Mina faber 0.5 hb"/>
    <d v="2010-05-12T00:00:00"/>
    <d v="2010-05-14T00:00:00"/>
    <n v="658"/>
    <s v="552"/>
    <x v="4"/>
    <x v="27"/>
    <x v="5"/>
    <x v="1"/>
    <x v="0"/>
  </r>
  <r>
    <n v="5525124704"/>
    <x v="176"/>
    <n v="48330000"/>
    <x v="666"/>
    <s v="EXGAVELASQUE"/>
    <s v=""/>
    <s v="Provisión otras cta.pte.proveed prod. no inventar"/>
    <s v="Cuaderno argolla 85 econ.cuad"/>
    <s v="Cuaderno argolla 85 econ.cuad"/>
    <d v="2010-05-12T00:00:00"/>
    <d v="2010-05-14T00:00:00"/>
    <n v="1639"/>
    <s v="552"/>
    <x v="4"/>
    <x v="27"/>
    <x v="5"/>
    <x v="1"/>
    <x v="0"/>
  </r>
  <r>
    <n v="5525124704"/>
    <x v="176"/>
    <n v="48330000"/>
    <x v="666"/>
    <s v="EXGAVELASQUE"/>
    <s v=""/>
    <s v="Provisión otras cta.pte.proveed prod. no inventar"/>
    <s v="Sobre ecolog.36.5x44.5 unibol"/>
    <s v="Sobre ecolog.36.5x44.5 unibol"/>
    <d v="2010-05-12T00:00:00"/>
    <d v="2010-05-14T00:00:00"/>
    <n v="165"/>
    <s v="552"/>
    <x v="4"/>
    <x v="27"/>
    <x v="5"/>
    <x v="1"/>
    <x v="0"/>
  </r>
  <r>
    <n v="5525124704"/>
    <x v="176"/>
    <n v="48330000"/>
    <x v="666"/>
    <s v="EXGAVELASQUE"/>
    <s v=""/>
    <s v="Provisión otras cta.pte.proveed prod. no inventar"/>
    <s v="Sobre gig.unibol 22.5x29"/>
    <s v="Sobre gig.unibol 22.5x29"/>
    <d v="2010-05-12T00:00:00"/>
    <d v="2010-05-14T00:00:00"/>
    <n v="64"/>
    <s v="552"/>
    <x v="4"/>
    <x v="27"/>
    <x v="5"/>
    <x v="1"/>
    <x v="0"/>
  </r>
  <r>
    <n v="5525124704"/>
    <x v="176"/>
    <n v="48330000"/>
    <x v="666"/>
    <s v="EXGAVELASQUE"/>
    <s v=""/>
    <s v="Provisión otras cta.pte.proveed prod. no inventar"/>
    <s v="Sobre gig.unibol 17.5x24"/>
    <s v="Sobre gig.unibol 17.5x24"/>
    <d v="2010-05-12T00:00:00"/>
    <d v="2010-05-14T00:00:00"/>
    <n v="50"/>
    <s v="552"/>
    <x v="4"/>
    <x v="27"/>
    <x v="5"/>
    <x v="1"/>
    <x v="0"/>
  </r>
  <r>
    <n v="5525124704"/>
    <x v="176"/>
    <n v="48330000"/>
    <x v="666"/>
    <s v="EXGAVELASQUE"/>
    <s v=""/>
    <s v="Provisión otras cta.pte.proveed prod. no inventar"/>
    <s v="Sobre ecolog.36.5x44.5 unibol"/>
    <s v="Sobre ecolog.36.5x44.5 unibol"/>
    <d v="2010-05-12T00:00:00"/>
    <d v="2010-05-14T00:00:00"/>
    <n v="3135"/>
    <s v="552"/>
    <x v="4"/>
    <x v="27"/>
    <x v="5"/>
    <x v="1"/>
    <x v="0"/>
  </r>
  <r>
    <n v="5525124704"/>
    <x v="176"/>
    <n v="48330000"/>
    <x v="666"/>
    <s v="EXGAVELASQUE"/>
    <s v=""/>
    <s v="Provisión otras cta.pte.proveed prod. no inventar"/>
    <s v="Sobre gig.unibol 22.5x29"/>
    <s v="Sobre gig.unibol 22.5x29"/>
    <d v="2010-05-12T00:00:00"/>
    <d v="2010-05-14T00:00:00"/>
    <n v="1216"/>
    <s v="552"/>
    <x v="4"/>
    <x v="27"/>
    <x v="5"/>
    <x v="1"/>
    <x v="0"/>
  </r>
  <r>
    <n v="5525124704"/>
    <x v="176"/>
    <n v="48330000"/>
    <x v="666"/>
    <s v="EXGAVELASQUE"/>
    <s v=""/>
    <s v="Provisión otras cta.pte.proveed prod. no inventar"/>
    <s v="Sobre gig.unibol 17.5x24"/>
    <s v="Sobre gig.unibol 17.5x24"/>
    <d v="2010-05-12T00:00:00"/>
    <d v="2010-05-14T00:00:00"/>
    <n v="950"/>
    <s v="552"/>
    <x v="4"/>
    <x v="27"/>
    <x v="5"/>
    <x v="1"/>
    <x v="0"/>
  </r>
  <r>
    <n v="5525124714"/>
    <x v="177"/>
    <n v="48330000"/>
    <x v="666"/>
    <s v="LTCHGARCIA"/>
    <s v=""/>
    <s v="Pto terminado manuf, envases"/>
    <s v="ENV Met Lito Cir 88x266 Estañado"/>
    <s v=""/>
    <d v="2010-05-14T00:00:00"/>
    <d v="2010-05-14T00:00:00"/>
    <n v="778"/>
    <s v="552"/>
    <x v="4"/>
    <x v="27"/>
    <x v="5"/>
    <x v="1"/>
    <x v="1"/>
  </r>
  <r>
    <n v="5525124719"/>
    <x v="216"/>
    <n v="48330000"/>
    <x v="666"/>
    <s v="EXEAGUTIERRE"/>
    <s v=""/>
    <s v="Provisión otras cta.pte.proveed prod. no inventar"/>
    <s v="Volante comunicaciones internas 16%"/>
    <s v="Volante comunicaciones internas 16%"/>
    <d v="2010-05-14T00:00:00"/>
    <d v="2010-05-14T00:00:00"/>
    <n v="68200"/>
    <s v="552"/>
    <x v="4"/>
    <x v="27"/>
    <x v="5"/>
    <x v="1"/>
    <x v="0"/>
  </r>
  <r>
    <n v="5525116446"/>
    <x v="152"/>
    <n v="48300600"/>
    <x v="665"/>
    <s v="LTJFLOPEZ"/>
    <s v=""/>
    <s v="Provisión otras cta.pte.proveed prod. Inventariab."/>
    <s v=""/>
    <s v="Servicio de transporte"/>
    <d v="2010-05-19T00:00:00"/>
    <d v="2010-05-19T00:00:00"/>
    <n v="152794"/>
    <s v="552"/>
    <x v="4"/>
    <x v="27"/>
    <x v="7"/>
    <x v="1"/>
    <x v="1"/>
  </r>
  <r>
    <n v="5525116446"/>
    <x v="152"/>
    <n v="48300600"/>
    <x v="665"/>
    <s v="LTJFLOPEZ"/>
    <s v=""/>
    <s v="Provisión otras cta.pte.proveed prod. Inventariab."/>
    <s v=""/>
    <s v="Servicio de transporte"/>
    <d v="2010-05-19T00:00:00"/>
    <d v="2010-05-19T00:00:00"/>
    <n v="240000"/>
    <s v="552"/>
    <x v="4"/>
    <x v="27"/>
    <x v="7"/>
    <x v="1"/>
    <x v="1"/>
  </r>
  <r>
    <n v="5515112206"/>
    <x v="119"/>
    <n v="48016300"/>
    <x v="661"/>
    <s v="SSJMGONZALEZ"/>
    <s v="PROV PRORRATEO  MAYO"/>
    <s v="Iva proporcional prorrateo"/>
    <s v=""/>
    <s v=""/>
    <d v="2010-05-20T00:00:00"/>
    <d v="2010-05-20T00:00:00"/>
    <n v="800000"/>
    <s v="551"/>
    <x v="4"/>
    <x v="27"/>
    <x v="9"/>
    <x v="1"/>
    <x v="1"/>
  </r>
  <r>
    <n v="5515124704"/>
    <x v="110"/>
    <n v="48007000"/>
    <x v="658"/>
    <s v="SSJFLOPEZ"/>
    <s v=""/>
    <s v="MARION SA"/>
    <s v="Papel carta multip.x500 blco"/>
    <s v="Papel carta multip.x500 blco"/>
    <d v="2010-05-12T00:00:00"/>
    <d v="2010-05-21T00:00:00"/>
    <n v="20700"/>
    <s v="551"/>
    <x v="4"/>
    <x v="27"/>
    <x v="5"/>
    <x v="1"/>
    <x v="0"/>
  </r>
  <r>
    <n v="5515124704"/>
    <x v="110"/>
    <n v="48008600"/>
    <x v="659"/>
    <s v="SSJFLOPEZ"/>
    <s v=""/>
    <s v="MARION SA"/>
    <s v="Papel carta multip.x500 blco"/>
    <s v="Papel carta multip.x500 blco"/>
    <d v="2010-05-12T00:00:00"/>
    <d v="2010-05-21T00:00:00"/>
    <n v="13800"/>
    <s v="551"/>
    <x v="4"/>
    <x v="27"/>
    <x v="5"/>
    <x v="1"/>
    <x v="0"/>
  </r>
  <r>
    <n v="5515115355"/>
    <x v="120"/>
    <n v="48016300"/>
    <x v="661"/>
    <s v="SSJFLOPEZ"/>
    <s v="POLIZA VIDA MAYO  2010"/>
    <s v="RESTREPO HENAO S.A.CORREDORES DE SE"/>
    <s v=""/>
    <s v=""/>
    <d v="2010-05-05T00:00:00"/>
    <d v="2010-05-21T00:00:00"/>
    <n v="92080"/>
    <s v="551"/>
    <x v="4"/>
    <x v="27"/>
    <x v="2"/>
    <x v="1"/>
    <x v="0"/>
  </r>
  <r>
    <n v="5515115370"/>
    <x v="121"/>
    <n v="48016300"/>
    <x v="661"/>
    <s v="SSJFLOPEZ"/>
    <s v="POLIZA ACCIDENTES MAYO"/>
    <s v="RESTREPO HENAO S.A.CORREDORES DE SE"/>
    <s v=""/>
    <s v=""/>
    <d v="2010-05-05T00:00:00"/>
    <d v="2010-05-21T00:00:00"/>
    <n v="23040"/>
    <s v="551"/>
    <x v="4"/>
    <x v="27"/>
    <x v="2"/>
    <x v="1"/>
    <x v="0"/>
  </r>
  <r>
    <n v="5505115355"/>
    <x v="148"/>
    <n v="48200100"/>
    <x v="664"/>
    <s v="SSJFLOPEZ"/>
    <s v="POLIZA VIDA MAYO  2010"/>
    <s v="RESTREPO HENAO S.A.CORREDORES DE SE"/>
    <s v=""/>
    <s v=""/>
    <d v="2010-05-05T00:00:00"/>
    <d v="2010-05-21T00:00:00"/>
    <n v="21580"/>
    <s v="550"/>
    <x v="4"/>
    <x v="27"/>
    <x v="2"/>
    <x v="1"/>
    <x v="0"/>
  </r>
  <r>
    <n v="5505115370"/>
    <x v="149"/>
    <n v="48200100"/>
    <x v="664"/>
    <s v="SSJFLOPEZ"/>
    <s v="POLIZA ACCIDENTES MAYO"/>
    <s v="RESTREPO HENAO S.A.CORREDORES DE SE"/>
    <s v=""/>
    <s v=""/>
    <d v="2010-05-05T00:00:00"/>
    <d v="2010-05-21T00:00:00"/>
    <n v="5400"/>
    <s v="550"/>
    <x v="4"/>
    <x v="27"/>
    <x v="2"/>
    <x v="1"/>
    <x v="0"/>
  </r>
  <r>
    <n v="5525115355"/>
    <x v="170"/>
    <n v="48330000"/>
    <x v="666"/>
    <s v="SSJFLOPEZ"/>
    <s v="POLIZA VIDA MAYO  2010"/>
    <s v="RESTREPO HENAO S.A.CORREDORES DE SE"/>
    <s v=""/>
    <s v=""/>
    <d v="2010-05-05T00:00:00"/>
    <d v="2010-05-21T00:00:00"/>
    <n v="21784"/>
    <s v="552"/>
    <x v="4"/>
    <x v="27"/>
    <x v="2"/>
    <x v="1"/>
    <x v="0"/>
  </r>
  <r>
    <n v="5525115370"/>
    <x v="171"/>
    <n v="48330000"/>
    <x v="666"/>
    <s v="SSJFLOPEZ"/>
    <s v="POLIZA ACCIDENTES MAYO"/>
    <s v="RESTREPO HENAO S.A.CORREDORES DE SE"/>
    <s v=""/>
    <s v=""/>
    <d v="2010-05-05T00:00:00"/>
    <d v="2010-05-21T00:00:00"/>
    <n v="5451"/>
    <s v="552"/>
    <x v="4"/>
    <x v="27"/>
    <x v="2"/>
    <x v="1"/>
    <x v="0"/>
  </r>
  <r>
    <n v="5525116446"/>
    <x v="152"/>
    <n v="48300600"/>
    <x v="665"/>
    <s v="LTJFLOPEZ"/>
    <s v=""/>
    <s v="Provisión otras cta.pte.proveed prod. Inventariab."/>
    <s v=""/>
    <s v="Servicio de transporte"/>
    <d v="2010-05-22T00:00:00"/>
    <d v="2010-05-22T00:00:00"/>
    <n v="186875"/>
    <s v="552"/>
    <x v="4"/>
    <x v="27"/>
    <x v="7"/>
    <x v="1"/>
    <x v="1"/>
  </r>
  <r>
    <n v="5525116446"/>
    <x v="152"/>
    <n v="48300600"/>
    <x v="665"/>
    <s v="LTJFLOPEZ"/>
    <s v=""/>
    <s v="Provisión otras cta.pte.proveed prod. Inventariab."/>
    <s v=""/>
    <s v="Servicio de transporte"/>
    <d v="2010-05-22T00:00:00"/>
    <d v="2010-05-22T00:00:00"/>
    <n v="160000"/>
    <s v="552"/>
    <x v="4"/>
    <x v="27"/>
    <x v="7"/>
    <x v="1"/>
    <x v="1"/>
  </r>
  <r>
    <n v="5525116446"/>
    <x v="152"/>
    <n v="48300600"/>
    <x v="665"/>
    <s v="LTJFLOPEZ"/>
    <s v=""/>
    <s v="Provisión otras cta.pte.proveed prod. Inventariab."/>
    <s v=""/>
    <s v="Servicio de transporte"/>
    <d v="2010-05-22T00:00:00"/>
    <d v="2010-05-22T00:00:00"/>
    <n v="35000"/>
    <s v="552"/>
    <x v="4"/>
    <x v="27"/>
    <x v="7"/>
    <x v="1"/>
    <x v="1"/>
  </r>
  <r>
    <n v="5525116446"/>
    <x v="152"/>
    <n v="48300600"/>
    <x v="665"/>
    <s v="LTJFLOPEZ"/>
    <s v=""/>
    <s v="Provisión otras cta.pte.proveed prod. Inventariab."/>
    <s v=""/>
    <s v="Servicio de transporte"/>
    <d v="2010-05-22T00:00:00"/>
    <d v="2010-05-22T00:00:00"/>
    <n v="400000"/>
    <s v="552"/>
    <x v="4"/>
    <x v="27"/>
    <x v="7"/>
    <x v="1"/>
    <x v="1"/>
  </r>
  <r>
    <n v="5515116408"/>
    <x v="103"/>
    <n v="48000300"/>
    <x v="654"/>
    <s v="SSJFLOPEZ"/>
    <s v="FACTURA UNE"/>
    <s v="EPM TELECOMUNICACIONES S.A."/>
    <s v=""/>
    <s v=""/>
    <d v="2010-05-17T00:00:00"/>
    <d v="2010-05-24T00:00:00"/>
    <n v="5734"/>
    <s v="551"/>
    <x v="4"/>
    <x v="27"/>
    <x v="1"/>
    <x v="1"/>
    <x v="0"/>
  </r>
  <r>
    <n v="5515116408"/>
    <x v="103"/>
    <n v="48000300"/>
    <x v="654"/>
    <s v="SSJFLOPEZ"/>
    <s v="FACTURA UNE"/>
    <s v="EPM TELECOMUNICACIONES S.A."/>
    <s v=""/>
    <s v=""/>
    <d v="2010-05-17T00:00:00"/>
    <d v="2010-05-24T00:00:00"/>
    <n v="2630"/>
    <s v="551"/>
    <x v="4"/>
    <x v="27"/>
    <x v="1"/>
    <x v="1"/>
    <x v="0"/>
  </r>
  <r>
    <n v="5515116408"/>
    <x v="103"/>
    <n v="48000300"/>
    <x v="654"/>
    <s v="SSJFLOPEZ"/>
    <s v="FACTURA UNE"/>
    <s v="EPM TELECOMUNICACIONES S.A."/>
    <s v=""/>
    <s v=""/>
    <d v="2010-05-17T00:00:00"/>
    <d v="2010-05-24T00:00:00"/>
    <n v="1056"/>
    <s v="551"/>
    <x v="4"/>
    <x v="27"/>
    <x v="1"/>
    <x v="1"/>
    <x v="0"/>
  </r>
  <r>
    <n v="5515116408"/>
    <x v="103"/>
    <n v="48000300"/>
    <x v="654"/>
    <s v="SSJFLOPEZ"/>
    <s v="FACTURA UNE"/>
    <s v="EPM TELECOMUNICACIONES S.A."/>
    <s v=""/>
    <s v=""/>
    <d v="2010-05-17T00:00:00"/>
    <d v="2010-05-24T00:00:00"/>
    <n v="438"/>
    <s v="551"/>
    <x v="4"/>
    <x v="27"/>
    <x v="1"/>
    <x v="1"/>
    <x v="0"/>
  </r>
  <r>
    <n v="5515116408"/>
    <x v="103"/>
    <n v="48000300"/>
    <x v="654"/>
    <s v="SSJFLOPEZ"/>
    <s v="FACTURA UNE"/>
    <s v="EPM TELECOMUNICACIONES S.A."/>
    <s v=""/>
    <s v=""/>
    <d v="2010-05-17T00:00:00"/>
    <d v="2010-05-24T00:00:00"/>
    <n v="1836"/>
    <s v="551"/>
    <x v="4"/>
    <x v="27"/>
    <x v="1"/>
    <x v="1"/>
    <x v="0"/>
  </r>
  <r>
    <n v="5515116408"/>
    <x v="103"/>
    <n v="48000300"/>
    <x v="654"/>
    <s v="SSJFLOPEZ"/>
    <s v="FACTURA UNE"/>
    <s v="EPM TELECOMUNICACIONES S.A."/>
    <s v=""/>
    <s v=""/>
    <d v="2010-05-17T00:00:00"/>
    <d v="2010-05-24T00:00:00"/>
    <n v="876"/>
    <s v="551"/>
    <x v="4"/>
    <x v="27"/>
    <x v="1"/>
    <x v="1"/>
    <x v="0"/>
  </r>
  <r>
    <n v="5515116408"/>
    <x v="103"/>
    <n v="48001500"/>
    <x v="656"/>
    <s v="SSJFLOPEZ"/>
    <s v="FACTURA UNE"/>
    <s v="EPM TELECOMUNICACIONES S.A."/>
    <s v=""/>
    <s v=""/>
    <d v="2010-05-17T00:00:00"/>
    <d v="2010-05-24T00:00:00"/>
    <n v="5734"/>
    <s v="551"/>
    <x v="4"/>
    <x v="27"/>
    <x v="1"/>
    <x v="1"/>
    <x v="0"/>
  </r>
  <r>
    <n v="5515116408"/>
    <x v="103"/>
    <n v="48001500"/>
    <x v="656"/>
    <s v="SSJFLOPEZ"/>
    <s v="FACTURA UNE"/>
    <s v="EPM TELECOMUNICACIONES S.A."/>
    <s v=""/>
    <s v=""/>
    <d v="2010-05-17T00:00:00"/>
    <d v="2010-05-24T00:00:00"/>
    <n v="2630"/>
    <s v="551"/>
    <x v="4"/>
    <x v="27"/>
    <x v="1"/>
    <x v="1"/>
    <x v="0"/>
  </r>
  <r>
    <n v="5515116408"/>
    <x v="103"/>
    <n v="48001500"/>
    <x v="656"/>
    <s v="SSJFLOPEZ"/>
    <s v="FACTURA UNE"/>
    <s v="EPM TELECOMUNICACIONES S.A."/>
    <s v=""/>
    <s v=""/>
    <d v="2010-05-17T00:00:00"/>
    <d v="2010-05-24T00:00:00"/>
    <n v="1056"/>
    <s v="551"/>
    <x v="4"/>
    <x v="27"/>
    <x v="1"/>
    <x v="1"/>
    <x v="0"/>
  </r>
  <r>
    <n v="5515116408"/>
    <x v="103"/>
    <n v="48001500"/>
    <x v="656"/>
    <s v="SSJFLOPEZ"/>
    <s v="FACTURA UNE"/>
    <s v="EPM TELECOMUNICACIONES S.A."/>
    <s v=""/>
    <s v=""/>
    <d v="2010-05-17T00:00:00"/>
    <d v="2010-05-24T00:00:00"/>
    <n v="438"/>
    <s v="551"/>
    <x v="4"/>
    <x v="27"/>
    <x v="1"/>
    <x v="1"/>
    <x v="0"/>
  </r>
  <r>
    <n v="5515116408"/>
    <x v="103"/>
    <n v="48001500"/>
    <x v="656"/>
    <s v="SSJFLOPEZ"/>
    <s v="FACTURA UNE"/>
    <s v="EPM TELECOMUNICACIONES S.A."/>
    <s v=""/>
    <s v=""/>
    <d v="2010-05-17T00:00:00"/>
    <d v="2010-05-24T00:00:00"/>
    <n v="1836"/>
    <s v="551"/>
    <x v="4"/>
    <x v="27"/>
    <x v="1"/>
    <x v="1"/>
    <x v="0"/>
  </r>
  <r>
    <n v="5515116408"/>
    <x v="103"/>
    <n v="48001500"/>
    <x v="656"/>
    <s v="SSJFLOPEZ"/>
    <s v="FACTURA UNE"/>
    <s v="EPM TELECOMUNICACIONES S.A."/>
    <s v=""/>
    <s v=""/>
    <d v="2010-05-17T00:00:00"/>
    <d v="2010-05-24T00:00:00"/>
    <n v="876"/>
    <s v="551"/>
    <x v="4"/>
    <x v="27"/>
    <x v="1"/>
    <x v="1"/>
    <x v="0"/>
  </r>
  <r>
    <n v="5515116408"/>
    <x v="103"/>
    <n v="48007000"/>
    <x v="658"/>
    <s v="SSJFLOPEZ"/>
    <s v="FACTURA UNE"/>
    <s v="EPM TELECOMUNICACIONES S.A."/>
    <s v=""/>
    <s v=""/>
    <d v="2010-05-17T00:00:00"/>
    <d v="2010-05-24T00:00:00"/>
    <n v="2330"/>
    <s v="551"/>
    <x v="4"/>
    <x v="27"/>
    <x v="1"/>
    <x v="1"/>
    <x v="0"/>
  </r>
  <r>
    <n v="5515116408"/>
    <x v="103"/>
    <n v="48007000"/>
    <x v="658"/>
    <s v="SSJFLOPEZ"/>
    <s v="FACTURA UNE"/>
    <s v="EPM TELECOMUNICACIONES S.A."/>
    <s v=""/>
    <s v=""/>
    <d v="2010-05-17T00:00:00"/>
    <d v="2010-05-24T00:00:00"/>
    <n v="877"/>
    <s v="551"/>
    <x v="4"/>
    <x v="27"/>
    <x v="1"/>
    <x v="1"/>
    <x v="0"/>
  </r>
  <r>
    <n v="5515116408"/>
    <x v="103"/>
    <n v="48007000"/>
    <x v="658"/>
    <s v="SSJFLOPEZ"/>
    <s v="FACTURA UNE"/>
    <s v="EPM TELECOMUNICACIONES S.A."/>
    <s v=""/>
    <s v=""/>
    <d v="2010-05-17T00:00:00"/>
    <d v="2010-05-24T00:00:00"/>
    <n v="442"/>
    <s v="551"/>
    <x v="4"/>
    <x v="27"/>
    <x v="1"/>
    <x v="1"/>
    <x v="0"/>
  </r>
  <r>
    <n v="5515116408"/>
    <x v="103"/>
    <n v="48007000"/>
    <x v="658"/>
    <s v="SSJFLOPEZ"/>
    <s v="FACTURA UNE"/>
    <s v="EPM TELECOMUNICACIONES S.A."/>
    <s v=""/>
    <s v=""/>
    <d v="2010-05-17T00:00:00"/>
    <d v="2010-05-24T00:00:00"/>
    <n v="10469"/>
    <s v="551"/>
    <x v="4"/>
    <x v="27"/>
    <x v="1"/>
    <x v="1"/>
    <x v="0"/>
  </r>
  <r>
    <n v="5515116408"/>
    <x v="103"/>
    <n v="48007000"/>
    <x v="658"/>
    <s v="SSJFLOPEZ"/>
    <s v="FACTURA UNE"/>
    <s v="EPM TELECOMUNICACIONES S.A."/>
    <s v=""/>
    <s v=""/>
    <d v="2010-05-17T00:00:00"/>
    <d v="2010-05-24T00:00:00"/>
    <n v="3653"/>
    <s v="551"/>
    <x v="4"/>
    <x v="27"/>
    <x v="1"/>
    <x v="1"/>
    <x v="0"/>
  </r>
  <r>
    <n v="5515116408"/>
    <x v="103"/>
    <n v="48007000"/>
    <x v="658"/>
    <s v="SSJFLOPEZ"/>
    <s v="FACTURA UNE"/>
    <s v="EPM TELECOMUNICACIONES S.A."/>
    <s v=""/>
    <s v=""/>
    <d v="2010-05-17T00:00:00"/>
    <d v="2010-05-24T00:00:00"/>
    <n v="5734"/>
    <s v="551"/>
    <x v="4"/>
    <x v="27"/>
    <x v="1"/>
    <x v="1"/>
    <x v="0"/>
  </r>
  <r>
    <n v="5515116408"/>
    <x v="103"/>
    <n v="48007000"/>
    <x v="658"/>
    <s v="SSJFLOPEZ"/>
    <s v="FACTURA UNE"/>
    <s v="EPM TELECOMUNICACIONES S.A."/>
    <s v=""/>
    <s v=""/>
    <d v="2010-05-17T00:00:00"/>
    <d v="2010-05-24T00:00:00"/>
    <n v="2630"/>
    <s v="551"/>
    <x v="4"/>
    <x v="27"/>
    <x v="1"/>
    <x v="1"/>
    <x v="0"/>
  </r>
  <r>
    <n v="5515116408"/>
    <x v="103"/>
    <n v="48007000"/>
    <x v="658"/>
    <s v="SSJFLOPEZ"/>
    <s v="FACTURA UNE"/>
    <s v="EPM TELECOMUNICACIONES S.A."/>
    <s v=""/>
    <s v=""/>
    <d v="2010-05-17T00:00:00"/>
    <d v="2010-05-24T00:00:00"/>
    <n v="1056"/>
    <s v="551"/>
    <x v="4"/>
    <x v="27"/>
    <x v="1"/>
    <x v="1"/>
    <x v="0"/>
  </r>
  <r>
    <n v="5515116408"/>
    <x v="103"/>
    <n v="48007000"/>
    <x v="658"/>
    <s v="SSJFLOPEZ"/>
    <s v="FACTURA UNE"/>
    <s v="EPM TELECOMUNICACIONES S.A."/>
    <s v=""/>
    <s v=""/>
    <d v="2010-05-17T00:00:00"/>
    <d v="2010-05-24T00:00:00"/>
    <n v="438"/>
    <s v="551"/>
    <x v="4"/>
    <x v="27"/>
    <x v="1"/>
    <x v="1"/>
    <x v="0"/>
  </r>
  <r>
    <n v="5515116408"/>
    <x v="103"/>
    <n v="48007000"/>
    <x v="658"/>
    <s v="SSJFLOPEZ"/>
    <s v="FACTURA UNE"/>
    <s v="EPM TELECOMUNICACIONES S.A."/>
    <s v=""/>
    <s v=""/>
    <d v="2010-05-17T00:00:00"/>
    <d v="2010-05-24T00:00:00"/>
    <n v="1836"/>
    <s v="551"/>
    <x v="4"/>
    <x v="27"/>
    <x v="1"/>
    <x v="1"/>
    <x v="0"/>
  </r>
  <r>
    <n v="5515116408"/>
    <x v="103"/>
    <n v="48007000"/>
    <x v="658"/>
    <s v="SSJFLOPEZ"/>
    <s v="FACTURA UNE"/>
    <s v="EPM TELECOMUNICACIONES S.A."/>
    <s v=""/>
    <s v=""/>
    <d v="2010-05-17T00:00:00"/>
    <d v="2010-05-24T00:00:00"/>
    <n v="876"/>
    <s v="551"/>
    <x v="4"/>
    <x v="27"/>
    <x v="1"/>
    <x v="1"/>
    <x v="0"/>
  </r>
  <r>
    <n v="5515116408"/>
    <x v="103"/>
    <n v="48008600"/>
    <x v="659"/>
    <s v="SSJFLOPEZ"/>
    <s v="FACTURA UNE"/>
    <s v="EPM TELECOMUNICACIONES S.A."/>
    <s v=""/>
    <s v=""/>
    <d v="2010-05-17T00:00:00"/>
    <d v="2010-05-24T00:00:00"/>
    <n v="11470"/>
    <s v="551"/>
    <x v="4"/>
    <x v="27"/>
    <x v="1"/>
    <x v="1"/>
    <x v="0"/>
  </r>
  <r>
    <n v="5515116408"/>
    <x v="103"/>
    <n v="48008600"/>
    <x v="659"/>
    <s v="SSJFLOPEZ"/>
    <s v="FACTURA UNE"/>
    <s v="EPM TELECOMUNICACIONES S.A."/>
    <s v=""/>
    <s v=""/>
    <d v="2010-05-17T00:00:00"/>
    <d v="2010-05-24T00:00:00"/>
    <n v="5260"/>
    <s v="551"/>
    <x v="4"/>
    <x v="27"/>
    <x v="1"/>
    <x v="1"/>
    <x v="0"/>
  </r>
  <r>
    <n v="5515116408"/>
    <x v="103"/>
    <n v="48008600"/>
    <x v="659"/>
    <s v="SSJFLOPEZ"/>
    <s v="FACTURA UNE"/>
    <s v="EPM TELECOMUNICACIONES S.A."/>
    <s v=""/>
    <s v=""/>
    <d v="2010-05-17T00:00:00"/>
    <d v="2010-05-24T00:00:00"/>
    <n v="2119"/>
    <s v="551"/>
    <x v="4"/>
    <x v="27"/>
    <x v="1"/>
    <x v="1"/>
    <x v="0"/>
  </r>
  <r>
    <n v="5515116408"/>
    <x v="103"/>
    <n v="48008600"/>
    <x v="659"/>
    <s v="SSJFLOPEZ"/>
    <s v="FACTURA UNE"/>
    <s v="EPM TELECOMUNICACIONES S.A."/>
    <s v=""/>
    <s v=""/>
    <d v="2010-05-17T00:00:00"/>
    <d v="2010-05-24T00:00:00"/>
    <n v="876"/>
    <s v="551"/>
    <x v="4"/>
    <x v="27"/>
    <x v="1"/>
    <x v="1"/>
    <x v="0"/>
  </r>
  <r>
    <n v="5515116408"/>
    <x v="103"/>
    <n v="48008600"/>
    <x v="659"/>
    <s v="SSJFLOPEZ"/>
    <s v="FACTURA UNE"/>
    <s v="EPM TELECOMUNICACIONES S.A."/>
    <s v=""/>
    <s v=""/>
    <d v="2010-05-17T00:00:00"/>
    <d v="2010-05-24T00:00:00"/>
    <n v="3672"/>
    <s v="551"/>
    <x v="4"/>
    <x v="27"/>
    <x v="1"/>
    <x v="1"/>
    <x v="0"/>
  </r>
  <r>
    <n v="5515116408"/>
    <x v="103"/>
    <n v="48008600"/>
    <x v="659"/>
    <s v="SSJFLOPEZ"/>
    <s v="FACTURA UNE"/>
    <s v="EPM TELECOMUNICACIONES S.A."/>
    <s v=""/>
    <s v=""/>
    <d v="2010-05-17T00:00:00"/>
    <d v="2010-05-24T00:00:00"/>
    <n v="1752"/>
    <s v="551"/>
    <x v="4"/>
    <x v="27"/>
    <x v="1"/>
    <x v="1"/>
    <x v="0"/>
  </r>
  <r>
    <n v="5515116408"/>
    <x v="103"/>
    <n v="48016800"/>
    <x v="662"/>
    <s v="SSJFLOPEZ"/>
    <s v="FACTURA UNE"/>
    <s v="EPM TELECOMUNICACIONES S.A."/>
    <s v=""/>
    <s v=""/>
    <d v="2010-05-17T00:00:00"/>
    <d v="2010-05-24T00:00:00"/>
    <n v="7767"/>
    <s v="551"/>
    <x v="4"/>
    <x v="27"/>
    <x v="1"/>
    <x v="1"/>
    <x v="0"/>
  </r>
  <r>
    <n v="5515116408"/>
    <x v="103"/>
    <n v="48016800"/>
    <x v="662"/>
    <s v="SSJFLOPEZ"/>
    <s v="FACTURA UNE"/>
    <s v="EPM TELECOMUNICACIONES S.A."/>
    <s v=""/>
    <s v=""/>
    <d v="2010-05-17T00:00:00"/>
    <d v="2010-05-24T00:00:00"/>
    <n v="2924"/>
    <s v="551"/>
    <x v="4"/>
    <x v="27"/>
    <x v="1"/>
    <x v="1"/>
    <x v="0"/>
  </r>
  <r>
    <n v="5515116408"/>
    <x v="103"/>
    <n v="48016800"/>
    <x v="662"/>
    <s v="SSJFLOPEZ"/>
    <s v="FACTURA UNE"/>
    <s v="EPM TELECOMUNICACIONES S.A."/>
    <s v=""/>
    <s v=""/>
    <d v="2010-05-17T00:00:00"/>
    <d v="2010-05-24T00:00:00"/>
    <n v="1472"/>
    <s v="551"/>
    <x v="4"/>
    <x v="27"/>
    <x v="1"/>
    <x v="1"/>
    <x v="0"/>
  </r>
  <r>
    <n v="5515116408"/>
    <x v="103"/>
    <n v="48016800"/>
    <x v="662"/>
    <s v="SSJFLOPEZ"/>
    <s v="FACTURA UNE"/>
    <s v="EPM TELECOMUNICACIONES S.A."/>
    <s v=""/>
    <s v=""/>
    <d v="2010-05-17T00:00:00"/>
    <d v="2010-05-24T00:00:00"/>
    <n v="10469"/>
    <s v="551"/>
    <x v="4"/>
    <x v="27"/>
    <x v="1"/>
    <x v="1"/>
    <x v="0"/>
  </r>
  <r>
    <n v="5515116408"/>
    <x v="103"/>
    <n v="48016800"/>
    <x v="662"/>
    <s v="SSJFLOPEZ"/>
    <s v="FACTURA UNE"/>
    <s v="EPM TELECOMUNICACIONES S.A."/>
    <s v=""/>
    <s v=""/>
    <d v="2010-05-17T00:00:00"/>
    <d v="2010-05-24T00:00:00"/>
    <n v="3653"/>
    <s v="551"/>
    <x v="4"/>
    <x v="27"/>
    <x v="1"/>
    <x v="1"/>
    <x v="0"/>
  </r>
  <r>
    <n v="5515116408"/>
    <x v="103"/>
    <n v="48016800"/>
    <x v="662"/>
    <s v="SSJFLOPEZ"/>
    <s v="FACTURA UNE"/>
    <s v="EPM TELECOMUNICACIONES S.A."/>
    <s v=""/>
    <s v=""/>
    <d v="2010-05-17T00:00:00"/>
    <d v="2010-05-24T00:00:00"/>
    <n v="21034"/>
    <s v="551"/>
    <x v="4"/>
    <x v="27"/>
    <x v="1"/>
    <x v="1"/>
    <x v="0"/>
  </r>
  <r>
    <n v="5515116408"/>
    <x v="103"/>
    <n v="48016800"/>
    <x v="662"/>
    <s v="SSJFLOPEZ"/>
    <s v="FACTURA UNE"/>
    <s v="EPM TELECOMUNICACIONES S.A."/>
    <s v=""/>
    <s v=""/>
    <d v="2010-05-17T00:00:00"/>
    <d v="2010-05-24T00:00:00"/>
    <n v="9644"/>
    <s v="551"/>
    <x v="4"/>
    <x v="27"/>
    <x v="1"/>
    <x v="1"/>
    <x v="0"/>
  </r>
  <r>
    <n v="5515116408"/>
    <x v="103"/>
    <n v="48016800"/>
    <x v="662"/>
    <s v="SSJFLOPEZ"/>
    <s v="FACTURA UNE"/>
    <s v="EPM TELECOMUNICACIONES S.A."/>
    <s v=""/>
    <s v=""/>
    <d v="2010-05-17T00:00:00"/>
    <d v="2010-05-24T00:00:00"/>
    <n v="3874"/>
    <s v="551"/>
    <x v="4"/>
    <x v="27"/>
    <x v="1"/>
    <x v="1"/>
    <x v="0"/>
  </r>
  <r>
    <n v="5515116408"/>
    <x v="103"/>
    <n v="48016800"/>
    <x v="662"/>
    <s v="SSJFLOPEZ"/>
    <s v="FACTURA UNE"/>
    <s v="EPM TELECOMUNICACIONES S.A."/>
    <s v=""/>
    <s v=""/>
    <d v="2010-05-17T00:00:00"/>
    <d v="2010-05-24T00:00:00"/>
    <n v="1607"/>
    <s v="551"/>
    <x v="4"/>
    <x v="27"/>
    <x v="1"/>
    <x v="1"/>
    <x v="0"/>
  </r>
  <r>
    <n v="5515116408"/>
    <x v="103"/>
    <n v="48016800"/>
    <x v="662"/>
    <s v="SSJFLOPEZ"/>
    <s v="FACTURA UNE"/>
    <s v="EPM TELECOMUNICACIONES S.A."/>
    <s v=""/>
    <s v=""/>
    <d v="2010-05-17T00:00:00"/>
    <d v="2010-05-24T00:00:00"/>
    <n v="6738"/>
    <s v="551"/>
    <x v="4"/>
    <x v="27"/>
    <x v="1"/>
    <x v="1"/>
    <x v="0"/>
  </r>
  <r>
    <n v="5515116408"/>
    <x v="103"/>
    <n v="48016800"/>
    <x v="662"/>
    <s v="SSJFLOPEZ"/>
    <s v="FACTURA UNE"/>
    <s v="EPM TELECOMUNICACIONES S.A."/>
    <s v=""/>
    <s v=""/>
    <d v="2010-05-17T00:00:00"/>
    <d v="2010-05-24T00:00:00"/>
    <n v="3212"/>
    <s v="551"/>
    <x v="4"/>
    <x v="27"/>
    <x v="1"/>
    <x v="1"/>
    <x v="0"/>
  </r>
  <r>
    <n v="5505116408"/>
    <x v="150"/>
    <n v="48200100"/>
    <x v="664"/>
    <s v="SSJFLOPEZ"/>
    <s v="FACTURA UNE"/>
    <s v="EPM TELECOMUNICACIONES S.A."/>
    <s v=""/>
    <s v=""/>
    <d v="2010-05-17T00:00:00"/>
    <d v="2010-05-24T00:00:00"/>
    <n v="3496"/>
    <s v="550"/>
    <x v="4"/>
    <x v="27"/>
    <x v="1"/>
    <x v="1"/>
    <x v="0"/>
  </r>
  <r>
    <n v="5505116408"/>
    <x v="150"/>
    <n v="48200100"/>
    <x v="664"/>
    <s v="SSJFLOPEZ"/>
    <s v="FACTURA UNE"/>
    <s v="EPM TELECOMUNICACIONES S.A."/>
    <s v=""/>
    <s v=""/>
    <d v="2010-05-17T00:00:00"/>
    <d v="2010-05-24T00:00:00"/>
    <n v="1316"/>
    <s v="550"/>
    <x v="4"/>
    <x v="27"/>
    <x v="1"/>
    <x v="1"/>
    <x v="0"/>
  </r>
  <r>
    <n v="5505116408"/>
    <x v="150"/>
    <n v="48200100"/>
    <x v="664"/>
    <s v="SSJFLOPEZ"/>
    <s v="FACTURA UNE"/>
    <s v="EPM TELECOMUNICACIONES S.A."/>
    <s v=""/>
    <s v=""/>
    <d v="2010-05-17T00:00:00"/>
    <d v="2010-05-24T00:00:00"/>
    <n v="662"/>
    <s v="550"/>
    <x v="4"/>
    <x v="27"/>
    <x v="1"/>
    <x v="1"/>
    <x v="0"/>
  </r>
  <r>
    <n v="5505116408"/>
    <x v="150"/>
    <n v="48200100"/>
    <x v="664"/>
    <s v="SSJFLOPEZ"/>
    <s v="FACTURA UNE"/>
    <s v="EPM TELECOMUNICACIONES S.A."/>
    <s v=""/>
    <s v=""/>
    <d v="2010-05-17T00:00:00"/>
    <d v="2010-05-24T00:00:00"/>
    <n v="11470"/>
    <s v="550"/>
    <x v="4"/>
    <x v="27"/>
    <x v="1"/>
    <x v="1"/>
    <x v="0"/>
  </r>
  <r>
    <n v="5505116408"/>
    <x v="150"/>
    <n v="48200100"/>
    <x v="664"/>
    <s v="SSJFLOPEZ"/>
    <s v="FACTURA UNE"/>
    <s v="EPM TELECOMUNICACIONES S.A."/>
    <s v=""/>
    <s v=""/>
    <d v="2010-05-17T00:00:00"/>
    <d v="2010-05-24T00:00:00"/>
    <n v="5260"/>
    <s v="550"/>
    <x v="4"/>
    <x v="27"/>
    <x v="1"/>
    <x v="1"/>
    <x v="0"/>
  </r>
  <r>
    <n v="5505116408"/>
    <x v="150"/>
    <n v="48200100"/>
    <x v="664"/>
    <s v="SSJFLOPEZ"/>
    <s v="FACTURA UNE"/>
    <s v="EPM TELECOMUNICACIONES S.A."/>
    <s v=""/>
    <s v=""/>
    <d v="2010-05-17T00:00:00"/>
    <d v="2010-05-24T00:00:00"/>
    <n v="2113"/>
    <s v="550"/>
    <x v="4"/>
    <x v="27"/>
    <x v="1"/>
    <x v="1"/>
    <x v="0"/>
  </r>
  <r>
    <n v="5505116408"/>
    <x v="150"/>
    <n v="48200100"/>
    <x v="664"/>
    <s v="SSJFLOPEZ"/>
    <s v="FACTURA UNE"/>
    <s v="EPM TELECOMUNICACIONES S.A."/>
    <s v=""/>
    <s v=""/>
    <d v="2010-05-17T00:00:00"/>
    <d v="2010-05-24T00:00:00"/>
    <n v="876"/>
    <s v="550"/>
    <x v="4"/>
    <x v="27"/>
    <x v="1"/>
    <x v="1"/>
    <x v="0"/>
  </r>
  <r>
    <n v="5505116408"/>
    <x v="150"/>
    <n v="48200100"/>
    <x v="664"/>
    <s v="SSJFLOPEZ"/>
    <s v="FACTURA UNE"/>
    <s v="EPM TELECOMUNICACIONES S.A."/>
    <s v=""/>
    <s v=""/>
    <d v="2010-05-17T00:00:00"/>
    <d v="2010-05-24T00:00:00"/>
    <n v="3672"/>
    <s v="550"/>
    <x v="4"/>
    <x v="27"/>
    <x v="1"/>
    <x v="1"/>
    <x v="0"/>
  </r>
  <r>
    <n v="5505116408"/>
    <x v="150"/>
    <n v="48200100"/>
    <x v="664"/>
    <s v="SSJFLOPEZ"/>
    <s v="FACTURA UNE"/>
    <s v="EPM TELECOMUNICACIONES S.A."/>
    <s v=""/>
    <s v=""/>
    <d v="2010-05-17T00:00:00"/>
    <d v="2010-05-24T00:00:00"/>
    <n v="1757"/>
    <s v="550"/>
    <x v="4"/>
    <x v="27"/>
    <x v="1"/>
    <x v="1"/>
    <x v="0"/>
  </r>
  <r>
    <n v="5525116408"/>
    <x v="173"/>
    <n v="48330000"/>
    <x v="666"/>
    <s v="SSJFLOPEZ"/>
    <s v="FACTURA UNE"/>
    <s v="EPM TELECOMUNICACIONES S.A."/>
    <s v=""/>
    <s v=""/>
    <d v="2010-05-17T00:00:00"/>
    <d v="2010-05-24T00:00:00"/>
    <n v="5734"/>
    <s v="552"/>
    <x v="4"/>
    <x v="27"/>
    <x v="1"/>
    <x v="1"/>
    <x v="0"/>
  </r>
  <r>
    <n v="5525116408"/>
    <x v="173"/>
    <n v="48330000"/>
    <x v="666"/>
    <s v="SSJFLOPEZ"/>
    <s v="FACTURA UNE"/>
    <s v="EPM TELECOMUNICACIONES S.A."/>
    <s v=""/>
    <s v=""/>
    <d v="2010-05-17T00:00:00"/>
    <d v="2010-05-24T00:00:00"/>
    <n v="2630"/>
    <s v="552"/>
    <x v="4"/>
    <x v="27"/>
    <x v="1"/>
    <x v="1"/>
    <x v="0"/>
  </r>
  <r>
    <n v="5525116408"/>
    <x v="173"/>
    <n v="48330000"/>
    <x v="666"/>
    <s v="SSJFLOPEZ"/>
    <s v="FACTURA UNE"/>
    <s v="EPM TELECOMUNICACIONES S.A."/>
    <s v=""/>
    <s v=""/>
    <d v="2010-05-17T00:00:00"/>
    <d v="2010-05-24T00:00:00"/>
    <n v="1056"/>
    <s v="552"/>
    <x v="4"/>
    <x v="27"/>
    <x v="1"/>
    <x v="1"/>
    <x v="0"/>
  </r>
  <r>
    <n v="5525116408"/>
    <x v="173"/>
    <n v="48330000"/>
    <x v="666"/>
    <s v="SSJFLOPEZ"/>
    <s v="FACTURA UNE"/>
    <s v="EPM TELECOMUNICACIONES S.A."/>
    <s v=""/>
    <s v=""/>
    <d v="2010-05-17T00:00:00"/>
    <d v="2010-05-24T00:00:00"/>
    <n v="438"/>
    <s v="552"/>
    <x v="4"/>
    <x v="27"/>
    <x v="1"/>
    <x v="1"/>
    <x v="0"/>
  </r>
  <r>
    <n v="5525116408"/>
    <x v="173"/>
    <n v="48330000"/>
    <x v="666"/>
    <s v="SSJFLOPEZ"/>
    <s v="FACTURA UNE"/>
    <s v="EPM TELECOMUNICACIONES S.A."/>
    <s v=""/>
    <s v=""/>
    <d v="2010-05-17T00:00:00"/>
    <d v="2010-05-24T00:00:00"/>
    <n v="1836"/>
    <s v="552"/>
    <x v="4"/>
    <x v="27"/>
    <x v="1"/>
    <x v="1"/>
    <x v="0"/>
  </r>
  <r>
    <n v="5525116408"/>
    <x v="173"/>
    <n v="48330000"/>
    <x v="666"/>
    <s v="SSJFLOPEZ"/>
    <s v="FACTURA UNE"/>
    <s v="EPM TELECOMUNICACIONES S.A."/>
    <s v=""/>
    <s v=""/>
    <d v="2010-05-17T00:00:00"/>
    <d v="2010-05-24T00:00:00"/>
    <n v="876"/>
    <s v="552"/>
    <x v="4"/>
    <x v="27"/>
    <x v="1"/>
    <x v="1"/>
    <x v="0"/>
  </r>
  <r>
    <n v="5515116408"/>
    <x v="103"/>
    <n v="48000300"/>
    <x v="654"/>
    <s v="SSJFLOPEZ"/>
    <s v="FACTURA UNE"/>
    <s v="EPM TELECOMUNICACIONES S.A."/>
    <s v=""/>
    <s v=""/>
    <d v="2010-05-17T00:00:00"/>
    <d v="2010-05-25T00:00:00"/>
    <n v="63886"/>
    <s v="551"/>
    <x v="4"/>
    <x v="27"/>
    <x v="1"/>
    <x v="1"/>
    <x v="0"/>
  </r>
  <r>
    <n v="5515116408"/>
    <x v="103"/>
    <n v="48000300"/>
    <x v="654"/>
    <s v="SSJFLOPEZ"/>
    <s v="FACTURA UNE"/>
    <s v="EPM TELECOMUNICACIONES S.A."/>
    <s v=""/>
    <s v=""/>
    <d v="2010-05-17T00:00:00"/>
    <d v="2010-05-25T00:00:00"/>
    <n v="691"/>
    <s v="551"/>
    <x v="4"/>
    <x v="27"/>
    <x v="1"/>
    <x v="1"/>
    <x v="0"/>
  </r>
  <r>
    <n v="5515116408"/>
    <x v="103"/>
    <n v="48000300"/>
    <x v="654"/>
    <s v="SSJFLOPEZ"/>
    <s v="FACTURA UNE"/>
    <s v="EPM TELECOMUNICACIONES S.A."/>
    <s v=""/>
    <s v=""/>
    <d v="2010-05-10T00:00:00"/>
    <d v="2010-05-25T00:00:00"/>
    <n v="1033"/>
    <s v="551"/>
    <x v="4"/>
    <x v="27"/>
    <x v="1"/>
    <x v="1"/>
    <x v="0"/>
  </r>
  <r>
    <n v="5515116408"/>
    <x v="103"/>
    <n v="48001500"/>
    <x v="656"/>
    <s v="SSJFLOPEZ"/>
    <s v="FACTURA UNE"/>
    <s v="EPM TELECOMUNICACIONES S.A."/>
    <s v=""/>
    <s v=""/>
    <d v="2010-05-17T00:00:00"/>
    <d v="2010-05-25T00:00:00"/>
    <n v="63886"/>
    <s v="551"/>
    <x v="4"/>
    <x v="27"/>
    <x v="1"/>
    <x v="1"/>
    <x v="0"/>
  </r>
  <r>
    <n v="5515116408"/>
    <x v="103"/>
    <n v="48001500"/>
    <x v="656"/>
    <s v="SSJFLOPEZ"/>
    <s v="FACTURA UNE"/>
    <s v="EPM TELECOMUNICACIONES S.A."/>
    <s v=""/>
    <s v=""/>
    <d v="2010-05-17T00:00:00"/>
    <d v="2010-05-25T00:00:00"/>
    <n v="691"/>
    <s v="551"/>
    <x v="4"/>
    <x v="27"/>
    <x v="1"/>
    <x v="1"/>
    <x v="0"/>
  </r>
  <r>
    <n v="5515116408"/>
    <x v="103"/>
    <n v="48007000"/>
    <x v="658"/>
    <s v="SSJFLOPEZ"/>
    <s v="FACTURA UNE"/>
    <s v="EPM TELECOMUNICACIONES S.A."/>
    <s v=""/>
    <s v=""/>
    <d v="2010-05-17T00:00:00"/>
    <d v="2010-05-25T00:00:00"/>
    <n v="63886"/>
    <s v="551"/>
    <x v="4"/>
    <x v="27"/>
    <x v="1"/>
    <x v="1"/>
    <x v="0"/>
  </r>
  <r>
    <n v="5515116408"/>
    <x v="103"/>
    <n v="48007000"/>
    <x v="658"/>
    <s v="SSJFLOPEZ"/>
    <s v="FACTURA UNE"/>
    <s v="EPM TELECOMUNICACIONES S.A."/>
    <s v=""/>
    <s v=""/>
    <d v="2010-05-17T00:00:00"/>
    <d v="2010-05-25T00:00:00"/>
    <n v="691"/>
    <s v="551"/>
    <x v="4"/>
    <x v="27"/>
    <x v="1"/>
    <x v="1"/>
    <x v="0"/>
  </r>
  <r>
    <n v="5515116408"/>
    <x v="103"/>
    <n v="48008600"/>
    <x v="659"/>
    <s v="SSJFLOPEZ"/>
    <s v="FACTURA UNE"/>
    <s v="EPM TELECOMUNICACIONES S.A."/>
    <s v=""/>
    <s v=""/>
    <d v="2010-05-17T00:00:00"/>
    <d v="2010-05-25T00:00:00"/>
    <n v="127772"/>
    <s v="551"/>
    <x v="4"/>
    <x v="27"/>
    <x v="1"/>
    <x v="1"/>
    <x v="0"/>
  </r>
  <r>
    <n v="5515116408"/>
    <x v="103"/>
    <n v="48008600"/>
    <x v="659"/>
    <s v="SSJFLOPEZ"/>
    <s v="FACTURA UNE"/>
    <s v="EPM TELECOMUNICACIONES S.A."/>
    <s v=""/>
    <s v=""/>
    <d v="2010-05-17T00:00:00"/>
    <d v="2010-05-25T00:00:00"/>
    <n v="1382"/>
    <s v="551"/>
    <x v="4"/>
    <x v="27"/>
    <x v="1"/>
    <x v="1"/>
    <x v="0"/>
  </r>
  <r>
    <n v="5515111156"/>
    <x v="192"/>
    <n v="48016300"/>
    <x v="661"/>
    <s v="SSMJIMENEZ"/>
    <s v=""/>
    <s v="Provisión otras cta.pte.proveed prod. Inventariab."/>
    <s v=""/>
    <s v="HONORARIOS MTTO PLANTA LITO"/>
    <d v="2010-05-20T00:00:00"/>
    <d v="2010-05-25T00:00:00"/>
    <n v="1098"/>
    <s v="551"/>
    <x v="4"/>
    <x v="27"/>
    <x v="8"/>
    <x v="1"/>
    <x v="0"/>
  </r>
  <r>
    <n v="5515116120"/>
    <x v="102"/>
    <n v="48016300"/>
    <x v="661"/>
    <s v="LTRCMAZO"/>
    <s v=""/>
    <s v="Provisión otras cta.pte.proveed prod. Inventariab."/>
    <s v=""/>
    <s v="SERVICIO DE LIMPIEZA"/>
    <d v="2010-05-25T00:00:00"/>
    <d v="2010-05-25T00:00:00"/>
    <n v="965990"/>
    <s v="551"/>
    <x v="4"/>
    <x v="27"/>
    <x v="5"/>
    <x v="1"/>
    <x v="0"/>
  </r>
  <r>
    <n v="5515116120"/>
    <x v="102"/>
    <n v="48016300"/>
    <x v="661"/>
    <s v="LTRCMAZO"/>
    <s v=""/>
    <s v="Provisión otras cta.pte.proveed prod. Inventariab."/>
    <s v=""/>
    <s v="SERVICIO DE LIMPIEZA"/>
    <d v="2010-05-25T00:00:00"/>
    <d v="2010-05-25T00:00:00"/>
    <n v="156311"/>
    <s v="551"/>
    <x v="4"/>
    <x v="27"/>
    <x v="5"/>
    <x v="1"/>
    <x v="0"/>
  </r>
  <r>
    <n v="7735116407"/>
    <x v="44"/>
    <n v="48016300"/>
    <x v="661"/>
    <s v="SSJFLOPEZ"/>
    <s v="FACTURA ENERGÍA-GAS"/>
    <s v="EMPRESAS PUBLICAS DE MEDELLIN E.S.P"/>
    <s v=""/>
    <s v=""/>
    <d v="2010-05-24T00:00:00"/>
    <d v="2010-05-25T00:00:00"/>
    <n v="705938"/>
    <s v="551"/>
    <x v="4"/>
    <x v="6"/>
    <x v="1"/>
    <x v="0"/>
    <x v="2"/>
  </r>
  <r>
    <n v="5515116502"/>
    <x v="180"/>
    <n v="48016300"/>
    <x v="661"/>
    <s v="SSMJIMENEZ"/>
    <s v=""/>
    <s v="Provisión otras cta.pte.proveed prod. Inventariab."/>
    <s v=""/>
    <s v="MTTO PLANTA LITO"/>
    <d v="2010-05-20T00:00:00"/>
    <d v="2010-05-25T00:00:00"/>
    <n v="15397"/>
    <s v="551"/>
    <x v="4"/>
    <x v="27"/>
    <x v="6"/>
    <x v="1"/>
    <x v="0"/>
  </r>
  <r>
    <n v="5515116502"/>
    <x v="180"/>
    <n v="48016300"/>
    <x v="661"/>
    <s v="SSMJIMENEZ"/>
    <s v=""/>
    <s v="Provisión otras cta.pte.proveed prod. Inventariab."/>
    <s v=""/>
    <s v="MTTO PLANTA LITO"/>
    <d v="2010-05-20T00:00:00"/>
    <d v="2010-05-25T00:00:00"/>
    <n v="539"/>
    <s v="551"/>
    <x v="4"/>
    <x v="27"/>
    <x v="6"/>
    <x v="1"/>
    <x v="0"/>
  </r>
  <r>
    <n v="5515116502"/>
    <x v="180"/>
    <n v="48016300"/>
    <x v="661"/>
    <s v="SSMJIMENEZ"/>
    <s v=""/>
    <s v="Provisión otras cta.pte.proveed prod. Inventariab."/>
    <s v=""/>
    <s v="MTTO PLANTA LITO"/>
    <d v="2010-05-20T00:00:00"/>
    <d v="2010-05-25T00:00:00"/>
    <n v="5151"/>
    <s v="551"/>
    <x v="4"/>
    <x v="27"/>
    <x v="6"/>
    <x v="1"/>
    <x v="0"/>
  </r>
  <r>
    <n v="5515111156"/>
    <x v="192"/>
    <n v="48016800"/>
    <x v="662"/>
    <s v="SSMJIMENEZ"/>
    <s v=""/>
    <s v="Provisión otras cta.pte.proveed prod. Inventariab."/>
    <s v=""/>
    <s v="HONORARIOS MTTO PLANTA LITO"/>
    <d v="2010-05-20T00:00:00"/>
    <d v="2010-05-25T00:00:00"/>
    <n v="80131"/>
    <s v="551"/>
    <x v="4"/>
    <x v="27"/>
    <x v="8"/>
    <x v="1"/>
    <x v="0"/>
  </r>
  <r>
    <n v="5515116408"/>
    <x v="103"/>
    <n v="48016800"/>
    <x v="662"/>
    <s v="SSJFLOPEZ"/>
    <s v="FACTURA UNE"/>
    <s v="EPM TELECOMUNICACIONES S.A."/>
    <s v=""/>
    <s v=""/>
    <d v="2010-05-17T00:00:00"/>
    <d v="2010-05-25T00:00:00"/>
    <n v="234252"/>
    <s v="551"/>
    <x v="4"/>
    <x v="27"/>
    <x v="1"/>
    <x v="1"/>
    <x v="0"/>
  </r>
  <r>
    <n v="5515116408"/>
    <x v="103"/>
    <n v="48016800"/>
    <x v="662"/>
    <s v="SSJFLOPEZ"/>
    <s v="FACTURA UNE"/>
    <s v="EPM TELECOMUNICACIONES S.A."/>
    <s v=""/>
    <s v=""/>
    <d v="2010-05-17T00:00:00"/>
    <d v="2010-05-25T00:00:00"/>
    <n v="2534"/>
    <s v="551"/>
    <x v="4"/>
    <x v="27"/>
    <x v="1"/>
    <x v="1"/>
    <x v="0"/>
  </r>
  <r>
    <n v="5515116502"/>
    <x v="180"/>
    <n v="48016800"/>
    <x v="662"/>
    <s v="SSMJIMENEZ"/>
    <s v=""/>
    <s v="Provisión otras cta.pte.proveed prod. Inventariab."/>
    <s v=""/>
    <s v="MTTO PLANTA LITO"/>
    <d v="2010-05-20T00:00:00"/>
    <d v="2010-05-25T00:00:00"/>
    <n v="1123972"/>
    <s v="551"/>
    <x v="4"/>
    <x v="27"/>
    <x v="6"/>
    <x v="1"/>
    <x v="0"/>
  </r>
  <r>
    <n v="5515116502"/>
    <x v="180"/>
    <n v="48016800"/>
    <x v="662"/>
    <s v="SSMJIMENEZ"/>
    <s v=""/>
    <s v="Provisión otras cta.pte.proveed prod. Inventariab."/>
    <s v=""/>
    <s v="MTTO PLANTA LITO"/>
    <d v="2010-05-20T00:00:00"/>
    <d v="2010-05-25T00:00:00"/>
    <n v="39337"/>
    <s v="551"/>
    <x v="4"/>
    <x v="27"/>
    <x v="6"/>
    <x v="1"/>
    <x v="0"/>
  </r>
  <r>
    <n v="5515116502"/>
    <x v="180"/>
    <n v="48016800"/>
    <x v="662"/>
    <s v="SSMJIMENEZ"/>
    <s v=""/>
    <s v="Provisión otras cta.pte.proveed prod. Inventariab."/>
    <s v=""/>
    <s v="MTTO PLANTA LITO"/>
    <d v="2010-05-20T00:00:00"/>
    <d v="2010-05-25T00:00:00"/>
    <n v="376012"/>
    <s v="551"/>
    <x v="4"/>
    <x v="27"/>
    <x v="6"/>
    <x v="1"/>
    <x v="0"/>
  </r>
  <r>
    <n v="5505116408"/>
    <x v="150"/>
    <n v="48200100"/>
    <x v="664"/>
    <s v="SSJFLOPEZ"/>
    <s v="FACTURA UNE"/>
    <s v="EPM TELECOMUNICACIONES S.A."/>
    <s v=""/>
    <s v=""/>
    <d v="2010-05-17T00:00:00"/>
    <d v="2010-05-25T00:00:00"/>
    <n v="127772"/>
    <s v="550"/>
    <x v="4"/>
    <x v="27"/>
    <x v="1"/>
    <x v="1"/>
    <x v="0"/>
  </r>
  <r>
    <n v="5505116408"/>
    <x v="150"/>
    <n v="48200100"/>
    <x v="664"/>
    <s v="SSJFLOPEZ"/>
    <s v="FACTURA UNE"/>
    <s v="EPM TELECOMUNICACIONES S.A."/>
    <s v=""/>
    <s v=""/>
    <d v="2010-05-17T00:00:00"/>
    <d v="2010-05-25T00:00:00"/>
    <n v="1382"/>
    <s v="550"/>
    <x v="4"/>
    <x v="27"/>
    <x v="1"/>
    <x v="1"/>
    <x v="0"/>
  </r>
  <r>
    <n v="5505116408"/>
    <x v="150"/>
    <n v="48200100"/>
    <x v="664"/>
    <s v="SSJFLOPEZ"/>
    <s v="FACTURA UNE"/>
    <s v="EPM TELECOMUNICACIONES S.A."/>
    <s v=""/>
    <s v=""/>
    <d v="2010-05-10T00:00:00"/>
    <d v="2010-05-25T00:00:00"/>
    <n v="1476"/>
    <s v="550"/>
    <x v="4"/>
    <x v="27"/>
    <x v="1"/>
    <x v="1"/>
    <x v="0"/>
  </r>
  <r>
    <n v="5525116408"/>
    <x v="173"/>
    <n v="48330000"/>
    <x v="666"/>
    <s v="SSJFLOPEZ"/>
    <s v="FACTURA UNE"/>
    <s v="EPM TELECOMUNICACIONES S.A."/>
    <s v=""/>
    <s v=""/>
    <d v="2010-05-17T00:00:00"/>
    <d v="2010-05-25T00:00:00"/>
    <n v="63886"/>
    <s v="552"/>
    <x v="4"/>
    <x v="27"/>
    <x v="1"/>
    <x v="1"/>
    <x v="0"/>
  </r>
  <r>
    <n v="5525116408"/>
    <x v="173"/>
    <n v="48330000"/>
    <x v="666"/>
    <s v="SSJFLOPEZ"/>
    <s v="FACTURA UNE"/>
    <s v="EPM TELECOMUNICACIONES S.A."/>
    <s v=""/>
    <s v=""/>
    <d v="2010-05-17T00:00:00"/>
    <d v="2010-05-25T00:00:00"/>
    <n v="691"/>
    <s v="552"/>
    <x v="4"/>
    <x v="27"/>
    <x v="1"/>
    <x v="1"/>
    <x v="0"/>
  </r>
  <r>
    <n v="5525116408"/>
    <x v="173"/>
    <n v="48330000"/>
    <x v="666"/>
    <s v="SSJFLOPEZ"/>
    <s v="FACTURA UNE"/>
    <s v="EPM TELECOMUNICACIONES S.A."/>
    <s v=""/>
    <s v=""/>
    <d v="2010-05-10T00:00:00"/>
    <d v="2010-05-25T00:00:00"/>
    <n v="8559"/>
    <s v="552"/>
    <x v="4"/>
    <x v="27"/>
    <x v="1"/>
    <x v="1"/>
    <x v="0"/>
  </r>
  <r>
    <n v="5515110102"/>
    <x v="92"/>
    <n v="48000300"/>
    <x v="654"/>
    <s v="SSALLONDONO"/>
    <s v="NOMINA SEGUNDA QUINCENA M"/>
    <s v="Obligación laboral, salarios por pagar"/>
    <s v=""/>
    <s v=""/>
    <d v="2010-05-26T00:00:00"/>
    <d v="2010-05-26T00:00:00"/>
    <n v="5632725"/>
    <s v="551"/>
    <x v="4"/>
    <x v="27"/>
    <x v="2"/>
    <x v="1"/>
    <x v="0"/>
  </r>
  <r>
    <n v="5515111154"/>
    <x v="192"/>
    <n v="48000300"/>
    <x v="654"/>
    <s v="LTICPOSADA"/>
    <s v=""/>
    <s v="Provisión otras cta.pte.proveed prod. Inventariab."/>
    <s v=""/>
    <s v="Honorarios demanda legal"/>
    <d v="2010-05-26T00:00:00"/>
    <d v="2010-05-26T00:00:00"/>
    <n v="1739150"/>
    <s v="551"/>
    <x v="4"/>
    <x v="27"/>
    <x v="8"/>
    <x v="1"/>
    <x v="0"/>
  </r>
  <r>
    <n v="5515113507"/>
    <x v="101"/>
    <n v="48000300"/>
    <x v="654"/>
    <s v="SSJFLOPEZ"/>
    <s v="Litoempaques_LB_506706"/>
    <s v="LEASING BANCOLOMBIA SA"/>
    <s v=""/>
    <s v=""/>
    <d v="2010-05-11T00:00:00"/>
    <d v="2010-05-26T00:00:00"/>
    <n v="36791"/>
    <s v="551"/>
    <x v="4"/>
    <x v="27"/>
    <x v="5"/>
    <x v="1"/>
    <x v="0"/>
  </r>
  <r>
    <n v="5515113507"/>
    <x v="101"/>
    <n v="48000300"/>
    <x v="654"/>
    <s v="SSJFLOPEZ"/>
    <s v="Litoempaques_LB_506706"/>
    <s v="LEASING BANCOLOMBIA SA"/>
    <s v=""/>
    <s v=""/>
    <d v="2010-05-11T00:00:00"/>
    <d v="2010-05-26T00:00:00"/>
    <n v="50713"/>
    <s v="551"/>
    <x v="4"/>
    <x v="27"/>
    <x v="5"/>
    <x v="1"/>
    <x v="0"/>
  </r>
  <r>
    <n v="5515113507"/>
    <x v="101"/>
    <n v="48001400"/>
    <x v="655"/>
    <s v="SSJFLOPEZ"/>
    <s v="Litoempaques_LO_46209"/>
    <s v="LEASING DE OCCIDENTE S.A. C.F.C."/>
    <s v=""/>
    <s v=""/>
    <d v="2010-05-14T00:00:00"/>
    <d v="2010-05-26T00:00:00"/>
    <n v="65557"/>
    <s v="551"/>
    <x v="4"/>
    <x v="27"/>
    <x v="5"/>
    <x v="1"/>
    <x v="0"/>
  </r>
  <r>
    <n v="5515113507"/>
    <x v="101"/>
    <n v="48001400"/>
    <x v="655"/>
    <s v="SSJFLOPEZ"/>
    <s v="Litoempaques_LO_46209"/>
    <s v="LEASING DE OCCIDENTE S.A. C.F.C."/>
    <s v=""/>
    <s v=""/>
    <d v="2010-05-14T00:00:00"/>
    <d v="2010-05-26T00:00:00"/>
    <n v="87975"/>
    <s v="551"/>
    <x v="4"/>
    <x v="27"/>
    <x v="5"/>
    <x v="1"/>
    <x v="0"/>
  </r>
  <r>
    <n v="5515110102"/>
    <x v="92"/>
    <n v="48001500"/>
    <x v="656"/>
    <s v="SSALLONDONO"/>
    <s v="NOMINA SEGUNDA QUINCENA M"/>
    <s v="Obligación laboral, salarios por pagar"/>
    <s v=""/>
    <s v=""/>
    <d v="2010-05-26T00:00:00"/>
    <d v="2010-05-26T00:00:00"/>
    <n v="2983077"/>
    <s v="551"/>
    <x v="4"/>
    <x v="27"/>
    <x v="2"/>
    <x v="1"/>
    <x v="0"/>
  </r>
  <r>
    <n v="5515110110"/>
    <x v="105"/>
    <n v="48001500"/>
    <x v="656"/>
    <s v="SSALLONDONO"/>
    <s v="NOMINA SEGUNDA QUINCENA M"/>
    <s v="Obligación laboral, salarios por pagar"/>
    <s v=""/>
    <s v=""/>
    <d v="2010-05-26T00:00:00"/>
    <d v="2010-05-26T00:00:00"/>
    <n v="30750"/>
    <s v="551"/>
    <x v="4"/>
    <x v="27"/>
    <x v="2"/>
    <x v="1"/>
    <x v="0"/>
  </r>
  <r>
    <n v="5515113507"/>
    <x v="101"/>
    <n v="48001500"/>
    <x v="656"/>
    <s v="SSJFLOPEZ"/>
    <s v="Litoempaques_LB_506706"/>
    <s v="LEASING BANCOLOMBIA SA"/>
    <s v=""/>
    <s v=""/>
    <d v="2010-05-11T00:00:00"/>
    <d v="2010-05-26T00:00:00"/>
    <n v="53037"/>
    <s v="551"/>
    <x v="4"/>
    <x v="27"/>
    <x v="5"/>
    <x v="1"/>
    <x v="0"/>
  </r>
  <r>
    <n v="5515113507"/>
    <x v="101"/>
    <n v="48001500"/>
    <x v="656"/>
    <s v="SSJFLOPEZ"/>
    <s v="Litoempaques_LB_506706"/>
    <s v="LEASING BANCOLOMBIA SA"/>
    <s v=""/>
    <s v=""/>
    <d v="2010-05-11T00:00:00"/>
    <d v="2010-05-26T00:00:00"/>
    <n v="72676"/>
    <s v="551"/>
    <x v="4"/>
    <x v="27"/>
    <x v="5"/>
    <x v="1"/>
    <x v="0"/>
  </r>
  <r>
    <n v="5515110102"/>
    <x v="92"/>
    <n v="48007000"/>
    <x v="658"/>
    <s v="SSALLONDONO"/>
    <s v="NOMINA SEGUNDA QUINCENA M"/>
    <s v="Obligación laboral, salarios por pagar"/>
    <s v=""/>
    <s v=""/>
    <d v="2010-05-26T00:00:00"/>
    <d v="2010-05-26T00:00:00"/>
    <n v="2177017"/>
    <s v="551"/>
    <x v="4"/>
    <x v="27"/>
    <x v="2"/>
    <x v="1"/>
    <x v="0"/>
  </r>
  <r>
    <n v="5515110103"/>
    <x v="116"/>
    <n v="48007000"/>
    <x v="658"/>
    <s v="SSALLONDONO"/>
    <s v="NOMINA SEGUNDA QUINCENA M"/>
    <s v="Obligación laboral, salarios por pagar"/>
    <s v=""/>
    <s v=""/>
    <d v="2010-05-26T00:00:00"/>
    <d v="2010-05-26T00:00:00"/>
    <n v="193125"/>
    <s v="551"/>
    <x v="4"/>
    <x v="27"/>
    <x v="2"/>
    <x v="1"/>
    <x v="0"/>
  </r>
  <r>
    <n v="5515113507"/>
    <x v="101"/>
    <n v="48007000"/>
    <x v="658"/>
    <s v="SSJFLOPEZ"/>
    <s v="Litoempaques_LB_506706"/>
    <s v="LEASING BANCOLOMBIA SA"/>
    <s v=""/>
    <s v=""/>
    <d v="2010-05-11T00:00:00"/>
    <d v="2010-05-26T00:00:00"/>
    <n v="53037"/>
    <s v="551"/>
    <x v="4"/>
    <x v="27"/>
    <x v="5"/>
    <x v="1"/>
    <x v="0"/>
  </r>
  <r>
    <n v="5515113507"/>
    <x v="101"/>
    <n v="48007000"/>
    <x v="658"/>
    <s v="SSJFLOPEZ"/>
    <s v="Litoempaques_LB_506706"/>
    <s v="LEASING BANCOLOMBIA SA"/>
    <s v=""/>
    <s v=""/>
    <d v="2010-05-11T00:00:00"/>
    <d v="2010-05-26T00:00:00"/>
    <n v="72676"/>
    <s v="551"/>
    <x v="4"/>
    <x v="27"/>
    <x v="5"/>
    <x v="1"/>
    <x v="0"/>
  </r>
  <r>
    <n v="5515113507"/>
    <x v="101"/>
    <n v="48007000"/>
    <x v="658"/>
    <s v="SSJFLOPEZ"/>
    <s v="Litoempaques_LB_506706"/>
    <s v="LEASING BANCOLOMBIA SA"/>
    <s v=""/>
    <s v=""/>
    <d v="2010-05-11T00:00:00"/>
    <d v="2010-05-26T00:00:00"/>
    <n v="26242"/>
    <s v="551"/>
    <x v="4"/>
    <x v="27"/>
    <x v="5"/>
    <x v="1"/>
    <x v="0"/>
  </r>
  <r>
    <n v="5515113507"/>
    <x v="101"/>
    <n v="48007000"/>
    <x v="658"/>
    <s v="SSJFLOPEZ"/>
    <s v="Litoempaques_LB_506706"/>
    <s v="LEASING BANCOLOMBIA SA"/>
    <s v=""/>
    <s v=""/>
    <d v="2010-05-11T00:00:00"/>
    <d v="2010-05-26T00:00:00"/>
    <n v="35960"/>
    <s v="551"/>
    <x v="4"/>
    <x v="27"/>
    <x v="5"/>
    <x v="1"/>
    <x v="0"/>
  </r>
  <r>
    <n v="5515113507"/>
    <x v="101"/>
    <n v="48007000"/>
    <x v="658"/>
    <s v="SSJFLOPEZ"/>
    <s v="Litoempaques_LB_506706"/>
    <s v="LEASING BANCOLOMBIA SA"/>
    <s v=""/>
    <s v=""/>
    <d v="2010-05-11T00:00:00"/>
    <d v="2010-05-26T00:00:00"/>
    <n v="26242"/>
    <s v="551"/>
    <x v="4"/>
    <x v="27"/>
    <x v="5"/>
    <x v="1"/>
    <x v="0"/>
  </r>
  <r>
    <n v="5515113507"/>
    <x v="101"/>
    <n v="48007000"/>
    <x v="658"/>
    <s v="SSJFLOPEZ"/>
    <s v="Litoempaques_LB_506706"/>
    <s v="LEASING BANCOLOMBIA SA"/>
    <s v=""/>
    <s v=""/>
    <d v="2010-05-11T00:00:00"/>
    <d v="2010-05-26T00:00:00"/>
    <n v="35960"/>
    <s v="551"/>
    <x v="4"/>
    <x v="27"/>
    <x v="5"/>
    <x v="1"/>
    <x v="0"/>
  </r>
  <r>
    <n v="5515113507"/>
    <x v="101"/>
    <n v="48007000"/>
    <x v="658"/>
    <s v="LTNJRODRIGUE"/>
    <s v=""/>
    <s v="Provisión otras cta.pte.proveed prod. Inventariab."/>
    <s v=""/>
    <s v="Alquiler de equipor de computo"/>
    <d v="2010-05-26T00:00:00"/>
    <d v="2010-05-26T00:00:00"/>
    <n v="95000"/>
    <s v="551"/>
    <x v="4"/>
    <x v="27"/>
    <x v="5"/>
    <x v="1"/>
    <x v="0"/>
  </r>
  <r>
    <n v="5515116507"/>
    <x v="112"/>
    <n v="48007000"/>
    <x v="658"/>
    <s v="LTICPOSADA"/>
    <s v=""/>
    <s v="Provisión otras cta.pte.proveed prod. Inventariab."/>
    <s v=""/>
    <s v="Recarga de toner de impresora"/>
    <d v="2010-05-26T00:00:00"/>
    <d v="2010-05-26T00:00:00"/>
    <n v="8621"/>
    <s v="551"/>
    <x v="4"/>
    <x v="27"/>
    <x v="5"/>
    <x v="1"/>
    <x v="0"/>
  </r>
  <r>
    <n v="5515110102"/>
    <x v="92"/>
    <n v="48008600"/>
    <x v="659"/>
    <s v="SSALLONDONO"/>
    <s v="NOMINA SEGUNDA QUINCENA M"/>
    <s v="Obligación laboral, salarios por pagar"/>
    <s v=""/>
    <s v=""/>
    <d v="2010-05-26T00:00:00"/>
    <d v="2010-05-26T00:00:00"/>
    <n v="674050"/>
    <s v="551"/>
    <x v="4"/>
    <x v="27"/>
    <x v="2"/>
    <x v="1"/>
    <x v="0"/>
  </r>
  <r>
    <n v="5515110103"/>
    <x v="116"/>
    <n v="48008600"/>
    <x v="659"/>
    <s v="SSALLONDONO"/>
    <s v="NOMINA SEGUNDA QUINCENA M"/>
    <s v="Obligación laboral, salarios por pagar"/>
    <s v=""/>
    <s v=""/>
    <d v="2010-05-26T00:00:00"/>
    <d v="2010-05-26T00:00:00"/>
    <n v="257500"/>
    <s v="551"/>
    <x v="4"/>
    <x v="27"/>
    <x v="2"/>
    <x v="1"/>
    <x v="0"/>
  </r>
  <r>
    <n v="5515113507"/>
    <x v="101"/>
    <n v="48008600"/>
    <x v="659"/>
    <s v="SSJFLOPEZ"/>
    <s v="Litoempaques_LB_506706"/>
    <s v="LEASING BANCOLOMBIA SA"/>
    <s v=""/>
    <s v=""/>
    <d v="2010-05-11T00:00:00"/>
    <d v="2010-05-26T00:00:00"/>
    <n v="26242"/>
    <s v="551"/>
    <x v="4"/>
    <x v="27"/>
    <x v="5"/>
    <x v="1"/>
    <x v="0"/>
  </r>
  <r>
    <n v="5515113507"/>
    <x v="101"/>
    <n v="48008600"/>
    <x v="659"/>
    <s v="SSJFLOPEZ"/>
    <s v="Litoempaques_LB_506706"/>
    <s v="LEASING BANCOLOMBIA SA"/>
    <s v=""/>
    <s v=""/>
    <d v="2010-05-11T00:00:00"/>
    <d v="2010-05-26T00:00:00"/>
    <n v="35960"/>
    <s v="551"/>
    <x v="4"/>
    <x v="27"/>
    <x v="5"/>
    <x v="1"/>
    <x v="0"/>
  </r>
  <r>
    <n v="5515116402"/>
    <x v="122"/>
    <n v="48016300"/>
    <x v="661"/>
    <s v="LTNJRODRIGUE"/>
    <s v=""/>
    <s v="Provisión otras cta.pte.proveed prod. Inventariab."/>
    <s v=""/>
    <s v="Servicio de Vigilancia"/>
    <d v="2010-05-26T00:00:00"/>
    <d v="2010-05-26T00:00:00"/>
    <n v="25163"/>
    <s v="551"/>
    <x v="4"/>
    <x v="27"/>
    <x v="5"/>
    <x v="1"/>
    <x v="0"/>
  </r>
  <r>
    <n v="5515116507"/>
    <x v="112"/>
    <n v="48016300"/>
    <x v="661"/>
    <s v="LTNJRODRIGUE"/>
    <s v=""/>
    <s v="Provisión otras cta.pte.proveed prod. Inventariab."/>
    <s v=""/>
    <s v="Recarga de toner de impresora"/>
    <d v="2010-05-26T00:00:00"/>
    <d v="2010-05-26T00:00:00"/>
    <n v="103448"/>
    <s v="551"/>
    <x v="4"/>
    <x v="27"/>
    <x v="5"/>
    <x v="1"/>
    <x v="0"/>
  </r>
  <r>
    <n v="5515110102"/>
    <x v="92"/>
    <n v="48016800"/>
    <x v="662"/>
    <s v="SSALLONDONO"/>
    <s v="NOMINA SEGUNDA QUINCENA M"/>
    <s v="Obligación laboral, salarios por pagar"/>
    <s v=""/>
    <s v=""/>
    <d v="2010-05-26T00:00:00"/>
    <d v="2010-05-26T00:00:00"/>
    <n v="718444"/>
    <s v="551"/>
    <x v="4"/>
    <x v="27"/>
    <x v="2"/>
    <x v="1"/>
    <x v="0"/>
  </r>
  <r>
    <n v="5515110108"/>
    <x v="129"/>
    <n v="48016800"/>
    <x v="662"/>
    <s v="SSALLONDONO"/>
    <s v="NOMINA SEGUNDA QUINCENA M"/>
    <s v="Obligación laboral, salarios por pagar"/>
    <s v=""/>
    <s v=""/>
    <d v="2010-05-26T00:00:00"/>
    <d v="2010-05-26T00:00:00"/>
    <n v="58067"/>
    <s v="551"/>
    <x v="4"/>
    <x v="27"/>
    <x v="2"/>
    <x v="1"/>
    <x v="0"/>
  </r>
  <r>
    <n v="5515110110"/>
    <x v="105"/>
    <n v="48016800"/>
    <x v="662"/>
    <s v="SSALLONDONO"/>
    <s v="NOMINA SEGUNDA QUINCENA M"/>
    <s v="Obligación laboral, salarios por pagar"/>
    <s v=""/>
    <s v=""/>
    <d v="2010-05-26T00:00:00"/>
    <d v="2010-05-26T00:00:00"/>
    <n v="55350"/>
    <s v="551"/>
    <x v="4"/>
    <x v="27"/>
    <x v="2"/>
    <x v="1"/>
    <x v="0"/>
  </r>
  <r>
    <n v="5515113507"/>
    <x v="101"/>
    <n v="48016800"/>
    <x v="662"/>
    <s v="SSJFLOPEZ"/>
    <s v="Litoempaques_LB_506706"/>
    <s v="LEASING BANCOLOMBIA SA"/>
    <s v=""/>
    <s v=""/>
    <d v="2010-05-11T00:00:00"/>
    <d v="2010-05-26T00:00:00"/>
    <n v="26242"/>
    <s v="551"/>
    <x v="4"/>
    <x v="27"/>
    <x v="5"/>
    <x v="1"/>
    <x v="0"/>
  </r>
  <r>
    <n v="5515113507"/>
    <x v="101"/>
    <n v="48016800"/>
    <x v="662"/>
    <s v="SSJFLOPEZ"/>
    <s v="Litoempaques_LB_506706"/>
    <s v="LEASING BANCOLOMBIA SA"/>
    <s v=""/>
    <s v=""/>
    <d v="2010-05-11T00:00:00"/>
    <d v="2010-05-26T00:00:00"/>
    <n v="35960"/>
    <s v="551"/>
    <x v="4"/>
    <x v="27"/>
    <x v="5"/>
    <x v="1"/>
    <x v="0"/>
  </r>
  <r>
    <n v="5515113507"/>
    <x v="101"/>
    <n v="48016800"/>
    <x v="662"/>
    <s v="SSJFLOPEZ"/>
    <s v="Litoempaques_LB_506706"/>
    <s v="LEASING BANCOLOMBIA SA"/>
    <s v=""/>
    <s v=""/>
    <d v="2010-05-11T00:00:00"/>
    <d v="2010-05-26T00:00:00"/>
    <n v="26242"/>
    <s v="551"/>
    <x v="4"/>
    <x v="27"/>
    <x v="5"/>
    <x v="1"/>
    <x v="0"/>
  </r>
  <r>
    <n v="5515113507"/>
    <x v="101"/>
    <n v="48016800"/>
    <x v="662"/>
    <s v="SSJFLOPEZ"/>
    <s v="Litoempaques_LB_506706"/>
    <s v="LEASING BANCOLOMBIA SA"/>
    <s v=""/>
    <s v=""/>
    <d v="2010-05-11T00:00:00"/>
    <d v="2010-05-26T00:00:00"/>
    <n v="35960"/>
    <s v="551"/>
    <x v="4"/>
    <x v="27"/>
    <x v="5"/>
    <x v="1"/>
    <x v="0"/>
  </r>
  <r>
    <n v="5515113507"/>
    <x v="101"/>
    <n v="48016800"/>
    <x v="662"/>
    <s v="SSJFLOPEZ"/>
    <s v="Litoempaques_LB_506706"/>
    <s v="LEASING BANCOLOMBIA SA"/>
    <s v=""/>
    <s v=""/>
    <d v="2010-05-11T00:00:00"/>
    <d v="2010-05-26T00:00:00"/>
    <n v="18801"/>
    <s v="551"/>
    <x v="4"/>
    <x v="27"/>
    <x v="5"/>
    <x v="1"/>
    <x v="0"/>
  </r>
  <r>
    <n v="5515113507"/>
    <x v="101"/>
    <n v="48016800"/>
    <x v="662"/>
    <s v="SSJFLOPEZ"/>
    <s v="Litoempaques_LB_506706"/>
    <s v="LEASING BANCOLOMBIA SA"/>
    <s v=""/>
    <s v=""/>
    <d v="2010-05-11T00:00:00"/>
    <d v="2010-05-26T00:00:00"/>
    <n v="26406"/>
    <s v="551"/>
    <x v="4"/>
    <x v="27"/>
    <x v="5"/>
    <x v="1"/>
    <x v="0"/>
  </r>
  <r>
    <n v="5515113507"/>
    <x v="101"/>
    <n v="48016800"/>
    <x v="662"/>
    <s v="SSJFLOPEZ"/>
    <s v="Litoempaques_LB_506706"/>
    <s v="LEASING BANCOLOMBIA SA"/>
    <s v=""/>
    <s v=""/>
    <d v="2010-05-11T00:00:00"/>
    <d v="2010-05-26T00:00:00"/>
    <n v="18801"/>
    <s v="551"/>
    <x v="4"/>
    <x v="27"/>
    <x v="5"/>
    <x v="1"/>
    <x v="0"/>
  </r>
  <r>
    <n v="5515113507"/>
    <x v="101"/>
    <n v="48016800"/>
    <x v="662"/>
    <s v="SSJFLOPEZ"/>
    <s v="Litoempaques_LB_506706"/>
    <s v="LEASING BANCOLOMBIA SA"/>
    <s v=""/>
    <s v=""/>
    <d v="2010-05-11T00:00:00"/>
    <d v="2010-05-26T00:00:00"/>
    <n v="26406"/>
    <s v="551"/>
    <x v="4"/>
    <x v="27"/>
    <x v="5"/>
    <x v="1"/>
    <x v="0"/>
  </r>
  <r>
    <n v="5515116402"/>
    <x v="122"/>
    <n v="48016800"/>
    <x v="662"/>
    <s v="LTNJRODRIGUE"/>
    <s v=""/>
    <s v="Provisión otras cta.pte.proveed prod. Inventariab."/>
    <s v=""/>
    <s v="Servicio de Vigilancia"/>
    <d v="2010-05-26T00:00:00"/>
    <d v="2010-05-26T00:00:00"/>
    <n v="363293"/>
    <s v="551"/>
    <x v="4"/>
    <x v="27"/>
    <x v="5"/>
    <x v="1"/>
    <x v="0"/>
  </r>
  <r>
    <n v="5505110102"/>
    <x v="131"/>
    <n v="48200100"/>
    <x v="664"/>
    <s v="SSALLONDONO"/>
    <s v="NOMINA SEGUNDA QUINCENA M"/>
    <s v="Obligación laboral, salarios por pagar"/>
    <s v=""/>
    <s v=""/>
    <d v="2010-05-26T00:00:00"/>
    <d v="2010-05-26T00:00:00"/>
    <n v="2793094"/>
    <s v="550"/>
    <x v="4"/>
    <x v="27"/>
    <x v="2"/>
    <x v="1"/>
    <x v="0"/>
  </r>
  <r>
    <n v="5505110110"/>
    <x v="132"/>
    <n v="48200100"/>
    <x v="664"/>
    <s v="SSALLONDONO"/>
    <s v="NOMINA SEGUNDA QUINCENA M"/>
    <s v="Obligación laboral, salarios por pagar"/>
    <s v=""/>
    <s v=""/>
    <d v="2010-05-26T00:00:00"/>
    <d v="2010-05-26T00:00:00"/>
    <n v="30750"/>
    <s v="550"/>
    <x v="4"/>
    <x v="27"/>
    <x v="2"/>
    <x v="1"/>
    <x v="0"/>
  </r>
  <r>
    <n v="5505110118"/>
    <x v="217"/>
    <n v="48200100"/>
    <x v="664"/>
    <s v="SSALLONDONO"/>
    <s v="NOMINA SEGUNDA QUINCENA M"/>
    <s v="Obligación laboral, salarios por pagar"/>
    <s v=""/>
    <s v=""/>
    <d v="2010-05-26T00:00:00"/>
    <d v="2010-05-26T00:00:00"/>
    <n v="195340"/>
    <s v="550"/>
    <x v="4"/>
    <x v="27"/>
    <x v="2"/>
    <x v="1"/>
    <x v="0"/>
  </r>
  <r>
    <n v="5505113507"/>
    <x v="147"/>
    <n v="48200100"/>
    <x v="664"/>
    <s v="SSJFLOPEZ"/>
    <s v="Litoempaques_LB_506706"/>
    <s v="LEASING BANCOLOMBIA SA"/>
    <s v=""/>
    <s v=""/>
    <d v="2010-05-11T00:00:00"/>
    <d v="2010-05-26T00:00:00"/>
    <n v="26242"/>
    <s v="550"/>
    <x v="4"/>
    <x v="27"/>
    <x v="5"/>
    <x v="1"/>
    <x v="0"/>
  </r>
  <r>
    <n v="5505113507"/>
    <x v="147"/>
    <n v="48200100"/>
    <x v="664"/>
    <s v="SSJFLOPEZ"/>
    <s v="Litoempaques_LB_506706"/>
    <s v="LEASING BANCOLOMBIA SA"/>
    <s v=""/>
    <s v=""/>
    <d v="2010-05-11T00:00:00"/>
    <d v="2010-05-26T00:00:00"/>
    <n v="35960"/>
    <s v="550"/>
    <x v="4"/>
    <x v="27"/>
    <x v="5"/>
    <x v="1"/>
    <x v="0"/>
  </r>
  <r>
    <n v="5505113507"/>
    <x v="147"/>
    <n v="48200100"/>
    <x v="664"/>
    <s v="SSJFLOPEZ"/>
    <s v="Litoempaques_LB_506706"/>
    <s v="LEASING BANCOLOMBIA SA"/>
    <s v=""/>
    <s v=""/>
    <d v="2010-05-11T00:00:00"/>
    <d v="2010-05-26T00:00:00"/>
    <n v="35509"/>
    <s v="550"/>
    <x v="4"/>
    <x v="27"/>
    <x v="5"/>
    <x v="1"/>
    <x v="0"/>
  </r>
  <r>
    <n v="5505113507"/>
    <x v="147"/>
    <n v="48200100"/>
    <x v="664"/>
    <s v="SSJFLOPEZ"/>
    <s v="Litoempaques_LB_506706"/>
    <s v="LEASING BANCOLOMBIA SA"/>
    <s v=""/>
    <s v=""/>
    <d v="2010-05-11T00:00:00"/>
    <d v="2010-05-26T00:00:00"/>
    <n v="50233"/>
    <s v="550"/>
    <x v="4"/>
    <x v="27"/>
    <x v="5"/>
    <x v="1"/>
    <x v="0"/>
  </r>
  <r>
    <n v="5505113507"/>
    <x v="147"/>
    <n v="48200100"/>
    <x v="664"/>
    <s v="SSJFLOPEZ"/>
    <s v="Litoempaques_LB_506706"/>
    <s v="LEASING BANCOLOMBIA SA"/>
    <s v=""/>
    <s v=""/>
    <d v="2010-05-11T00:00:00"/>
    <d v="2010-05-26T00:00:00"/>
    <n v="35509"/>
    <s v="550"/>
    <x v="4"/>
    <x v="27"/>
    <x v="5"/>
    <x v="1"/>
    <x v="0"/>
  </r>
  <r>
    <n v="5505113507"/>
    <x v="147"/>
    <n v="48200100"/>
    <x v="664"/>
    <s v="SSJFLOPEZ"/>
    <s v="Litoempaques_LB_506706"/>
    <s v="LEASING BANCOLOMBIA SA"/>
    <s v=""/>
    <s v=""/>
    <d v="2010-05-11T00:00:00"/>
    <d v="2010-05-26T00:00:00"/>
    <n v="50233"/>
    <s v="550"/>
    <x v="4"/>
    <x v="27"/>
    <x v="5"/>
    <x v="1"/>
    <x v="0"/>
  </r>
  <r>
    <n v="5525110102"/>
    <x v="153"/>
    <n v="48330000"/>
    <x v="666"/>
    <s v="SSALLONDONO"/>
    <s v="NOMINA SEGUNDA QUINCENA M"/>
    <s v="Obligación laboral, salarios por pagar"/>
    <s v=""/>
    <s v=""/>
    <d v="2010-05-26T00:00:00"/>
    <d v="2010-05-26T00:00:00"/>
    <n v="1202713"/>
    <s v="552"/>
    <x v="4"/>
    <x v="27"/>
    <x v="2"/>
    <x v="1"/>
    <x v="0"/>
  </r>
  <r>
    <n v="5525110102"/>
    <x v="153"/>
    <n v="48330000"/>
    <x v="666"/>
    <s v="SSALLONDONO"/>
    <s v="NOMINA SEGUNDA QUINCENA M"/>
    <s v="Obligación laboral, salarios por pagar"/>
    <s v=""/>
    <s v=""/>
    <d v="2010-05-26T00:00:00"/>
    <d v="2010-05-26T00:00:00"/>
    <n v="1336142"/>
    <s v="552"/>
    <x v="4"/>
    <x v="27"/>
    <x v="2"/>
    <x v="1"/>
    <x v="0"/>
  </r>
  <r>
    <n v="5525110103"/>
    <x v="188"/>
    <n v="48330000"/>
    <x v="666"/>
    <s v="SSALLONDONO"/>
    <s v="NOMINA SEGUNDA QUINCENA M"/>
    <s v="Obligación laboral, salarios por pagar"/>
    <s v=""/>
    <s v=""/>
    <d v="2010-05-26T00:00:00"/>
    <d v="2010-05-26T00:00:00"/>
    <n v="103000"/>
    <s v="552"/>
    <x v="4"/>
    <x v="27"/>
    <x v="2"/>
    <x v="1"/>
    <x v="0"/>
  </r>
  <r>
    <n v="5525110110"/>
    <x v="218"/>
    <n v="48330000"/>
    <x v="666"/>
    <s v="SSALLONDONO"/>
    <s v="NOMINA SEGUNDA QUINCENA M"/>
    <s v="Obligación laboral, salarios por pagar"/>
    <s v=""/>
    <s v=""/>
    <d v="2010-05-26T00:00:00"/>
    <d v="2010-05-26T00:00:00"/>
    <n v="30750"/>
    <s v="552"/>
    <x v="4"/>
    <x v="27"/>
    <x v="2"/>
    <x v="1"/>
    <x v="0"/>
  </r>
  <r>
    <n v="5525113507"/>
    <x v="169"/>
    <n v="48330000"/>
    <x v="666"/>
    <s v="SSJFLOPEZ"/>
    <s v="Litoempaques_LB_506706"/>
    <s v="LEASING BANCOLOMBIA SA"/>
    <s v=""/>
    <s v=""/>
    <d v="2010-05-11T00:00:00"/>
    <d v="2010-05-26T00:00:00"/>
    <n v="36791"/>
    <s v="552"/>
    <x v="4"/>
    <x v="27"/>
    <x v="5"/>
    <x v="1"/>
    <x v="0"/>
  </r>
  <r>
    <n v="5525113507"/>
    <x v="169"/>
    <n v="48330000"/>
    <x v="666"/>
    <s v="SSJFLOPEZ"/>
    <s v="Litoempaques_LB_506706"/>
    <s v="LEASING BANCOLOMBIA SA"/>
    <s v=""/>
    <s v=""/>
    <d v="2010-05-11T00:00:00"/>
    <d v="2010-05-26T00:00:00"/>
    <n v="50713"/>
    <s v="552"/>
    <x v="4"/>
    <x v="27"/>
    <x v="5"/>
    <x v="1"/>
    <x v="0"/>
  </r>
  <r>
    <n v="5525113507"/>
    <x v="169"/>
    <n v="48330000"/>
    <x v="666"/>
    <s v="SSJFLOPEZ"/>
    <s v="Litoempaques_LB_506706"/>
    <s v="LEASING BANCOLOMBIA SA"/>
    <s v=""/>
    <s v=""/>
    <d v="2010-05-11T00:00:00"/>
    <d v="2010-05-26T00:00:00"/>
    <n v="26242"/>
    <s v="552"/>
    <x v="4"/>
    <x v="27"/>
    <x v="5"/>
    <x v="1"/>
    <x v="0"/>
  </r>
  <r>
    <n v="5525113507"/>
    <x v="169"/>
    <n v="48330000"/>
    <x v="666"/>
    <s v="SSJFLOPEZ"/>
    <s v="Litoempaques_LB_506706"/>
    <s v="LEASING BANCOLOMBIA SA"/>
    <s v=""/>
    <s v=""/>
    <d v="2010-05-11T00:00:00"/>
    <d v="2010-05-26T00:00:00"/>
    <n v="35960"/>
    <s v="552"/>
    <x v="4"/>
    <x v="27"/>
    <x v="5"/>
    <x v="1"/>
    <x v="0"/>
  </r>
  <r>
    <n v="5525113507"/>
    <x v="169"/>
    <n v="48330000"/>
    <x v="666"/>
    <s v="SSJFLOPEZ"/>
    <s v="Litoempaques_LB_506706"/>
    <s v="LEASING BANCOLOMBIA SA"/>
    <s v=""/>
    <s v=""/>
    <d v="2010-05-11T00:00:00"/>
    <d v="2010-05-26T00:00:00"/>
    <n v="26242"/>
    <s v="552"/>
    <x v="4"/>
    <x v="27"/>
    <x v="5"/>
    <x v="1"/>
    <x v="0"/>
  </r>
  <r>
    <n v="5525113507"/>
    <x v="169"/>
    <n v="48330000"/>
    <x v="666"/>
    <s v="SSJFLOPEZ"/>
    <s v="Litoempaques_LB_506706"/>
    <s v="LEASING BANCOLOMBIA SA"/>
    <s v=""/>
    <s v=""/>
    <d v="2010-05-11T00:00:00"/>
    <d v="2010-05-26T00:00:00"/>
    <n v="35960"/>
    <s v="552"/>
    <x v="4"/>
    <x v="27"/>
    <x v="5"/>
    <x v="1"/>
    <x v="0"/>
  </r>
  <r>
    <n v="5525113507"/>
    <x v="169"/>
    <n v="48330000"/>
    <x v="666"/>
    <s v="SSJFLOPEZ"/>
    <s v="Litoempaques_LB_506706"/>
    <s v="LEASING BANCOLOMBIA SA"/>
    <s v=""/>
    <s v=""/>
    <d v="2010-05-11T00:00:00"/>
    <d v="2010-05-26T00:00:00"/>
    <n v="18801"/>
    <s v="552"/>
    <x v="4"/>
    <x v="27"/>
    <x v="5"/>
    <x v="1"/>
    <x v="0"/>
  </r>
  <r>
    <n v="5525113507"/>
    <x v="169"/>
    <n v="48330000"/>
    <x v="666"/>
    <s v="SSJFLOPEZ"/>
    <s v="Litoempaques_LB_506706"/>
    <s v="LEASING BANCOLOMBIA SA"/>
    <s v=""/>
    <s v=""/>
    <d v="2010-05-11T00:00:00"/>
    <d v="2010-05-26T00:00:00"/>
    <n v="26406"/>
    <s v="552"/>
    <x v="4"/>
    <x v="27"/>
    <x v="5"/>
    <x v="1"/>
    <x v="0"/>
  </r>
  <r>
    <n v="5515110114"/>
    <x v="93"/>
    <n v="48000300"/>
    <x v="654"/>
    <s v="SSALLONDONO"/>
    <s v="NOMINA SEGUNDA QUINCENA M"/>
    <s v="Provisión oblig. laboral, cesantías aprop."/>
    <s v=""/>
    <s v=""/>
    <d v="2010-05-27T00:00:00"/>
    <d v="2010-05-27T00:00:00"/>
    <n v="619600"/>
    <s v="551"/>
    <x v="4"/>
    <x v="27"/>
    <x v="2"/>
    <x v="1"/>
    <x v="0"/>
  </r>
  <r>
    <n v="5515110116"/>
    <x v="94"/>
    <n v="48000300"/>
    <x v="654"/>
    <s v="SSALLONDONO"/>
    <s v="NOMINA SEGUNDA QUINCENA M"/>
    <s v="Provisión oblig. laboral, cesantías aprop."/>
    <s v=""/>
    <s v=""/>
    <d v="2010-05-27T00:00:00"/>
    <d v="2010-05-27T00:00:00"/>
    <n v="2140905"/>
    <s v="551"/>
    <x v="4"/>
    <x v="27"/>
    <x v="2"/>
    <x v="1"/>
    <x v="0"/>
  </r>
  <r>
    <n v="5515110124"/>
    <x v="97"/>
    <n v="48000300"/>
    <x v="654"/>
    <s v="SSALLONDONO"/>
    <s v="NOMINA SEGUNDA QUINCENA M"/>
    <s v="Provisión oblig. laboral, cesantías aprop."/>
    <s v=""/>
    <s v=""/>
    <d v="2010-05-27T00:00:00"/>
    <d v="2010-05-27T00:00:00"/>
    <n v="117161"/>
    <s v="551"/>
    <x v="4"/>
    <x v="27"/>
    <x v="2"/>
    <x v="1"/>
    <x v="0"/>
  </r>
  <r>
    <n v="5515110127"/>
    <x v="98"/>
    <n v="48000300"/>
    <x v="654"/>
    <s v="SSALLONDONO"/>
    <s v="SEGURIDAD SOCIAL MAYO 201"/>
    <s v="Retención y aport de nomina seguridad social"/>
    <s v=""/>
    <s v=""/>
    <d v="2010-05-27T00:00:00"/>
    <d v="2010-05-27T00:00:00"/>
    <n v="41200"/>
    <s v="551"/>
    <x v="4"/>
    <x v="27"/>
    <x v="2"/>
    <x v="1"/>
    <x v="0"/>
  </r>
  <r>
    <n v="5515110128"/>
    <x v="98"/>
    <n v="48000300"/>
    <x v="654"/>
    <s v="SSALLONDONO"/>
    <s v="SEGURIDAD SOCIAL MAYO 201"/>
    <s v="Retención y aport de nomina seguridad social"/>
    <s v=""/>
    <s v=""/>
    <d v="2010-05-27T00:00:00"/>
    <d v="2010-05-27T00:00:00"/>
    <n v="-315433"/>
    <s v="551"/>
    <x v="4"/>
    <x v="27"/>
    <x v="2"/>
    <x v="1"/>
    <x v="0"/>
  </r>
  <r>
    <n v="5515110128"/>
    <x v="98"/>
    <n v="48000300"/>
    <x v="654"/>
    <s v="SSALLONDONO"/>
    <s v="SEGURIDAD SOCIAL MAYO 201"/>
    <s v="Retención y aport de nomina seguridad social"/>
    <s v=""/>
    <s v=""/>
    <d v="2010-05-27T00:00:00"/>
    <d v="2010-05-27T00:00:00"/>
    <n v="985700"/>
    <s v="551"/>
    <x v="4"/>
    <x v="27"/>
    <x v="2"/>
    <x v="1"/>
    <x v="0"/>
  </r>
  <r>
    <n v="5515110129"/>
    <x v="99"/>
    <n v="48000300"/>
    <x v="654"/>
    <s v="SSALLONDONO"/>
    <s v="SEGURIDAD SOCIAL MAYO 201"/>
    <s v="Retención y aport de nomina seguridad social"/>
    <s v=""/>
    <s v=""/>
    <d v="2010-05-27T00:00:00"/>
    <d v="2010-05-27T00:00:00"/>
    <n v="-394291"/>
    <s v="551"/>
    <x v="4"/>
    <x v="27"/>
    <x v="2"/>
    <x v="1"/>
    <x v="0"/>
  </r>
  <r>
    <n v="5515110129"/>
    <x v="99"/>
    <n v="48000300"/>
    <x v="654"/>
    <s v="SSALLONDONO"/>
    <s v="SEGURIDAD SOCIAL MAYO 201"/>
    <s v="Retención y aport de nomina seguridad social"/>
    <s v=""/>
    <s v=""/>
    <d v="2010-05-27T00:00:00"/>
    <d v="2010-05-27T00:00:00"/>
    <n v="1340600"/>
    <s v="551"/>
    <x v="4"/>
    <x v="27"/>
    <x v="2"/>
    <x v="1"/>
    <x v="0"/>
  </r>
  <r>
    <n v="5515110131"/>
    <x v="100"/>
    <n v="48000300"/>
    <x v="654"/>
    <s v="SSALLONDONO"/>
    <s v="SEGURIDAD SOCIAL MAYO 201"/>
    <s v="Retención y aport de nomina seguridad social"/>
    <s v=""/>
    <s v=""/>
    <d v="2010-05-27T00:00:00"/>
    <d v="2010-05-27T00:00:00"/>
    <n v="315400"/>
    <s v="551"/>
    <x v="4"/>
    <x v="27"/>
    <x v="2"/>
    <x v="1"/>
    <x v="0"/>
  </r>
  <r>
    <n v="5515110133"/>
    <x v="98"/>
    <n v="48000300"/>
    <x v="654"/>
    <s v="SSALLONDONO"/>
    <s v="SEGURIDAD SOCIAL MAYO 201"/>
    <s v="Retención y aport de nomina seguridad social"/>
    <s v=""/>
    <s v=""/>
    <d v="2010-05-27T00:00:00"/>
    <d v="2010-05-27T00:00:00"/>
    <n v="236600"/>
    <s v="551"/>
    <x v="4"/>
    <x v="27"/>
    <x v="2"/>
    <x v="1"/>
    <x v="0"/>
  </r>
  <r>
    <n v="5515110134"/>
    <x v="98"/>
    <n v="48000300"/>
    <x v="654"/>
    <s v="SSALLONDONO"/>
    <s v="SEGURIDAD SOCIAL MAYO 201"/>
    <s v="Retención y aport de nomina seguridad social"/>
    <s v=""/>
    <s v=""/>
    <d v="2010-05-27T00:00:00"/>
    <d v="2010-05-27T00:00:00"/>
    <n v="157700"/>
    <s v="551"/>
    <x v="4"/>
    <x v="27"/>
    <x v="2"/>
    <x v="1"/>
    <x v="0"/>
  </r>
  <r>
    <n v="5515110111"/>
    <x v="106"/>
    <n v="48001500"/>
    <x v="656"/>
    <s v="SSALLONDONO"/>
    <s v="NOMINA SEGUNDA QUINCENA M"/>
    <s v="Provisión oblig. laboral, cesantías aprop."/>
    <s v=""/>
    <s v=""/>
    <d v="2010-05-27T00:00:00"/>
    <d v="2010-05-27T00:00:00"/>
    <n v="512351"/>
    <s v="551"/>
    <x v="4"/>
    <x v="27"/>
    <x v="2"/>
    <x v="1"/>
    <x v="0"/>
  </r>
  <r>
    <n v="5515110113"/>
    <x v="108"/>
    <n v="48001500"/>
    <x v="656"/>
    <s v="SSALLONDONO"/>
    <s v="NOMINA SEGUNDA QUINCENA M"/>
    <s v="Provisión oblig. laboral, cesantías aprop."/>
    <s v=""/>
    <s v=""/>
    <d v="2010-05-27T00:00:00"/>
    <d v="2010-05-27T00:00:00"/>
    <n v="512351"/>
    <s v="551"/>
    <x v="4"/>
    <x v="27"/>
    <x v="2"/>
    <x v="1"/>
    <x v="0"/>
  </r>
  <r>
    <n v="5515110114"/>
    <x v="93"/>
    <n v="48001500"/>
    <x v="656"/>
    <s v="SSALLONDONO"/>
    <s v="NOMINA SEGUNDA QUINCENA M"/>
    <s v="Provisión oblig. laboral, cesantías aprop."/>
    <s v=""/>
    <s v=""/>
    <d v="2010-05-27T00:00:00"/>
    <d v="2010-05-27T00:00:00"/>
    <n v="331521"/>
    <s v="551"/>
    <x v="4"/>
    <x v="27"/>
    <x v="2"/>
    <x v="1"/>
    <x v="0"/>
  </r>
  <r>
    <n v="5515110116"/>
    <x v="94"/>
    <n v="48001500"/>
    <x v="656"/>
    <s v="SSALLONDONO"/>
    <s v="NOMINA SEGUNDA QUINCENA M"/>
    <s v="Provisión oblig. laboral, cesantías aprop."/>
    <s v=""/>
    <s v=""/>
    <d v="2010-05-27T00:00:00"/>
    <d v="2010-05-27T00:00:00"/>
    <n v="542490"/>
    <s v="551"/>
    <x v="4"/>
    <x v="27"/>
    <x v="2"/>
    <x v="1"/>
    <x v="0"/>
  </r>
  <r>
    <n v="5515110124"/>
    <x v="97"/>
    <n v="48001500"/>
    <x v="656"/>
    <s v="SSALLONDONO"/>
    <s v="NOMINA SEGUNDA QUINCENA M"/>
    <s v="Provisión oblig. laboral, cesantías aprop."/>
    <s v=""/>
    <s v=""/>
    <d v="2010-05-27T00:00:00"/>
    <d v="2010-05-27T00:00:00"/>
    <n v="62688"/>
    <s v="551"/>
    <x v="4"/>
    <x v="27"/>
    <x v="2"/>
    <x v="1"/>
    <x v="0"/>
  </r>
  <r>
    <n v="5515110127"/>
    <x v="98"/>
    <n v="48001500"/>
    <x v="656"/>
    <s v="SSALLONDONO"/>
    <s v="SEGURIDAD SOCIAL MAYO 201"/>
    <s v="Retención y aport de nomina seguridad social"/>
    <s v=""/>
    <s v=""/>
    <d v="2010-05-27T00:00:00"/>
    <d v="2010-05-27T00:00:00"/>
    <n v="45500"/>
    <s v="551"/>
    <x v="4"/>
    <x v="27"/>
    <x v="2"/>
    <x v="1"/>
    <x v="0"/>
  </r>
  <r>
    <n v="5515110128"/>
    <x v="98"/>
    <n v="48001500"/>
    <x v="656"/>
    <s v="SSALLONDONO"/>
    <s v="SEGURIDAD SOCIAL MAYO 201"/>
    <s v="Retención y aport de nomina seguridad social"/>
    <s v=""/>
    <s v=""/>
    <d v="2010-05-27T00:00:00"/>
    <d v="2010-05-27T00:00:00"/>
    <n v="-238646"/>
    <s v="551"/>
    <x v="4"/>
    <x v="27"/>
    <x v="2"/>
    <x v="1"/>
    <x v="0"/>
  </r>
  <r>
    <n v="5515110128"/>
    <x v="98"/>
    <n v="48001500"/>
    <x v="656"/>
    <s v="SSALLONDONO"/>
    <s v="SEGURIDAD SOCIAL MAYO 201"/>
    <s v="Retención y aport de nomina seguridad social"/>
    <s v=""/>
    <s v=""/>
    <d v="2010-05-27T00:00:00"/>
    <d v="2010-05-27T00:00:00"/>
    <n v="745800"/>
    <s v="551"/>
    <x v="4"/>
    <x v="27"/>
    <x v="2"/>
    <x v="1"/>
    <x v="0"/>
  </r>
  <r>
    <n v="5515110129"/>
    <x v="99"/>
    <n v="48001500"/>
    <x v="656"/>
    <s v="SSALLONDONO"/>
    <s v="SEGURIDAD SOCIAL MAYO 201"/>
    <s v="Retención y aport de nomina seguridad social"/>
    <s v=""/>
    <s v=""/>
    <d v="2010-05-27T00:00:00"/>
    <d v="2010-05-27T00:00:00"/>
    <n v="-270702"/>
    <s v="551"/>
    <x v="4"/>
    <x v="27"/>
    <x v="2"/>
    <x v="1"/>
    <x v="0"/>
  </r>
  <r>
    <n v="5515110129"/>
    <x v="99"/>
    <n v="48001500"/>
    <x v="656"/>
    <s v="SSALLONDONO"/>
    <s v="SEGURIDAD SOCIAL MAYO 201"/>
    <s v="Retención y aport de nomina seguridad social"/>
    <s v=""/>
    <s v=""/>
    <d v="2010-05-27T00:00:00"/>
    <d v="2010-05-27T00:00:00"/>
    <n v="986700"/>
    <s v="551"/>
    <x v="4"/>
    <x v="27"/>
    <x v="2"/>
    <x v="1"/>
    <x v="0"/>
  </r>
  <r>
    <n v="5515110131"/>
    <x v="100"/>
    <n v="48001500"/>
    <x v="656"/>
    <s v="SSALLONDONO"/>
    <s v="SEGURIDAD SOCIAL MAYO 201"/>
    <s v="Retención y aport de nomina seguridad social"/>
    <s v=""/>
    <s v=""/>
    <d v="2010-05-27T00:00:00"/>
    <d v="2010-05-27T00:00:00"/>
    <n v="238700"/>
    <s v="551"/>
    <x v="4"/>
    <x v="27"/>
    <x v="2"/>
    <x v="1"/>
    <x v="0"/>
  </r>
  <r>
    <n v="5515110133"/>
    <x v="98"/>
    <n v="48001500"/>
    <x v="656"/>
    <s v="SSALLONDONO"/>
    <s v="SEGURIDAD SOCIAL MAYO 201"/>
    <s v="Retención y aport de nomina seguridad social"/>
    <s v=""/>
    <s v=""/>
    <d v="2010-05-27T00:00:00"/>
    <d v="2010-05-27T00:00:00"/>
    <n v="179100"/>
    <s v="551"/>
    <x v="4"/>
    <x v="27"/>
    <x v="2"/>
    <x v="1"/>
    <x v="0"/>
  </r>
  <r>
    <n v="5515110134"/>
    <x v="98"/>
    <n v="48001500"/>
    <x v="656"/>
    <s v="SSALLONDONO"/>
    <s v="SEGURIDAD SOCIAL MAYO 201"/>
    <s v="Retención y aport de nomina seguridad social"/>
    <s v=""/>
    <s v=""/>
    <d v="2010-05-27T00:00:00"/>
    <d v="2010-05-27T00:00:00"/>
    <n v="119300"/>
    <s v="551"/>
    <x v="4"/>
    <x v="27"/>
    <x v="2"/>
    <x v="1"/>
    <x v="0"/>
  </r>
  <r>
    <n v="5515110111"/>
    <x v="106"/>
    <n v="48007000"/>
    <x v="658"/>
    <s v="SSALLONDONO"/>
    <s v="NOMINA SEGUNDA QUINCENA M"/>
    <s v="Provisión oblig. laboral, cesantías aprop."/>
    <s v=""/>
    <s v=""/>
    <d v="2010-05-27T00:00:00"/>
    <d v="2010-05-27T00:00:00"/>
    <n v="370093"/>
    <s v="551"/>
    <x v="4"/>
    <x v="27"/>
    <x v="2"/>
    <x v="1"/>
    <x v="0"/>
  </r>
  <r>
    <n v="5515110113"/>
    <x v="108"/>
    <n v="48007000"/>
    <x v="658"/>
    <s v="SSALLONDONO"/>
    <s v="NOMINA SEGUNDA QUINCENA M"/>
    <s v="Provisión oblig. laboral, cesantías aprop."/>
    <s v=""/>
    <s v=""/>
    <d v="2010-05-27T00:00:00"/>
    <d v="2010-05-27T00:00:00"/>
    <n v="370093"/>
    <s v="551"/>
    <x v="4"/>
    <x v="27"/>
    <x v="2"/>
    <x v="1"/>
    <x v="0"/>
  </r>
  <r>
    <n v="5515110114"/>
    <x v="93"/>
    <n v="48007000"/>
    <x v="658"/>
    <s v="SSALLONDONO"/>
    <s v="NOMINA SEGUNDA QUINCENA M"/>
    <s v="Provisión oblig. laboral, cesantías aprop."/>
    <s v=""/>
    <s v=""/>
    <d v="2010-05-27T00:00:00"/>
    <d v="2010-05-27T00:00:00"/>
    <n v="239472"/>
    <s v="551"/>
    <x v="4"/>
    <x v="27"/>
    <x v="2"/>
    <x v="1"/>
    <x v="0"/>
  </r>
  <r>
    <n v="5515110116"/>
    <x v="94"/>
    <n v="48007000"/>
    <x v="658"/>
    <s v="SSALLONDONO"/>
    <s v="NOMINA SEGUNDA QUINCENA M"/>
    <s v="Provisión oblig. laboral, cesantías aprop."/>
    <s v=""/>
    <s v=""/>
    <d v="2010-05-27T00:00:00"/>
    <d v="2010-05-27T00:00:00"/>
    <n v="391864"/>
    <s v="551"/>
    <x v="4"/>
    <x v="27"/>
    <x v="2"/>
    <x v="1"/>
    <x v="0"/>
  </r>
  <r>
    <n v="5515110124"/>
    <x v="97"/>
    <n v="48007000"/>
    <x v="658"/>
    <s v="SSALLONDONO"/>
    <s v="NOMINA SEGUNDA QUINCENA M"/>
    <s v="Provisión oblig. laboral, cesantías aprop."/>
    <s v=""/>
    <s v=""/>
    <d v="2010-05-27T00:00:00"/>
    <d v="2010-05-27T00:00:00"/>
    <n v="45282"/>
    <s v="551"/>
    <x v="4"/>
    <x v="27"/>
    <x v="2"/>
    <x v="1"/>
    <x v="0"/>
  </r>
  <r>
    <n v="5515110127"/>
    <x v="98"/>
    <n v="48007000"/>
    <x v="658"/>
    <s v="SSALLONDONO"/>
    <s v="SEGURIDAD SOCIAL MAYO 201"/>
    <s v="Retención y aport de nomina seguridad social"/>
    <s v=""/>
    <s v=""/>
    <d v="2010-05-27T00:00:00"/>
    <d v="2010-05-27T00:00:00"/>
    <n v="27722"/>
    <s v="551"/>
    <x v="4"/>
    <x v="27"/>
    <x v="2"/>
    <x v="1"/>
    <x v="0"/>
  </r>
  <r>
    <n v="5515110128"/>
    <x v="98"/>
    <n v="48007000"/>
    <x v="658"/>
    <s v="SSALLONDONO"/>
    <s v="SEGURIDAD SOCIAL MAYO 201"/>
    <s v="Retención y aport de nomina seguridad social"/>
    <s v=""/>
    <s v=""/>
    <d v="2010-05-27T00:00:00"/>
    <d v="2010-05-27T00:00:00"/>
    <n v="-174161"/>
    <s v="551"/>
    <x v="4"/>
    <x v="27"/>
    <x v="2"/>
    <x v="1"/>
    <x v="0"/>
  </r>
  <r>
    <n v="5515110128"/>
    <x v="98"/>
    <n v="48007000"/>
    <x v="658"/>
    <s v="SSALLONDONO"/>
    <s v="SEGURIDAD SOCIAL MAYO 201"/>
    <s v="Retención y aport de nomina seguridad social"/>
    <s v=""/>
    <s v=""/>
    <d v="2010-05-27T00:00:00"/>
    <d v="2010-05-27T00:00:00"/>
    <n v="544200"/>
    <s v="551"/>
    <x v="4"/>
    <x v="27"/>
    <x v="2"/>
    <x v="1"/>
    <x v="0"/>
  </r>
  <r>
    <n v="5515110129"/>
    <x v="99"/>
    <n v="48007000"/>
    <x v="658"/>
    <s v="SSALLONDONO"/>
    <s v="SEGURIDAD SOCIAL MAYO 201"/>
    <s v="Retención y aport de nomina seguridad social"/>
    <s v=""/>
    <s v=""/>
    <d v="2010-05-27T00:00:00"/>
    <d v="2010-05-27T00:00:00"/>
    <n v="-206217"/>
    <s v="551"/>
    <x v="4"/>
    <x v="27"/>
    <x v="2"/>
    <x v="1"/>
    <x v="0"/>
  </r>
  <r>
    <n v="5515110129"/>
    <x v="99"/>
    <n v="48007000"/>
    <x v="658"/>
    <s v="SSALLONDONO"/>
    <s v="SEGURIDAD SOCIAL MAYO 201"/>
    <s v="Retención y aport de nomina seguridad social"/>
    <s v=""/>
    <s v=""/>
    <d v="2010-05-27T00:00:00"/>
    <d v="2010-05-27T00:00:00"/>
    <n v="728700"/>
    <s v="551"/>
    <x v="4"/>
    <x v="27"/>
    <x v="2"/>
    <x v="1"/>
    <x v="0"/>
  </r>
  <r>
    <n v="5515110131"/>
    <x v="100"/>
    <n v="48007000"/>
    <x v="658"/>
    <s v="SSALLONDONO"/>
    <s v="SEGURIDAD SOCIAL MAYO 201"/>
    <s v="Retención y aport de nomina seguridad social"/>
    <s v=""/>
    <s v=""/>
    <d v="2010-05-27T00:00:00"/>
    <d v="2010-05-27T00:00:00"/>
    <n v="174100"/>
    <s v="551"/>
    <x v="4"/>
    <x v="27"/>
    <x v="2"/>
    <x v="1"/>
    <x v="0"/>
  </r>
  <r>
    <n v="5515110132"/>
    <x v="117"/>
    <n v="48007000"/>
    <x v="658"/>
    <s v="SSALLONDONO"/>
    <s v="SEGURIDAD SOCIAL MAYO 201"/>
    <s v="Retención y aport de nomina seguridad social"/>
    <s v=""/>
    <s v=""/>
    <d v="2010-05-27T00:00:00"/>
    <d v="2010-05-27T00:00:00"/>
    <n v="64400"/>
    <s v="551"/>
    <x v="4"/>
    <x v="27"/>
    <x v="2"/>
    <x v="1"/>
    <x v="0"/>
  </r>
  <r>
    <n v="5515110133"/>
    <x v="98"/>
    <n v="48007000"/>
    <x v="658"/>
    <s v="SSALLONDONO"/>
    <s v="SEGURIDAD SOCIAL MAYO 201"/>
    <s v="Retención y aport de nomina seguridad social"/>
    <s v=""/>
    <s v=""/>
    <d v="2010-05-27T00:00:00"/>
    <d v="2010-05-27T00:00:00"/>
    <n v="130600"/>
    <s v="551"/>
    <x v="4"/>
    <x v="27"/>
    <x v="2"/>
    <x v="1"/>
    <x v="0"/>
  </r>
  <r>
    <n v="5515110134"/>
    <x v="98"/>
    <n v="48007000"/>
    <x v="658"/>
    <s v="SSALLONDONO"/>
    <s v="SEGURIDAD SOCIAL MAYO 201"/>
    <s v="Retención y aport de nomina seguridad social"/>
    <s v=""/>
    <s v=""/>
    <d v="2010-05-27T00:00:00"/>
    <d v="2010-05-27T00:00:00"/>
    <n v="87100"/>
    <s v="551"/>
    <x v="4"/>
    <x v="27"/>
    <x v="2"/>
    <x v="1"/>
    <x v="0"/>
  </r>
  <r>
    <n v="5515116120"/>
    <x v="102"/>
    <n v="48007000"/>
    <x v="658"/>
    <s v="LTICPOSADA"/>
    <s v=""/>
    <s v="Provisión otras cta.pte.proveed prod. Inventariab."/>
    <s v=""/>
    <s v="Refrigerio Capacitadores Internos"/>
    <d v="2010-05-27T00:00:00"/>
    <d v="2010-05-27T00:00:00"/>
    <n v="23100"/>
    <s v="551"/>
    <x v="4"/>
    <x v="27"/>
    <x v="5"/>
    <x v="1"/>
    <x v="0"/>
  </r>
  <r>
    <n v="5515116120"/>
    <x v="102"/>
    <n v="48007000"/>
    <x v="658"/>
    <s v="LTICPOSADA"/>
    <s v=""/>
    <s v="Provisión otras cta.pte.proveed prod. Inventariab."/>
    <s v=""/>
    <s v="Refrigerio Capacitadores Internos"/>
    <d v="2010-05-27T00:00:00"/>
    <d v="2010-05-27T00:00:00"/>
    <n v="58800"/>
    <s v="551"/>
    <x v="4"/>
    <x v="27"/>
    <x v="5"/>
    <x v="1"/>
    <x v="0"/>
  </r>
  <r>
    <n v="5515116120"/>
    <x v="102"/>
    <n v="48007000"/>
    <x v="658"/>
    <s v="LTICPOSADA"/>
    <s v=""/>
    <s v="Provisión otras cta.pte.proveed prod. Inventariab."/>
    <s v=""/>
    <s v="Refrigerio Capacitadores Internos"/>
    <d v="2010-05-27T00:00:00"/>
    <d v="2010-05-27T00:00:00"/>
    <n v="16800"/>
    <s v="551"/>
    <x v="4"/>
    <x v="27"/>
    <x v="5"/>
    <x v="1"/>
    <x v="0"/>
  </r>
  <r>
    <n v="5515116120"/>
    <x v="102"/>
    <n v="48007000"/>
    <x v="658"/>
    <s v="LTICPOSADA"/>
    <s v=""/>
    <s v="Provisión otras cta.pte.proveed prod. Inventariab."/>
    <s v=""/>
    <s v="Refrigerio Capacitadores Internos"/>
    <d v="2010-05-27T00:00:00"/>
    <d v="2010-05-27T00:00:00"/>
    <n v="23100"/>
    <s v="551"/>
    <x v="4"/>
    <x v="27"/>
    <x v="5"/>
    <x v="1"/>
    <x v="0"/>
  </r>
  <r>
    <n v="5515116120"/>
    <x v="102"/>
    <n v="48007000"/>
    <x v="658"/>
    <s v="LTICPOSADA"/>
    <s v=""/>
    <s v="Provisión otras cta.pte.proveed prod. Inventariab."/>
    <s v=""/>
    <s v="Refrigerio Capacitadores Internos"/>
    <d v="2010-05-27T00:00:00"/>
    <d v="2010-05-27T00:00:00"/>
    <n v="33600"/>
    <s v="551"/>
    <x v="4"/>
    <x v="27"/>
    <x v="5"/>
    <x v="1"/>
    <x v="0"/>
  </r>
  <r>
    <n v="5515116120"/>
    <x v="102"/>
    <n v="48007000"/>
    <x v="658"/>
    <s v="LTICPOSADA"/>
    <s v=""/>
    <s v="Provisión otras cta.pte.proveed prod. Inventariab."/>
    <s v=""/>
    <s v="Refrigerio Capacitadores Internos"/>
    <d v="2010-05-27T00:00:00"/>
    <d v="2010-05-27T00:00:00"/>
    <n v="31500"/>
    <s v="551"/>
    <x v="4"/>
    <x v="27"/>
    <x v="5"/>
    <x v="1"/>
    <x v="0"/>
  </r>
  <r>
    <n v="5515116120"/>
    <x v="102"/>
    <n v="48007000"/>
    <x v="658"/>
    <s v="LTICPOSADA"/>
    <s v=""/>
    <s v="Provisión otras cta.pte.proveed prod. Inventariab."/>
    <s v=""/>
    <s v="Refrigerio Capacitadores Internos"/>
    <d v="2010-05-27T00:00:00"/>
    <d v="2010-05-27T00:00:00"/>
    <n v="21000"/>
    <s v="551"/>
    <x v="4"/>
    <x v="27"/>
    <x v="5"/>
    <x v="1"/>
    <x v="0"/>
  </r>
  <r>
    <n v="5515116120"/>
    <x v="102"/>
    <n v="48007000"/>
    <x v="658"/>
    <s v="LTICPOSADA"/>
    <s v=""/>
    <s v="Provisión otras cta.pte.proveed prod. Inventariab."/>
    <s v=""/>
    <s v="Refrigerio Capacitadores Internos"/>
    <d v="2010-05-27T00:00:00"/>
    <d v="2010-05-27T00:00:00"/>
    <n v="23100"/>
    <s v="551"/>
    <x v="4"/>
    <x v="27"/>
    <x v="5"/>
    <x v="1"/>
    <x v="0"/>
  </r>
  <r>
    <n v="5515116120"/>
    <x v="102"/>
    <n v="48007000"/>
    <x v="658"/>
    <s v="LTICPOSADA"/>
    <s v=""/>
    <s v="Provisión otras cta.pte.proveed prod. Inventariab."/>
    <s v=""/>
    <s v="Refrigerio Capacitadores Internos"/>
    <d v="2010-05-27T00:00:00"/>
    <d v="2010-05-27T00:00:00"/>
    <n v="16800"/>
    <s v="551"/>
    <x v="4"/>
    <x v="27"/>
    <x v="5"/>
    <x v="1"/>
    <x v="0"/>
  </r>
  <r>
    <n v="5515116120"/>
    <x v="102"/>
    <n v="48007000"/>
    <x v="658"/>
    <s v="LTICPOSADA"/>
    <s v=""/>
    <s v="Provisión otras cta.pte.proveed prod. Inventariab."/>
    <s v=""/>
    <s v="Refrigerio Capacitadores Internos"/>
    <d v="2010-05-27T00:00:00"/>
    <d v="2010-05-27T00:00:00"/>
    <n v="32550"/>
    <s v="551"/>
    <x v="4"/>
    <x v="27"/>
    <x v="5"/>
    <x v="1"/>
    <x v="0"/>
  </r>
  <r>
    <n v="5515116120"/>
    <x v="102"/>
    <n v="48007000"/>
    <x v="658"/>
    <s v="LTICPOSADA"/>
    <s v=""/>
    <s v="Provisión otras cta.pte.proveed prod. Inventariab."/>
    <s v=""/>
    <s v="Refrigerio Capacitadores Internos"/>
    <d v="2010-05-27T00:00:00"/>
    <d v="2010-05-27T00:00:00"/>
    <n v="33600"/>
    <s v="551"/>
    <x v="4"/>
    <x v="27"/>
    <x v="5"/>
    <x v="1"/>
    <x v="0"/>
  </r>
  <r>
    <n v="5515116120"/>
    <x v="102"/>
    <n v="48007000"/>
    <x v="658"/>
    <s v="LTICPOSADA"/>
    <s v=""/>
    <s v="Provisión otras cta.pte.proveed prod. Inventariab."/>
    <s v=""/>
    <s v="Refrigerio Facilitadores Internos"/>
    <d v="2010-05-27T00:00:00"/>
    <d v="2010-05-27T00:00:00"/>
    <n v="23100"/>
    <s v="551"/>
    <x v="4"/>
    <x v="27"/>
    <x v="5"/>
    <x v="1"/>
    <x v="0"/>
  </r>
  <r>
    <n v="5515116120"/>
    <x v="102"/>
    <n v="48007000"/>
    <x v="658"/>
    <s v="LTICPOSADA"/>
    <s v=""/>
    <s v="Provisión otras cta.pte.proveed prod. Inventariab."/>
    <s v=""/>
    <s v="Refrigerio Facilitadores Internos"/>
    <d v="2010-05-27T00:00:00"/>
    <d v="2010-05-27T00:00:00"/>
    <n v="15400"/>
    <s v="551"/>
    <x v="4"/>
    <x v="27"/>
    <x v="5"/>
    <x v="1"/>
    <x v="0"/>
  </r>
  <r>
    <n v="5515116120"/>
    <x v="102"/>
    <n v="48007000"/>
    <x v="658"/>
    <s v="LTICPOSADA"/>
    <s v=""/>
    <s v="Provisión otras cta.pte.proveed prod. Inventariab."/>
    <s v=""/>
    <s v="Refrigerio Facilitadores Internos"/>
    <d v="2010-05-27T00:00:00"/>
    <d v="2010-05-27T00:00:00"/>
    <n v="14000"/>
    <s v="551"/>
    <x v="4"/>
    <x v="27"/>
    <x v="5"/>
    <x v="1"/>
    <x v="0"/>
  </r>
  <r>
    <n v="5515116120"/>
    <x v="102"/>
    <n v="48007000"/>
    <x v="658"/>
    <s v="LTICPOSADA"/>
    <s v=""/>
    <s v="Provisión otras cta.pte.proveed prod. Inventariab."/>
    <s v=""/>
    <s v="Refrigerio Facilitadores Internos"/>
    <d v="2010-05-27T00:00:00"/>
    <d v="2010-05-27T00:00:00"/>
    <n v="32550"/>
    <s v="551"/>
    <x v="4"/>
    <x v="27"/>
    <x v="5"/>
    <x v="1"/>
    <x v="0"/>
  </r>
  <r>
    <n v="5515116120"/>
    <x v="102"/>
    <n v="48007000"/>
    <x v="658"/>
    <s v="LTICPOSADA"/>
    <s v=""/>
    <s v="Provisión otras cta.pte.proveed prod. Inventariab."/>
    <s v=""/>
    <s v="Refrigerio Facilitadores Internos"/>
    <d v="2010-05-27T00:00:00"/>
    <d v="2010-05-27T00:00:00"/>
    <n v="33600"/>
    <s v="551"/>
    <x v="4"/>
    <x v="27"/>
    <x v="5"/>
    <x v="1"/>
    <x v="0"/>
  </r>
  <r>
    <n v="5515116120"/>
    <x v="102"/>
    <n v="48007000"/>
    <x v="658"/>
    <s v="LTICPOSADA"/>
    <s v=""/>
    <s v="Provisión otras cta.pte.proveed prod. Inventariab."/>
    <s v=""/>
    <s v="Refrigerio Inducción"/>
    <d v="2010-05-27T00:00:00"/>
    <d v="2010-05-27T00:00:00"/>
    <n v="8400"/>
    <s v="551"/>
    <x v="4"/>
    <x v="27"/>
    <x v="5"/>
    <x v="1"/>
    <x v="0"/>
  </r>
  <r>
    <n v="5515116120"/>
    <x v="102"/>
    <n v="48007000"/>
    <x v="658"/>
    <s v="LTICPOSADA"/>
    <s v=""/>
    <s v="Provisión otras cta.pte.proveed prod. Inventariab."/>
    <s v=""/>
    <s v="Refrigerio Inducción"/>
    <d v="2010-05-27T00:00:00"/>
    <d v="2010-05-27T00:00:00"/>
    <n v="13200"/>
    <s v="551"/>
    <x v="4"/>
    <x v="27"/>
    <x v="5"/>
    <x v="1"/>
    <x v="0"/>
  </r>
  <r>
    <n v="5515116120"/>
    <x v="102"/>
    <n v="48007000"/>
    <x v="658"/>
    <s v="LTICPOSADA"/>
    <s v=""/>
    <s v="Provisión otras cta.pte.proveed prod. Inventariab."/>
    <s v=""/>
    <s v="Refrigerio Inducción"/>
    <d v="2010-05-27T00:00:00"/>
    <d v="2010-05-27T00:00:00"/>
    <n v="74250"/>
    <s v="551"/>
    <x v="4"/>
    <x v="27"/>
    <x v="5"/>
    <x v="1"/>
    <x v="0"/>
  </r>
  <r>
    <n v="5515116120"/>
    <x v="102"/>
    <n v="48007000"/>
    <x v="658"/>
    <s v="LTICPOSADA"/>
    <s v=""/>
    <s v="Provisión otras cta.pte.proveed prod. Inventariab."/>
    <s v=""/>
    <s v="Refrigerio Inducciòn"/>
    <d v="2010-05-27T00:00:00"/>
    <d v="2010-05-27T00:00:00"/>
    <n v="12600"/>
    <s v="551"/>
    <x v="4"/>
    <x v="27"/>
    <x v="5"/>
    <x v="1"/>
    <x v="0"/>
  </r>
  <r>
    <n v="5515116120"/>
    <x v="102"/>
    <n v="48007000"/>
    <x v="658"/>
    <s v="LTICPOSADA"/>
    <s v=""/>
    <s v="Provisión otras cta.pte.proveed prod. Inventariab."/>
    <s v=""/>
    <s v="Refrigerio Inducciòn"/>
    <d v="2010-05-27T00:00:00"/>
    <d v="2010-05-27T00:00:00"/>
    <n v="8800"/>
    <s v="551"/>
    <x v="4"/>
    <x v="27"/>
    <x v="5"/>
    <x v="1"/>
    <x v="0"/>
  </r>
  <r>
    <n v="5515116120"/>
    <x v="102"/>
    <n v="48007000"/>
    <x v="658"/>
    <s v="LTICPOSADA"/>
    <s v=""/>
    <s v="Provisión otras cta.pte.proveed prod. Inventariab."/>
    <s v=""/>
    <s v="Refrigerio Inducciòn"/>
    <d v="2010-05-27T00:00:00"/>
    <d v="2010-05-27T00:00:00"/>
    <n v="84800"/>
    <s v="551"/>
    <x v="4"/>
    <x v="27"/>
    <x v="5"/>
    <x v="1"/>
    <x v="0"/>
  </r>
  <r>
    <n v="5515110111"/>
    <x v="106"/>
    <n v="48008600"/>
    <x v="659"/>
    <s v="SSALLONDONO"/>
    <s v="NOMINA SEGUNDA QUINCENA M"/>
    <s v="Provisión oblig. laboral, cesantías aprop."/>
    <s v=""/>
    <s v=""/>
    <d v="2010-05-27T00:00:00"/>
    <d v="2010-05-27T00:00:00"/>
    <n v="114589"/>
    <s v="551"/>
    <x v="4"/>
    <x v="27"/>
    <x v="2"/>
    <x v="1"/>
    <x v="0"/>
  </r>
  <r>
    <n v="5515110113"/>
    <x v="108"/>
    <n v="48008600"/>
    <x v="659"/>
    <s v="SSALLONDONO"/>
    <s v="NOMINA SEGUNDA QUINCENA M"/>
    <s v="Provisión oblig. laboral, cesantías aprop."/>
    <s v=""/>
    <s v=""/>
    <d v="2010-05-27T00:00:00"/>
    <d v="2010-05-27T00:00:00"/>
    <n v="114589"/>
    <s v="551"/>
    <x v="4"/>
    <x v="27"/>
    <x v="2"/>
    <x v="1"/>
    <x v="0"/>
  </r>
  <r>
    <n v="5515110114"/>
    <x v="93"/>
    <n v="48008600"/>
    <x v="659"/>
    <s v="SSALLONDONO"/>
    <s v="NOMINA SEGUNDA QUINCENA M"/>
    <s v="Provisión oblig. laboral, cesantías aprop."/>
    <s v=""/>
    <s v=""/>
    <d v="2010-05-27T00:00:00"/>
    <d v="2010-05-27T00:00:00"/>
    <n v="74146"/>
    <s v="551"/>
    <x v="4"/>
    <x v="27"/>
    <x v="2"/>
    <x v="1"/>
    <x v="0"/>
  </r>
  <r>
    <n v="5515110116"/>
    <x v="94"/>
    <n v="48008600"/>
    <x v="659"/>
    <s v="SSALLONDONO"/>
    <s v="NOMINA SEGUNDA QUINCENA M"/>
    <s v="Provisión oblig. laboral, cesantías aprop."/>
    <s v=""/>
    <s v=""/>
    <d v="2010-05-27T00:00:00"/>
    <d v="2010-05-27T00:00:00"/>
    <n v="121330"/>
    <s v="551"/>
    <x v="4"/>
    <x v="27"/>
    <x v="2"/>
    <x v="1"/>
    <x v="0"/>
  </r>
  <r>
    <n v="5515110124"/>
    <x v="97"/>
    <n v="48008600"/>
    <x v="659"/>
    <s v="SSALLONDONO"/>
    <s v="NOMINA SEGUNDA QUINCENA M"/>
    <s v="Provisión oblig. laboral, cesantías aprop."/>
    <s v=""/>
    <s v=""/>
    <d v="2010-05-27T00:00:00"/>
    <d v="2010-05-27T00:00:00"/>
    <n v="14020"/>
    <s v="551"/>
    <x v="4"/>
    <x v="27"/>
    <x v="2"/>
    <x v="1"/>
    <x v="0"/>
  </r>
  <r>
    <n v="5515110127"/>
    <x v="98"/>
    <n v="48008600"/>
    <x v="659"/>
    <s v="SSALLONDONO"/>
    <s v="SEGURIDAD SOCIAL MAYO 201"/>
    <s v="Retención y aport de nomina seguridad social"/>
    <s v=""/>
    <s v=""/>
    <d v="2010-05-27T00:00:00"/>
    <d v="2010-05-27T00:00:00"/>
    <n v="9700"/>
    <s v="551"/>
    <x v="4"/>
    <x v="27"/>
    <x v="2"/>
    <x v="1"/>
    <x v="0"/>
  </r>
  <r>
    <n v="5515110128"/>
    <x v="98"/>
    <n v="48008600"/>
    <x v="659"/>
    <s v="SSALLONDONO"/>
    <s v="SEGURIDAD SOCIAL MAYO 201"/>
    <s v="Retención y aport de nomina seguridad social"/>
    <s v=""/>
    <s v=""/>
    <d v="2010-05-27T00:00:00"/>
    <d v="2010-05-27T00:00:00"/>
    <n v="-53924"/>
    <s v="551"/>
    <x v="4"/>
    <x v="27"/>
    <x v="2"/>
    <x v="1"/>
    <x v="0"/>
  </r>
  <r>
    <n v="5515110128"/>
    <x v="98"/>
    <n v="48008600"/>
    <x v="659"/>
    <s v="SSALLONDONO"/>
    <s v="SEGURIDAD SOCIAL MAYO 201"/>
    <s v="Retención y aport de nomina seguridad social"/>
    <s v=""/>
    <s v=""/>
    <d v="2010-05-27T00:00:00"/>
    <d v="2010-05-27T00:00:00"/>
    <n v="168500"/>
    <s v="551"/>
    <x v="4"/>
    <x v="27"/>
    <x v="2"/>
    <x v="1"/>
    <x v="0"/>
  </r>
  <r>
    <n v="5515110129"/>
    <x v="99"/>
    <n v="48008600"/>
    <x v="659"/>
    <s v="SSALLONDONO"/>
    <s v="SEGURIDAD SOCIAL MAYO 201"/>
    <s v="Retención y aport de nomina seguridad social"/>
    <s v=""/>
    <s v=""/>
    <d v="2010-05-27T00:00:00"/>
    <d v="2010-05-27T00:00:00"/>
    <n v="-53924"/>
    <s v="551"/>
    <x v="4"/>
    <x v="27"/>
    <x v="2"/>
    <x v="1"/>
    <x v="0"/>
  </r>
  <r>
    <n v="5515110129"/>
    <x v="99"/>
    <n v="48008600"/>
    <x v="659"/>
    <s v="SSALLONDONO"/>
    <s v="SEGURIDAD SOCIAL MAYO 201"/>
    <s v="Retención y aport de nomina seguridad social"/>
    <s v=""/>
    <s v=""/>
    <d v="2010-05-27T00:00:00"/>
    <d v="2010-05-27T00:00:00"/>
    <n v="215700"/>
    <s v="551"/>
    <x v="4"/>
    <x v="27"/>
    <x v="2"/>
    <x v="1"/>
    <x v="0"/>
  </r>
  <r>
    <n v="5515110131"/>
    <x v="100"/>
    <n v="48008600"/>
    <x v="659"/>
    <s v="SSALLONDONO"/>
    <s v="SEGURIDAD SOCIAL MAYO 201"/>
    <s v="Retención y aport de nomina seguridad social"/>
    <s v=""/>
    <s v=""/>
    <d v="2010-05-27T00:00:00"/>
    <d v="2010-05-27T00:00:00"/>
    <n v="53900"/>
    <s v="551"/>
    <x v="4"/>
    <x v="27"/>
    <x v="2"/>
    <x v="1"/>
    <x v="0"/>
  </r>
  <r>
    <n v="5515110132"/>
    <x v="117"/>
    <n v="48008600"/>
    <x v="659"/>
    <s v="SSALLONDONO"/>
    <s v="SEGURIDAD SOCIAL MAYO 201"/>
    <s v="Retención y aport de nomina seguridad social"/>
    <s v=""/>
    <s v=""/>
    <d v="2010-05-27T00:00:00"/>
    <d v="2010-05-27T00:00:00"/>
    <n v="64400"/>
    <s v="551"/>
    <x v="4"/>
    <x v="27"/>
    <x v="2"/>
    <x v="1"/>
    <x v="0"/>
  </r>
  <r>
    <n v="5515110133"/>
    <x v="98"/>
    <n v="48008600"/>
    <x v="659"/>
    <s v="SSALLONDONO"/>
    <s v="SEGURIDAD SOCIAL MAYO 201"/>
    <s v="Retención y aport de nomina seguridad social"/>
    <s v=""/>
    <s v=""/>
    <d v="2010-05-27T00:00:00"/>
    <d v="2010-05-27T00:00:00"/>
    <n v="40400"/>
    <s v="551"/>
    <x v="4"/>
    <x v="27"/>
    <x v="2"/>
    <x v="1"/>
    <x v="0"/>
  </r>
  <r>
    <n v="5515110134"/>
    <x v="98"/>
    <n v="48008600"/>
    <x v="659"/>
    <s v="SSALLONDONO"/>
    <s v="SEGURIDAD SOCIAL MAYO 201"/>
    <s v="Retención y aport de nomina seguridad social"/>
    <s v=""/>
    <s v=""/>
    <d v="2010-05-27T00:00:00"/>
    <d v="2010-05-27T00:00:00"/>
    <n v="27000"/>
    <s v="551"/>
    <x v="4"/>
    <x v="27"/>
    <x v="2"/>
    <x v="1"/>
    <x v="0"/>
  </r>
  <r>
    <n v="5515125756"/>
    <x v="183"/>
    <n v="48008600"/>
    <x v="659"/>
    <s v="EXGAVELASQUE"/>
    <s v=""/>
    <s v="Provisión otras cta.pte.proveed prod. no inventar"/>
    <s v="Gasto representacion obsequio evento16%"/>
    <s v="Gasto representacion obsequio evento16%"/>
    <d v="2010-05-27T00:00:00"/>
    <d v="2010-05-27T00:00:00"/>
    <n v="-120000"/>
    <s v="551"/>
    <x v="4"/>
    <x v="27"/>
    <x v="5"/>
    <x v="1"/>
    <x v="0"/>
  </r>
  <r>
    <n v="5515125756"/>
    <x v="183"/>
    <n v="48008600"/>
    <x v="659"/>
    <s v="EXGAVELASQUE"/>
    <s v=""/>
    <s v="Provisión otras cta.pte.proveed prod. no inventar"/>
    <s v="Gasto representacion obsequio evento16%"/>
    <s v="Gasto representacion obsequio evento16%"/>
    <d v="2010-05-27T00:00:00"/>
    <d v="2010-05-27T00:00:00"/>
    <n v="120000"/>
    <s v="551"/>
    <x v="4"/>
    <x v="27"/>
    <x v="5"/>
    <x v="1"/>
    <x v="0"/>
  </r>
  <r>
    <n v="5515125756"/>
    <x v="183"/>
    <n v="48008600"/>
    <x v="659"/>
    <s v="EXEAGUTIERRE"/>
    <s v=""/>
    <s v="Provisión otras cta.pte.proveed prod. no inventar"/>
    <s v="Gasto representacion obsequio evento 0%"/>
    <s v="Gasto representacion obsequio evento 0%"/>
    <d v="2010-05-27T00:00:00"/>
    <d v="2010-05-27T00:00:00"/>
    <n v="120000"/>
    <s v="551"/>
    <x v="4"/>
    <x v="27"/>
    <x v="5"/>
    <x v="1"/>
    <x v="0"/>
  </r>
  <r>
    <n v="5515112203"/>
    <x v="184"/>
    <n v="48016300"/>
    <x v="661"/>
    <s v="SSGAVILLAMIL"/>
    <s v="AMORTIZA PREDIAL MES"/>
    <s v="Gastos pagados por anticipado, impuesto predial"/>
    <s v=""/>
    <s v=""/>
    <d v="2010-05-27T00:00:00"/>
    <d v="2010-05-27T00:00:00"/>
    <n v="1114195"/>
    <s v="551"/>
    <x v="4"/>
    <x v="27"/>
    <x v="9"/>
    <x v="1"/>
    <x v="0"/>
  </r>
  <r>
    <n v="5515110111"/>
    <x v="106"/>
    <n v="48016800"/>
    <x v="662"/>
    <s v="SSALLONDONO"/>
    <s v="NOMINA SEGUNDA QUINCENA M"/>
    <s v="Provisión oblig. laboral, cesantías aprop."/>
    <s v=""/>
    <s v=""/>
    <d v="2010-05-27T00:00:00"/>
    <d v="2010-05-27T00:00:00"/>
    <n v="144407"/>
    <s v="551"/>
    <x v="4"/>
    <x v="27"/>
    <x v="2"/>
    <x v="1"/>
    <x v="0"/>
  </r>
  <r>
    <n v="5515110113"/>
    <x v="108"/>
    <n v="48016800"/>
    <x v="662"/>
    <s v="SSALLONDONO"/>
    <s v="NOMINA SEGUNDA QUINCENA M"/>
    <s v="Provisión oblig. laboral, cesantías aprop."/>
    <s v=""/>
    <s v=""/>
    <d v="2010-05-27T00:00:00"/>
    <d v="2010-05-27T00:00:00"/>
    <n v="144407"/>
    <s v="551"/>
    <x v="4"/>
    <x v="27"/>
    <x v="2"/>
    <x v="1"/>
    <x v="0"/>
  </r>
  <r>
    <n v="5515110114"/>
    <x v="93"/>
    <n v="48016800"/>
    <x v="662"/>
    <s v="SSALLONDONO"/>
    <s v="NOMINA SEGUNDA QUINCENA M"/>
    <s v="Provisión oblig. laboral, cesantías aprop."/>
    <s v=""/>
    <s v=""/>
    <d v="2010-05-27T00:00:00"/>
    <d v="2010-05-27T00:00:00"/>
    <n v="93439"/>
    <s v="551"/>
    <x v="4"/>
    <x v="27"/>
    <x v="2"/>
    <x v="1"/>
    <x v="0"/>
  </r>
  <r>
    <n v="5515110116"/>
    <x v="94"/>
    <n v="48016800"/>
    <x v="662"/>
    <s v="SSALLONDONO"/>
    <s v="NOMINA SEGUNDA QUINCENA M"/>
    <s v="Provisión oblig. laboral, cesantías aprop."/>
    <s v=""/>
    <s v=""/>
    <d v="2010-05-27T00:00:00"/>
    <d v="2010-05-27T00:00:00"/>
    <n v="152900"/>
    <s v="551"/>
    <x v="4"/>
    <x v="27"/>
    <x v="2"/>
    <x v="1"/>
    <x v="0"/>
  </r>
  <r>
    <n v="5515110124"/>
    <x v="97"/>
    <n v="48016800"/>
    <x v="662"/>
    <s v="SSALLONDONO"/>
    <s v="NOMINA SEGUNDA QUINCENA M"/>
    <s v="Provisión oblig. laboral, cesantías aprop."/>
    <s v=""/>
    <s v=""/>
    <d v="2010-05-27T00:00:00"/>
    <d v="2010-05-27T00:00:00"/>
    <n v="17669"/>
    <s v="551"/>
    <x v="4"/>
    <x v="27"/>
    <x v="2"/>
    <x v="1"/>
    <x v="0"/>
  </r>
  <r>
    <n v="5515110127"/>
    <x v="98"/>
    <n v="48016800"/>
    <x v="662"/>
    <s v="SSALLONDONO"/>
    <s v="SEGURIDAD SOCIAL MAYO 201"/>
    <s v="Retención y aport de nomina seguridad social"/>
    <s v=""/>
    <s v=""/>
    <d v="2010-05-27T00:00:00"/>
    <d v="2010-05-27T00:00:00"/>
    <n v="8000"/>
    <s v="551"/>
    <x v="4"/>
    <x v="27"/>
    <x v="2"/>
    <x v="1"/>
    <x v="0"/>
  </r>
  <r>
    <n v="5515110128"/>
    <x v="98"/>
    <n v="48016800"/>
    <x v="662"/>
    <s v="SSALLONDONO"/>
    <s v="SEGURIDAD SOCIAL MAYO 201"/>
    <s v="Retención y aport de nomina seguridad social"/>
    <s v=""/>
    <s v=""/>
    <d v="2010-05-27T00:00:00"/>
    <d v="2010-05-27T00:00:00"/>
    <n v="-63282"/>
    <s v="551"/>
    <x v="4"/>
    <x v="27"/>
    <x v="2"/>
    <x v="1"/>
    <x v="0"/>
  </r>
  <r>
    <n v="5515110128"/>
    <x v="98"/>
    <n v="48016800"/>
    <x v="662"/>
    <s v="SSALLONDONO"/>
    <s v="SEGURIDAD SOCIAL MAYO 201"/>
    <s v="Retención y aport de nomina seguridad social"/>
    <s v=""/>
    <s v=""/>
    <d v="2010-05-27T00:00:00"/>
    <d v="2010-05-27T00:00:00"/>
    <n v="197700"/>
    <s v="551"/>
    <x v="4"/>
    <x v="27"/>
    <x v="2"/>
    <x v="1"/>
    <x v="0"/>
  </r>
  <r>
    <n v="5515110129"/>
    <x v="99"/>
    <n v="48016800"/>
    <x v="662"/>
    <s v="SSALLONDONO"/>
    <s v="SEGURIDAD SOCIAL MAYO 201"/>
    <s v="Retención y aport de nomina seguridad social"/>
    <s v=""/>
    <s v=""/>
    <d v="2010-05-27T00:00:00"/>
    <d v="2010-05-27T00:00:00"/>
    <n v="-63282"/>
    <s v="551"/>
    <x v="4"/>
    <x v="27"/>
    <x v="2"/>
    <x v="1"/>
    <x v="0"/>
  </r>
  <r>
    <n v="5515110129"/>
    <x v="99"/>
    <n v="48016800"/>
    <x v="662"/>
    <s v="SSALLONDONO"/>
    <s v="SEGURIDAD SOCIAL MAYO 201"/>
    <s v="Retención y aport de nomina seguridad social"/>
    <s v=""/>
    <s v=""/>
    <d v="2010-05-27T00:00:00"/>
    <d v="2010-05-27T00:00:00"/>
    <n v="253100"/>
    <s v="551"/>
    <x v="4"/>
    <x v="27"/>
    <x v="2"/>
    <x v="1"/>
    <x v="0"/>
  </r>
  <r>
    <n v="5515110131"/>
    <x v="100"/>
    <n v="48016800"/>
    <x v="662"/>
    <s v="SSALLONDONO"/>
    <s v="SEGURIDAD SOCIAL MAYO 201"/>
    <s v="Retención y aport de nomina seguridad social"/>
    <s v=""/>
    <s v=""/>
    <d v="2010-05-27T00:00:00"/>
    <d v="2010-05-27T00:00:00"/>
    <n v="61000"/>
    <s v="551"/>
    <x v="4"/>
    <x v="27"/>
    <x v="2"/>
    <x v="1"/>
    <x v="0"/>
  </r>
  <r>
    <n v="5515110133"/>
    <x v="98"/>
    <n v="48016800"/>
    <x v="662"/>
    <s v="SSALLONDONO"/>
    <s v="SEGURIDAD SOCIAL MAYO 201"/>
    <s v="Retención y aport de nomina seguridad social"/>
    <s v=""/>
    <s v=""/>
    <d v="2010-05-27T00:00:00"/>
    <d v="2010-05-27T00:00:00"/>
    <n v="45700"/>
    <s v="551"/>
    <x v="4"/>
    <x v="27"/>
    <x v="2"/>
    <x v="1"/>
    <x v="0"/>
  </r>
  <r>
    <n v="5515110134"/>
    <x v="98"/>
    <n v="48016800"/>
    <x v="662"/>
    <s v="SSALLONDONO"/>
    <s v="SEGURIDAD SOCIAL MAYO 201"/>
    <s v="Retención y aport de nomina seguridad social"/>
    <s v=""/>
    <s v=""/>
    <d v="2010-05-27T00:00:00"/>
    <d v="2010-05-27T00:00:00"/>
    <n v="30500"/>
    <s v="551"/>
    <x v="4"/>
    <x v="27"/>
    <x v="2"/>
    <x v="1"/>
    <x v="0"/>
  </r>
  <r>
    <n v="5505116503"/>
    <x v="209"/>
    <n v="48200000"/>
    <x v="663"/>
    <s v="LTMAMEJIA"/>
    <s v=""/>
    <s v="Provisión otras cta.pte.proveed prod. Inventariab."/>
    <s v=""/>
    <s v="servicio de repujado tapa rec 208x233"/>
    <d v="2010-05-27T00:00:00"/>
    <d v="2010-05-27T00:00:00"/>
    <n v="1850000"/>
    <s v="550"/>
    <x v="4"/>
    <x v="27"/>
    <x v="6"/>
    <x v="1"/>
    <x v="0"/>
  </r>
  <r>
    <n v="5505110111"/>
    <x v="133"/>
    <n v="48200100"/>
    <x v="664"/>
    <s v="SSALLONDONO"/>
    <s v="NOMINA SEGUNDA QUINCENA M"/>
    <s v="Provisión oblig. laboral, cesantías aprop."/>
    <s v=""/>
    <s v=""/>
    <d v="2010-05-27T00:00:00"/>
    <d v="2010-05-27T00:00:00"/>
    <n v="480054"/>
    <s v="550"/>
    <x v="4"/>
    <x v="27"/>
    <x v="2"/>
    <x v="1"/>
    <x v="0"/>
  </r>
  <r>
    <n v="5505110113"/>
    <x v="135"/>
    <n v="48200100"/>
    <x v="664"/>
    <s v="SSALLONDONO"/>
    <s v="NOMINA SEGUNDA QUINCENA M"/>
    <s v="Provisión oblig. laboral, cesantías aprop."/>
    <s v=""/>
    <s v=""/>
    <d v="2010-05-27T00:00:00"/>
    <d v="2010-05-27T00:00:00"/>
    <n v="480054"/>
    <s v="550"/>
    <x v="4"/>
    <x v="27"/>
    <x v="2"/>
    <x v="1"/>
    <x v="0"/>
  </r>
  <r>
    <n v="5505110114"/>
    <x v="136"/>
    <n v="48200100"/>
    <x v="664"/>
    <s v="SSALLONDONO"/>
    <s v="NOMINA SEGUNDA QUINCENA M"/>
    <s v="Provisión oblig. laboral, cesantías aprop."/>
    <s v=""/>
    <s v=""/>
    <d v="2010-05-27T00:00:00"/>
    <d v="2010-05-27T00:00:00"/>
    <n v="310622"/>
    <s v="550"/>
    <x v="4"/>
    <x v="27"/>
    <x v="2"/>
    <x v="1"/>
    <x v="0"/>
  </r>
  <r>
    <n v="5505110116"/>
    <x v="137"/>
    <n v="48200100"/>
    <x v="664"/>
    <s v="SSALLONDONO"/>
    <s v="NOMINA SEGUNDA QUINCENA M"/>
    <s v="Provisión oblig. laboral, cesantías aprop."/>
    <s v=""/>
    <s v=""/>
    <d v="2010-05-27T00:00:00"/>
    <d v="2010-05-27T00:00:00"/>
    <n v="508292"/>
    <s v="550"/>
    <x v="4"/>
    <x v="27"/>
    <x v="2"/>
    <x v="1"/>
    <x v="0"/>
  </r>
  <r>
    <n v="5505110124"/>
    <x v="140"/>
    <n v="48200100"/>
    <x v="664"/>
    <s v="SSALLONDONO"/>
    <s v="NOMINA SEGUNDA QUINCENA M"/>
    <s v="Provisión oblig. laboral, cesantías aprop."/>
    <s v=""/>
    <s v=""/>
    <d v="2010-05-27T00:00:00"/>
    <d v="2010-05-27T00:00:00"/>
    <n v="58736"/>
    <s v="550"/>
    <x v="4"/>
    <x v="27"/>
    <x v="2"/>
    <x v="1"/>
    <x v="0"/>
  </r>
  <r>
    <n v="5505110127"/>
    <x v="141"/>
    <n v="48200100"/>
    <x v="664"/>
    <s v="SSALLONDONO"/>
    <s v="SEGURIDAD SOCIAL MAYO 201"/>
    <s v="Retención y aport de nomina seguridad social"/>
    <s v=""/>
    <s v=""/>
    <d v="2010-05-27T00:00:00"/>
    <d v="2010-05-27T00:00:00"/>
    <n v="243000"/>
    <s v="550"/>
    <x v="4"/>
    <x v="27"/>
    <x v="2"/>
    <x v="1"/>
    <x v="0"/>
  </r>
  <r>
    <n v="5505110128"/>
    <x v="142"/>
    <n v="48200100"/>
    <x v="664"/>
    <s v="SSALLONDONO"/>
    <s v="SEGURIDAD SOCIAL MAYO 201"/>
    <s v="Retención y aport de nomina seguridad social"/>
    <s v=""/>
    <s v=""/>
    <d v="2010-05-27T00:00:00"/>
    <d v="2010-05-27T00:00:00"/>
    <n v="-223448"/>
    <s v="550"/>
    <x v="4"/>
    <x v="27"/>
    <x v="2"/>
    <x v="1"/>
    <x v="0"/>
  </r>
  <r>
    <n v="5505110128"/>
    <x v="142"/>
    <n v="48200100"/>
    <x v="664"/>
    <s v="SSALLONDONO"/>
    <s v="SEGURIDAD SOCIAL MAYO 201"/>
    <s v="Retención y aport de nomina seguridad social"/>
    <s v=""/>
    <s v=""/>
    <d v="2010-05-27T00:00:00"/>
    <d v="2010-05-27T00:00:00"/>
    <n v="698200"/>
    <s v="550"/>
    <x v="4"/>
    <x v="27"/>
    <x v="2"/>
    <x v="1"/>
    <x v="0"/>
  </r>
  <r>
    <n v="5505110129"/>
    <x v="143"/>
    <n v="48200100"/>
    <x v="664"/>
    <s v="SSALLONDONO"/>
    <s v="SEGURIDAD SOCIAL MAYO 201"/>
    <s v="Retención y aport de nomina seguridad social"/>
    <s v=""/>
    <s v=""/>
    <d v="2010-05-27T00:00:00"/>
    <d v="2010-05-27T00:00:00"/>
    <n v="-252749"/>
    <s v="550"/>
    <x v="4"/>
    <x v="27"/>
    <x v="2"/>
    <x v="1"/>
    <x v="0"/>
  </r>
  <r>
    <n v="5505110129"/>
    <x v="143"/>
    <n v="48200100"/>
    <x v="664"/>
    <s v="SSALLONDONO"/>
    <s v="SEGURIDAD SOCIAL MAYO 201"/>
    <s v="Retención y aport de nomina seguridad social"/>
    <s v=""/>
    <s v=""/>
    <d v="2010-05-27T00:00:00"/>
    <d v="2010-05-27T00:00:00"/>
    <n v="922900"/>
    <s v="550"/>
    <x v="4"/>
    <x v="27"/>
    <x v="2"/>
    <x v="1"/>
    <x v="0"/>
  </r>
  <r>
    <n v="5505110131"/>
    <x v="144"/>
    <n v="48200100"/>
    <x v="664"/>
    <s v="SSALLONDONO"/>
    <s v="SEGURIDAD SOCIAL MAYO 201"/>
    <s v="Retención y aport de nomina seguridad social"/>
    <s v=""/>
    <s v=""/>
    <d v="2010-05-27T00:00:00"/>
    <d v="2010-05-27T00:00:00"/>
    <n v="223500"/>
    <s v="550"/>
    <x v="4"/>
    <x v="27"/>
    <x v="2"/>
    <x v="1"/>
    <x v="0"/>
  </r>
  <r>
    <n v="5505110133"/>
    <x v="145"/>
    <n v="48200100"/>
    <x v="664"/>
    <s v="SSALLONDONO"/>
    <s v="SEGURIDAD SOCIAL MAYO 201"/>
    <s v="Retención y aport de nomina seguridad social"/>
    <s v=""/>
    <s v=""/>
    <d v="2010-05-27T00:00:00"/>
    <d v="2010-05-27T00:00:00"/>
    <n v="167600"/>
    <s v="550"/>
    <x v="4"/>
    <x v="27"/>
    <x v="2"/>
    <x v="1"/>
    <x v="0"/>
  </r>
  <r>
    <n v="5505110134"/>
    <x v="146"/>
    <n v="48200100"/>
    <x v="664"/>
    <s v="SSALLONDONO"/>
    <s v="SEGURIDAD SOCIAL MAYO 201"/>
    <s v="Retención y aport de nomina seguridad social"/>
    <s v=""/>
    <s v=""/>
    <d v="2010-05-27T00:00:00"/>
    <d v="2010-05-27T00:00:00"/>
    <n v="111700"/>
    <s v="550"/>
    <x v="4"/>
    <x v="27"/>
    <x v="2"/>
    <x v="1"/>
    <x v="0"/>
  </r>
  <r>
    <n v="5525116446"/>
    <x v="152"/>
    <n v="48300600"/>
    <x v="665"/>
    <s v="LTJFLOPEZ"/>
    <s v=""/>
    <s v="Provisión otras cta.pte.proveed prod. Inventariab."/>
    <s v=""/>
    <s v="Servicio de transporte"/>
    <d v="2010-05-27T00:00:00"/>
    <d v="2010-05-27T00:00:00"/>
    <n v="200000"/>
    <s v="552"/>
    <x v="4"/>
    <x v="27"/>
    <x v="7"/>
    <x v="1"/>
    <x v="1"/>
  </r>
  <r>
    <n v="5525110111"/>
    <x v="154"/>
    <n v="48330000"/>
    <x v="666"/>
    <s v="SSALLONDONO"/>
    <s v="NOMINA SEGUNDA QUINCENA M"/>
    <s v="Provisión oblig. laboral, cesantías aprop."/>
    <s v=""/>
    <s v=""/>
    <d v="2010-05-27T00:00:00"/>
    <d v="2010-05-27T00:00:00"/>
    <n v="209689"/>
    <s v="552"/>
    <x v="4"/>
    <x v="27"/>
    <x v="2"/>
    <x v="1"/>
    <x v="0"/>
  </r>
  <r>
    <n v="5525110111"/>
    <x v="154"/>
    <n v="48330000"/>
    <x v="666"/>
    <s v="SSALLONDONO"/>
    <s v="NOMINA SEGUNDA QUINCENA M"/>
    <s v="Provisión oblig. laboral, cesantías aprop."/>
    <s v=""/>
    <s v=""/>
    <d v="2010-05-27T00:00:00"/>
    <d v="2010-05-27T00:00:00"/>
    <n v="227144"/>
    <s v="552"/>
    <x v="4"/>
    <x v="27"/>
    <x v="2"/>
    <x v="1"/>
    <x v="0"/>
  </r>
  <r>
    <n v="5525110113"/>
    <x v="156"/>
    <n v="48330000"/>
    <x v="666"/>
    <s v="SSALLONDONO"/>
    <s v="NOMINA SEGUNDA QUINCENA M"/>
    <s v="Provisión oblig. laboral, cesantías aprop."/>
    <s v=""/>
    <s v=""/>
    <d v="2010-05-27T00:00:00"/>
    <d v="2010-05-27T00:00:00"/>
    <n v="209689"/>
    <s v="552"/>
    <x v="4"/>
    <x v="27"/>
    <x v="2"/>
    <x v="1"/>
    <x v="0"/>
  </r>
  <r>
    <n v="5525110113"/>
    <x v="156"/>
    <n v="48330000"/>
    <x v="666"/>
    <s v="SSALLONDONO"/>
    <s v="NOMINA SEGUNDA QUINCENA M"/>
    <s v="Provisión oblig. laboral, cesantías aprop."/>
    <s v=""/>
    <s v=""/>
    <d v="2010-05-27T00:00:00"/>
    <d v="2010-05-27T00:00:00"/>
    <n v="227144"/>
    <s v="552"/>
    <x v="4"/>
    <x v="27"/>
    <x v="2"/>
    <x v="1"/>
    <x v="0"/>
  </r>
  <r>
    <n v="5525110114"/>
    <x v="157"/>
    <n v="48330000"/>
    <x v="666"/>
    <s v="SSALLONDONO"/>
    <s v="NOMINA SEGUNDA QUINCENA M"/>
    <s v="Provisión oblig. laboral, cesantías aprop."/>
    <s v=""/>
    <s v=""/>
    <d v="2010-05-27T00:00:00"/>
    <d v="2010-05-27T00:00:00"/>
    <n v="135681"/>
    <s v="552"/>
    <x v="4"/>
    <x v="27"/>
    <x v="2"/>
    <x v="1"/>
    <x v="0"/>
  </r>
  <r>
    <n v="5525110114"/>
    <x v="157"/>
    <n v="48330000"/>
    <x v="666"/>
    <s v="SSALLONDONO"/>
    <s v="NOMINA SEGUNDA QUINCENA M"/>
    <s v="Provisión oblig. laboral, cesantías aprop."/>
    <s v=""/>
    <s v=""/>
    <d v="2010-05-27T00:00:00"/>
    <d v="2010-05-27T00:00:00"/>
    <n v="146976"/>
    <s v="552"/>
    <x v="4"/>
    <x v="27"/>
    <x v="2"/>
    <x v="1"/>
    <x v="0"/>
  </r>
  <r>
    <n v="5525110116"/>
    <x v="158"/>
    <n v="48330000"/>
    <x v="666"/>
    <s v="SSALLONDONO"/>
    <s v="NOMINA SEGUNDA QUINCENA M"/>
    <s v="Provisión oblig. laboral, cesantías aprop."/>
    <s v=""/>
    <s v=""/>
    <d v="2010-05-27T00:00:00"/>
    <d v="2010-05-27T00:00:00"/>
    <n v="222024"/>
    <s v="552"/>
    <x v="4"/>
    <x v="27"/>
    <x v="2"/>
    <x v="1"/>
    <x v="0"/>
  </r>
  <r>
    <n v="5525110116"/>
    <x v="158"/>
    <n v="48330000"/>
    <x v="666"/>
    <s v="SSALLONDONO"/>
    <s v="NOMINA SEGUNDA QUINCENA M"/>
    <s v="Provisión oblig. laboral, cesantías aprop."/>
    <s v=""/>
    <s v=""/>
    <d v="2010-05-27T00:00:00"/>
    <d v="2010-05-27T00:00:00"/>
    <n v="240506"/>
    <s v="552"/>
    <x v="4"/>
    <x v="27"/>
    <x v="2"/>
    <x v="1"/>
    <x v="0"/>
  </r>
  <r>
    <n v="5525110124"/>
    <x v="161"/>
    <n v="48330000"/>
    <x v="666"/>
    <s v="SSALLONDONO"/>
    <s v="NOMINA SEGUNDA QUINCENA M"/>
    <s v="Provisión oblig. laboral, cesantías aprop."/>
    <s v=""/>
    <s v=""/>
    <d v="2010-05-27T00:00:00"/>
    <d v="2010-05-27T00:00:00"/>
    <n v="25656"/>
    <s v="552"/>
    <x v="4"/>
    <x v="27"/>
    <x v="2"/>
    <x v="1"/>
    <x v="0"/>
  </r>
  <r>
    <n v="5525110124"/>
    <x v="161"/>
    <n v="48330000"/>
    <x v="666"/>
    <s v="SSALLONDONO"/>
    <s v="NOMINA SEGUNDA QUINCENA M"/>
    <s v="Provisión oblig. laboral, cesantías aprop."/>
    <s v=""/>
    <s v=""/>
    <d v="2010-05-27T00:00:00"/>
    <d v="2010-05-27T00:00:00"/>
    <n v="27792"/>
    <s v="552"/>
    <x v="4"/>
    <x v="27"/>
    <x v="2"/>
    <x v="1"/>
    <x v="0"/>
  </r>
  <r>
    <n v="5525110127"/>
    <x v="162"/>
    <n v="48330000"/>
    <x v="666"/>
    <s v="SSALLONDONO"/>
    <s v="SEGURIDAD SOCIAL MAYO 201"/>
    <s v="Retención y aport de nomina seguridad social"/>
    <s v=""/>
    <s v=""/>
    <d v="2010-05-27T00:00:00"/>
    <d v="2010-05-27T00:00:00"/>
    <n v="17800"/>
    <s v="552"/>
    <x v="4"/>
    <x v="27"/>
    <x v="2"/>
    <x v="1"/>
    <x v="0"/>
  </r>
  <r>
    <n v="5525110127"/>
    <x v="162"/>
    <n v="48330000"/>
    <x v="666"/>
    <s v="SSALLONDONO"/>
    <s v="SEGURIDAD SOCIAL MAYO 201"/>
    <s v="Retención y aport de nomina seguridad social"/>
    <s v=""/>
    <s v=""/>
    <d v="2010-05-27T00:00:00"/>
    <d v="2010-05-27T00:00:00"/>
    <n v="1300"/>
    <s v="552"/>
    <x v="4"/>
    <x v="27"/>
    <x v="2"/>
    <x v="1"/>
    <x v="0"/>
  </r>
  <r>
    <n v="5525110127"/>
    <x v="162"/>
    <n v="48330000"/>
    <x v="666"/>
    <s v="SSALLONDONO"/>
    <s v="SEGURIDAD SOCIAL MAYO 201"/>
    <s v="Retención y aport de nomina seguridad social"/>
    <s v=""/>
    <s v=""/>
    <d v="2010-05-27T00:00:00"/>
    <d v="2010-05-27T00:00:00"/>
    <n v="13900"/>
    <s v="552"/>
    <x v="4"/>
    <x v="27"/>
    <x v="2"/>
    <x v="1"/>
    <x v="0"/>
  </r>
  <r>
    <n v="5525110128"/>
    <x v="163"/>
    <n v="48330000"/>
    <x v="666"/>
    <s v="SSALLONDONO"/>
    <s v="SEGURIDAD SOCIAL MAYO 201"/>
    <s v="Retención y aport de nomina seguridad social"/>
    <s v=""/>
    <s v=""/>
    <d v="2010-05-27T00:00:00"/>
    <d v="2010-05-27T00:00:00"/>
    <n v="-96217"/>
    <s v="552"/>
    <x v="4"/>
    <x v="27"/>
    <x v="2"/>
    <x v="1"/>
    <x v="0"/>
  </r>
  <r>
    <n v="5525110128"/>
    <x v="163"/>
    <n v="48330000"/>
    <x v="666"/>
    <s v="SSALLONDONO"/>
    <s v="SEGURIDAD SOCIAL MAYO 201"/>
    <s v="Retención y aport de nomina seguridad social"/>
    <s v=""/>
    <s v=""/>
    <d v="2010-05-27T00:00:00"/>
    <d v="2010-05-27T00:00:00"/>
    <n v="-106891"/>
    <s v="552"/>
    <x v="4"/>
    <x v="27"/>
    <x v="2"/>
    <x v="1"/>
    <x v="0"/>
  </r>
  <r>
    <n v="5525110128"/>
    <x v="163"/>
    <n v="48330000"/>
    <x v="666"/>
    <s v="SSALLONDONO"/>
    <s v="SEGURIDAD SOCIAL MAYO 201"/>
    <s v="Retención y aport de nomina seguridad social"/>
    <s v=""/>
    <s v=""/>
    <d v="2010-05-27T00:00:00"/>
    <d v="2010-05-27T00:00:00"/>
    <n v="300600"/>
    <s v="552"/>
    <x v="4"/>
    <x v="27"/>
    <x v="2"/>
    <x v="1"/>
    <x v="0"/>
  </r>
  <r>
    <n v="5525110128"/>
    <x v="163"/>
    <n v="48330000"/>
    <x v="666"/>
    <s v="SSALLONDONO"/>
    <s v="SEGURIDAD SOCIAL MAYO 201"/>
    <s v="Retención y aport de nomina seguridad social"/>
    <s v=""/>
    <s v=""/>
    <d v="2010-05-27T00:00:00"/>
    <d v="2010-05-27T00:00:00"/>
    <n v="334000"/>
    <s v="552"/>
    <x v="4"/>
    <x v="27"/>
    <x v="2"/>
    <x v="1"/>
    <x v="0"/>
  </r>
  <r>
    <n v="5525110129"/>
    <x v="164"/>
    <n v="48330000"/>
    <x v="666"/>
    <s v="SSALLONDONO"/>
    <s v="SEGURIDAD SOCIAL MAYO 201"/>
    <s v="Retención y aport de nomina seguridad social"/>
    <s v=""/>
    <s v=""/>
    <d v="2010-05-27T00:00:00"/>
    <d v="2010-05-27T00:00:00"/>
    <n v="-96217"/>
    <s v="552"/>
    <x v="4"/>
    <x v="27"/>
    <x v="2"/>
    <x v="1"/>
    <x v="0"/>
  </r>
  <r>
    <n v="5525110129"/>
    <x v="164"/>
    <n v="48330000"/>
    <x v="666"/>
    <s v="SSALLONDONO"/>
    <s v="SEGURIDAD SOCIAL MAYO 201"/>
    <s v="Retención y aport de nomina seguridad social"/>
    <s v=""/>
    <s v=""/>
    <d v="2010-05-27T00:00:00"/>
    <d v="2010-05-27T00:00:00"/>
    <n v="-133614"/>
    <s v="552"/>
    <x v="4"/>
    <x v="27"/>
    <x v="2"/>
    <x v="1"/>
    <x v="0"/>
  </r>
  <r>
    <n v="5525110129"/>
    <x v="164"/>
    <n v="48330000"/>
    <x v="666"/>
    <s v="SSALLONDONO"/>
    <s v="SEGURIDAD SOCIAL MAYO 201"/>
    <s v="Retención y aport de nomina seguridad social"/>
    <s v=""/>
    <s v=""/>
    <d v="2010-05-27T00:00:00"/>
    <d v="2010-05-27T00:00:00"/>
    <n v="384800"/>
    <s v="552"/>
    <x v="4"/>
    <x v="27"/>
    <x v="2"/>
    <x v="1"/>
    <x v="0"/>
  </r>
  <r>
    <n v="5525110129"/>
    <x v="164"/>
    <n v="48330000"/>
    <x v="666"/>
    <s v="SSALLONDONO"/>
    <s v="SEGURIDAD SOCIAL MAYO 201"/>
    <s v="Retención y aport de nomina seguridad social"/>
    <s v=""/>
    <s v=""/>
    <d v="2010-05-27T00:00:00"/>
    <d v="2010-05-27T00:00:00"/>
    <n v="454300"/>
    <s v="552"/>
    <x v="4"/>
    <x v="27"/>
    <x v="2"/>
    <x v="1"/>
    <x v="0"/>
  </r>
  <r>
    <n v="5525110131"/>
    <x v="165"/>
    <n v="48330000"/>
    <x v="666"/>
    <s v="SSALLONDONO"/>
    <s v="SEGURIDAD SOCIAL MAYO 201"/>
    <s v="Retención y aport de nomina seguridad social"/>
    <s v=""/>
    <s v=""/>
    <d v="2010-05-27T00:00:00"/>
    <d v="2010-05-27T00:00:00"/>
    <n v="96200"/>
    <s v="552"/>
    <x v="4"/>
    <x v="27"/>
    <x v="2"/>
    <x v="1"/>
    <x v="0"/>
  </r>
  <r>
    <n v="5525110131"/>
    <x v="165"/>
    <n v="48330000"/>
    <x v="666"/>
    <s v="SSALLONDONO"/>
    <s v="SEGURIDAD SOCIAL MAYO 201"/>
    <s v="Retención y aport de nomina seguridad social"/>
    <s v=""/>
    <s v=""/>
    <d v="2010-05-27T00:00:00"/>
    <d v="2010-05-27T00:00:00"/>
    <n v="106900"/>
    <s v="552"/>
    <x v="4"/>
    <x v="27"/>
    <x v="2"/>
    <x v="1"/>
    <x v="0"/>
  </r>
  <r>
    <n v="5525110132"/>
    <x v="189"/>
    <n v="48330000"/>
    <x v="666"/>
    <s v="SSALLONDONO"/>
    <s v="SEGURIDAD SOCIAL MAYO 201"/>
    <s v="Retención y aport de nomina seguridad social"/>
    <s v=""/>
    <s v=""/>
    <d v="2010-05-27T00:00:00"/>
    <d v="2010-05-27T00:00:00"/>
    <n v="53388"/>
    <s v="552"/>
    <x v="4"/>
    <x v="27"/>
    <x v="2"/>
    <x v="1"/>
    <x v="0"/>
  </r>
  <r>
    <n v="5525110133"/>
    <x v="166"/>
    <n v="48330000"/>
    <x v="666"/>
    <s v="SSALLONDONO"/>
    <s v="SEGURIDAD SOCIAL MAYO 201"/>
    <s v="Retención y aport de nomina seguridad social"/>
    <s v=""/>
    <s v=""/>
    <d v="2010-05-27T00:00:00"/>
    <d v="2010-05-27T00:00:00"/>
    <n v="72200"/>
    <s v="552"/>
    <x v="4"/>
    <x v="27"/>
    <x v="2"/>
    <x v="1"/>
    <x v="0"/>
  </r>
  <r>
    <n v="5525110133"/>
    <x v="166"/>
    <n v="48330000"/>
    <x v="666"/>
    <s v="SSALLONDONO"/>
    <s v="SEGURIDAD SOCIAL MAYO 201"/>
    <s v="Retención y aport de nomina seguridad social"/>
    <s v=""/>
    <s v=""/>
    <d v="2010-05-27T00:00:00"/>
    <d v="2010-05-27T00:00:00"/>
    <n v="80200"/>
    <s v="552"/>
    <x v="4"/>
    <x v="27"/>
    <x v="2"/>
    <x v="1"/>
    <x v="0"/>
  </r>
  <r>
    <n v="5525110134"/>
    <x v="167"/>
    <n v="48330000"/>
    <x v="666"/>
    <s v="SSALLONDONO"/>
    <s v="SEGURIDAD SOCIAL MAYO 201"/>
    <s v="Retención y aport de nomina seguridad social"/>
    <s v=""/>
    <s v=""/>
    <d v="2010-05-27T00:00:00"/>
    <d v="2010-05-27T00:00:00"/>
    <n v="48100"/>
    <s v="552"/>
    <x v="4"/>
    <x v="27"/>
    <x v="2"/>
    <x v="1"/>
    <x v="0"/>
  </r>
  <r>
    <n v="5525110134"/>
    <x v="167"/>
    <n v="48330000"/>
    <x v="666"/>
    <s v="SSALLONDONO"/>
    <s v="SEGURIDAD SOCIAL MAYO 201"/>
    <s v="Retención y aport de nomina seguridad social"/>
    <s v=""/>
    <s v=""/>
    <d v="2010-05-27T00:00:00"/>
    <d v="2010-05-27T00:00:00"/>
    <n v="53400"/>
    <s v="552"/>
    <x v="4"/>
    <x v="27"/>
    <x v="2"/>
    <x v="1"/>
    <x v="0"/>
  </r>
  <r>
    <n v="5515116120"/>
    <x v="102"/>
    <n v="48000300"/>
    <x v="654"/>
    <s v="LTNJRODRIGUE"/>
    <s v=""/>
    <s v="Provisión otras cta.pte.proveed prod. Inventariab."/>
    <s v=""/>
    <s v="Refrigerio GP"/>
    <d v="2010-05-28T00:00:00"/>
    <d v="2010-05-28T00:00:00"/>
    <n v="11000"/>
    <s v="551"/>
    <x v="4"/>
    <x v="27"/>
    <x v="5"/>
    <x v="1"/>
    <x v="0"/>
  </r>
  <r>
    <n v="5515116120"/>
    <x v="102"/>
    <n v="48000300"/>
    <x v="654"/>
    <s v="LTNJRODRIGUE"/>
    <s v=""/>
    <s v="Provisión otras cta.pte.proveed prod. Inventariab."/>
    <s v=""/>
    <s v="Refrigerio GP"/>
    <d v="2010-05-28T00:00:00"/>
    <d v="2010-05-28T00:00:00"/>
    <n v="21500"/>
    <s v="551"/>
    <x v="4"/>
    <x v="27"/>
    <x v="5"/>
    <x v="1"/>
    <x v="0"/>
  </r>
  <r>
    <n v="5515116120"/>
    <x v="102"/>
    <n v="48000300"/>
    <x v="654"/>
    <s v="LTNJRODRIGUE"/>
    <s v=""/>
    <s v="Provisión otras cta.pte.proveed prod. Inventariab."/>
    <s v=""/>
    <s v="Refrigerio GP"/>
    <d v="2010-05-28T00:00:00"/>
    <d v="2010-05-28T00:00:00"/>
    <n v="11000"/>
    <s v="551"/>
    <x v="4"/>
    <x v="27"/>
    <x v="5"/>
    <x v="1"/>
    <x v="0"/>
  </r>
  <r>
    <n v="5515116120"/>
    <x v="102"/>
    <n v="48000300"/>
    <x v="654"/>
    <s v="LTNJRODRIGUE"/>
    <s v=""/>
    <s v="Provisión otras cta.pte.proveed prod. Inventariab."/>
    <s v=""/>
    <s v="Refrigerio GP"/>
    <d v="2010-05-28T00:00:00"/>
    <d v="2010-05-28T00:00:00"/>
    <n v="16000"/>
    <s v="551"/>
    <x v="4"/>
    <x v="27"/>
    <x v="5"/>
    <x v="1"/>
    <x v="0"/>
  </r>
  <r>
    <n v="5515116120"/>
    <x v="102"/>
    <n v="48000300"/>
    <x v="654"/>
    <s v="LTNJRODRIGUE"/>
    <s v=""/>
    <s v="Provisión otras cta.pte.proveed prod. Inventariab."/>
    <s v=""/>
    <s v="Refrigerio GP"/>
    <d v="2010-05-28T00:00:00"/>
    <d v="2010-05-28T00:00:00"/>
    <n v="27500"/>
    <s v="551"/>
    <x v="4"/>
    <x v="27"/>
    <x v="5"/>
    <x v="1"/>
    <x v="0"/>
  </r>
  <r>
    <n v="5515116120"/>
    <x v="102"/>
    <n v="48000300"/>
    <x v="654"/>
    <s v="LTNJRODRIGUE"/>
    <s v=""/>
    <s v="Provisión otras cta.pte.proveed prod. Inventariab."/>
    <s v=""/>
    <s v="Refrigerio GP"/>
    <d v="2010-05-28T00:00:00"/>
    <d v="2010-05-28T00:00:00"/>
    <n v="20000"/>
    <s v="551"/>
    <x v="4"/>
    <x v="27"/>
    <x v="5"/>
    <x v="1"/>
    <x v="0"/>
  </r>
  <r>
    <n v="5515611158"/>
    <x v="195"/>
    <n v="48000300"/>
    <x v="654"/>
    <s v="LTICPOSADA"/>
    <s v=""/>
    <s v="Provisión otras cta.pte.proveed prod. Inventariab."/>
    <s v=""/>
    <s v="SEMINARIO ENVASE - EN BOGOTA"/>
    <d v="2010-05-28T00:00:00"/>
    <d v="2010-05-28T00:00:00"/>
    <n v="1616000"/>
    <s v="551"/>
    <x v="4"/>
    <x v="27"/>
    <x v="8"/>
    <x v="1"/>
    <x v="0"/>
  </r>
  <r>
    <n v="5515116120"/>
    <x v="102"/>
    <n v="48007000"/>
    <x v="658"/>
    <s v="LTICPOSADA"/>
    <s v=""/>
    <s v="Provisión otras cta.pte.proveed prod. Inventariab."/>
    <s v=""/>
    <s v="Refrigerio Inducción"/>
    <d v="2010-05-28T00:00:00"/>
    <d v="2010-05-28T00:00:00"/>
    <n v="40000"/>
    <s v="551"/>
    <x v="4"/>
    <x v="27"/>
    <x v="5"/>
    <x v="1"/>
    <x v="0"/>
  </r>
  <r>
    <n v="5515116120"/>
    <x v="102"/>
    <n v="48007000"/>
    <x v="658"/>
    <s v="LTICPOSADA"/>
    <s v=""/>
    <s v="Provisión otras cta.pte.proveed prod. Inventariab."/>
    <s v=""/>
    <s v="Refrigerio Inducción"/>
    <d v="2010-05-28T00:00:00"/>
    <d v="2010-05-28T00:00:00"/>
    <n v="21250"/>
    <s v="551"/>
    <x v="4"/>
    <x v="27"/>
    <x v="5"/>
    <x v="1"/>
    <x v="0"/>
  </r>
  <r>
    <n v="5515116120"/>
    <x v="102"/>
    <n v="48007000"/>
    <x v="658"/>
    <s v="LTICPOSADA"/>
    <s v=""/>
    <s v="Provisión otras cta.pte.proveed prod. Inventariab."/>
    <s v=""/>
    <s v="Refrigerio Inducción"/>
    <d v="2010-05-28T00:00:00"/>
    <d v="2010-05-28T00:00:00"/>
    <n v="21250"/>
    <s v="551"/>
    <x v="4"/>
    <x v="27"/>
    <x v="5"/>
    <x v="1"/>
    <x v="0"/>
  </r>
  <r>
    <n v="5515116120"/>
    <x v="102"/>
    <n v="48007000"/>
    <x v="658"/>
    <s v="LTICPOSADA"/>
    <s v=""/>
    <s v="Provisión otras cta.pte.proveed prod. Inventariab."/>
    <s v=""/>
    <s v="Refrigerio Liderazgo de Servicio"/>
    <d v="2010-05-28T00:00:00"/>
    <d v="2010-05-28T00:00:00"/>
    <n v="8400"/>
    <s v="551"/>
    <x v="4"/>
    <x v="27"/>
    <x v="5"/>
    <x v="1"/>
    <x v="0"/>
  </r>
  <r>
    <n v="5515116120"/>
    <x v="102"/>
    <n v="48007000"/>
    <x v="658"/>
    <s v="LTICPOSADA"/>
    <s v=""/>
    <s v="Provisión otras cta.pte.proveed prod. Inventariab."/>
    <s v=""/>
    <s v="Refrigerio Liderazgo de Servicio"/>
    <d v="2010-05-28T00:00:00"/>
    <d v="2010-05-28T00:00:00"/>
    <n v="4400"/>
    <s v="551"/>
    <x v="4"/>
    <x v="27"/>
    <x v="5"/>
    <x v="1"/>
    <x v="0"/>
  </r>
  <r>
    <n v="5515116120"/>
    <x v="102"/>
    <n v="48007000"/>
    <x v="658"/>
    <s v="LTICPOSADA"/>
    <s v=""/>
    <s v="Provisión otras cta.pte.proveed prod. Inventariab."/>
    <s v=""/>
    <s v="Refrigerio Liderazgo de Servicio"/>
    <d v="2010-05-28T00:00:00"/>
    <d v="2010-05-28T00:00:00"/>
    <n v="52800"/>
    <s v="551"/>
    <x v="4"/>
    <x v="27"/>
    <x v="5"/>
    <x v="1"/>
    <x v="0"/>
  </r>
  <r>
    <n v="5515116120"/>
    <x v="102"/>
    <n v="48007000"/>
    <x v="658"/>
    <s v="LTICPOSADA"/>
    <s v=""/>
    <s v="Provisión otras cta.pte.proveed prod. Inventariab."/>
    <s v=""/>
    <s v="Refrigerio Liderazgo de Servicio"/>
    <d v="2010-05-28T00:00:00"/>
    <d v="2010-05-28T00:00:00"/>
    <n v="36300"/>
    <s v="551"/>
    <x v="4"/>
    <x v="27"/>
    <x v="5"/>
    <x v="1"/>
    <x v="0"/>
  </r>
  <r>
    <n v="5515116120"/>
    <x v="102"/>
    <n v="48007000"/>
    <x v="658"/>
    <s v="LTICPOSADA"/>
    <s v=""/>
    <s v="Provisión otras cta.pte.proveed prod. Inventariab."/>
    <s v=""/>
    <s v="Refrigerio Liderazgo de Servicio"/>
    <d v="2010-05-28T00:00:00"/>
    <d v="2010-05-28T00:00:00"/>
    <n v="46200"/>
    <s v="551"/>
    <x v="4"/>
    <x v="27"/>
    <x v="5"/>
    <x v="1"/>
    <x v="0"/>
  </r>
  <r>
    <n v="5515116120"/>
    <x v="102"/>
    <n v="48007000"/>
    <x v="658"/>
    <s v="LTICPOSADA"/>
    <s v=""/>
    <s v="Provisión otras cta.pte.proveed prod. Inventariab."/>
    <s v=""/>
    <s v="Refrigerio Liderazgo de Servicio"/>
    <d v="2010-05-28T00:00:00"/>
    <d v="2010-05-28T00:00:00"/>
    <n v="4200"/>
    <s v="551"/>
    <x v="4"/>
    <x v="27"/>
    <x v="5"/>
    <x v="1"/>
    <x v="0"/>
  </r>
  <r>
    <n v="5515116120"/>
    <x v="102"/>
    <n v="48007000"/>
    <x v="658"/>
    <s v="LTICPOSADA"/>
    <s v=""/>
    <s v="Provisión otras cta.pte.proveed prod. Inventariab."/>
    <s v=""/>
    <s v="Refrigerio Liderazgo de Servicio"/>
    <d v="2010-05-28T00:00:00"/>
    <d v="2010-05-28T00:00:00"/>
    <n v="8800"/>
    <s v="551"/>
    <x v="4"/>
    <x v="27"/>
    <x v="5"/>
    <x v="1"/>
    <x v="0"/>
  </r>
  <r>
    <n v="5515116120"/>
    <x v="102"/>
    <n v="48007000"/>
    <x v="658"/>
    <s v="LTICPOSADA"/>
    <s v=""/>
    <s v="Provisión otras cta.pte.proveed prod. Inventariab."/>
    <s v=""/>
    <s v="Refrigerio Liderazgo de Servicio"/>
    <d v="2010-05-28T00:00:00"/>
    <d v="2010-05-28T00:00:00"/>
    <n v="24500"/>
    <s v="551"/>
    <x v="4"/>
    <x v="27"/>
    <x v="5"/>
    <x v="1"/>
    <x v="0"/>
  </r>
  <r>
    <n v="5515116120"/>
    <x v="102"/>
    <n v="48007000"/>
    <x v="658"/>
    <s v="LTICPOSADA"/>
    <s v=""/>
    <s v="Provisión otras cta.pte.proveed prod. Inventariab."/>
    <s v=""/>
    <s v="Refrigerio Liderazgo de Servicio"/>
    <d v="2010-05-28T00:00:00"/>
    <d v="2010-05-28T00:00:00"/>
    <n v="32200"/>
    <s v="551"/>
    <x v="4"/>
    <x v="27"/>
    <x v="5"/>
    <x v="1"/>
    <x v="0"/>
  </r>
  <r>
    <n v="5515116120"/>
    <x v="102"/>
    <n v="48007000"/>
    <x v="658"/>
    <s v="LTICPOSADA"/>
    <s v=""/>
    <s v="Provisión otras cta.pte.proveed prod. Inventariab."/>
    <s v=""/>
    <s v="Refrigerio Gestión Humana"/>
    <d v="2010-05-28T00:00:00"/>
    <d v="2010-05-28T00:00:00"/>
    <n v="34400"/>
    <s v="551"/>
    <x v="4"/>
    <x v="27"/>
    <x v="5"/>
    <x v="1"/>
    <x v="0"/>
  </r>
  <r>
    <n v="5515116120"/>
    <x v="102"/>
    <n v="48007000"/>
    <x v="658"/>
    <s v="LTICPOSADA"/>
    <s v=""/>
    <s v="Provisión otras cta.pte.proveed prod. Inventariab."/>
    <s v=""/>
    <s v="Refrigerio Inducción"/>
    <d v="2010-05-28T00:00:00"/>
    <d v="2010-05-28T00:00:00"/>
    <n v="12600"/>
    <s v="551"/>
    <x v="4"/>
    <x v="27"/>
    <x v="5"/>
    <x v="1"/>
    <x v="0"/>
  </r>
  <r>
    <n v="5515116120"/>
    <x v="102"/>
    <n v="48007000"/>
    <x v="658"/>
    <s v="LTICPOSADA"/>
    <s v=""/>
    <s v="Provisión otras cta.pte.proveed prod. Inventariab."/>
    <s v=""/>
    <s v="Refrigerio Inducción"/>
    <d v="2010-05-28T00:00:00"/>
    <d v="2010-05-28T00:00:00"/>
    <n v="117150"/>
    <s v="551"/>
    <x v="4"/>
    <x v="27"/>
    <x v="5"/>
    <x v="1"/>
    <x v="0"/>
  </r>
  <r>
    <n v="5515116120"/>
    <x v="102"/>
    <n v="48007000"/>
    <x v="658"/>
    <s v="LTICPOSADA"/>
    <s v=""/>
    <s v="Provisión otras cta.pte.proveed prod. Inventariab."/>
    <s v=""/>
    <s v="Refrigerio Formación"/>
    <d v="2010-05-28T00:00:00"/>
    <d v="2010-05-28T00:00:00"/>
    <n v="23100"/>
    <s v="551"/>
    <x v="4"/>
    <x v="27"/>
    <x v="5"/>
    <x v="1"/>
    <x v="0"/>
  </r>
  <r>
    <n v="5515116120"/>
    <x v="102"/>
    <n v="48007000"/>
    <x v="658"/>
    <s v="LTICPOSADA"/>
    <s v=""/>
    <s v="Provisión otras cta.pte.proveed prod. Inventariab."/>
    <s v=""/>
    <s v="Refrigerio Formación"/>
    <d v="2010-05-28T00:00:00"/>
    <d v="2010-05-28T00:00:00"/>
    <n v="29400"/>
    <s v="551"/>
    <x v="4"/>
    <x v="27"/>
    <x v="5"/>
    <x v="1"/>
    <x v="0"/>
  </r>
  <r>
    <n v="5515116120"/>
    <x v="102"/>
    <n v="48007000"/>
    <x v="658"/>
    <s v="LTICPOSADA"/>
    <s v=""/>
    <s v="Provisión otras cta.pte.proveed prod. Inventariab."/>
    <s v=""/>
    <s v="Refrigerio Formación"/>
    <d v="2010-05-28T00:00:00"/>
    <d v="2010-05-28T00:00:00"/>
    <n v="31500"/>
    <s v="551"/>
    <x v="4"/>
    <x v="27"/>
    <x v="5"/>
    <x v="1"/>
    <x v="0"/>
  </r>
  <r>
    <n v="5515116120"/>
    <x v="102"/>
    <n v="48007000"/>
    <x v="658"/>
    <s v="LTICPOSADA"/>
    <s v=""/>
    <s v="Provisión otras cta.pte.proveed prod. Inventariab."/>
    <s v=""/>
    <s v="Refrigerio Formación"/>
    <d v="2010-05-28T00:00:00"/>
    <d v="2010-05-28T00:00:00"/>
    <n v="29400"/>
    <s v="551"/>
    <x v="4"/>
    <x v="27"/>
    <x v="5"/>
    <x v="1"/>
    <x v="0"/>
  </r>
  <r>
    <n v="5515116120"/>
    <x v="102"/>
    <n v="48007000"/>
    <x v="658"/>
    <s v="LTICPOSADA"/>
    <s v=""/>
    <s v="Provisión otras cta.pte.proveed prod. Inventariab."/>
    <s v=""/>
    <s v="Refrigerio capacitación"/>
    <d v="2010-05-28T00:00:00"/>
    <d v="2010-05-28T00:00:00"/>
    <n v="8400"/>
    <s v="551"/>
    <x v="4"/>
    <x v="27"/>
    <x v="5"/>
    <x v="1"/>
    <x v="0"/>
  </r>
  <r>
    <n v="5515116120"/>
    <x v="102"/>
    <n v="48007000"/>
    <x v="658"/>
    <s v="LTICPOSADA"/>
    <s v=""/>
    <s v="Provisión otras cta.pte.proveed prod. Inventariab."/>
    <s v=""/>
    <s v="Refrigerio capacitación"/>
    <d v="2010-05-28T00:00:00"/>
    <d v="2010-05-28T00:00:00"/>
    <n v="13200"/>
    <s v="551"/>
    <x v="4"/>
    <x v="27"/>
    <x v="5"/>
    <x v="1"/>
    <x v="0"/>
  </r>
  <r>
    <n v="5515116120"/>
    <x v="102"/>
    <n v="48007000"/>
    <x v="658"/>
    <s v="LTICPOSADA"/>
    <s v=""/>
    <s v="Provisión otras cta.pte.proveed prod. Inventariab."/>
    <s v=""/>
    <s v="Refrigerio capacitación"/>
    <d v="2010-05-28T00:00:00"/>
    <d v="2010-05-28T00:00:00"/>
    <n v="82150"/>
    <s v="551"/>
    <x v="4"/>
    <x v="27"/>
    <x v="5"/>
    <x v="1"/>
    <x v="0"/>
  </r>
  <r>
    <n v="5515116120"/>
    <x v="102"/>
    <n v="48007000"/>
    <x v="658"/>
    <s v="LTICPOSADA"/>
    <s v=""/>
    <s v="Provisión otras cta.pte.proveed prod. Inventariab."/>
    <s v=""/>
    <s v="Refrigerio capacitación servicio"/>
    <d v="2010-05-28T00:00:00"/>
    <d v="2010-05-28T00:00:00"/>
    <n v="8400"/>
    <s v="551"/>
    <x v="4"/>
    <x v="27"/>
    <x v="5"/>
    <x v="1"/>
    <x v="0"/>
  </r>
  <r>
    <n v="5515116120"/>
    <x v="102"/>
    <n v="48007000"/>
    <x v="658"/>
    <s v="LTICPOSADA"/>
    <s v=""/>
    <s v="Provisión otras cta.pte.proveed prod. Inventariab."/>
    <s v=""/>
    <s v="Refrigerio capacitación servicio"/>
    <d v="2010-05-28T00:00:00"/>
    <d v="2010-05-28T00:00:00"/>
    <n v="4400"/>
    <s v="551"/>
    <x v="4"/>
    <x v="27"/>
    <x v="5"/>
    <x v="1"/>
    <x v="0"/>
  </r>
  <r>
    <n v="5515116120"/>
    <x v="102"/>
    <n v="48007000"/>
    <x v="658"/>
    <s v="LTICPOSADA"/>
    <s v=""/>
    <s v="Provisión otras cta.pte.proveed prod. Inventariab."/>
    <s v=""/>
    <s v="Refrigerio capacitación servicio"/>
    <d v="2010-05-28T00:00:00"/>
    <d v="2010-05-28T00:00:00"/>
    <n v="44550"/>
    <s v="551"/>
    <x v="4"/>
    <x v="27"/>
    <x v="5"/>
    <x v="1"/>
    <x v="0"/>
  </r>
  <r>
    <n v="5515116120"/>
    <x v="102"/>
    <n v="48008600"/>
    <x v="659"/>
    <s v="LTICPOSADA"/>
    <s v=""/>
    <s v="Provisión otras cta.pte.proveed prod. Inventariab."/>
    <s v=""/>
    <s v="Refrigerio comunicaciones"/>
    <d v="2010-05-28T00:00:00"/>
    <d v="2010-05-28T00:00:00"/>
    <n v="16800"/>
    <s v="551"/>
    <x v="4"/>
    <x v="27"/>
    <x v="5"/>
    <x v="1"/>
    <x v="0"/>
  </r>
  <r>
    <n v="5515116120"/>
    <x v="102"/>
    <n v="48008600"/>
    <x v="659"/>
    <s v="LTICPOSADA"/>
    <s v=""/>
    <s v="Provisión otras cta.pte.proveed prod. Inventariab."/>
    <s v=""/>
    <s v="Refrigerio comunicaciones"/>
    <d v="2010-05-28T00:00:00"/>
    <d v="2010-05-28T00:00:00"/>
    <n v="27500"/>
    <s v="551"/>
    <x v="4"/>
    <x v="27"/>
    <x v="5"/>
    <x v="1"/>
    <x v="0"/>
  </r>
  <r>
    <n v="5515116120"/>
    <x v="102"/>
    <n v="48008600"/>
    <x v="659"/>
    <s v="LTICPOSADA"/>
    <s v=""/>
    <s v="Provisión otras cta.pte.proveed prod. Inventariab."/>
    <s v=""/>
    <s v="Refrigerio comunicaciones"/>
    <d v="2010-05-28T00:00:00"/>
    <d v="2010-05-28T00:00:00"/>
    <n v="25000"/>
    <s v="551"/>
    <x v="4"/>
    <x v="27"/>
    <x v="5"/>
    <x v="1"/>
    <x v="0"/>
  </r>
  <r>
    <n v="5515116120"/>
    <x v="102"/>
    <n v="48016300"/>
    <x v="661"/>
    <s v="LTNJRODRIGUE"/>
    <s v=""/>
    <s v="Provisión otras cta.pte.proveed prod. Inventariab."/>
    <s v=""/>
    <s v="Refrigerio GP"/>
    <d v="2010-05-28T00:00:00"/>
    <d v="2010-05-28T00:00:00"/>
    <n v="4200"/>
    <s v="551"/>
    <x v="4"/>
    <x v="27"/>
    <x v="5"/>
    <x v="1"/>
    <x v="0"/>
  </r>
  <r>
    <n v="5515116120"/>
    <x v="102"/>
    <n v="48016300"/>
    <x v="661"/>
    <s v="LTNJRODRIGUE"/>
    <s v=""/>
    <s v="Provisión otras cta.pte.proveed prod. Inventariab."/>
    <s v=""/>
    <s v="Refrigerio GP"/>
    <d v="2010-05-28T00:00:00"/>
    <d v="2010-05-28T00:00:00"/>
    <n v="4400"/>
    <s v="551"/>
    <x v="4"/>
    <x v="27"/>
    <x v="5"/>
    <x v="1"/>
    <x v="0"/>
  </r>
  <r>
    <n v="5515116409"/>
    <x v="194"/>
    <n v="48016300"/>
    <x v="661"/>
    <s v="LTNJRODRIGUE"/>
    <s v=""/>
    <s v="Provisión otras cta.pte.proveed prod. Inventariab."/>
    <s v=""/>
    <s v="Refrigerio GP"/>
    <d v="2010-05-28T00:00:00"/>
    <d v="2010-05-28T00:00:00"/>
    <n v="3500"/>
    <s v="551"/>
    <x v="4"/>
    <x v="27"/>
    <x v="5"/>
    <x v="1"/>
    <x v="0"/>
  </r>
  <r>
    <n v="5505116507"/>
    <x v="219"/>
    <n v="48200100"/>
    <x v="664"/>
    <s v="LTJCLUNA"/>
    <s v=""/>
    <s v="Provisión otras cta.pte.proveed prod. Inventariab."/>
    <s v=""/>
    <s v="Recarga de toner de impresora"/>
    <d v="2010-05-28T00:00:00"/>
    <d v="2010-05-28T00:00:00"/>
    <n v="25862"/>
    <s v="550"/>
    <x v="4"/>
    <x v="27"/>
    <x v="5"/>
    <x v="1"/>
    <x v="0"/>
  </r>
  <r>
    <n v="5525116408"/>
    <x v="173"/>
    <n v="48330000"/>
    <x v="666"/>
    <s v="SSJFLOPEZ"/>
    <s v="FACTURA UNE"/>
    <s v="EPM TELECOMUNICACIONES S.A."/>
    <s v=""/>
    <s v=""/>
    <d v="2010-05-10T00:00:00"/>
    <d v="2010-05-28T00:00:00"/>
    <n v="43603"/>
    <s v="552"/>
    <x v="4"/>
    <x v="27"/>
    <x v="1"/>
    <x v="1"/>
    <x v="0"/>
  </r>
  <r>
    <n v="5525124714"/>
    <x v="177"/>
    <n v="48330000"/>
    <x v="666"/>
    <s v="LTMSEGURO"/>
    <s v=""/>
    <s v="Pto terminado manuf, envases"/>
    <s v="ENV Met Lito Rect 107X80X52 Plateado"/>
    <s v=""/>
    <d v="2010-05-28T00:00:00"/>
    <d v="2010-05-28T00:00:00"/>
    <n v="1213"/>
    <s v="552"/>
    <x v="4"/>
    <x v="27"/>
    <x v="5"/>
    <x v="1"/>
    <x v="1"/>
  </r>
  <r>
    <n v="5525124714"/>
    <x v="177"/>
    <n v="48330000"/>
    <x v="666"/>
    <s v="LTMSEGURO"/>
    <s v=""/>
    <s v="Pto terminado manuf, envases"/>
    <s v="ENV Met Lito Cir 219X55 Estañado"/>
    <s v=""/>
    <d v="2010-05-28T00:00:00"/>
    <d v="2010-05-28T00:00:00"/>
    <n v="1376"/>
    <s v="552"/>
    <x v="4"/>
    <x v="27"/>
    <x v="5"/>
    <x v="1"/>
    <x v="1"/>
  </r>
  <r>
    <n v="5525124714"/>
    <x v="177"/>
    <n v="48330000"/>
    <x v="666"/>
    <s v="LTMSEGURO"/>
    <s v=""/>
    <s v="Pto terminado manuf, envases"/>
    <s v="ENV Met Lito Rect 168x105x64 Dorado"/>
    <s v=""/>
    <d v="2010-05-28T00:00:00"/>
    <d v="2010-05-28T00:00:00"/>
    <n v="676"/>
    <s v="552"/>
    <x v="4"/>
    <x v="27"/>
    <x v="5"/>
    <x v="1"/>
    <x v="1"/>
  </r>
  <r>
    <n v="5515116408"/>
    <x v="103"/>
    <n v="48000300"/>
    <x v="654"/>
    <s v="SSJFLOPEZ"/>
    <s v="FACTURA MOVISTAR2"/>
    <s v="TELEFONICA MOVILES COLOMBIA S.A."/>
    <s v=""/>
    <s v=""/>
    <d v="2010-05-21T00:00:00"/>
    <d v="2010-05-29T00:00:00"/>
    <n v="127838"/>
    <s v="551"/>
    <x v="4"/>
    <x v="27"/>
    <x v="1"/>
    <x v="1"/>
    <x v="0"/>
  </r>
  <r>
    <n v="5515116408"/>
    <x v="103"/>
    <n v="48000300"/>
    <x v="654"/>
    <s v="SSJFLOPEZ"/>
    <s v="FACTURA MOVISTAR2"/>
    <s v="TELEFONICA MOVILES COLOMBIA S.A."/>
    <s v=""/>
    <s v=""/>
    <d v="2010-05-21T00:00:00"/>
    <d v="2010-05-29T00:00:00"/>
    <n v="53425"/>
    <s v="551"/>
    <x v="4"/>
    <x v="27"/>
    <x v="1"/>
    <x v="1"/>
    <x v="0"/>
  </r>
  <r>
    <n v="5515116432"/>
    <x v="200"/>
    <n v="48007000"/>
    <x v="658"/>
    <s v="LTNJRODRIGUE"/>
    <s v=""/>
    <s v="Provisión otras cta.pte.proveed prod. Inventariab."/>
    <s v=""/>
    <s v="Papelería"/>
    <d v="2010-05-29T00:00:00"/>
    <d v="2010-05-29T00:00:00"/>
    <n v="187631"/>
    <s v="551"/>
    <x v="4"/>
    <x v="27"/>
    <x v="5"/>
    <x v="1"/>
    <x v="0"/>
  </r>
  <r>
    <n v="5515124703"/>
    <x v="109"/>
    <n v="48007000"/>
    <x v="658"/>
    <s v="LTNJRODRIGUE"/>
    <s v=""/>
    <s v="Provisión otras cta.pte.proveed prod. Inventariab."/>
    <s v=""/>
    <s v="Servicio de Fotocopias"/>
    <d v="2010-05-29T00:00:00"/>
    <d v="2010-05-29T00:00:00"/>
    <n v="410688"/>
    <s v="551"/>
    <x v="4"/>
    <x v="27"/>
    <x v="5"/>
    <x v="1"/>
    <x v="0"/>
  </r>
  <r>
    <n v="5515125759"/>
    <x v="115"/>
    <n v="48007000"/>
    <x v="658"/>
    <s v="LTNJRODRIGUE"/>
    <s v=""/>
    <s v="Provisión otras cta.pte.proveed prod. Inventariab."/>
    <s v=""/>
    <s v="Servicio Transporte por vale"/>
    <d v="2010-05-29T00:00:00"/>
    <d v="2010-05-29T00:00:00"/>
    <n v="49134"/>
    <s v="551"/>
    <x v="4"/>
    <x v="27"/>
    <x v="5"/>
    <x v="1"/>
    <x v="0"/>
  </r>
  <r>
    <n v="5515125759"/>
    <x v="115"/>
    <n v="48007000"/>
    <x v="658"/>
    <s v="LTNJRODRIGUE"/>
    <s v=""/>
    <s v="Provisión otras cta.pte.proveed prod. Inventariab."/>
    <s v=""/>
    <s v="Servicio Transporte por vale"/>
    <d v="2010-05-29T00:00:00"/>
    <d v="2010-05-29T00:00:00"/>
    <n v="3179"/>
    <s v="551"/>
    <x v="4"/>
    <x v="27"/>
    <x v="5"/>
    <x v="1"/>
    <x v="0"/>
  </r>
  <r>
    <n v="5515125759"/>
    <x v="115"/>
    <n v="48007000"/>
    <x v="658"/>
    <s v="LTNJRODRIGUE"/>
    <s v=""/>
    <s v="Provisión otras cta.pte.proveed prod. Inventariab."/>
    <s v=""/>
    <s v="Servicio Transporte por vale"/>
    <d v="2010-05-29T00:00:00"/>
    <d v="2010-05-29T00:00:00"/>
    <n v="109360"/>
    <s v="551"/>
    <x v="4"/>
    <x v="27"/>
    <x v="5"/>
    <x v="1"/>
    <x v="0"/>
  </r>
  <r>
    <n v="5515125759"/>
    <x v="115"/>
    <n v="48007000"/>
    <x v="658"/>
    <s v="LTNJRODRIGUE"/>
    <s v=""/>
    <s v="Provisión otras cta.pte.proveed prod. Inventariab."/>
    <s v=""/>
    <s v="Servicio Transporte por vale"/>
    <d v="2010-05-29T00:00:00"/>
    <d v="2010-05-29T00:00:00"/>
    <n v="5468"/>
    <s v="551"/>
    <x v="4"/>
    <x v="27"/>
    <x v="5"/>
    <x v="1"/>
    <x v="0"/>
  </r>
  <r>
    <n v="5515125759"/>
    <x v="115"/>
    <n v="48008600"/>
    <x v="659"/>
    <s v="LTNJRODRIGUE"/>
    <s v=""/>
    <s v="Provisión otras cta.pte.proveed prod. Inventariab."/>
    <s v=""/>
    <s v="Servicio Transporte por vale"/>
    <d v="2010-05-29T00:00:00"/>
    <d v="2010-05-29T00:00:00"/>
    <n v="11561"/>
    <s v="551"/>
    <x v="4"/>
    <x v="27"/>
    <x v="5"/>
    <x v="1"/>
    <x v="0"/>
  </r>
  <r>
    <n v="5515125759"/>
    <x v="115"/>
    <n v="48008600"/>
    <x v="659"/>
    <s v="LTNJRODRIGUE"/>
    <s v=""/>
    <s v="Provisión otras cta.pte.proveed prod. Inventariab."/>
    <s v=""/>
    <s v="Servicio Transporte por vale"/>
    <d v="2010-05-29T00:00:00"/>
    <d v="2010-05-29T00:00:00"/>
    <n v="3179"/>
    <s v="551"/>
    <x v="4"/>
    <x v="27"/>
    <x v="5"/>
    <x v="1"/>
    <x v="0"/>
  </r>
  <r>
    <n v="5515116432"/>
    <x v="200"/>
    <n v="48016800"/>
    <x v="662"/>
    <s v="LTNJRODRIGUE"/>
    <s v=""/>
    <s v="Provisión otras cta.pte.proveed prod. Inventariab."/>
    <s v=""/>
    <s v="Papelería"/>
    <d v="2010-05-29T00:00:00"/>
    <d v="2010-05-29T00:00:00"/>
    <n v="9042"/>
    <s v="551"/>
    <x v="4"/>
    <x v="27"/>
    <x v="5"/>
    <x v="1"/>
    <x v="0"/>
  </r>
  <r>
    <n v="5515125759"/>
    <x v="115"/>
    <n v="48016800"/>
    <x v="662"/>
    <s v="LTNJRODRIGUE"/>
    <s v=""/>
    <s v="Provisión otras cta.pte.proveed prod. Inventariab."/>
    <s v=""/>
    <s v="Servicio Transporte por vale"/>
    <d v="2010-05-29T00:00:00"/>
    <d v="2010-05-29T00:00:00"/>
    <n v="20232"/>
    <s v="551"/>
    <x v="4"/>
    <x v="27"/>
    <x v="5"/>
    <x v="1"/>
    <x v="0"/>
  </r>
  <r>
    <n v="5515125759"/>
    <x v="115"/>
    <n v="48016800"/>
    <x v="662"/>
    <s v="LTNJRODRIGUE"/>
    <s v=""/>
    <s v="Provisión otras cta.pte.proveed prod. Inventariab."/>
    <s v=""/>
    <s v="Servicio Transporte por vale"/>
    <d v="2010-05-29T00:00:00"/>
    <d v="2010-05-29T00:00:00"/>
    <n v="3179"/>
    <s v="551"/>
    <x v="4"/>
    <x v="27"/>
    <x v="5"/>
    <x v="1"/>
    <x v="0"/>
  </r>
  <r>
    <n v="5515125759"/>
    <x v="115"/>
    <n v="48016800"/>
    <x v="662"/>
    <s v="LTNJRODRIGUE"/>
    <s v=""/>
    <s v="Provisión otras cta.pte.proveed prod. Inventariab."/>
    <s v=""/>
    <s v="Servicio Transporte por vale"/>
    <d v="2010-05-29T00:00:00"/>
    <d v="2010-05-29T00:00:00"/>
    <n v="38276"/>
    <s v="551"/>
    <x v="4"/>
    <x v="27"/>
    <x v="5"/>
    <x v="1"/>
    <x v="0"/>
  </r>
  <r>
    <n v="5515125759"/>
    <x v="115"/>
    <n v="48016800"/>
    <x v="662"/>
    <s v="LTNJRODRIGUE"/>
    <s v=""/>
    <s v="Provisión otras cta.pte.proveed prod. Inventariab."/>
    <s v=""/>
    <s v="Servicio Transporte por vale"/>
    <d v="2010-05-29T00:00:00"/>
    <d v="2010-05-29T00:00:00"/>
    <n v="5468"/>
    <s v="551"/>
    <x v="4"/>
    <x v="27"/>
    <x v="5"/>
    <x v="1"/>
    <x v="0"/>
  </r>
  <r>
    <n v="5505125759"/>
    <x v="187"/>
    <n v="48200100"/>
    <x v="664"/>
    <s v="LTNJRODRIGUE"/>
    <s v=""/>
    <s v="Provisión otras cta.pte.proveed prod. Inventariab."/>
    <s v=""/>
    <s v="Servicio Transporte por vale"/>
    <d v="2010-05-29T00:00:00"/>
    <d v="2010-05-29T00:00:00"/>
    <n v="5781"/>
    <s v="550"/>
    <x v="4"/>
    <x v="27"/>
    <x v="5"/>
    <x v="1"/>
    <x v="0"/>
  </r>
  <r>
    <n v="5505125759"/>
    <x v="187"/>
    <n v="48200100"/>
    <x v="664"/>
    <s v="LTNJRODRIGUE"/>
    <s v=""/>
    <s v="Provisión otras cta.pte.proveed prod. Inventariab."/>
    <s v=""/>
    <s v="Servicio Transporte por vale"/>
    <d v="2010-05-29T00:00:00"/>
    <d v="2010-05-29T00:00:00"/>
    <n v="3179"/>
    <s v="550"/>
    <x v="4"/>
    <x v="27"/>
    <x v="5"/>
    <x v="1"/>
    <x v="0"/>
  </r>
  <r>
    <n v="5505125759"/>
    <x v="187"/>
    <n v="48200100"/>
    <x v="664"/>
    <s v="LTNJRODRIGUE"/>
    <s v=""/>
    <s v="Provisión otras cta.pte.proveed prod. Inventariab."/>
    <s v=""/>
    <s v="Servicio Transporte por vale"/>
    <d v="2010-05-29T00:00:00"/>
    <d v="2010-05-29T00:00:00"/>
    <n v="60148"/>
    <s v="550"/>
    <x v="4"/>
    <x v="27"/>
    <x v="5"/>
    <x v="1"/>
    <x v="0"/>
  </r>
  <r>
    <n v="5505125759"/>
    <x v="187"/>
    <n v="48200100"/>
    <x v="664"/>
    <s v="LTNJRODRIGUE"/>
    <s v=""/>
    <s v="Provisión otras cta.pte.proveed prod. Inventariab."/>
    <s v=""/>
    <s v="Servicio Transporte por vale"/>
    <d v="2010-05-29T00:00:00"/>
    <d v="2010-05-29T00:00:00"/>
    <n v="5468"/>
    <s v="550"/>
    <x v="4"/>
    <x v="27"/>
    <x v="5"/>
    <x v="1"/>
    <x v="0"/>
  </r>
  <r>
    <n v="5525125759"/>
    <x v="178"/>
    <n v="48330000"/>
    <x v="666"/>
    <s v="LTNJRODRIGUE"/>
    <s v=""/>
    <s v="Provisión otras cta.pte.proveed prod. Inventariab."/>
    <s v=""/>
    <s v="Servicio Transporte por vale"/>
    <d v="2010-05-29T00:00:00"/>
    <d v="2010-05-29T00:00:00"/>
    <n v="17342"/>
    <s v="552"/>
    <x v="4"/>
    <x v="27"/>
    <x v="5"/>
    <x v="1"/>
    <x v="0"/>
  </r>
  <r>
    <n v="5525125759"/>
    <x v="178"/>
    <n v="48330000"/>
    <x v="666"/>
    <s v="LTNJRODRIGUE"/>
    <s v=""/>
    <s v="Provisión otras cta.pte.proveed prod. Inventariab."/>
    <s v=""/>
    <s v="Servicio Transporte por vale"/>
    <d v="2010-05-29T00:00:00"/>
    <d v="2010-05-29T00:00:00"/>
    <n v="3179"/>
    <s v="552"/>
    <x v="4"/>
    <x v="27"/>
    <x v="5"/>
    <x v="1"/>
    <x v="0"/>
  </r>
  <r>
    <n v="5525125759"/>
    <x v="178"/>
    <n v="48330000"/>
    <x v="666"/>
    <s v="LTNJRODRIGUE"/>
    <s v=""/>
    <s v="Provisión otras cta.pte.proveed prod. Inventariab."/>
    <s v=""/>
    <s v="Servicio Transporte por vale"/>
    <d v="2010-05-29T00:00:00"/>
    <d v="2010-05-29T00:00:00"/>
    <n v="54680"/>
    <s v="552"/>
    <x v="4"/>
    <x v="27"/>
    <x v="5"/>
    <x v="1"/>
    <x v="0"/>
  </r>
  <r>
    <n v="5525125759"/>
    <x v="178"/>
    <n v="48330000"/>
    <x v="666"/>
    <s v="LTNJRODRIGUE"/>
    <s v=""/>
    <s v="Provisión otras cta.pte.proveed prod. Inventariab."/>
    <s v=""/>
    <s v="Servicio Transporte por vale"/>
    <d v="2010-05-29T00:00:00"/>
    <d v="2010-05-29T00:00:00"/>
    <n v="5468"/>
    <s v="552"/>
    <x v="4"/>
    <x v="27"/>
    <x v="5"/>
    <x v="1"/>
    <x v="0"/>
  </r>
  <r>
    <n v="5515116120"/>
    <x v="102"/>
    <n v="48000300"/>
    <x v="654"/>
    <s v="LTNASANCHEZ"/>
    <s v=""/>
    <s v="Caja menor RgMedellin"/>
    <s v=""/>
    <s v=""/>
    <d v="2010-05-31T00:00:00"/>
    <d v="2010-05-31T00:00:00"/>
    <n v="9000"/>
    <s v="551"/>
    <x v="4"/>
    <x v="27"/>
    <x v="5"/>
    <x v="1"/>
    <x v="0"/>
  </r>
  <r>
    <n v="5515116408"/>
    <x v="103"/>
    <n v="48000300"/>
    <x v="654"/>
    <s v="SSJFLOPEZ"/>
    <s v="FACTURA TIGO"/>
    <s v="COLOMBIA MOVIL S.A. E.S.P."/>
    <s v=""/>
    <s v=""/>
    <d v="2010-05-25T00:00:00"/>
    <d v="2010-05-31T00:00:00"/>
    <n v="1718"/>
    <s v="551"/>
    <x v="4"/>
    <x v="27"/>
    <x v="1"/>
    <x v="1"/>
    <x v="0"/>
  </r>
  <r>
    <n v="5515116120"/>
    <x v="102"/>
    <n v="48001400"/>
    <x v="655"/>
    <s v="LTNASANCHEZ"/>
    <s v=""/>
    <s v="Caja menor RgMedellin"/>
    <s v=""/>
    <s v=""/>
    <d v="2010-05-31T00:00:00"/>
    <d v="2010-05-31T00:00:00"/>
    <n v="55700"/>
    <s v="551"/>
    <x v="4"/>
    <x v="27"/>
    <x v="5"/>
    <x v="1"/>
    <x v="0"/>
  </r>
  <r>
    <n v="5515116408"/>
    <x v="103"/>
    <n v="48001500"/>
    <x v="656"/>
    <s v="SSJFLOPEZ"/>
    <s v="FACTURA TIGO"/>
    <s v="COLOMBIA MOVIL S.A. E.S.P."/>
    <s v=""/>
    <s v=""/>
    <d v="2010-05-25T00:00:00"/>
    <d v="2010-05-31T00:00:00"/>
    <n v="5237"/>
    <s v="551"/>
    <x v="4"/>
    <x v="27"/>
    <x v="1"/>
    <x v="1"/>
    <x v="0"/>
  </r>
  <r>
    <n v="5515116120"/>
    <x v="102"/>
    <n v="48007000"/>
    <x v="658"/>
    <s v="LTNASANCHEZ"/>
    <s v=""/>
    <s v="Caja menor RgMedellin"/>
    <s v=""/>
    <s v=""/>
    <d v="2010-05-31T00:00:00"/>
    <d v="2010-05-31T00:00:00"/>
    <n v="7250"/>
    <s v="551"/>
    <x v="4"/>
    <x v="27"/>
    <x v="5"/>
    <x v="1"/>
    <x v="0"/>
  </r>
  <r>
    <n v="5515116120"/>
    <x v="102"/>
    <n v="48007000"/>
    <x v="658"/>
    <s v="LTNASANCHEZ"/>
    <s v=""/>
    <s v="Caja menor RgMedellin"/>
    <s v=""/>
    <s v=""/>
    <d v="2010-05-31T00:00:00"/>
    <d v="2010-05-31T00:00:00"/>
    <n v="11700"/>
    <s v="551"/>
    <x v="4"/>
    <x v="27"/>
    <x v="5"/>
    <x v="1"/>
    <x v="0"/>
  </r>
  <r>
    <n v="5515116120"/>
    <x v="102"/>
    <n v="48007000"/>
    <x v="658"/>
    <s v="LTNASANCHEZ"/>
    <s v=""/>
    <s v="Caja menor RgMedellin"/>
    <s v=""/>
    <s v=""/>
    <d v="2010-05-31T00:00:00"/>
    <d v="2010-05-31T00:00:00"/>
    <n v="30600"/>
    <s v="551"/>
    <x v="4"/>
    <x v="27"/>
    <x v="5"/>
    <x v="1"/>
    <x v="0"/>
  </r>
  <r>
    <n v="5515116120"/>
    <x v="102"/>
    <n v="48007000"/>
    <x v="658"/>
    <s v="LTNASANCHEZ"/>
    <s v=""/>
    <s v="Caja menor RgMedellin"/>
    <s v=""/>
    <s v=""/>
    <d v="2010-05-31T00:00:00"/>
    <d v="2010-05-31T00:00:00"/>
    <n v="5150"/>
    <s v="551"/>
    <x v="4"/>
    <x v="27"/>
    <x v="5"/>
    <x v="1"/>
    <x v="0"/>
  </r>
  <r>
    <n v="5515116408"/>
    <x v="103"/>
    <n v="48007000"/>
    <x v="658"/>
    <s v="SSJFLOPEZ"/>
    <s v="FACTURA TIGO"/>
    <s v="COLOMBIA MOVIL S.A. E.S.P."/>
    <s v=""/>
    <s v=""/>
    <d v="2010-05-25T00:00:00"/>
    <d v="2010-05-31T00:00:00"/>
    <n v="4710"/>
    <s v="551"/>
    <x v="4"/>
    <x v="27"/>
    <x v="1"/>
    <x v="1"/>
    <x v="0"/>
  </r>
  <r>
    <n v="5515124704"/>
    <x v="110"/>
    <n v="48007000"/>
    <x v="658"/>
    <s v="LTNASANCHEZ"/>
    <s v=""/>
    <s v="Caja menor RgMedellin"/>
    <s v=""/>
    <s v=""/>
    <d v="2010-05-31T00:00:00"/>
    <d v="2010-05-31T00:00:00"/>
    <n v="26050"/>
    <s v="551"/>
    <x v="4"/>
    <x v="27"/>
    <x v="5"/>
    <x v="1"/>
    <x v="0"/>
  </r>
  <r>
    <n v="5515125759"/>
    <x v="115"/>
    <n v="48007000"/>
    <x v="658"/>
    <s v="LTNJRODRIGUE"/>
    <s v=""/>
    <s v="Provisión otras cta.pte.proveed prod. Inventariab."/>
    <s v=""/>
    <s v="Servicio Transporte por vale"/>
    <d v="2010-05-31T00:00:00"/>
    <d v="2010-05-31T00:00:00"/>
    <n v="52265"/>
    <s v="551"/>
    <x v="4"/>
    <x v="27"/>
    <x v="5"/>
    <x v="1"/>
    <x v="0"/>
  </r>
  <r>
    <n v="5515125759"/>
    <x v="115"/>
    <n v="48007000"/>
    <x v="658"/>
    <s v="LTNJRODRIGUE"/>
    <s v=""/>
    <s v="Provisión otras cta.pte.proveed prod. Inventariab."/>
    <s v=""/>
    <s v="Servicio Transporte por vale"/>
    <d v="2010-05-31T00:00:00"/>
    <d v="2010-05-31T00:00:00"/>
    <n v="6388"/>
    <s v="551"/>
    <x v="4"/>
    <x v="27"/>
    <x v="5"/>
    <x v="1"/>
    <x v="0"/>
  </r>
  <r>
    <n v="5515116120"/>
    <x v="102"/>
    <n v="48008600"/>
    <x v="659"/>
    <s v="LTNASANCHEZ"/>
    <s v=""/>
    <s v="Caja menor RgMedellin"/>
    <s v=""/>
    <s v=""/>
    <d v="2010-05-31T00:00:00"/>
    <d v="2010-05-31T00:00:00"/>
    <n v="32400"/>
    <s v="551"/>
    <x v="4"/>
    <x v="27"/>
    <x v="5"/>
    <x v="1"/>
    <x v="0"/>
  </r>
  <r>
    <n v="5515125759"/>
    <x v="115"/>
    <n v="48008600"/>
    <x v="659"/>
    <s v="LTNJRODRIGUE"/>
    <s v=""/>
    <s v="Provisión otras cta.pte.proveed prod. Inventariab."/>
    <s v=""/>
    <s v="Servicio Transporte por vale"/>
    <d v="2010-05-31T00:00:00"/>
    <d v="2010-05-31T00:00:00"/>
    <n v="69687"/>
    <s v="551"/>
    <x v="4"/>
    <x v="27"/>
    <x v="5"/>
    <x v="1"/>
    <x v="0"/>
  </r>
  <r>
    <n v="5515125759"/>
    <x v="115"/>
    <n v="48008600"/>
    <x v="659"/>
    <s v="LTNJRODRIGUE"/>
    <s v=""/>
    <s v="Provisión otras cta.pte.proveed prod. Inventariab."/>
    <s v=""/>
    <s v="Servicio Transporte por vale"/>
    <d v="2010-05-31T00:00:00"/>
    <d v="2010-05-31T00:00:00"/>
    <n v="6388"/>
    <s v="551"/>
    <x v="4"/>
    <x v="27"/>
    <x v="5"/>
    <x v="1"/>
    <x v="0"/>
  </r>
  <r>
    <n v="5515122502"/>
    <x v="126"/>
    <n v="48016300"/>
    <x v="661"/>
    <s v="SSRMSALAZAR"/>
    <s v=""/>
    <s v="Dep. acum. maquinaria y equipo operativos"/>
    <s v=""/>
    <s v=""/>
    <d v="2010-05-31T00:00:00"/>
    <d v="2010-05-31T00:00:00"/>
    <n v="550714"/>
    <s v="551"/>
    <x v="4"/>
    <x v="27"/>
    <x v="4"/>
    <x v="1"/>
    <x v="0"/>
  </r>
  <r>
    <n v="5515122502"/>
    <x v="126"/>
    <n v="48016300"/>
    <x v="661"/>
    <s v="SSRMSALAZAR"/>
    <s v=""/>
    <s v="Dep. acum. construcción y edif. operativos"/>
    <s v=""/>
    <s v=""/>
    <d v="2010-05-31T00:00:00"/>
    <d v="2010-05-31T00:00:00"/>
    <n v="667078"/>
    <s v="551"/>
    <x v="4"/>
    <x v="27"/>
    <x v="4"/>
    <x v="1"/>
    <x v="0"/>
  </r>
  <r>
    <n v="5515116120"/>
    <x v="102"/>
    <n v="48016300"/>
    <x v="661"/>
    <s v="LTNASANCHEZ"/>
    <s v=""/>
    <s v="Caja menor RgMedellin"/>
    <s v=""/>
    <s v=""/>
    <d v="2010-05-31T00:00:00"/>
    <d v="2010-05-31T00:00:00"/>
    <n v="7600"/>
    <s v="551"/>
    <x v="4"/>
    <x v="27"/>
    <x v="5"/>
    <x v="1"/>
    <x v="0"/>
  </r>
  <r>
    <n v="7735116406"/>
    <x v="45"/>
    <n v="48016300"/>
    <x v="661"/>
    <s v="SSJFLOPEZ"/>
    <s v="FACTURA AGUA"/>
    <s v="EMPRESAS PUBLICAS DE MEDELLIN E.S.P"/>
    <s v=""/>
    <s v=""/>
    <d v="2010-05-27T00:00:00"/>
    <d v="2010-05-31T00:00:00"/>
    <n v="7839"/>
    <s v="551"/>
    <x v="4"/>
    <x v="7"/>
    <x v="1"/>
    <x v="0"/>
    <x v="0"/>
  </r>
  <r>
    <n v="7735116406"/>
    <x v="45"/>
    <n v="48016300"/>
    <x v="661"/>
    <s v="SSJFLOPEZ"/>
    <s v="FACTURA AGUA"/>
    <s v="EMPRESAS PUBLICAS DE MEDELLIN E.S.P"/>
    <s v=""/>
    <s v=""/>
    <d v="2010-05-27T00:00:00"/>
    <d v="2010-05-31T00:00:00"/>
    <n v="11589"/>
    <s v="551"/>
    <x v="4"/>
    <x v="7"/>
    <x v="1"/>
    <x v="0"/>
    <x v="0"/>
  </r>
  <r>
    <n v="7735116406"/>
    <x v="45"/>
    <n v="48016300"/>
    <x v="661"/>
    <s v="SSJFLOPEZ"/>
    <s v="FACTURA AGUA"/>
    <s v="EMPRESAS PUBLICAS DE MEDELLIN E.S.P"/>
    <s v=""/>
    <s v=""/>
    <d v="2010-05-27T00:00:00"/>
    <d v="2010-05-31T00:00:00"/>
    <n v="7593"/>
    <s v="551"/>
    <x v="4"/>
    <x v="7"/>
    <x v="1"/>
    <x v="0"/>
    <x v="0"/>
  </r>
  <r>
    <n v="7735116406"/>
    <x v="45"/>
    <n v="48016300"/>
    <x v="661"/>
    <s v="SSJFLOPEZ"/>
    <s v="FACTURA AGUA"/>
    <s v="EMPRESAS PUBLICAS DE MEDELLIN E.S.P"/>
    <s v=""/>
    <s v=""/>
    <d v="2010-05-27T00:00:00"/>
    <d v="2010-05-31T00:00:00"/>
    <n v="9844"/>
    <s v="551"/>
    <x v="4"/>
    <x v="7"/>
    <x v="1"/>
    <x v="0"/>
    <x v="0"/>
  </r>
  <r>
    <n v="5515124012"/>
    <x v="127"/>
    <n v="48016300"/>
    <x v="661"/>
    <s v="LTLFCASTANED"/>
    <s v=""/>
    <s v=""/>
    <s v=""/>
    <s v=""/>
    <d v="2010-05-20T00:00:00"/>
    <d v="2010-05-31T00:00:00"/>
    <n v="11456"/>
    <s v="551"/>
    <x v="4"/>
    <x v="27"/>
    <x v="6"/>
    <x v="1"/>
    <x v="0"/>
  </r>
  <r>
    <n v="5515124704"/>
    <x v="110"/>
    <n v="48016300"/>
    <x v="661"/>
    <s v="LTNASANCHEZ"/>
    <s v=""/>
    <s v="Caja menor RgMedellin"/>
    <s v=""/>
    <s v=""/>
    <d v="2010-05-31T00:00:00"/>
    <d v="2010-05-31T00:00:00"/>
    <n v="30000"/>
    <s v="551"/>
    <x v="4"/>
    <x v="27"/>
    <x v="5"/>
    <x v="1"/>
    <x v="0"/>
  </r>
  <r>
    <n v="5515116120"/>
    <x v="102"/>
    <n v="48016800"/>
    <x v="662"/>
    <s v="LTNASANCHEZ"/>
    <s v=""/>
    <s v="Caja menor RgMedellin"/>
    <s v=""/>
    <s v=""/>
    <d v="2010-05-31T00:00:00"/>
    <d v="2010-05-31T00:00:00"/>
    <n v="9500"/>
    <s v="551"/>
    <x v="4"/>
    <x v="27"/>
    <x v="5"/>
    <x v="1"/>
    <x v="0"/>
  </r>
  <r>
    <n v="5515116409"/>
    <x v="194"/>
    <n v="48016800"/>
    <x v="662"/>
    <s v="SSJFLOPEZ"/>
    <s v="FACTURA TIGO"/>
    <s v="COLOMBIA MOVIL S.A. E.S.P."/>
    <s v=""/>
    <s v=""/>
    <d v="2010-05-25T00:00:00"/>
    <d v="2010-05-31T00:00:00"/>
    <n v="3309"/>
    <s v="551"/>
    <x v="4"/>
    <x v="27"/>
    <x v="5"/>
    <x v="1"/>
    <x v="0"/>
  </r>
  <r>
    <n v="5515117451"/>
    <x v="182"/>
    <n v="48016800"/>
    <x v="662"/>
    <s v="LTNASANCHEZ"/>
    <s v=""/>
    <s v="Caja menor RgMedellin"/>
    <s v=""/>
    <s v=""/>
    <d v="2010-05-31T00:00:00"/>
    <d v="2010-05-31T00:00:00"/>
    <n v="15450"/>
    <s v="551"/>
    <x v="4"/>
    <x v="27"/>
    <x v="12"/>
    <x v="1"/>
    <x v="0"/>
  </r>
  <r>
    <n v="5515117451"/>
    <x v="182"/>
    <n v="48016800"/>
    <x v="662"/>
    <s v="LTNASANCHEZ"/>
    <s v=""/>
    <s v="Caja menor RgMedellin"/>
    <s v=""/>
    <s v=""/>
    <d v="2010-05-31T00:00:00"/>
    <d v="2010-05-31T00:00:00"/>
    <n v="2800"/>
    <s v="551"/>
    <x v="4"/>
    <x v="27"/>
    <x v="12"/>
    <x v="1"/>
    <x v="0"/>
  </r>
  <r>
    <n v="5515125759"/>
    <x v="115"/>
    <n v="48016800"/>
    <x v="662"/>
    <s v="LTNJRODRIGUE"/>
    <s v=""/>
    <s v="Provisión otras cta.pte.proveed prod. Inventariab."/>
    <s v=""/>
    <s v="Servicio Transporte por vale"/>
    <d v="2010-05-31T00:00:00"/>
    <d v="2010-05-31T00:00:00"/>
    <n v="87109"/>
    <s v="551"/>
    <x v="4"/>
    <x v="27"/>
    <x v="5"/>
    <x v="1"/>
    <x v="0"/>
  </r>
  <r>
    <n v="5515125759"/>
    <x v="115"/>
    <n v="48016800"/>
    <x v="662"/>
    <s v="LTNJRODRIGUE"/>
    <s v=""/>
    <s v="Provisión otras cta.pte.proveed prod. Inventariab."/>
    <s v=""/>
    <s v="Servicio Transporte por vale"/>
    <d v="2010-05-31T00:00:00"/>
    <d v="2010-05-31T00:00:00"/>
    <n v="6388"/>
    <s v="551"/>
    <x v="4"/>
    <x v="27"/>
    <x v="5"/>
    <x v="1"/>
    <x v="0"/>
  </r>
  <r>
    <n v="5515125759"/>
    <x v="115"/>
    <n v="48016800"/>
    <x v="662"/>
    <s v="LTNASANCHEZ"/>
    <s v=""/>
    <s v="Caja menor RgMedellin"/>
    <s v=""/>
    <s v=""/>
    <d v="2010-05-31T00:00:00"/>
    <d v="2010-05-31T00:00:00"/>
    <n v="7800"/>
    <s v="551"/>
    <x v="4"/>
    <x v="27"/>
    <x v="5"/>
    <x v="1"/>
    <x v="0"/>
  </r>
  <r>
    <n v="5505116503"/>
    <x v="209"/>
    <n v="48200000"/>
    <x v="663"/>
    <s v="LTDAMUNETON"/>
    <s v=""/>
    <s v=""/>
    <s v=""/>
    <s v=""/>
    <d v="2010-05-29T00:00:00"/>
    <d v="2010-05-31T00:00:00"/>
    <n v="2600000"/>
    <s v="550"/>
    <x v="4"/>
    <x v="27"/>
    <x v="6"/>
    <x v="1"/>
    <x v="0"/>
  </r>
  <r>
    <n v="5505124504"/>
    <x v="214"/>
    <n v="48200000"/>
    <x v="663"/>
    <s v="LTDAMUNETON"/>
    <s v=""/>
    <s v=""/>
    <s v=""/>
    <s v=""/>
    <d v="2010-05-11T00:00:00"/>
    <d v="2010-05-31T00:00:00"/>
    <n v="2500000"/>
    <s v="550"/>
    <x v="4"/>
    <x v="27"/>
    <x v="5"/>
    <x v="1"/>
    <x v="0"/>
  </r>
  <r>
    <n v="5505116408"/>
    <x v="150"/>
    <n v="48200100"/>
    <x v="664"/>
    <s v="SSJFLOPEZ"/>
    <s v="FACTURA TIGO"/>
    <s v="COLOMBIA MOVIL S.A. E.S.P."/>
    <s v=""/>
    <s v=""/>
    <d v="2010-05-25T00:00:00"/>
    <d v="2010-05-31T00:00:00"/>
    <n v="612"/>
    <s v="550"/>
    <x v="4"/>
    <x v="27"/>
    <x v="1"/>
    <x v="1"/>
    <x v="0"/>
  </r>
  <r>
    <n v="5505116409"/>
    <x v="186"/>
    <n v="48200100"/>
    <x v="664"/>
    <s v="LTNASANCHEZ"/>
    <s v=""/>
    <s v="Caja menor RgMedellin"/>
    <s v=""/>
    <s v=""/>
    <d v="2010-05-31T00:00:00"/>
    <d v="2010-05-31T00:00:00"/>
    <n v="6100"/>
    <s v="550"/>
    <x v="4"/>
    <x v="27"/>
    <x v="5"/>
    <x v="1"/>
    <x v="0"/>
  </r>
  <r>
    <n v="5525112201"/>
    <x v="168"/>
    <n v="48330000"/>
    <x v="666"/>
    <s v="SSJMGONZALEZ"/>
    <s v="PROVICION IDUSTRIA Y CCIO"/>
    <s v="Impuesto de industria y comercio apropiado"/>
    <s v=""/>
    <s v=""/>
    <d v="2010-05-31T00:00:00"/>
    <d v="2010-05-31T00:00:00"/>
    <n v="8824000"/>
    <s v="552"/>
    <x v="4"/>
    <x v="27"/>
    <x v="9"/>
    <x v="1"/>
    <x v="1"/>
  </r>
  <r>
    <n v="5525116408"/>
    <x v="173"/>
    <n v="48330000"/>
    <x v="666"/>
    <s v="SSJFLOPEZ"/>
    <s v="FACTURA TIGO"/>
    <s v="COLOMBIA MOVIL S.A. E.S.P."/>
    <s v=""/>
    <s v=""/>
    <d v="2010-05-25T00:00:00"/>
    <d v="2010-05-31T00:00:00"/>
    <n v="6166"/>
    <s v="552"/>
    <x v="4"/>
    <x v="27"/>
    <x v="1"/>
    <x v="1"/>
    <x v="0"/>
  </r>
  <r>
    <n v="5525116409"/>
    <x v="174"/>
    <n v="48330000"/>
    <x v="666"/>
    <s v="LTNASANCHEZ"/>
    <s v=""/>
    <s v="Caja menor RgMedellin"/>
    <s v=""/>
    <s v=""/>
    <d v="2010-05-31T00:00:00"/>
    <d v="2010-05-31T00:00:00"/>
    <n v="6100"/>
    <s v="552"/>
    <x v="4"/>
    <x v="27"/>
    <x v="5"/>
    <x v="1"/>
    <x v="0"/>
  </r>
  <r>
    <n v="5525116409"/>
    <x v="174"/>
    <n v="48330000"/>
    <x v="666"/>
    <s v="LTNASANCHEZ"/>
    <s v=""/>
    <s v="Caja menor RgMedellin"/>
    <s v=""/>
    <s v=""/>
    <d v="2010-05-31T00:00:00"/>
    <d v="2010-05-31T00:00:00"/>
    <n v="15000"/>
    <s v="552"/>
    <x v="4"/>
    <x v="27"/>
    <x v="5"/>
    <x v="1"/>
    <x v="0"/>
  </r>
  <r>
    <n v="5525116409"/>
    <x v="174"/>
    <n v="48330000"/>
    <x v="666"/>
    <s v="LTNASANCHEZ"/>
    <s v=""/>
    <s v="Caja menor RgMedellin"/>
    <s v=""/>
    <s v=""/>
    <d v="2010-05-31T00:00:00"/>
    <d v="2010-05-31T00:00:00"/>
    <n v="12200"/>
    <s v="552"/>
    <x v="4"/>
    <x v="27"/>
    <x v="5"/>
    <x v="1"/>
    <x v="0"/>
  </r>
  <r>
    <n v="5525125759"/>
    <x v="178"/>
    <n v="48330000"/>
    <x v="666"/>
    <s v="LTNJRODRIGUE"/>
    <s v=""/>
    <s v="Provisión otras cta.pte.proveed prod. Inventariab."/>
    <s v=""/>
    <s v="Servicio Transporte por vale"/>
    <d v="2010-05-31T00:00:00"/>
    <d v="2010-05-31T00:00:00"/>
    <n v="92916"/>
    <s v="552"/>
    <x v="4"/>
    <x v="27"/>
    <x v="5"/>
    <x v="1"/>
    <x v="0"/>
  </r>
  <r>
    <n v="5525125759"/>
    <x v="178"/>
    <n v="48330000"/>
    <x v="666"/>
    <s v="LTNJRODRIGUE"/>
    <s v=""/>
    <s v="Provisión otras cta.pte.proveed prod. Inventariab."/>
    <s v=""/>
    <s v="Servicio Transporte por vale"/>
    <d v="2010-05-31T00:00:00"/>
    <d v="2010-05-31T00:00:00"/>
    <n v="6388"/>
    <s v="552"/>
    <x v="4"/>
    <x v="27"/>
    <x v="5"/>
    <x v="1"/>
    <x v="0"/>
  </r>
  <r>
    <n v="5525126802"/>
    <x v="212"/>
    <n v="48330000"/>
    <x v="666"/>
    <s v="SSGAVILLAMIL"/>
    <s v="PROV CARTERA 05 2010"/>
    <s v="Provisión clientes nacional terc."/>
    <s v=""/>
    <s v=""/>
    <d v="2010-05-31T00:00:00"/>
    <d v="2010-05-31T00:00:00"/>
    <n v="1187411"/>
    <s v="552"/>
    <x v="4"/>
    <x v="27"/>
    <x v="5"/>
    <x v="1"/>
    <x v="1"/>
  </r>
  <r>
    <n v="5525620602"/>
    <x v="220"/>
    <n v="48330000"/>
    <x v="666"/>
    <s v="SSJFLOPEZ"/>
    <s v="Carlson lito    1 Mayo"/>
    <s v="CARLSON WAGONLIT COLOMBIA S.A."/>
    <s v=""/>
    <s v=""/>
    <d v="2010-05-21T00:00:00"/>
    <d v="2010-05-31T00:00:00"/>
    <n v="269188"/>
    <s v="552"/>
    <x v="4"/>
    <x v="27"/>
    <x v="5"/>
    <x v="1"/>
    <x v="0"/>
  </r>
  <r>
    <n v="5525620602"/>
    <x v="220"/>
    <n v="48330000"/>
    <x v="666"/>
    <s v="SSJFLOPEZ"/>
    <s v="Carlson lito    1 Mayo"/>
    <s v="CARLSON WAGONLIT COLOMBIA S.A."/>
    <s v=""/>
    <s v=""/>
    <d v="2010-05-21T00:00:00"/>
    <d v="2010-05-31T00:00:00"/>
    <n v="23112"/>
    <s v="552"/>
    <x v="4"/>
    <x v="27"/>
    <x v="5"/>
    <x v="1"/>
    <x v="0"/>
  </r>
  <r>
    <n v="5525620602"/>
    <x v="220"/>
    <n v="48330000"/>
    <x v="666"/>
    <s v="SSJFLOPEZ"/>
    <s v="Carlson lito    1 Mayo"/>
    <s v="CARLSON WAGONLIT COLOMBIA S.A."/>
    <s v=""/>
    <s v=""/>
    <d v="2010-05-21T00:00:00"/>
    <d v="2010-05-31T00:00:00"/>
    <n v="38807"/>
    <s v="552"/>
    <x v="4"/>
    <x v="27"/>
    <x v="5"/>
    <x v="1"/>
    <x v="0"/>
  </r>
  <r>
    <n v="5515116502"/>
    <x v="180"/>
    <n v="48349800"/>
    <x v="667"/>
    <s v="SSGAVILLAMIL"/>
    <s v="AJ CUENTA 7 MAYO 2010"/>
    <s v="Liquidacion costos, ordenes de mantenimiento"/>
    <s v=""/>
    <s v=""/>
    <d v="2010-05-31T00:00:00"/>
    <d v="2010-05-31T00:00:00"/>
    <n v="126374"/>
    <s v="551"/>
    <x v="4"/>
    <x v="27"/>
    <x v="6"/>
    <x v="1"/>
    <x v="0"/>
  </r>
  <r>
    <n v="5515111152"/>
    <x v="111"/>
    <n v="48003000"/>
    <x v="657"/>
    <s v="LTNJRODRIGUE"/>
    <s v="MFLT"/>
    <s v="Provisión otras cta.pte.proveed prod. Inventariab."/>
    <s v=""/>
    <s v="Servicio Revisoria fiscal"/>
    <d v="2010-06-01T00:00:00"/>
    <d v="2010-06-01T00:00:00"/>
    <n v="773833"/>
    <s v="551"/>
    <x v="5"/>
    <x v="27"/>
    <x v="8"/>
    <x v="1"/>
    <x v="0"/>
  </r>
  <r>
    <n v="5525124714"/>
    <x v="177"/>
    <n v="48330000"/>
    <x v="666"/>
    <s v="LTCHGARCIA"/>
    <s v="MFLT"/>
    <s v="Pto terminado manuf, envases"/>
    <s v="ENV Met Lito Cir 88X40 Dorado"/>
    <s v=""/>
    <d v="2010-06-01T00:00:00"/>
    <d v="2010-06-01T00:00:00"/>
    <n v="1041"/>
    <s v="552"/>
    <x v="5"/>
    <x v="27"/>
    <x v="5"/>
    <x v="1"/>
    <x v="1"/>
  </r>
  <r>
    <n v="5515116120"/>
    <x v="102"/>
    <n v="48007000"/>
    <x v="658"/>
    <s v="LTICPOSADA"/>
    <s v="MFLT"/>
    <s v="Provisión otras cta.pte.proveed prod. Inventariab."/>
    <s v=""/>
    <s v="Refrigerio"/>
    <d v="2010-06-02T00:00:00"/>
    <d v="2010-06-02T00:00:00"/>
    <n v="33000"/>
    <s v="551"/>
    <x v="5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6-02T00:00:00"/>
    <d v="2010-06-02T00:00:00"/>
    <n v="45000"/>
    <s v="551"/>
    <x v="5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 Capacitación"/>
    <d v="2010-06-02T00:00:00"/>
    <d v="2010-06-02T00:00:00"/>
    <n v="30400"/>
    <s v="551"/>
    <x v="5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 Capacitación"/>
    <d v="2010-06-02T00:00:00"/>
    <d v="2010-06-02T00:00:00"/>
    <n v="27200"/>
    <s v="551"/>
    <x v="5"/>
    <x v="27"/>
    <x v="5"/>
    <x v="1"/>
    <x v="0"/>
  </r>
  <r>
    <n v="5515116408"/>
    <x v="103"/>
    <n v="48000300"/>
    <x v="654"/>
    <s v="SSJFLOPEZ"/>
    <s v="MFLT"/>
    <s v="COMUNICACION CELULAR S.A. COMCEL"/>
    <s v=""/>
    <s v=""/>
    <d v="2010-05-25T00:00:00"/>
    <d v="2010-06-03T00:00:00"/>
    <n v="2194"/>
    <s v="551"/>
    <x v="5"/>
    <x v="27"/>
    <x v="1"/>
    <x v="1"/>
    <x v="0"/>
  </r>
  <r>
    <n v="5515116408"/>
    <x v="103"/>
    <n v="48001500"/>
    <x v="656"/>
    <s v="SSJFLOPEZ"/>
    <s v="MFLT"/>
    <s v="COMUNICACION CELULAR S.A. COMCEL"/>
    <s v=""/>
    <s v=""/>
    <d v="2010-05-25T00:00:00"/>
    <d v="2010-06-03T00:00:00"/>
    <n v="6685"/>
    <s v="551"/>
    <x v="5"/>
    <x v="27"/>
    <x v="1"/>
    <x v="1"/>
    <x v="0"/>
  </r>
  <r>
    <n v="5515125759"/>
    <x v="115"/>
    <n v="48001500"/>
    <x v="656"/>
    <s v="LTNJRODRIGUE"/>
    <s v="MFLT"/>
    <s v="Provisión otras cta.pte.proveed prod. Inventariab."/>
    <s v=""/>
    <s v="Servicio Transporte por vale"/>
    <d v="2010-06-03T00:00:00"/>
    <d v="2010-06-03T00:00:00"/>
    <n v="15058"/>
    <s v="551"/>
    <x v="5"/>
    <x v="27"/>
    <x v="5"/>
    <x v="1"/>
    <x v="0"/>
  </r>
  <r>
    <n v="5515125759"/>
    <x v="115"/>
    <n v="48001500"/>
    <x v="656"/>
    <s v="LTNJRODRIGUE"/>
    <s v="MFLT"/>
    <s v="Provisión otras cta.pte.proveed prod. Inventariab."/>
    <s v=""/>
    <s v="Servicio Transporte por vale"/>
    <d v="2010-06-03T00:00:00"/>
    <d v="2010-06-03T00:00:00"/>
    <n v="4141"/>
    <s v="551"/>
    <x v="5"/>
    <x v="27"/>
    <x v="5"/>
    <x v="1"/>
    <x v="0"/>
  </r>
  <r>
    <n v="5515116408"/>
    <x v="103"/>
    <n v="48007000"/>
    <x v="658"/>
    <s v="SSJFLOPEZ"/>
    <s v="MFLT"/>
    <s v="COMUNICACION CELULAR S.A. COMCEL"/>
    <s v=""/>
    <s v=""/>
    <d v="2010-05-25T00:00:00"/>
    <d v="2010-06-03T00:00:00"/>
    <n v="6012"/>
    <s v="551"/>
    <x v="5"/>
    <x v="27"/>
    <x v="1"/>
    <x v="1"/>
    <x v="0"/>
  </r>
  <r>
    <n v="5515125759"/>
    <x v="115"/>
    <n v="48007000"/>
    <x v="658"/>
    <s v="LTNJRODRIGUE"/>
    <s v="MFLT"/>
    <s v="Provisión otras cta.pte.proveed prod. Inventariab."/>
    <s v=""/>
    <s v="Servicio Transporte por vale"/>
    <d v="2010-06-03T00:00:00"/>
    <d v="2010-06-03T00:00:00"/>
    <n v="67761"/>
    <s v="551"/>
    <x v="5"/>
    <x v="27"/>
    <x v="5"/>
    <x v="1"/>
    <x v="0"/>
  </r>
  <r>
    <n v="5515125759"/>
    <x v="115"/>
    <n v="48007000"/>
    <x v="658"/>
    <s v="LTNJRODRIGUE"/>
    <s v="MFLT"/>
    <s v="Provisión otras cta.pte.proveed prod. Inventariab."/>
    <s v=""/>
    <s v="Servicio Transporte por vale"/>
    <d v="2010-06-03T00:00:00"/>
    <d v="2010-06-03T00:00:00"/>
    <n v="4141"/>
    <s v="551"/>
    <x v="5"/>
    <x v="27"/>
    <x v="5"/>
    <x v="1"/>
    <x v="0"/>
  </r>
  <r>
    <n v="5515116408"/>
    <x v="103"/>
    <n v="48016800"/>
    <x v="662"/>
    <s v="SSJFLOPEZ"/>
    <s v="MFLT"/>
    <s v="COMUNICACION CELULAR S.A. COMCEL"/>
    <s v=""/>
    <s v=""/>
    <d v="2010-05-25T00:00:00"/>
    <d v="2010-06-03T00:00:00"/>
    <n v="4224"/>
    <s v="551"/>
    <x v="5"/>
    <x v="27"/>
    <x v="1"/>
    <x v="1"/>
    <x v="0"/>
  </r>
  <r>
    <n v="5515125759"/>
    <x v="115"/>
    <n v="48016800"/>
    <x v="662"/>
    <s v="LTNJRODRIGUE"/>
    <s v="MFLT"/>
    <s v="Provisión otras cta.pte.proveed prod. Inventariab."/>
    <s v=""/>
    <s v="Servicio Transporte por vale"/>
    <d v="2010-06-03T00:00:00"/>
    <d v="2010-06-03T00:00:00"/>
    <n v="7529"/>
    <s v="551"/>
    <x v="5"/>
    <x v="27"/>
    <x v="5"/>
    <x v="1"/>
    <x v="0"/>
  </r>
  <r>
    <n v="5515125759"/>
    <x v="115"/>
    <n v="48016800"/>
    <x v="662"/>
    <s v="LTNJRODRIGUE"/>
    <s v="MFLT"/>
    <s v="Provisión otras cta.pte.proveed prod. Inventariab."/>
    <s v=""/>
    <s v="Servicio Transporte por vale"/>
    <d v="2010-06-03T00:00:00"/>
    <d v="2010-06-03T00:00:00"/>
    <n v="4141"/>
    <s v="551"/>
    <x v="5"/>
    <x v="27"/>
    <x v="5"/>
    <x v="1"/>
    <x v="0"/>
  </r>
  <r>
    <n v="5505116408"/>
    <x v="150"/>
    <n v="48200100"/>
    <x v="664"/>
    <s v="SSJFLOPEZ"/>
    <s v="MFLT"/>
    <s v="COMUNICACION CELULAR S.A. COMCEL"/>
    <s v=""/>
    <s v=""/>
    <d v="2010-05-25T00:00:00"/>
    <d v="2010-06-03T00:00:00"/>
    <n v="781"/>
    <s v="550"/>
    <x v="5"/>
    <x v="27"/>
    <x v="1"/>
    <x v="1"/>
    <x v="0"/>
  </r>
  <r>
    <n v="5525116408"/>
    <x v="173"/>
    <n v="48330000"/>
    <x v="666"/>
    <s v="SSJFLOPEZ"/>
    <s v="MFLT"/>
    <s v="COMUNICACION CELULAR S.A. COMCEL"/>
    <s v=""/>
    <s v=""/>
    <d v="2010-05-25T00:00:00"/>
    <d v="2010-06-03T00:00:00"/>
    <n v="7871"/>
    <s v="552"/>
    <x v="5"/>
    <x v="27"/>
    <x v="1"/>
    <x v="1"/>
    <x v="0"/>
  </r>
  <r>
    <n v="5525125759"/>
    <x v="178"/>
    <n v="48330000"/>
    <x v="666"/>
    <s v="LTNJRODRIGUE"/>
    <s v="MFLT"/>
    <s v="Provisión otras cta.pte.proveed prod. Inventariab."/>
    <s v=""/>
    <s v="Servicio Transporte por vale"/>
    <d v="2010-06-03T00:00:00"/>
    <d v="2010-06-03T00:00:00"/>
    <n v="60232"/>
    <s v="552"/>
    <x v="5"/>
    <x v="27"/>
    <x v="5"/>
    <x v="1"/>
    <x v="0"/>
  </r>
  <r>
    <n v="5525125759"/>
    <x v="178"/>
    <n v="48330000"/>
    <x v="666"/>
    <s v="LTNJRODRIGUE"/>
    <s v="MFLT"/>
    <s v="Provisión otras cta.pte.proveed prod. Inventariab."/>
    <s v=""/>
    <s v="Servicio Transporte por vale"/>
    <d v="2010-06-03T00:00:00"/>
    <d v="2010-06-03T00:00:00"/>
    <n v="4141"/>
    <s v="552"/>
    <x v="5"/>
    <x v="27"/>
    <x v="5"/>
    <x v="1"/>
    <x v="0"/>
  </r>
  <r>
    <n v="5505116503"/>
    <x v="209"/>
    <n v="48200000"/>
    <x v="663"/>
    <s v="LTJCLUNA"/>
    <s v="MFLT"/>
    <s v="Provisión otras cta.pte.proveed prod. Inventariab."/>
    <s v=""/>
    <s v="Repujado tapa"/>
    <d v="2010-06-04T00:00:00"/>
    <d v="2010-06-04T00:00:00"/>
    <n v="1850000"/>
    <s v="550"/>
    <x v="5"/>
    <x v="27"/>
    <x v="6"/>
    <x v="1"/>
    <x v="0"/>
  </r>
  <r>
    <n v="5525116446"/>
    <x v="152"/>
    <n v="48300600"/>
    <x v="665"/>
    <s v="LTJFLOPEZ"/>
    <s v="MFLT"/>
    <s v="Provisión otras cta.pte.proveed prod. Inventariab."/>
    <s v=""/>
    <s v="Servicio de transporte"/>
    <d v="2010-06-04T00:00:00"/>
    <d v="2010-06-04T00:00:00"/>
    <n v="138025"/>
    <s v="552"/>
    <x v="5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Servicio de transporte"/>
    <d v="2010-06-04T00:00:00"/>
    <d v="2010-06-04T00:00:00"/>
    <n v="200000"/>
    <s v="552"/>
    <x v="5"/>
    <x v="27"/>
    <x v="7"/>
    <x v="1"/>
    <x v="1"/>
  </r>
  <r>
    <n v="5515116120"/>
    <x v="102"/>
    <n v="48000300"/>
    <x v="654"/>
    <s v="LTNJRODRIGUE"/>
    <s v="MFLT"/>
    <s v="Provisión otras cta.pte.proveed prod. Inventariab."/>
    <s v=""/>
    <s v="Refrigerio revisión estrategia"/>
    <d v="2010-06-08T00:00:00"/>
    <d v="2010-06-08T00:00:00"/>
    <n v="82500"/>
    <s v="551"/>
    <x v="5"/>
    <x v="27"/>
    <x v="5"/>
    <x v="1"/>
    <x v="0"/>
  </r>
  <r>
    <n v="5515115355"/>
    <x v="120"/>
    <n v="48016300"/>
    <x v="661"/>
    <s v="SSMGIRON"/>
    <s v="MFLT"/>
    <s v="RESTREPO HENAO S.A.CORREDORES DE SE"/>
    <s v=""/>
    <s v=""/>
    <d v="2010-06-01T00:00:00"/>
    <d v="2010-06-08T00:00:00"/>
    <n v="92080"/>
    <s v="551"/>
    <x v="5"/>
    <x v="27"/>
    <x v="2"/>
    <x v="1"/>
    <x v="0"/>
  </r>
  <r>
    <n v="5515115370"/>
    <x v="121"/>
    <n v="48016300"/>
    <x v="661"/>
    <s v="SSMGIRON"/>
    <s v="MFLT"/>
    <s v="RESTREPO HENAO S.A.CORREDORES DE SE"/>
    <s v=""/>
    <s v=""/>
    <d v="2010-06-01T00:00:00"/>
    <d v="2010-06-08T00:00:00"/>
    <n v="23040"/>
    <s v="551"/>
    <x v="5"/>
    <x v="27"/>
    <x v="2"/>
    <x v="1"/>
    <x v="0"/>
  </r>
  <r>
    <n v="5505115355"/>
    <x v="148"/>
    <n v="48200100"/>
    <x v="664"/>
    <s v="SSMGIRON"/>
    <s v="MFLT"/>
    <s v="RESTREPO HENAO S.A.CORREDORES DE SE"/>
    <s v=""/>
    <s v=""/>
    <d v="2010-06-01T00:00:00"/>
    <d v="2010-06-08T00:00:00"/>
    <n v="21580"/>
    <s v="550"/>
    <x v="5"/>
    <x v="27"/>
    <x v="2"/>
    <x v="1"/>
    <x v="0"/>
  </r>
  <r>
    <n v="5505115370"/>
    <x v="149"/>
    <n v="48200100"/>
    <x v="664"/>
    <s v="SSMGIRON"/>
    <s v="MFLT"/>
    <s v="RESTREPO HENAO S.A.CORREDORES DE SE"/>
    <s v=""/>
    <s v=""/>
    <d v="2010-06-01T00:00:00"/>
    <d v="2010-06-08T00:00:00"/>
    <n v="5400"/>
    <s v="550"/>
    <x v="5"/>
    <x v="27"/>
    <x v="2"/>
    <x v="1"/>
    <x v="0"/>
  </r>
  <r>
    <n v="5525115355"/>
    <x v="170"/>
    <n v="48330000"/>
    <x v="666"/>
    <s v="SSMGIRON"/>
    <s v="MFLT"/>
    <s v="RESTREPO HENAO S.A.CORREDORES DE SE"/>
    <s v=""/>
    <s v=""/>
    <d v="2010-06-01T00:00:00"/>
    <d v="2010-06-08T00:00:00"/>
    <n v="21784"/>
    <s v="552"/>
    <x v="5"/>
    <x v="27"/>
    <x v="2"/>
    <x v="1"/>
    <x v="0"/>
  </r>
  <r>
    <n v="5525115370"/>
    <x v="171"/>
    <n v="48330000"/>
    <x v="666"/>
    <s v="SSMGIRON"/>
    <s v="MFLT"/>
    <s v="RESTREPO HENAO S.A.CORREDORES DE SE"/>
    <s v=""/>
    <s v=""/>
    <d v="2010-06-01T00:00:00"/>
    <d v="2010-06-08T00:00:00"/>
    <n v="5451"/>
    <s v="552"/>
    <x v="5"/>
    <x v="27"/>
    <x v="2"/>
    <x v="1"/>
    <x v="0"/>
  </r>
  <r>
    <n v="5525620120"/>
    <x v="221"/>
    <n v="48330000"/>
    <x v="666"/>
    <s v="SSCONEXION"/>
    <s v="MFLT"/>
    <s v="OQUENDO DENIS PATRICIA"/>
    <s v=""/>
    <s v=""/>
    <d v="2010-05-27T00:00:00"/>
    <d v="2010-06-08T00:00:00"/>
    <n v="59740"/>
    <s v="552"/>
    <x v="5"/>
    <x v="27"/>
    <x v="5"/>
    <x v="1"/>
    <x v="0"/>
  </r>
  <r>
    <n v="5525620603"/>
    <x v="220"/>
    <n v="48330000"/>
    <x v="666"/>
    <s v="SSCONEXION"/>
    <s v="MFLT"/>
    <s v="OQUENDO DENIS PATRICIA"/>
    <s v=""/>
    <s v=""/>
    <d v="2010-05-27T00:00:00"/>
    <d v="2010-06-08T00:00:00"/>
    <n v="19500"/>
    <s v="552"/>
    <x v="5"/>
    <x v="27"/>
    <x v="5"/>
    <x v="1"/>
    <x v="0"/>
  </r>
  <r>
    <n v="5515111156"/>
    <x v="192"/>
    <n v="48007000"/>
    <x v="658"/>
    <s v="LTICPOSADA"/>
    <s v="MFLT"/>
    <s v="Provisión otras cta.pte.proveed prod. Inventariab."/>
    <s v=""/>
    <s v="VISITAS DOMICILIARIAS"/>
    <d v="2010-06-09T00:00:00"/>
    <d v="2010-06-09T00:00:00"/>
    <n v="1350000"/>
    <s v="551"/>
    <x v="5"/>
    <x v="27"/>
    <x v="8"/>
    <x v="1"/>
    <x v="0"/>
  </r>
  <r>
    <n v="5515124719"/>
    <x v="114"/>
    <n v="48007000"/>
    <x v="658"/>
    <s v="EXEAGUTIERRE"/>
    <s v="MFLT"/>
    <s v="Provisión otras cta.pte.proveed prod. no inventar"/>
    <s v="Volante comunicaciones internas 16%"/>
    <s v="Volante comunicaciones internas 16%"/>
    <d v="2010-06-09T00:00:00"/>
    <d v="2010-06-09T00:00:00"/>
    <n v="17500"/>
    <s v="551"/>
    <x v="5"/>
    <x v="27"/>
    <x v="5"/>
    <x v="1"/>
    <x v="0"/>
  </r>
  <r>
    <n v="5525124704"/>
    <x v="176"/>
    <n v="48330000"/>
    <x v="666"/>
    <s v="EXGAVELASQUE"/>
    <s v="MFLT"/>
    <s v="Provisión otras cta.pte.proveed prod. no inventar"/>
    <s v="Memoria USB utiles de oficina"/>
    <s v="Memoria USB utiles de oficina"/>
    <d v="2010-06-08T00:00:00"/>
    <d v="2010-06-09T00:00:00"/>
    <n v="81000"/>
    <s v="552"/>
    <x v="5"/>
    <x v="27"/>
    <x v="5"/>
    <x v="1"/>
    <x v="0"/>
  </r>
  <r>
    <n v="5515110102"/>
    <x v="92"/>
    <n v="48000300"/>
    <x v="654"/>
    <s v="SSALLONDONO"/>
    <s v="MFLT"/>
    <s v="Obligación laboral, salarios por pagar"/>
    <s v=""/>
    <s v=""/>
    <d v="2010-06-10T00:00:00"/>
    <d v="2010-06-10T00:00:00"/>
    <n v="5632725"/>
    <s v="551"/>
    <x v="5"/>
    <x v="27"/>
    <x v="2"/>
    <x v="1"/>
    <x v="0"/>
  </r>
  <r>
    <n v="5515110102"/>
    <x v="92"/>
    <n v="48001500"/>
    <x v="656"/>
    <s v="SSALLONDONO"/>
    <s v="MFLT"/>
    <s v="Obligación laboral, salarios por pagar"/>
    <s v=""/>
    <s v=""/>
    <d v="2010-06-10T00:00:00"/>
    <d v="2010-06-10T00:00:00"/>
    <n v="2983077"/>
    <s v="551"/>
    <x v="5"/>
    <x v="27"/>
    <x v="2"/>
    <x v="1"/>
    <x v="0"/>
  </r>
  <r>
    <n v="5515110110"/>
    <x v="105"/>
    <n v="48001500"/>
    <x v="656"/>
    <s v="SSALLONDONO"/>
    <s v="MFLT"/>
    <s v="Obligación laboral, salarios por pagar"/>
    <s v=""/>
    <s v=""/>
    <d v="2010-06-10T00:00:00"/>
    <d v="2010-06-10T00:00:00"/>
    <n v="30750"/>
    <s v="551"/>
    <x v="5"/>
    <x v="27"/>
    <x v="2"/>
    <x v="1"/>
    <x v="0"/>
  </r>
  <r>
    <n v="5515110102"/>
    <x v="92"/>
    <n v="48007000"/>
    <x v="658"/>
    <s v="SSALLONDONO"/>
    <s v="MFLT"/>
    <s v="Obligación laboral, salarios por pagar"/>
    <s v=""/>
    <s v=""/>
    <d v="2010-06-10T00:00:00"/>
    <d v="2010-06-10T00:00:00"/>
    <n v="2177017"/>
    <s v="551"/>
    <x v="5"/>
    <x v="27"/>
    <x v="2"/>
    <x v="1"/>
    <x v="0"/>
  </r>
  <r>
    <n v="5515110103"/>
    <x v="116"/>
    <n v="48007000"/>
    <x v="658"/>
    <s v="SSALLONDONO"/>
    <s v="MFLT"/>
    <s v="Obligación laboral, salarios por pagar"/>
    <s v=""/>
    <s v=""/>
    <d v="2010-06-10T00:00:00"/>
    <d v="2010-06-10T00:00:00"/>
    <n v="167375"/>
    <s v="551"/>
    <x v="5"/>
    <x v="27"/>
    <x v="2"/>
    <x v="1"/>
    <x v="0"/>
  </r>
  <r>
    <n v="5515110108"/>
    <x v="129"/>
    <n v="48007000"/>
    <x v="658"/>
    <s v="SSALLONDONO"/>
    <s v="MFLT"/>
    <s v="Obligación laboral, salarios por pagar"/>
    <s v=""/>
    <s v=""/>
    <d v="2010-06-10T00:00:00"/>
    <d v="2010-06-10T00:00:00"/>
    <n v="22889"/>
    <s v="551"/>
    <x v="5"/>
    <x v="27"/>
    <x v="2"/>
    <x v="1"/>
    <x v="0"/>
  </r>
  <r>
    <n v="5515611158"/>
    <x v="195"/>
    <n v="48007000"/>
    <x v="658"/>
    <s v="LTICPOSADA"/>
    <s v="MFLT"/>
    <s v="Provisión otras cta.pte.proveed prod. Inventariab."/>
    <s v=""/>
    <s v="CAPACITACIÓN EL SERVICIO NACE DE TI"/>
    <d v="2010-06-10T00:00:00"/>
    <d v="2010-06-10T00:00:00"/>
    <n v="3225000"/>
    <s v="551"/>
    <x v="5"/>
    <x v="27"/>
    <x v="8"/>
    <x v="1"/>
    <x v="0"/>
  </r>
  <r>
    <n v="5515110102"/>
    <x v="92"/>
    <n v="48008600"/>
    <x v="659"/>
    <s v="SSALLONDONO"/>
    <s v="MFLT"/>
    <s v="Obligación laboral, salarios por pagar"/>
    <s v=""/>
    <s v=""/>
    <d v="2010-06-10T00:00:00"/>
    <d v="2010-06-10T00:00:00"/>
    <n v="674050"/>
    <s v="551"/>
    <x v="5"/>
    <x v="27"/>
    <x v="2"/>
    <x v="1"/>
    <x v="0"/>
  </r>
  <r>
    <n v="5515110103"/>
    <x v="116"/>
    <n v="48008600"/>
    <x v="659"/>
    <s v="SSALLONDONO"/>
    <s v="MFLT"/>
    <s v="Obligación laboral, salarios por pagar"/>
    <s v=""/>
    <s v=""/>
    <d v="2010-06-10T00:00:00"/>
    <d v="2010-06-10T00:00:00"/>
    <n v="257500"/>
    <s v="551"/>
    <x v="5"/>
    <x v="27"/>
    <x v="2"/>
    <x v="1"/>
    <x v="0"/>
  </r>
  <r>
    <n v="5515110108"/>
    <x v="129"/>
    <n v="48008600"/>
    <x v="659"/>
    <s v="SSALLONDONO"/>
    <s v="MFLT"/>
    <s v="Obligación laboral, salarios por pagar"/>
    <s v=""/>
    <s v=""/>
    <d v="2010-06-10T00:00:00"/>
    <d v="2010-06-10T00:00:00"/>
    <n v="22889"/>
    <s v="551"/>
    <x v="5"/>
    <x v="27"/>
    <x v="2"/>
    <x v="1"/>
    <x v="0"/>
  </r>
  <r>
    <n v="5515110102"/>
    <x v="92"/>
    <n v="48016800"/>
    <x v="662"/>
    <s v="SSALLONDONO"/>
    <s v="MFLT"/>
    <s v="Obligación laboral, salarios por pagar"/>
    <s v=""/>
    <s v=""/>
    <d v="2010-06-10T00:00:00"/>
    <d v="2010-06-10T00:00:00"/>
    <n v="805542"/>
    <s v="551"/>
    <x v="5"/>
    <x v="27"/>
    <x v="2"/>
    <x v="1"/>
    <x v="0"/>
  </r>
  <r>
    <n v="5515110110"/>
    <x v="105"/>
    <n v="48016800"/>
    <x v="662"/>
    <s v="SSALLONDONO"/>
    <s v="MFLT"/>
    <s v="Obligación laboral, salarios por pagar"/>
    <s v=""/>
    <s v=""/>
    <d v="2010-06-10T00:00:00"/>
    <d v="2010-06-10T00:00:00"/>
    <n v="61500"/>
    <s v="551"/>
    <x v="5"/>
    <x v="27"/>
    <x v="2"/>
    <x v="1"/>
    <x v="0"/>
  </r>
  <r>
    <n v="5505110102"/>
    <x v="131"/>
    <n v="48200100"/>
    <x v="664"/>
    <s v="SSALLONDONO"/>
    <s v="MFLT"/>
    <s v="Obligación laboral, salarios por pagar"/>
    <s v=""/>
    <s v=""/>
    <d v="2010-06-10T00:00:00"/>
    <d v="2010-06-10T00:00:00"/>
    <n v="2793094"/>
    <s v="550"/>
    <x v="5"/>
    <x v="27"/>
    <x v="2"/>
    <x v="1"/>
    <x v="0"/>
  </r>
  <r>
    <n v="5505110110"/>
    <x v="132"/>
    <n v="48200100"/>
    <x v="664"/>
    <s v="SSALLONDONO"/>
    <s v="MFLT"/>
    <s v="Obligación laboral, salarios por pagar"/>
    <s v=""/>
    <s v=""/>
    <d v="2010-06-10T00:00:00"/>
    <d v="2010-06-10T00:00:00"/>
    <n v="30750"/>
    <s v="550"/>
    <x v="5"/>
    <x v="27"/>
    <x v="2"/>
    <x v="1"/>
    <x v="0"/>
  </r>
  <r>
    <n v="5525116446"/>
    <x v="152"/>
    <n v="48300600"/>
    <x v="665"/>
    <s v="LTJFLOPEZ"/>
    <s v="MFLT"/>
    <s v="Provisión otras cta.pte.proveed prod. Inventariab."/>
    <s v=""/>
    <s v="Servicio de transporte"/>
    <d v="2010-06-10T00:00:00"/>
    <d v="2010-06-10T00:00:00"/>
    <n v="95425"/>
    <s v="552"/>
    <x v="5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Servicio de transporte"/>
    <d v="2010-06-10T00:00:00"/>
    <d v="2010-06-10T00:00:00"/>
    <n v="320000"/>
    <s v="552"/>
    <x v="5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Servicio de transporte"/>
    <d v="2010-06-10T00:00:00"/>
    <d v="2010-06-10T00:00:00"/>
    <n v="70000"/>
    <s v="552"/>
    <x v="5"/>
    <x v="27"/>
    <x v="7"/>
    <x v="1"/>
    <x v="1"/>
  </r>
  <r>
    <n v="5525110102"/>
    <x v="153"/>
    <n v="48330000"/>
    <x v="666"/>
    <s v="SSALLONDONO"/>
    <s v="MFLT"/>
    <s v="Obligación laboral, salarios por pagar"/>
    <s v=""/>
    <s v=""/>
    <d v="2010-06-10T00:00:00"/>
    <d v="2010-06-10T00:00:00"/>
    <n v="1202713"/>
    <s v="552"/>
    <x v="5"/>
    <x v="27"/>
    <x v="2"/>
    <x v="1"/>
    <x v="0"/>
  </r>
  <r>
    <n v="5525110102"/>
    <x v="153"/>
    <n v="48330000"/>
    <x v="666"/>
    <s v="SSALLONDONO"/>
    <s v="MFLT"/>
    <s v="Obligación laboral, salarios por pagar"/>
    <s v=""/>
    <s v=""/>
    <d v="2010-06-10T00:00:00"/>
    <d v="2010-06-10T00:00:00"/>
    <n v="1336142"/>
    <s v="552"/>
    <x v="5"/>
    <x v="27"/>
    <x v="2"/>
    <x v="1"/>
    <x v="0"/>
  </r>
  <r>
    <n v="5525110103"/>
    <x v="188"/>
    <n v="48330000"/>
    <x v="666"/>
    <s v="SSALLONDONO"/>
    <s v="MFLT"/>
    <s v="Obligación laboral, salarios por pagar"/>
    <s v=""/>
    <s v=""/>
    <d v="2010-06-10T00:00:00"/>
    <d v="2010-06-10T00:00:00"/>
    <n v="193125"/>
    <s v="552"/>
    <x v="5"/>
    <x v="27"/>
    <x v="2"/>
    <x v="1"/>
    <x v="0"/>
  </r>
  <r>
    <n v="5525110110"/>
    <x v="218"/>
    <n v="48330000"/>
    <x v="666"/>
    <s v="SSALLONDONO"/>
    <s v="MFLT"/>
    <s v="Obligación laboral, salarios por pagar"/>
    <s v=""/>
    <s v=""/>
    <d v="2010-06-10T00:00:00"/>
    <d v="2010-06-10T00:00:00"/>
    <n v="30750"/>
    <s v="552"/>
    <x v="5"/>
    <x v="27"/>
    <x v="2"/>
    <x v="1"/>
    <x v="0"/>
  </r>
  <r>
    <n v="5515124701"/>
    <x v="198"/>
    <n v="48016300"/>
    <x v="661"/>
    <s v="EXGAVELASQUE"/>
    <s v="MFLT"/>
    <s v="Inventario en tránsito repuestos y suministros"/>
    <s v="Repuesto tapa papelera vaiven aseo impor"/>
    <s v="Repuesto tapa papelera vaiven aseo impor"/>
    <d v="2010-06-12T00:00:00"/>
    <d v="2010-06-12T00:00:00"/>
    <n v="-37700"/>
    <s v="551"/>
    <x v="5"/>
    <x v="27"/>
    <x v="5"/>
    <x v="1"/>
    <x v="0"/>
  </r>
  <r>
    <n v="5515124701"/>
    <x v="198"/>
    <n v="48016300"/>
    <x v="661"/>
    <s v="EXGAVELASQUE"/>
    <s v="MFLT"/>
    <s v="Inventario en tránsito repuestos y suministros"/>
    <s v="Repuesto tapa papelera vaiven aseo impor"/>
    <s v="Repuesto tapa papelera vaiven aseo impor"/>
    <d v="2010-06-12T00:00:00"/>
    <d v="2010-06-12T00:00:00"/>
    <n v="37700"/>
    <s v="551"/>
    <x v="5"/>
    <x v="27"/>
    <x v="5"/>
    <x v="1"/>
    <x v="0"/>
  </r>
  <r>
    <n v="5515124701"/>
    <x v="198"/>
    <n v="48016300"/>
    <x v="661"/>
    <s v="EXGAVELASQUE"/>
    <s v="MFLT"/>
    <s v="Inventario en tránsito repuestos y suministros"/>
    <s v="Repuesto tapa papelera vaiven aseo impor"/>
    <s v="Repuesto tapa papelera vaiven aseo impor"/>
    <d v="2010-06-12T00:00:00"/>
    <d v="2010-06-15T00:00:00"/>
    <n v="-37700"/>
    <s v="551"/>
    <x v="5"/>
    <x v="27"/>
    <x v="5"/>
    <x v="1"/>
    <x v="0"/>
  </r>
  <r>
    <n v="5515124701"/>
    <x v="198"/>
    <n v="48016300"/>
    <x v="661"/>
    <s v="EXGAVELASQUE"/>
    <s v="MFLT"/>
    <s v="Inventario en tránsito repuestos y suministros"/>
    <s v="Repuesto tapa papelera vaiven aseo impor"/>
    <s v="Repuesto tapa papelera vaiven aseo impor"/>
    <d v="2010-06-12T00:00:00"/>
    <d v="2010-06-15T00:00:00"/>
    <n v="37700"/>
    <s v="551"/>
    <x v="5"/>
    <x v="27"/>
    <x v="5"/>
    <x v="1"/>
    <x v="0"/>
  </r>
  <r>
    <n v="5515124701"/>
    <x v="198"/>
    <n v="48016300"/>
    <x v="661"/>
    <s v="EXEAGUTIERRE"/>
    <s v="MFLT"/>
    <s v="Inventario en tránsito repuestos y suministros"/>
    <s v="Repuesto tapa papelera vaiven aseo impor"/>
    <s v="Repuesto tapa papelera vaiven aseo impor"/>
    <d v="2010-06-12T00:00:00"/>
    <d v="2010-06-15T00:00:00"/>
    <n v="32500"/>
    <s v="551"/>
    <x v="5"/>
    <x v="27"/>
    <x v="5"/>
    <x v="1"/>
    <x v="0"/>
  </r>
  <r>
    <n v="5515125756"/>
    <x v="183"/>
    <n v="48016300"/>
    <x v="661"/>
    <s v="EXGAVELASQUE"/>
    <s v="MFLT"/>
    <s v="Provisión otras cta.pte.proveed prod. no inventar"/>
    <s v="Gasto representacion obsequio evento 0%"/>
    <s v="Gasto representacion obsequio evento 0%"/>
    <d v="2010-06-12T00:00:00"/>
    <d v="2010-06-15T00:00:00"/>
    <n v="-3000"/>
    <s v="551"/>
    <x v="5"/>
    <x v="27"/>
    <x v="5"/>
    <x v="1"/>
    <x v="0"/>
  </r>
  <r>
    <n v="5515125756"/>
    <x v="183"/>
    <n v="48016300"/>
    <x v="661"/>
    <s v="EXGAVELASQUE"/>
    <s v="MFLT"/>
    <s v="Provisión otras cta.pte.proveed prod. no inventar"/>
    <s v="Gasto representacion obsequio evento 0%"/>
    <s v="Gasto representacion obsequio evento 0%"/>
    <d v="2010-06-12T00:00:00"/>
    <d v="2010-06-15T00:00:00"/>
    <n v="3000"/>
    <s v="551"/>
    <x v="5"/>
    <x v="27"/>
    <x v="5"/>
    <x v="1"/>
    <x v="0"/>
  </r>
  <r>
    <n v="5515125756"/>
    <x v="183"/>
    <n v="48016300"/>
    <x v="661"/>
    <s v="EXEAGUTIERRE"/>
    <s v="MFLT"/>
    <s v="Provisión otras cta.pte.proveed prod. no inventar"/>
    <s v="Gasto representacion obsequio evento 0%"/>
    <s v="Gasto representacion obsequio evento 0%"/>
    <d v="2010-06-12T00:00:00"/>
    <d v="2010-06-15T00:00:00"/>
    <n v="3000"/>
    <s v="551"/>
    <x v="5"/>
    <x v="27"/>
    <x v="5"/>
    <x v="1"/>
    <x v="0"/>
  </r>
  <r>
    <n v="5515111156"/>
    <x v="192"/>
    <n v="48016800"/>
    <x v="662"/>
    <s v="SSMJIMENEZ"/>
    <s v="MFLT"/>
    <s v="Provisión otras cta.pte.proveed prod. Inventariab."/>
    <s v=""/>
    <s v="Mantenimiento Litoempaques"/>
    <d v="2010-06-08T00:00:00"/>
    <d v="2010-06-15T00:00:00"/>
    <n v="59486"/>
    <s v="551"/>
    <x v="5"/>
    <x v="27"/>
    <x v="8"/>
    <x v="1"/>
    <x v="0"/>
  </r>
  <r>
    <n v="5515116502"/>
    <x v="180"/>
    <n v="48016800"/>
    <x v="662"/>
    <s v="SSMJIMENEZ"/>
    <s v="MFLT"/>
    <s v="Provisión otras cta.pte.proveed prod. Inventariab."/>
    <s v=""/>
    <s v="Mantenimiento Litoempaques"/>
    <d v="2010-06-08T00:00:00"/>
    <d v="2010-06-15T00:00:00"/>
    <n v="895958"/>
    <s v="551"/>
    <x v="5"/>
    <x v="27"/>
    <x v="6"/>
    <x v="1"/>
    <x v="0"/>
  </r>
  <r>
    <n v="5515116502"/>
    <x v="180"/>
    <n v="48016800"/>
    <x v="662"/>
    <s v="SSMJIMENEZ"/>
    <s v="MFLT"/>
    <s v="Provisión otras cta.pte.proveed prod. Inventariab."/>
    <s v=""/>
    <s v="Mantenimiento Litoempaques"/>
    <d v="2010-06-08T00:00:00"/>
    <d v="2010-06-15T00:00:00"/>
    <n v="19238"/>
    <s v="551"/>
    <x v="5"/>
    <x v="27"/>
    <x v="6"/>
    <x v="1"/>
    <x v="0"/>
  </r>
  <r>
    <n v="5515116502"/>
    <x v="180"/>
    <n v="48016800"/>
    <x v="662"/>
    <s v="SSMJIMENEZ"/>
    <s v="MFLT"/>
    <s v="Provisión otras cta.pte.proveed prod. Inventariab."/>
    <s v=""/>
    <s v="Mantenimiento Litoempaques"/>
    <d v="2010-06-08T00:00:00"/>
    <d v="2010-06-15T00:00:00"/>
    <n v="235334"/>
    <s v="551"/>
    <x v="5"/>
    <x v="27"/>
    <x v="6"/>
    <x v="1"/>
    <x v="0"/>
  </r>
  <r>
    <n v="5525116446"/>
    <x v="152"/>
    <n v="48300600"/>
    <x v="665"/>
    <s v="LTJFLOPEZ"/>
    <s v="MFLT"/>
    <s v="Provisión otras cta.pte.proveed prod. Inventariab."/>
    <s v=""/>
    <s v="Servicio de transporte"/>
    <d v="2010-06-15T00:00:00"/>
    <d v="2010-06-15T00:00:00"/>
    <n v="320000"/>
    <s v="552"/>
    <x v="5"/>
    <x v="27"/>
    <x v="7"/>
    <x v="1"/>
    <x v="1"/>
  </r>
  <r>
    <n v="5525120120"/>
    <x v="222"/>
    <n v="48330000"/>
    <x v="666"/>
    <s v="SSCONEXION"/>
    <s v="MFLT"/>
    <s v="LOPEZ OROZCO JUAN FEDERICO"/>
    <s v=""/>
    <s v=""/>
    <d v="2010-06-12T00:00:00"/>
    <d v="2010-06-15T00:00:00"/>
    <n v="68668"/>
    <s v="552"/>
    <x v="5"/>
    <x v="27"/>
    <x v="5"/>
    <x v="1"/>
    <x v="0"/>
  </r>
  <r>
    <n v="5525120603"/>
    <x v="223"/>
    <n v="48330000"/>
    <x v="666"/>
    <s v="SSCONEXION"/>
    <s v="MFLT"/>
    <s v="LOPEZ OROZCO JUAN FEDERICO"/>
    <s v=""/>
    <s v=""/>
    <d v="2010-06-12T00:00:00"/>
    <d v="2010-06-15T00:00:00"/>
    <n v="18100"/>
    <s v="552"/>
    <x v="5"/>
    <x v="27"/>
    <x v="5"/>
    <x v="1"/>
    <x v="0"/>
  </r>
  <r>
    <n v="5515116408"/>
    <x v="103"/>
    <n v="48000300"/>
    <x v="654"/>
    <s v="SSMGIRON"/>
    <s v="MFLT"/>
    <s v="EPM TELECOMUNICACIONES S.A."/>
    <s v=""/>
    <s v=""/>
    <d v="2010-06-12T00:00:00"/>
    <d v="2010-06-17T00:00:00"/>
    <n v="64180"/>
    <s v="551"/>
    <x v="5"/>
    <x v="27"/>
    <x v="1"/>
    <x v="1"/>
    <x v="0"/>
  </r>
  <r>
    <n v="5515116408"/>
    <x v="103"/>
    <n v="48000300"/>
    <x v="654"/>
    <s v="SSMGIRON"/>
    <s v="MFLT"/>
    <s v="EPM TELECOMUNICACIONES S.A."/>
    <s v=""/>
    <s v=""/>
    <d v="2010-06-12T00:00:00"/>
    <d v="2010-06-17T00:00:00"/>
    <n v="578"/>
    <s v="551"/>
    <x v="5"/>
    <x v="27"/>
    <x v="1"/>
    <x v="1"/>
    <x v="0"/>
  </r>
  <r>
    <n v="5515116408"/>
    <x v="103"/>
    <n v="48000300"/>
    <x v="654"/>
    <s v="SSMGIRON"/>
    <s v="MFLT"/>
    <s v="EPM TELECOMUNICACIONES S.A."/>
    <s v=""/>
    <s v=""/>
    <d v="2010-06-12T00:00:00"/>
    <d v="2010-06-17T00:00:00"/>
    <n v="1836"/>
    <s v="551"/>
    <x v="5"/>
    <x v="27"/>
    <x v="1"/>
    <x v="1"/>
    <x v="0"/>
  </r>
  <r>
    <n v="5515116408"/>
    <x v="103"/>
    <n v="48000300"/>
    <x v="654"/>
    <s v="SSMGIRON"/>
    <s v="MFLT"/>
    <s v="EPM TELECOMUNICACIONES S.A."/>
    <s v=""/>
    <s v=""/>
    <d v="2010-06-12T00:00:00"/>
    <d v="2010-06-17T00:00:00"/>
    <n v="880"/>
    <s v="551"/>
    <x v="5"/>
    <x v="27"/>
    <x v="1"/>
    <x v="1"/>
    <x v="0"/>
  </r>
  <r>
    <n v="5515116408"/>
    <x v="103"/>
    <n v="48000300"/>
    <x v="654"/>
    <s v="SSMGIRON"/>
    <s v="MFLT"/>
    <s v="EPM TELECOMUNICACIONES S.A."/>
    <s v=""/>
    <s v=""/>
    <d v="2010-06-12T00:00:00"/>
    <d v="2010-06-17T00:00:00"/>
    <n v="1056"/>
    <s v="551"/>
    <x v="5"/>
    <x v="27"/>
    <x v="1"/>
    <x v="1"/>
    <x v="0"/>
  </r>
  <r>
    <n v="5515116408"/>
    <x v="103"/>
    <n v="48000300"/>
    <x v="654"/>
    <s v="SSMGIRON"/>
    <s v="MFLT"/>
    <s v="EPM TELECOMUNICACIONES S.A."/>
    <s v=""/>
    <s v=""/>
    <d v="2010-06-12T00:00:00"/>
    <d v="2010-06-17T00:00:00"/>
    <n v="440"/>
    <s v="551"/>
    <x v="5"/>
    <x v="27"/>
    <x v="1"/>
    <x v="1"/>
    <x v="0"/>
  </r>
  <r>
    <n v="5515116408"/>
    <x v="103"/>
    <n v="48000300"/>
    <x v="654"/>
    <s v="SSMGIRON"/>
    <s v="MFLT"/>
    <s v="EPM TELECOMUNICACIONES S.A."/>
    <s v=""/>
    <s v=""/>
    <d v="2010-06-12T00:00:00"/>
    <d v="2010-06-17T00:00:00"/>
    <n v="1254"/>
    <s v="551"/>
    <x v="5"/>
    <x v="27"/>
    <x v="1"/>
    <x v="1"/>
    <x v="0"/>
  </r>
  <r>
    <n v="5515116408"/>
    <x v="103"/>
    <n v="48000300"/>
    <x v="654"/>
    <s v="SSMGIRON"/>
    <s v="MFLT"/>
    <s v="EPM TELECOMUNICACIONES S.A."/>
    <s v=""/>
    <s v=""/>
    <d v="2010-06-12T00:00:00"/>
    <d v="2010-06-17T00:00:00"/>
    <n v="441"/>
    <s v="551"/>
    <x v="5"/>
    <x v="27"/>
    <x v="1"/>
    <x v="1"/>
    <x v="0"/>
  </r>
  <r>
    <n v="5515116408"/>
    <x v="103"/>
    <n v="48000300"/>
    <x v="654"/>
    <s v="SSMGIRON"/>
    <s v="MFLT"/>
    <s v="TELEFONICA MOVILES COLOMBIA S.A."/>
    <s v=""/>
    <s v=""/>
    <d v="2010-06-09T00:00:00"/>
    <d v="2010-06-17T00:00:00"/>
    <n v="3194"/>
    <s v="551"/>
    <x v="5"/>
    <x v="27"/>
    <x v="1"/>
    <x v="1"/>
    <x v="0"/>
  </r>
  <r>
    <n v="5515116408"/>
    <x v="103"/>
    <n v="48000300"/>
    <x v="654"/>
    <s v="SSMGIRON"/>
    <s v="MFLT"/>
    <s v="EPM TELECOMUNICACIONES S.A."/>
    <s v=""/>
    <s v=""/>
    <d v="2010-06-12T00:00:00"/>
    <d v="2010-06-17T00:00:00"/>
    <n v="7447"/>
    <s v="551"/>
    <x v="5"/>
    <x v="27"/>
    <x v="1"/>
    <x v="1"/>
    <x v="0"/>
  </r>
  <r>
    <n v="5515116408"/>
    <x v="103"/>
    <n v="48000300"/>
    <x v="654"/>
    <s v="SSMGIRON"/>
    <s v="MFLT"/>
    <s v="EPM TELECOMUNICACIONES S.A."/>
    <s v=""/>
    <s v=""/>
    <d v="2010-06-12T00:00:00"/>
    <d v="2010-06-17T00:00:00"/>
    <n v="2640"/>
    <s v="551"/>
    <x v="5"/>
    <x v="27"/>
    <x v="1"/>
    <x v="1"/>
    <x v="0"/>
  </r>
  <r>
    <n v="5515116408"/>
    <x v="103"/>
    <n v="48000300"/>
    <x v="654"/>
    <s v="SSMGIRON"/>
    <s v="MFLT"/>
    <s v="EPM TELECOMUNICACIONES S.A."/>
    <s v=""/>
    <s v=""/>
    <d v="2010-06-12T00:00:00"/>
    <d v="2010-06-17T00:00:00"/>
    <n v="2297"/>
    <s v="551"/>
    <x v="5"/>
    <x v="27"/>
    <x v="1"/>
    <x v="1"/>
    <x v="0"/>
  </r>
  <r>
    <n v="5515116408"/>
    <x v="103"/>
    <n v="48000300"/>
    <x v="654"/>
    <s v="SSMGIRON"/>
    <s v="MFLT"/>
    <s v="EPM TELECOMUNICACIONES S.A."/>
    <s v=""/>
    <s v=""/>
    <d v="2010-06-12T00:00:00"/>
    <d v="2010-06-17T00:00:00"/>
    <n v="3541"/>
    <s v="551"/>
    <x v="5"/>
    <x v="27"/>
    <x v="1"/>
    <x v="1"/>
    <x v="0"/>
  </r>
  <r>
    <n v="5515116408"/>
    <x v="103"/>
    <n v="48000300"/>
    <x v="654"/>
    <s v="SSMGIRON"/>
    <s v="MFLT"/>
    <s v="EPM TELECOMUNICACIONES S.A."/>
    <s v=""/>
    <s v=""/>
    <d v="2010-06-12T00:00:00"/>
    <d v="2010-06-17T00:00:00"/>
    <n v="1160"/>
    <s v="551"/>
    <x v="5"/>
    <x v="27"/>
    <x v="1"/>
    <x v="1"/>
    <x v="0"/>
  </r>
  <r>
    <n v="5515116408"/>
    <x v="103"/>
    <n v="48000300"/>
    <x v="654"/>
    <s v="SSMGIRON"/>
    <s v="MFLT"/>
    <s v="EPM TELECOMUNICACIONES S.A."/>
    <s v=""/>
    <s v=""/>
    <d v="2010-06-12T00:00:00"/>
    <d v="2010-06-17T00:00:00"/>
    <n v="441"/>
    <s v="551"/>
    <x v="5"/>
    <x v="27"/>
    <x v="1"/>
    <x v="1"/>
    <x v="0"/>
  </r>
  <r>
    <n v="5515116408"/>
    <x v="103"/>
    <n v="48001500"/>
    <x v="656"/>
    <s v="SSMGIRON"/>
    <s v="MFLT"/>
    <s v="EPM TELECOMUNICACIONES S.A."/>
    <s v=""/>
    <s v=""/>
    <d v="2010-06-12T00:00:00"/>
    <d v="2010-06-17T00:00:00"/>
    <n v="64180"/>
    <s v="551"/>
    <x v="5"/>
    <x v="27"/>
    <x v="1"/>
    <x v="1"/>
    <x v="0"/>
  </r>
  <r>
    <n v="5515116408"/>
    <x v="103"/>
    <n v="48001500"/>
    <x v="656"/>
    <s v="SSMGIRON"/>
    <s v="MFLT"/>
    <s v="EPM TELECOMUNICACIONES S.A."/>
    <s v=""/>
    <s v=""/>
    <d v="2010-06-12T00:00:00"/>
    <d v="2010-06-17T00:00:00"/>
    <n v="578"/>
    <s v="551"/>
    <x v="5"/>
    <x v="27"/>
    <x v="1"/>
    <x v="1"/>
    <x v="0"/>
  </r>
  <r>
    <n v="5515116408"/>
    <x v="103"/>
    <n v="48001500"/>
    <x v="656"/>
    <s v="SSMGIRON"/>
    <s v="MFLT"/>
    <s v="EPM TELECOMUNICACIONES S.A."/>
    <s v=""/>
    <s v=""/>
    <d v="2010-06-12T00:00:00"/>
    <d v="2010-06-17T00:00:00"/>
    <n v="1836"/>
    <s v="551"/>
    <x v="5"/>
    <x v="27"/>
    <x v="1"/>
    <x v="1"/>
    <x v="0"/>
  </r>
  <r>
    <n v="5515116408"/>
    <x v="103"/>
    <n v="48001500"/>
    <x v="656"/>
    <s v="SSMGIRON"/>
    <s v="MFLT"/>
    <s v="EPM TELECOMUNICACIONES S.A."/>
    <s v=""/>
    <s v=""/>
    <d v="2010-06-12T00:00:00"/>
    <d v="2010-06-17T00:00:00"/>
    <n v="880"/>
    <s v="551"/>
    <x v="5"/>
    <x v="27"/>
    <x v="1"/>
    <x v="1"/>
    <x v="0"/>
  </r>
  <r>
    <n v="5515116408"/>
    <x v="103"/>
    <n v="48001500"/>
    <x v="656"/>
    <s v="SSMGIRON"/>
    <s v="MFLT"/>
    <s v="EPM TELECOMUNICACIONES S.A."/>
    <s v=""/>
    <s v=""/>
    <d v="2010-06-12T00:00:00"/>
    <d v="2010-06-17T00:00:00"/>
    <n v="1056"/>
    <s v="551"/>
    <x v="5"/>
    <x v="27"/>
    <x v="1"/>
    <x v="1"/>
    <x v="0"/>
  </r>
  <r>
    <n v="5515116408"/>
    <x v="103"/>
    <n v="48001500"/>
    <x v="656"/>
    <s v="SSMGIRON"/>
    <s v="MFLT"/>
    <s v="EPM TELECOMUNICACIONES S.A."/>
    <s v=""/>
    <s v=""/>
    <d v="2010-06-12T00:00:00"/>
    <d v="2010-06-17T00:00:00"/>
    <n v="440"/>
    <s v="551"/>
    <x v="5"/>
    <x v="27"/>
    <x v="1"/>
    <x v="1"/>
    <x v="0"/>
  </r>
  <r>
    <n v="5515116408"/>
    <x v="103"/>
    <n v="48001500"/>
    <x v="656"/>
    <s v="SSMGIRON"/>
    <s v="MFLT"/>
    <s v="EPM TELECOMUNICACIONES S.A."/>
    <s v=""/>
    <s v=""/>
    <d v="2010-06-12T00:00:00"/>
    <d v="2010-06-17T00:00:00"/>
    <n v="1255"/>
    <s v="551"/>
    <x v="5"/>
    <x v="27"/>
    <x v="1"/>
    <x v="1"/>
    <x v="0"/>
  </r>
  <r>
    <n v="5515116408"/>
    <x v="103"/>
    <n v="48001500"/>
    <x v="656"/>
    <s v="SSMGIRON"/>
    <s v="MFLT"/>
    <s v="EPM TELECOMUNICACIONES S.A."/>
    <s v=""/>
    <s v=""/>
    <d v="2010-06-12T00:00:00"/>
    <d v="2010-06-17T00:00:00"/>
    <n v="441"/>
    <s v="551"/>
    <x v="5"/>
    <x v="27"/>
    <x v="1"/>
    <x v="1"/>
    <x v="0"/>
  </r>
  <r>
    <n v="5515116408"/>
    <x v="103"/>
    <n v="48001500"/>
    <x v="656"/>
    <s v="SSMGIRON"/>
    <s v="MFLT"/>
    <s v="TELEFONICA MOVILES COLOMBIA S.A."/>
    <s v=""/>
    <s v=""/>
    <d v="2010-06-09T00:00:00"/>
    <d v="2010-06-17T00:00:00"/>
    <n v="9732"/>
    <s v="551"/>
    <x v="5"/>
    <x v="27"/>
    <x v="1"/>
    <x v="1"/>
    <x v="0"/>
  </r>
  <r>
    <n v="5515116408"/>
    <x v="103"/>
    <n v="48001500"/>
    <x v="656"/>
    <s v="SSMGIRON"/>
    <s v="MFLT"/>
    <s v="EPM TELECOMUNICACIONES S.A."/>
    <s v=""/>
    <s v=""/>
    <d v="2010-06-12T00:00:00"/>
    <d v="2010-06-17T00:00:00"/>
    <n v="7447"/>
    <s v="551"/>
    <x v="5"/>
    <x v="27"/>
    <x v="1"/>
    <x v="1"/>
    <x v="0"/>
  </r>
  <r>
    <n v="5515116408"/>
    <x v="103"/>
    <n v="48001500"/>
    <x v="656"/>
    <s v="SSMGIRON"/>
    <s v="MFLT"/>
    <s v="EPM TELECOMUNICACIONES S.A."/>
    <s v=""/>
    <s v=""/>
    <d v="2010-06-12T00:00:00"/>
    <d v="2010-06-17T00:00:00"/>
    <n v="2640"/>
    <s v="551"/>
    <x v="5"/>
    <x v="27"/>
    <x v="1"/>
    <x v="1"/>
    <x v="0"/>
  </r>
  <r>
    <n v="5515116408"/>
    <x v="103"/>
    <n v="48001500"/>
    <x v="656"/>
    <s v="SSMGIRON"/>
    <s v="MFLT"/>
    <s v="EPM TELECOMUNICACIONES S.A."/>
    <s v=""/>
    <s v=""/>
    <d v="2010-06-12T00:00:00"/>
    <d v="2010-06-17T00:00:00"/>
    <n v="1160"/>
    <s v="551"/>
    <x v="5"/>
    <x v="27"/>
    <x v="1"/>
    <x v="1"/>
    <x v="0"/>
  </r>
  <r>
    <n v="5515116408"/>
    <x v="103"/>
    <n v="48001500"/>
    <x v="656"/>
    <s v="SSMGIRON"/>
    <s v="MFLT"/>
    <s v="EPM TELECOMUNICACIONES S.A."/>
    <s v=""/>
    <s v=""/>
    <d v="2010-06-12T00:00:00"/>
    <d v="2010-06-17T00:00:00"/>
    <n v="441"/>
    <s v="551"/>
    <x v="5"/>
    <x v="27"/>
    <x v="1"/>
    <x v="1"/>
    <x v="0"/>
  </r>
  <r>
    <n v="5515116408"/>
    <x v="103"/>
    <n v="48007000"/>
    <x v="658"/>
    <s v="SSMGIRON"/>
    <s v="MFLT"/>
    <s v="EPM TELECOMUNICACIONES S.A."/>
    <s v=""/>
    <s v=""/>
    <d v="2010-06-12T00:00:00"/>
    <d v="2010-06-17T00:00:00"/>
    <n v="64180"/>
    <s v="551"/>
    <x v="5"/>
    <x v="27"/>
    <x v="1"/>
    <x v="1"/>
    <x v="0"/>
  </r>
  <r>
    <n v="5515116408"/>
    <x v="103"/>
    <n v="48007000"/>
    <x v="658"/>
    <s v="SSMGIRON"/>
    <s v="MFLT"/>
    <s v="EPM TELECOMUNICACIONES S.A."/>
    <s v=""/>
    <s v=""/>
    <d v="2010-06-12T00:00:00"/>
    <d v="2010-06-17T00:00:00"/>
    <n v="578"/>
    <s v="551"/>
    <x v="5"/>
    <x v="27"/>
    <x v="1"/>
    <x v="1"/>
    <x v="0"/>
  </r>
  <r>
    <n v="5515116408"/>
    <x v="103"/>
    <n v="48007000"/>
    <x v="658"/>
    <s v="SSMGIRON"/>
    <s v="MFLT"/>
    <s v="EPM TELECOMUNICACIONES S.A."/>
    <s v=""/>
    <s v=""/>
    <d v="2010-06-12T00:00:00"/>
    <d v="2010-06-17T00:00:00"/>
    <n v="1836"/>
    <s v="551"/>
    <x v="5"/>
    <x v="27"/>
    <x v="1"/>
    <x v="1"/>
    <x v="0"/>
  </r>
  <r>
    <n v="5515116408"/>
    <x v="103"/>
    <n v="48007000"/>
    <x v="658"/>
    <s v="SSMGIRON"/>
    <s v="MFLT"/>
    <s v="EPM TELECOMUNICACIONES S.A."/>
    <s v=""/>
    <s v=""/>
    <d v="2010-06-12T00:00:00"/>
    <d v="2010-06-17T00:00:00"/>
    <n v="880"/>
    <s v="551"/>
    <x v="5"/>
    <x v="27"/>
    <x v="1"/>
    <x v="1"/>
    <x v="0"/>
  </r>
  <r>
    <n v="5515116408"/>
    <x v="103"/>
    <n v="48007000"/>
    <x v="658"/>
    <s v="SSMGIRON"/>
    <s v="MFLT"/>
    <s v="EPM TELECOMUNICACIONES S.A."/>
    <s v=""/>
    <s v=""/>
    <d v="2010-06-12T00:00:00"/>
    <d v="2010-06-17T00:00:00"/>
    <n v="1056"/>
    <s v="551"/>
    <x v="5"/>
    <x v="27"/>
    <x v="1"/>
    <x v="1"/>
    <x v="0"/>
  </r>
  <r>
    <n v="5515116408"/>
    <x v="103"/>
    <n v="48007000"/>
    <x v="658"/>
    <s v="SSMGIRON"/>
    <s v="MFLT"/>
    <s v="EPM TELECOMUNICACIONES S.A."/>
    <s v=""/>
    <s v=""/>
    <d v="2010-06-12T00:00:00"/>
    <d v="2010-06-17T00:00:00"/>
    <n v="440"/>
    <s v="551"/>
    <x v="5"/>
    <x v="27"/>
    <x v="1"/>
    <x v="1"/>
    <x v="0"/>
  </r>
  <r>
    <n v="5515116408"/>
    <x v="103"/>
    <n v="48007000"/>
    <x v="658"/>
    <s v="SSMGIRON"/>
    <s v="MFLT"/>
    <s v="EPM TELECOMUNICACIONES S.A."/>
    <s v=""/>
    <s v=""/>
    <d v="2010-06-12T00:00:00"/>
    <d v="2010-06-17T00:00:00"/>
    <n v="1256"/>
    <s v="551"/>
    <x v="5"/>
    <x v="27"/>
    <x v="1"/>
    <x v="1"/>
    <x v="0"/>
  </r>
  <r>
    <n v="5515116408"/>
    <x v="103"/>
    <n v="48007000"/>
    <x v="658"/>
    <s v="SSMGIRON"/>
    <s v="MFLT"/>
    <s v="EPM TELECOMUNICACIONES S.A."/>
    <s v=""/>
    <s v=""/>
    <d v="2010-06-12T00:00:00"/>
    <d v="2010-06-17T00:00:00"/>
    <n v="441"/>
    <s v="551"/>
    <x v="5"/>
    <x v="27"/>
    <x v="1"/>
    <x v="1"/>
    <x v="0"/>
  </r>
  <r>
    <n v="5515116408"/>
    <x v="103"/>
    <n v="48007000"/>
    <x v="658"/>
    <s v="SSMGIRON"/>
    <s v="MFLT"/>
    <s v="TELEFONICA MOVILES COLOMBIA S.A."/>
    <s v=""/>
    <s v=""/>
    <d v="2010-06-09T00:00:00"/>
    <d v="2010-06-17T00:00:00"/>
    <n v="8753"/>
    <s v="551"/>
    <x v="5"/>
    <x v="27"/>
    <x v="1"/>
    <x v="1"/>
    <x v="0"/>
  </r>
  <r>
    <n v="5515116408"/>
    <x v="103"/>
    <n v="48007000"/>
    <x v="658"/>
    <s v="SSMGIRON"/>
    <s v="MFLT"/>
    <s v="EPM TELECOMUNICACIONES S.A."/>
    <s v=""/>
    <s v=""/>
    <d v="2010-06-12T00:00:00"/>
    <d v="2010-06-17T00:00:00"/>
    <n v="7447"/>
    <s v="551"/>
    <x v="5"/>
    <x v="27"/>
    <x v="1"/>
    <x v="1"/>
    <x v="0"/>
  </r>
  <r>
    <n v="5515116408"/>
    <x v="103"/>
    <n v="48007000"/>
    <x v="658"/>
    <s v="SSMGIRON"/>
    <s v="MFLT"/>
    <s v="EPM TELECOMUNICACIONES S.A."/>
    <s v=""/>
    <s v=""/>
    <d v="2010-06-12T00:00:00"/>
    <d v="2010-06-17T00:00:00"/>
    <n v="2640"/>
    <s v="551"/>
    <x v="5"/>
    <x v="27"/>
    <x v="1"/>
    <x v="1"/>
    <x v="0"/>
  </r>
  <r>
    <n v="5515116408"/>
    <x v="103"/>
    <n v="48007000"/>
    <x v="658"/>
    <s v="SSMGIRON"/>
    <s v="MFLT"/>
    <s v="EPM TELECOMUNICACIONES S.A."/>
    <s v=""/>
    <s v=""/>
    <d v="2010-06-12T00:00:00"/>
    <d v="2010-06-17T00:00:00"/>
    <n v="2340"/>
    <s v="551"/>
    <x v="5"/>
    <x v="27"/>
    <x v="1"/>
    <x v="1"/>
    <x v="0"/>
  </r>
  <r>
    <n v="5515116408"/>
    <x v="103"/>
    <n v="48007000"/>
    <x v="658"/>
    <s v="SSMGIRON"/>
    <s v="MFLT"/>
    <s v="EPM TELECOMUNICACIONES S.A."/>
    <s v=""/>
    <s v=""/>
    <d v="2010-06-12T00:00:00"/>
    <d v="2010-06-17T00:00:00"/>
    <n v="882"/>
    <s v="551"/>
    <x v="5"/>
    <x v="27"/>
    <x v="1"/>
    <x v="1"/>
    <x v="0"/>
  </r>
  <r>
    <n v="5515116408"/>
    <x v="103"/>
    <n v="48007000"/>
    <x v="658"/>
    <s v="SSMGIRON"/>
    <s v="MFLT"/>
    <s v="EPM TELECOMUNICACIONES S.A."/>
    <s v=""/>
    <s v=""/>
    <d v="2010-06-12T00:00:00"/>
    <d v="2010-06-17T00:00:00"/>
    <n v="1093"/>
    <s v="551"/>
    <x v="5"/>
    <x v="27"/>
    <x v="1"/>
    <x v="1"/>
    <x v="0"/>
  </r>
  <r>
    <n v="5515116408"/>
    <x v="103"/>
    <n v="48007000"/>
    <x v="658"/>
    <s v="SSMGIRON"/>
    <s v="MFLT"/>
    <s v="EPM TELECOMUNICACIONES S.A."/>
    <s v=""/>
    <s v=""/>
    <d v="2010-06-12T00:00:00"/>
    <d v="2010-06-17T00:00:00"/>
    <n v="1160"/>
    <s v="551"/>
    <x v="5"/>
    <x v="27"/>
    <x v="1"/>
    <x v="1"/>
    <x v="0"/>
  </r>
  <r>
    <n v="5515116408"/>
    <x v="103"/>
    <n v="48007000"/>
    <x v="658"/>
    <s v="SSMGIRON"/>
    <s v="MFLT"/>
    <s v="EPM TELECOMUNICACIONES S.A."/>
    <s v=""/>
    <s v=""/>
    <d v="2010-06-12T00:00:00"/>
    <d v="2010-06-17T00:00:00"/>
    <n v="441"/>
    <s v="551"/>
    <x v="5"/>
    <x v="27"/>
    <x v="1"/>
    <x v="1"/>
    <x v="0"/>
  </r>
  <r>
    <n v="5515116408"/>
    <x v="103"/>
    <n v="48008600"/>
    <x v="659"/>
    <s v="SSMGIRON"/>
    <s v="MFLT"/>
    <s v="EPM TELECOMUNICACIONES S.A."/>
    <s v=""/>
    <s v=""/>
    <d v="2010-06-12T00:00:00"/>
    <d v="2010-06-17T00:00:00"/>
    <n v="128359"/>
    <s v="551"/>
    <x v="5"/>
    <x v="27"/>
    <x v="1"/>
    <x v="1"/>
    <x v="0"/>
  </r>
  <r>
    <n v="5515116408"/>
    <x v="103"/>
    <n v="48008600"/>
    <x v="659"/>
    <s v="SSMGIRON"/>
    <s v="MFLT"/>
    <s v="EPM TELECOMUNICACIONES S.A."/>
    <s v=""/>
    <s v=""/>
    <d v="2010-06-12T00:00:00"/>
    <d v="2010-06-17T00:00:00"/>
    <n v="1156"/>
    <s v="551"/>
    <x v="5"/>
    <x v="27"/>
    <x v="1"/>
    <x v="1"/>
    <x v="0"/>
  </r>
  <r>
    <n v="5515116408"/>
    <x v="103"/>
    <n v="48008600"/>
    <x v="659"/>
    <s v="SSMGIRON"/>
    <s v="MFLT"/>
    <s v="EPM TELECOMUNICACIONES S.A."/>
    <s v=""/>
    <s v=""/>
    <d v="2010-06-12T00:00:00"/>
    <d v="2010-06-17T00:00:00"/>
    <n v="3672"/>
    <s v="551"/>
    <x v="5"/>
    <x v="27"/>
    <x v="1"/>
    <x v="1"/>
    <x v="0"/>
  </r>
  <r>
    <n v="5515116408"/>
    <x v="103"/>
    <n v="48008600"/>
    <x v="659"/>
    <s v="SSMGIRON"/>
    <s v="MFLT"/>
    <s v="EPM TELECOMUNICACIONES S.A."/>
    <s v=""/>
    <s v=""/>
    <d v="2010-06-12T00:00:00"/>
    <d v="2010-06-17T00:00:00"/>
    <n v="1759"/>
    <s v="551"/>
    <x v="5"/>
    <x v="27"/>
    <x v="1"/>
    <x v="1"/>
    <x v="0"/>
  </r>
  <r>
    <n v="5515116408"/>
    <x v="103"/>
    <n v="48008600"/>
    <x v="659"/>
    <s v="SSMGIRON"/>
    <s v="MFLT"/>
    <s v="EPM TELECOMUNICACIONES S.A."/>
    <s v=""/>
    <s v=""/>
    <d v="2010-06-12T00:00:00"/>
    <d v="2010-06-17T00:00:00"/>
    <n v="2113"/>
    <s v="551"/>
    <x v="5"/>
    <x v="27"/>
    <x v="1"/>
    <x v="1"/>
    <x v="0"/>
  </r>
  <r>
    <n v="5515116408"/>
    <x v="103"/>
    <n v="48008600"/>
    <x v="659"/>
    <s v="SSMGIRON"/>
    <s v="MFLT"/>
    <s v="EPM TELECOMUNICACIONES S.A."/>
    <s v=""/>
    <s v=""/>
    <d v="2010-06-12T00:00:00"/>
    <d v="2010-06-17T00:00:00"/>
    <n v="880"/>
    <s v="551"/>
    <x v="5"/>
    <x v="27"/>
    <x v="1"/>
    <x v="1"/>
    <x v="0"/>
  </r>
  <r>
    <n v="5515116408"/>
    <x v="103"/>
    <n v="48008600"/>
    <x v="659"/>
    <s v="SSMGIRON"/>
    <s v="MFLT"/>
    <s v="EPM TELECOMUNICACIONES S.A."/>
    <s v=""/>
    <s v=""/>
    <d v="2010-06-12T00:00:00"/>
    <d v="2010-06-17T00:00:00"/>
    <n v="2513"/>
    <s v="551"/>
    <x v="5"/>
    <x v="27"/>
    <x v="1"/>
    <x v="1"/>
    <x v="0"/>
  </r>
  <r>
    <n v="5515116408"/>
    <x v="103"/>
    <n v="48008600"/>
    <x v="659"/>
    <s v="SSMGIRON"/>
    <s v="MFLT"/>
    <s v="EPM TELECOMUNICACIONES S.A."/>
    <s v=""/>
    <s v=""/>
    <d v="2010-06-12T00:00:00"/>
    <d v="2010-06-17T00:00:00"/>
    <n v="881"/>
    <s v="551"/>
    <x v="5"/>
    <x v="27"/>
    <x v="1"/>
    <x v="1"/>
    <x v="0"/>
  </r>
  <r>
    <n v="5515116408"/>
    <x v="103"/>
    <n v="48008600"/>
    <x v="659"/>
    <s v="SSMGIRON"/>
    <s v="MFLT"/>
    <s v="EPM TELECOMUNICACIONES S.A."/>
    <s v=""/>
    <s v=""/>
    <d v="2010-06-12T00:00:00"/>
    <d v="2010-06-17T00:00:00"/>
    <n v="14893"/>
    <s v="551"/>
    <x v="5"/>
    <x v="27"/>
    <x v="1"/>
    <x v="1"/>
    <x v="0"/>
  </r>
  <r>
    <n v="5515116408"/>
    <x v="103"/>
    <n v="48008600"/>
    <x v="659"/>
    <s v="SSMGIRON"/>
    <s v="MFLT"/>
    <s v="EPM TELECOMUNICACIONES S.A."/>
    <s v=""/>
    <s v=""/>
    <d v="2010-06-12T00:00:00"/>
    <d v="2010-06-17T00:00:00"/>
    <n v="5279"/>
    <s v="551"/>
    <x v="5"/>
    <x v="27"/>
    <x v="1"/>
    <x v="1"/>
    <x v="0"/>
  </r>
  <r>
    <n v="5515116408"/>
    <x v="103"/>
    <n v="48008600"/>
    <x v="659"/>
    <s v="SSMGIRON"/>
    <s v="MFLT"/>
    <s v="EPM TELECOMUNICACIONES S.A."/>
    <s v=""/>
    <s v=""/>
    <d v="2010-06-12T00:00:00"/>
    <d v="2010-06-17T00:00:00"/>
    <n v="2322"/>
    <s v="551"/>
    <x v="5"/>
    <x v="27"/>
    <x v="1"/>
    <x v="1"/>
    <x v="0"/>
  </r>
  <r>
    <n v="5515116408"/>
    <x v="103"/>
    <n v="48008600"/>
    <x v="659"/>
    <s v="SSMGIRON"/>
    <s v="MFLT"/>
    <s v="EPM TELECOMUNICACIONES S.A."/>
    <s v=""/>
    <s v=""/>
    <d v="2010-06-12T00:00:00"/>
    <d v="2010-06-17T00:00:00"/>
    <n v="881"/>
    <s v="551"/>
    <x v="5"/>
    <x v="27"/>
    <x v="1"/>
    <x v="1"/>
    <x v="0"/>
  </r>
  <r>
    <n v="5515116408"/>
    <x v="103"/>
    <n v="48016800"/>
    <x v="662"/>
    <s v="SSMGIRON"/>
    <s v="MFLT"/>
    <s v="EPM TELECOMUNICACIONES S.A."/>
    <s v=""/>
    <s v=""/>
    <d v="2010-06-12T00:00:00"/>
    <d v="2010-06-17T00:00:00"/>
    <n v="235328"/>
    <s v="551"/>
    <x v="5"/>
    <x v="27"/>
    <x v="1"/>
    <x v="1"/>
    <x v="0"/>
  </r>
  <r>
    <n v="5515116408"/>
    <x v="103"/>
    <n v="48016800"/>
    <x v="662"/>
    <s v="SSMGIRON"/>
    <s v="MFLT"/>
    <s v="EPM TELECOMUNICACIONES S.A."/>
    <s v=""/>
    <s v=""/>
    <d v="2010-06-12T00:00:00"/>
    <d v="2010-06-17T00:00:00"/>
    <n v="2120"/>
    <s v="551"/>
    <x v="5"/>
    <x v="27"/>
    <x v="1"/>
    <x v="1"/>
    <x v="0"/>
  </r>
  <r>
    <n v="5515116408"/>
    <x v="103"/>
    <n v="48016800"/>
    <x v="662"/>
    <s v="SSMGIRON"/>
    <s v="MFLT"/>
    <s v="EPM TELECOMUNICACIONES S.A."/>
    <s v=""/>
    <s v=""/>
    <d v="2010-06-12T00:00:00"/>
    <d v="2010-06-17T00:00:00"/>
    <n v="6738"/>
    <s v="551"/>
    <x v="5"/>
    <x v="27"/>
    <x v="1"/>
    <x v="1"/>
    <x v="0"/>
  </r>
  <r>
    <n v="5515116408"/>
    <x v="103"/>
    <n v="48016800"/>
    <x v="662"/>
    <s v="SSMGIRON"/>
    <s v="MFLT"/>
    <s v="EPM TELECOMUNICACIONES S.A."/>
    <s v=""/>
    <s v=""/>
    <d v="2010-06-12T00:00:00"/>
    <d v="2010-06-17T00:00:00"/>
    <n v="3225"/>
    <s v="551"/>
    <x v="5"/>
    <x v="27"/>
    <x v="1"/>
    <x v="1"/>
    <x v="0"/>
  </r>
  <r>
    <n v="5515116408"/>
    <x v="103"/>
    <n v="48016800"/>
    <x v="662"/>
    <s v="SSMGIRON"/>
    <s v="MFLT"/>
    <s v="EPM TELECOMUNICACIONES S.A."/>
    <s v=""/>
    <s v=""/>
    <d v="2010-06-12T00:00:00"/>
    <d v="2010-06-17T00:00:00"/>
    <n v="3874"/>
    <s v="551"/>
    <x v="5"/>
    <x v="27"/>
    <x v="1"/>
    <x v="1"/>
    <x v="0"/>
  </r>
  <r>
    <n v="5515116408"/>
    <x v="103"/>
    <n v="48016800"/>
    <x v="662"/>
    <s v="SSMGIRON"/>
    <s v="MFLT"/>
    <s v="EPM TELECOMUNICACIONES S.A."/>
    <s v=""/>
    <s v=""/>
    <d v="2010-06-12T00:00:00"/>
    <d v="2010-06-17T00:00:00"/>
    <n v="1614"/>
    <s v="551"/>
    <x v="5"/>
    <x v="27"/>
    <x v="1"/>
    <x v="1"/>
    <x v="0"/>
  </r>
  <r>
    <n v="5515116408"/>
    <x v="103"/>
    <n v="48016800"/>
    <x v="662"/>
    <s v="SSMGIRON"/>
    <s v="MFLT"/>
    <s v="EPM TELECOMUNICACIONES S.A."/>
    <s v=""/>
    <s v=""/>
    <d v="2010-06-12T00:00:00"/>
    <d v="2010-06-17T00:00:00"/>
    <n v="4607"/>
    <s v="551"/>
    <x v="5"/>
    <x v="27"/>
    <x v="1"/>
    <x v="1"/>
    <x v="0"/>
  </r>
  <r>
    <n v="5515116408"/>
    <x v="103"/>
    <n v="48016800"/>
    <x v="662"/>
    <s v="SSMGIRON"/>
    <s v="MFLT"/>
    <s v="EPM TELECOMUNICACIONES S.A."/>
    <s v=""/>
    <s v=""/>
    <d v="2010-06-12T00:00:00"/>
    <d v="2010-06-17T00:00:00"/>
    <n v="1615"/>
    <s v="551"/>
    <x v="5"/>
    <x v="27"/>
    <x v="1"/>
    <x v="1"/>
    <x v="0"/>
  </r>
  <r>
    <n v="5515116408"/>
    <x v="103"/>
    <n v="48016800"/>
    <x v="662"/>
    <s v="SSMGIRON"/>
    <s v="MFLT"/>
    <s v="TELEFONICA MOVILES COLOMBIA S.A."/>
    <s v=""/>
    <s v=""/>
    <d v="2010-06-09T00:00:00"/>
    <d v="2010-06-17T00:00:00"/>
    <n v="6149"/>
    <s v="551"/>
    <x v="5"/>
    <x v="27"/>
    <x v="1"/>
    <x v="1"/>
    <x v="0"/>
  </r>
  <r>
    <n v="5515116408"/>
    <x v="103"/>
    <n v="48016800"/>
    <x v="662"/>
    <s v="SSMGIRON"/>
    <s v="MFLT"/>
    <s v="EPM TELECOMUNICACIONES S.A."/>
    <s v=""/>
    <s v=""/>
    <d v="2010-06-12T00:00:00"/>
    <d v="2010-06-17T00:00:00"/>
    <n v="27301"/>
    <s v="551"/>
    <x v="5"/>
    <x v="27"/>
    <x v="1"/>
    <x v="1"/>
    <x v="0"/>
  </r>
  <r>
    <n v="5515116408"/>
    <x v="103"/>
    <n v="48016800"/>
    <x v="662"/>
    <s v="SSMGIRON"/>
    <s v="MFLT"/>
    <s v="EPM TELECOMUNICACIONES S.A."/>
    <s v=""/>
    <s v=""/>
    <d v="2010-06-12T00:00:00"/>
    <d v="2010-06-17T00:00:00"/>
    <n v="9678"/>
    <s v="551"/>
    <x v="5"/>
    <x v="27"/>
    <x v="1"/>
    <x v="1"/>
    <x v="0"/>
  </r>
  <r>
    <n v="5515116408"/>
    <x v="103"/>
    <n v="48016800"/>
    <x v="662"/>
    <s v="SSMGIRON"/>
    <s v="MFLT"/>
    <s v="EPM TELECOMUNICACIONES S.A."/>
    <s v=""/>
    <s v=""/>
    <d v="2010-06-12T00:00:00"/>
    <d v="2010-06-17T00:00:00"/>
    <n v="7798"/>
    <s v="551"/>
    <x v="5"/>
    <x v="27"/>
    <x v="1"/>
    <x v="1"/>
    <x v="0"/>
  </r>
  <r>
    <n v="5515116408"/>
    <x v="103"/>
    <n v="48016800"/>
    <x v="662"/>
    <s v="SSMGIRON"/>
    <s v="MFLT"/>
    <s v="EPM TELECOMUNICACIONES S.A."/>
    <s v=""/>
    <s v=""/>
    <d v="2010-06-12T00:00:00"/>
    <d v="2010-06-17T00:00:00"/>
    <n v="2941"/>
    <s v="551"/>
    <x v="5"/>
    <x v="27"/>
    <x v="1"/>
    <x v="1"/>
    <x v="0"/>
  </r>
  <r>
    <n v="5515116408"/>
    <x v="103"/>
    <n v="48016800"/>
    <x v="662"/>
    <s v="SSMGIRON"/>
    <s v="MFLT"/>
    <s v="EPM TELECOMUNICACIONES S.A."/>
    <s v=""/>
    <s v=""/>
    <d v="2010-06-12T00:00:00"/>
    <d v="2010-06-17T00:00:00"/>
    <n v="3644"/>
    <s v="551"/>
    <x v="5"/>
    <x v="27"/>
    <x v="1"/>
    <x v="1"/>
    <x v="0"/>
  </r>
  <r>
    <n v="5515116408"/>
    <x v="103"/>
    <n v="48016800"/>
    <x v="662"/>
    <s v="SSMGIRON"/>
    <s v="MFLT"/>
    <s v="EPM TELECOMUNICACIONES S.A."/>
    <s v=""/>
    <s v=""/>
    <d v="2010-06-12T00:00:00"/>
    <d v="2010-06-17T00:00:00"/>
    <n v="4259"/>
    <s v="551"/>
    <x v="5"/>
    <x v="27"/>
    <x v="1"/>
    <x v="1"/>
    <x v="0"/>
  </r>
  <r>
    <n v="5515116408"/>
    <x v="103"/>
    <n v="48016800"/>
    <x v="662"/>
    <s v="SSMGIRON"/>
    <s v="MFLT"/>
    <s v="EPM TELECOMUNICACIONES S.A."/>
    <s v=""/>
    <s v=""/>
    <d v="2010-06-12T00:00:00"/>
    <d v="2010-06-17T00:00:00"/>
    <n v="1615"/>
    <s v="551"/>
    <x v="5"/>
    <x v="27"/>
    <x v="1"/>
    <x v="1"/>
    <x v="0"/>
  </r>
  <r>
    <n v="5505116408"/>
    <x v="150"/>
    <n v="48200100"/>
    <x v="664"/>
    <s v="SSMGIRON"/>
    <s v="MFLT"/>
    <s v="EPM TELECOMUNICACIONES S.A."/>
    <s v=""/>
    <s v=""/>
    <d v="2010-06-12T00:00:00"/>
    <d v="2010-06-17T00:00:00"/>
    <n v="128359"/>
    <s v="550"/>
    <x v="5"/>
    <x v="27"/>
    <x v="1"/>
    <x v="1"/>
    <x v="0"/>
  </r>
  <r>
    <n v="5505116408"/>
    <x v="150"/>
    <n v="48200100"/>
    <x v="664"/>
    <s v="SSMGIRON"/>
    <s v="MFLT"/>
    <s v="EPM TELECOMUNICACIONES S.A."/>
    <s v=""/>
    <s v=""/>
    <d v="2010-06-12T00:00:00"/>
    <d v="2010-06-17T00:00:00"/>
    <n v="1156"/>
    <s v="550"/>
    <x v="5"/>
    <x v="27"/>
    <x v="1"/>
    <x v="1"/>
    <x v="0"/>
  </r>
  <r>
    <n v="5505116408"/>
    <x v="150"/>
    <n v="48200100"/>
    <x v="664"/>
    <s v="SSMGIRON"/>
    <s v="MFLT"/>
    <s v="EPM TELECOMUNICACIONES S.A."/>
    <s v=""/>
    <s v=""/>
    <d v="2010-06-12T00:00:00"/>
    <d v="2010-06-17T00:00:00"/>
    <n v="3672"/>
    <s v="550"/>
    <x v="5"/>
    <x v="27"/>
    <x v="1"/>
    <x v="1"/>
    <x v="0"/>
  </r>
  <r>
    <n v="5505116408"/>
    <x v="150"/>
    <n v="48200100"/>
    <x v="664"/>
    <s v="SSMGIRON"/>
    <s v="MFLT"/>
    <s v="EPM TELECOMUNICACIONES S.A."/>
    <s v=""/>
    <s v=""/>
    <d v="2010-06-12T00:00:00"/>
    <d v="2010-06-17T00:00:00"/>
    <n v="1759"/>
    <s v="550"/>
    <x v="5"/>
    <x v="27"/>
    <x v="1"/>
    <x v="1"/>
    <x v="0"/>
  </r>
  <r>
    <n v="5505116408"/>
    <x v="150"/>
    <n v="48200100"/>
    <x v="664"/>
    <s v="SSMGIRON"/>
    <s v="MFLT"/>
    <s v="EPM TELECOMUNICACIONES S.A."/>
    <s v=""/>
    <s v=""/>
    <d v="2010-06-12T00:00:00"/>
    <d v="2010-06-17T00:00:00"/>
    <n v="2113"/>
    <s v="550"/>
    <x v="5"/>
    <x v="27"/>
    <x v="1"/>
    <x v="1"/>
    <x v="0"/>
  </r>
  <r>
    <n v="5505116408"/>
    <x v="150"/>
    <n v="48200100"/>
    <x v="664"/>
    <s v="SSMGIRON"/>
    <s v="MFLT"/>
    <s v="EPM TELECOMUNICACIONES S.A."/>
    <s v=""/>
    <s v=""/>
    <d v="2010-06-12T00:00:00"/>
    <d v="2010-06-17T00:00:00"/>
    <n v="880"/>
    <s v="550"/>
    <x v="5"/>
    <x v="27"/>
    <x v="1"/>
    <x v="1"/>
    <x v="0"/>
  </r>
  <r>
    <n v="5505116408"/>
    <x v="150"/>
    <n v="48200100"/>
    <x v="664"/>
    <s v="SSMGIRON"/>
    <s v="MFLT"/>
    <s v="EPM TELECOMUNICACIONES S.A."/>
    <s v=""/>
    <s v=""/>
    <d v="2010-06-12T00:00:00"/>
    <d v="2010-06-17T00:00:00"/>
    <n v="2513"/>
    <s v="550"/>
    <x v="5"/>
    <x v="27"/>
    <x v="1"/>
    <x v="1"/>
    <x v="0"/>
  </r>
  <r>
    <n v="5505116408"/>
    <x v="150"/>
    <n v="48200100"/>
    <x v="664"/>
    <s v="SSMGIRON"/>
    <s v="MFLT"/>
    <s v="EPM TELECOMUNICACIONES S.A."/>
    <s v=""/>
    <s v=""/>
    <d v="2010-06-12T00:00:00"/>
    <d v="2010-06-17T00:00:00"/>
    <n v="881"/>
    <s v="550"/>
    <x v="5"/>
    <x v="27"/>
    <x v="1"/>
    <x v="1"/>
    <x v="0"/>
  </r>
  <r>
    <n v="5505116408"/>
    <x v="150"/>
    <n v="48200100"/>
    <x v="664"/>
    <s v="SSMGIRON"/>
    <s v="MFLT"/>
    <s v="TELEFONICA MOVILES COLOMBIA S.A."/>
    <s v=""/>
    <s v=""/>
    <d v="2010-06-09T00:00:00"/>
    <d v="2010-06-17T00:00:00"/>
    <n v="1137"/>
    <s v="550"/>
    <x v="5"/>
    <x v="27"/>
    <x v="1"/>
    <x v="1"/>
    <x v="0"/>
  </r>
  <r>
    <n v="5505116408"/>
    <x v="150"/>
    <n v="48200100"/>
    <x v="664"/>
    <s v="SSMGIRON"/>
    <s v="MFLT"/>
    <s v="EPM TELECOMUNICACIONES S.A."/>
    <s v=""/>
    <s v=""/>
    <d v="2010-06-12T00:00:00"/>
    <d v="2010-06-17T00:00:00"/>
    <n v="14893"/>
    <s v="550"/>
    <x v="5"/>
    <x v="27"/>
    <x v="1"/>
    <x v="1"/>
    <x v="0"/>
  </r>
  <r>
    <n v="5505116408"/>
    <x v="150"/>
    <n v="48200100"/>
    <x v="664"/>
    <s v="SSMGIRON"/>
    <s v="MFLT"/>
    <s v="EPM TELECOMUNICACIONES S.A."/>
    <s v=""/>
    <s v=""/>
    <d v="2010-06-12T00:00:00"/>
    <d v="2010-06-17T00:00:00"/>
    <n v="5279"/>
    <s v="550"/>
    <x v="5"/>
    <x v="27"/>
    <x v="1"/>
    <x v="1"/>
    <x v="0"/>
  </r>
  <r>
    <n v="5505116408"/>
    <x v="150"/>
    <n v="48200100"/>
    <x v="664"/>
    <s v="SSMGIRON"/>
    <s v="MFLT"/>
    <s v="EPM TELECOMUNICACIONES S.A."/>
    <s v=""/>
    <s v=""/>
    <d v="2010-06-12T00:00:00"/>
    <d v="2010-06-17T00:00:00"/>
    <n v="3282"/>
    <s v="550"/>
    <x v="5"/>
    <x v="27"/>
    <x v="1"/>
    <x v="1"/>
    <x v="0"/>
  </r>
  <r>
    <n v="5505116408"/>
    <x v="150"/>
    <n v="48200100"/>
    <x v="664"/>
    <s v="SSMGIRON"/>
    <s v="MFLT"/>
    <s v="EPM TELECOMUNICACIONES S.A."/>
    <s v=""/>
    <s v=""/>
    <d v="2010-06-12T00:00:00"/>
    <d v="2010-06-17T00:00:00"/>
    <n v="5058"/>
    <s v="550"/>
    <x v="5"/>
    <x v="27"/>
    <x v="1"/>
    <x v="1"/>
    <x v="0"/>
  </r>
  <r>
    <n v="5505116408"/>
    <x v="150"/>
    <n v="48200100"/>
    <x v="664"/>
    <s v="SSMGIRON"/>
    <s v="MFLT"/>
    <s v="EPM TELECOMUNICACIONES S.A."/>
    <s v=""/>
    <s v=""/>
    <d v="2010-06-12T00:00:00"/>
    <d v="2010-06-17T00:00:00"/>
    <n v="3509"/>
    <s v="550"/>
    <x v="5"/>
    <x v="27"/>
    <x v="1"/>
    <x v="1"/>
    <x v="0"/>
  </r>
  <r>
    <n v="5505116408"/>
    <x v="150"/>
    <n v="48200100"/>
    <x v="664"/>
    <s v="SSMGIRON"/>
    <s v="MFLT"/>
    <s v="EPM TELECOMUNICACIONES S.A."/>
    <s v=""/>
    <s v=""/>
    <d v="2010-06-12T00:00:00"/>
    <d v="2010-06-17T00:00:00"/>
    <n v="1323"/>
    <s v="550"/>
    <x v="5"/>
    <x v="27"/>
    <x v="1"/>
    <x v="1"/>
    <x v="0"/>
  </r>
  <r>
    <n v="5505116408"/>
    <x v="150"/>
    <n v="48200100"/>
    <x v="664"/>
    <s v="SSMGIRON"/>
    <s v="MFLT"/>
    <s v="EPM TELECOMUNICACIONES S.A."/>
    <s v=""/>
    <s v=""/>
    <d v="2010-06-12T00:00:00"/>
    <d v="2010-06-17T00:00:00"/>
    <n v="1640"/>
    <s v="550"/>
    <x v="5"/>
    <x v="27"/>
    <x v="1"/>
    <x v="1"/>
    <x v="0"/>
  </r>
  <r>
    <n v="5505116408"/>
    <x v="150"/>
    <n v="48200100"/>
    <x v="664"/>
    <s v="SSMGIRON"/>
    <s v="MFLT"/>
    <s v="EPM TELECOMUNICACIONES S.A."/>
    <s v=""/>
    <s v=""/>
    <d v="2010-06-12T00:00:00"/>
    <d v="2010-06-17T00:00:00"/>
    <n v="2322"/>
    <s v="550"/>
    <x v="5"/>
    <x v="27"/>
    <x v="1"/>
    <x v="1"/>
    <x v="0"/>
  </r>
  <r>
    <n v="5505116408"/>
    <x v="150"/>
    <n v="48200100"/>
    <x v="664"/>
    <s v="SSMGIRON"/>
    <s v="MFLT"/>
    <s v="EPM TELECOMUNICACIONES S.A."/>
    <s v=""/>
    <s v=""/>
    <d v="2010-06-12T00:00:00"/>
    <d v="2010-06-17T00:00:00"/>
    <n v="881"/>
    <s v="550"/>
    <x v="5"/>
    <x v="27"/>
    <x v="1"/>
    <x v="1"/>
    <x v="0"/>
  </r>
  <r>
    <n v="5525116408"/>
    <x v="173"/>
    <n v="48330000"/>
    <x v="666"/>
    <s v="SSMGIRON"/>
    <s v="MFLT"/>
    <s v="EPM TELECOMUNICACIONES S.A."/>
    <s v=""/>
    <s v=""/>
    <d v="2010-06-12T00:00:00"/>
    <d v="2010-06-17T00:00:00"/>
    <n v="64180"/>
    <s v="552"/>
    <x v="5"/>
    <x v="27"/>
    <x v="1"/>
    <x v="1"/>
    <x v="0"/>
  </r>
  <r>
    <n v="5525116408"/>
    <x v="173"/>
    <n v="48330000"/>
    <x v="666"/>
    <s v="SSMGIRON"/>
    <s v="MFLT"/>
    <s v="EPM TELECOMUNICACIONES S.A."/>
    <s v=""/>
    <s v=""/>
    <d v="2010-06-12T00:00:00"/>
    <d v="2010-06-17T00:00:00"/>
    <n v="578"/>
    <s v="552"/>
    <x v="5"/>
    <x v="27"/>
    <x v="1"/>
    <x v="1"/>
    <x v="0"/>
  </r>
  <r>
    <n v="5525116408"/>
    <x v="173"/>
    <n v="48330000"/>
    <x v="666"/>
    <s v="SSMGIRON"/>
    <s v="MFLT"/>
    <s v="EPM TELECOMUNICACIONES S.A."/>
    <s v=""/>
    <s v=""/>
    <d v="2010-06-12T00:00:00"/>
    <d v="2010-06-17T00:00:00"/>
    <n v="1836"/>
    <s v="552"/>
    <x v="5"/>
    <x v="27"/>
    <x v="1"/>
    <x v="1"/>
    <x v="0"/>
  </r>
  <r>
    <n v="5525116408"/>
    <x v="173"/>
    <n v="48330000"/>
    <x v="666"/>
    <s v="SSMGIRON"/>
    <s v="MFLT"/>
    <s v="EPM TELECOMUNICACIONES S.A."/>
    <s v=""/>
    <s v=""/>
    <d v="2010-06-12T00:00:00"/>
    <d v="2010-06-17T00:00:00"/>
    <n v="880"/>
    <s v="552"/>
    <x v="5"/>
    <x v="27"/>
    <x v="1"/>
    <x v="1"/>
    <x v="0"/>
  </r>
  <r>
    <n v="5525116408"/>
    <x v="173"/>
    <n v="48330000"/>
    <x v="666"/>
    <s v="SSMGIRON"/>
    <s v="MFLT"/>
    <s v="EPM TELECOMUNICACIONES S.A."/>
    <s v=""/>
    <s v=""/>
    <d v="2010-06-12T00:00:00"/>
    <d v="2010-06-17T00:00:00"/>
    <n v="1056"/>
    <s v="552"/>
    <x v="5"/>
    <x v="27"/>
    <x v="1"/>
    <x v="1"/>
    <x v="0"/>
  </r>
  <r>
    <n v="5525116408"/>
    <x v="173"/>
    <n v="48330000"/>
    <x v="666"/>
    <s v="SSMGIRON"/>
    <s v="MFLT"/>
    <s v="EPM TELECOMUNICACIONES S.A."/>
    <s v=""/>
    <s v=""/>
    <d v="2010-06-12T00:00:00"/>
    <d v="2010-06-17T00:00:00"/>
    <n v="440"/>
    <s v="552"/>
    <x v="5"/>
    <x v="27"/>
    <x v="1"/>
    <x v="1"/>
    <x v="0"/>
  </r>
  <r>
    <n v="5525116408"/>
    <x v="173"/>
    <n v="48330000"/>
    <x v="666"/>
    <s v="SSMGIRON"/>
    <s v="MFLT"/>
    <s v="EPM TELECOMUNICACIONES S.A."/>
    <s v=""/>
    <s v=""/>
    <d v="2010-06-12T00:00:00"/>
    <d v="2010-06-17T00:00:00"/>
    <n v="1256"/>
    <s v="552"/>
    <x v="5"/>
    <x v="27"/>
    <x v="1"/>
    <x v="1"/>
    <x v="0"/>
  </r>
  <r>
    <n v="5525116408"/>
    <x v="173"/>
    <n v="48330000"/>
    <x v="666"/>
    <s v="SSMGIRON"/>
    <s v="MFLT"/>
    <s v="EPM TELECOMUNICACIONES S.A."/>
    <s v=""/>
    <s v=""/>
    <d v="2010-06-12T00:00:00"/>
    <d v="2010-06-17T00:00:00"/>
    <n v="441"/>
    <s v="552"/>
    <x v="5"/>
    <x v="27"/>
    <x v="1"/>
    <x v="1"/>
    <x v="0"/>
  </r>
  <r>
    <n v="5525116408"/>
    <x v="173"/>
    <n v="48330000"/>
    <x v="666"/>
    <s v="SSMGIRON"/>
    <s v="MFLT"/>
    <s v="TELEFONICA MOVILES COLOMBIA S.A."/>
    <s v=""/>
    <s v=""/>
    <d v="2010-06-09T00:00:00"/>
    <d v="2010-06-17T00:00:00"/>
    <n v="11458"/>
    <s v="552"/>
    <x v="5"/>
    <x v="27"/>
    <x v="1"/>
    <x v="1"/>
    <x v="0"/>
  </r>
  <r>
    <n v="5525116408"/>
    <x v="173"/>
    <n v="48330000"/>
    <x v="666"/>
    <s v="SSMGIRON"/>
    <s v="MFLT"/>
    <s v="EPM TELECOMUNICACIONES S.A."/>
    <s v=""/>
    <s v=""/>
    <d v="2010-06-12T00:00:00"/>
    <d v="2010-06-17T00:00:00"/>
    <n v="7447"/>
    <s v="552"/>
    <x v="5"/>
    <x v="27"/>
    <x v="1"/>
    <x v="1"/>
    <x v="0"/>
  </r>
  <r>
    <n v="5525116408"/>
    <x v="173"/>
    <n v="48330000"/>
    <x v="666"/>
    <s v="SSMGIRON"/>
    <s v="MFLT"/>
    <s v="EPM TELECOMUNICACIONES S.A."/>
    <s v=""/>
    <s v=""/>
    <d v="2010-06-12T00:00:00"/>
    <d v="2010-06-17T00:00:00"/>
    <n v="2640"/>
    <s v="552"/>
    <x v="5"/>
    <x v="27"/>
    <x v="1"/>
    <x v="1"/>
    <x v="0"/>
  </r>
  <r>
    <n v="5525116408"/>
    <x v="173"/>
    <n v="48330000"/>
    <x v="666"/>
    <s v="SSMGIRON"/>
    <s v="MFLT"/>
    <s v="EPM TELECOMUNICACIONES S.A."/>
    <s v=""/>
    <s v=""/>
    <d v="2010-06-12T00:00:00"/>
    <d v="2010-06-17T00:00:00"/>
    <n v="20199"/>
    <s v="552"/>
    <x v="5"/>
    <x v="27"/>
    <x v="1"/>
    <x v="1"/>
    <x v="0"/>
  </r>
  <r>
    <n v="5525116408"/>
    <x v="173"/>
    <n v="48330000"/>
    <x v="666"/>
    <s v="SSMGIRON"/>
    <s v="MFLT"/>
    <s v="EPM TELECOMUNICACIONES S.A."/>
    <s v=""/>
    <s v=""/>
    <d v="2010-06-12T00:00:00"/>
    <d v="2010-06-17T00:00:00"/>
    <n v="19034"/>
    <s v="552"/>
    <x v="5"/>
    <x v="27"/>
    <x v="1"/>
    <x v="1"/>
    <x v="0"/>
  </r>
  <r>
    <n v="5525116408"/>
    <x v="173"/>
    <n v="48330000"/>
    <x v="666"/>
    <s v="SSMGIRON"/>
    <s v="MFLT"/>
    <s v="EPM TELECOMUNICACIONES S.A."/>
    <s v=""/>
    <s v=""/>
    <d v="2010-06-12T00:00:00"/>
    <d v="2010-06-17T00:00:00"/>
    <n v="29339"/>
    <s v="552"/>
    <x v="5"/>
    <x v="27"/>
    <x v="1"/>
    <x v="1"/>
    <x v="0"/>
  </r>
  <r>
    <n v="5525116408"/>
    <x v="173"/>
    <n v="48330000"/>
    <x v="666"/>
    <s v="SSMGIRON"/>
    <s v="MFLT"/>
    <s v="EPM TELECOMUNICACIONES S.A."/>
    <s v=""/>
    <s v=""/>
    <d v="2010-06-12T00:00:00"/>
    <d v="2010-06-17T00:00:00"/>
    <n v="1160"/>
    <s v="552"/>
    <x v="5"/>
    <x v="27"/>
    <x v="1"/>
    <x v="1"/>
    <x v="0"/>
  </r>
  <r>
    <n v="5525116408"/>
    <x v="173"/>
    <n v="48330000"/>
    <x v="666"/>
    <s v="SSMGIRON"/>
    <s v="MFLT"/>
    <s v="EPM TELECOMUNICACIONES S.A."/>
    <s v=""/>
    <s v=""/>
    <d v="2010-06-12T00:00:00"/>
    <d v="2010-06-17T00:00:00"/>
    <n v="441"/>
    <s v="552"/>
    <x v="5"/>
    <x v="27"/>
    <x v="1"/>
    <x v="1"/>
    <x v="0"/>
  </r>
  <r>
    <n v="5515124704"/>
    <x v="110"/>
    <n v="48007000"/>
    <x v="658"/>
    <s v="EXGAVELASQUE"/>
    <s v="MFLT"/>
    <s v="Provisión otras cta.pte.proveed prod. no inventar"/>
    <s v="Organizador d/docum.x6 norma 7833"/>
    <s v="Organizador d/docum.x6 norma 7833"/>
    <d v="2010-06-17T00:00:00"/>
    <d v="2010-06-18T00:00:00"/>
    <n v="4997"/>
    <s v="551"/>
    <x v="5"/>
    <x v="27"/>
    <x v="5"/>
    <x v="1"/>
    <x v="0"/>
  </r>
  <r>
    <n v="5515124704"/>
    <x v="110"/>
    <n v="48007000"/>
    <x v="658"/>
    <s v="EXGAVELASQUE"/>
    <s v="MFLT"/>
    <s v="Provisión otras cta.pte.proveed prod. no inventar"/>
    <s v="Mina faber 0.5mm 2b"/>
    <s v="Mina faber 0.5mm 2b"/>
    <d v="2010-06-17T00:00:00"/>
    <d v="2010-06-18T00:00:00"/>
    <n v="658"/>
    <s v="551"/>
    <x v="5"/>
    <x v="27"/>
    <x v="5"/>
    <x v="1"/>
    <x v="0"/>
  </r>
  <r>
    <n v="5515124704"/>
    <x v="110"/>
    <n v="48007000"/>
    <x v="658"/>
    <s v="EXGAVELASQUE"/>
    <s v="MFLT"/>
    <s v="Provisión otras cta.pte.proveed prod. no inventar"/>
    <s v="Corrector liq.lapiz berol"/>
    <s v="Corrector liq.lapiz berol"/>
    <d v="2010-06-17T00:00:00"/>
    <d v="2010-06-18T00:00:00"/>
    <n v="1500"/>
    <s v="551"/>
    <x v="5"/>
    <x v="27"/>
    <x v="5"/>
    <x v="1"/>
    <x v="0"/>
  </r>
  <r>
    <n v="5515124704"/>
    <x v="110"/>
    <n v="48007000"/>
    <x v="658"/>
    <s v="EXGAVELASQUE"/>
    <s v="MFLT"/>
    <s v="Provisión otras cta.pte.proveed prod. no inventar"/>
    <s v="Pasta 105 x1.0r cartop.129 blca c/b"/>
    <s v="Pasta 105 x1.0r cartop.129 blca c/b"/>
    <d v="2010-06-17T00:00:00"/>
    <d v="2010-06-18T00:00:00"/>
    <n v="8490"/>
    <s v="551"/>
    <x v="5"/>
    <x v="27"/>
    <x v="5"/>
    <x v="1"/>
    <x v="0"/>
  </r>
  <r>
    <n v="5515124704"/>
    <x v="110"/>
    <n v="48007000"/>
    <x v="658"/>
    <s v="EXGAVELASQUE"/>
    <s v="MFLT"/>
    <s v="Provisión otras cta.pte.proveed prod. no inventar"/>
    <s v="Plumigrafo stabilo 88 microp.ngo"/>
    <s v="Plumigrafo stabilo 88 microp.ngo"/>
    <d v="2010-06-17T00:00:00"/>
    <d v="2010-06-18T00:00:00"/>
    <n v="1233"/>
    <s v="551"/>
    <x v="5"/>
    <x v="27"/>
    <x v="5"/>
    <x v="1"/>
    <x v="0"/>
  </r>
  <r>
    <n v="5515124704"/>
    <x v="110"/>
    <n v="48007000"/>
    <x v="658"/>
    <s v="EXGAVELASQUE"/>
    <s v="MFLT"/>
    <s v="Provisión otras cta.pte.proveed prod. no inventar"/>
    <s v="Marcador borrable expo azul"/>
    <s v="Marcador borrable expo azul"/>
    <d v="2010-06-17T00:00:00"/>
    <d v="2010-06-18T00:00:00"/>
    <n v="1893"/>
    <s v="551"/>
    <x v="5"/>
    <x v="27"/>
    <x v="5"/>
    <x v="1"/>
    <x v="0"/>
  </r>
  <r>
    <n v="5515124704"/>
    <x v="110"/>
    <n v="48008600"/>
    <x v="659"/>
    <s v="EXGAVELASQUE"/>
    <s v="MFLT"/>
    <s v="Provisión otras cta.pte.proveed prod. no inventar"/>
    <s v="Pasta 105 x0.75r cartop.339 blca c/b"/>
    <s v="Pasta 105 x0.75r cartop.339 blca c/b"/>
    <d v="2010-06-17T00:00:00"/>
    <d v="2010-06-18T00:00:00"/>
    <n v="41820"/>
    <s v="551"/>
    <x v="5"/>
    <x v="27"/>
    <x v="5"/>
    <x v="1"/>
    <x v="0"/>
  </r>
  <r>
    <n v="5515124704"/>
    <x v="110"/>
    <n v="48008600"/>
    <x v="659"/>
    <s v="EXGAVELASQUE"/>
    <s v="MFLT"/>
    <s v="Provisión otras cta.pte.proveed prod. no inventar"/>
    <s v="Cinta d/enmasc.tesa d/12mmx40m"/>
    <s v="Cinta d/enmasc.tesa d/12mmx40m"/>
    <d v="2010-06-17T00:00:00"/>
    <d v="2010-06-18T00:00:00"/>
    <n v="1108"/>
    <s v="551"/>
    <x v="5"/>
    <x v="27"/>
    <x v="5"/>
    <x v="1"/>
    <x v="0"/>
  </r>
  <r>
    <n v="5515124704"/>
    <x v="110"/>
    <n v="48008600"/>
    <x v="659"/>
    <s v="EXGAVELASQUE"/>
    <s v="MFLT"/>
    <s v="Provisión otras cta.pte.proveed prod. no inventar"/>
    <s v="Cinta d/enmasc.tesa d/24mmx40m"/>
    <s v="Cinta d/enmasc.tesa d/24mmx40m"/>
    <d v="2010-06-17T00:00:00"/>
    <d v="2010-06-18T00:00:00"/>
    <n v="2230"/>
    <s v="551"/>
    <x v="5"/>
    <x v="27"/>
    <x v="5"/>
    <x v="1"/>
    <x v="0"/>
  </r>
  <r>
    <n v="5515124704"/>
    <x v="110"/>
    <n v="48008600"/>
    <x v="659"/>
    <s v="EXGAVELASQUE"/>
    <s v="MFLT"/>
    <s v="Provisión otras cta.pte.proveed prod. no inventar"/>
    <s v="Tijera"/>
    <s v="Tijera"/>
    <d v="2010-06-17T00:00:00"/>
    <d v="2010-06-18T00:00:00"/>
    <n v="1236"/>
    <s v="551"/>
    <x v="5"/>
    <x v="27"/>
    <x v="5"/>
    <x v="1"/>
    <x v="0"/>
  </r>
  <r>
    <n v="5515124704"/>
    <x v="110"/>
    <n v="48008600"/>
    <x v="659"/>
    <s v="EXGAVELASQUE"/>
    <s v="MFLT"/>
    <s v="Provisión otras cta.pte.proveed prod. no inventar"/>
    <s v="Boligrafo kilom.retractil azul"/>
    <s v="Boligrafo kilom.retractil azul"/>
    <d v="2010-06-17T00:00:00"/>
    <d v="2010-06-18T00:00:00"/>
    <n v="614"/>
    <s v="551"/>
    <x v="5"/>
    <x v="27"/>
    <x v="5"/>
    <x v="1"/>
    <x v="0"/>
  </r>
  <r>
    <n v="5515124704"/>
    <x v="110"/>
    <n v="48008600"/>
    <x v="659"/>
    <s v="EXGAVELASQUE"/>
    <s v="MFLT"/>
    <s v="Provisión otras cta.pte.proveed prod. no inventar"/>
    <s v="Portaminas 0.5 faber poly ice/tri"/>
    <s v="Portaminas 0.5 faber poly ice/tri"/>
    <d v="2010-06-17T00:00:00"/>
    <d v="2010-06-18T00:00:00"/>
    <n v="1825"/>
    <s v="551"/>
    <x v="5"/>
    <x v="27"/>
    <x v="5"/>
    <x v="1"/>
    <x v="0"/>
  </r>
  <r>
    <n v="5515124704"/>
    <x v="110"/>
    <n v="48008600"/>
    <x v="659"/>
    <s v="EXGAVELASQUE"/>
    <s v="MFLT"/>
    <s v="Provisión otras cta.pte.proveed prod. no inventar"/>
    <s v="Cuaderno argolla 105 econ.ray."/>
    <s v="Cuaderno argolla 105 econ.ray."/>
    <d v="2010-06-17T00:00:00"/>
    <d v="2010-06-18T00:00:00"/>
    <n v="2431"/>
    <s v="551"/>
    <x v="5"/>
    <x v="27"/>
    <x v="5"/>
    <x v="1"/>
    <x v="0"/>
  </r>
  <r>
    <n v="5515124704"/>
    <x v="110"/>
    <n v="48008600"/>
    <x v="659"/>
    <s v="EXGAVELASQUE"/>
    <s v="MFLT"/>
    <s v="Provisión otras cta.pte.proveed prod. no inventar"/>
    <s v="Perforadora triton 103 x3hx2mm"/>
    <s v="Perforadora triton 103 x3hx2mm"/>
    <d v="2010-06-17T00:00:00"/>
    <d v="2010-06-18T00:00:00"/>
    <n v="16538"/>
    <s v="551"/>
    <x v="5"/>
    <x v="27"/>
    <x v="5"/>
    <x v="1"/>
    <x v="0"/>
  </r>
  <r>
    <n v="5515124704"/>
    <x v="110"/>
    <n v="48008600"/>
    <x v="659"/>
    <s v="EXGAVELASQUE"/>
    <s v="MFLT"/>
    <s v="Provisión otras cta.pte.proveed prod. no inventar"/>
    <s v="Cosedora estand.bates 550"/>
    <s v="Cosedora estand.bates 550"/>
    <d v="2010-06-17T00:00:00"/>
    <d v="2010-06-18T00:00:00"/>
    <n v="13800"/>
    <s v="551"/>
    <x v="5"/>
    <x v="27"/>
    <x v="5"/>
    <x v="1"/>
    <x v="0"/>
  </r>
  <r>
    <n v="5515124704"/>
    <x v="110"/>
    <n v="48008600"/>
    <x v="659"/>
    <s v="EXGAVELASQUE"/>
    <s v="MFLT"/>
    <s v="Provisión otras cta.pte.proveed prod. no inventar"/>
    <s v="Cartulina 70x100 ngo x180gr"/>
    <s v="Cartulina 70x100 ngo x180gr"/>
    <d v="2010-06-17T00:00:00"/>
    <d v="2010-06-18T00:00:00"/>
    <n v="2142"/>
    <s v="551"/>
    <x v="5"/>
    <x v="27"/>
    <x v="5"/>
    <x v="1"/>
    <x v="0"/>
  </r>
  <r>
    <n v="5525116446"/>
    <x v="152"/>
    <n v="48300600"/>
    <x v="665"/>
    <s v="LTJFLOPEZ"/>
    <s v="MFLT"/>
    <s v="Provisión otras cta.pte.proveed prod. Inventariab."/>
    <s v=""/>
    <s v="Servicio de transporte"/>
    <d v="2010-06-19T00:00:00"/>
    <d v="2010-06-19T00:00:00"/>
    <n v="60639"/>
    <s v="552"/>
    <x v="5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Servicio de transporte"/>
    <d v="2010-06-19T00:00:00"/>
    <d v="2010-06-19T00:00:00"/>
    <n v="160000"/>
    <s v="552"/>
    <x v="5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Servicio de transporte"/>
    <d v="2010-06-19T00:00:00"/>
    <d v="2010-06-19T00:00:00"/>
    <n v="240000"/>
    <s v="552"/>
    <x v="5"/>
    <x v="27"/>
    <x v="7"/>
    <x v="1"/>
    <x v="1"/>
  </r>
  <r>
    <n v="5515124704"/>
    <x v="110"/>
    <n v="48000300"/>
    <x v="654"/>
    <s v="LTGAVELASQUE"/>
    <s v="MFLT"/>
    <s v="Provisión otras cta.pte.proveed prod. no inventar"/>
    <s v="Pila aa x2 alkal.eveready gold-blist"/>
    <s v="Pila aa x2 alkal.eveready gold-blist"/>
    <d v="2010-06-18T00:00:00"/>
    <d v="2010-06-21T00:00:00"/>
    <n v="8570"/>
    <s v="551"/>
    <x v="5"/>
    <x v="27"/>
    <x v="5"/>
    <x v="1"/>
    <x v="0"/>
  </r>
  <r>
    <n v="5515124704"/>
    <x v="110"/>
    <n v="48001500"/>
    <x v="656"/>
    <s v="LTGAVELASQUE"/>
    <s v="MFLT"/>
    <s v="Provisión otras cta.pte.proveed prod. no inventar"/>
    <s v="Resaltador d/bols.bic brite rsdo"/>
    <s v="Resaltador d/bols.bic brite rsdo"/>
    <d v="2010-06-18T00:00:00"/>
    <d v="2010-06-21T00:00:00"/>
    <n v="897"/>
    <s v="551"/>
    <x v="5"/>
    <x v="27"/>
    <x v="5"/>
    <x v="1"/>
    <x v="0"/>
  </r>
  <r>
    <n v="5515124704"/>
    <x v="110"/>
    <n v="48001500"/>
    <x v="656"/>
    <s v="LTGAVELASQUE"/>
    <s v="MFLT"/>
    <s v="Provisión otras cta.pte.proveed prod. no inventar"/>
    <s v="Plumigrafo stabilo 88 microp.violeta"/>
    <s v="Plumigrafo stabilo 88 microp.violeta"/>
    <d v="2010-06-18T00:00:00"/>
    <d v="2010-06-21T00:00:00"/>
    <n v="1233"/>
    <s v="551"/>
    <x v="5"/>
    <x v="27"/>
    <x v="5"/>
    <x v="1"/>
    <x v="0"/>
  </r>
  <r>
    <n v="5515124704"/>
    <x v="110"/>
    <n v="48001500"/>
    <x v="656"/>
    <s v="LTGAVELASQUE"/>
    <s v="MFLT"/>
    <s v="Provisión otras cta.pte.proveed prod. no inventar"/>
    <s v="Cuaderno argolla 105 jean b.cuad"/>
    <s v="Cuaderno argolla 105 jean b.cuad"/>
    <d v="2010-06-18T00:00:00"/>
    <d v="2010-06-21T00:00:00"/>
    <n v="10299"/>
    <s v="551"/>
    <x v="5"/>
    <x v="27"/>
    <x v="5"/>
    <x v="1"/>
    <x v="0"/>
  </r>
  <r>
    <n v="5515124704"/>
    <x v="110"/>
    <n v="48001500"/>
    <x v="656"/>
    <s v="LTGAVELASQUE"/>
    <s v="MFLT"/>
    <s v="Provisión otras cta.pte.proveed prod. no inventar"/>
    <s v="Cuaderno argolla 85 econ.cuad"/>
    <s v="Cuaderno argolla 85 econ.cuad"/>
    <d v="2010-06-18T00:00:00"/>
    <d v="2010-06-21T00:00:00"/>
    <n v="1639"/>
    <s v="551"/>
    <x v="5"/>
    <x v="27"/>
    <x v="5"/>
    <x v="1"/>
    <x v="0"/>
  </r>
  <r>
    <n v="5515124704"/>
    <x v="110"/>
    <n v="48001500"/>
    <x v="656"/>
    <s v="LTGAVELASQUE"/>
    <s v="MFLT"/>
    <s v="Provisión otras cta.pte.proveed prod. no inventar"/>
    <s v="Nota peg.3m notefix nf3 peq.amllo x1"/>
    <s v="Nota peg.3m notefix nf3 peq.amllo x1"/>
    <d v="2010-06-18T00:00:00"/>
    <d v="2010-06-21T00:00:00"/>
    <n v="1100"/>
    <s v="551"/>
    <x v="5"/>
    <x v="27"/>
    <x v="5"/>
    <x v="1"/>
    <x v="0"/>
  </r>
  <r>
    <n v="5515620601"/>
    <x v="224"/>
    <n v="48007000"/>
    <x v="658"/>
    <s v="LTICPOSADA"/>
    <s v="MFLT"/>
    <s v="Provisión otras cta.pte.proveed prod. Inventariab."/>
    <s v=""/>
    <s v="VIAJE CAPACITACIÓN ISABEL CRISTINA"/>
    <d v="2010-06-21T00:00:00"/>
    <d v="2010-06-21T00:00:00"/>
    <n v="10344"/>
    <s v="551"/>
    <x v="5"/>
    <x v="27"/>
    <x v="5"/>
    <x v="1"/>
    <x v="0"/>
  </r>
  <r>
    <n v="5515620601"/>
    <x v="224"/>
    <n v="48007000"/>
    <x v="658"/>
    <s v="LTICPOSADA"/>
    <s v="MFLT"/>
    <s v="Provisión otras cta.pte.proveed prod. Inventariab."/>
    <s v=""/>
    <s v="VIAJE CAPACITACIÓN ISABEL CRISTINA"/>
    <d v="2010-06-21T00:00:00"/>
    <d v="2010-06-21T00:00:00"/>
    <n v="450000"/>
    <s v="551"/>
    <x v="5"/>
    <x v="27"/>
    <x v="5"/>
    <x v="1"/>
    <x v="0"/>
  </r>
  <r>
    <n v="5515620601"/>
    <x v="224"/>
    <n v="48007000"/>
    <x v="658"/>
    <s v="EXJAZULETA"/>
    <s v="MFLT"/>
    <s v="HOTELES EL SALITRE S.A."/>
    <s v=""/>
    <s v=""/>
    <d v="2010-06-04T00:00:00"/>
    <d v="2010-06-21T00:00:00"/>
    <n v="1001"/>
    <s v="551"/>
    <x v="5"/>
    <x v="27"/>
    <x v="5"/>
    <x v="1"/>
    <x v="0"/>
  </r>
  <r>
    <n v="5515112203"/>
    <x v="184"/>
    <n v="48016300"/>
    <x v="661"/>
    <s v="SSLFMESA"/>
    <s v="MFLT"/>
    <s v="Gastos pagados por anticipado, impuesto predial"/>
    <s v=""/>
    <s v=""/>
    <d v="2010-06-21T00:00:00"/>
    <d v="2010-06-21T00:00:00"/>
    <n v="1114195"/>
    <s v="551"/>
    <x v="5"/>
    <x v="27"/>
    <x v="9"/>
    <x v="1"/>
    <x v="0"/>
  </r>
  <r>
    <n v="5515124704"/>
    <x v="110"/>
    <n v="48016800"/>
    <x v="662"/>
    <s v="LTGAVELASQUE"/>
    <s v="MFLT"/>
    <s v="Provisión otras cta.pte.proveed prod. no inventar"/>
    <s v="Borrador kira aw-20"/>
    <s v="Borrador kira aw-20"/>
    <d v="2010-06-18T00:00:00"/>
    <d v="2010-06-21T00:00:00"/>
    <n v="158"/>
    <s v="551"/>
    <x v="5"/>
    <x v="27"/>
    <x v="5"/>
    <x v="1"/>
    <x v="0"/>
  </r>
  <r>
    <n v="5515124704"/>
    <x v="110"/>
    <n v="48016800"/>
    <x v="662"/>
    <s v="LTGAVELASQUE"/>
    <s v="MFLT"/>
    <s v="Provisión otras cta.pte.proveed prod. no inventar"/>
    <s v="Folder of.carton vert.sup.celug.fabrif."/>
    <s v="Folder of.carton vert.sup.celug.fabrif."/>
    <d v="2010-06-18T00:00:00"/>
    <d v="2010-06-21T00:00:00"/>
    <n v="2620"/>
    <s v="551"/>
    <x v="5"/>
    <x v="27"/>
    <x v="5"/>
    <x v="1"/>
    <x v="0"/>
  </r>
  <r>
    <n v="5515124704"/>
    <x v="110"/>
    <n v="48016800"/>
    <x v="662"/>
    <s v="LTGAVELASQUE"/>
    <s v="MFLT"/>
    <s v="Provisión otras cta.pte.proveed prod. no inventar"/>
    <s v="Portaminas 0.5 faber poly ice/tri"/>
    <s v="Portaminas 0.5 faber poly ice/tri"/>
    <d v="2010-06-18T00:00:00"/>
    <d v="2010-06-21T00:00:00"/>
    <n v="3650"/>
    <s v="551"/>
    <x v="5"/>
    <x v="27"/>
    <x v="5"/>
    <x v="1"/>
    <x v="0"/>
  </r>
  <r>
    <n v="5515124704"/>
    <x v="110"/>
    <n v="48016800"/>
    <x v="662"/>
    <s v="LTGAVELASQUE"/>
    <s v="MFLT"/>
    <s v="Provisión otras cta.pte.proveed prod. no inventar"/>
    <s v="Sobre gig.unibol 22.5x29"/>
    <s v="Sobre gig.unibol 22.5x29"/>
    <d v="2010-06-18T00:00:00"/>
    <d v="2010-06-21T00:00:00"/>
    <n v="640"/>
    <s v="551"/>
    <x v="5"/>
    <x v="27"/>
    <x v="5"/>
    <x v="1"/>
    <x v="0"/>
  </r>
  <r>
    <n v="5515124704"/>
    <x v="110"/>
    <n v="48016800"/>
    <x v="662"/>
    <s v="LTGAVELASQUE"/>
    <s v="MFLT"/>
    <s v="Provisión otras cta.pte.proveed prod. no inventar"/>
    <s v="Sobre gig.unibol 17.5x24"/>
    <s v="Sobre gig.unibol 17.5x24"/>
    <d v="2010-06-18T00:00:00"/>
    <d v="2010-06-21T00:00:00"/>
    <n v="500"/>
    <s v="551"/>
    <x v="5"/>
    <x v="27"/>
    <x v="5"/>
    <x v="1"/>
    <x v="0"/>
  </r>
  <r>
    <n v="5515124704"/>
    <x v="110"/>
    <n v="48016800"/>
    <x v="662"/>
    <s v="LTGAVELASQUE"/>
    <s v="MFLT"/>
    <s v="Provisión otras cta.pte.proveed prod. no inventar"/>
    <s v="Sobre ecolog.25.0x31.0 unibol"/>
    <s v="Sobre ecolog.25.0x31.0 unibol"/>
    <d v="2010-06-18T00:00:00"/>
    <d v="2010-06-21T00:00:00"/>
    <n v="710"/>
    <s v="551"/>
    <x v="5"/>
    <x v="27"/>
    <x v="5"/>
    <x v="1"/>
    <x v="0"/>
  </r>
  <r>
    <n v="5515116120"/>
    <x v="102"/>
    <n v="48000300"/>
    <x v="654"/>
    <s v="LTNJRODRIGUE"/>
    <s v="MFLT"/>
    <s v="Provisión otras cta.pte.proveed prod. Inventariab."/>
    <s v=""/>
    <s v="Refrigerio GP"/>
    <d v="2010-06-22T00:00:00"/>
    <d v="2010-06-22T00:00:00"/>
    <n v="9600"/>
    <s v="551"/>
    <x v="5"/>
    <x v="27"/>
    <x v="5"/>
    <x v="1"/>
    <x v="0"/>
  </r>
  <r>
    <n v="5515116120"/>
    <x v="102"/>
    <n v="48000300"/>
    <x v="654"/>
    <s v="LTNJRODRIGUE"/>
    <s v="MFLT"/>
    <s v="Provisión otras cta.pte.proveed prod. Inventariab."/>
    <s v=""/>
    <s v="Refrigerio GP"/>
    <d v="2010-06-22T00:00:00"/>
    <d v="2010-06-22T00:00:00"/>
    <n v="9600"/>
    <s v="551"/>
    <x v="5"/>
    <x v="27"/>
    <x v="5"/>
    <x v="1"/>
    <x v="0"/>
  </r>
  <r>
    <n v="5515116120"/>
    <x v="102"/>
    <n v="48000300"/>
    <x v="654"/>
    <s v="LTNJRODRIGUE"/>
    <s v="MFLT"/>
    <s v="Provisión otras cta.pte.proveed prod. Inventariab."/>
    <s v=""/>
    <s v="Refrigerio GP"/>
    <d v="2010-06-22T00:00:00"/>
    <d v="2010-06-22T00:00:00"/>
    <n v="30000"/>
    <s v="551"/>
    <x v="5"/>
    <x v="27"/>
    <x v="5"/>
    <x v="1"/>
    <x v="0"/>
  </r>
  <r>
    <n v="5515116120"/>
    <x v="102"/>
    <n v="48000300"/>
    <x v="654"/>
    <s v="LTNJRODRIGUE"/>
    <s v="MFLT"/>
    <s v="Provisión otras cta.pte.proveed prod. Inventariab."/>
    <s v=""/>
    <s v="Refrigerio GP"/>
    <d v="2010-06-22T00:00:00"/>
    <d v="2010-06-22T00:00:00"/>
    <n v="18000"/>
    <s v="551"/>
    <x v="5"/>
    <x v="27"/>
    <x v="5"/>
    <x v="1"/>
    <x v="0"/>
  </r>
  <r>
    <n v="5515116120"/>
    <x v="102"/>
    <n v="48000300"/>
    <x v="654"/>
    <s v="LTNJRODRIGUE"/>
    <s v="MFLT"/>
    <s v="Provisión otras cta.pte.proveed prod. Inventariab."/>
    <s v=""/>
    <s v="Refrigerio GP"/>
    <d v="2010-06-22T00:00:00"/>
    <d v="2010-06-22T00:00:00"/>
    <n v="5000"/>
    <s v="551"/>
    <x v="5"/>
    <x v="27"/>
    <x v="5"/>
    <x v="1"/>
    <x v="0"/>
  </r>
  <r>
    <n v="5515116120"/>
    <x v="102"/>
    <n v="48000300"/>
    <x v="654"/>
    <s v="LTNJRODRIGUE"/>
    <s v="MFLT"/>
    <s v="Provisión otras cta.pte.proveed prod. Inventariab."/>
    <s v=""/>
    <s v="Refrigerio GP"/>
    <d v="2010-06-22T00:00:00"/>
    <d v="2010-06-22T00:00:00"/>
    <n v="12600"/>
    <s v="551"/>
    <x v="5"/>
    <x v="27"/>
    <x v="5"/>
    <x v="1"/>
    <x v="0"/>
  </r>
  <r>
    <n v="5515116120"/>
    <x v="102"/>
    <n v="48000300"/>
    <x v="654"/>
    <s v="LTNJRODRIGUE"/>
    <s v="MFLT"/>
    <s v="Provisión otras cta.pte.proveed prod. Inventariab."/>
    <s v=""/>
    <s v="Refrigerio GP"/>
    <d v="2010-06-22T00:00:00"/>
    <d v="2010-06-22T00:00:00"/>
    <n v="4200"/>
    <s v="551"/>
    <x v="5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6-22T00:00:00"/>
    <d v="2010-06-22T00:00:00"/>
    <n v="30400"/>
    <s v="551"/>
    <x v="5"/>
    <x v="27"/>
    <x v="5"/>
    <x v="1"/>
    <x v="0"/>
  </r>
  <r>
    <n v="5515124719"/>
    <x v="114"/>
    <n v="48008600"/>
    <x v="659"/>
    <s v="LTGAVELASQUE"/>
    <s v="MFLT"/>
    <s v="Provisión otras cta.pte.proveed prod. no inventar"/>
    <s v="Boletin comunicaciones internas 16%"/>
    <s v="Boletin comunicaciones internas 16%"/>
    <d v="2010-06-21T00:00:00"/>
    <d v="2010-06-22T00:00:00"/>
    <n v="38500"/>
    <s v="551"/>
    <x v="5"/>
    <x v="27"/>
    <x v="5"/>
    <x v="1"/>
    <x v="0"/>
  </r>
  <r>
    <n v="5525116446"/>
    <x v="152"/>
    <n v="48300600"/>
    <x v="665"/>
    <s v="LTJFLOPEZ"/>
    <s v="MFLT"/>
    <s v="Provisión otras cta.pte.proveed prod. Inventariab."/>
    <s v=""/>
    <s v="Transporte de producto terminado"/>
    <d v="2010-06-22T00:00:00"/>
    <d v="2010-06-22T00:00:00"/>
    <n v="80000"/>
    <s v="552"/>
    <x v="5"/>
    <x v="27"/>
    <x v="7"/>
    <x v="1"/>
    <x v="1"/>
  </r>
  <r>
    <n v="5515124704"/>
    <x v="110"/>
    <n v="48007000"/>
    <x v="658"/>
    <s v="EXJAZULETA"/>
    <s v="MFLT"/>
    <s v="MARION SA"/>
    <s v="Papel carta multip.x500 blco"/>
    <s v="Papel carta multip.x500 blco"/>
    <d v="2010-06-17T00:00:00"/>
    <d v="2010-06-23T00:00:00"/>
    <n v="13800"/>
    <s v="551"/>
    <x v="5"/>
    <x v="27"/>
    <x v="5"/>
    <x v="1"/>
    <x v="0"/>
  </r>
  <r>
    <n v="5515124704"/>
    <x v="110"/>
    <n v="48007000"/>
    <x v="658"/>
    <s v="EXJAZULETA"/>
    <s v="MFLT"/>
    <s v="MARION SA"/>
    <s v="Boligrafo kilom.retractil ngo"/>
    <s v="Boligrafo kilom.retractil ngo"/>
    <d v="2010-06-17T00:00:00"/>
    <d v="2010-06-23T00:00:00"/>
    <n v="1202"/>
    <s v="551"/>
    <x v="5"/>
    <x v="27"/>
    <x v="5"/>
    <x v="1"/>
    <x v="0"/>
  </r>
  <r>
    <n v="5515124704"/>
    <x v="110"/>
    <n v="48007000"/>
    <x v="658"/>
    <s v="EXJAZULETA"/>
    <s v="MFLT"/>
    <s v="MARION SA"/>
    <s v="Diploma k.prest.carta blco art.x10#171"/>
    <s v="Diploma k.prest.carta blco art.x10#171"/>
    <d v="2010-06-17T00:00:00"/>
    <d v="2010-06-23T00:00:00"/>
    <n v="32048"/>
    <s v="551"/>
    <x v="5"/>
    <x v="27"/>
    <x v="5"/>
    <x v="1"/>
    <x v="0"/>
  </r>
  <r>
    <n v="5515124704"/>
    <x v="110"/>
    <n v="48008600"/>
    <x v="659"/>
    <s v="EXJAZULETA"/>
    <s v="MFLT"/>
    <s v="MARION SA"/>
    <s v="Boligrafo kilom.retractil ngo"/>
    <s v="Boligrafo kilom.retractil ngo"/>
    <d v="2010-06-17T00:00:00"/>
    <d v="2010-06-23T00:00:00"/>
    <n v="601"/>
    <s v="551"/>
    <x v="5"/>
    <x v="27"/>
    <x v="5"/>
    <x v="1"/>
    <x v="0"/>
  </r>
  <r>
    <n v="5515124704"/>
    <x v="110"/>
    <n v="48008600"/>
    <x v="659"/>
    <s v="EXJAZULETA"/>
    <s v="MFLT"/>
    <s v="MARION SA"/>
    <s v="Diploma k.prest.carta blco art.x10#171"/>
    <s v="Diploma k.prest.carta blco art.x10#171"/>
    <d v="2010-06-17T00:00:00"/>
    <d v="2010-06-23T00:00:00"/>
    <n v="4006"/>
    <s v="551"/>
    <x v="5"/>
    <x v="27"/>
    <x v="5"/>
    <x v="1"/>
    <x v="0"/>
  </r>
  <r>
    <n v="5515124703"/>
    <x v="109"/>
    <n v="48016800"/>
    <x v="662"/>
    <s v="LTEAGUTIERRE"/>
    <s v="MFLT"/>
    <s v="Provisión otras cta.pte.proveed prod. no inventar"/>
    <s v="Salidas varias"/>
    <s v="Salidas varias"/>
    <d v="2010-06-23T00:00:00"/>
    <d v="2010-06-23T00:00:00"/>
    <n v="14000"/>
    <s v="551"/>
    <x v="5"/>
    <x v="27"/>
    <x v="5"/>
    <x v="1"/>
    <x v="0"/>
  </r>
  <r>
    <n v="5515124703"/>
    <x v="109"/>
    <n v="48016800"/>
    <x v="662"/>
    <s v="LTEAGUTIERRE"/>
    <s v="MFLT"/>
    <s v="Provisión otras cta.pte.proveed prod. no inventar"/>
    <s v="Salidas varias"/>
    <s v="Salidas varias"/>
    <d v="2010-06-23T00:00:00"/>
    <d v="2010-06-23T00:00:00"/>
    <n v="56000"/>
    <s v="551"/>
    <x v="5"/>
    <x v="27"/>
    <x v="5"/>
    <x v="1"/>
    <x v="0"/>
  </r>
  <r>
    <n v="5525116446"/>
    <x v="152"/>
    <n v="48300600"/>
    <x v="665"/>
    <s v="LTJFLOPEZ"/>
    <s v="MFLT"/>
    <s v="Provisión otras cta.pte.proveed prod. Inventariab."/>
    <s v=""/>
    <s v="Servicio de transporte"/>
    <d v="2010-06-23T00:00:00"/>
    <d v="2010-06-23T00:00:00"/>
    <n v="104200"/>
    <s v="552"/>
    <x v="5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Servicio de transporte"/>
    <d v="2010-06-23T00:00:00"/>
    <d v="2010-06-23T00:00:00"/>
    <n v="160000"/>
    <s v="552"/>
    <x v="5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Servicio de transporte"/>
    <d v="2010-06-23T00:00:00"/>
    <d v="2010-06-23T00:00:00"/>
    <n v="475000"/>
    <s v="552"/>
    <x v="5"/>
    <x v="27"/>
    <x v="7"/>
    <x v="1"/>
    <x v="1"/>
  </r>
  <r>
    <n v="5515120601"/>
    <x v="225"/>
    <n v="48007000"/>
    <x v="658"/>
    <s v="LTJFLOPEZ"/>
    <s v="MFLT"/>
    <s v="Provisión otras cta.pte.proveed prod. Inventariab."/>
    <s v=""/>
    <s v="Seminario envase sostenible"/>
    <d v="2010-06-24T00:00:00"/>
    <d v="2010-06-24T00:00:00"/>
    <n v="1000"/>
    <s v="551"/>
    <x v="5"/>
    <x v="27"/>
    <x v="5"/>
    <x v="1"/>
    <x v="0"/>
  </r>
  <r>
    <n v="5515124703"/>
    <x v="109"/>
    <n v="48007000"/>
    <x v="658"/>
    <s v="LTEAGUTIERRE"/>
    <s v="MFLT"/>
    <s v="Provisión otras cta.pte.proveed prod. no inventar"/>
    <s v="Tarjetas presentación personal"/>
    <s v="Tarjetas presentación personal"/>
    <d v="2010-06-24T00:00:00"/>
    <d v="2010-06-24T00:00:00"/>
    <n v="69400"/>
    <s v="551"/>
    <x v="5"/>
    <x v="27"/>
    <x v="5"/>
    <x v="1"/>
    <x v="0"/>
  </r>
  <r>
    <n v="5515611158"/>
    <x v="195"/>
    <n v="48007000"/>
    <x v="658"/>
    <s v="LTICPOSADA"/>
    <s v="MFLT"/>
    <s v="Provisión otras cta.pte.proveed prod. Inventariab."/>
    <s v=""/>
    <s v="CAPACITACIÓN EL SERVICIO NACE DE TI"/>
    <d v="2010-06-24T00:00:00"/>
    <d v="2010-06-24T00:00:00"/>
    <n v="5375000"/>
    <s v="551"/>
    <x v="5"/>
    <x v="27"/>
    <x v="8"/>
    <x v="1"/>
    <x v="0"/>
  </r>
  <r>
    <n v="5515620120"/>
    <x v="226"/>
    <n v="48007000"/>
    <x v="658"/>
    <s v="SSCONEXION"/>
    <s v="MFLT"/>
    <s v="POSADA RESTREPO ISABEL CRISTINA"/>
    <s v=""/>
    <s v=""/>
    <d v="2010-06-04T00:00:00"/>
    <d v="2010-06-24T00:00:00"/>
    <n v="206004"/>
    <s v="551"/>
    <x v="5"/>
    <x v="27"/>
    <x v="5"/>
    <x v="1"/>
    <x v="0"/>
  </r>
  <r>
    <n v="5515620601"/>
    <x v="224"/>
    <n v="48007000"/>
    <x v="658"/>
    <s v="LTJFLOPEZ"/>
    <s v="MFLT"/>
    <s v="Provisión otras cta.pte.proveed prod. Inventariab."/>
    <s v=""/>
    <s v="Seminario envase sostenible"/>
    <d v="2010-06-24T00:00:00"/>
    <d v="2010-06-24T00:00:00"/>
    <n v="225000"/>
    <s v="551"/>
    <x v="5"/>
    <x v="27"/>
    <x v="5"/>
    <x v="1"/>
    <x v="0"/>
  </r>
  <r>
    <n v="5515620601"/>
    <x v="224"/>
    <n v="48007000"/>
    <x v="658"/>
    <s v="LTJFLOPEZ"/>
    <s v="MFLT"/>
    <s v="Provisión otras cta.pte.proveed prod. Inventariab."/>
    <s v=""/>
    <s v="Seminario envase sostenible"/>
    <d v="2010-06-24T00:00:00"/>
    <d v="2010-06-24T00:00:00"/>
    <n v="5172"/>
    <s v="551"/>
    <x v="5"/>
    <x v="27"/>
    <x v="5"/>
    <x v="1"/>
    <x v="0"/>
  </r>
  <r>
    <n v="5515620603"/>
    <x v="227"/>
    <n v="48007000"/>
    <x v="658"/>
    <s v="SSCONEXION"/>
    <s v="MFLT"/>
    <s v="POSADA RESTREPO ISABEL CRISTINA"/>
    <s v=""/>
    <s v=""/>
    <d v="2010-06-04T00:00:00"/>
    <d v="2010-06-24T00:00:00"/>
    <n v="90000"/>
    <s v="551"/>
    <x v="5"/>
    <x v="27"/>
    <x v="5"/>
    <x v="1"/>
    <x v="0"/>
  </r>
  <r>
    <n v="5515620603"/>
    <x v="227"/>
    <n v="48007000"/>
    <x v="658"/>
    <s v="SSCONEXION"/>
    <s v="MFLT"/>
    <s v="POSADA RESTREPO ISABEL CRISTINA"/>
    <s v=""/>
    <s v=""/>
    <d v="2010-06-04T00:00:00"/>
    <d v="2010-06-24T00:00:00"/>
    <n v="20000"/>
    <s v="551"/>
    <x v="5"/>
    <x v="27"/>
    <x v="5"/>
    <x v="1"/>
    <x v="0"/>
  </r>
  <r>
    <n v="5515620603"/>
    <x v="227"/>
    <n v="48007000"/>
    <x v="658"/>
    <s v="SSCONEXION"/>
    <s v="MFLT"/>
    <s v="POSADA RESTREPO ISABEL CRISTINA"/>
    <s v=""/>
    <s v=""/>
    <d v="2010-06-04T00:00:00"/>
    <d v="2010-06-24T00:00:00"/>
    <n v="20000"/>
    <s v="551"/>
    <x v="5"/>
    <x v="27"/>
    <x v="5"/>
    <x v="1"/>
    <x v="0"/>
  </r>
  <r>
    <n v="5515620603"/>
    <x v="227"/>
    <n v="48007000"/>
    <x v="658"/>
    <s v="SSCONEXION"/>
    <s v="MFLT"/>
    <s v="POSADA RESTREPO ISABEL CRISTINA"/>
    <s v=""/>
    <s v=""/>
    <d v="2010-06-04T00:00:00"/>
    <d v="2010-06-24T00:00:00"/>
    <n v="20000"/>
    <s v="551"/>
    <x v="5"/>
    <x v="27"/>
    <x v="5"/>
    <x v="1"/>
    <x v="0"/>
  </r>
  <r>
    <n v="5515620603"/>
    <x v="227"/>
    <n v="48007000"/>
    <x v="658"/>
    <s v="SSCONEXION"/>
    <s v="MFLT"/>
    <s v="POSADA RESTREPO ISABEL CRISTINA"/>
    <s v=""/>
    <s v=""/>
    <d v="2010-06-04T00:00:00"/>
    <d v="2010-06-24T00:00:00"/>
    <n v="20000"/>
    <s v="551"/>
    <x v="5"/>
    <x v="27"/>
    <x v="5"/>
    <x v="1"/>
    <x v="0"/>
  </r>
  <r>
    <n v="5515620603"/>
    <x v="227"/>
    <n v="48007000"/>
    <x v="658"/>
    <s v="SSCONEXION"/>
    <s v="MFLT"/>
    <s v="POSADA RESTREPO ISABEL CRISTINA"/>
    <s v=""/>
    <s v=""/>
    <d v="2010-06-04T00:00:00"/>
    <d v="2010-06-24T00:00:00"/>
    <n v="20000"/>
    <s v="551"/>
    <x v="5"/>
    <x v="27"/>
    <x v="5"/>
    <x v="1"/>
    <x v="0"/>
  </r>
  <r>
    <n v="5515620603"/>
    <x v="227"/>
    <n v="48007000"/>
    <x v="658"/>
    <s v="SSCONEXION"/>
    <s v="MFLT"/>
    <s v="POSADA RESTREPO ISABEL CRISTINA"/>
    <s v=""/>
    <s v=""/>
    <d v="2010-06-04T00:00:00"/>
    <d v="2010-06-24T00:00:00"/>
    <n v="20000"/>
    <s v="551"/>
    <x v="5"/>
    <x v="27"/>
    <x v="5"/>
    <x v="1"/>
    <x v="0"/>
  </r>
  <r>
    <n v="5515620603"/>
    <x v="227"/>
    <n v="48007000"/>
    <x v="658"/>
    <s v="SSCONEXION"/>
    <s v="MFLT"/>
    <s v="POSADA RESTREPO ISABEL CRISTINA"/>
    <s v=""/>
    <s v=""/>
    <d v="2010-06-04T00:00:00"/>
    <d v="2010-06-24T00:00:00"/>
    <n v="20000"/>
    <s v="551"/>
    <x v="5"/>
    <x v="27"/>
    <x v="5"/>
    <x v="1"/>
    <x v="0"/>
  </r>
  <r>
    <n v="5515620603"/>
    <x v="227"/>
    <n v="48007000"/>
    <x v="658"/>
    <s v="SSCONEXION"/>
    <s v="MFLT"/>
    <s v="POSADA RESTREPO ISABEL CRISTINA"/>
    <s v=""/>
    <s v=""/>
    <d v="2010-06-04T00:00:00"/>
    <d v="2010-06-24T00:00:00"/>
    <n v="30000"/>
    <s v="551"/>
    <x v="5"/>
    <x v="27"/>
    <x v="5"/>
    <x v="1"/>
    <x v="0"/>
  </r>
  <r>
    <n v="5515124012"/>
    <x v="127"/>
    <n v="48016800"/>
    <x v="662"/>
    <s v="LTEAGUTIERRE"/>
    <s v="MFLT"/>
    <s v="Mat, rptos y accesorios, materiales y repuestos na"/>
    <s v="Correa plastica 2,5 X 160 MM"/>
    <s v=""/>
    <d v="2010-06-24T00:00:00"/>
    <d v="2010-06-24T00:00:00"/>
    <n v="3000"/>
    <s v="551"/>
    <x v="5"/>
    <x v="27"/>
    <x v="6"/>
    <x v="1"/>
    <x v="0"/>
  </r>
  <r>
    <n v="5515116120"/>
    <x v="102"/>
    <n v="48016300"/>
    <x v="661"/>
    <s v="LTRCMAZO"/>
    <s v="MFLT"/>
    <s v="Provisión otras cta.pte.proveed prod. Inventariab."/>
    <s v=""/>
    <s v="SERVICIO DE LIMPIEZA"/>
    <d v="2010-06-25T00:00:00"/>
    <d v="2010-06-25T00:00:00"/>
    <n v="777005"/>
    <s v="551"/>
    <x v="5"/>
    <x v="27"/>
    <x v="5"/>
    <x v="1"/>
    <x v="0"/>
  </r>
  <r>
    <n v="5515116120"/>
    <x v="102"/>
    <n v="48016300"/>
    <x v="661"/>
    <s v="LTRCMAZO"/>
    <s v="MFLT"/>
    <s v="Provisión otras cta.pte.proveed prod. Inventariab."/>
    <s v=""/>
    <s v="SERVICIO DE LIMPIEZA"/>
    <d v="2010-06-25T00:00:00"/>
    <d v="2010-06-25T00:00:00"/>
    <n v="270638"/>
    <s v="551"/>
    <x v="5"/>
    <x v="27"/>
    <x v="5"/>
    <x v="1"/>
    <x v="0"/>
  </r>
  <r>
    <n v="7735116407"/>
    <x v="44"/>
    <n v="48016300"/>
    <x v="661"/>
    <s v="SSJFLOPEZ"/>
    <s v="MFLT"/>
    <s v="EMPRESAS PUBLICAS DE MEDELLIN E.S.P"/>
    <s v=""/>
    <s v=""/>
    <d v="2010-06-21T00:00:00"/>
    <d v="2010-06-25T00:00:00"/>
    <n v="719747"/>
    <s v="551"/>
    <x v="5"/>
    <x v="6"/>
    <x v="1"/>
    <x v="0"/>
    <x v="2"/>
  </r>
  <r>
    <n v="5515124507"/>
    <x v="185"/>
    <n v="48016300"/>
    <x v="661"/>
    <s v="SSLMLEMUS"/>
    <s v="MFLT"/>
    <s v="Provisión otras cta.pte.proveed prod. no inventar"/>
    <s v="Licencia de software 16% sum equip comp"/>
    <s v="Licencia de software 16% sum equip comp"/>
    <d v="2010-06-25T00:00:00"/>
    <d v="2010-06-25T00:00:00"/>
    <n v="3557447"/>
    <s v="551"/>
    <x v="5"/>
    <x v="27"/>
    <x v="5"/>
    <x v="1"/>
    <x v="0"/>
  </r>
  <r>
    <n v="5515111156"/>
    <x v="192"/>
    <n v="48016800"/>
    <x v="662"/>
    <s v="SSMJIMENEZ"/>
    <s v="MFLT"/>
    <s v="Provisión otras cta.pte.proveed prod. Inventariab."/>
    <s v=""/>
    <s v="Honorarios Mtto Litoempaques"/>
    <d v="2010-06-18T00:00:00"/>
    <d v="2010-06-25T00:00:00"/>
    <n v="14238"/>
    <s v="551"/>
    <x v="5"/>
    <x v="27"/>
    <x v="8"/>
    <x v="1"/>
    <x v="0"/>
  </r>
  <r>
    <n v="5515116502"/>
    <x v="180"/>
    <n v="48016800"/>
    <x v="662"/>
    <s v="SSMJIMENEZ"/>
    <s v="MFLT"/>
    <s v="Provisión otras cta.pte.proveed prod. Inventariab."/>
    <s v=""/>
    <s v="Mantenimiento Litoempaques"/>
    <d v="2010-06-18T00:00:00"/>
    <d v="2010-06-25T00:00:00"/>
    <n v="38651"/>
    <s v="551"/>
    <x v="5"/>
    <x v="27"/>
    <x v="6"/>
    <x v="1"/>
    <x v="0"/>
  </r>
  <r>
    <n v="5515116502"/>
    <x v="180"/>
    <n v="48016800"/>
    <x v="662"/>
    <s v="SSMJIMENEZ"/>
    <s v="MFLT"/>
    <s v="Provisión otras cta.pte.proveed prod. Inventariab."/>
    <s v=""/>
    <s v="Mantenimiento Litoempaques"/>
    <d v="2010-06-18T00:00:00"/>
    <d v="2010-06-25T00:00:00"/>
    <n v="4181"/>
    <s v="551"/>
    <x v="5"/>
    <x v="27"/>
    <x v="6"/>
    <x v="1"/>
    <x v="0"/>
  </r>
  <r>
    <n v="5515116502"/>
    <x v="180"/>
    <n v="48016800"/>
    <x v="662"/>
    <s v="SSMJIMENEZ"/>
    <s v="MFLT"/>
    <s v="Provisión otras cta.pte.proveed prod. Inventariab."/>
    <s v=""/>
    <s v="Mantenimiento Litoempaques"/>
    <d v="2010-06-18T00:00:00"/>
    <d v="2010-06-25T00:00:00"/>
    <n v="238168"/>
    <s v="551"/>
    <x v="5"/>
    <x v="27"/>
    <x v="6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6-26T00:00:00"/>
    <d v="2010-06-26T00:00:00"/>
    <n v="8000"/>
    <s v="551"/>
    <x v="5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6-26T00:00:00"/>
    <d v="2010-06-26T00:00:00"/>
    <n v="4800"/>
    <s v="551"/>
    <x v="5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6-26T00:00:00"/>
    <d v="2010-06-26T00:00:00"/>
    <n v="8400"/>
    <s v="551"/>
    <x v="5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6-26T00:00:00"/>
    <d v="2010-06-26T00:00:00"/>
    <n v="13200"/>
    <s v="551"/>
    <x v="5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6-26T00:00:00"/>
    <d v="2010-06-26T00:00:00"/>
    <n v="18000"/>
    <s v="551"/>
    <x v="5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6-26T00:00:00"/>
    <d v="2010-06-26T00:00:00"/>
    <n v="4200"/>
    <s v="551"/>
    <x v="5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6-26T00:00:00"/>
    <d v="2010-06-26T00:00:00"/>
    <n v="8800"/>
    <s v="551"/>
    <x v="5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6-26T00:00:00"/>
    <d v="2010-06-26T00:00:00"/>
    <n v="48000"/>
    <s v="551"/>
    <x v="5"/>
    <x v="27"/>
    <x v="5"/>
    <x v="1"/>
    <x v="0"/>
  </r>
  <r>
    <n v="5515125759"/>
    <x v="115"/>
    <n v="48007000"/>
    <x v="658"/>
    <s v="LTNJRODRIGUE"/>
    <s v="MFLT"/>
    <s v="Provisión otras cta.pte.proveed prod. Inventariab."/>
    <s v=""/>
    <s v="Servicio Transporte por vale"/>
    <d v="2010-06-26T00:00:00"/>
    <d v="2010-06-26T00:00:00"/>
    <n v="35770"/>
    <s v="551"/>
    <x v="5"/>
    <x v="27"/>
    <x v="5"/>
    <x v="1"/>
    <x v="0"/>
  </r>
  <r>
    <n v="5515125759"/>
    <x v="115"/>
    <n v="48007000"/>
    <x v="658"/>
    <s v="LTNJRODRIGUE"/>
    <s v="MFLT"/>
    <s v="Provisión otras cta.pte.proveed prod. Inventariab."/>
    <s v=""/>
    <s v="Servicio Transporte por vale"/>
    <d v="2010-06-26T00:00:00"/>
    <d v="2010-06-26T00:00:00"/>
    <n v="3577"/>
    <s v="551"/>
    <x v="5"/>
    <x v="27"/>
    <x v="5"/>
    <x v="1"/>
    <x v="0"/>
  </r>
  <r>
    <n v="5515116402"/>
    <x v="122"/>
    <n v="48016300"/>
    <x v="661"/>
    <s v="LTNJRODRIGUE"/>
    <s v="MFLT"/>
    <s v="Provisión otras cta.pte.proveed prod. Inventariab."/>
    <s v=""/>
    <s v="Servicio de Vigilancia"/>
    <d v="2010-06-26T00:00:00"/>
    <d v="2010-06-26T00:00:00"/>
    <n v="50325"/>
    <s v="551"/>
    <x v="5"/>
    <x v="27"/>
    <x v="5"/>
    <x v="1"/>
    <x v="0"/>
  </r>
  <r>
    <n v="5515116402"/>
    <x v="122"/>
    <n v="48016300"/>
    <x v="661"/>
    <s v="LTNJRODRIGUE"/>
    <s v="MFLT"/>
    <s v="Provisión otras cta.pte.proveed prod. Inventariab."/>
    <s v=""/>
    <s v="Servicio de Vigilancia"/>
    <d v="2010-06-26T00:00:00"/>
    <d v="2010-06-26T00:00:00"/>
    <n v="363293"/>
    <s v="551"/>
    <x v="5"/>
    <x v="27"/>
    <x v="5"/>
    <x v="1"/>
    <x v="0"/>
  </r>
  <r>
    <n v="5525125759"/>
    <x v="178"/>
    <n v="48330000"/>
    <x v="666"/>
    <s v="LTNJRODRIGUE"/>
    <s v="MFLT"/>
    <s v="Provisión otras cta.pte.proveed prod. Inventariab."/>
    <s v=""/>
    <s v="Servicio Transporte por vale"/>
    <d v="2010-06-26T00:00:00"/>
    <d v="2010-06-26T00:00:00"/>
    <n v="51867"/>
    <s v="552"/>
    <x v="5"/>
    <x v="27"/>
    <x v="5"/>
    <x v="1"/>
    <x v="0"/>
  </r>
  <r>
    <n v="5525125759"/>
    <x v="178"/>
    <n v="48330000"/>
    <x v="666"/>
    <s v="LTNJRODRIGUE"/>
    <s v="MFLT"/>
    <s v="Provisión otras cta.pte.proveed prod. Inventariab."/>
    <s v=""/>
    <s v="Servicio Transporte por vale"/>
    <d v="2010-06-26T00:00:00"/>
    <d v="2010-06-26T00:00:00"/>
    <n v="5187"/>
    <s v="552"/>
    <x v="5"/>
    <x v="27"/>
    <x v="5"/>
    <x v="1"/>
    <x v="0"/>
  </r>
  <r>
    <n v="5525125759"/>
    <x v="178"/>
    <n v="48330000"/>
    <x v="666"/>
    <s v="LTJFLOPEZ"/>
    <s v="MFLT"/>
    <s v="Provisión otras cta.pte.proveed prod. Inventariab."/>
    <s v=""/>
    <s v="Servicio de transporte Mina Servicios"/>
    <d v="2010-06-26T00:00:00"/>
    <d v="2010-06-26T00:00:00"/>
    <n v="115330"/>
    <s v="552"/>
    <x v="5"/>
    <x v="27"/>
    <x v="5"/>
    <x v="1"/>
    <x v="0"/>
  </r>
  <r>
    <n v="5515124704"/>
    <x v="110"/>
    <n v="48000300"/>
    <x v="654"/>
    <s v="SSJFLOPEZ"/>
    <s v="MFLT"/>
    <s v="MARION SA"/>
    <s v="Papel carta multip.x500 blco"/>
    <s v="Papel carta multip.x500 blco"/>
    <d v="2010-06-18T00:00:00"/>
    <d v="2010-06-28T00:00:00"/>
    <n v="6900"/>
    <s v="551"/>
    <x v="5"/>
    <x v="27"/>
    <x v="5"/>
    <x v="1"/>
    <x v="0"/>
  </r>
  <r>
    <n v="5515124704"/>
    <x v="110"/>
    <n v="48001500"/>
    <x v="656"/>
    <s v="SSJFLOPEZ"/>
    <s v="MFLT"/>
    <s v="MARION SA"/>
    <s v="Nota peg.tesa 5920 med amllo x1"/>
    <s v="Nota peg.tesa 5920 med amllo x1"/>
    <d v="2010-06-18T00:00:00"/>
    <d v="2010-06-28T00:00:00"/>
    <n v="3300"/>
    <s v="551"/>
    <x v="5"/>
    <x v="27"/>
    <x v="5"/>
    <x v="1"/>
    <x v="0"/>
  </r>
  <r>
    <n v="5515124704"/>
    <x v="110"/>
    <n v="48001500"/>
    <x v="656"/>
    <s v="SSJFLOPEZ"/>
    <s v="MFLT"/>
    <s v="MARION SA"/>
    <s v="Papel carta multip.x500 blco"/>
    <s v="Papel carta multip.x500 blco"/>
    <d v="2010-06-18T00:00:00"/>
    <d v="2010-06-28T00:00:00"/>
    <n v="6900"/>
    <s v="551"/>
    <x v="5"/>
    <x v="27"/>
    <x v="5"/>
    <x v="1"/>
    <x v="0"/>
  </r>
  <r>
    <n v="5515124704"/>
    <x v="110"/>
    <n v="48001500"/>
    <x v="656"/>
    <s v="SSJFLOPEZ"/>
    <s v="MFLT"/>
    <s v="MARION SA"/>
    <s v="Tijera"/>
    <s v="Tijera"/>
    <d v="2010-06-18T00:00:00"/>
    <d v="2010-06-28T00:00:00"/>
    <n v="1236"/>
    <s v="551"/>
    <x v="5"/>
    <x v="27"/>
    <x v="5"/>
    <x v="1"/>
    <x v="0"/>
  </r>
  <r>
    <n v="5515124704"/>
    <x v="110"/>
    <n v="48001500"/>
    <x v="656"/>
    <s v="SSJFLOPEZ"/>
    <s v="MFLT"/>
    <s v="MARION SA"/>
    <s v="Plumigrafo pelikan microp.157 ngo"/>
    <s v="Plumigrafo pelikan microp.157 ngo"/>
    <d v="2010-06-18T00:00:00"/>
    <d v="2010-06-28T00:00:00"/>
    <n v="558"/>
    <s v="551"/>
    <x v="5"/>
    <x v="27"/>
    <x v="5"/>
    <x v="1"/>
    <x v="0"/>
  </r>
  <r>
    <n v="5515124704"/>
    <x v="110"/>
    <n v="48001500"/>
    <x v="656"/>
    <s v="SSJFLOPEZ"/>
    <s v="MFLT"/>
    <s v="MARION SA"/>
    <s v="Descansa pies artecma 0958 sencillo"/>
    <s v="Descansa pies artecma 0958 sencillo"/>
    <d v="2010-06-18T00:00:00"/>
    <d v="2010-06-28T00:00:00"/>
    <n v="27556"/>
    <s v="551"/>
    <x v="5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6-28T00:00:00"/>
    <d v="2010-06-28T00:00:00"/>
    <n v="-17600"/>
    <s v="551"/>
    <x v="5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6-28T00:00:00"/>
    <d v="2010-06-28T00:00:00"/>
    <n v="-21500"/>
    <s v="551"/>
    <x v="5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6-28T00:00:00"/>
    <d v="2010-06-28T00:00:00"/>
    <n v="4200"/>
    <s v="551"/>
    <x v="5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6-28T00:00:00"/>
    <d v="2010-06-28T00:00:00"/>
    <n v="4200"/>
    <s v="551"/>
    <x v="5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6-28T00:00:00"/>
    <d v="2010-06-28T00:00:00"/>
    <n v="8800"/>
    <s v="551"/>
    <x v="5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6-28T00:00:00"/>
    <d v="2010-06-28T00:00:00"/>
    <n v="8800"/>
    <s v="551"/>
    <x v="5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6-28T00:00:00"/>
    <d v="2010-06-28T00:00:00"/>
    <n v="44550"/>
    <s v="551"/>
    <x v="5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6-28T00:00:00"/>
    <d v="2010-06-28T00:00:00"/>
    <n v="55100"/>
    <s v="551"/>
    <x v="5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6-28T00:00:00"/>
    <d v="2010-06-28T00:00:00"/>
    <n v="17600"/>
    <s v="551"/>
    <x v="5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6-28T00:00:00"/>
    <d v="2010-06-28T00:00:00"/>
    <n v="21500"/>
    <s v="551"/>
    <x v="5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6-28T00:00:00"/>
    <d v="2010-06-28T00:00:00"/>
    <n v="28000"/>
    <s v="551"/>
    <x v="5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6-28T00:00:00"/>
    <d v="2010-06-28T00:00:00"/>
    <n v="16800"/>
    <s v="551"/>
    <x v="5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6-28T00:00:00"/>
    <d v="2010-06-28T00:00:00"/>
    <n v="8000"/>
    <s v="551"/>
    <x v="5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6-28T00:00:00"/>
    <d v="2010-06-28T00:00:00"/>
    <n v="4800"/>
    <s v="551"/>
    <x v="5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6-28T00:00:00"/>
    <d v="2010-06-28T00:00:00"/>
    <n v="4200"/>
    <s v="551"/>
    <x v="5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6-28T00:00:00"/>
    <d v="2010-06-28T00:00:00"/>
    <n v="4400"/>
    <s v="551"/>
    <x v="5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6-28T00:00:00"/>
    <d v="2010-06-28T00:00:00"/>
    <n v="66650"/>
    <s v="551"/>
    <x v="5"/>
    <x v="27"/>
    <x v="5"/>
    <x v="1"/>
    <x v="0"/>
  </r>
  <r>
    <n v="5515611158"/>
    <x v="195"/>
    <n v="48007000"/>
    <x v="658"/>
    <s v="LTICPOSADA"/>
    <s v="MFLT"/>
    <s v="Provisión otras cta.pte.proveed prod. Inventariab."/>
    <s v=""/>
    <s v="CAPACITACIÓN EL SERVICIO NACE DE TI"/>
    <d v="2010-06-28T00:00:00"/>
    <d v="2010-06-28T00:00:00"/>
    <n v="3225000"/>
    <s v="551"/>
    <x v="5"/>
    <x v="27"/>
    <x v="8"/>
    <x v="1"/>
    <x v="0"/>
  </r>
  <r>
    <n v="5515124704"/>
    <x v="110"/>
    <n v="48016800"/>
    <x v="662"/>
    <s v="SSJFLOPEZ"/>
    <s v="MFLT"/>
    <s v="MARION SA"/>
    <s v="Nota peg.tesa 5920 med amllo x1"/>
    <s v="Nota peg.tesa 5920 med amllo x1"/>
    <d v="2010-06-18T00:00:00"/>
    <d v="2010-06-28T00:00:00"/>
    <n v="2200"/>
    <s v="551"/>
    <x v="5"/>
    <x v="27"/>
    <x v="5"/>
    <x v="1"/>
    <x v="0"/>
  </r>
  <r>
    <n v="5515124704"/>
    <x v="110"/>
    <n v="48016800"/>
    <x v="662"/>
    <s v="SSJFLOPEZ"/>
    <s v="MFLT"/>
    <s v="MARION SA"/>
    <s v="Tijera"/>
    <s v="Tijera"/>
    <d v="2010-06-18T00:00:00"/>
    <d v="2010-06-28T00:00:00"/>
    <n v="2472"/>
    <s v="551"/>
    <x v="5"/>
    <x v="27"/>
    <x v="5"/>
    <x v="1"/>
    <x v="0"/>
  </r>
  <r>
    <n v="5515124704"/>
    <x v="110"/>
    <n v="48016800"/>
    <x v="662"/>
    <s v="SSJFLOPEZ"/>
    <s v="MFLT"/>
    <s v="MARION SA"/>
    <s v="Plumigrafo pelikan microp.157 ngo"/>
    <s v="Plumigrafo pelikan microp.157 ngo"/>
    <d v="2010-06-18T00:00:00"/>
    <d v="2010-06-28T00:00:00"/>
    <n v="1116"/>
    <s v="551"/>
    <x v="5"/>
    <x v="27"/>
    <x v="5"/>
    <x v="1"/>
    <x v="0"/>
  </r>
  <r>
    <n v="5515124704"/>
    <x v="110"/>
    <n v="48016800"/>
    <x v="662"/>
    <s v="SSJFLOPEZ"/>
    <s v="MFLT"/>
    <s v="MARION SA"/>
    <s v="Descansa pies artecma 0958 sencillo"/>
    <s v="Descansa pies artecma 0958 sencillo"/>
    <d v="2010-06-18T00:00:00"/>
    <d v="2010-06-28T00:00:00"/>
    <n v="27556"/>
    <s v="551"/>
    <x v="5"/>
    <x v="27"/>
    <x v="5"/>
    <x v="1"/>
    <x v="0"/>
  </r>
  <r>
    <n v="5515110102"/>
    <x v="92"/>
    <n v="48000300"/>
    <x v="654"/>
    <s v="SSALLONDONO"/>
    <s v="MFLT"/>
    <s v="Obligación laboral, salarios por pagar"/>
    <s v=""/>
    <s v=""/>
    <d v="2010-06-29T00:00:00"/>
    <d v="2010-06-29T00:00:00"/>
    <n v="5632725"/>
    <s v="551"/>
    <x v="5"/>
    <x v="27"/>
    <x v="2"/>
    <x v="1"/>
    <x v="0"/>
  </r>
  <r>
    <n v="5515110114"/>
    <x v="93"/>
    <n v="48000300"/>
    <x v="654"/>
    <s v="SSALLONDONO"/>
    <s v="MFLT"/>
    <s v="Provisión oblig. laboral, prima servicios aprop."/>
    <s v=""/>
    <s v=""/>
    <d v="2010-06-29T00:00:00"/>
    <d v="2010-06-29T00:00:00"/>
    <n v="563273"/>
    <s v="551"/>
    <x v="5"/>
    <x v="27"/>
    <x v="2"/>
    <x v="1"/>
    <x v="0"/>
  </r>
  <r>
    <n v="5515110116"/>
    <x v="94"/>
    <n v="48000300"/>
    <x v="654"/>
    <s v="SSALLONDONO"/>
    <s v="MFLT"/>
    <s v="Provisión oblig. laboral, prima servicios aprop."/>
    <s v=""/>
    <s v=""/>
    <d v="2010-06-29T00:00:00"/>
    <d v="2010-06-29T00:00:00"/>
    <n v="2140905"/>
    <s v="551"/>
    <x v="5"/>
    <x v="27"/>
    <x v="2"/>
    <x v="1"/>
    <x v="0"/>
  </r>
  <r>
    <n v="5515110124"/>
    <x v="97"/>
    <n v="48000300"/>
    <x v="654"/>
    <s v="SSALLONDONO"/>
    <s v="MFLT"/>
    <s v="Provisión oblig. laboral, prima servicios aprop."/>
    <s v=""/>
    <s v=""/>
    <d v="2010-06-29T00:00:00"/>
    <d v="2010-06-29T00:00:00"/>
    <n v="117161"/>
    <s v="551"/>
    <x v="5"/>
    <x v="27"/>
    <x v="2"/>
    <x v="1"/>
    <x v="0"/>
  </r>
  <r>
    <n v="5515110127"/>
    <x v="98"/>
    <n v="48000300"/>
    <x v="654"/>
    <s v="SSALLONDONO"/>
    <s v="MFLT"/>
    <s v="Retención y aport de nomina seguridad social"/>
    <s v=""/>
    <s v=""/>
    <d v="2010-06-29T00:00:00"/>
    <d v="2010-06-29T00:00:00"/>
    <n v="41200"/>
    <s v="551"/>
    <x v="5"/>
    <x v="27"/>
    <x v="2"/>
    <x v="1"/>
    <x v="0"/>
  </r>
  <r>
    <n v="5515110128"/>
    <x v="98"/>
    <n v="48000300"/>
    <x v="654"/>
    <s v="SSALLONDONO"/>
    <s v="MFLT"/>
    <s v="Retención y aport de nomina seguridad social"/>
    <s v=""/>
    <s v=""/>
    <d v="2010-06-29T00:00:00"/>
    <d v="2010-06-29T00:00:00"/>
    <n v="-315433"/>
    <s v="551"/>
    <x v="5"/>
    <x v="27"/>
    <x v="2"/>
    <x v="1"/>
    <x v="0"/>
  </r>
  <r>
    <n v="5515110128"/>
    <x v="98"/>
    <n v="48000300"/>
    <x v="654"/>
    <s v="SSALLONDONO"/>
    <s v="MFLT"/>
    <s v="Retención y aport de nomina seguridad social"/>
    <s v=""/>
    <s v=""/>
    <d v="2010-06-29T00:00:00"/>
    <d v="2010-06-29T00:00:00"/>
    <n v="985700"/>
    <s v="551"/>
    <x v="5"/>
    <x v="27"/>
    <x v="2"/>
    <x v="1"/>
    <x v="0"/>
  </r>
  <r>
    <n v="5515110129"/>
    <x v="99"/>
    <n v="48000300"/>
    <x v="654"/>
    <s v="SSALLONDONO"/>
    <s v="MFLT"/>
    <s v="Retención y aport de nomina seguridad social"/>
    <s v=""/>
    <s v=""/>
    <d v="2010-06-29T00:00:00"/>
    <d v="2010-06-29T00:00:00"/>
    <n v="-394291"/>
    <s v="551"/>
    <x v="5"/>
    <x v="27"/>
    <x v="2"/>
    <x v="1"/>
    <x v="0"/>
  </r>
  <r>
    <n v="5515110129"/>
    <x v="99"/>
    <n v="48000300"/>
    <x v="654"/>
    <s v="SSALLONDONO"/>
    <s v="MFLT"/>
    <s v="Retención y aport de nomina seguridad social"/>
    <s v=""/>
    <s v=""/>
    <d v="2010-06-29T00:00:00"/>
    <d v="2010-06-29T00:00:00"/>
    <n v="1340600"/>
    <s v="551"/>
    <x v="5"/>
    <x v="27"/>
    <x v="2"/>
    <x v="1"/>
    <x v="0"/>
  </r>
  <r>
    <n v="5515110131"/>
    <x v="100"/>
    <n v="48000300"/>
    <x v="654"/>
    <s v="SSALLONDONO"/>
    <s v="MFLT"/>
    <s v="Retención y aport de nomina seguridad social"/>
    <s v=""/>
    <s v=""/>
    <d v="2010-06-29T00:00:00"/>
    <d v="2010-06-29T00:00:00"/>
    <n v="315400"/>
    <s v="551"/>
    <x v="5"/>
    <x v="27"/>
    <x v="2"/>
    <x v="1"/>
    <x v="0"/>
  </r>
  <r>
    <n v="5515110133"/>
    <x v="98"/>
    <n v="48000300"/>
    <x v="654"/>
    <s v="SSALLONDONO"/>
    <s v="MFLT"/>
    <s v="Retención y aport de nomina seguridad social"/>
    <s v=""/>
    <s v=""/>
    <d v="2010-06-29T00:00:00"/>
    <d v="2010-06-29T00:00:00"/>
    <n v="236600"/>
    <s v="551"/>
    <x v="5"/>
    <x v="27"/>
    <x v="2"/>
    <x v="1"/>
    <x v="0"/>
  </r>
  <r>
    <n v="5515110134"/>
    <x v="98"/>
    <n v="48000300"/>
    <x v="654"/>
    <s v="SSALLONDONO"/>
    <s v="MFLT"/>
    <s v="Retención y aport de nomina seguridad social"/>
    <s v=""/>
    <s v=""/>
    <d v="2010-06-29T00:00:00"/>
    <d v="2010-06-29T00:00:00"/>
    <n v="157700"/>
    <s v="551"/>
    <x v="5"/>
    <x v="27"/>
    <x v="2"/>
    <x v="1"/>
    <x v="0"/>
  </r>
  <r>
    <n v="5515116120"/>
    <x v="102"/>
    <n v="48000300"/>
    <x v="654"/>
    <s v="LTNJRODRIGUE"/>
    <s v="MFLT"/>
    <s v="Provisión otras cta.pte.proveed prod. Inventariab."/>
    <s v=""/>
    <s v="Comida Gerencia"/>
    <d v="2010-06-29T00:00:00"/>
    <d v="2010-06-29T00:00:00"/>
    <n v="5000"/>
    <s v="551"/>
    <x v="5"/>
    <x v="27"/>
    <x v="5"/>
    <x v="1"/>
    <x v="0"/>
  </r>
  <r>
    <n v="5515116120"/>
    <x v="102"/>
    <n v="48000300"/>
    <x v="654"/>
    <s v="LTNJRODRIGUE"/>
    <s v="MFLT"/>
    <s v="Provisión otras cta.pte.proveed prod. Inventariab."/>
    <s v=""/>
    <s v="Comida Gerencia"/>
    <d v="2010-06-29T00:00:00"/>
    <d v="2010-06-29T00:00:00"/>
    <n v="1000"/>
    <s v="551"/>
    <x v="5"/>
    <x v="27"/>
    <x v="5"/>
    <x v="1"/>
    <x v="0"/>
  </r>
  <r>
    <n v="5515116120"/>
    <x v="102"/>
    <n v="48000300"/>
    <x v="654"/>
    <s v="LTNJRODRIGUE"/>
    <s v="MFLT"/>
    <s v="Provisión otras cta.pte.proveed prod. Inventariab."/>
    <s v=""/>
    <s v="Refrigerio GP"/>
    <d v="2010-06-29T00:00:00"/>
    <d v="2010-06-29T00:00:00"/>
    <n v="11200"/>
    <s v="551"/>
    <x v="5"/>
    <x v="27"/>
    <x v="5"/>
    <x v="1"/>
    <x v="0"/>
  </r>
  <r>
    <n v="5515116120"/>
    <x v="102"/>
    <n v="48000300"/>
    <x v="654"/>
    <s v="LTNJRODRIGUE"/>
    <s v="MFLT"/>
    <s v="Provisión otras cta.pte.proveed prod. Inventariab."/>
    <s v=""/>
    <s v="Refrigerio GP"/>
    <d v="2010-06-29T00:00:00"/>
    <d v="2010-06-29T00:00:00"/>
    <n v="4200"/>
    <s v="551"/>
    <x v="5"/>
    <x v="27"/>
    <x v="5"/>
    <x v="1"/>
    <x v="0"/>
  </r>
  <r>
    <n v="5515110102"/>
    <x v="92"/>
    <n v="48001500"/>
    <x v="656"/>
    <s v="SSALLONDONO"/>
    <s v="MFLT"/>
    <s v="Obligación laboral, salarios por pagar"/>
    <s v=""/>
    <s v=""/>
    <d v="2010-06-29T00:00:00"/>
    <d v="2010-06-29T00:00:00"/>
    <n v="2983077"/>
    <s v="551"/>
    <x v="5"/>
    <x v="27"/>
    <x v="2"/>
    <x v="1"/>
    <x v="0"/>
  </r>
  <r>
    <n v="5515110110"/>
    <x v="105"/>
    <n v="48001500"/>
    <x v="656"/>
    <s v="SSALLONDONO"/>
    <s v="MFLT"/>
    <s v="Obligación laboral, salarios por pagar"/>
    <s v=""/>
    <s v=""/>
    <d v="2010-06-29T00:00:00"/>
    <d v="2010-06-29T00:00:00"/>
    <n v="30750"/>
    <s v="551"/>
    <x v="5"/>
    <x v="27"/>
    <x v="2"/>
    <x v="1"/>
    <x v="0"/>
  </r>
  <r>
    <n v="5515110111"/>
    <x v="106"/>
    <n v="48001500"/>
    <x v="656"/>
    <s v="SSALLONDONO"/>
    <s v="MFLT"/>
    <s v="Provisión oblig. laboral, prima servicios aprop."/>
    <s v=""/>
    <s v=""/>
    <d v="2010-06-29T00:00:00"/>
    <d v="2010-06-29T00:00:00"/>
    <n v="476185"/>
    <s v="551"/>
    <x v="5"/>
    <x v="27"/>
    <x v="2"/>
    <x v="1"/>
    <x v="0"/>
  </r>
  <r>
    <n v="5515110113"/>
    <x v="108"/>
    <n v="48001500"/>
    <x v="656"/>
    <s v="SSALLONDONO"/>
    <s v="MFLT"/>
    <s v="Provisión oblig. laboral, prima servicios aprop."/>
    <s v=""/>
    <s v=""/>
    <d v="2010-06-29T00:00:00"/>
    <d v="2010-06-29T00:00:00"/>
    <n v="512351"/>
    <s v="551"/>
    <x v="5"/>
    <x v="27"/>
    <x v="2"/>
    <x v="1"/>
    <x v="0"/>
  </r>
  <r>
    <n v="5515110114"/>
    <x v="93"/>
    <n v="48001500"/>
    <x v="656"/>
    <s v="SSALLONDONO"/>
    <s v="MFLT"/>
    <s v="Provisión oblig. laboral, prima servicios aprop."/>
    <s v=""/>
    <s v=""/>
    <d v="2010-06-29T00:00:00"/>
    <d v="2010-06-29T00:00:00"/>
    <n v="301383"/>
    <s v="551"/>
    <x v="5"/>
    <x v="27"/>
    <x v="2"/>
    <x v="1"/>
    <x v="0"/>
  </r>
  <r>
    <n v="5515110116"/>
    <x v="94"/>
    <n v="48001500"/>
    <x v="656"/>
    <s v="SSALLONDONO"/>
    <s v="MFLT"/>
    <s v="Provisión oblig. laboral, prima servicios aprop."/>
    <s v=""/>
    <s v=""/>
    <d v="2010-06-29T00:00:00"/>
    <d v="2010-06-29T00:00:00"/>
    <n v="542490"/>
    <s v="551"/>
    <x v="5"/>
    <x v="27"/>
    <x v="2"/>
    <x v="1"/>
    <x v="0"/>
  </r>
  <r>
    <n v="5515110124"/>
    <x v="97"/>
    <n v="48001500"/>
    <x v="656"/>
    <s v="SSALLONDONO"/>
    <s v="MFLT"/>
    <s v="Provisión oblig. laboral, prima servicios aprop."/>
    <s v=""/>
    <s v=""/>
    <d v="2010-06-29T00:00:00"/>
    <d v="2010-06-29T00:00:00"/>
    <n v="62688"/>
    <s v="551"/>
    <x v="5"/>
    <x v="27"/>
    <x v="2"/>
    <x v="1"/>
    <x v="0"/>
  </r>
  <r>
    <n v="5515110127"/>
    <x v="98"/>
    <n v="48001500"/>
    <x v="656"/>
    <s v="SSALLONDONO"/>
    <s v="MFLT"/>
    <s v="Retención y aport de nomina seguridad social"/>
    <s v=""/>
    <s v=""/>
    <d v="2010-06-29T00:00:00"/>
    <d v="2010-06-29T00:00:00"/>
    <n v="45500"/>
    <s v="551"/>
    <x v="5"/>
    <x v="27"/>
    <x v="2"/>
    <x v="1"/>
    <x v="0"/>
  </r>
  <r>
    <n v="5515110128"/>
    <x v="98"/>
    <n v="48001500"/>
    <x v="656"/>
    <s v="SSALLONDONO"/>
    <s v="MFLT"/>
    <s v="Retención y aport de nomina seguridad social"/>
    <s v=""/>
    <s v=""/>
    <d v="2010-06-29T00:00:00"/>
    <d v="2010-06-29T00:00:00"/>
    <n v="-238646"/>
    <s v="551"/>
    <x v="5"/>
    <x v="27"/>
    <x v="2"/>
    <x v="1"/>
    <x v="0"/>
  </r>
  <r>
    <n v="5515110128"/>
    <x v="98"/>
    <n v="48001500"/>
    <x v="656"/>
    <s v="SSALLONDONO"/>
    <s v="MFLT"/>
    <s v="Retención y aport de nomina seguridad social"/>
    <s v=""/>
    <s v=""/>
    <d v="2010-06-29T00:00:00"/>
    <d v="2010-06-29T00:00:00"/>
    <n v="745800"/>
    <s v="551"/>
    <x v="5"/>
    <x v="27"/>
    <x v="2"/>
    <x v="1"/>
    <x v="0"/>
  </r>
  <r>
    <n v="5515110129"/>
    <x v="99"/>
    <n v="48001500"/>
    <x v="656"/>
    <s v="SSALLONDONO"/>
    <s v="MFLT"/>
    <s v="Retención y aport de nomina seguridad social"/>
    <s v=""/>
    <s v=""/>
    <d v="2010-06-29T00:00:00"/>
    <d v="2010-06-29T00:00:00"/>
    <n v="-270702"/>
    <s v="551"/>
    <x v="5"/>
    <x v="27"/>
    <x v="2"/>
    <x v="1"/>
    <x v="0"/>
  </r>
  <r>
    <n v="5515110129"/>
    <x v="99"/>
    <n v="48001500"/>
    <x v="656"/>
    <s v="SSALLONDONO"/>
    <s v="MFLT"/>
    <s v="Retención y aport de nomina seguridad social"/>
    <s v=""/>
    <s v=""/>
    <d v="2010-06-29T00:00:00"/>
    <d v="2010-06-29T00:00:00"/>
    <n v="986700"/>
    <s v="551"/>
    <x v="5"/>
    <x v="27"/>
    <x v="2"/>
    <x v="1"/>
    <x v="0"/>
  </r>
  <r>
    <n v="5515110131"/>
    <x v="100"/>
    <n v="48001500"/>
    <x v="656"/>
    <s v="SSALLONDONO"/>
    <s v="MFLT"/>
    <s v="Retención y aport de nomina seguridad social"/>
    <s v=""/>
    <s v=""/>
    <d v="2010-06-29T00:00:00"/>
    <d v="2010-06-29T00:00:00"/>
    <n v="238700"/>
    <s v="551"/>
    <x v="5"/>
    <x v="27"/>
    <x v="2"/>
    <x v="1"/>
    <x v="0"/>
  </r>
  <r>
    <n v="5515110133"/>
    <x v="98"/>
    <n v="48001500"/>
    <x v="656"/>
    <s v="SSALLONDONO"/>
    <s v="MFLT"/>
    <s v="Retención y aport de nomina seguridad social"/>
    <s v=""/>
    <s v=""/>
    <d v="2010-06-29T00:00:00"/>
    <d v="2010-06-29T00:00:00"/>
    <n v="179100"/>
    <s v="551"/>
    <x v="5"/>
    <x v="27"/>
    <x v="2"/>
    <x v="1"/>
    <x v="0"/>
  </r>
  <r>
    <n v="5515110134"/>
    <x v="98"/>
    <n v="48001500"/>
    <x v="656"/>
    <s v="SSALLONDONO"/>
    <s v="MFLT"/>
    <s v="Retención y aport de nomina seguridad social"/>
    <s v=""/>
    <s v=""/>
    <d v="2010-06-29T00:00:00"/>
    <d v="2010-06-29T00:00:00"/>
    <n v="119300"/>
    <s v="551"/>
    <x v="5"/>
    <x v="27"/>
    <x v="2"/>
    <x v="1"/>
    <x v="0"/>
  </r>
  <r>
    <n v="5515116502"/>
    <x v="180"/>
    <n v="48001500"/>
    <x v="656"/>
    <s v="LTNJRODRIGUE"/>
    <s v="MFLT"/>
    <s v="Provisión otras cta.pte.proveed prod. Inventariab."/>
    <s v=""/>
    <s v="Instalación de punto de red"/>
    <d v="2010-06-29T00:00:00"/>
    <d v="2010-06-29T00:00:00"/>
    <n v="333364"/>
    <s v="551"/>
    <x v="5"/>
    <x v="27"/>
    <x v="6"/>
    <x v="1"/>
    <x v="0"/>
  </r>
  <r>
    <n v="5515116502"/>
    <x v="180"/>
    <n v="48001500"/>
    <x v="656"/>
    <s v="LTNJRODRIGUE"/>
    <s v="MFLT"/>
    <s v="Provisión otras cta.pte.proveed prod. Inventariab."/>
    <s v=""/>
    <s v="Instalación de punto de red"/>
    <d v="2010-06-29T00:00:00"/>
    <d v="2010-06-29T00:00:00"/>
    <n v="14369"/>
    <s v="551"/>
    <x v="5"/>
    <x v="27"/>
    <x v="6"/>
    <x v="1"/>
    <x v="0"/>
  </r>
  <r>
    <n v="5515124703"/>
    <x v="109"/>
    <n v="48001500"/>
    <x v="656"/>
    <s v="LTMCRAGA"/>
    <s v="MFLT"/>
    <s v="Provisión otras cta.pte.proveed prod. no inventar"/>
    <s v="Mouse geniues C/NETSCROLL PS-2"/>
    <s v="Mouse geniues C/NETSCROLL PS-2"/>
    <d v="2010-06-23T00:00:00"/>
    <d v="2010-06-29T00:00:00"/>
    <n v="18000"/>
    <s v="551"/>
    <x v="5"/>
    <x v="27"/>
    <x v="5"/>
    <x v="1"/>
    <x v="0"/>
  </r>
  <r>
    <n v="5515110102"/>
    <x v="92"/>
    <n v="48007000"/>
    <x v="658"/>
    <s v="SSALLONDONO"/>
    <s v="MFLT"/>
    <s v="Obligación laboral, salarios por pagar"/>
    <s v=""/>
    <s v=""/>
    <d v="2010-06-29T00:00:00"/>
    <d v="2010-06-29T00:00:00"/>
    <n v="2177017"/>
    <s v="551"/>
    <x v="5"/>
    <x v="27"/>
    <x v="2"/>
    <x v="1"/>
    <x v="0"/>
  </r>
  <r>
    <n v="5515110103"/>
    <x v="116"/>
    <n v="48007000"/>
    <x v="658"/>
    <s v="SSALLONDONO"/>
    <s v="MFLT"/>
    <s v="Obligación laboral, salarios por pagar"/>
    <s v=""/>
    <s v=""/>
    <d v="2010-06-29T00:00:00"/>
    <d v="2010-06-29T00:00:00"/>
    <n v="193125"/>
    <s v="551"/>
    <x v="5"/>
    <x v="27"/>
    <x v="2"/>
    <x v="1"/>
    <x v="0"/>
  </r>
  <r>
    <n v="5515110111"/>
    <x v="106"/>
    <n v="48007000"/>
    <x v="658"/>
    <s v="SSALLONDONO"/>
    <s v="MFLT"/>
    <s v="Provisión oblig. laboral, prima servicios aprop."/>
    <s v=""/>
    <s v=""/>
    <d v="2010-06-29T00:00:00"/>
    <d v="2010-06-29T00:00:00"/>
    <n v="342457"/>
    <s v="551"/>
    <x v="5"/>
    <x v="27"/>
    <x v="2"/>
    <x v="1"/>
    <x v="0"/>
  </r>
  <r>
    <n v="5515110113"/>
    <x v="108"/>
    <n v="48007000"/>
    <x v="658"/>
    <s v="SSALLONDONO"/>
    <s v="MFLT"/>
    <s v="Provisión oblig. laboral, prima servicios aprop."/>
    <s v=""/>
    <s v=""/>
    <d v="2010-06-29T00:00:00"/>
    <d v="2010-06-29T00:00:00"/>
    <n v="368466"/>
    <s v="551"/>
    <x v="5"/>
    <x v="27"/>
    <x v="2"/>
    <x v="1"/>
    <x v="0"/>
  </r>
  <r>
    <n v="5515110114"/>
    <x v="93"/>
    <n v="48007000"/>
    <x v="658"/>
    <s v="SSALLONDONO"/>
    <s v="MFLT"/>
    <s v="Provisión oblig. laboral, prima servicios aprop."/>
    <s v=""/>
    <s v=""/>
    <d v="2010-06-29T00:00:00"/>
    <d v="2010-06-29T00:00:00"/>
    <n v="216745"/>
    <s v="551"/>
    <x v="5"/>
    <x v="27"/>
    <x v="2"/>
    <x v="1"/>
    <x v="0"/>
  </r>
  <r>
    <n v="5515110116"/>
    <x v="94"/>
    <n v="48007000"/>
    <x v="658"/>
    <s v="SSALLONDONO"/>
    <s v="MFLT"/>
    <s v="Provisión oblig. laboral, prima servicios aprop."/>
    <s v=""/>
    <s v=""/>
    <d v="2010-06-29T00:00:00"/>
    <d v="2010-06-29T00:00:00"/>
    <n v="390140"/>
    <s v="551"/>
    <x v="5"/>
    <x v="27"/>
    <x v="2"/>
    <x v="1"/>
    <x v="0"/>
  </r>
  <r>
    <n v="5515110124"/>
    <x v="97"/>
    <n v="48007000"/>
    <x v="658"/>
    <s v="SSALLONDONO"/>
    <s v="MFLT"/>
    <s v="Provisión oblig. laboral, prima servicios aprop."/>
    <s v=""/>
    <s v=""/>
    <d v="2010-06-29T00:00:00"/>
    <d v="2010-06-29T00:00:00"/>
    <n v="45083"/>
    <s v="551"/>
    <x v="5"/>
    <x v="27"/>
    <x v="2"/>
    <x v="1"/>
    <x v="0"/>
  </r>
  <r>
    <n v="5515110127"/>
    <x v="98"/>
    <n v="48007000"/>
    <x v="658"/>
    <s v="SSALLONDONO"/>
    <s v="MFLT"/>
    <s v="Retención y aport de nomina seguridad social"/>
    <s v=""/>
    <s v=""/>
    <d v="2010-06-29T00:00:00"/>
    <d v="2010-06-29T00:00:00"/>
    <n v="27722"/>
    <s v="551"/>
    <x v="5"/>
    <x v="27"/>
    <x v="2"/>
    <x v="1"/>
    <x v="0"/>
  </r>
  <r>
    <n v="5515110128"/>
    <x v="98"/>
    <n v="48007000"/>
    <x v="658"/>
    <s v="SSALLONDONO"/>
    <s v="MFLT"/>
    <s v="Retención y aport de nomina seguridad social"/>
    <s v=""/>
    <s v=""/>
    <d v="2010-06-29T00:00:00"/>
    <d v="2010-06-29T00:00:00"/>
    <n v="-174161"/>
    <s v="551"/>
    <x v="5"/>
    <x v="27"/>
    <x v="2"/>
    <x v="1"/>
    <x v="0"/>
  </r>
  <r>
    <n v="5515110128"/>
    <x v="98"/>
    <n v="48007000"/>
    <x v="658"/>
    <s v="SSALLONDONO"/>
    <s v="MFLT"/>
    <s v="Retención y aport de nomina seguridad social"/>
    <s v=""/>
    <s v=""/>
    <d v="2010-06-29T00:00:00"/>
    <d v="2010-06-29T00:00:00"/>
    <n v="544200"/>
    <s v="551"/>
    <x v="5"/>
    <x v="27"/>
    <x v="2"/>
    <x v="1"/>
    <x v="0"/>
  </r>
  <r>
    <n v="5515110129"/>
    <x v="99"/>
    <n v="48007000"/>
    <x v="658"/>
    <s v="SSALLONDONO"/>
    <s v="MFLT"/>
    <s v="Retención y aport de nomina seguridad social"/>
    <s v=""/>
    <s v=""/>
    <d v="2010-06-29T00:00:00"/>
    <d v="2010-06-29T00:00:00"/>
    <n v="-206217"/>
    <s v="551"/>
    <x v="5"/>
    <x v="27"/>
    <x v="2"/>
    <x v="1"/>
    <x v="0"/>
  </r>
  <r>
    <n v="5515110129"/>
    <x v="99"/>
    <n v="48007000"/>
    <x v="658"/>
    <s v="SSALLONDONO"/>
    <s v="MFLT"/>
    <s v="Retención y aport de nomina seguridad social"/>
    <s v=""/>
    <s v=""/>
    <d v="2010-06-29T00:00:00"/>
    <d v="2010-06-29T00:00:00"/>
    <n v="728700"/>
    <s v="551"/>
    <x v="5"/>
    <x v="27"/>
    <x v="2"/>
    <x v="1"/>
    <x v="0"/>
  </r>
  <r>
    <n v="5515110131"/>
    <x v="100"/>
    <n v="48007000"/>
    <x v="658"/>
    <s v="SSALLONDONO"/>
    <s v="MFLT"/>
    <s v="Retención y aport de nomina seguridad social"/>
    <s v=""/>
    <s v=""/>
    <d v="2010-06-29T00:00:00"/>
    <d v="2010-06-29T00:00:00"/>
    <n v="174100"/>
    <s v="551"/>
    <x v="5"/>
    <x v="27"/>
    <x v="2"/>
    <x v="1"/>
    <x v="0"/>
  </r>
  <r>
    <n v="5515110132"/>
    <x v="117"/>
    <n v="48007000"/>
    <x v="658"/>
    <s v="SSALLONDONO"/>
    <s v="MFLT"/>
    <s v="Retención y aport de nomina seguridad social"/>
    <s v=""/>
    <s v=""/>
    <d v="2010-06-29T00:00:00"/>
    <d v="2010-06-29T00:00:00"/>
    <n v="64400"/>
    <s v="551"/>
    <x v="5"/>
    <x v="27"/>
    <x v="2"/>
    <x v="1"/>
    <x v="0"/>
  </r>
  <r>
    <n v="5515110133"/>
    <x v="98"/>
    <n v="48007000"/>
    <x v="658"/>
    <s v="SSALLONDONO"/>
    <s v="MFLT"/>
    <s v="Retención y aport de nomina seguridad social"/>
    <s v=""/>
    <s v=""/>
    <d v="2010-06-29T00:00:00"/>
    <d v="2010-06-29T00:00:00"/>
    <n v="130600"/>
    <s v="551"/>
    <x v="5"/>
    <x v="27"/>
    <x v="2"/>
    <x v="1"/>
    <x v="0"/>
  </r>
  <r>
    <n v="5515110134"/>
    <x v="98"/>
    <n v="48007000"/>
    <x v="658"/>
    <s v="SSALLONDONO"/>
    <s v="MFLT"/>
    <s v="Retención y aport de nomina seguridad social"/>
    <s v=""/>
    <s v=""/>
    <d v="2010-06-29T00:00:00"/>
    <d v="2010-06-29T00:00:00"/>
    <n v="87100"/>
    <s v="551"/>
    <x v="5"/>
    <x v="27"/>
    <x v="2"/>
    <x v="1"/>
    <x v="0"/>
  </r>
  <r>
    <n v="5515113507"/>
    <x v="101"/>
    <n v="48007000"/>
    <x v="658"/>
    <s v="SSDHLOPEZ"/>
    <s v="MFLT"/>
    <s v="Provisión otras cta.pte.proveed prod. Inventariab."/>
    <s v=""/>
    <s v="Alquiler"/>
    <d v="2010-06-29T00:00:00"/>
    <d v="2010-06-29T00:00:00"/>
    <n v="95000"/>
    <s v="551"/>
    <x v="5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 capacitación"/>
    <d v="2010-06-29T00:00:00"/>
    <d v="2010-06-29T00:00:00"/>
    <n v="4200"/>
    <s v="551"/>
    <x v="5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 capacitación"/>
    <d v="2010-06-29T00:00:00"/>
    <d v="2010-06-29T00:00:00"/>
    <n v="4200"/>
    <s v="551"/>
    <x v="5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 capacitación"/>
    <d v="2010-06-29T00:00:00"/>
    <d v="2010-06-29T00:00:00"/>
    <n v="4400"/>
    <s v="551"/>
    <x v="5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 capacitación"/>
    <d v="2010-06-29T00:00:00"/>
    <d v="2010-06-29T00:00:00"/>
    <n v="4400"/>
    <s v="551"/>
    <x v="5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 capacitación"/>
    <d v="2010-06-29T00:00:00"/>
    <d v="2010-06-29T00:00:00"/>
    <n v="40500"/>
    <s v="551"/>
    <x v="5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 capacitación"/>
    <d v="2010-06-29T00:00:00"/>
    <d v="2010-06-29T00:00:00"/>
    <n v="43200"/>
    <s v="551"/>
    <x v="5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 capacitación"/>
    <d v="2010-06-29T00:00:00"/>
    <d v="2010-06-29T00:00:00"/>
    <n v="4200"/>
    <s v="551"/>
    <x v="5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 capacitación"/>
    <d v="2010-06-29T00:00:00"/>
    <d v="2010-06-29T00:00:00"/>
    <n v="8400"/>
    <s v="551"/>
    <x v="5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 capacitación"/>
    <d v="2010-06-29T00:00:00"/>
    <d v="2010-06-29T00:00:00"/>
    <n v="8800"/>
    <s v="551"/>
    <x v="5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 capacitación"/>
    <d v="2010-06-29T00:00:00"/>
    <d v="2010-06-29T00:00:00"/>
    <n v="4400"/>
    <s v="551"/>
    <x v="5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 capacitación"/>
    <d v="2010-06-29T00:00:00"/>
    <d v="2010-06-29T00:00:00"/>
    <n v="46400"/>
    <s v="551"/>
    <x v="5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 capacitación"/>
    <d v="2010-06-29T00:00:00"/>
    <d v="2010-06-29T00:00:00"/>
    <n v="43500"/>
    <s v="551"/>
    <x v="5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 capacitación"/>
    <d v="2010-06-29T00:00:00"/>
    <d v="2010-06-29T00:00:00"/>
    <n v="4200"/>
    <s v="551"/>
    <x v="5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 capacitación"/>
    <d v="2010-06-29T00:00:00"/>
    <d v="2010-06-29T00:00:00"/>
    <n v="8800"/>
    <s v="551"/>
    <x v="5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 capacitación"/>
    <d v="2010-06-29T00:00:00"/>
    <d v="2010-06-29T00:00:00"/>
    <n v="43500"/>
    <s v="551"/>
    <x v="5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6-29T00:00:00"/>
    <d v="2010-06-29T00:00:00"/>
    <n v="7000"/>
    <s v="551"/>
    <x v="5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6-29T00:00:00"/>
    <d v="2010-06-29T00:00:00"/>
    <n v="6000"/>
    <s v="551"/>
    <x v="5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6-29T00:00:00"/>
    <d v="2010-06-29T00:00:00"/>
    <n v="4800"/>
    <s v="551"/>
    <x v="5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6-29T00:00:00"/>
    <d v="2010-06-29T00:00:00"/>
    <n v="4800"/>
    <s v="551"/>
    <x v="5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6-29T00:00:00"/>
    <d v="2010-06-29T00:00:00"/>
    <n v="4050"/>
    <s v="551"/>
    <x v="5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6-29T00:00:00"/>
    <d v="2010-06-29T00:00:00"/>
    <n v="4800"/>
    <s v="551"/>
    <x v="5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6-29T00:00:00"/>
    <d v="2010-06-29T00:00:00"/>
    <n v="2000"/>
    <s v="551"/>
    <x v="5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6-29T00:00:00"/>
    <d v="2010-06-29T00:00:00"/>
    <n v="33000"/>
    <s v="551"/>
    <x v="5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6-29T00:00:00"/>
    <d v="2010-06-29T00:00:00"/>
    <n v="64500"/>
    <s v="551"/>
    <x v="5"/>
    <x v="27"/>
    <x v="5"/>
    <x v="1"/>
    <x v="0"/>
  </r>
  <r>
    <n v="5515116120"/>
    <x v="102"/>
    <n v="48007000"/>
    <x v="658"/>
    <s v="LTNJRODRIGUE"/>
    <s v="MFLT"/>
    <s v="Provisión otras cta.pte.proveed prod. Inventariab."/>
    <s v=""/>
    <s v="Refrigerio"/>
    <d v="2010-06-29T00:00:00"/>
    <d v="2010-06-29T00:00:00"/>
    <n v="16800"/>
    <s v="551"/>
    <x v="5"/>
    <x v="27"/>
    <x v="5"/>
    <x v="1"/>
    <x v="0"/>
  </r>
  <r>
    <n v="5515116120"/>
    <x v="102"/>
    <n v="48007000"/>
    <x v="658"/>
    <s v="LTNJRODRIGUE"/>
    <s v="MFLT"/>
    <s v="Provisión otras cta.pte.proveed prod. Inventariab."/>
    <s v=""/>
    <s v="Refrigerio Capacitación"/>
    <d v="2010-06-29T00:00:00"/>
    <d v="2010-06-29T00:00:00"/>
    <n v="19000"/>
    <s v="551"/>
    <x v="5"/>
    <x v="27"/>
    <x v="5"/>
    <x v="1"/>
    <x v="0"/>
  </r>
  <r>
    <n v="5515116120"/>
    <x v="102"/>
    <n v="48007000"/>
    <x v="658"/>
    <s v="LTNJRODRIGUE"/>
    <s v="MFLT"/>
    <s v="Provisión otras cta.pte.proveed prod. Inventariab."/>
    <s v=""/>
    <s v="Refrigerio Capacitación"/>
    <d v="2010-06-29T00:00:00"/>
    <d v="2010-06-29T00:00:00"/>
    <n v="27000"/>
    <s v="551"/>
    <x v="5"/>
    <x v="27"/>
    <x v="5"/>
    <x v="1"/>
    <x v="0"/>
  </r>
  <r>
    <n v="5515124703"/>
    <x v="109"/>
    <n v="48007000"/>
    <x v="658"/>
    <s v="LTNJRODRIGUE"/>
    <s v="MFLT"/>
    <s v="Provisión otras cta.pte.proveed prod. Inventariab."/>
    <s v=""/>
    <s v="Servicio de Fotocopias"/>
    <d v="2010-06-29T00:00:00"/>
    <d v="2010-06-29T00:00:00"/>
    <n v="228725"/>
    <s v="551"/>
    <x v="5"/>
    <x v="27"/>
    <x v="5"/>
    <x v="1"/>
    <x v="0"/>
  </r>
  <r>
    <n v="5515125759"/>
    <x v="115"/>
    <n v="48007000"/>
    <x v="658"/>
    <s v="LTJFLOPEZ"/>
    <s v="MFLT"/>
    <s v="Provisión otras cta.pte.proveed prod. Inventariab."/>
    <s v=""/>
    <s v="Transporte personal"/>
    <d v="2010-06-29T00:00:00"/>
    <d v="2010-06-29T00:00:00"/>
    <n v="98561"/>
    <s v="551"/>
    <x v="5"/>
    <x v="27"/>
    <x v="5"/>
    <x v="1"/>
    <x v="0"/>
  </r>
  <r>
    <n v="5515110102"/>
    <x v="92"/>
    <n v="48008600"/>
    <x v="659"/>
    <s v="SSALLONDONO"/>
    <s v="MFLT"/>
    <s v="Obligación laboral, salarios por pagar"/>
    <s v=""/>
    <s v=""/>
    <d v="2010-06-29T00:00:00"/>
    <d v="2010-06-29T00:00:00"/>
    <n v="674050"/>
    <s v="551"/>
    <x v="5"/>
    <x v="27"/>
    <x v="2"/>
    <x v="1"/>
    <x v="0"/>
  </r>
  <r>
    <n v="5515110103"/>
    <x v="116"/>
    <n v="48008600"/>
    <x v="659"/>
    <s v="SSALLONDONO"/>
    <s v="MFLT"/>
    <s v="Obligación laboral, salarios por pagar"/>
    <s v=""/>
    <s v=""/>
    <d v="2010-06-29T00:00:00"/>
    <d v="2010-06-29T00:00:00"/>
    <n v="257500"/>
    <s v="551"/>
    <x v="5"/>
    <x v="27"/>
    <x v="2"/>
    <x v="1"/>
    <x v="0"/>
  </r>
  <r>
    <n v="5515110111"/>
    <x v="106"/>
    <n v="48008600"/>
    <x v="659"/>
    <s v="SSALLONDONO"/>
    <s v="MFLT"/>
    <s v="Provisión oblig. laboral, prima servicios aprop."/>
    <s v=""/>
    <s v=""/>
    <d v="2010-06-29T00:00:00"/>
    <d v="2010-06-29T00:00:00"/>
    <n v="104725"/>
    <s v="551"/>
    <x v="5"/>
    <x v="27"/>
    <x v="2"/>
    <x v="1"/>
    <x v="0"/>
  </r>
  <r>
    <n v="5515110113"/>
    <x v="108"/>
    <n v="48008600"/>
    <x v="659"/>
    <s v="SSALLONDONO"/>
    <s v="MFLT"/>
    <s v="Provisión oblig. laboral, prima servicios aprop."/>
    <s v=""/>
    <s v=""/>
    <d v="2010-06-29T00:00:00"/>
    <d v="2010-06-29T00:00:00"/>
    <n v="112679"/>
    <s v="551"/>
    <x v="5"/>
    <x v="27"/>
    <x v="2"/>
    <x v="1"/>
    <x v="0"/>
  </r>
  <r>
    <n v="5515110114"/>
    <x v="93"/>
    <n v="48008600"/>
    <x v="659"/>
    <s v="SSALLONDONO"/>
    <s v="MFLT"/>
    <s v="Provisión oblig. laboral, prima servicios aprop."/>
    <s v=""/>
    <s v=""/>
    <d v="2010-06-29T00:00:00"/>
    <d v="2010-06-29T00:00:00"/>
    <n v="66282"/>
    <s v="551"/>
    <x v="5"/>
    <x v="27"/>
    <x v="2"/>
    <x v="1"/>
    <x v="0"/>
  </r>
  <r>
    <n v="5515110116"/>
    <x v="94"/>
    <n v="48008600"/>
    <x v="659"/>
    <s v="SSALLONDONO"/>
    <s v="MFLT"/>
    <s v="Provisión oblig. laboral, prima servicios aprop."/>
    <s v=""/>
    <s v=""/>
    <d v="2010-06-29T00:00:00"/>
    <d v="2010-06-29T00:00:00"/>
    <n v="119306"/>
    <s v="551"/>
    <x v="5"/>
    <x v="27"/>
    <x v="2"/>
    <x v="1"/>
    <x v="0"/>
  </r>
  <r>
    <n v="5515110124"/>
    <x v="97"/>
    <n v="48008600"/>
    <x v="659"/>
    <s v="SSALLONDONO"/>
    <s v="MFLT"/>
    <s v="Provisión oblig. laboral, prima servicios aprop."/>
    <s v=""/>
    <s v=""/>
    <d v="2010-06-29T00:00:00"/>
    <d v="2010-06-29T00:00:00"/>
    <n v="13787"/>
    <s v="551"/>
    <x v="5"/>
    <x v="27"/>
    <x v="2"/>
    <x v="1"/>
    <x v="0"/>
  </r>
  <r>
    <n v="5515110127"/>
    <x v="98"/>
    <n v="48008600"/>
    <x v="659"/>
    <s v="SSALLONDONO"/>
    <s v="MFLT"/>
    <s v="Retención y aport de nomina seguridad social"/>
    <s v=""/>
    <s v=""/>
    <d v="2010-06-29T00:00:00"/>
    <d v="2010-06-29T00:00:00"/>
    <n v="9700"/>
    <s v="551"/>
    <x v="5"/>
    <x v="27"/>
    <x v="2"/>
    <x v="1"/>
    <x v="0"/>
  </r>
  <r>
    <n v="5515110128"/>
    <x v="98"/>
    <n v="48008600"/>
    <x v="659"/>
    <s v="SSALLONDONO"/>
    <s v="MFLT"/>
    <s v="Retención y aport de nomina seguridad social"/>
    <s v=""/>
    <s v=""/>
    <d v="2010-06-29T00:00:00"/>
    <d v="2010-06-29T00:00:00"/>
    <n v="-53924"/>
    <s v="551"/>
    <x v="5"/>
    <x v="27"/>
    <x v="2"/>
    <x v="1"/>
    <x v="0"/>
  </r>
  <r>
    <n v="5515110128"/>
    <x v="98"/>
    <n v="48008600"/>
    <x v="659"/>
    <s v="SSALLONDONO"/>
    <s v="MFLT"/>
    <s v="Retención y aport de nomina seguridad social"/>
    <s v=""/>
    <s v=""/>
    <d v="2010-06-29T00:00:00"/>
    <d v="2010-06-29T00:00:00"/>
    <n v="168500"/>
    <s v="551"/>
    <x v="5"/>
    <x v="27"/>
    <x v="2"/>
    <x v="1"/>
    <x v="0"/>
  </r>
  <r>
    <n v="5515110129"/>
    <x v="99"/>
    <n v="48008600"/>
    <x v="659"/>
    <s v="SSALLONDONO"/>
    <s v="MFLT"/>
    <s v="Retención y aport de nomina seguridad social"/>
    <s v=""/>
    <s v=""/>
    <d v="2010-06-29T00:00:00"/>
    <d v="2010-06-29T00:00:00"/>
    <n v="-53924"/>
    <s v="551"/>
    <x v="5"/>
    <x v="27"/>
    <x v="2"/>
    <x v="1"/>
    <x v="0"/>
  </r>
  <r>
    <n v="5515110129"/>
    <x v="99"/>
    <n v="48008600"/>
    <x v="659"/>
    <s v="SSALLONDONO"/>
    <s v="MFLT"/>
    <s v="Retención y aport de nomina seguridad social"/>
    <s v=""/>
    <s v=""/>
    <d v="2010-06-29T00:00:00"/>
    <d v="2010-06-29T00:00:00"/>
    <n v="215700"/>
    <s v="551"/>
    <x v="5"/>
    <x v="27"/>
    <x v="2"/>
    <x v="1"/>
    <x v="0"/>
  </r>
  <r>
    <n v="5515110131"/>
    <x v="100"/>
    <n v="48008600"/>
    <x v="659"/>
    <s v="SSALLONDONO"/>
    <s v="MFLT"/>
    <s v="Retención y aport de nomina seguridad social"/>
    <s v=""/>
    <s v=""/>
    <d v="2010-06-29T00:00:00"/>
    <d v="2010-06-29T00:00:00"/>
    <n v="53900"/>
    <s v="551"/>
    <x v="5"/>
    <x v="27"/>
    <x v="2"/>
    <x v="1"/>
    <x v="0"/>
  </r>
  <r>
    <n v="5515110132"/>
    <x v="117"/>
    <n v="48008600"/>
    <x v="659"/>
    <s v="SSALLONDONO"/>
    <s v="MFLT"/>
    <s v="Retención y aport de nomina seguridad social"/>
    <s v=""/>
    <s v=""/>
    <d v="2010-06-29T00:00:00"/>
    <d v="2010-06-29T00:00:00"/>
    <n v="68700"/>
    <s v="551"/>
    <x v="5"/>
    <x v="27"/>
    <x v="2"/>
    <x v="1"/>
    <x v="0"/>
  </r>
  <r>
    <n v="5515110133"/>
    <x v="98"/>
    <n v="48008600"/>
    <x v="659"/>
    <s v="SSALLONDONO"/>
    <s v="MFLT"/>
    <s v="Retención y aport de nomina seguridad social"/>
    <s v=""/>
    <s v=""/>
    <d v="2010-06-29T00:00:00"/>
    <d v="2010-06-29T00:00:00"/>
    <n v="40400"/>
    <s v="551"/>
    <x v="5"/>
    <x v="27"/>
    <x v="2"/>
    <x v="1"/>
    <x v="0"/>
  </r>
  <r>
    <n v="5515110134"/>
    <x v="98"/>
    <n v="48008600"/>
    <x v="659"/>
    <s v="SSALLONDONO"/>
    <s v="MFLT"/>
    <s v="Retención y aport de nomina seguridad social"/>
    <s v=""/>
    <s v=""/>
    <d v="2010-06-29T00:00:00"/>
    <d v="2010-06-29T00:00:00"/>
    <n v="27000"/>
    <s v="551"/>
    <x v="5"/>
    <x v="27"/>
    <x v="2"/>
    <x v="1"/>
    <x v="0"/>
  </r>
  <r>
    <n v="5515116120"/>
    <x v="102"/>
    <n v="48016300"/>
    <x v="661"/>
    <s v="LTMAMEJIA"/>
    <s v="MFLT"/>
    <s v="Provisión otras cta.pte.proveed prod. Inventariab."/>
    <s v=""/>
    <s v="Refrigerio"/>
    <d v="2010-06-29T00:00:00"/>
    <d v="2010-06-29T00:00:00"/>
    <n v="8400"/>
    <s v="551"/>
    <x v="5"/>
    <x v="27"/>
    <x v="5"/>
    <x v="1"/>
    <x v="0"/>
  </r>
  <r>
    <n v="5515116120"/>
    <x v="102"/>
    <n v="48016300"/>
    <x v="661"/>
    <s v="LTNJRODRIGUE"/>
    <s v="MFLT"/>
    <s v="Provisión otras cta.pte.proveed prod. Inventariab."/>
    <s v=""/>
    <s v="Refrigerio Visita"/>
    <d v="2010-06-29T00:00:00"/>
    <d v="2010-06-29T00:00:00"/>
    <n v="12600"/>
    <s v="551"/>
    <x v="5"/>
    <x v="27"/>
    <x v="5"/>
    <x v="1"/>
    <x v="0"/>
  </r>
  <r>
    <n v="5515116120"/>
    <x v="102"/>
    <n v="48016300"/>
    <x v="661"/>
    <s v="LTNJRODRIGUE"/>
    <s v="MFLT"/>
    <s v="Provisión otras cta.pte.proveed prod. Inventariab."/>
    <s v=""/>
    <s v="Refrigerio Visita"/>
    <d v="2010-06-29T00:00:00"/>
    <d v="2010-06-29T00:00:00"/>
    <n v="4400"/>
    <s v="551"/>
    <x v="5"/>
    <x v="27"/>
    <x v="5"/>
    <x v="1"/>
    <x v="0"/>
  </r>
  <r>
    <n v="5515116120"/>
    <x v="102"/>
    <n v="48016300"/>
    <x v="661"/>
    <s v="LTNJRODRIGUE"/>
    <s v="MFLT"/>
    <s v="Provisión otras cta.pte.proveed prod. Inventariab."/>
    <s v=""/>
    <s v="Refrigerio"/>
    <d v="2010-06-29T00:00:00"/>
    <d v="2010-06-29T00:00:00"/>
    <n v="29400"/>
    <s v="551"/>
    <x v="5"/>
    <x v="27"/>
    <x v="5"/>
    <x v="1"/>
    <x v="0"/>
  </r>
  <r>
    <n v="5515116409"/>
    <x v="194"/>
    <n v="48016300"/>
    <x v="661"/>
    <s v="LTNJRODRIGUE"/>
    <s v="MFLT"/>
    <s v="Provisión otras cta.pte.proveed prod. Inventariab."/>
    <s v=""/>
    <s v="Refrigerio Visita"/>
    <d v="2010-06-29T00:00:00"/>
    <d v="2010-06-29T00:00:00"/>
    <n v="3500"/>
    <s v="551"/>
    <x v="5"/>
    <x v="27"/>
    <x v="5"/>
    <x v="1"/>
    <x v="0"/>
  </r>
  <r>
    <n v="5515124507"/>
    <x v="185"/>
    <n v="48016300"/>
    <x v="661"/>
    <s v="SSJFLOPEZ"/>
    <s v="MFLT"/>
    <s v="IG WEBSERVICES S.A."/>
    <s v="Licencia de software 16% sum equip comp"/>
    <s v="Licencia de software 16% sum equip comp"/>
    <d v="2010-06-18T00:00:00"/>
    <d v="2010-06-29T00:00:00"/>
    <n v="11084"/>
    <s v="551"/>
    <x v="5"/>
    <x v="27"/>
    <x v="5"/>
    <x v="1"/>
    <x v="0"/>
  </r>
  <r>
    <n v="5515110102"/>
    <x v="92"/>
    <n v="48016800"/>
    <x v="662"/>
    <s v="SSALLONDONO"/>
    <s v="MFLT"/>
    <s v="Obligación laboral, salarios por pagar"/>
    <s v=""/>
    <s v=""/>
    <d v="2010-06-29T00:00:00"/>
    <d v="2010-06-29T00:00:00"/>
    <n v="805542"/>
    <s v="551"/>
    <x v="5"/>
    <x v="27"/>
    <x v="2"/>
    <x v="1"/>
    <x v="0"/>
  </r>
  <r>
    <n v="5515110110"/>
    <x v="105"/>
    <n v="48016800"/>
    <x v="662"/>
    <s v="SSALLONDONO"/>
    <s v="MFLT"/>
    <s v="Obligación laboral, salarios por pagar"/>
    <s v=""/>
    <s v=""/>
    <d v="2010-06-29T00:00:00"/>
    <d v="2010-06-29T00:00:00"/>
    <n v="61500"/>
    <s v="551"/>
    <x v="5"/>
    <x v="27"/>
    <x v="2"/>
    <x v="1"/>
    <x v="0"/>
  </r>
  <r>
    <n v="5515110111"/>
    <x v="106"/>
    <n v="48016800"/>
    <x v="662"/>
    <s v="SSALLONDONO"/>
    <s v="MFLT"/>
    <s v="Provisión oblig. laboral, prima servicios aprop."/>
    <s v=""/>
    <s v=""/>
    <d v="2010-06-29T00:00:00"/>
    <d v="2010-06-29T00:00:00"/>
    <n v="136993"/>
    <s v="551"/>
    <x v="5"/>
    <x v="27"/>
    <x v="2"/>
    <x v="1"/>
    <x v="0"/>
  </r>
  <r>
    <n v="5515110113"/>
    <x v="108"/>
    <n v="48016800"/>
    <x v="662"/>
    <s v="SSALLONDONO"/>
    <s v="MFLT"/>
    <s v="Provisión oblig. laboral, prima servicios aprop."/>
    <s v=""/>
    <s v=""/>
    <d v="2010-06-29T00:00:00"/>
    <d v="2010-06-29T00:00:00"/>
    <n v="147397"/>
    <s v="551"/>
    <x v="5"/>
    <x v="27"/>
    <x v="2"/>
    <x v="1"/>
    <x v="0"/>
  </r>
  <r>
    <n v="5515110114"/>
    <x v="93"/>
    <n v="48016800"/>
    <x v="662"/>
    <s v="SSALLONDONO"/>
    <s v="MFLT"/>
    <s v="Provisión oblig. laboral, prima servicios aprop."/>
    <s v=""/>
    <s v=""/>
    <d v="2010-06-29T00:00:00"/>
    <d v="2010-06-29T00:00:00"/>
    <n v="86704"/>
    <s v="551"/>
    <x v="5"/>
    <x v="27"/>
    <x v="2"/>
    <x v="1"/>
    <x v="0"/>
  </r>
  <r>
    <n v="5515110116"/>
    <x v="94"/>
    <n v="48016800"/>
    <x v="662"/>
    <s v="SSALLONDONO"/>
    <s v="MFLT"/>
    <s v="Provisión oblig. laboral, prima servicios aprop."/>
    <s v=""/>
    <s v=""/>
    <d v="2010-06-29T00:00:00"/>
    <d v="2010-06-29T00:00:00"/>
    <n v="156066"/>
    <s v="551"/>
    <x v="5"/>
    <x v="27"/>
    <x v="2"/>
    <x v="1"/>
    <x v="0"/>
  </r>
  <r>
    <n v="5515110124"/>
    <x v="97"/>
    <n v="48016800"/>
    <x v="662"/>
    <s v="SSALLONDONO"/>
    <s v="MFLT"/>
    <s v="Provisión oblig. laboral, prima servicios aprop."/>
    <s v=""/>
    <s v=""/>
    <d v="2010-06-29T00:00:00"/>
    <d v="2010-06-29T00:00:00"/>
    <n v="18035"/>
    <s v="551"/>
    <x v="5"/>
    <x v="27"/>
    <x v="2"/>
    <x v="1"/>
    <x v="0"/>
  </r>
  <r>
    <n v="5515110127"/>
    <x v="98"/>
    <n v="48016800"/>
    <x v="662"/>
    <s v="SSALLONDONO"/>
    <s v="MFLT"/>
    <s v="Retención y aport de nomina seguridad social"/>
    <s v=""/>
    <s v=""/>
    <d v="2010-06-29T00:00:00"/>
    <d v="2010-06-29T00:00:00"/>
    <n v="8400"/>
    <s v="551"/>
    <x v="5"/>
    <x v="27"/>
    <x v="2"/>
    <x v="1"/>
    <x v="0"/>
  </r>
  <r>
    <n v="5515110128"/>
    <x v="98"/>
    <n v="48016800"/>
    <x v="662"/>
    <s v="SSALLONDONO"/>
    <s v="MFLT"/>
    <s v="Retención y aport de nomina seguridad social"/>
    <s v=""/>
    <s v=""/>
    <d v="2010-06-29T00:00:00"/>
    <d v="2010-06-29T00:00:00"/>
    <n v="-64443"/>
    <s v="551"/>
    <x v="5"/>
    <x v="27"/>
    <x v="2"/>
    <x v="1"/>
    <x v="0"/>
  </r>
  <r>
    <n v="5515110128"/>
    <x v="98"/>
    <n v="48016800"/>
    <x v="662"/>
    <s v="SSALLONDONO"/>
    <s v="MFLT"/>
    <s v="Retención y aport de nomina seguridad social"/>
    <s v=""/>
    <s v=""/>
    <d v="2010-06-29T00:00:00"/>
    <d v="2010-06-29T00:00:00"/>
    <n v="201400"/>
    <s v="551"/>
    <x v="5"/>
    <x v="27"/>
    <x v="2"/>
    <x v="1"/>
    <x v="0"/>
  </r>
  <r>
    <n v="5515110129"/>
    <x v="99"/>
    <n v="48016800"/>
    <x v="662"/>
    <s v="SSALLONDONO"/>
    <s v="MFLT"/>
    <s v="Retención y aport de nomina seguridad social"/>
    <s v=""/>
    <s v=""/>
    <d v="2010-06-29T00:00:00"/>
    <d v="2010-06-29T00:00:00"/>
    <n v="-64443"/>
    <s v="551"/>
    <x v="5"/>
    <x v="27"/>
    <x v="2"/>
    <x v="1"/>
    <x v="0"/>
  </r>
  <r>
    <n v="5515110129"/>
    <x v="99"/>
    <n v="48016800"/>
    <x v="662"/>
    <s v="SSALLONDONO"/>
    <s v="MFLT"/>
    <s v="Retención y aport de nomina seguridad social"/>
    <s v=""/>
    <s v=""/>
    <d v="2010-06-29T00:00:00"/>
    <d v="2010-06-29T00:00:00"/>
    <n v="257800"/>
    <s v="551"/>
    <x v="5"/>
    <x v="27"/>
    <x v="2"/>
    <x v="1"/>
    <x v="0"/>
  </r>
  <r>
    <n v="5515110131"/>
    <x v="100"/>
    <n v="48016800"/>
    <x v="662"/>
    <s v="SSALLONDONO"/>
    <s v="MFLT"/>
    <s v="Retención y aport de nomina seguridad social"/>
    <s v=""/>
    <s v=""/>
    <d v="2010-06-29T00:00:00"/>
    <d v="2010-06-29T00:00:00"/>
    <n v="64400"/>
    <s v="551"/>
    <x v="5"/>
    <x v="27"/>
    <x v="2"/>
    <x v="1"/>
    <x v="0"/>
  </r>
  <r>
    <n v="5515110133"/>
    <x v="98"/>
    <n v="48016800"/>
    <x v="662"/>
    <s v="SSALLONDONO"/>
    <s v="MFLT"/>
    <s v="Retención y aport de nomina seguridad social"/>
    <s v=""/>
    <s v=""/>
    <d v="2010-06-29T00:00:00"/>
    <d v="2010-06-29T00:00:00"/>
    <n v="48300"/>
    <s v="551"/>
    <x v="5"/>
    <x v="27"/>
    <x v="2"/>
    <x v="1"/>
    <x v="0"/>
  </r>
  <r>
    <n v="5515110134"/>
    <x v="98"/>
    <n v="48016800"/>
    <x v="662"/>
    <s v="SSALLONDONO"/>
    <s v="MFLT"/>
    <s v="Retención y aport de nomina seguridad social"/>
    <s v=""/>
    <s v=""/>
    <d v="2010-06-29T00:00:00"/>
    <d v="2010-06-29T00:00:00"/>
    <n v="32200"/>
    <s v="551"/>
    <x v="5"/>
    <x v="27"/>
    <x v="2"/>
    <x v="1"/>
    <x v="0"/>
  </r>
  <r>
    <n v="5515116502"/>
    <x v="180"/>
    <n v="48016800"/>
    <x v="662"/>
    <s v="LTNJRODRIGUE"/>
    <s v="MFLT"/>
    <s v="Provisión otras cta.pte.proveed prod. Inventariab."/>
    <s v=""/>
    <s v="Instalación de punto de red"/>
    <d v="2010-06-29T00:00:00"/>
    <d v="2010-06-29T00:00:00"/>
    <n v="333364"/>
    <s v="551"/>
    <x v="5"/>
    <x v="27"/>
    <x v="6"/>
    <x v="1"/>
    <x v="0"/>
  </r>
  <r>
    <n v="5515116502"/>
    <x v="180"/>
    <n v="48016800"/>
    <x v="662"/>
    <s v="LTNJRODRIGUE"/>
    <s v="MFLT"/>
    <s v="Provisión otras cta.pte.proveed prod. Inventariab."/>
    <s v=""/>
    <s v="Instalación de punto de red"/>
    <d v="2010-06-29T00:00:00"/>
    <d v="2010-06-29T00:00:00"/>
    <n v="14369"/>
    <s v="551"/>
    <x v="5"/>
    <x v="27"/>
    <x v="6"/>
    <x v="1"/>
    <x v="0"/>
  </r>
  <r>
    <n v="5515124703"/>
    <x v="109"/>
    <n v="48016800"/>
    <x v="662"/>
    <s v="LTNJRODRIGUE"/>
    <s v="MFLT"/>
    <s v="Provisión otras cta.pte.proveed prod. Inventariab."/>
    <s v=""/>
    <s v="Servicio de Fotocopias"/>
    <d v="2010-06-29T00:00:00"/>
    <d v="2010-06-29T00:00:00"/>
    <n v="3466"/>
    <s v="551"/>
    <x v="5"/>
    <x v="27"/>
    <x v="5"/>
    <x v="1"/>
    <x v="0"/>
  </r>
  <r>
    <n v="5505110102"/>
    <x v="131"/>
    <n v="48200100"/>
    <x v="664"/>
    <s v="SSALLONDONO"/>
    <s v="MFLT"/>
    <s v="Obligación laboral, salarios por pagar"/>
    <s v=""/>
    <s v=""/>
    <d v="2010-06-29T00:00:00"/>
    <d v="2010-06-29T00:00:00"/>
    <n v="2793094"/>
    <s v="550"/>
    <x v="5"/>
    <x v="27"/>
    <x v="2"/>
    <x v="1"/>
    <x v="0"/>
  </r>
  <r>
    <n v="5505110110"/>
    <x v="132"/>
    <n v="48200100"/>
    <x v="664"/>
    <s v="SSALLONDONO"/>
    <s v="MFLT"/>
    <s v="Obligación laboral, salarios por pagar"/>
    <s v=""/>
    <s v=""/>
    <d v="2010-06-29T00:00:00"/>
    <d v="2010-06-29T00:00:00"/>
    <n v="30750"/>
    <s v="550"/>
    <x v="5"/>
    <x v="27"/>
    <x v="2"/>
    <x v="1"/>
    <x v="0"/>
  </r>
  <r>
    <n v="5505110111"/>
    <x v="133"/>
    <n v="48200100"/>
    <x v="664"/>
    <s v="SSALLONDONO"/>
    <s v="MFLT"/>
    <s v="Provisión oblig. laboral, prima servicios aprop."/>
    <s v=""/>
    <s v=""/>
    <d v="2010-06-29T00:00:00"/>
    <d v="2010-06-29T00:00:00"/>
    <n v="444907"/>
    <s v="550"/>
    <x v="5"/>
    <x v="27"/>
    <x v="2"/>
    <x v="1"/>
    <x v="0"/>
  </r>
  <r>
    <n v="5505110113"/>
    <x v="135"/>
    <n v="48200100"/>
    <x v="664"/>
    <s v="SSALLONDONO"/>
    <s v="MFLT"/>
    <s v="Provisión oblig. laboral, prima servicios aprop."/>
    <s v=""/>
    <s v=""/>
    <d v="2010-06-29T00:00:00"/>
    <d v="2010-06-29T00:00:00"/>
    <n v="478698"/>
    <s v="550"/>
    <x v="5"/>
    <x v="27"/>
    <x v="2"/>
    <x v="1"/>
    <x v="0"/>
  </r>
  <r>
    <n v="5505110114"/>
    <x v="136"/>
    <n v="48200100"/>
    <x v="664"/>
    <s v="SSALLONDONO"/>
    <s v="MFLT"/>
    <s v="Provisión oblig. laboral, prima servicios aprop."/>
    <s v=""/>
    <s v=""/>
    <d v="2010-06-29T00:00:00"/>
    <d v="2010-06-29T00:00:00"/>
    <n v="281587"/>
    <s v="550"/>
    <x v="5"/>
    <x v="27"/>
    <x v="2"/>
    <x v="1"/>
    <x v="0"/>
  </r>
  <r>
    <n v="5505110116"/>
    <x v="137"/>
    <n v="48200100"/>
    <x v="664"/>
    <s v="SSALLONDONO"/>
    <s v="MFLT"/>
    <s v="Provisión oblig. laboral, prima servicios aprop."/>
    <s v=""/>
    <s v=""/>
    <d v="2010-06-29T00:00:00"/>
    <d v="2010-06-29T00:00:00"/>
    <n v="506856"/>
    <s v="550"/>
    <x v="5"/>
    <x v="27"/>
    <x v="2"/>
    <x v="1"/>
    <x v="0"/>
  </r>
  <r>
    <n v="5505110124"/>
    <x v="140"/>
    <n v="48200100"/>
    <x v="664"/>
    <s v="SSALLONDONO"/>
    <s v="MFLT"/>
    <s v="Provisión oblig. laboral, prima servicios aprop."/>
    <s v=""/>
    <s v=""/>
    <d v="2010-06-29T00:00:00"/>
    <d v="2010-06-29T00:00:00"/>
    <n v="58570"/>
    <s v="550"/>
    <x v="5"/>
    <x v="27"/>
    <x v="2"/>
    <x v="1"/>
    <x v="0"/>
  </r>
  <r>
    <n v="5505110127"/>
    <x v="141"/>
    <n v="48200100"/>
    <x v="664"/>
    <s v="SSALLONDONO"/>
    <s v="MFLT"/>
    <s v="Retención y aport de nomina seguridad social"/>
    <s v=""/>
    <s v=""/>
    <d v="2010-06-29T00:00:00"/>
    <d v="2010-06-29T00:00:00"/>
    <n v="243000"/>
    <s v="550"/>
    <x v="5"/>
    <x v="27"/>
    <x v="2"/>
    <x v="1"/>
    <x v="0"/>
  </r>
  <r>
    <n v="5505110128"/>
    <x v="142"/>
    <n v="48200100"/>
    <x v="664"/>
    <s v="SSALLONDONO"/>
    <s v="MFLT"/>
    <s v="Retención y aport de nomina seguridad social"/>
    <s v=""/>
    <s v=""/>
    <d v="2010-06-29T00:00:00"/>
    <d v="2010-06-29T00:00:00"/>
    <n v="-223448"/>
    <s v="550"/>
    <x v="5"/>
    <x v="27"/>
    <x v="2"/>
    <x v="1"/>
    <x v="0"/>
  </r>
  <r>
    <n v="5505110128"/>
    <x v="142"/>
    <n v="48200100"/>
    <x v="664"/>
    <s v="SSALLONDONO"/>
    <s v="MFLT"/>
    <s v="Retención y aport de nomina seguridad social"/>
    <s v=""/>
    <s v=""/>
    <d v="2010-06-29T00:00:00"/>
    <d v="2010-06-29T00:00:00"/>
    <n v="698200"/>
    <s v="550"/>
    <x v="5"/>
    <x v="27"/>
    <x v="2"/>
    <x v="1"/>
    <x v="0"/>
  </r>
  <r>
    <n v="5505110129"/>
    <x v="143"/>
    <n v="48200100"/>
    <x v="664"/>
    <s v="SSALLONDONO"/>
    <s v="MFLT"/>
    <s v="Retención y aport de nomina seguridad social"/>
    <s v=""/>
    <s v=""/>
    <d v="2010-06-29T00:00:00"/>
    <d v="2010-06-29T00:00:00"/>
    <n v="-252749"/>
    <s v="550"/>
    <x v="5"/>
    <x v="27"/>
    <x v="2"/>
    <x v="1"/>
    <x v="0"/>
  </r>
  <r>
    <n v="5505110129"/>
    <x v="143"/>
    <n v="48200100"/>
    <x v="664"/>
    <s v="SSALLONDONO"/>
    <s v="MFLT"/>
    <s v="Retención y aport de nomina seguridad social"/>
    <s v=""/>
    <s v=""/>
    <d v="2010-06-29T00:00:00"/>
    <d v="2010-06-29T00:00:00"/>
    <n v="922900"/>
    <s v="550"/>
    <x v="5"/>
    <x v="27"/>
    <x v="2"/>
    <x v="1"/>
    <x v="0"/>
  </r>
  <r>
    <n v="5505110131"/>
    <x v="144"/>
    <n v="48200100"/>
    <x v="664"/>
    <s v="SSALLONDONO"/>
    <s v="MFLT"/>
    <s v="Retención y aport de nomina seguridad social"/>
    <s v=""/>
    <s v=""/>
    <d v="2010-06-29T00:00:00"/>
    <d v="2010-06-29T00:00:00"/>
    <n v="223500"/>
    <s v="550"/>
    <x v="5"/>
    <x v="27"/>
    <x v="2"/>
    <x v="1"/>
    <x v="0"/>
  </r>
  <r>
    <n v="5505110133"/>
    <x v="145"/>
    <n v="48200100"/>
    <x v="664"/>
    <s v="SSALLONDONO"/>
    <s v="MFLT"/>
    <s v="Retención y aport de nomina seguridad social"/>
    <s v=""/>
    <s v=""/>
    <d v="2010-06-29T00:00:00"/>
    <d v="2010-06-29T00:00:00"/>
    <n v="167600"/>
    <s v="550"/>
    <x v="5"/>
    <x v="27"/>
    <x v="2"/>
    <x v="1"/>
    <x v="0"/>
  </r>
  <r>
    <n v="5505110134"/>
    <x v="146"/>
    <n v="48200100"/>
    <x v="664"/>
    <s v="SSALLONDONO"/>
    <s v="MFLT"/>
    <s v="Retención y aport de nomina seguridad social"/>
    <s v=""/>
    <s v=""/>
    <d v="2010-06-29T00:00:00"/>
    <d v="2010-06-29T00:00:00"/>
    <n v="111700"/>
    <s v="550"/>
    <x v="5"/>
    <x v="27"/>
    <x v="2"/>
    <x v="1"/>
    <x v="0"/>
  </r>
  <r>
    <n v="5525110102"/>
    <x v="153"/>
    <n v="48330000"/>
    <x v="666"/>
    <s v="SSALLONDONO"/>
    <s v="MFLT"/>
    <s v="Obligación laboral, salarios por pagar"/>
    <s v=""/>
    <s v=""/>
    <d v="2010-06-29T00:00:00"/>
    <d v="2010-06-29T00:00:00"/>
    <n v="1202713"/>
    <s v="552"/>
    <x v="5"/>
    <x v="27"/>
    <x v="2"/>
    <x v="1"/>
    <x v="0"/>
  </r>
  <r>
    <n v="5525110102"/>
    <x v="153"/>
    <n v="48330000"/>
    <x v="666"/>
    <s v="SSALLONDONO"/>
    <s v="MFLT"/>
    <s v="Obligación laboral, salarios por pagar"/>
    <s v=""/>
    <s v=""/>
    <d v="2010-06-29T00:00:00"/>
    <d v="2010-06-29T00:00:00"/>
    <n v="1336142"/>
    <s v="552"/>
    <x v="5"/>
    <x v="27"/>
    <x v="2"/>
    <x v="1"/>
    <x v="0"/>
  </r>
  <r>
    <n v="5525110103"/>
    <x v="188"/>
    <n v="48330000"/>
    <x v="666"/>
    <s v="SSALLONDONO"/>
    <s v="MFLT"/>
    <s v="Obligación laboral, salarios por pagar"/>
    <s v=""/>
    <s v=""/>
    <d v="2010-06-29T00:00:00"/>
    <d v="2010-06-29T00:00:00"/>
    <n v="193125"/>
    <s v="552"/>
    <x v="5"/>
    <x v="27"/>
    <x v="2"/>
    <x v="1"/>
    <x v="0"/>
  </r>
  <r>
    <n v="5525110110"/>
    <x v="218"/>
    <n v="48330000"/>
    <x v="666"/>
    <s v="SSALLONDONO"/>
    <s v="MFLT"/>
    <s v="Obligación laboral, salarios por pagar"/>
    <s v=""/>
    <s v=""/>
    <d v="2010-06-29T00:00:00"/>
    <d v="2010-06-29T00:00:00"/>
    <n v="30750"/>
    <s v="552"/>
    <x v="5"/>
    <x v="27"/>
    <x v="2"/>
    <x v="1"/>
    <x v="0"/>
  </r>
  <r>
    <n v="5525110111"/>
    <x v="154"/>
    <n v="48330000"/>
    <x v="666"/>
    <s v="SSALLONDONO"/>
    <s v="MFLT"/>
    <s v="Provisión oblig. laboral, prima servicios aprop."/>
    <s v=""/>
    <s v=""/>
    <d v="2010-06-29T00:00:00"/>
    <d v="2010-06-29T00:00:00"/>
    <n v="194887"/>
    <s v="552"/>
    <x v="5"/>
    <x v="27"/>
    <x v="2"/>
    <x v="1"/>
    <x v="0"/>
  </r>
  <r>
    <n v="5525110111"/>
    <x v="154"/>
    <n v="48330000"/>
    <x v="666"/>
    <s v="SSALLONDONO"/>
    <s v="MFLT"/>
    <s v="Provisión oblig. laboral, prima servicios aprop."/>
    <s v=""/>
    <s v=""/>
    <d v="2010-06-29T00:00:00"/>
    <d v="2010-06-29T00:00:00"/>
    <n v="211110"/>
    <s v="552"/>
    <x v="5"/>
    <x v="27"/>
    <x v="2"/>
    <x v="1"/>
    <x v="0"/>
  </r>
  <r>
    <n v="5525110113"/>
    <x v="156"/>
    <n v="48330000"/>
    <x v="666"/>
    <s v="SSALLONDONO"/>
    <s v="MFLT"/>
    <s v="Provisión oblig. laboral, prima servicios aprop."/>
    <s v=""/>
    <s v=""/>
    <d v="2010-06-29T00:00:00"/>
    <d v="2010-06-29T00:00:00"/>
    <n v="209689"/>
    <s v="552"/>
    <x v="5"/>
    <x v="27"/>
    <x v="2"/>
    <x v="1"/>
    <x v="0"/>
  </r>
  <r>
    <n v="5525110113"/>
    <x v="156"/>
    <n v="48330000"/>
    <x v="666"/>
    <s v="SSALLONDONO"/>
    <s v="MFLT"/>
    <s v="Provisión oblig. laboral, prima servicios aprop."/>
    <s v=""/>
    <s v=""/>
    <d v="2010-06-29T00:00:00"/>
    <d v="2010-06-29T00:00:00"/>
    <n v="227144"/>
    <s v="552"/>
    <x v="5"/>
    <x v="27"/>
    <x v="2"/>
    <x v="1"/>
    <x v="0"/>
  </r>
  <r>
    <n v="5525110114"/>
    <x v="157"/>
    <n v="48330000"/>
    <x v="666"/>
    <s v="SSALLONDONO"/>
    <s v="MFLT"/>
    <s v="Provisión oblig. laboral, prima servicios aprop."/>
    <s v=""/>
    <s v=""/>
    <d v="2010-06-29T00:00:00"/>
    <d v="2010-06-29T00:00:00"/>
    <n v="123347"/>
    <s v="552"/>
    <x v="5"/>
    <x v="27"/>
    <x v="2"/>
    <x v="1"/>
    <x v="0"/>
  </r>
  <r>
    <n v="5525110114"/>
    <x v="157"/>
    <n v="48330000"/>
    <x v="666"/>
    <s v="SSALLONDONO"/>
    <s v="MFLT"/>
    <s v="Provisión oblig. laboral, prima servicios aprop."/>
    <s v=""/>
    <s v=""/>
    <d v="2010-06-29T00:00:00"/>
    <d v="2010-06-29T00:00:00"/>
    <n v="133614"/>
    <s v="552"/>
    <x v="5"/>
    <x v="27"/>
    <x v="2"/>
    <x v="1"/>
    <x v="0"/>
  </r>
  <r>
    <n v="5525110116"/>
    <x v="158"/>
    <n v="48330000"/>
    <x v="666"/>
    <s v="SSALLONDONO"/>
    <s v="MFLT"/>
    <s v="Provisión oblig. laboral, prima servicios aprop."/>
    <s v=""/>
    <s v=""/>
    <d v="2010-06-29T00:00:00"/>
    <d v="2010-06-29T00:00:00"/>
    <n v="222024"/>
    <s v="552"/>
    <x v="5"/>
    <x v="27"/>
    <x v="2"/>
    <x v="1"/>
    <x v="0"/>
  </r>
  <r>
    <n v="5525110116"/>
    <x v="158"/>
    <n v="48330000"/>
    <x v="666"/>
    <s v="SSALLONDONO"/>
    <s v="MFLT"/>
    <s v="Provisión oblig. laboral, prima servicios aprop."/>
    <s v=""/>
    <s v=""/>
    <d v="2010-06-29T00:00:00"/>
    <d v="2010-06-29T00:00:00"/>
    <n v="240506"/>
    <s v="552"/>
    <x v="5"/>
    <x v="27"/>
    <x v="2"/>
    <x v="1"/>
    <x v="0"/>
  </r>
  <r>
    <n v="5525110124"/>
    <x v="161"/>
    <n v="48330000"/>
    <x v="666"/>
    <s v="SSALLONDONO"/>
    <s v="MFLT"/>
    <s v="Provisión oblig. laboral, prima servicios aprop."/>
    <s v=""/>
    <s v=""/>
    <d v="2010-06-29T00:00:00"/>
    <d v="2010-06-29T00:00:00"/>
    <n v="25656"/>
    <s v="552"/>
    <x v="5"/>
    <x v="27"/>
    <x v="2"/>
    <x v="1"/>
    <x v="0"/>
  </r>
  <r>
    <n v="5525110124"/>
    <x v="161"/>
    <n v="48330000"/>
    <x v="666"/>
    <s v="SSALLONDONO"/>
    <s v="MFLT"/>
    <s v="Provisión oblig. laboral, prima servicios aprop."/>
    <s v=""/>
    <s v=""/>
    <d v="2010-06-29T00:00:00"/>
    <d v="2010-06-29T00:00:00"/>
    <n v="27792"/>
    <s v="552"/>
    <x v="5"/>
    <x v="27"/>
    <x v="2"/>
    <x v="1"/>
    <x v="0"/>
  </r>
  <r>
    <n v="5525110127"/>
    <x v="162"/>
    <n v="48330000"/>
    <x v="666"/>
    <s v="SSALLONDONO"/>
    <s v="MFLT"/>
    <s v="Retención y aport de nomina seguridad social"/>
    <s v=""/>
    <s v=""/>
    <d v="2010-06-29T00:00:00"/>
    <d v="2010-06-29T00:00:00"/>
    <n v="17800"/>
    <s v="552"/>
    <x v="5"/>
    <x v="27"/>
    <x v="2"/>
    <x v="1"/>
    <x v="0"/>
  </r>
  <r>
    <n v="5525110127"/>
    <x v="162"/>
    <n v="48330000"/>
    <x v="666"/>
    <s v="SSALLONDONO"/>
    <s v="MFLT"/>
    <s v="Retención y aport de nomina seguridad social"/>
    <s v=""/>
    <s v=""/>
    <d v="2010-06-29T00:00:00"/>
    <d v="2010-06-29T00:00:00"/>
    <n v="2700"/>
    <s v="552"/>
    <x v="5"/>
    <x v="27"/>
    <x v="2"/>
    <x v="1"/>
    <x v="0"/>
  </r>
  <r>
    <n v="5525110127"/>
    <x v="162"/>
    <n v="48330000"/>
    <x v="666"/>
    <s v="SSALLONDONO"/>
    <s v="MFLT"/>
    <s v="Retención y aport de nomina seguridad social"/>
    <s v=""/>
    <s v=""/>
    <d v="2010-06-29T00:00:00"/>
    <d v="2010-06-29T00:00:00"/>
    <n v="13900"/>
    <s v="552"/>
    <x v="5"/>
    <x v="27"/>
    <x v="2"/>
    <x v="1"/>
    <x v="0"/>
  </r>
  <r>
    <n v="5525110128"/>
    <x v="163"/>
    <n v="48330000"/>
    <x v="666"/>
    <s v="SSALLONDONO"/>
    <s v="MFLT"/>
    <s v="Retención y aport de nomina seguridad social"/>
    <s v=""/>
    <s v=""/>
    <d v="2010-06-29T00:00:00"/>
    <d v="2010-06-29T00:00:00"/>
    <n v="-96217"/>
    <s v="552"/>
    <x v="5"/>
    <x v="27"/>
    <x v="2"/>
    <x v="1"/>
    <x v="0"/>
  </r>
  <r>
    <n v="5525110128"/>
    <x v="163"/>
    <n v="48330000"/>
    <x v="666"/>
    <s v="SSALLONDONO"/>
    <s v="MFLT"/>
    <s v="Retención y aport de nomina seguridad social"/>
    <s v=""/>
    <s v=""/>
    <d v="2010-06-29T00:00:00"/>
    <d v="2010-06-29T00:00:00"/>
    <n v="-106891"/>
    <s v="552"/>
    <x v="5"/>
    <x v="27"/>
    <x v="2"/>
    <x v="1"/>
    <x v="0"/>
  </r>
  <r>
    <n v="5525110128"/>
    <x v="163"/>
    <n v="48330000"/>
    <x v="666"/>
    <s v="SSALLONDONO"/>
    <s v="MFLT"/>
    <s v="Retención y aport de nomina seguridad social"/>
    <s v=""/>
    <s v=""/>
    <d v="2010-06-29T00:00:00"/>
    <d v="2010-06-29T00:00:00"/>
    <n v="300600"/>
    <s v="552"/>
    <x v="5"/>
    <x v="27"/>
    <x v="2"/>
    <x v="1"/>
    <x v="0"/>
  </r>
  <r>
    <n v="5525110128"/>
    <x v="163"/>
    <n v="48330000"/>
    <x v="666"/>
    <s v="SSALLONDONO"/>
    <s v="MFLT"/>
    <s v="Retención y aport de nomina seguridad social"/>
    <s v=""/>
    <s v=""/>
    <d v="2010-06-29T00:00:00"/>
    <d v="2010-06-29T00:00:00"/>
    <n v="334000"/>
    <s v="552"/>
    <x v="5"/>
    <x v="27"/>
    <x v="2"/>
    <x v="1"/>
    <x v="0"/>
  </r>
  <r>
    <n v="5525110129"/>
    <x v="164"/>
    <n v="48330000"/>
    <x v="666"/>
    <s v="SSALLONDONO"/>
    <s v="MFLT"/>
    <s v="Retención y aport de nomina seguridad social"/>
    <s v=""/>
    <s v=""/>
    <d v="2010-06-29T00:00:00"/>
    <d v="2010-06-29T00:00:00"/>
    <n v="-96217"/>
    <s v="552"/>
    <x v="5"/>
    <x v="27"/>
    <x v="2"/>
    <x v="1"/>
    <x v="0"/>
  </r>
  <r>
    <n v="5525110129"/>
    <x v="164"/>
    <n v="48330000"/>
    <x v="666"/>
    <s v="SSALLONDONO"/>
    <s v="MFLT"/>
    <s v="Retención y aport de nomina seguridad social"/>
    <s v=""/>
    <s v=""/>
    <d v="2010-06-29T00:00:00"/>
    <d v="2010-06-29T00:00:00"/>
    <n v="-133614"/>
    <s v="552"/>
    <x v="5"/>
    <x v="27"/>
    <x v="2"/>
    <x v="1"/>
    <x v="0"/>
  </r>
  <r>
    <n v="5525110129"/>
    <x v="164"/>
    <n v="48330000"/>
    <x v="666"/>
    <s v="SSALLONDONO"/>
    <s v="MFLT"/>
    <s v="Retención y aport de nomina seguridad social"/>
    <s v=""/>
    <s v=""/>
    <d v="2010-06-29T00:00:00"/>
    <d v="2010-06-29T00:00:00"/>
    <n v="384800"/>
    <s v="552"/>
    <x v="5"/>
    <x v="27"/>
    <x v="2"/>
    <x v="1"/>
    <x v="0"/>
  </r>
  <r>
    <n v="5525110129"/>
    <x v="164"/>
    <n v="48330000"/>
    <x v="666"/>
    <s v="SSALLONDONO"/>
    <s v="MFLT"/>
    <s v="Retención y aport de nomina seguridad social"/>
    <s v=""/>
    <s v=""/>
    <d v="2010-06-29T00:00:00"/>
    <d v="2010-06-29T00:00:00"/>
    <n v="454300"/>
    <s v="552"/>
    <x v="5"/>
    <x v="27"/>
    <x v="2"/>
    <x v="1"/>
    <x v="0"/>
  </r>
  <r>
    <n v="5525110131"/>
    <x v="165"/>
    <n v="48330000"/>
    <x v="666"/>
    <s v="SSALLONDONO"/>
    <s v="MFLT"/>
    <s v="Retención y aport de nomina seguridad social"/>
    <s v=""/>
    <s v=""/>
    <d v="2010-06-29T00:00:00"/>
    <d v="2010-06-29T00:00:00"/>
    <n v="96200"/>
    <s v="552"/>
    <x v="5"/>
    <x v="27"/>
    <x v="2"/>
    <x v="1"/>
    <x v="0"/>
  </r>
  <r>
    <n v="5525110131"/>
    <x v="165"/>
    <n v="48330000"/>
    <x v="666"/>
    <s v="SSALLONDONO"/>
    <s v="MFLT"/>
    <s v="Retención y aport de nomina seguridad social"/>
    <s v=""/>
    <s v=""/>
    <d v="2010-06-29T00:00:00"/>
    <d v="2010-06-29T00:00:00"/>
    <n v="106900"/>
    <s v="552"/>
    <x v="5"/>
    <x v="27"/>
    <x v="2"/>
    <x v="1"/>
    <x v="0"/>
  </r>
  <r>
    <n v="5525110132"/>
    <x v="189"/>
    <n v="48330000"/>
    <x v="666"/>
    <s v="SSALLONDONO"/>
    <s v="MFLT"/>
    <s v="Retención y aport de nomina seguridad social"/>
    <s v=""/>
    <s v=""/>
    <d v="2010-06-29T00:00:00"/>
    <d v="2010-06-29T00:00:00"/>
    <n v="64400"/>
    <s v="552"/>
    <x v="5"/>
    <x v="27"/>
    <x v="2"/>
    <x v="1"/>
    <x v="0"/>
  </r>
  <r>
    <n v="5525110133"/>
    <x v="166"/>
    <n v="48330000"/>
    <x v="666"/>
    <s v="SSALLONDONO"/>
    <s v="MFLT"/>
    <s v="Retención y aport de nomina seguridad social"/>
    <s v=""/>
    <s v=""/>
    <d v="2010-06-29T00:00:00"/>
    <d v="2010-06-29T00:00:00"/>
    <n v="72200"/>
    <s v="552"/>
    <x v="5"/>
    <x v="27"/>
    <x v="2"/>
    <x v="1"/>
    <x v="0"/>
  </r>
  <r>
    <n v="5525110133"/>
    <x v="166"/>
    <n v="48330000"/>
    <x v="666"/>
    <s v="SSALLONDONO"/>
    <s v="MFLT"/>
    <s v="Retención y aport de nomina seguridad social"/>
    <s v=""/>
    <s v=""/>
    <d v="2010-06-29T00:00:00"/>
    <d v="2010-06-29T00:00:00"/>
    <n v="80200"/>
    <s v="552"/>
    <x v="5"/>
    <x v="27"/>
    <x v="2"/>
    <x v="1"/>
    <x v="0"/>
  </r>
  <r>
    <n v="5525110134"/>
    <x v="167"/>
    <n v="48330000"/>
    <x v="666"/>
    <s v="SSALLONDONO"/>
    <s v="MFLT"/>
    <s v="Retención y aport de nomina seguridad social"/>
    <s v=""/>
    <s v=""/>
    <d v="2010-06-29T00:00:00"/>
    <d v="2010-06-29T00:00:00"/>
    <n v="48100"/>
    <s v="552"/>
    <x v="5"/>
    <x v="27"/>
    <x v="2"/>
    <x v="1"/>
    <x v="0"/>
  </r>
  <r>
    <n v="5525110134"/>
    <x v="167"/>
    <n v="48330000"/>
    <x v="666"/>
    <s v="SSALLONDONO"/>
    <s v="MFLT"/>
    <s v="Retención y aport de nomina seguridad social"/>
    <s v=""/>
    <s v=""/>
    <d v="2010-06-29T00:00:00"/>
    <d v="2010-06-29T00:00:00"/>
    <n v="53400"/>
    <s v="552"/>
    <x v="5"/>
    <x v="27"/>
    <x v="2"/>
    <x v="1"/>
    <x v="0"/>
  </r>
  <r>
    <n v="5525111156"/>
    <x v="228"/>
    <n v="48330000"/>
    <x v="666"/>
    <s v="LTJFLOPEZ"/>
    <s v="MFLT"/>
    <s v="Provisión otras cta.pte.proveed prod. Inventariab."/>
    <s v=""/>
    <s v="Encuesta de satisfaccion clientes"/>
    <d v="2010-06-29T00:00:00"/>
    <d v="2010-06-29T00:00:00"/>
    <n v="447130"/>
    <s v="552"/>
    <x v="5"/>
    <x v="27"/>
    <x v="8"/>
    <x v="1"/>
    <x v="0"/>
  </r>
  <r>
    <n v="5525116507"/>
    <x v="175"/>
    <n v="48330000"/>
    <x v="666"/>
    <s v="LTJFLOPEZ"/>
    <s v="MFLT"/>
    <s v="Provisión otras cta.pte.proveed prod. Inventariab."/>
    <s v=""/>
    <s v="Migracion sitio Web"/>
    <d v="2010-06-29T00:00:00"/>
    <d v="2010-06-29T00:00:00"/>
    <n v="665000"/>
    <s v="552"/>
    <x v="5"/>
    <x v="27"/>
    <x v="5"/>
    <x v="1"/>
    <x v="0"/>
  </r>
  <r>
    <n v="5525124703"/>
    <x v="191"/>
    <n v="48330000"/>
    <x v="666"/>
    <s v="LTNJRODRIGUE"/>
    <s v="MFLT"/>
    <s v="Provisión otras cta.pte.proveed prod. Inventariab."/>
    <s v=""/>
    <s v="Servicio de Fotocopias"/>
    <d v="2010-06-29T00:00:00"/>
    <d v="2010-06-29T00:00:00"/>
    <n v="3466"/>
    <s v="552"/>
    <x v="5"/>
    <x v="27"/>
    <x v="5"/>
    <x v="1"/>
    <x v="0"/>
  </r>
  <r>
    <n v="5525125759"/>
    <x v="178"/>
    <n v="48330000"/>
    <x v="666"/>
    <s v="LTJFLOPEZ"/>
    <s v="MFLT"/>
    <s v="Provisión otras cta.pte.proveed prod. Inventariab."/>
    <s v=""/>
    <s v="Transporte personal"/>
    <d v="2010-06-29T00:00:00"/>
    <d v="2010-06-29T00:00:00"/>
    <n v="200108"/>
    <s v="552"/>
    <x v="5"/>
    <x v="27"/>
    <x v="5"/>
    <x v="1"/>
    <x v="0"/>
  </r>
  <r>
    <n v="5515116120"/>
    <x v="102"/>
    <n v="48000300"/>
    <x v="654"/>
    <s v="LTNASANCHEZ"/>
    <s v="MFLT"/>
    <s v="Caja menor RgMedellin"/>
    <s v=""/>
    <s v=""/>
    <d v="2010-06-30T00:00:00"/>
    <d v="2010-06-30T00:00:00"/>
    <n v="5400"/>
    <s v="551"/>
    <x v="5"/>
    <x v="27"/>
    <x v="5"/>
    <x v="1"/>
    <x v="0"/>
  </r>
  <r>
    <n v="5515116408"/>
    <x v="103"/>
    <n v="48000300"/>
    <x v="654"/>
    <s v="SSJFLOPEZ"/>
    <s v="MFLT"/>
    <s v="COLOMBIA MOVIL S.A. E.S.P."/>
    <s v=""/>
    <s v=""/>
    <d v="2010-06-25T00:00:00"/>
    <d v="2010-06-30T00:00:00"/>
    <n v="1695"/>
    <s v="551"/>
    <x v="5"/>
    <x v="27"/>
    <x v="1"/>
    <x v="1"/>
    <x v="0"/>
  </r>
  <r>
    <n v="5515116408"/>
    <x v="103"/>
    <n v="48000300"/>
    <x v="654"/>
    <s v="SSJFLOPEZ"/>
    <s v="MFLT"/>
    <s v="TELEFONICA MOVILES COLOMBIA S.A."/>
    <s v=""/>
    <s v=""/>
    <d v="2010-06-21T00:00:00"/>
    <d v="2010-06-30T00:00:00"/>
    <n v="136569"/>
    <s v="551"/>
    <x v="5"/>
    <x v="27"/>
    <x v="1"/>
    <x v="1"/>
    <x v="0"/>
  </r>
  <r>
    <n v="5515116408"/>
    <x v="103"/>
    <n v="48000300"/>
    <x v="654"/>
    <s v="SSJFLOPEZ"/>
    <s v="MFLT"/>
    <s v="TELEFONICA MOVILES COLOMBIA S.A."/>
    <s v=""/>
    <s v=""/>
    <d v="2010-06-21T00:00:00"/>
    <d v="2010-06-30T00:00:00"/>
    <n v="53429"/>
    <s v="551"/>
    <x v="5"/>
    <x v="27"/>
    <x v="1"/>
    <x v="1"/>
    <x v="0"/>
  </r>
  <r>
    <n v="5515116408"/>
    <x v="103"/>
    <n v="48000300"/>
    <x v="654"/>
    <s v="SSJFLOPEZ"/>
    <s v="MFLT"/>
    <s v="COMUNICACION CELULAR S.A. COMCEL"/>
    <s v=""/>
    <s v=""/>
    <d v="2010-06-25T00:00:00"/>
    <d v="2010-06-30T00:00:00"/>
    <n v="2195"/>
    <s v="551"/>
    <x v="5"/>
    <x v="27"/>
    <x v="1"/>
    <x v="1"/>
    <x v="0"/>
  </r>
  <r>
    <n v="5515125756"/>
    <x v="183"/>
    <n v="48000300"/>
    <x v="654"/>
    <s v="LTNASANCHEZ"/>
    <s v="MFLT"/>
    <s v="Caja menor RgMedellin"/>
    <s v=""/>
    <s v=""/>
    <d v="2010-06-30T00:00:00"/>
    <d v="2010-06-30T00:00:00"/>
    <n v="240000"/>
    <s v="551"/>
    <x v="5"/>
    <x v="27"/>
    <x v="5"/>
    <x v="1"/>
    <x v="0"/>
  </r>
  <r>
    <n v="5515113507"/>
    <x v="101"/>
    <n v="48001400"/>
    <x v="655"/>
    <s v="SSGAVILLAMIL"/>
    <s v="MFLT"/>
    <s v="Cto pdcion CIF,servicios,servicios temporales"/>
    <s v=""/>
    <s v=""/>
    <d v="2010-06-30T00:00:00"/>
    <d v="2010-06-30T00:00:00"/>
    <n v="-153533"/>
    <s v="551"/>
    <x v="5"/>
    <x v="27"/>
    <x v="5"/>
    <x v="1"/>
    <x v="0"/>
  </r>
  <r>
    <n v="5515113507"/>
    <x v="101"/>
    <n v="48001400"/>
    <x v="655"/>
    <s v="SSJFLOPEZ"/>
    <s v="MFLT"/>
    <s v="LEASING DE OCCIDENTE S.A. C.F.C."/>
    <s v=""/>
    <s v=""/>
    <d v="2010-06-11T00:00:00"/>
    <d v="2010-06-30T00:00:00"/>
    <n v="65558"/>
    <s v="551"/>
    <x v="5"/>
    <x v="27"/>
    <x v="5"/>
    <x v="1"/>
    <x v="0"/>
  </r>
  <r>
    <n v="5515113507"/>
    <x v="101"/>
    <n v="48001400"/>
    <x v="655"/>
    <s v="SSJFLOPEZ"/>
    <s v="MFLT"/>
    <s v="LEASING DE OCCIDENTE S.A. C.F.C."/>
    <s v=""/>
    <s v=""/>
    <d v="2010-06-11T00:00:00"/>
    <d v="2010-06-30T00:00:00"/>
    <n v="87975"/>
    <s v="551"/>
    <x v="5"/>
    <x v="27"/>
    <x v="5"/>
    <x v="1"/>
    <x v="0"/>
  </r>
  <r>
    <n v="5515116408"/>
    <x v="103"/>
    <n v="48001500"/>
    <x v="656"/>
    <s v="SSJFLOPEZ"/>
    <s v="MFLT"/>
    <s v="COLOMBIA MOVIL S.A. E.S.P."/>
    <s v=""/>
    <s v=""/>
    <d v="2010-06-25T00:00:00"/>
    <d v="2010-06-30T00:00:00"/>
    <n v="5166"/>
    <s v="551"/>
    <x v="5"/>
    <x v="27"/>
    <x v="1"/>
    <x v="1"/>
    <x v="0"/>
  </r>
  <r>
    <n v="5515116408"/>
    <x v="103"/>
    <n v="48001500"/>
    <x v="656"/>
    <s v="SSJFLOPEZ"/>
    <s v="MFLT"/>
    <s v="COMUNICACION CELULAR S.A. COMCEL"/>
    <s v=""/>
    <s v=""/>
    <d v="2010-06-25T00:00:00"/>
    <d v="2010-06-30T00:00:00"/>
    <n v="6685"/>
    <s v="551"/>
    <x v="5"/>
    <x v="27"/>
    <x v="1"/>
    <x v="1"/>
    <x v="0"/>
  </r>
  <r>
    <n v="5515116408"/>
    <x v="103"/>
    <n v="48007000"/>
    <x v="658"/>
    <s v="SSJFLOPEZ"/>
    <s v="MFLT"/>
    <s v="COLOMBIA MOVIL S.A. E.S.P."/>
    <s v=""/>
    <s v=""/>
    <d v="2010-06-25T00:00:00"/>
    <d v="2010-06-30T00:00:00"/>
    <n v="4646"/>
    <s v="551"/>
    <x v="5"/>
    <x v="27"/>
    <x v="1"/>
    <x v="1"/>
    <x v="0"/>
  </r>
  <r>
    <n v="5515116408"/>
    <x v="103"/>
    <n v="48007000"/>
    <x v="658"/>
    <s v="SSJFLOPEZ"/>
    <s v="MFLT"/>
    <s v="COMUNICACION CELULAR S.A. COMCEL"/>
    <s v=""/>
    <s v=""/>
    <d v="2010-06-25T00:00:00"/>
    <d v="2010-06-30T00:00:00"/>
    <n v="6012"/>
    <s v="551"/>
    <x v="5"/>
    <x v="27"/>
    <x v="1"/>
    <x v="1"/>
    <x v="0"/>
  </r>
  <r>
    <n v="5515116409"/>
    <x v="194"/>
    <n v="48007000"/>
    <x v="658"/>
    <s v="LTNJRODRIGUE"/>
    <s v="MFLT"/>
    <s v="Provisión otras cta.pte.proveed prod. Inventariab."/>
    <s v=""/>
    <s v="Servicio de mensajería"/>
    <d v="2010-06-30T00:00:00"/>
    <d v="2010-06-30T00:00:00"/>
    <n v="32000"/>
    <s v="551"/>
    <x v="5"/>
    <x v="27"/>
    <x v="5"/>
    <x v="1"/>
    <x v="0"/>
  </r>
  <r>
    <n v="5515125759"/>
    <x v="115"/>
    <n v="48007000"/>
    <x v="658"/>
    <s v="LTNASANCHEZ"/>
    <s v="MFLT"/>
    <s v="Caja menor RgMedellin"/>
    <s v=""/>
    <s v=""/>
    <d v="2010-06-30T00:00:00"/>
    <d v="2010-06-30T00:00:00"/>
    <n v="5000"/>
    <s v="551"/>
    <x v="5"/>
    <x v="27"/>
    <x v="5"/>
    <x v="1"/>
    <x v="0"/>
  </r>
  <r>
    <n v="5515122502"/>
    <x v="126"/>
    <n v="48016300"/>
    <x v="661"/>
    <s v="SSRMSALAZAR"/>
    <s v="MFLT"/>
    <s v="Dep. acum. maquinaria y equipo operativos"/>
    <s v=""/>
    <s v=""/>
    <d v="2010-06-30T00:00:00"/>
    <d v="2010-06-30T00:00:00"/>
    <n v="550712"/>
    <s v="551"/>
    <x v="5"/>
    <x v="27"/>
    <x v="4"/>
    <x v="1"/>
    <x v="0"/>
  </r>
  <r>
    <n v="5515122502"/>
    <x v="126"/>
    <n v="48016300"/>
    <x v="661"/>
    <s v="SSRMSALAZAR"/>
    <s v="MFLT"/>
    <s v="Dep. acum. construcción y edif. operativos"/>
    <s v=""/>
    <s v=""/>
    <d v="2010-06-30T00:00:00"/>
    <d v="2010-06-30T00:00:00"/>
    <n v="667080"/>
    <s v="551"/>
    <x v="5"/>
    <x v="27"/>
    <x v="4"/>
    <x v="1"/>
    <x v="0"/>
  </r>
  <r>
    <n v="5515122502"/>
    <x v="126"/>
    <n v="48016300"/>
    <x v="661"/>
    <s v="LTNJRODRIGUE"/>
    <s v="MFLT"/>
    <s v=""/>
    <s v=""/>
    <s v=""/>
    <d v="2010-06-30T00:00:00"/>
    <d v="2010-06-30T00:00:00"/>
    <n v="-79331"/>
    <s v="551"/>
    <x v="5"/>
    <x v="27"/>
    <x v="4"/>
    <x v="1"/>
    <x v="0"/>
  </r>
  <r>
    <n v="5515122502"/>
    <x v="126"/>
    <n v="48016300"/>
    <x v="661"/>
    <s v="LTNJRODRIGUE"/>
    <s v="MFLT"/>
    <s v=""/>
    <s v=""/>
    <s v=""/>
    <d v="2010-06-30T00:00:00"/>
    <d v="2010-06-30T00:00:00"/>
    <n v="-41623"/>
    <s v="551"/>
    <x v="5"/>
    <x v="27"/>
    <x v="4"/>
    <x v="1"/>
    <x v="0"/>
  </r>
  <r>
    <n v="5515122502"/>
    <x v="126"/>
    <n v="48016300"/>
    <x v="661"/>
    <s v="LTNJRODRIGUE"/>
    <s v="MFLT"/>
    <s v=""/>
    <s v=""/>
    <s v=""/>
    <d v="2010-06-30T00:00:00"/>
    <d v="2010-06-30T00:00:00"/>
    <n v="-15151"/>
    <s v="551"/>
    <x v="5"/>
    <x v="27"/>
    <x v="4"/>
    <x v="1"/>
    <x v="0"/>
  </r>
  <r>
    <n v="5515122502"/>
    <x v="126"/>
    <n v="48016300"/>
    <x v="661"/>
    <s v="LTNJRODRIGUE"/>
    <s v="MFLT"/>
    <s v=""/>
    <s v=""/>
    <s v=""/>
    <d v="2010-06-30T00:00:00"/>
    <d v="2010-06-30T00:00:00"/>
    <n v="-275460"/>
    <s v="551"/>
    <x v="5"/>
    <x v="27"/>
    <x v="4"/>
    <x v="1"/>
    <x v="0"/>
  </r>
  <r>
    <n v="5515122502"/>
    <x v="126"/>
    <n v="48016300"/>
    <x v="661"/>
    <s v="LTNJRODRIGUE"/>
    <s v="MFLT"/>
    <s v=""/>
    <s v=""/>
    <s v=""/>
    <d v="2010-06-30T00:00:00"/>
    <d v="2010-06-30T00:00:00"/>
    <n v="-80951"/>
    <s v="551"/>
    <x v="5"/>
    <x v="27"/>
    <x v="4"/>
    <x v="1"/>
    <x v="0"/>
  </r>
  <r>
    <n v="5515122502"/>
    <x v="126"/>
    <n v="48016300"/>
    <x v="661"/>
    <s v="LTNJRODRIGUE"/>
    <s v="MFLT"/>
    <s v=""/>
    <s v=""/>
    <s v=""/>
    <d v="2010-06-30T00:00:00"/>
    <d v="2010-06-30T00:00:00"/>
    <n v="-58196"/>
    <s v="551"/>
    <x v="5"/>
    <x v="27"/>
    <x v="4"/>
    <x v="1"/>
    <x v="0"/>
  </r>
  <r>
    <n v="5515122502"/>
    <x v="126"/>
    <n v="48016300"/>
    <x v="661"/>
    <s v="LTNJRODRIGUE"/>
    <s v="MFLT"/>
    <s v=""/>
    <s v=""/>
    <s v=""/>
    <d v="2010-06-30T00:00:00"/>
    <d v="2010-06-30T00:00:00"/>
    <n v="-110849"/>
    <s v="551"/>
    <x v="5"/>
    <x v="27"/>
    <x v="4"/>
    <x v="1"/>
    <x v="0"/>
  </r>
  <r>
    <n v="5515122502"/>
    <x v="126"/>
    <n v="48016300"/>
    <x v="661"/>
    <s v="LTNJRODRIGUE"/>
    <s v="MFLT"/>
    <s v=""/>
    <s v=""/>
    <s v=""/>
    <d v="2010-06-30T00:00:00"/>
    <d v="2010-06-30T00:00:00"/>
    <n v="-57143"/>
    <s v="551"/>
    <x v="5"/>
    <x v="27"/>
    <x v="4"/>
    <x v="1"/>
    <x v="0"/>
  </r>
  <r>
    <n v="5515122502"/>
    <x v="126"/>
    <n v="48016300"/>
    <x v="661"/>
    <s v="LTNJRODRIGUE"/>
    <s v="MFLT"/>
    <s v=""/>
    <s v=""/>
    <s v=""/>
    <d v="2010-06-30T00:00:00"/>
    <d v="2010-06-30T00:00:00"/>
    <n v="-20388"/>
    <s v="551"/>
    <x v="5"/>
    <x v="27"/>
    <x v="4"/>
    <x v="1"/>
    <x v="0"/>
  </r>
  <r>
    <n v="5515122502"/>
    <x v="126"/>
    <n v="48016300"/>
    <x v="661"/>
    <s v="LTNJRODRIGUE"/>
    <s v="MFLT"/>
    <s v=""/>
    <s v=""/>
    <s v=""/>
    <d v="2010-06-30T00:00:00"/>
    <d v="2010-06-30T00:00:00"/>
    <n v="-359763"/>
    <s v="551"/>
    <x v="5"/>
    <x v="27"/>
    <x v="4"/>
    <x v="1"/>
    <x v="0"/>
  </r>
  <r>
    <n v="5515122502"/>
    <x v="126"/>
    <n v="48016300"/>
    <x v="661"/>
    <s v="LTNJRODRIGUE"/>
    <s v="MFLT"/>
    <s v=""/>
    <s v=""/>
    <s v=""/>
    <d v="2010-06-30T00:00:00"/>
    <d v="2010-06-30T00:00:00"/>
    <n v="-78183"/>
    <s v="551"/>
    <x v="5"/>
    <x v="27"/>
    <x v="4"/>
    <x v="1"/>
    <x v="0"/>
  </r>
  <r>
    <n v="5515122502"/>
    <x v="126"/>
    <n v="48016300"/>
    <x v="661"/>
    <s v="LTNJRODRIGUE"/>
    <s v="MFLT"/>
    <s v=""/>
    <s v=""/>
    <s v=""/>
    <d v="2010-06-30T00:00:00"/>
    <d v="2010-06-30T00:00:00"/>
    <n v="-40754"/>
    <s v="551"/>
    <x v="5"/>
    <x v="27"/>
    <x v="4"/>
    <x v="1"/>
    <x v="0"/>
  </r>
  <r>
    <n v="5515112206"/>
    <x v="119"/>
    <n v="48016300"/>
    <x v="661"/>
    <s v="SSJMGONZALEZ"/>
    <s v="MFLT"/>
    <s v="Iva proporcional prorrateo"/>
    <s v=""/>
    <s v=""/>
    <d v="2010-06-30T00:00:00"/>
    <d v="2010-06-30T00:00:00"/>
    <n v="950000"/>
    <s v="551"/>
    <x v="5"/>
    <x v="27"/>
    <x v="9"/>
    <x v="1"/>
    <x v="1"/>
  </r>
  <r>
    <n v="5515112206"/>
    <x v="119"/>
    <n v="48016300"/>
    <x v="661"/>
    <s v="SSJMGONZALEZ"/>
    <s v="MFLT"/>
    <s v="Iva proporcional prorrateo"/>
    <s v=""/>
    <s v=""/>
    <d v="2010-06-30T00:00:00"/>
    <d v="2010-06-30T00:00:00"/>
    <n v="188693"/>
    <s v="551"/>
    <x v="5"/>
    <x v="27"/>
    <x v="9"/>
    <x v="1"/>
    <x v="1"/>
  </r>
  <r>
    <n v="7735116406"/>
    <x v="45"/>
    <n v="48016300"/>
    <x v="661"/>
    <s v="SSJFLOPEZ"/>
    <s v="MFLT"/>
    <s v="EMPRESAS PUBLICAS DE MEDELLIN E.S.P"/>
    <s v=""/>
    <s v=""/>
    <d v="2010-06-29T00:00:00"/>
    <d v="2010-06-30T00:00:00"/>
    <n v="7098"/>
    <s v="551"/>
    <x v="5"/>
    <x v="7"/>
    <x v="1"/>
    <x v="0"/>
    <x v="0"/>
  </r>
  <r>
    <n v="7735116406"/>
    <x v="45"/>
    <n v="48016300"/>
    <x v="661"/>
    <s v="SSJFLOPEZ"/>
    <s v="MFLT"/>
    <s v="EMPRESAS PUBLICAS DE MEDELLIN E.S.P"/>
    <s v=""/>
    <s v=""/>
    <d v="2010-06-29T00:00:00"/>
    <d v="2010-06-30T00:00:00"/>
    <n v="10471"/>
    <s v="551"/>
    <x v="5"/>
    <x v="7"/>
    <x v="1"/>
    <x v="0"/>
    <x v="0"/>
  </r>
  <r>
    <n v="7735116406"/>
    <x v="45"/>
    <n v="48016300"/>
    <x v="661"/>
    <s v="SSJFLOPEZ"/>
    <s v="MFLT"/>
    <s v="EMPRESAS PUBLICAS DE MEDELLIN E.S.P"/>
    <s v=""/>
    <s v=""/>
    <d v="2010-06-29T00:00:00"/>
    <d v="2010-06-30T00:00:00"/>
    <n v="3152"/>
    <s v="551"/>
    <x v="5"/>
    <x v="7"/>
    <x v="1"/>
    <x v="0"/>
    <x v="0"/>
  </r>
  <r>
    <n v="7735116406"/>
    <x v="45"/>
    <n v="48016300"/>
    <x v="661"/>
    <s v="SSJFLOPEZ"/>
    <s v="MFLT"/>
    <s v="EMPRESAS PUBLICAS DE MEDELLIN E.S.P"/>
    <s v=""/>
    <s v=""/>
    <d v="2010-06-29T00:00:00"/>
    <d v="2010-06-30T00:00:00"/>
    <n v="14415"/>
    <s v="551"/>
    <x v="5"/>
    <x v="7"/>
    <x v="1"/>
    <x v="0"/>
    <x v="0"/>
  </r>
  <r>
    <n v="5515122502"/>
    <x v="126"/>
    <n v="48016300"/>
    <x v="661"/>
    <s v="LTNJRODRIGUE"/>
    <s v="MFLT"/>
    <s v=""/>
    <s v=""/>
    <s v=""/>
    <d v="2010-06-30T00:00:00"/>
    <d v="2010-06-30T00:00:00"/>
    <n v="79331"/>
    <s v="551"/>
    <x v="5"/>
    <x v="27"/>
    <x v="4"/>
    <x v="1"/>
    <x v="0"/>
  </r>
  <r>
    <n v="5515122502"/>
    <x v="126"/>
    <n v="48016300"/>
    <x v="661"/>
    <s v="LTNJRODRIGUE"/>
    <s v="MFLT"/>
    <s v=""/>
    <s v=""/>
    <s v=""/>
    <d v="2010-06-30T00:00:00"/>
    <d v="2010-06-30T00:00:00"/>
    <n v="41623"/>
    <s v="551"/>
    <x v="5"/>
    <x v="27"/>
    <x v="4"/>
    <x v="1"/>
    <x v="0"/>
  </r>
  <r>
    <n v="5515122502"/>
    <x v="126"/>
    <n v="48016300"/>
    <x v="661"/>
    <s v="LTNJRODRIGUE"/>
    <s v="MFLT"/>
    <s v=""/>
    <s v=""/>
    <s v=""/>
    <d v="2010-06-30T00:00:00"/>
    <d v="2010-06-30T00:00:00"/>
    <n v="15151"/>
    <s v="551"/>
    <x v="5"/>
    <x v="27"/>
    <x v="4"/>
    <x v="1"/>
    <x v="0"/>
  </r>
  <r>
    <n v="5515122502"/>
    <x v="126"/>
    <n v="48016300"/>
    <x v="661"/>
    <s v="LTNJRODRIGUE"/>
    <s v="MFLT"/>
    <s v=""/>
    <s v=""/>
    <s v=""/>
    <d v="2010-06-30T00:00:00"/>
    <d v="2010-06-30T00:00:00"/>
    <n v="275460"/>
    <s v="551"/>
    <x v="5"/>
    <x v="27"/>
    <x v="4"/>
    <x v="1"/>
    <x v="0"/>
  </r>
  <r>
    <n v="5515122502"/>
    <x v="126"/>
    <n v="48016300"/>
    <x v="661"/>
    <s v="LTNJRODRIGUE"/>
    <s v="MFLT"/>
    <s v=""/>
    <s v=""/>
    <s v=""/>
    <d v="2010-06-30T00:00:00"/>
    <d v="2010-06-30T00:00:00"/>
    <n v="80951"/>
    <s v="551"/>
    <x v="5"/>
    <x v="27"/>
    <x v="4"/>
    <x v="1"/>
    <x v="0"/>
  </r>
  <r>
    <n v="5515122502"/>
    <x v="126"/>
    <n v="48016300"/>
    <x v="661"/>
    <s v="LTNJRODRIGUE"/>
    <s v="MFLT"/>
    <s v=""/>
    <s v=""/>
    <s v=""/>
    <d v="2010-06-30T00:00:00"/>
    <d v="2010-06-30T00:00:00"/>
    <n v="58196"/>
    <s v="551"/>
    <x v="5"/>
    <x v="27"/>
    <x v="4"/>
    <x v="1"/>
    <x v="0"/>
  </r>
  <r>
    <n v="5515122502"/>
    <x v="126"/>
    <n v="48016300"/>
    <x v="661"/>
    <s v="LTNJRODRIGUE"/>
    <s v="MFLT"/>
    <s v=""/>
    <s v=""/>
    <s v=""/>
    <d v="2010-06-30T00:00:00"/>
    <d v="2010-06-30T00:00:00"/>
    <n v="110849"/>
    <s v="551"/>
    <x v="5"/>
    <x v="27"/>
    <x v="4"/>
    <x v="1"/>
    <x v="0"/>
  </r>
  <r>
    <n v="5515122502"/>
    <x v="126"/>
    <n v="48016300"/>
    <x v="661"/>
    <s v="LTNJRODRIGUE"/>
    <s v="MFLT"/>
    <s v=""/>
    <s v=""/>
    <s v=""/>
    <d v="2010-06-30T00:00:00"/>
    <d v="2010-06-30T00:00:00"/>
    <n v="57143"/>
    <s v="551"/>
    <x v="5"/>
    <x v="27"/>
    <x v="4"/>
    <x v="1"/>
    <x v="0"/>
  </r>
  <r>
    <n v="5515122502"/>
    <x v="126"/>
    <n v="48016300"/>
    <x v="661"/>
    <s v="LTNJRODRIGUE"/>
    <s v="MFLT"/>
    <s v=""/>
    <s v=""/>
    <s v=""/>
    <d v="2010-06-30T00:00:00"/>
    <d v="2010-06-30T00:00:00"/>
    <n v="20388"/>
    <s v="551"/>
    <x v="5"/>
    <x v="27"/>
    <x v="4"/>
    <x v="1"/>
    <x v="0"/>
  </r>
  <r>
    <n v="5515122502"/>
    <x v="126"/>
    <n v="48016300"/>
    <x v="661"/>
    <s v="LTNJRODRIGUE"/>
    <s v="MFLT"/>
    <s v=""/>
    <s v=""/>
    <s v=""/>
    <d v="2010-06-30T00:00:00"/>
    <d v="2010-06-30T00:00:00"/>
    <n v="359763"/>
    <s v="551"/>
    <x v="5"/>
    <x v="27"/>
    <x v="4"/>
    <x v="1"/>
    <x v="0"/>
  </r>
  <r>
    <n v="5515122502"/>
    <x v="126"/>
    <n v="48016300"/>
    <x v="661"/>
    <s v="LTNJRODRIGUE"/>
    <s v="MFLT"/>
    <s v=""/>
    <s v=""/>
    <s v=""/>
    <d v="2010-06-30T00:00:00"/>
    <d v="2010-06-30T00:00:00"/>
    <n v="78183"/>
    <s v="551"/>
    <x v="5"/>
    <x v="27"/>
    <x v="4"/>
    <x v="1"/>
    <x v="0"/>
  </r>
  <r>
    <n v="5515122502"/>
    <x v="126"/>
    <n v="48016300"/>
    <x v="661"/>
    <s v="LTNJRODRIGUE"/>
    <s v="MFLT"/>
    <s v=""/>
    <s v=""/>
    <s v=""/>
    <d v="2010-06-30T00:00:00"/>
    <d v="2010-06-30T00:00:00"/>
    <n v="40754"/>
    <s v="551"/>
    <x v="5"/>
    <x v="27"/>
    <x v="4"/>
    <x v="1"/>
    <x v="0"/>
  </r>
  <r>
    <n v="5515124012"/>
    <x v="127"/>
    <n v="48016300"/>
    <x v="661"/>
    <s v="LTLFCASTANED"/>
    <s v="MFLT"/>
    <s v=""/>
    <s v=""/>
    <s v=""/>
    <d v="2010-06-15T00:00:00"/>
    <d v="2010-06-30T00:00:00"/>
    <n v="5815"/>
    <s v="551"/>
    <x v="5"/>
    <x v="27"/>
    <x v="6"/>
    <x v="1"/>
    <x v="0"/>
  </r>
  <r>
    <n v="5515124012"/>
    <x v="127"/>
    <n v="48016300"/>
    <x v="661"/>
    <s v="LTLFCASTANED"/>
    <s v="MFLT"/>
    <s v=""/>
    <s v=""/>
    <s v=""/>
    <d v="2010-06-21T00:00:00"/>
    <d v="2010-06-30T00:00:00"/>
    <n v="5815"/>
    <s v="551"/>
    <x v="5"/>
    <x v="27"/>
    <x v="6"/>
    <x v="1"/>
    <x v="0"/>
  </r>
  <r>
    <n v="5515124012"/>
    <x v="127"/>
    <n v="48016300"/>
    <x v="661"/>
    <s v="LTLFCASTANED"/>
    <s v="MFLT"/>
    <s v=""/>
    <s v=""/>
    <s v=""/>
    <d v="2010-06-21T00:00:00"/>
    <d v="2010-06-30T00:00:00"/>
    <n v="3000"/>
    <s v="551"/>
    <x v="5"/>
    <x v="27"/>
    <x v="6"/>
    <x v="1"/>
    <x v="0"/>
  </r>
  <r>
    <n v="5515124012"/>
    <x v="127"/>
    <n v="48016300"/>
    <x v="661"/>
    <s v="LTLFCASTANED"/>
    <s v="MFLT"/>
    <s v=""/>
    <s v=""/>
    <s v=""/>
    <d v="2010-06-23T00:00:00"/>
    <d v="2010-06-30T00:00:00"/>
    <n v="12500"/>
    <s v="551"/>
    <x v="5"/>
    <x v="27"/>
    <x v="6"/>
    <x v="1"/>
    <x v="0"/>
  </r>
  <r>
    <n v="5515124012"/>
    <x v="127"/>
    <n v="48016300"/>
    <x v="661"/>
    <s v="LTLFCASTANED"/>
    <s v="MFLT"/>
    <s v=""/>
    <s v=""/>
    <s v=""/>
    <d v="2010-06-28T00:00:00"/>
    <d v="2010-06-30T00:00:00"/>
    <n v="12500"/>
    <s v="551"/>
    <x v="5"/>
    <x v="27"/>
    <x v="6"/>
    <x v="1"/>
    <x v="0"/>
  </r>
  <r>
    <n v="5515116408"/>
    <x v="103"/>
    <n v="48016800"/>
    <x v="662"/>
    <s v="SSJFLOPEZ"/>
    <s v="MFLT"/>
    <s v="COLOMBIA MOVIL S.A. E.S.P."/>
    <s v=""/>
    <s v=""/>
    <d v="2010-06-25T00:00:00"/>
    <d v="2010-06-30T00:00:00"/>
    <n v="3264"/>
    <s v="551"/>
    <x v="5"/>
    <x v="27"/>
    <x v="1"/>
    <x v="1"/>
    <x v="0"/>
  </r>
  <r>
    <n v="5515116408"/>
    <x v="103"/>
    <n v="48016800"/>
    <x v="662"/>
    <s v="SSJFLOPEZ"/>
    <s v="MFLT"/>
    <s v="COMUNICACION CELULAR S.A. COMCEL"/>
    <s v=""/>
    <s v=""/>
    <d v="2010-06-25T00:00:00"/>
    <d v="2010-06-30T00:00:00"/>
    <n v="4224"/>
    <s v="551"/>
    <x v="5"/>
    <x v="27"/>
    <x v="1"/>
    <x v="1"/>
    <x v="0"/>
  </r>
  <r>
    <n v="5515116409"/>
    <x v="194"/>
    <n v="48016800"/>
    <x v="662"/>
    <s v="LTNJRODRIGUE"/>
    <s v="MFLT"/>
    <s v="Provisión otras cta.pte.proveed prod. Inventariab."/>
    <s v=""/>
    <s v="Servicio de mensajería"/>
    <d v="2010-06-30T00:00:00"/>
    <d v="2010-06-30T00:00:00"/>
    <n v="32000"/>
    <s v="551"/>
    <x v="5"/>
    <x v="27"/>
    <x v="5"/>
    <x v="1"/>
    <x v="0"/>
  </r>
  <r>
    <n v="5515116409"/>
    <x v="194"/>
    <n v="48016800"/>
    <x v="662"/>
    <s v="LTNJRODRIGUE"/>
    <s v="MFLT"/>
    <s v="Provisión otras cta.pte.proveed prod. Inventariab."/>
    <s v=""/>
    <s v="Servicio de mensajería"/>
    <d v="2010-06-30T00:00:00"/>
    <d v="2010-06-30T00:00:00"/>
    <n v="5000"/>
    <s v="551"/>
    <x v="5"/>
    <x v="27"/>
    <x v="5"/>
    <x v="1"/>
    <x v="0"/>
  </r>
  <r>
    <n v="5515117451"/>
    <x v="182"/>
    <n v="48016800"/>
    <x v="662"/>
    <s v="LTNASANCHEZ"/>
    <s v="MFLT"/>
    <s v="Caja menor RgMedellin"/>
    <s v=""/>
    <s v=""/>
    <d v="2010-06-30T00:00:00"/>
    <d v="2010-06-30T00:00:00"/>
    <n v="1400"/>
    <s v="551"/>
    <x v="5"/>
    <x v="27"/>
    <x v="12"/>
    <x v="1"/>
    <x v="0"/>
  </r>
  <r>
    <n v="5515117451"/>
    <x v="182"/>
    <n v="48016800"/>
    <x v="662"/>
    <s v="LTNASANCHEZ"/>
    <s v="MFLT"/>
    <s v="Caja menor RgMedellin"/>
    <s v=""/>
    <s v=""/>
    <d v="2010-06-30T00:00:00"/>
    <d v="2010-06-30T00:00:00"/>
    <n v="95700"/>
    <s v="551"/>
    <x v="5"/>
    <x v="27"/>
    <x v="12"/>
    <x v="1"/>
    <x v="0"/>
  </r>
  <r>
    <n v="5515117451"/>
    <x v="182"/>
    <n v="48016800"/>
    <x v="662"/>
    <s v="LTNASANCHEZ"/>
    <s v="MFLT"/>
    <s v="Caja menor RgMedellin"/>
    <s v=""/>
    <s v=""/>
    <d v="2010-06-30T00:00:00"/>
    <d v="2010-06-30T00:00:00"/>
    <n v="2800"/>
    <s v="551"/>
    <x v="5"/>
    <x v="27"/>
    <x v="12"/>
    <x v="1"/>
    <x v="0"/>
  </r>
  <r>
    <n v="5505116503"/>
    <x v="209"/>
    <n v="48200000"/>
    <x v="663"/>
    <s v="LTDAMUNETON"/>
    <s v="MFLT"/>
    <s v=""/>
    <s v=""/>
    <s v=""/>
    <d v="2010-06-08T00:00:00"/>
    <d v="2010-06-30T00:00:00"/>
    <n v="380000"/>
    <s v="550"/>
    <x v="5"/>
    <x v="27"/>
    <x v="6"/>
    <x v="1"/>
    <x v="0"/>
  </r>
  <r>
    <n v="5505116408"/>
    <x v="150"/>
    <n v="48200100"/>
    <x v="664"/>
    <s v="SSJFLOPEZ"/>
    <s v="MFLT"/>
    <s v="COLOMBIA MOVIL S.A. E.S.P."/>
    <s v=""/>
    <s v=""/>
    <d v="2010-06-25T00:00:00"/>
    <d v="2010-06-30T00:00:00"/>
    <n v="603"/>
    <s v="550"/>
    <x v="5"/>
    <x v="27"/>
    <x v="1"/>
    <x v="1"/>
    <x v="0"/>
  </r>
  <r>
    <n v="5505116408"/>
    <x v="150"/>
    <n v="48200100"/>
    <x v="664"/>
    <s v="SSJFLOPEZ"/>
    <s v="MFLT"/>
    <s v="COMUNICACION CELULAR S.A. COMCEL"/>
    <s v=""/>
    <s v=""/>
    <d v="2010-06-25T00:00:00"/>
    <d v="2010-06-30T00:00:00"/>
    <n v="781"/>
    <s v="550"/>
    <x v="5"/>
    <x v="27"/>
    <x v="1"/>
    <x v="1"/>
    <x v="0"/>
  </r>
  <r>
    <n v="5525112201"/>
    <x v="168"/>
    <n v="48330000"/>
    <x v="666"/>
    <s v="SSJMGONZALEZ"/>
    <s v="MFLT"/>
    <s v="Impuesto de industria y comercio apropiado"/>
    <s v=""/>
    <s v=""/>
    <d v="2010-06-30T00:00:00"/>
    <d v="2010-06-30T00:00:00"/>
    <n v="10174000"/>
    <s v="552"/>
    <x v="5"/>
    <x v="27"/>
    <x v="9"/>
    <x v="1"/>
    <x v="1"/>
  </r>
  <r>
    <n v="5525113507"/>
    <x v="169"/>
    <n v="48330000"/>
    <x v="666"/>
    <s v="SSGAVILLAMIL"/>
    <s v="MFLT"/>
    <s v="Cto pdcion CIF,servicios,servicios temporales"/>
    <s v=""/>
    <s v=""/>
    <d v="2010-06-30T00:00:00"/>
    <d v="2010-06-30T00:00:00"/>
    <n v="153533"/>
    <s v="552"/>
    <x v="5"/>
    <x v="27"/>
    <x v="5"/>
    <x v="1"/>
    <x v="0"/>
  </r>
  <r>
    <n v="5525116408"/>
    <x v="173"/>
    <n v="48330000"/>
    <x v="666"/>
    <s v="SSJFLOPEZ"/>
    <s v="MFLT"/>
    <s v="COLOMBIA MOVIL S.A. E.S.P."/>
    <s v=""/>
    <s v=""/>
    <d v="2010-06-25T00:00:00"/>
    <d v="2010-06-30T00:00:00"/>
    <n v="6082"/>
    <s v="552"/>
    <x v="5"/>
    <x v="27"/>
    <x v="1"/>
    <x v="1"/>
    <x v="0"/>
  </r>
  <r>
    <n v="5525116408"/>
    <x v="173"/>
    <n v="48330000"/>
    <x v="666"/>
    <s v="SSJFLOPEZ"/>
    <s v="MFLT"/>
    <s v="COMUNICACION CELULAR S.A. COMCEL"/>
    <s v=""/>
    <s v=""/>
    <d v="2010-06-25T00:00:00"/>
    <d v="2010-06-30T00:00:00"/>
    <n v="7871"/>
    <s v="552"/>
    <x v="5"/>
    <x v="27"/>
    <x v="1"/>
    <x v="1"/>
    <x v="0"/>
  </r>
  <r>
    <n v="5525116409"/>
    <x v="174"/>
    <n v="48330000"/>
    <x v="666"/>
    <s v="LTNJRODRIGUE"/>
    <s v="MFLT"/>
    <s v="Provisión otras cta.pte.proveed prod. Inventariab."/>
    <s v=""/>
    <s v="Servicio de mensajería"/>
    <d v="2010-06-30T00:00:00"/>
    <d v="2010-06-30T00:00:00"/>
    <n v="168000"/>
    <s v="552"/>
    <x v="5"/>
    <x v="27"/>
    <x v="5"/>
    <x v="1"/>
    <x v="0"/>
  </r>
  <r>
    <n v="5525116409"/>
    <x v="174"/>
    <n v="48330000"/>
    <x v="666"/>
    <s v="LTNJRODRIGUE"/>
    <s v="MFLT"/>
    <s v="Provisión otras cta.pte.proveed prod. Inventariab."/>
    <s v=""/>
    <s v="Servicio de mensajería"/>
    <d v="2010-06-30T00:00:00"/>
    <d v="2010-06-30T00:00:00"/>
    <n v="5000"/>
    <s v="552"/>
    <x v="5"/>
    <x v="27"/>
    <x v="5"/>
    <x v="1"/>
    <x v="0"/>
  </r>
  <r>
    <n v="5525116409"/>
    <x v="174"/>
    <n v="48330000"/>
    <x v="666"/>
    <s v="LTNASANCHEZ"/>
    <s v="MFLT"/>
    <s v="Caja menor RgMedellin"/>
    <s v=""/>
    <s v=""/>
    <d v="2010-06-30T00:00:00"/>
    <d v="2010-06-30T00:00:00"/>
    <n v="7500"/>
    <s v="552"/>
    <x v="5"/>
    <x v="27"/>
    <x v="5"/>
    <x v="1"/>
    <x v="0"/>
  </r>
  <r>
    <n v="5525116409"/>
    <x v="174"/>
    <n v="48330000"/>
    <x v="666"/>
    <s v="LTNASANCHEZ"/>
    <s v="MFLT"/>
    <s v="Caja menor RgMedellin"/>
    <s v=""/>
    <s v=""/>
    <d v="2010-06-30T00:00:00"/>
    <d v="2010-06-30T00:00:00"/>
    <n v="15000"/>
    <s v="552"/>
    <x v="5"/>
    <x v="27"/>
    <x v="5"/>
    <x v="1"/>
    <x v="0"/>
  </r>
  <r>
    <n v="5525120602"/>
    <x v="229"/>
    <n v="48330000"/>
    <x v="666"/>
    <s v="SSJFLOPEZ"/>
    <s v="MFLT"/>
    <s v="CARLSON WAGONLIT COLOMBIA S.A."/>
    <s v=""/>
    <s v=""/>
    <d v="2010-06-11T00:00:00"/>
    <d v="2010-06-30T00:00:00"/>
    <n v="138000"/>
    <s v="552"/>
    <x v="5"/>
    <x v="27"/>
    <x v="5"/>
    <x v="1"/>
    <x v="0"/>
  </r>
  <r>
    <n v="5525120602"/>
    <x v="229"/>
    <n v="48330000"/>
    <x v="666"/>
    <s v="SSJFLOPEZ"/>
    <s v="MFLT"/>
    <s v="CARLSON WAGONLIT COLOMBIA S.A."/>
    <s v=""/>
    <s v=""/>
    <d v="2010-06-11T00:00:00"/>
    <d v="2010-06-30T00:00:00"/>
    <n v="23100"/>
    <s v="552"/>
    <x v="5"/>
    <x v="27"/>
    <x v="5"/>
    <x v="1"/>
    <x v="0"/>
  </r>
  <r>
    <n v="5525120602"/>
    <x v="229"/>
    <n v="48330000"/>
    <x v="666"/>
    <s v="SSJFLOPEZ"/>
    <s v="MFLT"/>
    <s v="CARLSON WAGONLIT COLOMBIA S.A."/>
    <s v=""/>
    <s v=""/>
    <d v="2010-06-11T00:00:00"/>
    <d v="2010-06-30T00:00:00"/>
    <n v="38807"/>
    <s v="552"/>
    <x v="5"/>
    <x v="27"/>
    <x v="5"/>
    <x v="1"/>
    <x v="0"/>
  </r>
  <r>
    <n v="5525126802"/>
    <x v="212"/>
    <n v="48330000"/>
    <x v="666"/>
    <s v="SSGAVILLAMIL"/>
    <s v="MFLT"/>
    <s v="Provisión clientes nacional terc."/>
    <s v=""/>
    <s v=""/>
    <d v="2010-06-30T00:00:00"/>
    <d v="2010-06-30T00:00:00"/>
    <n v="-7348280"/>
    <s v="552"/>
    <x v="5"/>
    <x v="27"/>
    <x v="5"/>
    <x v="1"/>
    <x v="1"/>
  </r>
  <r>
    <n v="5515116503"/>
    <x v="123"/>
    <n v="48349800"/>
    <x v="667"/>
    <s v="SSGAVILLAMIL"/>
    <s v="MFLT"/>
    <s v="Liquidacion costos, ordenes de mantenimiento"/>
    <s v=""/>
    <s v=""/>
    <d v="2010-06-30T00:00:00"/>
    <d v="2010-06-30T00:00:00"/>
    <n v="88899"/>
    <s v="551"/>
    <x v="5"/>
    <x v="27"/>
    <x v="6"/>
    <x v="1"/>
    <x v="0"/>
  </r>
  <r>
    <n v="5515113507"/>
    <x v="101"/>
    <n v="48000300"/>
    <x v="654"/>
    <s v="SSJFLOPEZ"/>
    <s v="MFLT"/>
    <s v="LEASING BANCOLOMBIA SA"/>
    <s v=""/>
    <s v=""/>
    <d v="2010-07-01T00:00:00"/>
    <d v="2010-07-01T00:00:00"/>
    <n v="36537"/>
    <s v="551"/>
    <x v="6"/>
    <x v="27"/>
    <x v="5"/>
    <x v="1"/>
    <x v="0"/>
  </r>
  <r>
    <n v="5515113507"/>
    <x v="101"/>
    <n v="48000300"/>
    <x v="654"/>
    <s v="SSJFLOPEZ"/>
    <s v="MFLT"/>
    <s v="LEASING BANCOLOMBIA SA"/>
    <s v=""/>
    <s v=""/>
    <d v="2010-07-01T00:00:00"/>
    <d v="2010-07-01T00:00:00"/>
    <n v="50713"/>
    <s v="551"/>
    <x v="6"/>
    <x v="27"/>
    <x v="5"/>
    <x v="1"/>
    <x v="0"/>
  </r>
  <r>
    <n v="5515113507"/>
    <x v="101"/>
    <n v="48001500"/>
    <x v="656"/>
    <s v="SSJFLOPEZ"/>
    <s v="MFLT"/>
    <s v="LEASING BANCOLOMBIA SA"/>
    <s v=""/>
    <s v=""/>
    <d v="2010-07-01T00:00:00"/>
    <d v="2010-07-01T00:00:00"/>
    <n v="53037"/>
    <s v="551"/>
    <x v="6"/>
    <x v="27"/>
    <x v="5"/>
    <x v="1"/>
    <x v="0"/>
  </r>
  <r>
    <n v="5515113507"/>
    <x v="101"/>
    <n v="48001500"/>
    <x v="656"/>
    <s v="SSJFLOPEZ"/>
    <s v="MFLT"/>
    <s v="LEASING BANCOLOMBIA SA"/>
    <s v=""/>
    <s v=""/>
    <d v="2010-07-01T00:00:00"/>
    <d v="2010-07-01T00:00:00"/>
    <n v="72676"/>
    <s v="551"/>
    <x v="6"/>
    <x v="27"/>
    <x v="5"/>
    <x v="1"/>
    <x v="0"/>
  </r>
  <r>
    <n v="5515113507"/>
    <x v="101"/>
    <n v="48007000"/>
    <x v="658"/>
    <s v="SSJFLOPEZ"/>
    <s v="MFLT"/>
    <s v="LEASING BANCOLOMBIA SA"/>
    <s v=""/>
    <s v=""/>
    <d v="2010-07-01T00:00:00"/>
    <d v="2010-07-01T00:00:00"/>
    <n v="53037"/>
    <s v="551"/>
    <x v="6"/>
    <x v="27"/>
    <x v="5"/>
    <x v="1"/>
    <x v="0"/>
  </r>
  <r>
    <n v="5515113507"/>
    <x v="101"/>
    <n v="48007000"/>
    <x v="658"/>
    <s v="SSJFLOPEZ"/>
    <s v="MFLT"/>
    <s v="LEASING BANCOLOMBIA SA"/>
    <s v=""/>
    <s v=""/>
    <d v="2010-07-01T00:00:00"/>
    <d v="2010-07-01T00:00:00"/>
    <n v="72676"/>
    <s v="551"/>
    <x v="6"/>
    <x v="27"/>
    <x v="5"/>
    <x v="1"/>
    <x v="0"/>
  </r>
  <r>
    <n v="5515113507"/>
    <x v="101"/>
    <n v="48007000"/>
    <x v="658"/>
    <s v="SSJFLOPEZ"/>
    <s v="MFLT"/>
    <s v="LEASING BANCOLOMBIA SA"/>
    <s v=""/>
    <s v=""/>
    <d v="2010-07-01T00:00:00"/>
    <d v="2010-07-01T00:00:00"/>
    <n v="26242"/>
    <s v="551"/>
    <x v="6"/>
    <x v="27"/>
    <x v="5"/>
    <x v="1"/>
    <x v="0"/>
  </r>
  <r>
    <n v="5515113507"/>
    <x v="101"/>
    <n v="48007000"/>
    <x v="658"/>
    <s v="SSJFLOPEZ"/>
    <s v="MFLT"/>
    <s v="LEASING BANCOLOMBIA SA"/>
    <s v=""/>
    <s v=""/>
    <d v="2010-07-01T00:00:00"/>
    <d v="2010-07-01T00:00:00"/>
    <n v="35960"/>
    <s v="551"/>
    <x v="6"/>
    <x v="27"/>
    <x v="5"/>
    <x v="1"/>
    <x v="0"/>
  </r>
  <r>
    <n v="5515113507"/>
    <x v="101"/>
    <n v="48007000"/>
    <x v="658"/>
    <s v="SSJFLOPEZ"/>
    <s v="MFLT"/>
    <s v="LEASING BANCOLOMBIA SA"/>
    <s v=""/>
    <s v=""/>
    <d v="2010-07-01T00:00:00"/>
    <d v="2010-07-01T00:00:00"/>
    <n v="26242"/>
    <s v="551"/>
    <x v="6"/>
    <x v="27"/>
    <x v="5"/>
    <x v="1"/>
    <x v="0"/>
  </r>
  <r>
    <n v="5515113507"/>
    <x v="101"/>
    <n v="48007000"/>
    <x v="658"/>
    <s v="SSJFLOPEZ"/>
    <s v="MFLT"/>
    <s v="LEASING BANCOLOMBIA SA"/>
    <s v=""/>
    <s v=""/>
    <d v="2010-07-01T00:00:00"/>
    <d v="2010-07-01T00:00:00"/>
    <n v="35960"/>
    <s v="551"/>
    <x v="6"/>
    <x v="27"/>
    <x v="5"/>
    <x v="1"/>
    <x v="0"/>
  </r>
  <r>
    <n v="5515113507"/>
    <x v="101"/>
    <n v="48008600"/>
    <x v="659"/>
    <s v="SSJFLOPEZ"/>
    <s v="MFLT"/>
    <s v="LEASING BANCOLOMBIA SA"/>
    <s v=""/>
    <s v=""/>
    <d v="2010-07-01T00:00:00"/>
    <d v="2010-07-01T00:00:00"/>
    <n v="26242"/>
    <s v="551"/>
    <x v="6"/>
    <x v="27"/>
    <x v="5"/>
    <x v="1"/>
    <x v="0"/>
  </r>
  <r>
    <n v="5515113507"/>
    <x v="101"/>
    <n v="48008600"/>
    <x v="659"/>
    <s v="SSJFLOPEZ"/>
    <s v="MFLT"/>
    <s v="LEASING BANCOLOMBIA SA"/>
    <s v=""/>
    <s v=""/>
    <d v="2010-07-01T00:00:00"/>
    <d v="2010-07-01T00:00:00"/>
    <n v="35960"/>
    <s v="551"/>
    <x v="6"/>
    <x v="27"/>
    <x v="5"/>
    <x v="1"/>
    <x v="0"/>
  </r>
  <r>
    <n v="5515113507"/>
    <x v="101"/>
    <n v="48016800"/>
    <x v="662"/>
    <s v="SSJFLOPEZ"/>
    <s v="MFLT"/>
    <s v="LEASING BANCOLOMBIA SA"/>
    <s v=""/>
    <s v=""/>
    <d v="2010-07-01T00:00:00"/>
    <d v="2010-07-01T00:00:00"/>
    <n v="26242"/>
    <s v="551"/>
    <x v="6"/>
    <x v="27"/>
    <x v="5"/>
    <x v="1"/>
    <x v="0"/>
  </r>
  <r>
    <n v="5515113507"/>
    <x v="101"/>
    <n v="48016800"/>
    <x v="662"/>
    <s v="SSJFLOPEZ"/>
    <s v="MFLT"/>
    <s v="LEASING BANCOLOMBIA SA"/>
    <s v=""/>
    <s v=""/>
    <d v="2010-07-01T00:00:00"/>
    <d v="2010-07-01T00:00:00"/>
    <n v="35960"/>
    <s v="551"/>
    <x v="6"/>
    <x v="27"/>
    <x v="5"/>
    <x v="1"/>
    <x v="0"/>
  </r>
  <r>
    <n v="5515113507"/>
    <x v="101"/>
    <n v="48016800"/>
    <x v="662"/>
    <s v="SSJFLOPEZ"/>
    <s v="MFLT"/>
    <s v="LEASING BANCOLOMBIA SA"/>
    <s v=""/>
    <s v=""/>
    <d v="2010-07-01T00:00:00"/>
    <d v="2010-07-01T00:00:00"/>
    <n v="26242"/>
    <s v="551"/>
    <x v="6"/>
    <x v="27"/>
    <x v="5"/>
    <x v="1"/>
    <x v="0"/>
  </r>
  <r>
    <n v="5515113507"/>
    <x v="101"/>
    <n v="48016800"/>
    <x v="662"/>
    <s v="SSJFLOPEZ"/>
    <s v="MFLT"/>
    <s v="LEASING BANCOLOMBIA SA"/>
    <s v=""/>
    <s v=""/>
    <d v="2010-07-01T00:00:00"/>
    <d v="2010-07-01T00:00:00"/>
    <n v="35960"/>
    <s v="551"/>
    <x v="6"/>
    <x v="27"/>
    <x v="5"/>
    <x v="1"/>
    <x v="0"/>
  </r>
  <r>
    <n v="5515113507"/>
    <x v="101"/>
    <n v="48016800"/>
    <x v="662"/>
    <s v="SSJFLOPEZ"/>
    <s v="MFLT"/>
    <s v="LEASING BANCOLOMBIA SA"/>
    <s v=""/>
    <s v=""/>
    <d v="2010-07-01T00:00:00"/>
    <d v="2010-07-01T00:00:00"/>
    <n v="18801"/>
    <s v="551"/>
    <x v="6"/>
    <x v="27"/>
    <x v="5"/>
    <x v="1"/>
    <x v="0"/>
  </r>
  <r>
    <n v="5515113507"/>
    <x v="101"/>
    <n v="48016800"/>
    <x v="662"/>
    <s v="SSJFLOPEZ"/>
    <s v="MFLT"/>
    <s v="LEASING BANCOLOMBIA SA"/>
    <s v=""/>
    <s v=""/>
    <d v="2010-07-01T00:00:00"/>
    <d v="2010-07-01T00:00:00"/>
    <n v="26406"/>
    <s v="551"/>
    <x v="6"/>
    <x v="27"/>
    <x v="5"/>
    <x v="1"/>
    <x v="0"/>
  </r>
  <r>
    <n v="5515113507"/>
    <x v="101"/>
    <n v="48016800"/>
    <x v="662"/>
    <s v="SSJFLOPEZ"/>
    <s v="MFLT"/>
    <s v="LEASING BANCOLOMBIA SA"/>
    <s v=""/>
    <s v=""/>
    <d v="2010-07-01T00:00:00"/>
    <d v="2010-07-01T00:00:00"/>
    <n v="18801"/>
    <s v="551"/>
    <x v="6"/>
    <x v="27"/>
    <x v="5"/>
    <x v="1"/>
    <x v="0"/>
  </r>
  <r>
    <n v="5515113507"/>
    <x v="101"/>
    <n v="48016800"/>
    <x v="662"/>
    <s v="SSJFLOPEZ"/>
    <s v="MFLT"/>
    <s v="LEASING BANCOLOMBIA SA"/>
    <s v=""/>
    <s v=""/>
    <d v="2010-07-01T00:00:00"/>
    <d v="2010-07-01T00:00:00"/>
    <n v="26406"/>
    <s v="551"/>
    <x v="6"/>
    <x v="27"/>
    <x v="5"/>
    <x v="1"/>
    <x v="0"/>
  </r>
  <r>
    <n v="5505113507"/>
    <x v="147"/>
    <n v="48200100"/>
    <x v="664"/>
    <s v="SSJFLOPEZ"/>
    <s v="MFLT"/>
    <s v="LEASING BANCOLOMBIA SA"/>
    <s v=""/>
    <s v=""/>
    <d v="2010-07-01T00:00:00"/>
    <d v="2010-07-01T00:00:00"/>
    <n v="26242"/>
    <s v="550"/>
    <x v="6"/>
    <x v="27"/>
    <x v="5"/>
    <x v="1"/>
    <x v="0"/>
  </r>
  <r>
    <n v="5505113507"/>
    <x v="147"/>
    <n v="48200100"/>
    <x v="664"/>
    <s v="SSJFLOPEZ"/>
    <s v="MFLT"/>
    <s v="LEASING BANCOLOMBIA SA"/>
    <s v=""/>
    <s v=""/>
    <d v="2010-07-01T00:00:00"/>
    <d v="2010-07-01T00:00:00"/>
    <n v="35960"/>
    <s v="550"/>
    <x v="6"/>
    <x v="27"/>
    <x v="5"/>
    <x v="1"/>
    <x v="0"/>
  </r>
  <r>
    <n v="5505113507"/>
    <x v="147"/>
    <n v="48200100"/>
    <x v="664"/>
    <s v="SSJFLOPEZ"/>
    <s v="MFLT"/>
    <s v="LEASING BANCOLOMBIA SA"/>
    <s v=""/>
    <s v=""/>
    <d v="2010-07-01T00:00:00"/>
    <d v="2010-07-01T00:00:00"/>
    <n v="34984"/>
    <s v="550"/>
    <x v="6"/>
    <x v="27"/>
    <x v="5"/>
    <x v="1"/>
    <x v="0"/>
  </r>
  <r>
    <n v="5505113507"/>
    <x v="147"/>
    <n v="48200100"/>
    <x v="664"/>
    <s v="SSJFLOPEZ"/>
    <s v="MFLT"/>
    <s v="LEASING BANCOLOMBIA SA"/>
    <s v=""/>
    <s v=""/>
    <d v="2010-07-01T00:00:00"/>
    <d v="2010-07-01T00:00:00"/>
    <n v="50233"/>
    <s v="550"/>
    <x v="6"/>
    <x v="27"/>
    <x v="5"/>
    <x v="1"/>
    <x v="0"/>
  </r>
  <r>
    <n v="5505113507"/>
    <x v="147"/>
    <n v="48200100"/>
    <x v="664"/>
    <s v="SSJFLOPEZ"/>
    <s v="MFLT"/>
    <s v="LEASING BANCOLOMBIA SA"/>
    <s v=""/>
    <s v=""/>
    <d v="2010-07-01T00:00:00"/>
    <d v="2010-07-01T00:00:00"/>
    <n v="34984"/>
    <s v="550"/>
    <x v="6"/>
    <x v="27"/>
    <x v="5"/>
    <x v="1"/>
    <x v="0"/>
  </r>
  <r>
    <n v="5505113507"/>
    <x v="147"/>
    <n v="48200100"/>
    <x v="664"/>
    <s v="SSJFLOPEZ"/>
    <s v="MFLT"/>
    <s v="LEASING BANCOLOMBIA SA"/>
    <s v=""/>
    <s v=""/>
    <d v="2010-07-01T00:00:00"/>
    <d v="2010-07-01T00:00:00"/>
    <n v="50233"/>
    <s v="550"/>
    <x v="6"/>
    <x v="27"/>
    <x v="5"/>
    <x v="1"/>
    <x v="0"/>
  </r>
  <r>
    <n v="5525113507"/>
    <x v="169"/>
    <n v="48330000"/>
    <x v="666"/>
    <s v="SSJFLOPEZ"/>
    <s v="MFLT"/>
    <s v="LEASING BANCOLOMBIA SA"/>
    <s v=""/>
    <s v=""/>
    <d v="2010-07-01T00:00:00"/>
    <d v="2010-07-01T00:00:00"/>
    <n v="36538"/>
    <s v="552"/>
    <x v="6"/>
    <x v="27"/>
    <x v="5"/>
    <x v="1"/>
    <x v="0"/>
  </r>
  <r>
    <n v="5525113507"/>
    <x v="169"/>
    <n v="48330000"/>
    <x v="666"/>
    <s v="SSJFLOPEZ"/>
    <s v="MFLT"/>
    <s v="LEASING BANCOLOMBIA SA"/>
    <s v=""/>
    <s v=""/>
    <d v="2010-07-01T00:00:00"/>
    <d v="2010-07-01T00:00:00"/>
    <n v="50712"/>
    <s v="552"/>
    <x v="6"/>
    <x v="27"/>
    <x v="5"/>
    <x v="1"/>
    <x v="0"/>
  </r>
  <r>
    <n v="5525113507"/>
    <x v="169"/>
    <n v="48330000"/>
    <x v="666"/>
    <s v="SSJFLOPEZ"/>
    <s v="MFLT"/>
    <s v="LEASING BANCOLOMBIA SA"/>
    <s v=""/>
    <s v=""/>
    <d v="2010-07-01T00:00:00"/>
    <d v="2010-07-01T00:00:00"/>
    <n v="26242"/>
    <s v="552"/>
    <x v="6"/>
    <x v="27"/>
    <x v="5"/>
    <x v="1"/>
    <x v="0"/>
  </r>
  <r>
    <n v="5525113507"/>
    <x v="169"/>
    <n v="48330000"/>
    <x v="666"/>
    <s v="SSJFLOPEZ"/>
    <s v="MFLT"/>
    <s v="LEASING BANCOLOMBIA SA"/>
    <s v=""/>
    <s v=""/>
    <d v="2010-07-01T00:00:00"/>
    <d v="2010-07-01T00:00:00"/>
    <n v="35960"/>
    <s v="552"/>
    <x v="6"/>
    <x v="27"/>
    <x v="5"/>
    <x v="1"/>
    <x v="0"/>
  </r>
  <r>
    <n v="5525113507"/>
    <x v="169"/>
    <n v="48330000"/>
    <x v="666"/>
    <s v="SSJFLOPEZ"/>
    <s v="MFLT"/>
    <s v="LEASING BANCOLOMBIA SA"/>
    <s v=""/>
    <s v=""/>
    <d v="2010-07-01T00:00:00"/>
    <d v="2010-07-01T00:00:00"/>
    <n v="26242"/>
    <s v="552"/>
    <x v="6"/>
    <x v="27"/>
    <x v="5"/>
    <x v="1"/>
    <x v="0"/>
  </r>
  <r>
    <n v="5525113507"/>
    <x v="169"/>
    <n v="48330000"/>
    <x v="666"/>
    <s v="SSJFLOPEZ"/>
    <s v="MFLT"/>
    <s v="LEASING BANCOLOMBIA SA"/>
    <s v=""/>
    <s v=""/>
    <d v="2010-07-01T00:00:00"/>
    <d v="2010-07-01T00:00:00"/>
    <n v="35960"/>
    <s v="552"/>
    <x v="6"/>
    <x v="27"/>
    <x v="5"/>
    <x v="1"/>
    <x v="0"/>
  </r>
  <r>
    <n v="5525113507"/>
    <x v="169"/>
    <n v="48330000"/>
    <x v="666"/>
    <s v="SSJFLOPEZ"/>
    <s v="MFLT"/>
    <s v="LEASING BANCOLOMBIA SA"/>
    <s v=""/>
    <s v=""/>
    <d v="2010-07-01T00:00:00"/>
    <d v="2010-07-01T00:00:00"/>
    <n v="18801"/>
    <s v="552"/>
    <x v="6"/>
    <x v="27"/>
    <x v="5"/>
    <x v="1"/>
    <x v="0"/>
  </r>
  <r>
    <n v="5525113507"/>
    <x v="169"/>
    <n v="48330000"/>
    <x v="666"/>
    <s v="SSJFLOPEZ"/>
    <s v="MFLT"/>
    <s v="LEASING BANCOLOMBIA SA"/>
    <s v=""/>
    <s v=""/>
    <d v="2010-07-01T00:00:00"/>
    <d v="2010-07-01T00:00:00"/>
    <n v="26406"/>
    <s v="552"/>
    <x v="6"/>
    <x v="27"/>
    <x v="5"/>
    <x v="1"/>
    <x v="0"/>
  </r>
  <r>
    <n v="5515124504"/>
    <x v="104"/>
    <n v="48000300"/>
    <x v="654"/>
    <s v="LTEAGUTIERRE"/>
    <s v="MFLT"/>
    <s v="Provisión otras cta.pte.proveed prod. no inventar"/>
    <s v="Mueble enser no Activo fijo negocio 16%"/>
    <s v="Mueble enser no Activo fijo negocio 16%"/>
    <d v="2010-07-02T00:00:00"/>
    <d v="2010-07-06T00:00:00"/>
    <n v="-34000"/>
    <s v="551"/>
    <x v="6"/>
    <x v="27"/>
    <x v="5"/>
    <x v="1"/>
    <x v="0"/>
  </r>
  <r>
    <n v="5515124504"/>
    <x v="104"/>
    <n v="48000300"/>
    <x v="654"/>
    <s v="LTEAGUTIERRE"/>
    <s v="MFLT"/>
    <s v="Provisión otras cta.pte.proveed prod. no inventar"/>
    <s v="Mueble enser no Activo fijo negocio 16%"/>
    <s v="Mueble enser no Activo fijo negocio 16%"/>
    <d v="2010-07-02T00:00:00"/>
    <d v="2010-07-06T00:00:00"/>
    <n v="-238000"/>
    <s v="551"/>
    <x v="6"/>
    <x v="27"/>
    <x v="5"/>
    <x v="1"/>
    <x v="0"/>
  </r>
  <r>
    <n v="5515124504"/>
    <x v="104"/>
    <n v="48000300"/>
    <x v="654"/>
    <s v="LTEAGUTIERRE"/>
    <s v="MFLT"/>
    <s v="Provisión otras cta.pte.proveed prod. no inventar"/>
    <s v="Accesorio para oficina negocio 0%"/>
    <s v="Accesorio para oficina negocio 0%"/>
    <d v="2010-07-03T00:00:00"/>
    <d v="2010-07-06T00:00:00"/>
    <n v="-244800"/>
    <s v="551"/>
    <x v="6"/>
    <x v="27"/>
    <x v="5"/>
    <x v="1"/>
    <x v="0"/>
  </r>
  <r>
    <n v="5515124504"/>
    <x v="104"/>
    <n v="48000300"/>
    <x v="654"/>
    <s v="LTEAGUTIERRE"/>
    <s v="MFLT"/>
    <s v="Provisión otras cta.pte.proveed prod. no inventar"/>
    <s v="Mueble enser no Activo fijo negocio 16%"/>
    <s v="Mueble enser no Activo fijo negocio 16%"/>
    <d v="2010-07-02T00:00:00"/>
    <d v="2010-07-06T00:00:00"/>
    <n v="34000"/>
    <s v="551"/>
    <x v="6"/>
    <x v="27"/>
    <x v="5"/>
    <x v="1"/>
    <x v="0"/>
  </r>
  <r>
    <n v="5515124504"/>
    <x v="104"/>
    <n v="48000300"/>
    <x v="654"/>
    <s v="LTEAGUTIERRE"/>
    <s v="MFLT"/>
    <s v="Provisión otras cta.pte.proveed prod. no inventar"/>
    <s v="Mueble enser no Activo fijo negocio 16%"/>
    <s v="Mueble enser no Activo fijo negocio 16%"/>
    <d v="2010-07-02T00:00:00"/>
    <d v="2010-07-06T00:00:00"/>
    <n v="238000"/>
    <s v="551"/>
    <x v="6"/>
    <x v="27"/>
    <x v="5"/>
    <x v="1"/>
    <x v="0"/>
  </r>
  <r>
    <n v="5515124504"/>
    <x v="104"/>
    <n v="48000300"/>
    <x v="654"/>
    <s v="LTEAGUTIERRE"/>
    <s v="MFLT"/>
    <s v="Provisión otras cta.pte.proveed prod. no inventar"/>
    <s v="Accesorio para oficina negocio 0%"/>
    <s v="Accesorio para oficina negocio 0%"/>
    <d v="2010-07-03T00:00:00"/>
    <d v="2010-07-06T00:00:00"/>
    <n v="244800"/>
    <s v="551"/>
    <x v="6"/>
    <x v="27"/>
    <x v="5"/>
    <x v="1"/>
    <x v="0"/>
  </r>
  <r>
    <n v="5515124504"/>
    <x v="104"/>
    <n v="48000300"/>
    <x v="654"/>
    <s v="LTEAGUTIERRE"/>
    <s v="MFLT"/>
    <s v="Provisión otras cta.pte.proveed prod. no inventar"/>
    <s v="Accesorio para oficina negocio 0%"/>
    <s v="Accesorio para oficina negocio 0%"/>
    <d v="2010-07-02T00:00:00"/>
    <d v="2010-07-06T00:00:00"/>
    <n v="244800"/>
    <s v="551"/>
    <x v="6"/>
    <x v="27"/>
    <x v="5"/>
    <x v="1"/>
    <x v="0"/>
  </r>
  <r>
    <n v="5525116446"/>
    <x v="152"/>
    <n v="48300600"/>
    <x v="665"/>
    <s v="LTJFLOPEZ"/>
    <s v="MFLT"/>
    <s v="Provisión otras cta.pte.proveed prod. Inventariab."/>
    <s v=""/>
    <s v="Servicio de transporte"/>
    <d v="2010-07-06T00:00:00"/>
    <d v="2010-07-06T00:00:00"/>
    <n v="156037"/>
    <s v="552"/>
    <x v="6"/>
    <x v="27"/>
    <x v="7"/>
    <x v="1"/>
    <x v="1"/>
  </r>
  <r>
    <n v="5515116120"/>
    <x v="102"/>
    <n v="48000300"/>
    <x v="654"/>
    <s v="LTNJRODRIGUE"/>
    <s v="MFLT"/>
    <s v="Provisión otras cta.pte.proveed prod. Inventariab."/>
    <s v=""/>
    <s v="Almuerzo GP"/>
    <d v="2010-07-07T00:00:00"/>
    <d v="2010-07-07T00:00:00"/>
    <n v="197328"/>
    <s v="551"/>
    <x v="6"/>
    <x v="27"/>
    <x v="5"/>
    <x v="1"/>
    <x v="0"/>
  </r>
  <r>
    <n v="5515116120"/>
    <x v="102"/>
    <n v="48000300"/>
    <x v="654"/>
    <s v="LTNJRODRIGUE"/>
    <s v="MFLT"/>
    <s v="Provisión otras cta.pte.proveed prod. Inventariab."/>
    <s v=""/>
    <s v="Almuerzo GP"/>
    <d v="2010-07-07T00:00:00"/>
    <d v="2010-07-07T00:00:00"/>
    <n v="19733"/>
    <s v="551"/>
    <x v="6"/>
    <x v="27"/>
    <x v="5"/>
    <x v="1"/>
    <x v="0"/>
  </r>
  <r>
    <n v="5515116120"/>
    <x v="102"/>
    <n v="48000300"/>
    <x v="654"/>
    <s v="LTNJRODRIGUE"/>
    <s v="MFLT"/>
    <s v="Provisión otras cta.pte.proveed prod. Inventariab."/>
    <s v=""/>
    <s v="Desayuno"/>
    <d v="2010-07-07T00:00:00"/>
    <d v="2010-07-07T00:00:00"/>
    <n v="48000"/>
    <s v="551"/>
    <x v="6"/>
    <x v="27"/>
    <x v="5"/>
    <x v="1"/>
    <x v="0"/>
  </r>
  <r>
    <n v="5515111152"/>
    <x v="111"/>
    <n v="48003000"/>
    <x v="657"/>
    <s v="LTNJRODRIGUE"/>
    <s v="MFLT"/>
    <s v="Provisión otras cta.pte.proveed prod. Inventariab."/>
    <s v=""/>
    <s v="Servicio Revisoria fiscal"/>
    <d v="2010-07-07T00:00:00"/>
    <d v="2010-07-07T00:00:00"/>
    <n v="773833"/>
    <s v="551"/>
    <x v="6"/>
    <x v="27"/>
    <x v="8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7-07T00:00:00"/>
    <d v="2010-07-07T00:00:00"/>
    <n v="24200"/>
    <s v="551"/>
    <x v="6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7-07T00:00:00"/>
    <d v="2010-07-07T00:00:00"/>
    <n v="34100"/>
    <s v="551"/>
    <x v="6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7-08T00:00:00"/>
    <d v="2010-07-08T00:00:00"/>
    <n v="8400"/>
    <s v="551"/>
    <x v="6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7-08T00:00:00"/>
    <d v="2010-07-08T00:00:00"/>
    <n v="4400"/>
    <s v="551"/>
    <x v="6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7-08T00:00:00"/>
    <d v="2010-07-08T00:00:00"/>
    <n v="57000"/>
    <s v="551"/>
    <x v="6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7-08T00:00:00"/>
    <d v="2010-07-08T00:00:00"/>
    <n v="8400"/>
    <s v="551"/>
    <x v="6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7-08T00:00:00"/>
    <d v="2010-07-08T00:00:00"/>
    <n v="4400"/>
    <s v="551"/>
    <x v="6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7-08T00:00:00"/>
    <d v="2010-07-08T00:00:00"/>
    <n v="73100"/>
    <s v="551"/>
    <x v="6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7-08T00:00:00"/>
    <d v="2010-07-08T00:00:00"/>
    <n v="1200"/>
    <s v="551"/>
    <x v="6"/>
    <x v="27"/>
    <x v="5"/>
    <x v="1"/>
    <x v="0"/>
  </r>
  <r>
    <n v="5515124719"/>
    <x v="114"/>
    <n v="48008600"/>
    <x v="659"/>
    <s v="LTGAVELASQUE"/>
    <s v="MFLT"/>
    <s v="Provisión otras cta.pte.proveed prod. no inventar"/>
    <s v="Boletin comunicaciones internas 16%"/>
    <s v="Boletin comunicaciones internas 16%"/>
    <d v="2010-07-08T00:00:00"/>
    <d v="2010-07-08T00:00:00"/>
    <n v="38500"/>
    <s v="551"/>
    <x v="6"/>
    <x v="27"/>
    <x v="5"/>
    <x v="1"/>
    <x v="0"/>
  </r>
  <r>
    <n v="5515115355"/>
    <x v="120"/>
    <n v="48016300"/>
    <x v="661"/>
    <s v="SSRDVILLEGAS"/>
    <s v="MFLT"/>
    <s v="RESTREPO HENAO S.A.CORREDORES DE SE"/>
    <s v=""/>
    <s v=""/>
    <d v="2010-07-06T00:00:00"/>
    <d v="2010-07-08T00:00:00"/>
    <n v="92080"/>
    <s v="551"/>
    <x v="6"/>
    <x v="27"/>
    <x v="2"/>
    <x v="1"/>
    <x v="0"/>
  </r>
  <r>
    <n v="5515115370"/>
    <x v="121"/>
    <n v="48016300"/>
    <x v="661"/>
    <s v="SSRDVILLEGAS"/>
    <s v="MFLT"/>
    <s v="RESTREPO HENAO S.A.CORREDORES DE SE"/>
    <s v=""/>
    <s v=""/>
    <d v="2010-07-06T00:00:00"/>
    <d v="2010-07-08T00:00:00"/>
    <n v="23040"/>
    <s v="551"/>
    <x v="6"/>
    <x v="27"/>
    <x v="2"/>
    <x v="1"/>
    <x v="0"/>
  </r>
  <r>
    <n v="5505115355"/>
    <x v="148"/>
    <n v="48200100"/>
    <x v="664"/>
    <s v="SSRDVILLEGAS"/>
    <s v="MFLT"/>
    <s v="RESTREPO HENAO S.A.CORREDORES DE SE"/>
    <s v=""/>
    <s v=""/>
    <d v="2010-07-06T00:00:00"/>
    <d v="2010-07-08T00:00:00"/>
    <n v="21580"/>
    <s v="550"/>
    <x v="6"/>
    <x v="27"/>
    <x v="2"/>
    <x v="1"/>
    <x v="0"/>
  </r>
  <r>
    <n v="5505115370"/>
    <x v="149"/>
    <n v="48200100"/>
    <x v="664"/>
    <s v="SSRDVILLEGAS"/>
    <s v="MFLT"/>
    <s v="RESTREPO HENAO S.A.CORREDORES DE SE"/>
    <s v=""/>
    <s v=""/>
    <d v="2010-07-06T00:00:00"/>
    <d v="2010-07-08T00:00:00"/>
    <n v="5400"/>
    <s v="550"/>
    <x v="6"/>
    <x v="27"/>
    <x v="2"/>
    <x v="1"/>
    <x v="0"/>
  </r>
  <r>
    <n v="5525115355"/>
    <x v="170"/>
    <n v="48330000"/>
    <x v="666"/>
    <s v="SSRDVILLEGAS"/>
    <s v="MFLT"/>
    <s v="RESTREPO HENAO S.A.CORREDORES DE SE"/>
    <s v=""/>
    <s v=""/>
    <d v="2010-07-06T00:00:00"/>
    <d v="2010-07-08T00:00:00"/>
    <n v="21784"/>
    <s v="552"/>
    <x v="6"/>
    <x v="27"/>
    <x v="2"/>
    <x v="1"/>
    <x v="0"/>
  </r>
  <r>
    <n v="5525115370"/>
    <x v="171"/>
    <n v="48330000"/>
    <x v="666"/>
    <s v="SSRDVILLEGAS"/>
    <s v="MFLT"/>
    <s v="RESTREPO HENAO S.A.CORREDORES DE SE"/>
    <s v=""/>
    <s v=""/>
    <d v="2010-07-06T00:00:00"/>
    <d v="2010-07-08T00:00:00"/>
    <n v="5451"/>
    <s v="552"/>
    <x v="6"/>
    <x v="27"/>
    <x v="2"/>
    <x v="1"/>
    <x v="0"/>
  </r>
  <r>
    <n v="5515125759"/>
    <x v="115"/>
    <n v="48001500"/>
    <x v="656"/>
    <s v="LTNJRODRIGUE"/>
    <s v="MFLT"/>
    <s v="Provisión otras cta.pte.proveed prod. Inventariab."/>
    <s v=""/>
    <s v="Servicio Transporte por vale"/>
    <d v="2010-07-10T00:00:00"/>
    <d v="2010-07-10T00:00:00"/>
    <n v="5108"/>
    <s v="551"/>
    <x v="6"/>
    <x v="27"/>
    <x v="5"/>
    <x v="1"/>
    <x v="0"/>
  </r>
  <r>
    <n v="5515125759"/>
    <x v="115"/>
    <n v="48001500"/>
    <x v="656"/>
    <s v="LTNJRODRIGUE"/>
    <s v="MFLT"/>
    <s v="Provisión otras cta.pte.proveed prod. Inventariab."/>
    <s v=""/>
    <s v="Servicio Transporte por vale"/>
    <d v="2010-07-10T00:00:00"/>
    <d v="2010-07-10T00:00:00"/>
    <n v="511"/>
    <s v="551"/>
    <x v="6"/>
    <x v="27"/>
    <x v="5"/>
    <x v="1"/>
    <x v="0"/>
  </r>
  <r>
    <n v="5515125759"/>
    <x v="115"/>
    <n v="48007000"/>
    <x v="658"/>
    <s v="LTNJRODRIGUE"/>
    <s v="MFLT"/>
    <s v="Provisión otras cta.pte.proveed prod. Inventariab."/>
    <s v=""/>
    <s v="Servicio Transporte por vale"/>
    <d v="2010-07-10T00:00:00"/>
    <d v="2010-07-10T00:00:00"/>
    <n v="35756"/>
    <s v="551"/>
    <x v="6"/>
    <x v="27"/>
    <x v="5"/>
    <x v="1"/>
    <x v="0"/>
  </r>
  <r>
    <n v="5515125759"/>
    <x v="115"/>
    <n v="48007000"/>
    <x v="658"/>
    <s v="LTNJRODRIGUE"/>
    <s v="MFLT"/>
    <s v="Provisión otras cta.pte.proveed prod. Inventariab."/>
    <s v=""/>
    <s v="Servicio Transporte por vale"/>
    <d v="2010-07-10T00:00:00"/>
    <d v="2010-07-10T00:00:00"/>
    <n v="3576"/>
    <s v="551"/>
    <x v="6"/>
    <x v="27"/>
    <x v="5"/>
    <x v="1"/>
    <x v="0"/>
  </r>
  <r>
    <n v="5515125759"/>
    <x v="115"/>
    <n v="48016800"/>
    <x v="662"/>
    <s v="LTNJRODRIGUE"/>
    <s v="MFLT"/>
    <s v="Provisión otras cta.pte.proveed prod. Inventariab."/>
    <s v=""/>
    <s v="Servicio Transporte por vale"/>
    <d v="2010-07-10T00:00:00"/>
    <d v="2010-07-10T00:00:00"/>
    <n v="5108"/>
    <s v="551"/>
    <x v="6"/>
    <x v="27"/>
    <x v="5"/>
    <x v="1"/>
    <x v="0"/>
  </r>
  <r>
    <n v="5515125759"/>
    <x v="115"/>
    <n v="48016800"/>
    <x v="662"/>
    <s v="LTNJRODRIGUE"/>
    <s v="MFLT"/>
    <s v="Provisión otras cta.pte.proveed prod. Inventariab."/>
    <s v=""/>
    <s v="Servicio Transporte por vale"/>
    <d v="2010-07-10T00:00:00"/>
    <d v="2010-07-10T00:00:00"/>
    <n v="511"/>
    <s v="551"/>
    <x v="6"/>
    <x v="27"/>
    <x v="5"/>
    <x v="1"/>
    <x v="0"/>
  </r>
  <r>
    <n v="5525125759"/>
    <x v="178"/>
    <n v="48330000"/>
    <x v="666"/>
    <s v="LTNJRODRIGUE"/>
    <s v="MFLT"/>
    <s v="Provisión otras cta.pte.proveed prod. Inventariab."/>
    <s v=""/>
    <s v="Servicio Transporte por vale"/>
    <d v="2010-07-10T00:00:00"/>
    <d v="2010-07-10T00:00:00"/>
    <n v="20432"/>
    <s v="552"/>
    <x v="6"/>
    <x v="27"/>
    <x v="5"/>
    <x v="1"/>
    <x v="0"/>
  </r>
  <r>
    <n v="5525125759"/>
    <x v="178"/>
    <n v="48330000"/>
    <x v="666"/>
    <s v="LTNJRODRIGUE"/>
    <s v="MFLT"/>
    <s v="Provisión otras cta.pte.proveed prod. Inventariab."/>
    <s v=""/>
    <s v="Servicio Transporte por vale"/>
    <d v="2010-07-10T00:00:00"/>
    <d v="2010-07-10T00:00:00"/>
    <n v="2043"/>
    <s v="552"/>
    <x v="6"/>
    <x v="27"/>
    <x v="5"/>
    <x v="1"/>
    <x v="0"/>
  </r>
  <r>
    <n v="5515116507"/>
    <x v="112"/>
    <n v="48008600"/>
    <x v="659"/>
    <s v="LTICPOSADA"/>
    <s v="MFLT"/>
    <s v="Provisión otras cta.pte.proveed prod. Inventariab."/>
    <s v=""/>
    <s v="Recarga de toner de impresora"/>
    <d v="2010-07-13T00:00:00"/>
    <d v="2010-07-13T00:00:00"/>
    <n v="8621"/>
    <s v="551"/>
    <x v="6"/>
    <x v="27"/>
    <x v="5"/>
    <x v="1"/>
    <x v="0"/>
  </r>
  <r>
    <n v="5525124714"/>
    <x v="177"/>
    <n v="48330000"/>
    <x v="666"/>
    <s v="LTCHGARCIA"/>
    <s v="MFLT"/>
    <s v="Pto terminado manuf, envases"/>
    <s v="ENV Met Lito Rect 168x105x64 Dorado"/>
    <s v=""/>
    <d v="2010-07-13T00:00:00"/>
    <d v="2010-07-13T00:00:00"/>
    <n v="22032"/>
    <s v="552"/>
    <x v="6"/>
    <x v="27"/>
    <x v="5"/>
    <x v="1"/>
    <x v="1"/>
  </r>
  <r>
    <n v="5515110102"/>
    <x v="92"/>
    <n v="48000300"/>
    <x v="654"/>
    <s v="SSALLONDONO"/>
    <s v="MFLT"/>
    <s v="Obligación laboral, salarios por pagar"/>
    <s v=""/>
    <s v=""/>
    <d v="2010-07-14T00:00:00"/>
    <d v="2010-07-14T00:00:00"/>
    <n v="5632725"/>
    <s v="551"/>
    <x v="6"/>
    <x v="27"/>
    <x v="2"/>
    <x v="1"/>
    <x v="0"/>
  </r>
  <r>
    <n v="5515116120"/>
    <x v="102"/>
    <n v="48000300"/>
    <x v="654"/>
    <s v="LTNJRODRIGUE"/>
    <s v="MFLT"/>
    <s v="Provisión otras cta.pte.proveed prod. Inventariab."/>
    <s v=""/>
    <s v="Refrigerio"/>
    <d v="2010-07-14T00:00:00"/>
    <d v="2010-07-14T00:00:00"/>
    <n v="8800"/>
    <s v="551"/>
    <x v="6"/>
    <x v="27"/>
    <x v="5"/>
    <x v="1"/>
    <x v="0"/>
  </r>
  <r>
    <n v="5515116120"/>
    <x v="102"/>
    <n v="48000300"/>
    <x v="654"/>
    <s v="LTNJRODRIGUE"/>
    <s v="MFLT"/>
    <s v="Provisión otras cta.pte.proveed prod. Inventariab."/>
    <s v=""/>
    <s v="Refrigerio"/>
    <d v="2010-07-14T00:00:00"/>
    <d v="2010-07-14T00:00:00"/>
    <n v="12000"/>
    <s v="551"/>
    <x v="6"/>
    <x v="27"/>
    <x v="5"/>
    <x v="1"/>
    <x v="0"/>
  </r>
  <r>
    <n v="5515110102"/>
    <x v="92"/>
    <n v="48001500"/>
    <x v="656"/>
    <s v="SSALLONDONO"/>
    <s v="MFLT"/>
    <s v="Obligación laboral, salarios por pagar"/>
    <s v=""/>
    <s v=""/>
    <d v="2010-07-14T00:00:00"/>
    <d v="2010-07-14T00:00:00"/>
    <n v="2983077"/>
    <s v="551"/>
    <x v="6"/>
    <x v="27"/>
    <x v="2"/>
    <x v="1"/>
    <x v="0"/>
  </r>
  <r>
    <n v="5515110110"/>
    <x v="105"/>
    <n v="48001500"/>
    <x v="656"/>
    <s v="SSALLONDONO"/>
    <s v="MFLT"/>
    <s v="Obligación laboral, salarios por pagar"/>
    <s v=""/>
    <s v=""/>
    <d v="2010-07-14T00:00:00"/>
    <d v="2010-07-14T00:00:00"/>
    <n v="30750"/>
    <s v="551"/>
    <x v="6"/>
    <x v="27"/>
    <x v="2"/>
    <x v="1"/>
    <x v="0"/>
  </r>
  <r>
    <n v="5515110102"/>
    <x v="92"/>
    <n v="48007000"/>
    <x v="658"/>
    <s v="SSALLONDONO"/>
    <s v="MFLT"/>
    <s v="Obligación laboral, salarios por pagar"/>
    <s v=""/>
    <s v=""/>
    <d v="2010-07-14T00:00:00"/>
    <d v="2010-07-14T00:00:00"/>
    <n v="2177017"/>
    <s v="551"/>
    <x v="6"/>
    <x v="27"/>
    <x v="2"/>
    <x v="1"/>
    <x v="0"/>
  </r>
  <r>
    <n v="5515110103"/>
    <x v="116"/>
    <n v="48007000"/>
    <x v="658"/>
    <s v="SSALLONDONO"/>
    <s v="MFLT"/>
    <s v="Obligación laboral, salarios por pagar"/>
    <s v=""/>
    <s v=""/>
    <d v="2010-07-14T00:00:00"/>
    <d v="2010-07-14T00:00:00"/>
    <n v="193125"/>
    <s v="551"/>
    <x v="6"/>
    <x v="27"/>
    <x v="2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7-14T00:00:00"/>
    <d v="2010-07-14T00:00:00"/>
    <n v="75900"/>
    <s v="551"/>
    <x v="6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7-14T00:00:00"/>
    <d v="2010-07-14T00:00:00"/>
    <n v="4200"/>
    <s v="551"/>
    <x v="6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7-14T00:00:00"/>
    <d v="2010-07-14T00:00:00"/>
    <n v="4400"/>
    <s v="551"/>
    <x v="6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7-14T00:00:00"/>
    <d v="2010-07-14T00:00:00"/>
    <n v="53750"/>
    <s v="551"/>
    <x v="6"/>
    <x v="27"/>
    <x v="5"/>
    <x v="1"/>
    <x v="0"/>
  </r>
  <r>
    <n v="5515110102"/>
    <x v="92"/>
    <n v="48008600"/>
    <x v="659"/>
    <s v="SSALLONDONO"/>
    <s v="MFLT"/>
    <s v="Obligación laboral, salarios por pagar"/>
    <s v=""/>
    <s v=""/>
    <d v="2010-07-14T00:00:00"/>
    <d v="2010-07-14T00:00:00"/>
    <n v="674050"/>
    <s v="551"/>
    <x v="6"/>
    <x v="27"/>
    <x v="2"/>
    <x v="1"/>
    <x v="0"/>
  </r>
  <r>
    <n v="5515110103"/>
    <x v="116"/>
    <n v="48008600"/>
    <x v="659"/>
    <s v="SSALLONDONO"/>
    <s v="MFLT"/>
    <s v="Obligación laboral, salarios por pagar"/>
    <s v=""/>
    <s v=""/>
    <d v="2010-07-14T00:00:00"/>
    <d v="2010-07-14T00:00:00"/>
    <n v="257500"/>
    <s v="551"/>
    <x v="6"/>
    <x v="27"/>
    <x v="2"/>
    <x v="1"/>
    <x v="0"/>
  </r>
  <r>
    <n v="5515110102"/>
    <x v="92"/>
    <n v="48016800"/>
    <x v="662"/>
    <s v="SSALLONDONO"/>
    <s v="MFLT"/>
    <s v="Obligación laboral, salarios por pagar"/>
    <s v=""/>
    <s v=""/>
    <d v="2010-07-14T00:00:00"/>
    <d v="2010-07-14T00:00:00"/>
    <n v="805542"/>
    <s v="551"/>
    <x v="6"/>
    <x v="27"/>
    <x v="2"/>
    <x v="1"/>
    <x v="0"/>
  </r>
  <r>
    <n v="5515110110"/>
    <x v="105"/>
    <n v="48016800"/>
    <x v="662"/>
    <s v="SSALLONDONO"/>
    <s v="MFLT"/>
    <s v="Obligación laboral, salarios por pagar"/>
    <s v=""/>
    <s v=""/>
    <d v="2010-07-14T00:00:00"/>
    <d v="2010-07-14T00:00:00"/>
    <n v="61500"/>
    <s v="551"/>
    <x v="6"/>
    <x v="27"/>
    <x v="2"/>
    <x v="1"/>
    <x v="0"/>
  </r>
  <r>
    <n v="5505110102"/>
    <x v="131"/>
    <n v="48200100"/>
    <x v="664"/>
    <s v="SSALLONDONO"/>
    <s v="MFLT"/>
    <s v="Obligación laboral, salarios por pagar"/>
    <s v=""/>
    <s v=""/>
    <d v="2010-07-14T00:00:00"/>
    <d v="2010-07-14T00:00:00"/>
    <n v="2793094"/>
    <s v="550"/>
    <x v="6"/>
    <x v="27"/>
    <x v="2"/>
    <x v="1"/>
    <x v="0"/>
  </r>
  <r>
    <n v="5505110110"/>
    <x v="132"/>
    <n v="48200100"/>
    <x v="664"/>
    <s v="SSALLONDONO"/>
    <s v="MFLT"/>
    <s v="Obligación laboral, salarios por pagar"/>
    <s v=""/>
    <s v=""/>
    <d v="2010-07-14T00:00:00"/>
    <d v="2010-07-14T00:00:00"/>
    <n v="30750"/>
    <s v="550"/>
    <x v="6"/>
    <x v="27"/>
    <x v="2"/>
    <x v="1"/>
    <x v="0"/>
  </r>
  <r>
    <n v="5525116446"/>
    <x v="152"/>
    <n v="48300600"/>
    <x v="665"/>
    <s v="LTJFLOPEZ"/>
    <s v="MFLT"/>
    <s v="Provisión otras cta.pte.proveed prod. Inventariab."/>
    <s v=""/>
    <s v="Servicio de transporte"/>
    <d v="2010-07-14T00:00:00"/>
    <d v="2010-07-14T00:00:00"/>
    <n v="377530"/>
    <s v="552"/>
    <x v="6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Servicio de transporte"/>
    <d v="2010-07-14T00:00:00"/>
    <d v="2010-07-14T00:00:00"/>
    <n v="200000"/>
    <s v="552"/>
    <x v="6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Servicio de transporte"/>
    <d v="2010-07-14T00:00:00"/>
    <d v="2010-07-14T00:00:00"/>
    <n v="160000"/>
    <s v="552"/>
    <x v="6"/>
    <x v="27"/>
    <x v="7"/>
    <x v="1"/>
    <x v="1"/>
  </r>
  <r>
    <n v="5525110102"/>
    <x v="153"/>
    <n v="48330000"/>
    <x v="666"/>
    <s v="SSALLONDONO"/>
    <s v="MFLT"/>
    <s v="Obligación laboral, salarios por pagar"/>
    <s v=""/>
    <s v=""/>
    <d v="2010-07-14T00:00:00"/>
    <d v="2010-07-14T00:00:00"/>
    <n v="1202713"/>
    <s v="552"/>
    <x v="6"/>
    <x v="27"/>
    <x v="2"/>
    <x v="1"/>
    <x v="0"/>
  </r>
  <r>
    <n v="5525110102"/>
    <x v="153"/>
    <n v="48330000"/>
    <x v="666"/>
    <s v="SSALLONDONO"/>
    <s v="MFLT"/>
    <s v="Obligación laboral, salarios por pagar"/>
    <s v=""/>
    <s v=""/>
    <d v="2010-07-14T00:00:00"/>
    <d v="2010-07-14T00:00:00"/>
    <n v="1336142"/>
    <s v="552"/>
    <x v="6"/>
    <x v="27"/>
    <x v="2"/>
    <x v="1"/>
    <x v="0"/>
  </r>
  <r>
    <n v="5525110103"/>
    <x v="188"/>
    <n v="48330000"/>
    <x v="666"/>
    <s v="SSALLONDONO"/>
    <s v="MFLT"/>
    <s v="Obligación laboral, salarios por pagar"/>
    <s v=""/>
    <s v=""/>
    <d v="2010-07-14T00:00:00"/>
    <d v="2010-07-14T00:00:00"/>
    <n v="193125"/>
    <s v="552"/>
    <x v="6"/>
    <x v="27"/>
    <x v="2"/>
    <x v="1"/>
    <x v="0"/>
  </r>
  <r>
    <n v="5525110110"/>
    <x v="218"/>
    <n v="48330000"/>
    <x v="666"/>
    <s v="SSALLONDONO"/>
    <s v="MFLT"/>
    <s v="Obligación laboral, salarios por pagar"/>
    <s v=""/>
    <s v=""/>
    <d v="2010-07-14T00:00:00"/>
    <d v="2010-07-14T00:00:00"/>
    <n v="30750"/>
    <s v="552"/>
    <x v="6"/>
    <x v="27"/>
    <x v="2"/>
    <x v="1"/>
    <x v="0"/>
  </r>
  <r>
    <n v="5525124714"/>
    <x v="177"/>
    <n v="48330000"/>
    <x v="666"/>
    <s v="LTCHGARCIA"/>
    <s v="MFLT"/>
    <s v="Pto terminado manuf, envases"/>
    <s v="ENV Met Lito Rect 168x105x64 Dorado"/>
    <s v=""/>
    <d v="2010-07-13T00:00:00"/>
    <d v="2010-07-14T00:00:00"/>
    <n v="-22032"/>
    <s v="552"/>
    <x v="6"/>
    <x v="27"/>
    <x v="5"/>
    <x v="1"/>
    <x v="1"/>
  </r>
  <r>
    <n v="5515124704"/>
    <x v="110"/>
    <n v="48007000"/>
    <x v="658"/>
    <s v="LTGAVELASQUE"/>
    <s v="MFLT"/>
    <s v="Provisión otras cta.pte.proveed prod. no inventar"/>
    <s v="Sobre gig.unibol 25x35"/>
    <s v="Sobre gig.unibol 25x35"/>
    <d v="2010-07-13T00:00:00"/>
    <d v="2010-07-15T00:00:00"/>
    <n v="740"/>
    <s v="551"/>
    <x v="6"/>
    <x v="27"/>
    <x v="5"/>
    <x v="1"/>
    <x v="0"/>
  </r>
  <r>
    <n v="5515124704"/>
    <x v="110"/>
    <n v="48007000"/>
    <x v="658"/>
    <s v="LTGAVELASQUE"/>
    <s v="MFLT"/>
    <s v="Provisión otras cta.pte.proveed prod. no inventar"/>
    <s v="Sobre gig.unibol 22.5x29"/>
    <s v="Sobre gig.unibol 22.5x29"/>
    <d v="2010-07-13T00:00:00"/>
    <d v="2010-07-15T00:00:00"/>
    <n v="640"/>
    <s v="551"/>
    <x v="6"/>
    <x v="27"/>
    <x v="5"/>
    <x v="1"/>
    <x v="0"/>
  </r>
  <r>
    <n v="5515124704"/>
    <x v="110"/>
    <n v="48007000"/>
    <x v="658"/>
    <s v="LTGAVELASQUE"/>
    <s v="MFLT"/>
    <s v="Provisión otras cta.pte.proveed prod. no inventar"/>
    <s v="Tinta p/imp.hp 1400 c9351 ngo"/>
    <s v="Tinta p/imp.hp 1400 c9351 ngo"/>
    <d v="2010-07-13T00:00:00"/>
    <d v="2010-07-15T00:00:00"/>
    <n v="32667"/>
    <s v="551"/>
    <x v="6"/>
    <x v="27"/>
    <x v="5"/>
    <x v="1"/>
    <x v="0"/>
  </r>
  <r>
    <n v="5515124704"/>
    <x v="110"/>
    <n v="48007000"/>
    <x v="658"/>
    <s v="LTGAVELASQUE"/>
    <s v="MFLT"/>
    <s v="Provisión otras cta.pte.proveed prod. no inventar"/>
    <s v="Clip estandar gema x100"/>
    <s v="Clip estandar gema x100"/>
    <d v="2010-07-13T00:00:00"/>
    <d v="2010-07-15T00:00:00"/>
    <n v="298"/>
    <s v="551"/>
    <x v="6"/>
    <x v="27"/>
    <x v="5"/>
    <x v="1"/>
    <x v="0"/>
  </r>
  <r>
    <n v="5515124704"/>
    <x v="110"/>
    <n v="48007000"/>
    <x v="658"/>
    <s v="LTGAVELASQUE"/>
    <s v="MFLT"/>
    <s v="Provisión otras cta.pte.proveed prod. no inventar"/>
    <s v="Clip mariposa gigante triton x12"/>
    <s v="Clip mariposa gigante triton x12"/>
    <d v="2010-07-13T00:00:00"/>
    <d v="2010-07-15T00:00:00"/>
    <n v="1071"/>
    <s v="551"/>
    <x v="6"/>
    <x v="27"/>
    <x v="5"/>
    <x v="1"/>
    <x v="0"/>
  </r>
  <r>
    <n v="5515124704"/>
    <x v="110"/>
    <n v="48007000"/>
    <x v="658"/>
    <s v="SSRDVILLEGAS"/>
    <s v="MFLT"/>
    <s v="MARION SA"/>
    <s v="Papel carta multip.x500 blco"/>
    <s v="Papel carta multip.x500 blco"/>
    <d v="2010-07-13T00:00:00"/>
    <d v="2010-07-15T00:00:00"/>
    <n v="13800"/>
    <s v="551"/>
    <x v="6"/>
    <x v="27"/>
    <x v="5"/>
    <x v="1"/>
    <x v="0"/>
  </r>
  <r>
    <n v="5515124704"/>
    <x v="110"/>
    <n v="48008600"/>
    <x v="659"/>
    <s v="LTGAVELASQUE"/>
    <s v="MFLT"/>
    <s v="Provisión otras cta.pte.proveed prod. no inventar"/>
    <s v="Cd-r imation 700mb x 80"/>
    <s v="Cd-r imation 700mb x 80"/>
    <d v="2010-07-13T00:00:00"/>
    <d v="2010-07-15T00:00:00"/>
    <n v="4665"/>
    <s v="551"/>
    <x v="6"/>
    <x v="27"/>
    <x v="5"/>
    <x v="1"/>
    <x v="0"/>
  </r>
  <r>
    <n v="5515124704"/>
    <x v="110"/>
    <n v="48008600"/>
    <x v="659"/>
    <s v="LTGAVELASQUE"/>
    <s v="MFLT"/>
    <s v="Provisión otras cta.pte.proveed prod. no inventar"/>
    <s v="Grapa   26x  6mm x5000 gema"/>
    <s v="Grapa   26x  6mm x5000 gema"/>
    <d v="2010-07-13T00:00:00"/>
    <d v="2010-07-15T00:00:00"/>
    <n v="1407"/>
    <s v="551"/>
    <x v="6"/>
    <x v="27"/>
    <x v="5"/>
    <x v="1"/>
    <x v="0"/>
  </r>
  <r>
    <n v="5515124704"/>
    <x v="110"/>
    <n v="48008600"/>
    <x v="659"/>
    <s v="LTGAVELASQUE"/>
    <s v="MFLT"/>
    <s v="Provisión otras cta.pte.proveed prod. no inventar"/>
    <s v="Corrector liq.lapiz berol"/>
    <s v="Corrector liq.lapiz berol"/>
    <d v="2010-07-13T00:00:00"/>
    <d v="2010-07-15T00:00:00"/>
    <n v="1500"/>
    <s v="551"/>
    <x v="6"/>
    <x v="27"/>
    <x v="5"/>
    <x v="1"/>
    <x v="0"/>
  </r>
  <r>
    <n v="5515124704"/>
    <x v="110"/>
    <n v="48008600"/>
    <x v="659"/>
    <s v="LTGAVELASQUE"/>
    <s v="MFLT"/>
    <s v="Provisión otras cta.pte.proveed prod. no inventar"/>
    <s v="Marcador indeleble sharpie ngo"/>
    <s v="Marcador indeleble sharpie ngo"/>
    <d v="2010-07-13T00:00:00"/>
    <d v="2010-07-15T00:00:00"/>
    <n v="1461"/>
    <s v="551"/>
    <x v="6"/>
    <x v="27"/>
    <x v="5"/>
    <x v="1"/>
    <x v="0"/>
  </r>
  <r>
    <n v="5515124704"/>
    <x v="110"/>
    <n v="48008600"/>
    <x v="659"/>
    <s v="SSRDVILLEGAS"/>
    <s v="MFLT"/>
    <s v="MARION SA"/>
    <s v="Bolsillo carta polip.x1 beautone"/>
    <s v="Bolsillo carta polip.x1 beautone"/>
    <d v="2010-07-13T00:00:00"/>
    <d v="2010-07-15T00:00:00"/>
    <n v="3000"/>
    <s v="551"/>
    <x v="6"/>
    <x v="27"/>
    <x v="5"/>
    <x v="1"/>
    <x v="0"/>
  </r>
  <r>
    <n v="5515124704"/>
    <x v="110"/>
    <n v="48008600"/>
    <x v="659"/>
    <s v="SSRDVILLEGAS"/>
    <s v="MFLT"/>
    <s v="MARION SA"/>
    <s v="Resaltador d/bols.bic brite vde"/>
    <s v="Resaltador d/bols.bic brite vde"/>
    <d v="2010-07-13T00:00:00"/>
    <d v="2010-07-15T00:00:00"/>
    <n v="897"/>
    <s v="551"/>
    <x v="6"/>
    <x v="27"/>
    <x v="5"/>
    <x v="1"/>
    <x v="0"/>
  </r>
  <r>
    <n v="5515116408"/>
    <x v="103"/>
    <n v="48000300"/>
    <x v="654"/>
    <s v="SSRDVILLEGAS"/>
    <s v="MFLT"/>
    <s v="TELEFONICA MOVILES COLOMBIA S.A."/>
    <s v=""/>
    <s v=""/>
    <d v="2010-07-09T00:00:00"/>
    <d v="2010-07-16T00:00:00"/>
    <n v="3322"/>
    <s v="551"/>
    <x v="6"/>
    <x v="27"/>
    <x v="1"/>
    <x v="1"/>
    <x v="0"/>
  </r>
  <r>
    <n v="5515116408"/>
    <x v="103"/>
    <n v="48001500"/>
    <x v="656"/>
    <s v="SSRDVILLEGAS"/>
    <s v="MFLT"/>
    <s v="TELEFONICA MOVILES COLOMBIA S.A."/>
    <s v=""/>
    <s v=""/>
    <d v="2010-07-09T00:00:00"/>
    <d v="2010-07-16T00:00:00"/>
    <n v="10121"/>
    <s v="551"/>
    <x v="6"/>
    <x v="27"/>
    <x v="1"/>
    <x v="1"/>
    <x v="0"/>
  </r>
  <r>
    <n v="5515116408"/>
    <x v="103"/>
    <n v="48007000"/>
    <x v="658"/>
    <s v="SSRDVILLEGAS"/>
    <s v="MFLT"/>
    <s v="TELEFONICA MOVILES COLOMBIA S.A."/>
    <s v=""/>
    <s v=""/>
    <d v="2010-07-09T00:00:00"/>
    <d v="2010-07-16T00:00:00"/>
    <n v="9103"/>
    <s v="551"/>
    <x v="6"/>
    <x v="27"/>
    <x v="1"/>
    <x v="1"/>
    <x v="0"/>
  </r>
  <r>
    <n v="5515620602"/>
    <x v="227"/>
    <n v="48007000"/>
    <x v="658"/>
    <s v="SSRDVILLEGAS"/>
    <s v="MFLT"/>
    <s v="CARLSON WAGONLIT COLOMBIA S.A."/>
    <s v=""/>
    <s v=""/>
    <d v="2010-05-05T00:00:00"/>
    <d v="2010-07-16T00:00:00"/>
    <n v="199662"/>
    <s v="551"/>
    <x v="6"/>
    <x v="27"/>
    <x v="5"/>
    <x v="1"/>
    <x v="0"/>
  </r>
  <r>
    <n v="5515620602"/>
    <x v="227"/>
    <n v="48007000"/>
    <x v="658"/>
    <s v="SSRDVILLEGAS"/>
    <s v="MFLT"/>
    <s v="CARLSON WAGONLIT COLOMBIA S.A."/>
    <s v=""/>
    <s v=""/>
    <d v="2010-05-05T00:00:00"/>
    <d v="2010-07-16T00:00:00"/>
    <n v="23100"/>
    <s v="551"/>
    <x v="6"/>
    <x v="27"/>
    <x v="5"/>
    <x v="1"/>
    <x v="0"/>
  </r>
  <r>
    <n v="5515620602"/>
    <x v="227"/>
    <n v="48007000"/>
    <x v="658"/>
    <s v="SSRDVILLEGAS"/>
    <s v="MFLT"/>
    <s v="CARLSON WAGONLIT COLOMBIA S.A."/>
    <s v=""/>
    <s v=""/>
    <d v="2010-05-05T00:00:00"/>
    <d v="2010-07-16T00:00:00"/>
    <n v="38807"/>
    <s v="551"/>
    <x v="6"/>
    <x v="27"/>
    <x v="5"/>
    <x v="1"/>
    <x v="0"/>
  </r>
  <r>
    <n v="5515124719"/>
    <x v="114"/>
    <n v="48008600"/>
    <x v="659"/>
    <s v="LTMCRAGA"/>
    <s v="MFLT"/>
    <s v="Provisión otras cta.pte.proveed prod. no inventar"/>
    <s v="Volante comunicaciones internas 16%"/>
    <s v="Volante comunicaciones internas 16%"/>
    <d v="2010-07-16T00:00:00"/>
    <d v="2010-07-16T00:00:00"/>
    <n v="11700"/>
    <s v="551"/>
    <x v="6"/>
    <x v="27"/>
    <x v="5"/>
    <x v="1"/>
    <x v="0"/>
  </r>
  <r>
    <n v="5515124719"/>
    <x v="114"/>
    <n v="48008900"/>
    <x v="660"/>
    <s v="LTMCRAGA"/>
    <s v="MFLT"/>
    <s v="Provisión otras cta.pte.proveed prod. no inventar"/>
    <s v="Volante comunicaciones internas 16%"/>
    <s v="Volante comunicaciones internas 16%"/>
    <d v="2010-07-16T00:00:00"/>
    <d v="2010-07-16T00:00:00"/>
    <n v="10000"/>
    <s v="551"/>
    <x v="6"/>
    <x v="27"/>
    <x v="5"/>
    <x v="1"/>
    <x v="0"/>
  </r>
  <r>
    <n v="5515124719"/>
    <x v="114"/>
    <n v="48008900"/>
    <x v="660"/>
    <s v="LTMCRAGA"/>
    <s v="MFLT"/>
    <s v="Provisión otras cta.pte.proveed prod. no inventar"/>
    <s v="Volante comunicaciones internas 16%"/>
    <s v="Volante comunicaciones internas 16%"/>
    <d v="2010-07-16T00:00:00"/>
    <d v="2010-07-16T00:00:00"/>
    <n v="35000"/>
    <s v="551"/>
    <x v="6"/>
    <x v="27"/>
    <x v="5"/>
    <x v="1"/>
    <x v="0"/>
  </r>
  <r>
    <n v="5515116408"/>
    <x v="103"/>
    <n v="48016800"/>
    <x v="662"/>
    <s v="SSRDVILLEGAS"/>
    <s v="MFLT"/>
    <s v="TELEFONICA MOVILES COLOMBIA S.A."/>
    <s v=""/>
    <s v=""/>
    <d v="2010-07-09T00:00:00"/>
    <d v="2010-07-16T00:00:00"/>
    <n v="6395"/>
    <s v="551"/>
    <x v="6"/>
    <x v="27"/>
    <x v="1"/>
    <x v="1"/>
    <x v="0"/>
  </r>
  <r>
    <n v="5505116408"/>
    <x v="150"/>
    <n v="48200100"/>
    <x v="664"/>
    <s v="SSRDVILLEGAS"/>
    <s v="MFLT"/>
    <s v="TELEFONICA MOVILES COLOMBIA S.A."/>
    <s v=""/>
    <s v=""/>
    <d v="2010-07-09T00:00:00"/>
    <d v="2010-07-16T00:00:00"/>
    <n v="1182"/>
    <s v="550"/>
    <x v="6"/>
    <x v="27"/>
    <x v="1"/>
    <x v="1"/>
    <x v="0"/>
  </r>
  <r>
    <n v="5505124704"/>
    <x v="151"/>
    <n v="48200100"/>
    <x v="664"/>
    <s v="LTGAVELASQUE"/>
    <s v="MFLT"/>
    <s v="Provisión otras cta.pte.proveed prod. no inventar"/>
    <s v="Cd-rw imation 700mb x 80"/>
    <s v="Cd-rw imation 700mb x 80"/>
    <d v="2010-07-13T00:00:00"/>
    <d v="2010-07-16T00:00:00"/>
    <n v="12530"/>
    <s v="550"/>
    <x v="6"/>
    <x v="27"/>
    <x v="5"/>
    <x v="1"/>
    <x v="0"/>
  </r>
  <r>
    <n v="5505124704"/>
    <x v="151"/>
    <n v="48200100"/>
    <x v="664"/>
    <s v="LTGAVELASQUE"/>
    <s v="MFLT"/>
    <s v="Provisión otras cta.pte.proveed prod. no inventar"/>
    <s v="Resaltador d/bols.bic brite amllo"/>
    <s v="Resaltador d/bols.bic brite amllo"/>
    <d v="2010-07-13T00:00:00"/>
    <d v="2010-07-16T00:00:00"/>
    <n v="897"/>
    <s v="550"/>
    <x v="6"/>
    <x v="27"/>
    <x v="5"/>
    <x v="1"/>
    <x v="0"/>
  </r>
  <r>
    <n v="5505124704"/>
    <x v="151"/>
    <n v="48200100"/>
    <x v="664"/>
    <s v="LTGAVELASQUE"/>
    <s v="MFLT"/>
    <s v="Provisión otras cta.pte.proveed prod. no inventar"/>
    <s v="Tapete p/mouse aidata c/descansamuneca"/>
    <s v="Tapete p/mouse aidata c/descansamuneca"/>
    <d v="2010-07-13T00:00:00"/>
    <d v="2010-07-16T00:00:00"/>
    <n v="19201"/>
    <s v="550"/>
    <x v="6"/>
    <x v="27"/>
    <x v="5"/>
    <x v="1"/>
    <x v="0"/>
  </r>
  <r>
    <n v="5505124704"/>
    <x v="151"/>
    <n v="48200100"/>
    <x v="664"/>
    <s v="LTGAVELASQUE"/>
    <s v="MFLT"/>
    <s v="Provisión otras cta.pte.proveed prod. no inventar"/>
    <s v="Bolsillo carta polip.x1 beautone"/>
    <s v="Bolsillo carta polip.x1 beautone"/>
    <d v="2010-07-13T00:00:00"/>
    <d v="2010-07-16T00:00:00"/>
    <n v="100"/>
    <s v="550"/>
    <x v="6"/>
    <x v="27"/>
    <x v="5"/>
    <x v="1"/>
    <x v="0"/>
  </r>
  <r>
    <n v="5505124704"/>
    <x v="151"/>
    <n v="48200100"/>
    <x v="664"/>
    <s v="LTGAVELASQUE"/>
    <s v="MFLT"/>
    <s v="Provisión otras cta.pte.proveed prod. no inventar"/>
    <s v="Pasta 105 x2.5d fasor 245 blca c/b"/>
    <s v="Pasta 105 x2.5d fasor 245 blca c/b"/>
    <d v="2010-07-13T00:00:00"/>
    <d v="2010-07-16T00:00:00"/>
    <n v="8934"/>
    <s v="550"/>
    <x v="6"/>
    <x v="27"/>
    <x v="5"/>
    <x v="1"/>
    <x v="0"/>
  </r>
  <r>
    <n v="5505124704"/>
    <x v="151"/>
    <n v="48200100"/>
    <x v="664"/>
    <s v="LTGAVELASQUE"/>
    <s v="MFLT"/>
    <s v="Provisión otras cta.pte.proveed prod. no inventar"/>
    <s v="Separador carta 1- 6 color fuerte"/>
    <s v="Separador carta 1- 6 color fuerte"/>
    <d v="2010-07-13T00:00:00"/>
    <d v="2010-07-16T00:00:00"/>
    <n v="2276"/>
    <s v="550"/>
    <x v="6"/>
    <x v="27"/>
    <x v="5"/>
    <x v="1"/>
    <x v="0"/>
  </r>
  <r>
    <n v="5505124704"/>
    <x v="151"/>
    <n v="48200100"/>
    <x v="664"/>
    <s v="LTGAVELASQUE"/>
    <s v="MFLT"/>
    <s v="Provisión otras cta.pte.proveed prod. no inventar"/>
    <s v="Cuaderno argolla 85 econ.cuad"/>
    <s v="Cuaderno argolla 85 econ.cuad"/>
    <d v="2010-07-13T00:00:00"/>
    <d v="2010-07-16T00:00:00"/>
    <n v="1639"/>
    <s v="550"/>
    <x v="6"/>
    <x v="27"/>
    <x v="5"/>
    <x v="1"/>
    <x v="0"/>
  </r>
  <r>
    <n v="5525116446"/>
    <x v="152"/>
    <n v="48300600"/>
    <x v="665"/>
    <s v="LTJFLOPEZ"/>
    <s v="MFLT"/>
    <s v="Provisión otras cta.pte.proveed prod. Inventariab."/>
    <s v=""/>
    <s v="Servicio de transporte"/>
    <d v="2010-07-16T00:00:00"/>
    <d v="2010-07-16T00:00:00"/>
    <n v="192925"/>
    <s v="552"/>
    <x v="6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Servicio de transporte"/>
    <d v="2010-07-16T00:00:00"/>
    <d v="2010-07-16T00:00:00"/>
    <n v="105000"/>
    <s v="552"/>
    <x v="6"/>
    <x v="27"/>
    <x v="7"/>
    <x v="1"/>
    <x v="1"/>
  </r>
  <r>
    <n v="5525116408"/>
    <x v="173"/>
    <n v="48330000"/>
    <x v="666"/>
    <s v="SSRDVILLEGAS"/>
    <s v="MFLT"/>
    <s v="TELEFONICA MOVILES COLOMBIA S.A."/>
    <s v=""/>
    <s v=""/>
    <d v="2010-07-09T00:00:00"/>
    <d v="2010-07-16T00:00:00"/>
    <n v="11916"/>
    <s v="552"/>
    <x v="6"/>
    <x v="27"/>
    <x v="1"/>
    <x v="1"/>
    <x v="0"/>
  </r>
  <r>
    <n v="7735116407"/>
    <x v="44"/>
    <n v="48016300"/>
    <x v="661"/>
    <s v="SSRDVILLEGAS"/>
    <s v="MFLT"/>
    <s v="EMPRESAS PUBLICAS DE MEDELLIN E.S.P"/>
    <s v=""/>
    <s v=""/>
    <d v="2010-07-19T00:00:00"/>
    <d v="2010-07-19T00:00:00"/>
    <n v="847394"/>
    <s v="551"/>
    <x v="6"/>
    <x v="6"/>
    <x v="1"/>
    <x v="0"/>
    <x v="2"/>
  </r>
  <r>
    <n v="5515112203"/>
    <x v="184"/>
    <n v="48016300"/>
    <x v="661"/>
    <s v="SSGAVILLAMIL"/>
    <s v="MFLT"/>
    <s v="Gastos pagados por anticipado, impuesto predial"/>
    <s v=""/>
    <s v=""/>
    <d v="2010-07-21T00:00:00"/>
    <d v="2010-07-21T00:00:00"/>
    <n v="1114195"/>
    <s v="551"/>
    <x v="6"/>
    <x v="27"/>
    <x v="9"/>
    <x v="1"/>
    <x v="0"/>
  </r>
  <r>
    <n v="5515124507"/>
    <x v="185"/>
    <n v="48016300"/>
    <x v="661"/>
    <s v="SSLMLEMUS"/>
    <s v="MFLT"/>
    <s v="Provisión otras cta.pte.proveed prod. no inventar"/>
    <s v="Licencia de software 16% sum equip comp"/>
    <s v="Licencia de software 16% sum equip comp"/>
    <d v="2010-07-21T00:00:00"/>
    <d v="2010-07-21T00:00:00"/>
    <n v="471185"/>
    <s v="551"/>
    <x v="6"/>
    <x v="27"/>
    <x v="5"/>
    <x v="1"/>
    <x v="0"/>
  </r>
  <r>
    <n v="5515124507"/>
    <x v="185"/>
    <n v="48016300"/>
    <x v="661"/>
    <s v="SSLMLEMUS"/>
    <s v="MFLT"/>
    <s v="Provisión otras cta.pte.proveed prod. no inventar"/>
    <s v="Accesorio, rpto mantto eq computo 16%"/>
    <s v="Accesorio, rpto mantto eq computo 16%"/>
    <d v="2010-07-21T00:00:00"/>
    <d v="2010-07-21T00:00:00"/>
    <n v="105000"/>
    <s v="551"/>
    <x v="6"/>
    <x v="27"/>
    <x v="5"/>
    <x v="1"/>
    <x v="0"/>
  </r>
  <r>
    <n v="5505116503"/>
    <x v="209"/>
    <n v="48200000"/>
    <x v="663"/>
    <s v="LTJCLUNA"/>
    <s v="MFLT"/>
    <s v="Provisión otras cta.pte.proveed prod. Inventariab."/>
    <s v=""/>
    <s v="Repujado tapa 219"/>
    <d v="2010-07-21T00:00:00"/>
    <d v="2010-07-21T00:00:00"/>
    <n v="2750000"/>
    <s v="550"/>
    <x v="6"/>
    <x v="27"/>
    <x v="6"/>
    <x v="1"/>
    <x v="0"/>
  </r>
  <r>
    <n v="5505124704"/>
    <x v="151"/>
    <n v="48200100"/>
    <x v="664"/>
    <s v="LTGAVELASQUE"/>
    <s v="MFLT"/>
    <s v="Provisión otras cta.pte.proveed prod. no inventar"/>
    <s v="Bolsillo carta polip.x1 beautone"/>
    <s v="Bolsillo carta polip.x1 beautone"/>
    <d v="2010-07-19T00:00:00"/>
    <d v="2010-07-21T00:00:00"/>
    <n v="9900"/>
    <s v="550"/>
    <x v="6"/>
    <x v="27"/>
    <x v="5"/>
    <x v="1"/>
    <x v="0"/>
  </r>
  <r>
    <n v="5515124719"/>
    <x v="114"/>
    <n v="48007000"/>
    <x v="658"/>
    <s v="LTGAVELASQUE"/>
    <s v="MFLT"/>
    <s v="Provisión otras cta.pte.proveed prod. no inventar"/>
    <s v="Volante comunicaciones internas 16%"/>
    <s v="Volante comunicaciones internas 16%"/>
    <d v="2010-07-21T00:00:00"/>
    <d v="2010-07-22T00:00:00"/>
    <n v="21300"/>
    <s v="551"/>
    <x v="6"/>
    <x v="27"/>
    <x v="5"/>
    <x v="1"/>
    <x v="0"/>
  </r>
  <r>
    <n v="5515124719"/>
    <x v="114"/>
    <n v="48007000"/>
    <x v="658"/>
    <s v="LTGAVELASQUE"/>
    <s v="MFLT"/>
    <s v="Provisión otras cta.pte.proveed prod. no inventar"/>
    <s v="Volante comunicaciones internas 16%"/>
    <s v="Volante comunicaciones internas 16%"/>
    <d v="2010-07-21T00:00:00"/>
    <d v="2010-07-22T00:00:00"/>
    <n v="4800"/>
    <s v="551"/>
    <x v="6"/>
    <x v="27"/>
    <x v="5"/>
    <x v="1"/>
    <x v="0"/>
  </r>
  <r>
    <n v="5525116446"/>
    <x v="152"/>
    <n v="48300600"/>
    <x v="665"/>
    <s v="LTJFLOPEZ"/>
    <s v="MFLT"/>
    <s v="Provisión otras cta.pte.proveed prod. Inventariab."/>
    <s v=""/>
    <s v="Servicio de transporte"/>
    <d v="2010-07-23T00:00:00"/>
    <d v="2010-07-23T00:00:00"/>
    <n v="200000"/>
    <s v="552"/>
    <x v="6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Servicio de transporte"/>
    <d v="2010-07-23T00:00:00"/>
    <d v="2010-07-23T00:00:00"/>
    <n v="70000"/>
    <s v="552"/>
    <x v="6"/>
    <x v="27"/>
    <x v="7"/>
    <x v="1"/>
    <x v="1"/>
  </r>
  <r>
    <n v="5515110102"/>
    <x v="92"/>
    <n v="48007000"/>
    <x v="658"/>
    <s v="SSAVALENCIA"/>
    <s v="MFLT"/>
    <s v="GARCIA GRAJALES JAENNY"/>
    <s v=""/>
    <s v=""/>
    <d v="2010-07-26T00:00:00"/>
    <d v="2010-07-26T00:00:00"/>
    <n v="421109"/>
    <s v="551"/>
    <x v="6"/>
    <x v="27"/>
    <x v="2"/>
    <x v="1"/>
    <x v="0"/>
  </r>
  <r>
    <n v="5515110105"/>
    <x v="118"/>
    <n v="48008900"/>
    <x v="660"/>
    <s v="LTEAGUTIERRE"/>
    <s v="MFLT"/>
    <s v="Provisión otras cta.pte.proveed prod. no inventar"/>
    <s v="Obsequios Exitos Innovadores 0%"/>
    <s v="Obsequios Exitos Innovadores 0%"/>
    <d v="2010-07-23T00:00:00"/>
    <d v="2010-07-26T00:00:00"/>
    <n v="210000"/>
    <s v="551"/>
    <x v="6"/>
    <x v="27"/>
    <x v="2"/>
    <x v="1"/>
    <x v="0"/>
  </r>
  <r>
    <n v="5515116120"/>
    <x v="102"/>
    <n v="48016300"/>
    <x v="661"/>
    <s v="LTRCMAZO"/>
    <s v="MFLT"/>
    <s v="Provisión otras cta.pte.proveed prod. Inventariab."/>
    <s v=""/>
    <s v="SERVICIO DE LIMPIEZA"/>
    <d v="2010-07-26T00:00:00"/>
    <d v="2010-07-26T00:00:00"/>
    <n v="248563"/>
    <s v="551"/>
    <x v="6"/>
    <x v="27"/>
    <x v="5"/>
    <x v="1"/>
    <x v="0"/>
  </r>
  <r>
    <n v="5515116120"/>
    <x v="102"/>
    <n v="48016300"/>
    <x v="661"/>
    <s v="LTRCMAZO"/>
    <s v="MFLT"/>
    <s v="Provisión otras cta.pte.proveed prod. Inventariab."/>
    <s v=""/>
    <s v="SERVICIO DE LIMPIEZA"/>
    <d v="2010-07-26T00:00:00"/>
    <d v="2010-07-26T00:00:00"/>
    <n v="652535"/>
    <s v="551"/>
    <x v="6"/>
    <x v="27"/>
    <x v="5"/>
    <x v="1"/>
    <x v="0"/>
  </r>
  <r>
    <n v="7735116406"/>
    <x v="45"/>
    <n v="48016300"/>
    <x v="661"/>
    <s v="SSRDVILLEGAS"/>
    <s v="MFLT"/>
    <s v="EMPRESAS PUBLICAS DE MEDELLIN E.S.P"/>
    <s v=""/>
    <s v=""/>
    <d v="2010-07-26T00:00:00"/>
    <d v="2010-07-26T00:00:00"/>
    <n v="8801"/>
    <s v="551"/>
    <x v="6"/>
    <x v="7"/>
    <x v="1"/>
    <x v="0"/>
    <x v="0"/>
  </r>
  <r>
    <n v="7735116406"/>
    <x v="45"/>
    <n v="48016300"/>
    <x v="661"/>
    <s v="SSRDVILLEGAS"/>
    <s v="MFLT"/>
    <s v="EMPRESAS PUBLICAS DE MEDELLIN E.S.P"/>
    <s v=""/>
    <s v=""/>
    <d v="2010-07-26T00:00:00"/>
    <d v="2010-07-26T00:00:00"/>
    <n v="13043"/>
    <s v="551"/>
    <x v="6"/>
    <x v="7"/>
    <x v="1"/>
    <x v="0"/>
    <x v="0"/>
  </r>
  <r>
    <n v="7735116406"/>
    <x v="45"/>
    <n v="48016300"/>
    <x v="661"/>
    <s v="SSRDVILLEGAS"/>
    <s v="MFLT"/>
    <s v="EMPRESAS PUBLICAS DE MEDELLIN E.S.P"/>
    <s v=""/>
    <s v=""/>
    <d v="2010-07-26T00:00:00"/>
    <d v="2010-07-26T00:00:00"/>
    <n v="4081"/>
    <s v="551"/>
    <x v="6"/>
    <x v="7"/>
    <x v="1"/>
    <x v="0"/>
    <x v="0"/>
  </r>
  <r>
    <n v="7735116406"/>
    <x v="45"/>
    <n v="48016300"/>
    <x v="661"/>
    <s v="SSRDVILLEGAS"/>
    <s v="MFLT"/>
    <s v="EMPRESAS PUBLICAS DE MEDELLIN E.S.P"/>
    <s v=""/>
    <s v=""/>
    <d v="2010-07-26T00:00:00"/>
    <d v="2010-07-26T00:00:00"/>
    <n v="16904"/>
    <s v="551"/>
    <x v="6"/>
    <x v="7"/>
    <x v="1"/>
    <x v="0"/>
    <x v="0"/>
  </r>
  <r>
    <n v="5525124504"/>
    <x v="230"/>
    <n v="48330000"/>
    <x v="666"/>
    <s v="LTEAGUTIERRE"/>
    <s v="MFLT"/>
    <s v="Provisión otras cta.pte.proveed prod. no inventar"/>
    <s v="Accesorio para oficina negocio 16%"/>
    <s v="Accesorio para oficina negocio 16%"/>
    <d v="2010-07-27T00:00:00"/>
    <d v="2010-07-27T00:00:00"/>
    <n v="-93300"/>
    <s v="552"/>
    <x v="6"/>
    <x v="27"/>
    <x v="5"/>
    <x v="1"/>
    <x v="0"/>
  </r>
  <r>
    <n v="5525124504"/>
    <x v="230"/>
    <n v="48330000"/>
    <x v="666"/>
    <s v="LTEAGUTIERRE"/>
    <s v="MFLT"/>
    <s v="Provisión otras cta.pte.proveed prod. no inventar"/>
    <s v="Accesorio para oficina negocio 16%"/>
    <s v="Accesorio para oficina negocio 16%"/>
    <d v="2010-07-27T00:00:00"/>
    <d v="2010-07-27T00:00:00"/>
    <n v="93300"/>
    <s v="552"/>
    <x v="6"/>
    <x v="27"/>
    <x v="5"/>
    <x v="1"/>
    <x v="0"/>
  </r>
  <r>
    <n v="5525124504"/>
    <x v="230"/>
    <n v="48330000"/>
    <x v="666"/>
    <s v="LTEAGUTIERRE"/>
    <s v="MFLT"/>
    <s v="Provisión otras cta.pte.proveed prod. no inventar"/>
    <s v="Accesorio para oficina negocio 16%"/>
    <s v="Accesorio para oficina negocio 16%"/>
    <d v="2010-07-27T00:00:00"/>
    <d v="2010-07-27T00:00:00"/>
    <n v="93600"/>
    <s v="552"/>
    <x v="6"/>
    <x v="27"/>
    <x v="5"/>
    <x v="1"/>
    <x v="0"/>
  </r>
  <r>
    <n v="5515110102"/>
    <x v="92"/>
    <n v="48000300"/>
    <x v="654"/>
    <s v="SSAVALENCIA"/>
    <s v="MFLT"/>
    <s v="Obligación laboral, salarios por pagar"/>
    <s v=""/>
    <s v=""/>
    <d v="2010-07-28T00:00:00"/>
    <d v="2010-07-28T00:00:00"/>
    <n v="5632725"/>
    <s v="551"/>
    <x v="6"/>
    <x v="27"/>
    <x v="2"/>
    <x v="1"/>
    <x v="0"/>
  </r>
  <r>
    <n v="5515110114"/>
    <x v="93"/>
    <n v="48000300"/>
    <x v="654"/>
    <s v="SSAVALENCIA"/>
    <s v="MFLT"/>
    <s v="Provisión oblig. laboral, prima servicios aprop."/>
    <s v=""/>
    <s v=""/>
    <d v="2010-07-28T00:00:00"/>
    <d v="2010-07-28T00:00:00"/>
    <n v="563273"/>
    <s v="551"/>
    <x v="6"/>
    <x v="27"/>
    <x v="2"/>
    <x v="1"/>
    <x v="0"/>
  </r>
  <r>
    <n v="5515110116"/>
    <x v="94"/>
    <n v="48000300"/>
    <x v="654"/>
    <s v="SSAVALENCIA"/>
    <s v="MFLT"/>
    <s v="Provisión oblig. laboral, prima servicios aprop."/>
    <s v=""/>
    <s v=""/>
    <d v="2010-07-28T00:00:00"/>
    <d v="2010-07-28T00:00:00"/>
    <n v="2140905"/>
    <s v="551"/>
    <x v="6"/>
    <x v="27"/>
    <x v="2"/>
    <x v="1"/>
    <x v="0"/>
  </r>
  <r>
    <n v="5515110124"/>
    <x v="97"/>
    <n v="48000300"/>
    <x v="654"/>
    <s v="SSAVALENCIA"/>
    <s v="MFLT"/>
    <s v="Provisión oblig. laboral, prima servicios aprop."/>
    <s v=""/>
    <s v=""/>
    <d v="2010-07-28T00:00:00"/>
    <d v="2010-07-28T00:00:00"/>
    <n v="117161"/>
    <s v="551"/>
    <x v="6"/>
    <x v="27"/>
    <x v="2"/>
    <x v="1"/>
    <x v="0"/>
  </r>
  <r>
    <n v="5515110127"/>
    <x v="98"/>
    <n v="48000300"/>
    <x v="654"/>
    <s v="SSAVALENCIA"/>
    <s v="MFLT"/>
    <s v="Retención y aport de nomina seguridad social"/>
    <s v=""/>
    <s v=""/>
    <d v="2010-07-28T00:00:00"/>
    <d v="2010-07-28T00:00:00"/>
    <n v="41200"/>
    <s v="551"/>
    <x v="6"/>
    <x v="27"/>
    <x v="2"/>
    <x v="1"/>
    <x v="0"/>
  </r>
  <r>
    <n v="5515110128"/>
    <x v="98"/>
    <n v="48000300"/>
    <x v="654"/>
    <s v="SSAVALENCIA"/>
    <s v="MFLT"/>
    <s v="Retención y aport de nomina seguridad social"/>
    <s v=""/>
    <s v=""/>
    <d v="2010-07-28T00:00:00"/>
    <d v="2010-07-28T00:00:00"/>
    <n v="-315433"/>
    <s v="551"/>
    <x v="6"/>
    <x v="27"/>
    <x v="2"/>
    <x v="1"/>
    <x v="0"/>
  </r>
  <r>
    <n v="5515110128"/>
    <x v="98"/>
    <n v="48000300"/>
    <x v="654"/>
    <s v="SSAVALENCIA"/>
    <s v="MFLT"/>
    <s v="Retención y aport de nomina seguridad social"/>
    <s v=""/>
    <s v=""/>
    <d v="2010-07-28T00:00:00"/>
    <d v="2010-07-28T00:00:00"/>
    <n v="985700"/>
    <s v="551"/>
    <x v="6"/>
    <x v="27"/>
    <x v="2"/>
    <x v="1"/>
    <x v="0"/>
  </r>
  <r>
    <n v="5515110129"/>
    <x v="99"/>
    <n v="48000300"/>
    <x v="654"/>
    <s v="SSAVALENCIA"/>
    <s v="MFLT"/>
    <s v="Retención y aport de nomina seguridad social"/>
    <s v=""/>
    <s v=""/>
    <d v="2010-07-28T00:00:00"/>
    <d v="2010-07-28T00:00:00"/>
    <n v="-394291"/>
    <s v="551"/>
    <x v="6"/>
    <x v="27"/>
    <x v="2"/>
    <x v="1"/>
    <x v="0"/>
  </r>
  <r>
    <n v="5515110129"/>
    <x v="99"/>
    <n v="48000300"/>
    <x v="654"/>
    <s v="SSAVALENCIA"/>
    <s v="MFLT"/>
    <s v="Retención y aport de nomina seguridad social"/>
    <s v=""/>
    <s v=""/>
    <d v="2010-07-28T00:00:00"/>
    <d v="2010-07-28T00:00:00"/>
    <n v="1340600"/>
    <s v="551"/>
    <x v="6"/>
    <x v="27"/>
    <x v="2"/>
    <x v="1"/>
    <x v="0"/>
  </r>
  <r>
    <n v="5515110131"/>
    <x v="100"/>
    <n v="48000300"/>
    <x v="654"/>
    <s v="SSAVALENCIA"/>
    <s v="MFLT"/>
    <s v="Retención y aport de nomina seguridad social"/>
    <s v=""/>
    <s v=""/>
    <d v="2010-07-28T00:00:00"/>
    <d v="2010-07-28T00:00:00"/>
    <n v="315400"/>
    <s v="551"/>
    <x v="6"/>
    <x v="27"/>
    <x v="2"/>
    <x v="1"/>
    <x v="0"/>
  </r>
  <r>
    <n v="5515110133"/>
    <x v="98"/>
    <n v="48000300"/>
    <x v="654"/>
    <s v="SSAVALENCIA"/>
    <s v="MFLT"/>
    <s v="Retención y aport de nomina seguridad social"/>
    <s v=""/>
    <s v=""/>
    <d v="2010-07-28T00:00:00"/>
    <d v="2010-07-28T00:00:00"/>
    <n v="236600"/>
    <s v="551"/>
    <x v="6"/>
    <x v="27"/>
    <x v="2"/>
    <x v="1"/>
    <x v="0"/>
  </r>
  <r>
    <n v="5515110134"/>
    <x v="98"/>
    <n v="48000300"/>
    <x v="654"/>
    <s v="SSAVALENCIA"/>
    <s v="MFLT"/>
    <s v="Retención y aport de nomina seguridad social"/>
    <s v=""/>
    <s v=""/>
    <d v="2010-07-28T00:00:00"/>
    <d v="2010-07-28T00:00:00"/>
    <n v="157700"/>
    <s v="551"/>
    <x v="6"/>
    <x v="27"/>
    <x v="2"/>
    <x v="1"/>
    <x v="0"/>
  </r>
  <r>
    <n v="5515110102"/>
    <x v="92"/>
    <n v="48001500"/>
    <x v="656"/>
    <s v="SSAVALENCIA"/>
    <s v="MFLT"/>
    <s v="Obligación laboral, salarios por pagar"/>
    <s v=""/>
    <s v=""/>
    <d v="2010-07-28T00:00:00"/>
    <d v="2010-07-28T00:00:00"/>
    <n v="2983077"/>
    <s v="551"/>
    <x v="6"/>
    <x v="27"/>
    <x v="2"/>
    <x v="1"/>
    <x v="0"/>
  </r>
  <r>
    <n v="5515110110"/>
    <x v="105"/>
    <n v="48001500"/>
    <x v="656"/>
    <s v="SSAVALENCIA"/>
    <s v="MFLT"/>
    <s v="Obligación laboral, salarios por pagar"/>
    <s v=""/>
    <s v=""/>
    <d v="2010-07-28T00:00:00"/>
    <d v="2010-07-28T00:00:00"/>
    <n v="30750"/>
    <s v="551"/>
    <x v="6"/>
    <x v="27"/>
    <x v="2"/>
    <x v="1"/>
    <x v="0"/>
  </r>
  <r>
    <n v="5515110111"/>
    <x v="106"/>
    <n v="48001500"/>
    <x v="656"/>
    <s v="SSAVALENCIA"/>
    <s v="MFLT"/>
    <s v="Provisión oblig. laboral, prima servicios aprop."/>
    <s v=""/>
    <s v=""/>
    <d v="2010-07-28T00:00:00"/>
    <d v="2010-07-28T00:00:00"/>
    <n v="476185"/>
    <s v="551"/>
    <x v="6"/>
    <x v="27"/>
    <x v="2"/>
    <x v="1"/>
    <x v="0"/>
  </r>
  <r>
    <n v="5515110113"/>
    <x v="108"/>
    <n v="48001500"/>
    <x v="656"/>
    <s v="SSAVALENCIA"/>
    <s v="MFLT"/>
    <s v="Provisión oblig. laboral, prima servicios aprop."/>
    <s v=""/>
    <s v=""/>
    <d v="2010-07-28T00:00:00"/>
    <d v="2010-07-28T00:00:00"/>
    <n v="512351"/>
    <s v="551"/>
    <x v="6"/>
    <x v="27"/>
    <x v="2"/>
    <x v="1"/>
    <x v="0"/>
  </r>
  <r>
    <n v="5515110114"/>
    <x v="93"/>
    <n v="48001500"/>
    <x v="656"/>
    <s v="SSAVALENCIA"/>
    <s v="MFLT"/>
    <s v="Provisión oblig. laboral, prima servicios aprop."/>
    <s v=""/>
    <s v=""/>
    <d v="2010-07-28T00:00:00"/>
    <d v="2010-07-28T00:00:00"/>
    <n v="301383"/>
    <s v="551"/>
    <x v="6"/>
    <x v="27"/>
    <x v="2"/>
    <x v="1"/>
    <x v="0"/>
  </r>
  <r>
    <n v="5515110116"/>
    <x v="94"/>
    <n v="48001500"/>
    <x v="656"/>
    <s v="SSAVALENCIA"/>
    <s v="MFLT"/>
    <s v="Provisión oblig. laboral, prima servicios aprop."/>
    <s v=""/>
    <s v=""/>
    <d v="2010-07-28T00:00:00"/>
    <d v="2010-07-28T00:00:00"/>
    <n v="542490"/>
    <s v="551"/>
    <x v="6"/>
    <x v="27"/>
    <x v="2"/>
    <x v="1"/>
    <x v="0"/>
  </r>
  <r>
    <n v="5515110117"/>
    <x v="95"/>
    <n v="48001500"/>
    <x v="656"/>
    <s v="SSAVALENCIA"/>
    <s v="MFLT"/>
    <s v="Obligación laboral, salarios por pagar"/>
    <s v=""/>
    <s v=""/>
    <d v="2010-07-28T00:00:00"/>
    <d v="2010-07-28T00:00:00"/>
    <n v="500000"/>
    <s v="551"/>
    <x v="6"/>
    <x v="27"/>
    <x v="2"/>
    <x v="1"/>
    <x v="0"/>
  </r>
  <r>
    <n v="5515110124"/>
    <x v="97"/>
    <n v="48001500"/>
    <x v="656"/>
    <s v="SSAVALENCIA"/>
    <s v="MFLT"/>
    <s v="Provisión oblig. laboral, prima servicios aprop."/>
    <s v=""/>
    <s v=""/>
    <d v="2010-07-28T00:00:00"/>
    <d v="2010-07-28T00:00:00"/>
    <n v="62688"/>
    <s v="551"/>
    <x v="6"/>
    <x v="27"/>
    <x v="2"/>
    <x v="1"/>
    <x v="0"/>
  </r>
  <r>
    <n v="5515110127"/>
    <x v="98"/>
    <n v="48001500"/>
    <x v="656"/>
    <s v="SSAVALENCIA"/>
    <s v="MFLT"/>
    <s v="Retención y aport de nomina seguridad social"/>
    <s v=""/>
    <s v=""/>
    <d v="2010-07-28T00:00:00"/>
    <d v="2010-07-28T00:00:00"/>
    <n v="45500"/>
    <s v="551"/>
    <x v="6"/>
    <x v="27"/>
    <x v="2"/>
    <x v="1"/>
    <x v="0"/>
  </r>
  <r>
    <n v="5515110128"/>
    <x v="98"/>
    <n v="48001500"/>
    <x v="656"/>
    <s v="SSAVALENCIA"/>
    <s v="MFLT"/>
    <s v="Retención y aport de nomina seguridad social"/>
    <s v=""/>
    <s v=""/>
    <d v="2010-07-28T00:00:00"/>
    <d v="2010-07-28T00:00:00"/>
    <n v="-238646"/>
    <s v="551"/>
    <x v="6"/>
    <x v="27"/>
    <x v="2"/>
    <x v="1"/>
    <x v="0"/>
  </r>
  <r>
    <n v="5515110128"/>
    <x v="98"/>
    <n v="48001500"/>
    <x v="656"/>
    <s v="SSAVALENCIA"/>
    <s v="MFLT"/>
    <s v="Retención y aport de nomina seguridad social"/>
    <s v=""/>
    <s v=""/>
    <d v="2010-07-28T00:00:00"/>
    <d v="2010-07-28T00:00:00"/>
    <n v="745800"/>
    <s v="551"/>
    <x v="6"/>
    <x v="27"/>
    <x v="2"/>
    <x v="1"/>
    <x v="0"/>
  </r>
  <r>
    <n v="5515110129"/>
    <x v="99"/>
    <n v="48001500"/>
    <x v="656"/>
    <s v="SSAVALENCIA"/>
    <s v="MFLT"/>
    <s v="Retención y aport de nomina seguridad social"/>
    <s v=""/>
    <s v=""/>
    <d v="2010-07-28T00:00:00"/>
    <d v="2010-07-28T00:00:00"/>
    <n v="-270702"/>
    <s v="551"/>
    <x v="6"/>
    <x v="27"/>
    <x v="2"/>
    <x v="1"/>
    <x v="0"/>
  </r>
  <r>
    <n v="5515110129"/>
    <x v="99"/>
    <n v="48001500"/>
    <x v="656"/>
    <s v="SSAVALENCIA"/>
    <s v="MFLT"/>
    <s v="Retención y aport de nomina seguridad social"/>
    <s v=""/>
    <s v=""/>
    <d v="2010-07-28T00:00:00"/>
    <d v="2010-07-28T00:00:00"/>
    <n v="986700"/>
    <s v="551"/>
    <x v="6"/>
    <x v="27"/>
    <x v="2"/>
    <x v="1"/>
    <x v="0"/>
  </r>
  <r>
    <n v="5515110131"/>
    <x v="100"/>
    <n v="48001500"/>
    <x v="656"/>
    <s v="SSAVALENCIA"/>
    <s v="MFLT"/>
    <s v="Retención y aport de nomina seguridad social"/>
    <s v=""/>
    <s v=""/>
    <d v="2010-07-28T00:00:00"/>
    <d v="2010-07-28T00:00:00"/>
    <n v="238700"/>
    <s v="551"/>
    <x v="6"/>
    <x v="27"/>
    <x v="2"/>
    <x v="1"/>
    <x v="0"/>
  </r>
  <r>
    <n v="5515110133"/>
    <x v="98"/>
    <n v="48001500"/>
    <x v="656"/>
    <s v="SSAVALENCIA"/>
    <s v="MFLT"/>
    <s v="Retención y aport de nomina seguridad social"/>
    <s v=""/>
    <s v=""/>
    <d v="2010-07-28T00:00:00"/>
    <d v="2010-07-28T00:00:00"/>
    <n v="179100"/>
    <s v="551"/>
    <x v="6"/>
    <x v="27"/>
    <x v="2"/>
    <x v="1"/>
    <x v="0"/>
  </r>
  <r>
    <n v="5515110134"/>
    <x v="98"/>
    <n v="48001500"/>
    <x v="656"/>
    <s v="SSAVALENCIA"/>
    <s v="MFLT"/>
    <s v="Retención y aport de nomina seguridad social"/>
    <s v=""/>
    <s v=""/>
    <d v="2010-07-28T00:00:00"/>
    <d v="2010-07-28T00:00:00"/>
    <n v="119300"/>
    <s v="551"/>
    <x v="6"/>
    <x v="27"/>
    <x v="2"/>
    <x v="1"/>
    <x v="0"/>
  </r>
  <r>
    <n v="5515110102"/>
    <x v="92"/>
    <n v="48007000"/>
    <x v="658"/>
    <s v="SSAVALENCIA"/>
    <s v="MFLT"/>
    <s v="Obligación laboral, salarios por pagar"/>
    <s v=""/>
    <s v=""/>
    <d v="2010-07-28T00:00:00"/>
    <d v="2010-07-28T00:00:00"/>
    <n v="1602778"/>
    <s v="551"/>
    <x v="6"/>
    <x v="27"/>
    <x v="2"/>
    <x v="1"/>
    <x v="0"/>
  </r>
  <r>
    <n v="5515110103"/>
    <x v="116"/>
    <n v="48007000"/>
    <x v="658"/>
    <s v="SSAVALENCIA"/>
    <s v="MFLT"/>
    <s v="Obligación laboral, salarios por pagar"/>
    <s v=""/>
    <s v=""/>
    <d v="2010-07-28T00:00:00"/>
    <d v="2010-07-28T00:00:00"/>
    <n v="180250"/>
    <s v="551"/>
    <x v="6"/>
    <x v="27"/>
    <x v="2"/>
    <x v="1"/>
    <x v="0"/>
  </r>
  <r>
    <n v="5515110108"/>
    <x v="129"/>
    <n v="48007000"/>
    <x v="658"/>
    <s v="SSAVALENCIA"/>
    <s v="MFLT"/>
    <s v="Obligación laboral, salarios por pagar"/>
    <s v=""/>
    <s v=""/>
    <d v="2010-07-28T00:00:00"/>
    <d v="2010-07-28T00:00:00"/>
    <n v="11444"/>
    <s v="551"/>
    <x v="6"/>
    <x v="27"/>
    <x v="2"/>
    <x v="1"/>
    <x v="0"/>
  </r>
  <r>
    <n v="5515110111"/>
    <x v="106"/>
    <n v="48007000"/>
    <x v="658"/>
    <s v="SSAVALENCIA"/>
    <s v="MFLT"/>
    <s v="Provisión oblig. laboral, prima servicios aprop."/>
    <s v=""/>
    <s v=""/>
    <d v="2010-07-28T00:00:00"/>
    <d v="2010-07-28T00:00:00"/>
    <n v="330359"/>
    <s v="551"/>
    <x v="6"/>
    <x v="27"/>
    <x v="2"/>
    <x v="1"/>
    <x v="0"/>
  </r>
  <r>
    <n v="5515110113"/>
    <x v="108"/>
    <n v="48007000"/>
    <x v="658"/>
    <s v="SSAVALENCIA"/>
    <s v="MFLT"/>
    <s v="Provisión oblig. laboral, prima servicios aprop."/>
    <s v=""/>
    <s v=""/>
    <d v="2010-07-28T00:00:00"/>
    <d v="2010-07-28T00:00:00"/>
    <n v="355450"/>
    <s v="551"/>
    <x v="6"/>
    <x v="27"/>
    <x v="2"/>
    <x v="1"/>
    <x v="0"/>
  </r>
  <r>
    <n v="5515110114"/>
    <x v="93"/>
    <n v="48007000"/>
    <x v="658"/>
    <s v="SSAVALENCIA"/>
    <s v="MFLT"/>
    <s v="Provisión oblig. laboral, prima servicios aprop."/>
    <s v=""/>
    <s v=""/>
    <d v="2010-07-28T00:00:00"/>
    <d v="2010-07-28T00:00:00"/>
    <n v="209088"/>
    <s v="551"/>
    <x v="6"/>
    <x v="27"/>
    <x v="2"/>
    <x v="1"/>
    <x v="0"/>
  </r>
  <r>
    <n v="5515110116"/>
    <x v="94"/>
    <n v="48007000"/>
    <x v="658"/>
    <s v="SSAVALENCIA"/>
    <s v="MFLT"/>
    <s v="Provisión oblig. laboral, prima servicios aprop."/>
    <s v=""/>
    <s v=""/>
    <d v="2010-07-28T00:00:00"/>
    <d v="2010-07-28T00:00:00"/>
    <n v="376358"/>
    <s v="551"/>
    <x v="6"/>
    <x v="27"/>
    <x v="2"/>
    <x v="1"/>
    <x v="0"/>
  </r>
  <r>
    <n v="5515110124"/>
    <x v="97"/>
    <n v="48007000"/>
    <x v="658"/>
    <s v="SSAVALENCIA"/>
    <s v="MFLT"/>
    <s v="Provisión oblig. laboral, prima servicios aprop."/>
    <s v=""/>
    <s v=""/>
    <d v="2010-07-28T00:00:00"/>
    <d v="2010-07-28T00:00:00"/>
    <n v="43491"/>
    <s v="551"/>
    <x v="6"/>
    <x v="27"/>
    <x v="2"/>
    <x v="1"/>
    <x v="0"/>
  </r>
  <r>
    <n v="5515110127"/>
    <x v="98"/>
    <n v="48007000"/>
    <x v="658"/>
    <s v="SSAVALENCIA"/>
    <s v="MFLT"/>
    <s v="Retención y aport de nomina seguridad social"/>
    <s v=""/>
    <s v=""/>
    <d v="2010-07-28T00:00:00"/>
    <d v="2010-07-28T00:00:00"/>
    <n v="27100"/>
    <s v="551"/>
    <x v="6"/>
    <x v="27"/>
    <x v="2"/>
    <x v="1"/>
    <x v="0"/>
  </r>
  <r>
    <n v="5515110128"/>
    <x v="98"/>
    <n v="48007000"/>
    <x v="658"/>
    <s v="SSAVALENCIA"/>
    <s v="MFLT"/>
    <s v="Retención y aport de nomina seguridad social"/>
    <s v=""/>
    <s v=""/>
    <d v="2010-07-28T00:00:00"/>
    <d v="2010-07-28T00:00:00"/>
    <n v="-168036"/>
    <s v="551"/>
    <x v="6"/>
    <x v="27"/>
    <x v="2"/>
    <x v="1"/>
    <x v="0"/>
  </r>
  <r>
    <n v="5515110128"/>
    <x v="98"/>
    <n v="48007000"/>
    <x v="658"/>
    <s v="SSAVALENCIA"/>
    <s v="MFLT"/>
    <s v="Retención y aport de nomina seguridad social"/>
    <s v=""/>
    <s v=""/>
    <d v="2010-07-28T00:00:00"/>
    <d v="2010-07-28T00:00:00"/>
    <n v="525100"/>
    <s v="551"/>
    <x v="6"/>
    <x v="27"/>
    <x v="2"/>
    <x v="1"/>
    <x v="0"/>
  </r>
  <r>
    <n v="5515110129"/>
    <x v="99"/>
    <n v="48007000"/>
    <x v="658"/>
    <s v="SSAVALENCIA"/>
    <s v="MFLT"/>
    <s v="Retención y aport de nomina seguridad social"/>
    <s v=""/>
    <s v=""/>
    <d v="2010-07-28T00:00:00"/>
    <d v="2010-07-28T00:00:00"/>
    <n v="-200092"/>
    <s v="551"/>
    <x v="6"/>
    <x v="27"/>
    <x v="2"/>
    <x v="1"/>
    <x v="0"/>
  </r>
  <r>
    <n v="5515110129"/>
    <x v="99"/>
    <n v="48007000"/>
    <x v="658"/>
    <s v="SSAVALENCIA"/>
    <s v="MFLT"/>
    <s v="Retención y aport de nomina seguridad social"/>
    <s v=""/>
    <s v=""/>
    <d v="2010-07-28T00:00:00"/>
    <d v="2010-07-28T00:00:00"/>
    <n v="704200"/>
    <s v="551"/>
    <x v="6"/>
    <x v="27"/>
    <x v="2"/>
    <x v="1"/>
    <x v="0"/>
  </r>
  <r>
    <n v="5515110131"/>
    <x v="100"/>
    <n v="48007000"/>
    <x v="658"/>
    <s v="SSAVALENCIA"/>
    <s v="MFLT"/>
    <s v="Retención y aport de nomina seguridad social"/>
    <s v=""/>
    <s v=""/>
    <d v="2010-07-28T00:00:00"/>
    <d v="2010-07-28T00:00:00"/>
    <n v="180300"/>
    <s v="551"/>
    <x v="6"/>
    <x v="27"/>
    <x v="2"/>
    <x v="1"/>
    <x v="0"/>
  </r>
  <r>
    <n v="5515110132"/>
    <x v="117"/>
    <n v="48007000"/>
    <x v="658"/>
    <s v="SSAVALENCIA"/>
    <s v="MFLT"/>
    <s v="Retención y aport de nomina seguridad social"/>
    <s v=""/>
    <s v=""/>
    <d v="2010-07-28T00:00:00"/>
    <d v="2010-07-28T00:00:00"/>
    <n v="64400"/>
    <s v="551"/>
    <x v="6"/>
    <x v="27"/>
    <x v="2"/>
    <x v="1"/>
    <x v="0"/>
  </r>
  <r>
    <n v="5515110133"/>
    <x v="98"/>
    <n v="48007000"/>
    <x v="658"/>
    <s v="SSAVALENCIA"/>
    <s v="MFLT"/>
    <s v="Retención y aport de nomina seguridad social"/>
    <s v=""/>
    <s v=""/>
    <d v="2010-07-28T00:00:00"/>
    <d v="2010-07-28T00:00:00"/>
    <n v="135300"/>
    <s v="551"/>
    <x v="6"/>
    <x v="27"/>
    <x v="2"/>
    <x v="1"/>
    <x v="0"/>
  </r>
  <r>
    <n v="5515110134"/>
    <x v="98"/>
    <n v="48007000"/>
    <x v="658"/>
    <s v="SSAVALENCIA"/>
    <s v="MFLT"/>
    <s v="Retención y aport de nomina seguridad social"/>
    <s v=""/>
    <s v=""/>
    <d v="2010-07-28T00:00:00"/>
    <d v="2010-07-28T00:00:00"/>
    <n v="90100"/>
    <s v="551"/>
    <x v="6"/>
    <x v="27"/>
    <x v="2"/>
    <x v="1"/>
    <x v="0"/>
  </r>
  <r>
    <n v="5515110102"/>
    <x v="92"/>
    <n v="48008600"/>
    <x v="659"/>
    <s v="SSAVALENCIA"/>
    <s v="MFLT"/>
    <s v="Obligación laboral, salarios por pagar"/>
    <s v=""/>
    <s v=""/>
    <d v="2010-07-28T00:00:00"/>
    <d v="2010-07-28T00:00:00"/>
    <n v="674050"/>
    <s v="551"/>
    <x v="6"/>
    <x v="27"/>
    <x v="2"/>
    <x v="1"/>
    <x v="0"/>
  </r>
  <r>
    <n v="5515110103"/>
    <x v="116"/>
    <n v="48008600"/>
    <x v="659"/>
    <s v="SSAVALENCIA"/>
    <s v="MFLT"/>
    <s v="Obligación laboral, salarios por pagar"/>
    <s v=""/>
    <s v=""/>
    <d v="2010-07-28T00:00:00"/>
    <d v="2010-07-28T00:00:00"/>
    <n v="257500"/>
    <s v="551"/>
    <x v="6"/>
    <x v="27"/>
    <x v="2"/>
    <x v="1"/>
    <x v="0"/>
  </r>
  <r>
    <n v="5515110111"/>
    <x v="106"/>
    <n v="48008600"/>
    <x v="659"/>
    <s v="SSAVALENCIA"/>
    <s v="MFLT"/>
    <s v="Provisión oblig. laboral, prima servicios aprop."/>
    <s v=""/>
    <s v=""/>
    <d v="2010-07-28T00:00:00"/>
    <d v="2010-07-28T00:00:00"/>
    <n v="104725"/>
    <s v="551"/>
    <x v="6"/>
    <x v="27"/>
    <x v="2"/>
    <x v="1"/>
    <x v="0"/>
  </r>
  <r>
    <n v="5515110113"/>
    <x v="108"/>
    <n v="48008600"/>
    <x v="659"/>
    <s v="SSAVALENCIA"/>
    <s v="MFLT"/>
    <s v="Provisión oblig. laboral, prima servicios aprop."/>
    <s v=""/>
    <s v=""/>
    <d v="2010-07-28T00:00:00"/>
    <d v="2010-07-28T00:00:00"/>
    <n v="112679"/>
    <s v="551"/>
    <x v="6"/>
    <x v="27"/>
    <x v="2"/>
    <x v="1"/>
    <x v="0"/>
  </r>
  <r>
    <n v="5515110114"/>
    <x v="93"/>
    <n v="48008600"/>
    <x v="659"/>
    <s v="SSAVALENCIA"/>
    <s v="MFLT"/>
    <s v="Provisión oblig. laboral, prima servicios aprop."/>
    <s v=""/>
    <s v=""/>
    <d v="2010-07-28T00:00:00"/>
    <d v="2010-07-28T00:00:00"/>
    <n v="66282"/>
    <s v="551"/>
    <x v="6"/>
    <x v="27"/>
    <x v="2"/>
    <x v="1"/>
    <x v="0"/>
  </r>
  <r>
    <n v="5515110116"/>
    <x v="94"/>
    <n v="48008600"/>
    <x v="659"/>
    <s v="SSAVALENCIA"/>
    <s v="MFLT"/>
    <s v="Provisión oblig. laboral, prima servicios aprop."/>
    <s v=""/>
    <s v=""/>
    <d v="2010-07-28T00:00:00"/>
    <d v="2010-07-28T00:00:00"/>
    <n v="119306"/>
    <s v="551"/>
    <x v="6"/>
    <x v="27"/>
    <x v="2"/>
    <x v="1"/>
    <x v="0"/>
  </r>
  <r>
    <n v="5515110124"/>
    <x v="97"/>
    <n v="48008600"/>
    <x v="659"/>
    <s v="SSAVALENCIA"/>
    <s v="MFLT"/>
    <s v="Provisión oblig. laboral, prima servicios aprop."/>
    <s v=""/>
    <s v=""/>
    <d v="2010-07-28T00:00:00"/>
    <d v="2010-07-28T00:00:00"/>
    <n v="13787"/>
    <s v="551"/>
    <x v="6"/>
    <x v="27"/>
    <x v="2"/>
    <x v="1"/>
    <x v="0"/>
  </r>
  <r>
    <n v="5515110127"/>
    <x v="98"/>
    <n v="48008600"/>
    <x v="659"/>
    <s v="SSAVALENCIA"/>
    <s v="MFLT"/>
    <s v="Retención y aport de nomina seguridad social"/>
    <s v=""/>
    <s v=""/>
    <d v="2010-07-28T00:00:00"/>
    <d v="2010-07-28T00:00:00"/>
    <n v="9700"/>
    <s v="551"/>
    <x v="6"/>
    <x v="27"/>
    <x v="2"/>
    <x v="1"/>
    <x v="0"/>
  </r>
  <r>
    <n v="5515110128"/>
    <x v="98"/>
    <n v="48008600"/>
    <x v="659"/>
    <s v="SSAVALENCIA"/>
    <s v="MFLT"/>
    <s v="Retención y aport de nomina seguridad social"/>
    <s v=""/>
    <s v=""/>
    <d v="2010-07-28T00:00:00"/>
    <d v="2010-07-28T00:00:00"/>
    <n v="-53924"/>
    <s v="551"/>
    <x v="6"/>
    <x v="27"/>
    <x v="2"/>
    <x v="1"/>
    <x v="0"/>
  </r>
  <r>
    <n v="5515110128"/>
    <x v="98"/>
    <n v="48008600"/>
    <x v="659"/>
    <s v="SSAVALENCIA"/>
    <s v="MFLT"/>
    <s v="Retención y aport de nomina seguridad social"/>
    <s v=""/>
    <s v=""/>
    <d v="2010-07-28T00:00:00"/>
    <d v="2010-07-28T00:00:00"/>
    <n v="168500"/>
    <s v="551"/>
    <x v="6"/>
    <x v="27"/>
    <x v="2"/>
    <x v="1"/>
    <x v="0"/>
  </r>
  <r>
    <n v="5515110129"/>
    <x v="99"/>
    <n v="48008600"/>
    <x v="659"/>
    <s v="SSAVALENCIA"/>
    <s v="MFLT"/>
    <s v="Retención y aport de nomina seguridad social"/>
    <s v=""/>
    <s v=""/>
    <d v="2010-07-28T00:00:00"/>
    <d v="2010-07-28T00:00:00"/>
    <n v="-53924"/>
    <s v="551"/>
    <x v="6"/>
    <x v="27"/>
    <x v="2"/>
    <x v="1"/>
    <x v="0"/>
  </r>
  <r>
    <n v="5515110129"/>
    <x v="99"/>
    <n v="48008600"/>
    <x v="659"/>
    <s v="SSAVALENCIA"/>
    <s v="MFLT"/>
    <s v="Retención y aport de nomina seguridad social"/>
    <s v=""/>
    <s v=""/>
    <d v="2010-07-28T00:00:00"/>
    <d v="2010-07-28T00:00:00"/>
    <n v="215700"/>
    <s v="551"/>
    <x v="6"/>
    <x v="27"/>
    <x v="2"/>
    <x v="1"/>
    <x v="0"/>
  </r>
  <r>
    <n v="5515110131"/>
    <x v="100"/>
    <n v="48008600"/>
    <x v="659"/>
    <s v="SSAVALENCIA"/>
    <s v="MFLT"/>
    <s v="Retención y aport de nomina seguridad social"/>
    <s v=""/>
    <s v=""/>
    <d v="2010-07-28T00:00:00"/>
    <d v="2010-07-28T00:00:00"/>
    <n v="53900"/>
    <s v="551"/>
    <x v="6"/>
    <x v="27"/>
    <x v="2"/>
    <x v="1"/>
    <x v="0"/>
  </r>
  <r>
    <n v="5515110132"/>
    <x v="117"/>
    <n v="48008600"/>
    <x v="659"/>
    <s v="SSAVALENCIA"/>
    <s v="MFLT"/>
    <s v="Retención y aport de nomina seguridad social"/>
    <s v=""/>
    <s v=""/>
    <d v="2010-07-28T00:00:00"/>
    <d v="2010-07-28T00:00:00"/>
    <n v="64400"/>
    <s v="551"/>
    <x v="6"/>
    <x v="27"/>
    <x v="2"/>
    <x v="1"/>
    <x v="0"/>
  </r>
  <r>
    <n v="5515110133"/>
    <x v="98"/>
    <n v="48008600"/>
    <x v="659"/>
    <s v="SSAVALENCIA"/>
    <s v="MFLT"/>
    <s v="Retención y aport de nomina seguridad social"/>
    <s v=""/>
    <s v=""/>
    <d v="2010-07-28T00:00:00"/>
    <d v="2010-07-28T00:00:00"/>
    <n v="40400"/>
    <s v="551"/>
    <x v="6"/>
    <x v="27"/>
    <x v="2"/>
    <x v="1"/>
    <x v="0"/>
  </r>
  <r>
    <n v="5515110134"/>
    <x v="98"/>
    <n v="48008600"/>
    <x v="659"/>
    <s v="SSAVALENCIA"/>
    <s v="MFLT"/>
    <s v="Retención y aport de nomina seguridad social"/>
    <s v=""/>
    <s v=""/>
    <d v="2010-07-28T00:00:00"/>
    <d v="2010-07-28T00:00:00"/>
    <n v="27000"/>
    <s v="551"/>
    <x v="6"/>
    <x v="27"/>
    <x v="2"/>
    <x v="1"/>
    <x v="0"/>
  </r>
  <r>
    <n v="5515116402"/>
    <x v="122"/>
    <n v="48016300"/>
    <x v="661"/>
    <s v="LTNJRODRIGUE"/>
    <s v="MFLT"/>
    <s v="Provisión otras cta.pte.proveed prod. Inventariab."/>
    <s v=""/>
    <s v="Servicio de Vigilancia"/>
    <d v="2010-07-28T00:00:00"/>
    <d v="2010-07-28T00:00:00"/>
    <n v="363293"/>
    <s v="551"/>
    <x v="6"/>
    <x v="27"/>
    <x v="5"/>
    <x v="1"/>
    <x v="0"/>
  </r>
  <r>
    <n v="5515116402"/>
    <x v="122"/>
    <n v="48016300"/>
    <x v="661"/>
    <s v="LTNJRODRIGUE"/>
    <s v="MFLT"/>
    <s v="Provisión otras cta.pte.proveed prod. Inventariab."/>
    <s v=""/>
    <s v="Servicio de Vigilancia"/>
    <d v="2010-07-28T00:00:00"/>
    <d v="2010-07-28T00:00:00"/>
    <n v="52088"/>
    <s v="551"/>
    <x v="6"/>
    <x v="27"/>
    <x v="5"/>
    <x v="1"/>
    <x v="0"/>
  </r>
  <r>
    <n v="5515110102"/>
    <x v="92"/>
    <n v="48016800"/>
    <x v="662"/>
    <s v="SSAVALENCIA"/>
    <s v="MFLT"/>
    <s v="Obligación laboral, salarios por pagar"/>
    <s v=""/>
    <s v=""/>
    <d v="2010-07-28T00:00:00"/>
    <d v="2010-07-28T00:00:00"/>
    <n v="805542"/>
    <s v="551"/>
    <x v="6"/>
    <x v="27"/>
    <x v="2"/>
    <x v="1"/>
    <x v="0"/>
  </r>
  <r>
    <n v="5515110110"/>
    <x v="105"/>
    <n v="48016800"/>
    <x v="662"/>
    <s v="SSAVALENCIA"/>
    <s v="MFLT"/>
    <s v="Obligación laboral, salarios por pagar"/>
    <s v=""/>
    <s v=""/>
    <d v="2010-07-28T00:00:00"/>
    <d v="2010-07-28T00:00:00"/>
    <n v="61500"/>
    <s v="551"/>
    <x v="6"/>
    <x v="27"/>
    <x v="2"/>
    <x v="1"/>
    <x v="0"/>
  </r>
  <r>
    <n v="5515110111"/>
    <x v="106"/>
    <n v="48016800"/>
    <x v="662"/>
    <s v="SSAVALENCIA"/>
    <s v="MFLT"/>
    <s v="Provisión oblig. laboral, prima servicios aprop."/>
    <s v=""/>
    <s v=""/>
    <d v="2010-07-28T00:00:00"/>
    <d v="2010-07-28T00:00:00"/>
    <n v="136993"/>
    <s v="551"/>
    <x v="6"/>
    <x v="27"/>
    <x v="2"/>
    <x v="1"/>
    <x v="0"/>
  </r>
  <r>
    <n v="5515110113"/>
    <x v="108"/>
    <n v="48016800"/>
    <x v="662"/>
    <s v="SSAVALENCIA"/>
    <s v="MFLT"/>
    <s v="Provisión oblig. laboral, prima servicios aprop."/>
    <s v=""/>
    <s v=""/>
    <d v="2010-07-28T00:00:00"/>
    <d v="2010-07-28T00:00:00"/>
    <n v="147397"/>
    <s v="551"/>
    <x v="6"/>
    <x v="27"/>
    <x v="2"/>
    <x v="1"/>
    <x v="0"/>
  </r>
  <r>
    <n v="5515110114"/>
    <x v="93"/>
    <n v="48016800"/>
    <x v="662"/>
    <s v="SSAVALENCIA"/>
    <s v="MFLT"/>
    <s v="Provisión oblig. laboral, prima servicios aprop."/>
    <s v=""/>
    <s v=""/>
    <d v="2010-07-28T00:00:00"/>
    <d v="2010-07-28T00:00:00"/>
    <n v="86704"/>
    <s v="551"/>
    <x v="6"/>
    <x v="27"/>
    <x v="2"/>
    <x v="1"/>
    <x v="0"/>
  </r>
  <r>
    <n v="5515110116"/>
    <x v="94"/>
    <n v="48016800"/>
    <x v="662"/>
    <s v="SSAVALENCIA"/>
    <s v="MFLT"/>
    <s v="Provisión oblig. laboral, prima servicios aprop."/>
    <s v=""/>
    <s v=""/>
    <d v="2010-07-28T00:00:00"/>
    <d v="2010-07-28T00:00:00"/>
    <n v="156066"/>
    <s v="551"/>
    <x v="6"/>
    <x v="27"/>
    <x v="2"/>
    <x v="1"/>
    <x v="0"/>
  </r>
  <r>
    <n v="5515110124"/>
    <x v="97"/>
    <n v="48016800"/>
    <x v="662"/>
    <s v="SSAVALENCIA"/>
    <s v="MFLT"/>
    <s v="Provisión oblig. laboral, prima servicios aprop."/>
    <s v=""/>
    <s v=""/>
    <d v="2010-07-28T00:00:00"/>
    <d v="2010-07-28T00:00:00"/>
    <n v="18035"/>
    <s v="551"/>
    <x v="6"/>
    <x v="27"/>
    <x v="2"/>
    <x v="1"/>
    <x v="0"/>
  </r>
  <r>
    <n v="5515110127"/>
    <x v="98"/>
    <n v="48016800"/>
    <x v="662"/>
    <s v="SSAVALENCIA"/>
    <s v="MFLT"/>
    <s v="Retención y aport de nomina seguridad social"/>
    <s v=""/>
    <s v=""/>
    <d v="2010-07-28T00:00:00"/>
    <d v="2010-07-28T00:00:00"/>
    <n v="8400"/>
    <s v="551"/>
    <x v="6"/>
    <x v="27"/>
    <x v="2"/>
    <x v="1"/>
    <x v="0"/>
  </r>
  <r>
    <n v="5515110128"/>
    <x v="98"/>
    <n v="48016800"/>
    <x v="662"/>
    <s v="SSAVALENCIA"/>
    <s v="MFLT"/>
    <s v="Retención y aport de nomina seguridad social"/>
    <s v=""/>
    <s v=""/>
    <d v="2010-07-28T00:00:00"/>
    <d v="2010-07-28T00:00:00"/>
    <n v="-64443"/>
    <s v="551"/>
    <x v="6"/>
    <x v="27"/>
    <x v="2"/>
    <x v="1"/>
    <x v="0"/>
  </r>
  <r>
    <n v="5515110128"/>
    <x v="98"/>
    <n v="48016800"/>
    <x v="662"/>
    <s v="SSAVALENCIA"/>
    <s v="MFLT"/>
    <s v="Retención y aport de nomina seguridad social"/>
    <s v=""/>
    <s v=""/>
    <d v="2010-07-28T00:00:00"/>
    <d v="2010-07-28T00:00:00"/>
    <n v="201400"/>
    <s v="551"/>
    <x v="6"/>
    <x v="27"/>
    <x v="2"/>
    <x v="1"/>
    <x v="0"/>
  </r>
  <r>
    <n v="5515110129"/>
    <x v="99"/>
    <n v="48016800"/>
    <x v="662"/>
    <s v="SSAVALENCIA"/>
    <s v="MFLT"/>
    <s v="Retención y aport de nomina seguridad social"/>
    <s v=""/>
    <s v=""/>
    <d v="2010-07-28T00:00:00"/>
    <d v="2010-07-28T00:00:00"/>
    <n v="-64443"/>
    <s v="551"/>
    <x v="6"/>
    <x v="27"/>
    <x v="2"/>
    <x v="1"/>
    <x v="0"/>
  </r>
  <r>
    <n v="5515110129"/>
    <x v="99"/>
    <n v="48016800"/>
    <x v="662"/>
    <s v="SSAVALENCIA"/>
    <s v="MFLT"/>
    <s v="Retención y aport de nomina seguridad social"/>
    <s v=""/>
    <s v=""/>
    <d v="2010-07-28T00:00:00"/>
    <d v="2010-07-28T00:00:00"/>
    <n v="257800"/>
    <s v="551"/>
    <x v="6"/>
    <x v="27"/>
    <x v="2"/>
    <x v="1"/>
    <x v="0"/>
  </r>
  <r>
    <n v="5515110131"/>
    <x v="100"/>
    <n v="48016800"/>
    <x v="662"/>
    <s v="SSAVALENCIA"/>
    <s v="MFLT"/>
    <s v="Retención y aport de nomina seguridad social"/>
    <s v=""/>
    <s v=""/>
    <d v="2010-07-28T00:00:00"/>
    <d v="2010-07-28T00:00:00"/>
    <n v="64400"/>
    <s v="551"/>
    <x v="6"/>
    <x v="27"/>
    <x v="2"/>
    <x v="1"/>
    <x v="0"/>
  </r>
  <r>
    <n v="5515110133"/>
    <x v="98"/>
    <n v="48016800"/>
    <x v="662"/>
    <s v="SSAVALENCIA"/>
    <s v="MFLT"/>
    <s v="Retención y aport de nomina seguridad social"/>
    <s v=""/>
    <s v=""/>
    <d v="2010-07-28T00:00:00"/>
    <d v="2010-07-28T00:00:00"/>
    <n v="48300"/>
    <s v="551"/>
    <x v="6"/>
    <x v="27"/>
    <x v="2"/>
    <x v="1"/>
    <x v="0"/>
  </r>
  <r>
    <n v="5515110134"/>
    <x v="98"/>
    <n v="48016800"/>
    <x v="662"/>
    <s v="SSAVALENCIA"/>
    <s v="MFLT"/>
    <s v="Retención y aport de nomina seguridad social"/>
    <s v=""/>
    <s v=""/>
    <d v="2010-07-28T00:00:00"/>
    <d v="2010-07-28T00:00:00"/>
    <n v="32200"/>
    <s v="551"/>
    <x v="6"/>
    <x v="27"/>
    <x v="2"/>
    <x v="1"/>
    <x v="0"/>
  </r>
  <r>
    <n v="5505110102"/>
    <x v="131"/>
    <n v="48200100"/>
    <x v="664"/>
    <s v="SSAVALENCIA"/>
    <s v="MFLT"/>
    <s v="Obligación laboral, salarios por pagar"/>
    <s v=""/>
    <s v=""/>
    <d v="2010-07-28T00:00:00"/>
    <d v="2010-07-28T00:00:00"/>
    <n v="2793094"/>
    <s v="550"/>
    <x v="6"/>
    <x v="27"/>
    <x v="2"/>
    <x v="1"/>
    <x v="0"/>
  </r>
  <r>
    <n v="5505110110"/>
    <x v="132"/>
    <n v="48200100"/>
    <x v="664"/>
    <s v="SSAVALENCIA"/>
    <s v="MFLT"/>
    <s v="Obligación laboral, salarios por pagar"/>
    <s v=""/>
    <s v=""/>
    <d v="2010-07-28T00:00:00"/>
    <d v="2010-07-28T00:00:00"/>
    <n v="30750"/>
    <s v="550"/>
    <x v="6"/>
    <x v="27"/>
    <x v="2"/>
    <x v="1"/>
    <x v="0"/>
  </r>
  <r>
    <n v="5505110111"/>
    <x v="133"/>
    <n v="48200100"/>
    <x v="664"/>
    <s v="SSAVALENCIA"/>
    <s v="MFLT"/>
    <s v="Provisión oblig. laboral, prima servicios aprop."/>
    <s v=""/>
    <s v=""/>
    <d v="2010-07-28T00:00:00"/>
    <d v="2010-07-28T00:00:00"/>
    <n v="444907"/>
    <s v="550"/>
    <x v="6"/>
    <x v="27"/>
    <x v="2"/>
    <x v="1"/>
    <x v="0"/>
  </r>
  <r>
    <n v="5505110113"/>
    <x v="135"/>
    <n v="48200100"/>
    <x v="664"/>
    <s v="SSAVALENCIA"/>
    <s v="MFLT"/>
    <s v="Provisión oblig. laboral, prima servicios aprop."/>
    <s v=""/>
    <s v=""/>
    <d v="2010-07-28T00:00:00"/>
    <d v="2010-07-28T00:00:00"/>
    <n v="478698"/>
    <s v="550"/>
    <x v="6"/>
    <x v="27"/>
    <x v="2"/>
    <x v="1"/>
    <x v="0"/>
  </r>
  <r>
    <n v="5505110114"/>
    <x v="136"/>
    <n v="48200100"/>
    <x v="664"/>
    <s v="SSAVALENCIA"/>
    <s v="MFLT"/>
    <s v="Provisión oblig. laboral, prima servicios aprop."/>
    <s v=""/>
    <s v=""/>
    <d v="2010-07-28T00:00:00"/>
    <d v="2010-07-28T00:00:00"/>
    <n v="281587"/>
    <s v="550"/>
    <x v="6"/>
    <x v="27"/>
    <x v="2"/>
    <x v="1"/>
    <x v="0"/>
  </r>
  <r>
    <n v="5505110116"/>
    <x v="137"/>
    <n v="48200100"/>
    <x v="664"/>
    <s v="SSAVALENCIA"/>
    <s v="MFLT"/>
    <s v="Provisión oblig. laboral, prima servicios aprop."/>
    <s v=""/>
    <s v=""/>
    <d v="2010-07-28T00:00:00"/>
    <d v="2010-07-28T00:00:00"/>
    <n v="506856"/>
    <s v="550"/>
    <x v="6"/>
    <x v="27"/>
    <x v="2"/>
    <x v="1"/>
    <x v="0"/>
  </r>
  <r>
    <n v="5505110124"/>
    <x v="140"/>
    <n v="48200100"/>
    <x v="664"/>
    <s v="SSAVALENCIA"/>
    <s v="MFLT"/>
    <s v="Provisión oblig. laboral, prima servicios aprop."/>
    <s v=""/>
    <s v=""/>
    <d v="2010-07-28T00:00:00"/>
    <d v="2010-07-28T00:00:00"/>
    <n v="58570"/>
    <s v="550"/>
    <x v="6"/>
    <x v="27"/>
    <x v="2"/>
    <x v="1"/>
    <x v="0"/>
  </r>
  <r>
    <n v="5505110127"/>
    <x v="141"/>
    <n v="48200100"/>
    <x v="664"/>
    <s v="SSAVALENCIA"/>
    <s v="MFLT"/>
    <s v="Retención y aport de nomina seguridad social"/>
    <s v=""/>
    <s v=""/>
    <d v="2010-07-28T00:00:00"/>
    <d v="2010-07-28T00:00:00"/>
    <n v="243000"/>
    <s v="550"/>
    <x v="6"/>
    <x v="27"/>
    <x v="2"/>
    <x v="1"/>
    <x v="0"/>
  </r>
  <r>
    <n v="5505110128"/>
    <x v="142"/>
    <n v="48200100"/>
    <x v="664"/>
    <s v="SSAVALENCIA"/>
    <s v="MFLT"/>
    <s v="Retención y aport de nomina seguridad social"/>
    <s v=""/>
    <s v=""/>
    <d v="2010-07-28T00:00:00"/>
    <d v="2010-07-28T00:00:00"/>
    <n v="-223448"/>
    <s v="550"/>
    <x v="6"/>
    <x v="27"/>
    <x v="2"/>
    <x v="1"/>
    <x v="0"/>
  </r>
  <r>
    <n v="5505110128"/>
    <x v="142"/>
    <n v="48200100"/>
    <x v="664"/>
    <s v="SSAVALENCIA"/>
    <s v="MFLT"/>
    <s v="Retención y aport de nomina seguridad social"/>
    <s v=""/>
    <s v=""/>
    <d v="2010-07-28T00:00:00"/>
    <d v="2010-07-28T00:00:00"/>
    <n v="698200"/>
    <s v="550"/>
    <x v="6"/>
    <x v="27"/>
    <x v="2"/>
    <x v="1"/>
    <x v="0"/>
  </r>
  <r>
    <n v="5505110129"/>
    <x v="143"/>
    <n v="48200100"/>
    <x v="664"/>
    <s v="SSAVALENCIA"/>
    <s v="MFLT"/>
    <s v="Retención y aport de nomina seguridad social"/>
    <s v=""/>
    <s v=""/>
    <d v="2010-07-28T00:00:00"/>
    <d v="2010-07-28T00:00:00"/>
    <n v="-252749"/>
    <s v="550"/>
    <x v="6"/>
    <x v="27"/>
    <x v="2"/>
    <x v="1"/>
    <x v="0"/>
  </r>
  <r>
    <n v="5505110129"/>
    <x v="143"/>
    <n v="48200100"/>
    <x v="664"/>
    <s v="SSAVALENCIA"/>
    <s v="MFLT"/>
    <s v="Retención y aport de nomina seguridad social"/>
    <s v=""/>
    <s v=""/>
    <d v="2010-07-28T00:00:00"/>
    <d v="2010-07-28T00:00:00"/>
    <n v="922900"/>
    <s v="550"/>
    <x v="6"/>
    <x v="27"/>
    <x v="2"/>
    <x v="1"/>
    <x v="0"/>
  </r>
  <r>
    <n v="5505110131"/>
    <x v="144"/>
    <n v="48200100"/>
    <x v="664"/>
    <s v="SSAVALENCIA"/>
    <s v="MFLT"/>
    <s v="Retención y aport de nomina seguridad social"/>
    <s v=""/>
    <s v=""/>
    <d v="2010-07-28T00:00:00"/>
    <d v="2010-07-28T00:00:00"/>
    <n v="223500"/>
    <s v="550"/>
    <x v="6"/>
    <x v="27"/>
    <x v="2"/>
    <x v="1"/>
    <x v="0"/>
  </r>
  <r>
    <n v="5505110133"/>
    <x v="145"/>
    <n v="48200100"/>
    <x v="664"/>
    <s v="SSAVALENCIA"/>
    <s v="MFLT"/>
    <s v="Retención y aport de nomina seguridad social"/>
    <s v=""/>
    <s v=""/>
    <d v="2010-07-28T00:00:00"/>
    <d v="2010-07-28T00:00:00"/>
    <n v="167600"/>
    <s v="550"/>
    <x v="6"/>
    <x v="27"/>
    <x v="2"/>
    <x v="1"/>
    <x v="0"/>
  </r>
  <r>
    <n v="5505110134"/>
    <x v="146"/>
    <n v="48200100"/>
    <x v="664"/>
    <s v="SSAVALENCIA"/>
    <s v="MFLT"/>
    <s v="Retención y aport de nomina seguridad social"/>
    <s v=""/>
    <s v=""/>
    <d v="2010-07-28T00:00:00"/>
    <d v="2010-07-28T00:00:00"/>
    <n v="111700"/>
    <s v="550"/>
    <x v="6"/>
    <x v="27"/>
    <x v="2"/>
    <x v="1"/>
    <x v="0"/>
  </r>
  <r>
    <n v="5525110102"/>
    <x v="153"/>
    <n v="48330000"/>
    <x v="666"/>
    <s v="SSAVALENCIA"/>
    <s v="MFLT"/>
    <s v="Obligación laboral, salarios por pagar"/>
    <s v=""/>
    <s v=""/>
    <d v="2010-07-28T00:00:00"/>
    <d v="2010-07-28T00:00:00"/>
    <n v="1202713"/>
    <s v="552"/>
    <x v="6"/>
    <x v="27"/>
    <x v="2"/>
    <x v="1"/>
    <x v="0"/>
  </r>
  <r>
    <n v="5525110102"/>
    <x v="153"/>
    <n v="48330000"/>
    <x v="666"/>
    <s v="SSAVALENCIA"/>
    <s v="MFLT"/>
    <s v="Obligación laboral, salarios por pagar"/>
    <s v=""/>
    <s v=""/>
    <d v="2010-07-28T00:00:00"/>
    <d v="2010-07-28T00:00:00"/>
    <n v="1336142"/>
    <s v="552"/>
    <x v="6"/>
    <x v="27"/>
    <x v="2"/>
    <x v="1"/>
    <x v="0"/>
  </r>
  <r>
    <n v="5525110103"/>
    <x v="188"/>
    <n v="48330000"/>
    <x v="666"/>
    <s v="SSAVALENCIA"/>
    <s v="MFLT"/>
    <s v="Obligación laboral, salarios por pagar"/>
    <s v=""/>
    <s v=""/>
    <d v="2010-07-28T00:00:00"/>
    <d v="2010-07-28T00:00:00"/>
    <n v="193125"/>
    <s v="552"/>
    <x v="6"/>
    <x v="27"/>
    <x v="2"/>
    <x v="1"/>
    <x v="0"/>
  </r>
  <r>
    <n v="5525110110"/>
    <x v="218"/>
    <n v="48330000"/>
    <x v="666"/>
    <s v="SSAVALENCIA"/>
    <s v="MFLT"/>
    <s v="Obligación laboral, salarios por pagar"/>
    <s v=""/>
    <s v=""/>
    <d v="2010-07-28T00:00:00"/>
    <d v="2010-07-28T00:00:00"/>
    <n v="30750"/>
    <s v="552"/>
    <x v="6"/>
    <x v="27"/>
    <x v="2"/>
    <x v="1"/>
    <x v="0"/>
  </r>
  <r>
    <n v="5525110111"/>
    <x v="154"/>
    <n v="48330000"/>
    <x v="666"/>
    <s v="SSAVALENCIA"/>
    <s v="MFLT"/>
    <s v="Provisión oblig. laboral, prima servicios aprop."/>
    <s v=""/>
    <s v=""/>
    <d v="2010-07-28T00:00:00"/>
    <d v="2010-07-28T00:00:00"/>
    <n v="194887"/>
    <s v="552"/>
    <x v="6"/>
    <x v="27"/>
    <x v="2"/>
    <x v="1"/>
    <x v="0"/>
  </r>
  <r>
    <n v="5525110111"/>
    <x v="154"/>
    <n v="48330000"/>
    <x v="666"/>
    <s v="SSAVALENCIA"/>
    <s v="MFLT"/>
    <s v="Provisión oblig. laboral, prima servicios aprop."/>
    <s v=""/>
    <s v=""/>
    <d v="2010-07-28T00:00:00"/>
    <d v="2010-07-28T00:00:00"/>
    <n v="211110"/>
    <s v="552"/>
    <x v="6"/>
    <x v="27"/>
    <x v="2"/>
    <x v="1"/>
    <x v="0"/>
  </r>
  <r>
    <n v="5525110113"/>
    <x v="156"/>
    <n v="48330000"/>
    <x v="666"/>
    <s v="SSAVALENCIA"/>
    <s v="MFLT"/>
    <s v="Provisión oblig. laboral, prima servicios aprop."/>
    <s v=""/>
    <s v=""/>
    <d v="2010-07-28T00:00:00"/>
    <d v="2010-07-28T00:00:00"/>
    <n v="209689"/>
    <s v="552"/>
    <x v="6"/>
    <x v="27"/>
    <x v="2"/>
    <x v="1"/>
    <x v="0"/>
  </r>
  <r>
    <n v="5525110113"/>
    <x v="156"/>
    <n v="48330000"/>
    <x v="666"/>
    <s v="SSAVALENCIA"/>
    <s v="MFLT"/>
    <s v="Provisión oblig. laboral, prima servicios aprop."/>
    <s v=""/>
    <s v=""/>
    <d v="2010-07-28T00:00:00"/>
    <d v="2010-07-28T00:00:00"/>
    <n v="227144"/>
    <s v="552"/>
    <x v="6"/>
    <x v="27"/>
    <x v="2"/>
    <x v="1"/>
    <x v="0"/>
  </r>
  <r>
    <n v="5525110114"/>
    <x v="157"/>
    <n v="48330000"/>
    <x v="666"/>
    <s v="SSAVALENCIA"/>
    <s v="MFLT"/>
    <s v="Provisión oblig. laboral, prima servicios aprop."/>
    <s v=""/>
    <s v=""/>
    <d v="2010-07-28T00:00:00"/>
    <d v="2010-07-28T00:00:00"/>
    <n v="123347"/>
    <s v="552"/>
    <x v="6"/>
    <x v="27"/>
    <x v="2"/>
    <x v="1"/>
    <x v="0"/>
  </r>
  <r>
    <n v="5525110114"/>
    <x v="157"/>
    <n v="48330000"/>
    <x v="666"/>
    <s v="SSAVALENCIA"/>
    <s v="MFLT"/>
    <s v="Provisión oblig. laboral, prima servicios aprop."/>
    <s v=""/>
    <s v=""/>
    <d v="2010-07-28T00:00:00"/>
    <d v="2010-07-28T00:00:00"/>
    <n v="133614"/>
    <s v="552"/>
    <x v="6"/>
    <x v="27"/>
    <x v="2"/>
    <x v="1"/>
    <x v="0"/>
  </r>
  <r>
    <n v="5525110116"/>
    <x v="158"/>
    <n v="48330000"/>
    <x v="666"/>
    <s v="SSAVALENCIA"/>
    <s v="MFLT"/>
    <s v="Provisión oblig. laboral, prima servicios aprop."/>
    <s v=""/>
    <s v=""/>
    <d v="2010-07-28T00:00:00"/>
    <d v="2010-07-28T00:00:00"/>
    <n v="222024"/>
    <s v="552"/>
    <x v="6"/>
    <x v="27"/>
    <x v="2"/>
    <x v="1"/>
    <x v="0"/>
  </r>
  <r>
    <n v="5525110116"/>
    <x v="158"/>
    <n v="48330000"/>
    <x v="666"/>
    <s v="SSAVALENCIA"/>
    <s v="MFLT"/>
    <s v="Provisión oblig. laboral, prima servicios aprop."/>
    <s v=""/>
    <s v=""/>
    <d v="2010-07-28T00:00:00"/>
    <d v="2010-07-28T00:00:00"/>
    <n v="240506"/>
    <s v="552"/>
    <x v="6"/>
    <x v="27"/>
    <x v="2"/>
    <x v="1"/>
    <x v="0"/>
  </r>
  <r>
    <n v="5525110124"/>
    <x v="161"/>
    <n v="48330000"/>
    <x v="666"/>
    <s v="SSAVALENCIA"/>
    <s v="MFLT"/>
    <s v="Provisión oblig. laboral, prima servicios aprop."/>
    <s v=""/>
    <s v=""/>
    <d v="2010-07-28T00:00:00"/>
    <d v="2010-07-28T00:00:00"/>
    <n v="25656"/>
    <s v="552"/>
    <x v="6"/>
    <x v="27"/>
    <x v="2"/>
    <x v="1"/>
    <x v="0"/>
  </r>
  <r>
    <n v="5525110124"/>
    <x v="161"/>
    <n v="48330000"/>
    <x v="666"/>
    <s v="SSAVALENCIA"/>
    <s v="MFLT"/>
    <s v="Provisión oblig. laboral, prima servicios aprop."/>
    <s v=""/>
    <s v=""/>
    <d v="2010-07-28T00:00:00"/>
    <d v="2010-07-28T00:00:00"/>
    <n v="27792"/>
    <s v="552"/>
    <x v="6"/>
    <x v="27"/>
    <x v="2"/>
    <x v="1"/>
    <x v="0"/>
  </r>
  <r>
    <n v="5525110127"/>
    <x v="162"/>
    <n v="48330000"/>
    <x v="666"/>
    <s v="SSAVALENCIA"/>
    <s v="MFLT"/>
    <s v="Retención y aport de nomina seguridad social"/>
    <s v=""/>
    <s v=""/>
    <d v="2010-07-28T00:00:00"/>
    <d v="2010-07-28T00:00:00"/>
    <n v="17800"/>
    <s v="552"/>
    <x v="6"/>
    <x v="27"/>
    <x v="2"/>
    <x v="1"/>
    <x v="0"/>
  </r>
  <r>
    <n v="5525110127"/>
    <x v="162"/>
    <n v="48330000"/>
    <x v="666"/>
    <s v="SSAVALENCIA"/>
    <s v="MFLT"/>
    <s v="Retención y aport de nomina seguridad social"/>
    <s v=""/>
    <s v=""/>
    <d v="2010-07-28T00:00:00"/>
    <d v="2010-07-28T00:00:00"/>
    <n v="2700"/>
    <s v="552"/>
    <x v="6"/>
    <x v="27"/>
    <x v="2"/>
    <x v="1"/>
    <x v="0"/>
  </r>
  <r>
    <n v="5525110127"/>
    <x v="162"/>
    <n v="48330000"/>
    <x v="666"/>
    <s v="SSAVALENCIA"/>
    <s v="MFLT"/>
    <s v="Retención y aport de nomina seguridad social"/>
    <s v=""/>
    <s v=""/>
    <d v="2010-07-28T00:00:00"/>
    <d v="2010-07-28T00:00:00"/>
    <n v="13900"/>
    <s v="552"/>
    <x v="6"/>
    <x v="27"/>
    <x v="2"/>
    <x v="1"/>
    <x v="0"/>
  </r>
  <r>
    <n v="5525110128"/>
    <x v="163"/>
    <n v="48330000"/>
    <x v="666"/>
    <s v="SSAVALENCIA"/>
    <s v="MFLT"/>
    <s v="Retención y aport de nomina seguridad social"/>
    <s v=""/>
    <s v=""/>
    <d v="2010-07-28T00:00:00"/>
    <d v="2010-07-28T00:00:00"/>
    <n v="-96217"/>
    <s v="552"/>
    <x v="6"/>
    <x v="27"/>
    <x v="2"/>
    <x v="1"/>
    <x v="0"/>
  </r>
  <r>
    <n v="5525110128"/>
    <x v="163"/>
    <n v="48330000"/>
    <x v="666"/>
    <s v="SSAVALENCIA"/>
    <s v="MFLT"/>
    <s v="Retención y aport de nomina seguridad social"/>
    <s v=""/>
    <s v=""/>
    <d v="2010-07-28T00:00:00"/>
    <d v="2010-07-28T00:00:00"/>
    <n v="-106891"/>
    <s v="552"/>
    <x v="6"/>
    <x v="27"/>
    <x v="2"/>
    <x v="1"/>
    <x v="0"/>
  </r>
  <r>
    <n v="5525110128"/>
    <x v="163"/>
    <n v="48330000"/>
    <x v="666"/>
    <s v="SSAVALENCIA"/>
    <s v="MFLT"/>
    <s v="Retención y aport de nomina seguridad social"/>
    <s v=""/>
    <s v=""/>
    <d v="2010-07-28T00:00:00"/>
    <d v="2010-07-28T00:00:00"/>
    <n v="300600"/>
    <s v="552"/>
    <x v="6"/>
    <x v="27"/>
    <x v="2"/>
    <x v="1"/>
    <x v="0"/>
  </r>
  <r>
    <n v="5525110128"/>
    <x v="163"/>
    <n v="48330000"/>
    <x v="666"/>
    <s v="SSAVALENCIA"/>
    <s v="MFLT"/>
    <s v="Retención y aport de nomina seguridad social"/>
    <s v=""/>
    <s v=""/>
    <d v="2010-07-28T00:00:00"/>
    <d v="2010-07-28T00:00:00"/>
    <n v="334000"/>
    <s v="552"/>
    <x v="6"/>
    <x v="27"/>
    <x v="2"/>
    <x v="1"/>
    <x v="0"/>
  </r>
  <r>
    <n v="5525110129"/>
    <x v="164"/>
    <n v="48330000"/>
    <x v="666"/>
    <s v="SSAVALENCIA"/>
    <s v="MFLT"/>
    <s v="Retención y aport de nomina seguridad social"/>
    <s v=""/>
    <s v=""/>
    <d v="2010-07-28T00:00:00"/>
    <d v="2010-07-28T00:00:00"/>
    <n v="-96217"/>
    <s v="552"/>
    <x v="6"/>
    <x v="27"/>
    <x v="2"/>
    <x v="1"/>
    <x v="0"/>
  </r>
  <r>
    <n v="5525110129"/>
    <x v="164"/>
    <n v="48330000"/>
    <x v="666"/>
    <s v="SSAVALENCIA"/>
    <s v="MFLT"/>
    <s v="Retención y aport de nomina seguridad social"/>
    <s v=""/>
    <s v=""/>
    <d v="2010-07-28T00:00:00"/>
    <d v="2010-07-28T00:00:00"/>
    <n v="-133614"/>
    <s v="552"/>
    <x v="6"/>
    <x v="27"/>
    <x v="2"/>
    <x v="1"/>
    <x v="0"/>
  </r>
  <r>
    <n v="5525110129"/>
    <x v="164"/>
    <n v="48330000"/>
    <x v="666"/>
    <s v="SSAVALENCIA"/>
    <s v="MFLT"/>
    <s v="Retención y aport de nomina seguridad social"/>
    <s v=""/>
    <s v=""/>
    <d v="2010-07-28T00:00:00"/>
    <d v="2010-07-28T00:00:00"/>
    <n v="384800"/>
    <s v="552"/>
    <x v="6"/>
    <x v="27"/>
    <x v="2"/>
    <x v="1"/>
    <x v="0"/>
  </r>
  <r>
    <n v="5525110129"/>
    <x v="164"/>
    <n v="48330000"/>
    <x v="666"/>
    <s v="SSAVALENCIA"/>
    <s v="MFLT"/>
    <s v="Retención y aport de nomina seguridad social"/>
    <s v=""/>
    <s v=""/>
    <d v="2010-07-28T00:00:00"/>
    <d v="2010-07-28T00:00:00"/>
    <n v="454300"/>
    <s v="552"/>
    <x v="6"/>
    <x v="27"/>
    <x v="2"/>
    <x v="1"/>
    <x v="0"/>
  </r>
  <r>
    <n v="5525110131"/>
    <x v="165"/>
    <n v="48330000"/>
    <x v="666"/>
    <s v="SSAVALENCIA"/>
    <s v="MFLT"/>
    <s v="Retención y aport de nomina seguridad social"/>
    <s v=""/>
    <s v=""/>
    <d v="2010-07-28T00:00:00"/>
    <d v="2010-07-28T00:00:00"/>
    <n v="96200"/>
    <s v="552"/>
    <x v="6"/>
    <x v="27"/>
    <x v="2"/>
    <x v="1"/>
    <x v="0"/>
  </r>
  <r>
    <n v="5525110131"/>
    <x v="165"/>
    <n v="48330000"/>
    <x v="666"/>
    <s v="SSAVALENCIA"/>
    <s v="MFLT"/>
    <s v="Retención y aport de nomina seguridad social"/>
    <s v=""/>
    <s v=""/>
    <d v="2010-07-28T00:00:00"/>
    <d v="2010-07-28T00:00:00"/>
    <n v="106900"/>
    <s v="552"/>
    <x v="6"/>
    <x v="27"/>
    <x v="2"/>
    <x v="1"/>
    <x v="0"/>
  </r>
  <r>
    <n v="5525110132"/>
    <x v="189"/>
    <n v="48330000"/>
    <x v="666"/>
    <s v="SSAVALENCIA"/>
    <s v="MFLT"/>
    <s v="Retención y aport de nomina seguridad social"/>
    <s v=""/>
    <s v=""/>
    <d v="2010-07-28T00:00:00"/>
    <d v="2010-07-28T00:00:00"/>
    <n v="64400"/>
    <s v="552"/>
    <x v="6"/>
    <x v="27"/>
    <x v="2"/>
    <x v="1"/>
    <x v="0"/>
  </r>
  <r>
    <n v="5525110133"/>
    <x v="166"/>
    <n v="48330000"/>
    <x v="666"/>
    <s v="SSAVALENCIA"/>
    <s v="MFLT"/>
    <s v="Retención y aport de nomina seguridad social"/>
    <s v=""/>
    <s v=""/>
    <d v="2010-07-28T00:00:00"/>
    <d v="2010-07-28T00:00:00"/>
    <n v="72200"/>
    <s v="552"/>
    <x v="6"/>
    <x v="27"/>
    <x v="2"/>
    <x v="1"/>
    <x v="0"/>
  </r>
  <r>
    <n v="5525110133"/>
    <x v="166"/>
    <n v="48330000"/>
    <x v="666"/>
    <s v="SSAVALENCIA"/>
    <s v="MFLT"/>
    <s v="Retención y aport de nomina seguridad social"/>
    <s v=""/>
    <s v=""/>
    <d v="2010-07-28T00:00:00"/>
    <d v="2010-07-28T00:00:00"/>
    <n v="80200"/>
    <s v="552"/>
    <x v="6"/>
    <x v="27"/>
    <x v="2"/>
    <x v="1"/>
    <x v="0"/>
  </r>
  <r>
    <n v="5525110134"/>
    <x v="167"/>
    <n v="48330000"/>
    <x v="666"/>
    <s v="SSAVALENCIA"/>
    <s v="MFLT"/>
    <s v="Retención y aport de nomina seguridad social"/>
    <s v=""/>
    <s v=""/>
    <d v="2010-07-28T00:00:00"/>
    <d v="2010-07-28T00:00:00"/>
    <n v="48100"/>
    <s v="552"/>
    <x v="6"/>
    <x v="27"/>
    <x v="2"/>
    <x v="1"/>
    <x v="0"/>
  </r>
  <r>
    <n v="5525110134"/>
    <x v="167"/>
    <n v="48330000"/>
    <x v="666"/>
    <s v="SSAVALENCIA"/>
    <s v="MFLT"/>
    <s v="Retención y aport de nomina seguridad social"/>
    <s v=""/>
    <s v=""/>
    <d v="2010-07-28T00:00:00"/>
    <d v="2010-07-28T00:00:00"/>
    <n v="53400"/>
    <s v="552"/>
    <x v="6"/>
    <x v="27"/>
    <x v="2"/>
    <x v="1"/>
    <x v="0"/>
  </r>
  <r>
    <n v="5515116120"/>
    <x v="102"/>
    <n v="48000300"/>
    <x v="654"/>
    <s v="LTNJRODRIGUE"/>
    <s v="MFLT"/>
    <s v="Provisión otras cta.pte.proveed prod. Inventariab."/>
    <s v=""/>
    <s v="Refrigerio"/>
    <d v="2010-07-29T00:00:00"/>
    <d v="2010-07-29T00:00:00"/>
    <n v="66000"/>
    <s v="551"/>
    <x v="6"/>
    <x v="27"/>
    <x v="5"/>
    <x v="1"/>
    <x v="0"/>
  </r>
  <r>
    <n v="5515116120"/>
    <x v="102"/>
    <n v="48000300"/>
    <x v="654"/>
    <s v="LTNJRODRIGUE"/>
    <s v="MFLT"/>
    <s v="Provisión otras cta.pte.proveed prod. Inventariab."/>
    <s v=""/>
    <s v="Refrigerio"/>
    <d v="2010-07-29T00:00:00"/>
    <d v="2010-07-29T00:00:00"/>
    <n v="22000"/>
    <s v="551"/>
    <x v="6"/>
    <x v="27"/>
    <x v="5"/>
    <x v="1"/>
    <x v="0"/>
  </r>
  <r>
    <n v="5515116120"/>
    <x v="102"/>
    <n v="48000300"/>
    <x v="654"/>
    <s v="LTNJRODRIGUE"/>
    <s v="MFLT"/>
    <s v="Provisión otras cta.pte.proveed prod. Inventariab."/>
    <s v=""/>
    <s v="Refrigerio GP"/>
    <d v="2010-07-29T00:00:00"/>
    <d v="2010-07-29T00:00:00"/>
    <n v="34400"/>
    <s v="551"/>
    <x v="6"/>
    <x v="27"/>
    <x v="5"/>
    <x v="1"/>
    <x v="0"/>
  </r>
  <r>
    <n v="5515116408"/>
    <x v="103"/>
    <n v="48000300"/>
    <x v="654"/>
    <s v="SSJFLOPEZ"/>
    <s v="MFLT"/>
    <s v="EPM TELECOMUNICACIONES S.A."/>
    <s v=""/>
    <s v=""/>
    <d v="2010-07-14T00:00:00"/>
    <d v="2010-07-29T00:00:00"/>
    <n v="1020"/>
    <s v="551"/>
    <x v="6"/>
    <x v="27"/>
    <x v="1"/>
    <x v="1"/>
    <x v="0"/>
  </r>
  <r>
    <n v="5515116408"/>
    <x v="103"/>
    <n v="48000300"/>
    <x v="654"/>
    <s v="SSJFLOPEZ"/>
    <s v="MFLT"/>
    <s v="EPM TELECOMUNICACIONES S.A."/>
    <s v=""/>
    <s v=""/>
    <d v="2010-07-14T00:00:00"/>
    <d v="2010-07-29T00:00:00"/>
    <n v="437"/>
    <s v="551"/>
    <x v="6"/>
    <x v="27"/>
    <x v="1"/>
    <x v="1"/>
    <x v="0"/>
  </r>
  <r>
    <n v="5515116408"/>
    <x v="103"/>
    <n v="48000300"/>
    <x v="654"/>
    <s v="SSJFLOPEZ"/>
    <s v="MFLT"/>
    <s v="EPM TELECOMUNICACIONES S.A."/>
    <s v=""/>
    <s v=""/>
    <d v="2010-07-14T00:00:00"/>
    <d v="2010-07-29T00:00:00"/>
    <n v="1160"/>
    <s v="551"/>
    <x v="6"/>
    <x v="27"/>
    <x v="1"/>
    <x v="1"/>
    <x v="0"/>
  </r>
  <r>
    <n v="5515116408"/>
    <x v="103"/>
    <n v="48000300"/>
    <x v="654"/>
    <s v="SSJFLOPEZ"/>
    <s v="MFLT"/>
    <s v="EPM TELECOMUNICACIONES S.A."/>
    <s v=""/>
    <s v=""/>
    <d v="2010-07-14T00:00:00"/>
    <d v="2010-07-29T00:00:00"/>
    <n v="437"/>
    <s v="551"/>
    <x v="6"/>
    <x v="27"/>
    <x v="1"/>
    <x v="1"/>
    <x v="0"/>
  </r>
  <r>
    <n v="5515116408"/>
    <x v="103"/>
    <n v="48000300"/>
    <x v="654"/>
    <s v="SSJFLOPEZ"/>
    <s v="MFLT"/>
    <s v="EPM TELECOMUNICACIONES S.A."/>
    <s v=""/>
    <s v=""/>
    <d v="2010-07-14T00:00:00"/>
    <d v="2010-07-29T00:00:00"/>
    <n v="1213"/>
    <s v="551"/>
    <x v="6"/>
    <x v="27"/>
    <x v="1"/>
    <x v="1"/>
    <x v="0"/>
  </r>
  <r>
    <n v="5515116408"/>
    <x v="103"/>
    <n v="48000300"/>
    <x v="654"/>
    <s v="SSJFLOPEZ"/>
    <s v="MFLT"/>
    <s v="EPM TELECOMUNICACIONES S.A."/>
    <s v=""/>
    <s v=""/>
    <d v="2010-07-14T00:00:00"/>
    <d v="2010-07-29T00:00:00"/>
    <n v="437"/>
    <s v="551"/>
    <x v="6"/>
    <x v="27"/>
    <x v="1"/>
    <x v="1"/>
    <x v="0"/>
  </r>
  <r>
    <n v="5515116408"/>
    <x v="103"/>
    <n v="48000300"/>
    <x v="654"/>
    <s v="SSJFLOPEZ"/>
    <s v="MFLT"/>
    <s v="EPM TELECOMUNICACIONES S.A."/>
    <s v=""/>
    <s v=""/>
    <d v="2010-07-14T00:00:00"/>
    <d v="2010-07-29T00:00:00"/>
    <n v="6553"/>
    <s v="551"/>
    <x v="6"/>
    <x v="27"/>
    <x v="1"/>
    <x v="1"/>
    <x v="0"/>
  </r>
  <r>
    <n v="5515116408"/>
    <x v="103"/>
    <n v="48000300"/>
    <x v="654"/>
    <s v="SSJFLOPEZ"/>
    <s v="MFLT"/>
    <s v="EPM TELECOMUNICACIONES S.A."/>
    <s v=""/>
    <s v=""/>
    <d v="2010-07-14T00:00:00"/>
    <d v="2010-07-29T00:00:00"/>
    <n v="2621"/>
    <s v="551"/>
    <x v="6"/>
    <x v="27"/>
    <x v="1"/>
    <x v="1"/>
    <x v="0"/>
  </r>
  <r>
    <n v="5515116408"/>
    <x v="103"/>
    <n v="48000300"/>
    <x v="654"/>
    <s v="SSJFLOPEZ"/>
    <s v="MFLT"/>
    <s v="EPM TELECOMUNICACIONES S.A."/>
    <s v=""/>
    <s v=""/>
    <d v="2010-07-14T00:00:00"/>
    <d v="2010-07-29T00:00:00"/>
    <n v="1772"/>
    <s v="551"/>
    <x v="6"/>
    <x v="27"/>
    <x v="1"/>
    <x v="1"/>
    <x v="0"/>
  </r>
  <r>
    <n v="5515116408"/>
    <x v="103"/>
    <n v="48000300"/>
    <x v="654"/>
    <s v="SSJFLOPEZ"/>
    <s v="MFLT"/>
    <s v="EPM TELECOMUNICACIONES S.A."/>
    <s v=""/>
    <s v=""/>
    <d v="2010-07-14T00:00:00"/>
    <d v="2010-07-29T00:00:00"/>
    <n v="874"/>
    <s v="551"/>
    <x v="6"/>
    <x v="27"/>
    <x v="1"/>
    <x v="1"/>
    <x v="0"/>
  </r>
  <r>
    <n v="5515116408"/>
    <x v="103"/>
    <n v="48000300"/>
    <x v="654"/>
    <s v="SSJFLOPEZ"/>
    <s v="MFLT"/>
    <s v="EPM TELECOMUNICACIONES S.A."/>
    <s v=""/>
    <s v=""/>
    <d v="2010-07-14T00:00:00"/>
    <d v="2010-07-29T00:00:00"/>
    <n v="66535"/>
    <s v="551"/>
    <x v="6"/>
    <x v="27"/>
    <x v="1"/>
    <x v="1"/>
    <x v="0"/>
  </r>
  <r>
    <n v="5515116408"/>
    <x v="103"/>
    <n v="48000300"/>
    <x v="654"/>
    <s v="SSJFLOPEZ"/>
    <s v="MFLT"/>
    <s v="EPM TELECOMUNICACIONES S.A."/>
    <s v=""/>
    <s v=""/>
    <d v="2010-07-14T00:00:00"/>
    <d v="2010-07-29T00:00:00"/>
    <n v="437"/>
    <s v="551"/>
    <x v="6"/>
    <x v="27"/>
    <x v="1"/>
    <x v="1"/>
    <x v="0"/>
  </r>
  <r>
    <n v="5515116408"/>
    <x v="103"/>
    <n v="48000300"/>
    <x v="654"/>
    <s v="SSJFLOPEZ"/>
    <s v="MFLT"/>
    <s v="TELEFONICA MOVILES COLOMBIA S.A."/>
    <s v=""/>
    <s v=""/>
    <d v="2010-07-21T00:00:00"/>
    <d v="2010-07-29T00:00:00"/>
    <n v="131187"/>
    <s v="551"/>
    <x v="6"/>
    <x v="27"/>
    <x v="1"/>
    <x v="1"/>
    <x v="0"/>
  </r>
  <r>
    <n v="5515116408"/>
    <x v="103"/>
    <n v="48000300"/>
    <x v="654"/>
    <s v="SSJFLOPEZ"/>
    <s v="MFLT"/>
    <s v="TELEFONICA MOVILES COLOMBIA S.A."/>
    <s v=""/>
    <s v=""/>
    <d v="2010-07-21T00:00:00"/>
    <d v="2010-07-29T00:00:00"/>
    <n v="56835"/>
    <s v="551"/>
    <x v="6"/>
    <x v="27"/>
    <x v="1"/>
    <x v="1"/>
    <x v="0"/>
  </r>
  <r>
    <n v="5515116432"/>
    <x v="200"/>
    <n v="48000300"/>
    <x v="654"/>
    <s v="LTNJRODRIGUE"/>
    <s v="MFLT"/>
    <s v="Provisión otras cta.pte.proveed prod. Inventariab."/>
    <s v=""/>
    <s v="Papelería"/>
    <d v="2010-07-29T00:00:00"/>
    <d v="2010-07-29T00:00:00"/>
    <n v="9884"/>
    <s v="551"/>
    <x v="6"/>
    <x v="27"/>
    <x v="5"/>
    <x v="1"/>
    <x v="0"/>
  </r>
  <r>
    <n v="5515113507"/>
    <x v="101"/>
    <n v="48001400"/>
    <x v="655"/>
    <s v="SSGAVILLAMIL"/>
    <s v="MFLT"/>
    <s v="CIF,servicios,maquinaria y equipo"/>
    <s v=""/>
    <s v=""/>
    <d v="2010-07-29T00:00:00"/>
    <d v="2010-07-29T00:00:00"/>
    <n v="-153333"/>
    <s v="551"/>
    <x v="6"/>
    <x v="27"/>
    <x v="5"/>
    <x v="1"/>
    <x v="0"/>
  </r>
  <r>
    <n v="5515113507"/>
    <x v="101"/>
    <n v="48001400"/>
    <x v="655"/>
    <s v="SSJFLOPEZ"/>
    <s v="MFLT"/>
    <s v="CREDENCIAL BANCO DE OCCIDENTE"/>
    <s v=""/>
    <s v=""/>
    <d v="2010-07-14T00:00:00"/>
    <d v="2010-07-29T00:00:00"/>
    <n v="65558"/>
    <s v="551"/>
    <x v="6"/>
    <x v="27"/>
    <x v="5"/>
    <x v="1"/>
    <x v="0"/>
  </r>
  <r>
    <n v="5515113507"/>
    <x v="101"/>
    <n v="48001400"/>
    <x v="655"/>
    <s v="SSJFLOPEZ"/>
    <s v="MFLT"/>
    <s v="CREDENCIAL BANCO DE OCCIDENTE"/>
    <s v=""/>
    <s v=""/>
    <d v="2010-07-14T00:00:00"/>
    <d v="2010-07-29T00:00:00"/>
    <n v="87975"/>
    <s v="551"/>
    <x v="6"/>
    <x v="27"/>
    <x v="5"/>
    <x v="1"/>
    <x v="0"/>
  </r>
  <r>
    <n v="5515113507"/>
    <x v="101"/>
    <n v="48001500"/>
    <x v="656"/>
    <s v="SSGAVILLAMIL"/>
    <s v="MFLT"/>
    <s v="Gto i&amp;d,servicios,maquinaria y equipo"/>
    <s v=""/>
    <s v=""/>
    <d v="2010-07-29T00:00:00"/>
    <d v="2010-07-29T00:00:00"/>
    <n v="153333"/>
    <s v="551"/>
    <x v="6"/>
    <x v="27"/>
    <x v="5"/>
    <x v="1"/>
    <x v="0"/>
  </r>
  <r>
    <n v="5515116408"/>
    <x v="103"/>
    <n v="48001500"/>
    <x v="656"/>
    <s v="SSJFLOPEZ"/>
    <s v="MFLT"/>
    <s v="EPM TELECOMUNICACIONES S.A."/>
    <s v=""/>
    <s v=""/>
    <d v="2010-07-14T00:00:00"/>
    <d v="2010-07-29T00:00:00"/>
    <n v="1020"/>
    <s v="551"/>
    <x v="6"/>
    <x v="27"/>
    <x v="1"/>
    <x v="1"/>
    <x v="0"/>
  </r>
  <r>
    <n v="5515116408"/>
    <x v="103"/>
    <n v="48001500"/>
    <x v="656"/>
    <s v="SSJFLOPEZ"/>
    <s v="MFLT"/>
    <s v="EPM TELECOMUNICACIONES S.A."/>
    <s v=""/>
    <s v=""/>
    <d v="2010-07-14T00:00:00"/>
    <d v="2010-07-29T00:00:00"/>
    <n v="437"/>
    <s v="551"/>
    <x v="6"/>
    <x v="27"/>
    <x v="1"/>
    <x v="1"/>
    <x v="0"/>
  </r>
  <r>
    <n v="5515116408"/>
    <x v="103"/>
    <n v="48001500"/>
    <x v="656"/>
    <s v="SSJFLOPEZ"/>
    <s v="MFLT"/>
    <s v="EPM TELECOMUNICACIONES S.A."/>
    <s v=""/>
    <s v=""/>
    <d v="2010-07-14T00:00:00"/>
    <d v="2010-07-29T00:00:00"/>
    <n v="1160"/>
    <s v="551"/>
    <x v="6"/>
    <x v="27"/>
    <x v="1"/>
    <x v="1"/>
    <x v="0"/>
  </r>
  <r>
    <n v="5515116408"/>
    <x v="103"/>
    <n v="48001500"/>
    <x v="656"/>
    <s v="SSJFLOPEZ"/>
    <s v="MFLT"/>
    <s v="EPM TELECOMUNICACIONES S.A."/>
    <s v=""/>
    <s v=""/>
    <d v="2010-07-14T00:00:00"/>
    <d v="2010-07-29T00:00:00"/>
    <n v="437"/>
    <s v="551"/>
    <x v="6"/>
    <x v="27"/>
    <x v="1"/>
    <x v="1"/>
    <x v="0"/>
  </r>
  <r>
    <n v="5515116408"/>
    <x v="103"/>
    <n v="48001500"/>
    <x v="656"/>
    <s v="SSJFLOPEZ"/>
    <s v="MFLT"/>
    <s v="EPM TELECOMUNICACIONES S.A."/>
    <s v=""/>
    <s v=""/>
    <d v="2010-07-14T00:00:00"/>
    <d v="2010-07-29T00:00:00"/>
    <n v="1213"/>
    <s v="551"/>
    <x v="6"/>
    <x v="27"/>
    <x v="1"/>
    <x v="1"/>
    <x v="0"/>
  </r>
  <r>
    <n v="5515116408"/>
    <x v="103"/>
    <n v="48001500"/>
    <x v="656"/>
    <s v="SSJFLOPEZ"/>
    <s v="MFLT"/>
    <s v="EPM TELECOMUNICACIONES S.A."/>
    <s v=""/>
    <s v=""/>
    <d v="2010-07-14T00:00:00"/>
    <d v="2010-07-29T00:00:00"/>
    <n v="437"/>
    <s v="551"/>
    <x v="6"/>
    <x v="27"/>
    <x v="1"/>
    <x v="1"/>
    <x v="0"/>
  </r>
  <r>
    <n v="5515116408"/>
    <x v="103"/>
    <n v="48001500"/>
    <x v="656"/>
    <s v="SSJFLOPEZ"/>
    <s v="MFLT"/>
    <s v="EPM TELECOMUNICACIONES S.A."/>
    <s v=""/>
    <s v=""/>
    <d v="2010-07-14T00:00:00"/>
    <d v="2010-07-29T00:00:00"/>
    <n v="6553"/>
    <s v="551"/>
    <x v="6"/>
    <x v="27"/>
    <x v="1"/>
    <x v="1"/>
    <x v="0"/>
  </r>
  <r>
    <n v="5515116408"/>
    <x v="103"/>
    <n v="48001500"/>
    <x v="656"/>
    <s v="SSJFLOPEZ"/>
    <s v="MFLT"/>
    <s v="EPM TELECOMUNICACIONES S.A."/>
    <s v=""/>
    <s v=""/>
    <d v="2010-07-14T00:00:00"/>
    <d v="2010-07-29T00:00:00"/>
    <n v="2621"/>
    <s v="551"/>
    <x v="6"/>
    <x v="27"/>
    <x v="1"/>
    <x v="1"/>
    <x v="0"/>
  </r>
  <r>
    <n v="5515116408"/>
    <x v="103"/>
    <n v="48001500"/>
    <x v="656"/>
    <s v="SSJFLOPEZ"/>
    <s v="MFLT"/>
    <s v="EPM TELECOMUNICACIONES S.A."/>
    <s v=""/>
    <s v=""/>
    <d v="2010-07-14T00:00:00"/>
    <d v="2010-07-29T00:00:00"/>
    <n v="1772"/>
    <s v="551"/>
    <x v="6"/>
    <x v="27"/>
    <x v="1"/>
    <x v="1"/>
    <x v="0"/>
  </r>
  <r>
    <n v="5515116408"/>
    <x v="103"/>
    <n v="48001500"/>
    <x v="656"/>
    <s v="SSJFLOPEZ"/>
    <s v="MFLT"/>
    <s v="EPM TELECOMUNICACIONES S.A."/>
    <s v=""/>
    <s v=""/>
    <d v="2010-07-14T00:00:00"/>
    <d v="2010-07-29T00:00:00"/>
    <n v="874"/>
    <s v="551"/>
    <x v="6"/>
    <x v="27"/>
    <x v="1"/>
    <x v="1"/>
    <x v="0"/>
  </r>
  <r>
    <n v="5515116408"/>
    <x v="103"/>
    <n v="48001500"/>
    <x v="656"/>
    <s v="SSJFLOPEZ"/>
    <s v="MFLT"/>
    <s v="EPM TELECOMUNICACIONES S.A."/>
    <s v=""/>
    <s v=""/>
    <d v="2010-07-14T00:00:00"/>
    <d v="2010-07-29T00:00:00"/>
    <n v="66535"/>
    <s v="551"/>
    <x v="6"/>
    <x v="27"/>
    <x v="1"/>
    <x v="1"/>
    <x v="0"/>
  </r>
  <r>
    <n v="5515116408"/>
    <x v="103"/>
    <n v="48001500"/>
    <x v="656"/>
    <s v="SSJFLOPEZ"/>
    <s v="MFLT"/>
    <s v="EPM TELECOMUNICACIONES S.A."/>
    <s v=""/>
    <s v=""/>
    <d v="2010-07-14T00:00:00"/>
    <d v="2010-07-29T00:00:00"/>
    <n v="437"/>
    <s v="551"/>
    <x v="6"/>
    <x v="27"/>
    <x v="1"/>
    <x v="1"/>
    <x v="0"/>
  </r>
  <r>
    <n v="5515111158"/>
    <x v="231"/>
    <n v="48007000"/>
    <x v="658"/>
    <s v="SSGAVILLAMIL"/>
    <s v="MFLT"/>
    <s v="CIF,servicios,maquinaria y equipo"/>
    <s v=""/>
    <s v=""/>
    <d v="2010-07-29T00:00:00"/>
    <d v="2010-07-29T00:00:00"/>
    <n v="-1075000"/>
    <s v="551"/>
    <x v="6"/>
    <x v="27"/>
    <x v="8"/>
    <x v="1"/>
    <x v="0"/>
  </r>
  <r>
    <n v="5515111158"/>
    <x v="231"/>
    <n v="48007000"/>
    <x v="658"/>
    <s v="LTICPOSADA"/>
    <s v="MFLT"/>
    <s v="Provisión otras cta.pte.proveed prod. Inventariab."/>
    <s v=""/>
    <s v="ASESORIA HUMANA Y ORGANIZACIONAL"/>
    <d v="2010-07-29T00:00:00"/>
    <d v="2010-07-29T00:00:00"/>
    <n v="1075000"/>
    <s v="551"/>
    <x v="6"/>
    <x v="27"/>
    <x v="8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7-29T00:00:00"/>
    <d v="2010-07-29T00:00:00"/>
    <n v="4400"/>
    <s v="551"/>
    <x v="6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7-29T00:00:00"/>
    <d v="2010-07-29T00:00:00"/>
    <n v="18000"/>
    <s v="551"/>
    <x v="6"/>
    <x v="27"/>
    <x v="5"/>
    <x v="1"/>
    <x v="0"/>
  </r>
  <r>
    <n v="5515116408"/>
    <x v="103"/>
    <n v="48007000"/>
    <x v="658"/>
    <s v="SSJFLOPEZ"/>
    <s v="MFLT"/>
    <s v="EPM TELECOMUNICACIONES S.A."/>
    <s v=""/>
    <s v=""/>
    <d v="2010-07-14T00:00:00"/>
    <d v="2010-07-29T00:00:00"/>
    <n v="2167"/>
    <s v="551"/>
    <x v="6"/>
    <x v="27"/>
    <x v="1"/>
    <x v="1"/>
    <x v="0"/>
  </r>
  <r>
    <n v="5515116408"/>
    <x v="103"/>
    <n v="48007000"/>
    <x v="658"/>
    <s v="SSJFLOPEZ"/>
    <s v="MFLT"/>
    <s v="EPM TELECOMUNICACIONES S.A."/>
    <s v=""/>
    <s v=""/>
    <d v="2010-07-14T00:00:00"/>
    <d v="2010-07-29T00:00:00"/>
    <n v="874"/>
    <s v="551"/>
    <x v="6"/>
    <x v="27"/>
    <x v="1"/>
    <x v="1"/>
    <x v="0"/>
  </r>
  <r>
    <n v="5515116408"/>
    <x v="103"/>
    <n v="48007000"/>
    <x v="658"/>
    <s v="SSJFLOPEZ"/>
    <s v="MFLT"/>
    <s v="EPM TELECOMUNICACIONES S.A."/>
    <s v=""/>
    <s v=""/>
    <d v="2010-07-14T00:00:00"/>
    <d v="2010-07-29T00:00:00"/>
    <n v="309"/>
    <s v="551"/>
    <x v="6"/>
    <x v="27"/>
    <x v="1"/>
    <x v="1"/>
    <x v="0"/>
  </r>
  <r>
    <n v="5515116408"/>
    <x v="103"/>
    <n v="48007000"/>
    <x v="658"/>
    <s v="SSJFLOPEZ"/>
    <s v="MFLT"/>
    <s v="EPM TELECOMUNICACIONES S.A."/>
    <s v=""/>
    <s v=""/>
    <d v="2010-07-02T00:00:00"/>
    <d v="2010-07-29T00:00:00"/>
    <n v="1239"/>
    <s v="551"/>
    <x v="6"/>
    <x v="27"/>
    <x v="1"/>
    <x v="1"/>
    <x v="0"/>
  </r>
  <r>
    <n v="5515116408"/>
    <x v="103"/>
    <n v="48007000"/>
    <x v="658"/>
    <s v="SSJFLOPEZ"/>
    <s v="MFLT"/>
    <s v="EPM TELECOMUNICACIONES S.A."/>
    <s v=""/>
    <s v=""/>
    <d v="2010-07-02T00:00:00"/>
    <d v="2010-07-29T00:00:00"/>
    <n v="1585"/>
    <s v="551"/>
    <x v="6"/>
    <x v="27"/>
    <x v="1"/>
    <x v="1"/>
    <x v="0"/>
  </r>
  <r>
    <n v="5515116408"/>
    <x v="103"/>
    <n v="48007000"/>
    <x v="658"/>
    <s v="SSJFLOPEZ"/>
    <s v="MFLT"/>
    <s v="EPM TELECOMUNICACIONES S.A."/>
    <s v=""/>
    <s v=""/>
    <d v="2010-07-14T00:00:00"/>
    <d v="2010-07-29T00:00:00"/>
    <n v="1020"/>
    <s v="551"/>
    <x v="6"/>
    <x v="27"/>
    <x v="1"/>
    <x v="1"/>
    <x v="0"/>
  </r>
  <r>
    <n v="5515116408"/>
    <x v="103"/>
    <n v="48007000"/>
    <x v="658"/>
    <s v="SSJFLOPEZ"/>
    <s v="MFLT"/>
    <s v="EPM TELECOMUNICACIONES S.A."/>
    <s v=""/>
    <s v=""/>
    <d v="2010-07-14T00:00:00"/>
    <d v="2010-07-29T00:00:00"/>
    <n v="437"/>
    <s v="551"/>
    <x v="6"/>
    <x v="27"/>
    <x v="1"/>
    <x v="1"/>
    <x v="0"/>
  </r>
  <r>
    <n v="5515116408"/>
    <x v="103"/>
    <n v="48007000"/>
    <x v="658"/>
    <s v="SSJFLOPEZ"/>
    <s v="MFLT"/>
    <s v="EPM TELECOMUNICACIONES S.A."/>
    <s v=""/>
    <s v=""/>
    <d v="2010-07-14T00:00:00"/>
    <d v="2010-07-29T00:00:00"/>
    <n v="1160"/>
    <s v="551"/>
    <x v="6"/>
    <x v="27"/>
    <x v="1"/>
    <x v="1"/>
    <x v="0"/>
  </r>
  <r>
    <n v="5515116408"/>
    <x v="103"/>
    <n v="48007000"/>
    <x v="658"/>
    <s v="SSJFLOPEZ"/>
    <s v="MFLT"/>
    <s v="EPM TELECOMUNICACIONES S.A."/>
    <s v=""/>
    <s v=""/>
    <d v="2010-07-14T00:00:00"/>
    <d v="2010-07-29T00:00:00"/>
    <n v="437"/>
    <s v="551"/>
    <x v="6"/>
    <x v="27"/>
    <x v="1"/>
    <x v="1"/>
    <x v="0"/>
  </r>
  <r>
    <n v="5515116408"/>
    <x v="103"/>
    <n v="48007000"/>
    <x v="658"/>
    <s v="SSJFLOPEZ"/>
    <s v="MFLT"/>
    <s v="EPM TELECOMUNICACIONES S.A."/>
    <s v=""/>
    <s v=""/>
    <d v="2010-07-14T00:00:00"/>
    <d v="2010-07-29T00:00:00"/>
    <n v="1213"/>
    <s v="551"/>
    <x v="6"/>
    <x v="27"/>
    <x v="1"/>
    <x v="1"/>
    <x v="0"/>
  </r>
  <r>
    <n v="5515116408"/>
    <x v="103"/>
    <n v="48007000"/>
    <x v="658"/>
    <s v="SSJFLOPEZ"/>
    <s v="MFLT"/>
    <s v="EPM TELECOMUNICACIONES S.A."/>
    <s v=""/>
    <s v=""/>
    <d v="2010-07-14T00:00:00"/>
    <d v="2010-07-29T00:00:00"/>
    <n v="437"/>
    <s v="551"/>
    <x v="6"/>
    <x v="27"/>
    <x v="1"/>
    <x v="1"/>
    <x v="0"/>
  </r>
  <r>
    <n v="5515116408"/>
    <x v="103"/>
    <n v="48007000"/>
    <x v="658"/>
    <s v="SSJFLOPEZ"/>
    <s v="MFLT"/>
    <s v="EPM TELECOMUNICACIONES S.A."/>
    <s v=""/>
    <s v=""/>
    <d v="2010-07-14T00:00:00"/>
    <d v="2010-07-29T00:00:00"/>
    <n v="6553"/>
    <s v="551"/>
    <x v="6"/>
    <x v="27"/>
    <x v="1"/>
    <x v="1"/>
    <x v="0"/>
  </r>
  <r>
    <n v="5515116408"/>
    <x v="103"/>
    <n v="48007000"/>
    <x v="658"/>
    <s v="SSJFLOPEZ"/>
    <s v="MFLT"/>
    <s v="EPM TELECOMUNICACIONES S.A."/>
    <s v=""/>
    <s v=""/>
    <d v="2010-07-14T00:00:00"/>
    <d v="2010-07-29T00:00:00"/>
    <n v="2621"/>
    <s v="551"/>
    <x v="6"/>
    <x v="27"/>
    <x v="1"/>
    <x v="1"/>
    <x v="0"/>
  </r>
  <r>
    <n v="5515116408"/>
    <x v="103"/>
    <n v="48007000"/>
    <x v="658"/>
    <s v="SSJFLOPEZ"/>
    <s v="MFLT"/>
    <s v="EPM TELECOMUNICACIONES S.A."/>
    <s v=""/>
    <s v=""/>
    <d v="2010-07-14T00:00:00"/>
    <d v="2010-07-29T00:00:00"/>
    <n v="1772"/>
    <s v="551"/>
    <x v="6"/>
    <x v="27"/>
    <x v="1"/>
    <x v="1"/>
    <x v="0"/>
  </r>
  <r>
    <n v="5515116408"/>
    <x v="103"/>
    <n v="48007000"/>
    <x v="658"/>
    <s v="SSJFLOPEZ"/>
    <s v="MFLT"/>
    <s v="EPM TELECOMUNICACIONES S.A."/>
    <s v=""/>
    <s v=""/>
    <d v="2010-07-14T00:00:00"/>
    <d v="2010-07-29T00:00:00"/>
    <n v="874"/>
    <s v="551"/>
    <x v="6"/>
    <x v="27"/>
    <x v="1"/>
    <x v="1"/>
    <x v="0"/>
  </r>
  <r>
    <n v="5515116408"/>
    <x v="103"/>
    <n v="48007000"/>
    <x v="658"/>
    <s v="SSJFLOPEZ"/>
    <s v="MFLT"/>
    <s v="EPM TELECOMUNICACIONES S.A."/>
    <s v=""/>
    <s v=""/>
    <d v="2010-07-14T00:00:00"/>
    <d v="2010-07-29T00:00:00"/>
    <n v="66535"/>
    <s v="551"/>
    <x v="6"/>
    <x v="27"/>
    <x v="1"/>
    <x v="1"/>
    <x v="0"/>
  </r>
  <r>
    <n v="5515116408"/>
    <x v="103"/>
    <n v="48007000"/>
    <x v="658"/>
    <s v="SSJFLOPEZ"/>
    <s v="MFLT"/>
    <s v="EPM TELECOMUNICACIONES S.A."/>
    <s v=""/>
    <s v=""/>
    <d v="2010-07-14T00:00:00"/>
    <d v="2010-07-29T00:00:00"/>
    <n v="437"/>
    <s v="551"/>
    <x v="6"/>
    <x v="27"/>
    <x v="1"/>
    <x v="1"/>
    <x v="0"/>
  </r>
  <r>
    <n v="5515116432"/>
    <x v="200"/>
    <n v="48007000"/>
    <x v="658"/>
    <s v="LTNJRODRIGUE"/>
    <s v="MFLT"/>
    <s v="Provisión otras cta.pte.proveed prod. Inventariab."/>
    <s v=""/>
    <s v="Papelería"/>
    <d v="2010-07-29T00:00:00"/>
    <d v="2010-07-29T00:00:00"/>
    <n v="36240"/>
    <s v="551"/>
    <x v="6"/>
    <x v="27"/>
    <x v="5"/>
    <x v="1"/>
    <x v="0"/>
  </r>
  <r>
    <n v="5515124703"/>
    <x v="109"/>
    <n v="48007000"/>
    <x v="658"/>
    <s v="LTNJRODRIGUE"/>
    <s v="MFLT"/>
    <s v="Provisión otras cta.pte.proveed prod. Inventariab."/>
    <s v=""/>
    <s v="Servicio de Fotocopias"/>
    <d v="2010-07-29T00:00:00"/>
    <d v="2010-07-29T00:00:00"/>
    <n v="15543"/>
    <s v="551"/>
    <x v="6"/>
    <x v="27"/>
    <x v="5"/>
    <x v="1"/>
    <x v="0"/>
  </r>
  <r>
    <n v="5515125759"/>
    <x v="115"/>
    <n v="48007000"/>
    <x v="658"/>
    <s v="LTNJRODRIGUE"/>
    <s v="MFLT"/>
    <s v="Provisión otras cta.pte.proveed prod. Inventariab."/>
    <s v=""/>
    <s v="Servicio Transporte por vale"/>
    <d v="2010-07-29T00:00:00"/>
    <d v="2010-07-29T00:00:00"/>
    <n v="11582"/>
    <s v="551"/>
    <x v="6"/>
    <x v="27"/>
    <x v="5"/>
    <x v="1"/>
    <x v="0"/>
  </r>
  <r>
    <n v="5515125759"/>
    <x v="115"/>
    <n v="48007000"/>
    <x v="658"/>
    <s v="LTNJRODRIGUE"/>
    <s v="MFLT"/>
    <s v="Provisión otras cta.pte.proveed prod. Inventariab."/>
    <s v=""/>
    <s v="Servicio Transporte por vale"/>
    <d v="2010-07-29T00:00:00"/>
    <d v="2010-07-29T00:00:00"/>
    <n v="1158"/>
    <s v="551"/>
    <x v="6"/>
    <x v="27"/>
    <x v="5"/>
    <x v="1"/>
    <x v="0"/>
  </r>
  <r>
    <n v="5515611158"/>
    <x v="195"/>
    <n v="48007000"/>
    <x v="658"/>
    <s v="SSGAVILLAMIL"/>
    <s v="MFLT"/>
    <s v="Gto i&amp;d,servicios,maquinaria y equipo"/>
    <s v=""/>
    <s v=""/>
    <d v="2010-07-29T00:00:00"/>
    <d v="2010-07-29T00:00:00"/>
    <n v="1075000"/>
    <s v="551"/>
    <x v="6"/>
    <x v="27"/>
    <x v="8"/>
    <x v="1"/>
    <x v="0"/>
  </r>
  <r>
    <n v="5515116408"/>
    <x v="103"/>
    <n v="48008600"/>
    <x v="659"/>
    <s v="SSJFLOPEZ"/>
    <s v="MFLT"/>
    <s v="EPM TELECOMUNICACIONES S.A."/>
    <s v=""/>
    <s v=""/>
    <d v="2010-07-14T00:00:00"/>
    <d v="2010-07-29T00:00:00"/>
    <n v="2040"/>
    <s v="551"/>
    <x v="6"/>
    <x v="27"/>
    <x v="1"/>
    <x v="1"/>
    <x v="0"/>
  </r>
  <r>
    <n v="5515116408"/>
    <x v="103"/>
    <n v="48008600"/>
    <x v="659"/>
    <s v="SSJFLOPEZ"/>
    <s v="MFLT"/>
    <s v="EPM TELECOMUNICACIONES S.A."/>
    <s v=""/>
    <s v=""/>
    <d v="2010-07-14T00:00:00"/>
    <d v="2010-07-29T00:00:00"/>
    <n v="874"/>
    <s v="551"/>
    <x v="6"/>
    <x v="27"/>
    <x v="1"/>
    <x v="1"/>
    <x v="0"/>
  </r>
  <r>
    <n v="5515116408"/>
    <x v="103"/>
    <n v="48008600"/>
    <x v="659"/>
    <s v="SSJFLOPEZ"/>
    <s v="MFLT"/>
    <s v="EPM TELECOMUNICACIONES S.A."/>
    <s v=""/>
    <s v=""/>
    <d v="2010-07-14T00:00:00"/>
    <d v="2010-07-29T00:00:00"/>
    <n v="2322"/>
    <s v="551"/>
    <x v="6"/>
    <x v="27"/>
    <x v="1"/>
    <x v="1"/>
    <x v="0"/>
  </r>
  <r>
    <n v="5515116408"/>
    <x v="103"/>
    <n v="48008600"/>
    <x v="659"/>
    <s v="SSJFLOPEZ"/>
    <s v="MFLT"/>
    <s v="EPM TELECOMUNICACIONES S.A."/>
    <s v=""/>
    <s v=""/>
    <d v="2010-07-14T00:00:00"/>
    <d v="2010-07-29T00:00:00"/>
    <n v="874"/>
    <s v="551"/>
    <x v="6"/>
    <x v="27"/>
    <x v="1"/>
    <x v="1"/>
    <x v="0"/>
  </r>
  <r>
    <n v="5515116408"/>
    <x v="103"/>
    <n v="48008600"/>
    <x v="659"/>
    <s v="SSJFLOPEZ"/>
    <s v="MFLT"/>
    <s v="EPM TELECOMUNICACIONES S.A."/>
    <s v=""/>
    <s v=""/>
    <d v="2010-07-14T00:00:00"/>
    <d v="2010-07-29T00:00:00"/>
    <n v="2425"/>
    <s v="551"/>
    <x v="6"/>
    <x v="27"/>
    <x v="1"/>
    <x v="1"/>
    <x v="0"/>
  </r>
  <r>
    <n v="5515116408"/>
    <x v="103"/>
    <n v="48008600"/>
    <x v="659"/>
    <s v="SSJFLOPEZ"/>
    <s v="MFLT"/>
    <s v="EPM TELECOMUNICACIONES S.A."/>
    <s v=""/>
    <s v=""/>
    <d v="2010-07-14T00:00:00"/>
    <d v="2010-07-29T00:00:00"/>
    <n v="874"/>
    <s v="551"/>
    <x v="6"/>
    <x v="27"/>
    <x v="1"/>
    <x v="1"/>
    <x v="0"/>
  </r>
  <r>
    <n v="5515116408"/>
    <x v="103"/>
    <n v="48008600"/>
    <x v="659"/>
    <s v="SSJFLOPEZ"/>
    <s v="MFLT"/>
    <s v="EPM TELECOMUNICACIONES S.A."/>
    <s v=""/>
    <s v=""/>
    <d v="2010-07-14T00:00:00"/>
    <d v="2010-07-29T00:00:00"/>
    <n v="13107"/>
    <s v="551"/>
    <x v="6"/>
    <x v="27"/>
    <x v="1"/>
    <x v="1"/>
    <x v="0"/>
  </r>
  <r>
    <n v="5515116408"/>
    <x v="103"/>
    <n v="48008600"/>
    <x v="659"/>
    <s v="SSJFLOPEZ"/>
    <s v="MFLT"/>
    <s v="EPM TELECOMUNICACIONES S.A."/>
    <s v=""/>
    <s v=""/>
    <d v="2010-07-14T00:00:00"/>
    <d v="2010-07-29T00:00:00"/>
    <n v="5242"/>
    <s v="551"/>
    <x v="6"/>
    <x v="27"/>
    <x v="1"/>
    <x v="1"/>
    <x v="0"/>
  </r>
  <r>
    <n v="5515116408"/>
    <x v="103"/>
    <n v="48008600"/>
    <x v="659"/>
    <s v="SSJFLOPEZ"/>
    <s v="MFLT"/>
    <s v="EPM TELECOMUNICACIONES S.A."/>
    <s v=""/>
    <s v=""/>
    <d v="2010-07-14T00:00:00"/>
    <d v="2010-07-29T00:00:00"/>
    <n v="3545"/>
    <s v="551"/>
    <x v="6"/>
    <x v="27"/>
    <x v="1"/>
    <x v="1"/>
    <x v="0"/>
  </r>
  <r>
    <n v="5515116408"/>
    <x v="103"/>
    <n v="48008600"/>
    <x v="659"/>
    <s v="SSJFLOPEZ"/>
    <s v="MFLT"/>
    <s v="EPM TELECOMUNICACIONES S.A."/>
    <s v=""/>
    <s v=""/>
    <d v="2010-07-14T00:00:00"/>
    <d v="2010-07-29T00:00:00"/>
    <n v="1748"/>
    <s v="551"/>
    <x v="6"/>
    <x v="27"/>
    <x v="1"/>
    <x v="1"/>
    <x v="0"/>
  </r>
  <r>
    <n v="5515116408"/>
    <x v="103"/>
    <n v="48008600"/>
    <x v="659"/>
    <s v="SSJFLOPEZ"/>
    <s v="MFLT"/>
    <s v="EPM TELECOMUNICACIONES S.A."/>
    <s v=""/>
    <s v=""/>
    <d v="2010-07-14T00:00:00"/>
    <d v="2010-07-29T00:00:00"/>
    <n v="133070"/>
    <s v="551"/>
    <x v="6"/>
    <x v="27"/>
    <x v="1"/>
    <x v="1"/>
    <x v="0"/>
  </r>
  <r>
    <n v="5515116408"/>
    <x v="103"/>
    <n v="48008600"/>
    <x v="659"/>
    <s v="SSJFLOPEZ"/>
    <s v="MFLT"/>
    <s v="EPM TELECOMUNICACIONES S.A."/>
    <s v=""/>
    <s v=""/>
    <d v="2010-07-14T00:00:00"/>
    <d v="2010-07-29T00:00:00"/>
    <n v="874"/>
    <s v="551"/>
    <x v="6"/>
    <x v="27"/>
    <x v="1"/>
    <x v="1"/>
    <x v="0"/>
  </r>
  <r>
    <n v="5515124703"/>
    <x v="109"/>
    <n v="48008600"/>
    <x v="659"/>
    <s v="LTNJRODRIGUE"/>
    <s v="MFLT"/>
    <s v="Provisión otras cta.pte.proveed prod. Inventariab."/>
    <s v=""/>
    <s v="Servicio de Fotocopias"/>
    <d v="2010-07-29T00:00:00"/>
    <d v="2010-07-29T00:00:00"/>
    <n v="84379"/>
    <s v="551"/>
    <x v="6"/>
    <x v="27"/>
    <x v="5"/>
    <x v="1"/>
    <x v="0"/>
  </r>
  <r>
    <n v="5515114301"/>
    <x v="204"/>
    <n v="48016300"/>
    <x v="661"/>
    <s v="SSGAVILLAMIL"/>
    <s v="MFLT"/>
    <s v="Provisión p' costos y gastos, otros"/>
    <s v=""/>
    <s v=""/>
    <d v="2010-07-29T00:00:00"/>
    <d v="2010-07-29T00:00:00"/>
    <n v="3838000"/>
    <s v="551"/>
    <x v="6"/>
    <x v="27"/>
    <x v="11"/>
    <x v="1"/>
    <x v="0"/>
  </r>
  <r>
    <n v="5515116408"/>
    <x v="103"/>
    <n v="48016800"/>
    <x v="662"/>
    <s v="SSJFLOPEZ"/>
    <s v="MFLT"/>
    <s v="EPM TELECOMUNICACIONES S.A."/>
    <s v=""/>
    <s v=""/>
    <d v="2010-07-14T00:00:00"/>
    <d v="2010-07-29T00:00:00"/>
    <n v="7224"/>
    <s v="551"/>
    <x v="6"/>
    <x v="27"/>
    <x v="1"/>
    <x v="1"/>
    <x v="0"/>
  </r>
  <r>
    <n v="5515116408"/>
    <x v="103"/>
    <n v="48016800"/>
    <x v="662"/>
    <s v="SSJFLOPEZ"/>
    <s v="MFLT"/>
    <s v="EPM TELECOMUNICACIONES S.A."/>
    <s v=""/>
    <s v=""/>
    <d v="2010-07-14T00:00:00"/>
    <d v="2010-07-29T00:00:00"/>
    <n v="2914"/>
    <s v="551"/>
    <x v="6"/>
    <x v="27"/>
    <x v="1"/>
    <x v="1"/>
    <x v="0"/>
  </r>
  <r>
    <n v="5515116408"/>
    <x v="103"/>
    <n v="48016800"/>
    <x v="662"/>
    <s v="SSJFLOPEZ"/>
    <s v="MFLT"/>
    <s v="EPM TELECOMUNICACIONES S.A."/>
    <s v=""/>
    <s v=""/>
    <d v="2010-07-14T00:00:00"/>
    <d v="2010-07-29T00:00:00"/>
    <n v="1030"/>
    <s v="551"/>
    <x v="6"/>
    <x v="27"/>
    <x v="1"/>
    <x v="1"/>
    <x v="0"/>
  </r>
  <r>
    <n v="5515116408"/>
    <x v="103"/>
    <n v="48016800"/>
    <x v="662"/>
    <s v="SSJFLOPEZ"/>
    <s v="MFLT"/>
    <s v="EPM TELECOMUNICACIONES S.A."/>
    <s v=""/>
    <s v=""/>
    <d v="2010-07-02T00:00:00"/>
    <d v="2010-07-29T00:00:00"/>
    <n v="1761"/>
    <s v="551"/>
    <x v="6"/>
    <x v="27"/>
    <x v="1"/>
    <x v="1"/>
    <x v="0"/>
  </r>
  <r>
    <n v="5515116408"/>
    <x v="103"/>
    <n v="48016800"/>
    <x v="662"/>
    <s v="SSJFLOPEZ"/>
    <s v="MFLT"/>
    <s v="EPM TELECOMUNICACIONES S.A."/>
    <s v=""/>
    <s v=""/>
    <d v="2010-07-02T00:00:00"/>
    <d v="2010-07-29T00:00:00"/>
    <n v="1409"/>
    <s v="551"/>
    <x v="6"/>
    <x v="27"/>
    <x v="1"/>
    <x v="1"/>
    <x v="0"/>
  </r>
  <r>
    <n v="5515116408"/>
    <x v="103"/>
    <n v="48016800"/>
    <x v="662"/>
    <s v="SSJFLOPEZ"/>
    <s v="MFLT"/>
    <s v="EPM TELECOMUNICACIONES S.A."/>
    <s v=""/>
    <s v=""/>
    <d v="2010-07-14T00:00:00"/>
    <d v="2010-07-29T00:00:00"/>
    <n v="3735"/>
    <s v="551"/>
    <x v="6"/>
    <x v="27"/>
    <x v="1"/>
    <x v="1"/>
    <x v="0"/>
  </r>
  <r>
    <n v="5515116408"/>
    <x v="103"/>
    <n v="48016800"/>
    <x v="662"/>
    <s v="SSJFLOPEZ"/>
    <s v="MFLT"/>
    <s v="EPM TELECOMUNICACIONES S.A."/>
    <s v=""/>
    <s v=""/>
    <d v="2010-07-14T00:00:00"/>
    <d v="2010-07-29T00:00:00"/>
    <n v="1602"/>
    <s v="551"/>
    <x v="6"/>
    <x v="27"/>
    <x v="1"/>
    <x v="1"/>
    <x v="0"/>
  </r>
  <r>
    <n v="5515116408"/>
    <x v="103"/>
    <n v="48016800"/>
    <x v="662"/>
    <s v="SSJFLOPEZ"/>
    <s v="MFLT"/>
    <s v="EPM TELECOMUNICACIONES S.A."/>
    <s v=""/>
    <s v=""/>
    <d v="2010-07-14T00:00:00"/>
    <d v="2010-07-29T00:00:00"/>
    <n v="4259"/>
    <s v="551"/>
    <x v="6"/>
    <x v="27"/>
    <x v="1"/>
    <x v="1"/>
    <x v="0"/>
  </r>
  <r>
    <n v="5515116408"/>
    <x v="103"/>
    <n v="48016800"/>
    <x v="662"/>
    <s v="SSJFLOPEZ"/>
    <s v="MFLT"/>
    <s v="EPM TELECOMUNICACIONES S.A."/>
    <s v=""/>
    <s v=""/>
    <d v="2010-07-14T00:00:00"/>
    <d v="2010-07-29T00:00:00"/>
    <n v="1602"/>
    <s v="551"/>
    <x v="6"/>
    <x v="27"/>
    <x v="1"/>
    <x v="1"/>
    <x v="0"/>
  </r>
  <r>
    <n v="5515116408"/>
    <x v="103"/>
    <n v="48016800"/>
    <x v="662"/>
    <s v="SSJFLOPEZ"/>
    <s v="MFLT"/>
    <s v="EPM TELECOMUNICACIONES S.A."/>
    <s v=""/>
    <s v=""/>
    <d v="2010-07-14T00:00:00"/>
    <d v="2010-07-29T00:00:00"/>
    <n v="4444"/>
    <s v="551"/>
    <x v="6"/>
    <x v="27"/>
    <x v="1"/>
    <x v="1"/>
    <x v="0"/>
  </r>
  <r>
    <n v="5515116408"/>
    <x v="103"/>
    <n v="48016800"/>
    <x v="662"/>
    <s v="SSJFLOPEZ"/>
    <s v="MFLT"/>
    <s v="EPM TELECOMUNICACIONES S.A."/>
    <s v=""/>
    <s v=""/>
    <d v="2010-07-14T00:00:00"/>
    <d v="2010-07-29T00:00:00"/>
    <n v="1602"/>
    <s v="551"/>
    <x v="6"/>
    <x v="27"/>
    <x v="1"/>
    <x v="1"/>
    <x v="0"/>
  </r>
  <r>
    <n v="5515116408"/>
    <x v="103"/>
    <n v="48016800"/>
    <x v="662"/>
    <s v="SSJFLOPEZ"/>
    <s v="MFLT"/>
    <s v="EPM TELECOMUNICACIONES S.A."/>
    <s v=""/>
    <s v=""/>
    <d v="2010-07-14T00:00:00"/>
    <d v="2010-07-29T00:00:00"/>
    <n v="24036"/>
    <s v="551"/>
    <x v="6"/>
    <x v="27"/>
    <x v="1"/>
    <x v="1"/>
    <x v="0"/>
  </r>
  <r>
    <n v="5515116408"/>
    <x v="103"/>
    <n v="48016800"/>
    <x v="662"/>
    <s v="SSJFLOPEZ"/>
    <s v="MFLT"/>
    <s v="EPM TELECOMUNICACIONES S.A."/>
    <s v=""/>
    <s v=""/>
    <d v="2010-07-14T00:00:00"/>
    <d v="2010-07-29T00:00:00"/>
    <n v="9611"/>
    <s v="551"/>
    <x v="6"/>
    <x v="27"/>
    <x v="1"/>
    <x v="1"/>
    <x v="0"/>
  </r>
  <r>
    <n v="5515116408"/>
    <x v="103"/>
    <n v="48016800"/>
    <x v="662"/>
    <s v="SSJFLOPEZ"/>
    <s v="MFLT"/>
    <s v="EPM TELECOMUNICACIONES S.A."/>
    <s v=""/>
    <s v=""/>
    <d v="2010-07-14T00:00:00"/>
    <d v="2010-07-29T00:00:00"/>
    <n v="6497"/>
    <s v="551"/>
    <x v="6"/>
    <x v="27"/>
    <x v="1"/>
    <x v="1"/>
    <x v="0"/>
  </r>
  <r>
    <n v="5515116408"/>
    <x v="103"/>
    <n v="48016800"/>
    <x v="662"/>
    <s v="SSJFLOPEZ"/>
    <s v="MFLT"/>
    <s v="EPM TELECOMUNICACIONES S.A."/>
    <s v=""/>
    <s v=""/>
    <d v="2010-07-14T00:00:00"/>
    <d v="2010-07-29T00:00:00"/>
    <n v="3204"/>
    <s v="551"/>
    <x v="6"/>
    <x v="27"/>
    <x v="1"/>
    <x v="1"/>
    <x v="0"/>
  </r>
  <r>
    <n v="5515116408"/>
    <x v="103"/>
    <n v="48016800"/>
    <x v="662"/>
    <s v="SSJFLOPEZ"/>
    <s v="MFLT"/>
    <s v="EPM TELECOMUNICACIONES S.A."/>
    <s v=""/>
    <s v=""/>
    <d v="2010-07-14T00:00:00"/>
    <d v="2010-07-29T00:00:00"/>
    <n v="243966"/>
    <s v="551"/>
    <x v="6"/>
    <x v="27"/>
    <x v="1"/>
    <x v="1"/>
    <x v="0"/>
  </r>
  <r>
    <n v="5515116408"/>
    <x v="103"/>
    <n v="48016800"/>
    <x v="662"/>
    <s v="SSJFLOPEZ"/>
    <s v="MFLT"/>
    <s v="EPM TELECOMUNICACIONES S.A."/>
    <s v=""/>
    <s v=""/>
    <d v="2010-07-14T00:00:00"/>
    <d v="2010-07-29T00:00:00"/>
    <n v="1602"/>
    <s v="551"/>
    <x v="6"/>
    <x v="27"/>
    <x v="1"/>
    <x v="1"/>
    <x v="0"/>
  </r>
  <r>
    <n v="5505116503"/>
    <x v="209"/>
    <n v="48200000"/>
    <x v="663"/>
    <s v="SSGAVILLAMIL"/>
    <s v="MFLT"/>
    <s v="CIF,servicios,maquinaria y equipo"/>
    <s v=""/>
    <s v=""/>
    <d v="2010-07-29T00:00:00"/>
    <d v="2010-07-29T00:00:00"/>
    <n v="-2750000"/>
    <s v="550"/>
    <x v="6"/>
    <x v="27"/>
    <x v="6"/>
    <x v="1"/>
    <x v="0"/>
  </r>
  <r>
    <n v="5505116408"/>
    <x v="150"/>
    <n v="48200100"/>
    <x v="664"/>
    <s v="SSJFLOPEZ"/>
    <s v="MFLT"/>
    <s v="EPM TELECOMUNICACIONES S.A."/>
    <s v=""/>
    <s v=""/>
    <d v="2010-07-14T00:00:00"/>
    <d v="2010-07-29T00:00:00"/>
    <n v="3251"/>
    <s v="550"/>
    <x v="6"/>
    <x v="27"/>
    <x v="1"/>
    <x v="1"/>
    <x v="0"/>
  </r>
  <r>
    <n v="5505116408"/>
    <x v="150"/>
    <n v="48200100"/>
    <x v="664"/>
    <s v="SSJFLOPEZ"/>
    <s v="MFLT"/>
    <s v="EPM TELECOMUNICACIONES S.A."/>
    <s v=""/>
    <s v=""/>
    <d v="2010-07-14T00:00:00"/>
    <d v="2010-07-29T00:00:00"/>
    <n v="1311"/>
    <s v="550"/>
    <x v="6"/>
    <x v="27"/>
    <x v="1"/>
    <x v="1"/>
    <x v="0"/>
  </r>
  <r>
    <n v="5505116408"/>
    <x v="150"/>
    <n v="48200100"/>
    <x v="664"/>
    <s v="SSJFLOPEZ"/>
    <s v="MFLT"/>
    <s v="EPM TELECOMUNICACIONES S.A."/>
    <s v=""/>
    <s v=""/>
    <d v="2010-07-14T00:00:00"/>
    <d v="2010-07-29T00:00:00"/>
    <n v="463"/>
    <s v="550"/>
    <x v="6"/>
    <x v="27"/>
    <x v="1"/>
    <x v="1"/>
    <x v="0"/>
  </r>
  <r>
    <n v="5505116408"/>
    <x v="150"/>
    <n v="48200100"/>
    <x v="664"/>
    <s v="SSJFLOPEZ"/>
    <s v="MFLT"/>
    <s v="EPM TELECOMUNICACIONES S.A."/>
    <s v=""/>
    <s v=""/>
    <d v="2010-07-14T00:00:00"/>
    <d v="2010-07-29T00:00:00"/>
    <n v="2040"/>
    <s v="550"/>
    <x v="6"/>
    <x v="27"/>
    <x v="1"/>
    <x v="1"/>
    <x v="0"/>
  </r>
  <r>
    <n v="5505116408"/>
    <x v="150"/>
    <n v="48200100"/>
    <x v="664"/>
    <s v="SSJFLOPEZ"/>
    <s v="MFLT"/>
    <s v="EPM TELECOMUNICACIONES S.A."/>
    <s v=""/>
    <s v=""/>
    <d v="2010-07-14T00:00:00"/>
    <d v="2010-07-29T00:00:00"/>
    <n v="874"/>
    <s v="550"/>
    <x v="6"/>
    <x v="27"/>
    <x v="1"/>
    <x v="1"/>
    <x v="0"/>
  </r>
  <r>
    <n v="5505116408"/>
    <x v="150"/>
    <n v="48200100"/>
    <x v="664"/>
    <s v="SSJFLOPEZ"/>
    <s v="MFLT"/>
    <s v="EPM TELECOMUNICACIONES S.A."/>
    <s v=""/>
    <s v=""/>
    <d v="2010-07-14T00:00:00"/>
    <d v="2010-07-29T00:00:00"/>
    <n v="2322"/>
    <s v="550"/>
    <x v="6"/>
    <x v="27"/>
    <x v="1"/>
    <x v="1"/>
    <x v="0"/>
  </r>
  <r>
    <n v="5505116408"/>
    <x v="150"/>
    <n v="48200100"/>
    <x v="664"/>
    <s v="SSJFLOPEZ"/>
    <s v="MFLT"/>
    <s v="EPM TELECOMUNICACIONES S.A."/>
    <s v=""/>
    <s v=""/>
    <d v="2010-07-14T00:00:00"/>
    <d v="2010-07-29T00:00:00"/>
    <n v="874"/>
    <s v="550"/>
    <x v="6"/>
    <x v="27"/>
    <x v="1"/>
    <x v="1"/>
    <x v="0"/>
  </r>
  <r>
    <n v="5505116408"/>
    <x v="150"/>
    <n v="48200100"/>
    <x v="664"/>
    <s v="SSJFLOPEZ"/>
    <s v="MFLT"/>
    <s v="EPM TELECOMUNICACIONES S.A."/>
    <s v=""/>
    <s v=""/>
    <d v="2010-07-14T00:00:00"/>
    <d v="2010-07-29T00:00:00"/>
    <n v="2425"/>
    <s v="550"/>
    <x v="6"/>
    <x v="27"/>
    <x v="1"/>
    <x v="1"/>
    <x v="0"/>
  </r>
  <r>
    <n v="5505116408"/>
    <x v="150"/>
    <n v="48200100"/>
    <x v="664"/>
    <s v="SSJFLOPEZ"/>
    <s v="MFLT"/>
    <s v="EPM TELECOMUNICACIONES S.A."/>
    <s v=""/>
    <s v=""/>
    <d v="2010-07-14T00:00:00"/>
    <d v="2010-07-29T00:00:00"/>
    <n v="874"/>
    <s v="550"/>
    <x v="6"/>
    <x v="27"/>
    <x v="1"/>
    <x v="1"/>
    <x v="0"/>
  </r>
  <r>
    <n v="5505116408"/>
    <x v="150"/>
    <n v="48200100"/>
    <x v="664"/>
    <s v="SSJFLOPEZ"/>
    <s v="MFLT"/>
    <s v="EPM TELECOMUNICACIONES S.A."/>
    <s v=""/>
    <s v=""/>
    <d v="2010-07-14T00:00:00"/>
    <d v="2010-07-29T00:00:00"/>
    <n v="13107"/>
    <s v="550"/>
    <x v="6"/>
    <x v="27"/>
    <x v="1"/>
    <x v="1"/>
    <x v="0"/>
  </r>
  <r>
    <n v="5505116408"/>
    <x v="150"/>
    <n v="48200100"/>
    <x v="664"/>
    <s v="SSJFLOPEZ"/>
    <s v="MFLT"/>
    <s v="EPM TELECOMUNICACIONES S.A."/>
    <s v=""/>
    <s v=""/>
    <d v="2010-07-14T00:00:00"/>
    <d v="2010-07-29T00:00:00"/>
    <n v="5242"/>
    <s v="550"/>
    <x v="6"/>
    <x v="27"/>
    <x v="1"/>
    <x v="1"/>
    <x v="0"/>
  </r>
  <r>
    <n v="5505116408"/>
    <x v="150"/>
    <n v="48200100"/>
    <x v="664"/>
    <s v="SSJFLOPEZ"/>
    <s v="MFLT"/>
    <s v="EPM TELECOMUNICACIONES S.A."/>
    <s v=""/>
    <s v=""/>
    <d v="2010-07-14T00:00:00"/>
    <d v="2010-07-29T00:00:00"/>
    <n v="3545"/>
    <s v="550"/>
    <x v="6"/>
    <x v="27"/>
    <x v="1"/>
    <x v="1"/>
    <x v="0"/>
  </r>
  <r>
    <n v="5505116408"/>
    <x v="150"/>
    <n v="48200100"/>
    <x v="664"/>
    <s v="SSJFLOPEZ"/>
    <s v="MFLT"/>
    <s v="EPM TELECOMUNICACIONES S.A."/>
    <s v=""/>
    <s v=""/>
    <d v="2010-07-14T00:00:00"/>
    <d v="2010-07-29T00:00:00"/>
    <n v="1748"/>
    <s v="550"/>
    <x v="6"/>
    <x v="27"/>
    <x v="1"/>
    <x v="1"/>
    <x v="0"/>
  </r>
  <r>
    <n v="5505116408"/>
    <x v="150"/>
    <n v="48200100"/>
    <x v="664"/>
    <s v="SSJFLOPEZ"/>
    <s v="MFLT"/>
    <s v="EPM TELECOMUNICACIONES S.A."/>
    <s v=""/>
    <s v=""/>
    <d v="2010-07-14T00:00:00"/>
    <d v="2010-07-29T00:00:00"/>
    <n v="133070"/>
    <s v="550"/>
    <x v="6"/>
    <x v="27"/>
    <x v="1"/>
    <x v="1"/>
    <x v="0"/>
  </r>
  <r>
    <n v="5505116408"/>
    <x v="150"/>
    <n v="48200100"/>
    <x v="664"/>
    <s v="SSJFLOPEZ"/>
    <s v="MFLT"/>
    <s v="EPM TELECOMUNICACIONES S.A."/>
    <s v=""/>
    <s v=""/>
    <d v="2010-07-14T00:00:00"/>
    <d v="2010-07-29T00:00:00"/>
    <n v="874"/>
    <s v="550"/>
    <x v="6"/>
    <x v="27"/>
    <x v="1"/>
    <x v="1"/>
    <x v="0"/>
  </r>
  <r>
    <n v="5505125759"/>
    <x v="187"/>
    <n v="48200100"/>
    <x v="664"/>
    <s v="LTNJRODRIGUE"/>
    <s v="MFLT"/>
    <s v="Provisión otras cta.pte.proveed prod. Inventariab."/>
    <s v=""/>
    <s v="Servicio Transporte por vale"/>
    <d v="2010-07-29T00:00:00"/>
    <d v="2010-07-29T00:00:00"/>
    <n v="11582"/>
    <s v="550"/>
    <x v="6"/>
    <x v="27"/>
    <x v="5"/>
    <x v="1"/>
    <x v="0"/>
  </r>
  <r>
    <n v="5505125759"/>
    <x v="187"/>
    <n v="48200100"/>
    <x v="664"/>
    <s v="LTNJRODRIGUE"/>
    <s v="MFLT"/>
    <s v="Provisión otras cta.pte.proveed prod. Inventariab."/>
    <s v=""/>
    <s v="Servicio Transporte por vale"/>
    <d v="2010-07-29T00:00:00"/>
    <d v="2010-07-29T00:00:00"/>
    <n v="1158"/>
    <s v="550"/>
    <x v="6"/>
    <x v="27"/>
    <x v="5"/>
    <x v="1"/>
    <x v="0"/>
  </r>
  <r>
    <n v="5525116446"/>
    <x v="152"/>
    <n v="48300600"/>
    <x v="665"/>
    <s v="LTJFLOPEZ"/>
    <s v="MFLT"/>
    <s v="Provisión otras cta.pte.proveed prod. Inventariab."/>
    <s v=""/>
    <s v="Servicio de transporte"/>
    <d v="2010-07-29T00:00:00"/>
    <d v="2010-07-29T00:00:00"/>
    <n v="172675"/>
    <s v="552"/>
    <x v="6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Servicio de transporte"/>
    <d v="2010-07-29T00:00:00"/>
    <d v="2010-07-29T00:00:00"/>
    <n v="35000"/>
    <s v="552"/>
    <x v="6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Servicio de transporte"/>
    <d v="2010-07-29T00:00:00"/>
    <d v="2010-07-29T00:00:00"/>
    <n v="200000"/>
    <s v="552"/>
    <x v="6"/>
    <x v="27"/>
    <x v="7"/>
    <x v="1"/>
    <x v="1"/>
  </r>
  <r>
    <n v="5525111156"/>
    <x v="228"/>
    <n v="48330000"/>
    <x v="666"/>
    <s v="LTJFLOPEZ"/>
    <s v="MFLT"/>
    <s v="Provisión otras cta.pte.proveed prod. Inventariab."/>
    <s v=""/>
    <s v="Encuesta de satisfaccion del clientes"/>
    <d v="2010-07-29T00:00:00"/>
    <d v="2010-07-29T00:00:00"/>
    <n v="4282"/>
    <s v="552"/>
    <x v="6"/>
    <x v="27"/>
    <x v="8"/>
    <x v="1"/>
    <x v="0"/>
  </r>
  <r>
    <n v="5525116408"/>
    <x v="173"/>
    <n v="48330000"/>
    <x v="666"/>
    <s v="SSJFLOPEZ"/>
    <s v="MFLT"/>
    <s v="EPM TELECOMUNICACIONES S.A."/>
    <s v=""/>
    <s v=""/>
    <d v="2010-07-14T00:00:00"/>
    <d v="2010-07-29T00:00:00"/>
    <n v="1020"/>
    <s v="552"/>
    <x v="6"/>
    <x v="27"/>
    <x v="1"/>
    <x v="1"/>
    <x v="0"/>
  </r>
  <r>
    <n v="5525116408"/>
    <x v="173"/>
    <n v="48330000"/>
    <x v="666"/>
    <s v="SSJFLOPEZ"/>
    <s v="MFLT"/>
    <s v="EPM TELECOMUNICACIONES S.A."/>
    <s v=""/>
    <s v=""/>
    <d v="2010-07-14T00:00:00"/>
    <d v="2010-07-29T00:00:00"/>
    <n v="437"/>
    <s v="552"/>
    <x v="6"/>
    <x v="27"/>
    <x v="1"/>
    <x v="1"/>
    <x v="0"/>
  </r>
  <r>
    <n v="5525116408"/>
    <x v="173"/>
    <n v="48330000"/>
    <x v="666"/>
    <s v="SSJFLOPEZ"/>
    <s v="MFLT"/>
    <s v="EPM TELECOMUNICACIONES S.A."/>
    <s v=""/>
    <s v=""/>
    <d v="2010-07-14T00:00:00"/>
    <d v="2010-07-29T00:00:00"/>
    <n v="1160"/>
    <s v="552"/>
    <x v="6"/>
    <x v="27"/>
    <x v="1"/>
    <x v="1"/>
    <x v="0"/>
  </r>
  <r>
    <n v="5525116408"/>
    <x v="173"/>
    <n v="48330000"/>
    <x v="666"/>
    <s v="SSJFLOPEZ"/>
    <s v="MFLT"/>
    <s v="EPM TELECOMUNICACIONES S.A."/>
    <s v=""/>
    <s v=""/>
    <d v="2010-07-14T00:00:00"/>
    <d v="2010-07-29T00:00:00"/>
    <n v="437"/>
    <s v="552"/>
    <x v="6"/>
    <x v="27"/>
    <x v="1"/>
    <x v="1"/>
    <x v="0"/>
  </r>
  <r>
    <n v="5525116408"/>
    <x v="173"/>
    <n v="48330000"/>
    <x v="666"/>
    <s v="SSJFLOPEZ"/>
    <s v="MFLT"/>
    <s v="EPM TELECOMUNICACIONES S.A."/>
    <s v=""/>
    <s v=""/>
    <d v="2010-07-14T00:00:00"/>
    <d v="2010-07-29T00:00:00"/>
    <n v="1213"/>
    <s v="552"/>
    <x v="6"/>
    <x v="27"/>
    <x v="1"/>
    <x v="1"/>
    <x v="0"/>
  </r>
  <r>
    <n v="5525116408"/>
    <x v="173"/>
    <n v="48330000"/>
    <x v="666"/>
    <s v="SSJFLOPEZ"/>
    <s v="MFLT"/>
    <s v="EPM TELECOMUNICACIONES S.A."/>
    <s v=""/>
    <s v=""/>
    <d v="2010-07-14T00:00:00"/>
    <d v="2010-07-29T00:00:00"/>
    <n v="437"/>
    <s v="552"/>
    <x v="6"/>
    <x v="27"/>
    <x v="1"/>
    <x v="1"/>
    <x v="0"/>
  </r>
  <r>
    <n v="5525116408"/>
    <x v="173"/>
    <n v="48330000"/>
    <x v="666"/>
    <s v="SSJFLOPEZ"/>
    <s v="MFLT"/>
    <s v="EPM TELECOMUNICACIONES S.A."/>
    <s v=""/>
    <s v=""/>
    <d v="2010-07-14T00:00:00"/>
    <d v="2010-07-29T00:00:00"/>
    <n v="6553"/>
    <s v="552"/>
    <x v="6"/>
    <x v="27"/>
    <x v="1"/>
    <x v="1"/>
    <x v="0"/>
  </r>
  <r>
    <n v="5525116408"/>
    <x v="173"/>
    <n v="48330000"/>
    <x v="666"/>
    <s v="SSJFLOPEZ"/>
    <s v="MFLT"/>
    <s v="EPM TELECOMUNICACIONES S.A."/>
    <s v=""/>
    <s v=""/>
    <d v="2010-07-14T00:00:00"/>
    <d v="2010-07-29T00:00:00"/>
    <n v="2621"/>
    <s v="552"/>
    <x v="6"/>
    <x v="27"/>
    <x v="1"/>
    <x v="1"/>
    <x v="0"/>
  </r>
  <r>
    <n v="5525116408"/>
    <x v="173"/>
    <n v="48330000"/>
    <x v="666"/>
    <s v="SSJFLOPEZ"/>
    <s v="MFLT"/>
    <s v="EPM TELECOMUNICACIONES S.A."/>
    <s v=""/>
    <s v=""/>
    <d v="2010-07-14T00:00:00"/>
    <d v="2010-07-29T00:00:00"/>
    <n v="1772"/>
    <s v="552"/>
    <x v="6"/>
    <x v="27"/>
    <x v="1"/>
    <x v="1"/>
    <x v="0"/>
  </r>
  <r>
    <n v="5525116408"/>
    <x v="173"/>
    <n v="48330000"/>
    <x v="666"/>
    <s v="SSJFLOPEZ"/>
    <s v="MFLT"/>
    <s v="EPM TELECOMUNICACIONES S.A."/>
    <s v=""/>
    <s v=""/>
    <d v="2010-07-14T00:00:00"/>
    <d v="2010-07-29T00:00:00"/>
    <n v="874"/>
    <s v="552"/>
    <x v="6"/>
    <x v="27"/>
    <x v="1"/>
    <x v="1"/>
    <x v="0"/>
  </r>
  <r>
    <n v="5525116408"/>
    <x v="173"/>
    <n v="48330000"/>
    <x v="666"/>
    <s v="SSJFLOPEZ"/>
    <s v="MFLT"/>
    <s v="EPM TELECOMUNICACIONES S.A."/>
    <s v=""/>
    <s v=""/>
    <d v="2010-07-14T00:00:00"/>
    <d v="2010-07-29T00:00:00"/>
    <n v="66535"/>
    <s v="552"/>
    <x v="6"/>
    <x v="27"/>
    <x v="1"/>
    <x v="1"/>
    <x v="0"/>
  </r>
  <r>
    <n v="5525116408"/>
    <x v="173"/>
    <n v="48330000"/>
    <x v="666"/>
    <s v="SSJFLOPEZ"/>
    <s v="MFLT"/>
    <s v="EPM TELECOMUNICACIONES S.A."/>
    <s v=""/>
    <s v=""/>
    <d v="2010-07-14T00:00:00"/>
    <d v="2010-07-29T00:00:00"/>
    <n v="437"/>
    <s v="552"/>
    <x v="6"/>
    <x v="27"/>
    <x v="1"/>
    <x v="1"/>
    <x v="0"/>
  </r>
  <r>
    <n v="5525125759"/>
    <x v="178"/>
    <n v="48330000"/>
    <x v="666"/>
    <s v="LTNJRODRIGUE"/>
    <s v="MFLT"/>
    <s v="Provisión otras cta.pte.proveed prod. Inventariab."/>
    <s v=""/>
    <s v="Servicio Transporte por vale"/>
    <d v="2010-07-29T00:00:00"/>
    <d v="2010-07-29T00:00:00"/>
    <n v="40537"/>
    <s v="552"/>
    <x v="6"/>
    <x v="27"/>
    <x v="5"/>
    <x v="1"/>
    <x v="0"/>
  </r>
  <r>
    <n v="5525125759"/>
    <x v="178"/>
    <n v="48330000"/>
    <x v="666"/>
    <s v="LTNJRODRIGUE"/>
    <s v="MFLT"/>
    <s v="Provisión otras cta.pte.proveed prod. Inventariab."/>
    <s v=""/>
    <s v="Servicio Transporte por vale"/>
    <d v="2010-07-29T00:00:00"/>
    <d v="2010-07-29T00:00:00"/>
    <n v="4054"/>
    <s v="552"/>
    <x v="6"/>
    <x v="27"/>
    <x v="5"/>
    <x v="1"/>
    <x v="0"/>
  </r>
  <r>
    <n v="5515116120"/>
    <x v="102"/>
    <n v="48000300"/>
    <x v="654"/>
    <s v="LTICPOSADA"/>
    <s v="MFLT"/>
    <s v="Provisión otras cta.pte.proveed prod. Inventariab."/>
    <s v=""/>
    <s v="Refrigerio GP"/>
    <d v="2010-07-30T00:00:00"/>
    <d v="2010-07-30T00:00:00"/>
    <n v="12800"/>
    <s v="551"/>
    <x v="6"/>
    <x v="27"/>
    <x v="5"/>
    <x v="1"/>
    <x v="0"/>
  </r>
  <r>
    <n v="5515116120"/>
    <x v="102"/>
    <n v="48000300"/>
    <x v="654"/>
    <s v="LTICPOSADA"/>
    <s v="MFLT"/>
    <s v="Provisión otras cta.pte.proveed prod. Inventariab."/>
    <s v=""/>
    <s v="Refrigerio GP"/>
    <d v="2010-07-30T00:00:00"/>
    <d v="2010-07-30T00:00:00"/>
    <n v="4200"/>
    <s v="551"/>
    <x v="6"/>
    <x v="27"/>
    <x v="5"/>
    <x v="1"/>
    <x v="0"/>
  </r>
  <r>
    <n v="5515116120"/>
    <x v="102"/>
    <n v="48000300"/>
    <x v="654"/>
    <s v="LTNASANCHEZ"/>
    <s v="MFLT"/>
    <s v="Caja menor RgMedellin"/>
    <s v=""/>
    <s v=""/>
    <d v="2010-07-30T00:00:00"/>
    <d v="2010-07-30T00:00:00"/>
    <n v="8800"/>
    <s v="551"/>
    <x v="6"/>
    <x v="27"/>
    <x v="5"/>
    <x v="1"/>
    <x v="0"/>
  </r>
  <r>
    <n v="5515116120"/>
    <x v="102"/>
    <n v="48000300"/>
    <x v="654"/>
    <s v="LTNASANCHEZ"/>
    <s v="MFLT"/>
    <s v="Caja menor RgMedellin"/>
    <s v=""/>
    <s v=""/>
    <d v="2010-07-30T00:00:00"/>
    <d v="2010-07-30T00:00:00"/>
    <n v="4200"/>
    <s v="551"/>
    <x v="6"/>
    <x v="27"/>
    <x v="5"/>
    <x v="1"/>
    <x v="0"/>
  </r>
  <r>
    <n v="5515116120"/>
    <x v="102"/>
    <n v="48000300"/>
    <x v="654"/>
    <s v="LTNASANCHEZ"/>
    <s v="MFLT"/>
    <s v="Caja menor RgMedellin"/>
    <s v=""/>
    <s v=""/>
    <d v="2010-07-30T00:00:00"/>
    <d v="2010-07-30T00:00:00"/>
    <n v="5000"/>
    <s v="551"/>
    <x v="6"/>
    <x v="27"/>
    <x v="5"/>
    <x v="1"/>
    <x v="0"/>
  </r>
  <r>
    <n v="5515124704"/>
    <x v="110"/>
    <n v="48000300"/>
    <x v="654"/>
    <s v="LTNASANCHEZ"/>
    <s v="MFLT"/>
    <s v="Caja menor RgMedellin"/>
    <s v=""/>
    <s v=""/>
    <d v="2010-07-30T00:00:00"/>
    <d v="2010-07-30T00:00:00"/>
    <n v="55000"/>
    <s v="551"/>
    <x v="6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7-30T00:00:00"/>
    <d v="2010-07-30T00:00:00"/>
    <n v="6400"/>
    <s v="551"/>
    <x v="6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7-30T00:00:00"/>
    <d v="2010-07-30T00:00:00"/>
    <n v="4200"/>
    <s v="551"/>
    <x v="6"/>
    <x v="27"/>
    <x v="5"/>
    <x v="1"/>
    <x v="0"/>
  </r>
  <r>
    <n v="5515124704"/>
    <x v="110"/>
    <n v="48007000"/>
    <x v="658"/>
    <s v="LTNASANCHEZ"/>
    <s v="MFLT"/>
    <s v="Caja menor RgMedellin"/>
    <s v=""/>
    <s v=""/>
    <d v="2010-07-30T00:00:00"/>
    <d v="2010-07-30T00:00:00"/>
    <n v="9500"/>
    <s v="551"/>
    <x v="6"/>
    <x v="27"/>
    <x v="5"/>
    <x v="1"/>
    <x v="0"/>
  </r>
  <r>
    <n v="5515112206"/>
    <x v="119"/>
    <n v="48016300"/>
    <x v="661"/>
    <s v="SSJMGONZALEZ"/>
    <s v="MFLT"/>
    <s v="Iva proporcional prorrateo"/>
    <s v=""/>
    <s v=""/>
    <d v="2010-07-30T00:00:00"/>
    <d v="2010-07-30T00:00:00"/>
    <n v="800000"/>
    <s v="551"/>
    <x v="6"/>
    <x v="27"/>
    <x v="9"/>
    <x v="1"/>
    <x v="1"/>
  </r>
  <r>
    <n v="5515116120"/>
    <x v="102"/>
    <n v="48016300"/>
    <x v="661"/>
    <s v="LTNJRODRIGUE"/>
    <s v="MFLT"/>
    <s v="Provisión otras cta.pte.proveed prod. Inventariab."/>
    <s v=""/>
    <s v="Refrigerio Visita"/>
    <d v="2010-07-30T00:00:00"/>
    <d v="2010-07-30T00:00:00"/>
    <n v="8400"/>
    <s v="551"/>
    <x v="6"/>
    <x v="27"/>
    <x v="5"/>
    <x v="1"/>
    <x v="0"/>
  </r>
  <r>
    <n v="5515116120"/>
    <x v="102"/>
    <n v="48016300"/>
    <x v="661"/>
    <s v="LTICPOSADA"/>
    <s v="MFLT"/>
    <s v="Provisión otras cta.pte.proveed prod. Inventariab."/>
    <s v=""/>
    <s v="Refrigerio Visita"/>
    <d v="2010-07-30T00:00:00"/>
    <d v="2010-07-30T00:00:00"/>
    <n v="8400"/>
    <s v="551"/>
    <x v="6"/>
    <x v="27"/>
    <x v="5"/>
    <x v="1"/>
    <x v="0"/>
  </r>
  <r>
    <n v="5515110119"/>
    <x v="96"/>
    <n v="48016800"/>
    <x v="662"/>
    <s v="LTEAGUTIERRE"/>
    <s v="MFLT"/>
    <s v="Provisión otras cta.pte.proveed prod. no inventar"/>
    <s v="Bonos de dotacion para el personal"/>
    <s v="Bonos de dotacion para el personal"/>
    <d v="2010-07-15T00:00:00"/>
    <d v="2010-07-30T00:00:00"/>
    <n v="155600"/>
    <s v="551"/>
    <x v="6"/>
    <x v="27"/>
    <x v="2"/>
    <x v="1"/>
    <x v="0"/>
  </r>
  <r>
    <n v="5515116120"/>
    <x v="102"/>
    <n v="48016800"/>
    <x v="662"/>
    <s v="LTNASANCHEZ"/>
    <s v="MFLT"/>
    <s v="Caja menor RgMedellin"/>
    <s v=""/>
    <s v=""/>
    <d v="2010-07-30T00:00:00"/>
    <d v="2010-07-30T00:00:00"/>
    <n v="4450"/>
    <s v="551"/>
    <x v="6"/>
    <x v="27"/>
    <x v="5"/>
    <x v="1"/>
    <x v="0"/>
  </r>
  <r>
    <n v="5515116403"/>
    <x v="232"/>
    <n v="48016800"/>
    <x v="662"/>
    <s v="LTICPOSADA"/>
    <s v="MFLT"/>
    <s v="Provisión otras cta.pte.proveed prod. Inventariab."/>
    <s v=""/>
    <s v="COMISION SODEXO"/>
    <d v="2010-07-30T00:00:00"/>
    <d v="2010-07-30T00:00:00"/>
    <n v="2723"/>
    <s v="551"/>
    <x v="6"/>
    <x v="27"/>
    <x v="5"/>
    <x v="1"/>
    <x v="0"/>
  </r>
  <r>
    <n v="5515117451"/>
    <x v="182"/>
    <n v="48016800"/>
    <x v="662"/>
    <s v="LTNASANCHEZ"/>
    <s v="MFLT"/>
    <s v="Caja menor RgMedellin"/>
    <s v=""/>
    <s v=""/>
    <d v="2010-07-30T00:00:00"/>
    <d v="2010-07-30T00:00:00"/>
    <n v="1400"/>
    <s v="551"/>
    <x v="6"/>
    <x v="27"/>
    <x v="12"/>
    <x v="1"/>
    <x v="0"/>
  </r>
  <r>
    <n v="5515117451"/>
    <x v="182"/>
    <n v="48016800"/>
    <x v="662"/>
    <s v="LTNASANCHEZ"/>
    <s v="MFLT"/>
    <s v="Caja menor RgMedellin"/>
    <s v=""/>
    <s v=""/>
    <d v="2010-07-30T00:00:00"/>
    <d v="2010-07-30T00:00:00"/>
    <n v="1400"/>
    <s v="551"/>
    <x v="6"/>
    <x v="27"/>
    <x v="12"/>
    <x v="1"/>
    <x v="0"/>
  </r>
  <r>
    <n v="5515117451"/>
    <x v="182"/>
    <n v="48016800"/>
    <x v="662"/>
    <s v="LTNASANCHEZ"/>
    <s v="MFLT"/>
    <s v="Caja menor RgMedellin"/>
    <s v=""/>
    <s v=""/>
    <d v="2010-07-30T00:00:00"/>
    <d v="2010-07-30T00:00:00"/>
    <n v="2800"/>
    <s v="551"/>
    <x v="6"/>
    <x v="27"/>
    <x v="12"/>
    <x v="1"/>
    <x v="0"/>
  </r>
  <r>
    <n v="5515124504"/>
    <x v="104"/>
    <n v="48016800"/>
    <x v="662"/>
    <s v="LTNASANCHEZ"/>
    <s v="MFLT"/>
    <s v="Caja menor RgMedellin"/>
    <s v=""/>
    <s v=""/>
    <d v="2010-07-30T00:00:00"/>
    <d v="2010-07-30T00:00:00"/>
    <n v="43000"/>
    <s v="551"/>
    <x v="6"/>
    <x v="27"/>
    <x v="5"/>
    <x v="1"/>
    <x v="0"/>
  </r>
  <r>
    <n v="5515124704"/>
    <x v="110"/>
    <n v="48016800"/>
    <x v="662"/>
    <s v="LTNASANCHEZ"/>
    <s v="MFLT"/>
    <s v="Caja menor RgMedellin"/>
    <s v=""/>
    <s v=""/>
    <d v="2010-07-30T00:00:00"/>
    <d v="2010-07-30T00:00:00"/>
    <n v="6000"/>
    <s v="551"/>
    <x v="6"/>
    <x v="27"/>
    <x v="5"/>
    <x v="1"/>
    <x v="0"/>
  </r>
  <r>
    <n v="5515125759"/>
    <x v="115"/>
    <n v="48016800"/>
    <x v="662"/>
    <s v="LTNASANCHEZ"/>
    <s v="MFLT"/>
    <s v="Caja menor RgMedellin"/>
    <s v=""/>
    <s v=""/>
    <d v="2010-07-30T00:00:00"/>
    <d v="2010-07-30T00:00:00"/>
    <n v="2800"/>
    <s v="551"/>
    <x v="6"/>
    <x v="27"/>
    <x v="5"/>
    <x v="1"/>
    <x v="0"/>
  </r>
  <r>
    <n v="5505116409"/>
    <x v="186"/>
    <n v="48200000"/>
    <x v="663"/>
    <s v="LTNASANCHEZ"/>
    <s v="MFLT"/>
    <s v="Caja menor RgMedellin"/>
    <s v=""/>
    <s v=""/>
    <d v="2010-07-30T00:00:00"/>
    <d v="2010-07-30T00:00:00"/>
    <n v="6100"/>
    <s v="550"/>
    <x v="6"/>
    <x v="27"/>
    <x v="5"/>
    <x v="1"/>
    <x v="0"/>
  </r>
  <r>
    <n v="5525116409"/>
    <x v="174"/>
    <n v="48330000"/>
    <x v="666"/>
    <s v="LTNASANCHEZ"/>
    <s v="MFLT"/>
    <s v="Caja menor RgMedellin"/>
    <s v=""/>
    <s v=""/>
    <d v="2010-07-30T00:00:00"/>
    <d v="2010-07-30T00:00:00"/>
    <n v="6100"/>
    <s v="552"/>
    <x v="6"/>
    <x v="27"/>
    <x v="5"/>
    <x v="1"/>
    <x v="0"/>
  </r>
  <r>
    <n v="5525116409"/>
    <x v="174"/>
    <n v="48330000"/>
    <x v="666"/>
    <s v="LTNASANCHEZ"/>
    <s v="MFLT"/>
    <s v="Caja menor RgMedellin"/>
    <s v=""/>
    <s v=""/>
    <d v="2010-07-30T00:00:00"/>
    <d v="2010-07-30T00:00:00"/>
    <n v="6100"/>
    <s v="552"/>
    <x v="6"/>
    <x v="27"/>
    <x v="5"/>
    <x v="1"/>
    <x v="0"/>
  </r>
  <r>
    <n v="5515122502"/>
    <x v="126"/>
    <n v="48016300"/>
    <x v="661"/>
    <s v="SSRMSALAZAR"/>
    <s v="MFLT"/>
    <s v="Dep. acum. maquinaria y equipo operativos"/>
    <s v=""/>
    <s v=""/>
    <d v="2010-07-31T00:00:00"/>
    <d v="2010-07-31T00:00:00"/>
    <n v="550712"/>
    <s v="551"/>
    <x v="6"/>
    <x v="27"/>
    <x v="4"/>
    <x v="1"/>
    <x v="0"/>
  </r>
  <r>
    <n v="5515122502"/>
    <x v="126"/>
    <n v="48016300"/>
    <x v="661"/>
    <s v="SSRMSALAZAR"/>
    <s v="MFLT"/>
    <s v="Dep. acum. construcción y edif. operativos"/>
    <s v=""/>
    <s v=""/>
    <d v="2010-07-31T00:00:00"/>
    <d v="2010-07-31T00:00:00"/>
    <n v="667080"/>
    <s v="551"/>
    <x v="6"/>
    <x v="27"/>
    <x v="4"/>
    <x v="1"/>
    <x v="0"/>
  </r>
  <r>
    <n v="5525112201"/>
    <x v="168"/>
    <n v="48330000"/>
    <x v="666"/>
    <s v="SSJMGONZALEZ"/>
    <s v="MFLT"/>
    <s v="Impuesto de industria y comercio apropiado"/>
    <s v=""/>
    <s v=""/>
    <d v="2010-07-31T00:00:00"/>
    <d v="2010-07-31T00:00:00"/>
    <n v="10500000"/>
    <s v="552"/>
    <x v="6"/>
    <x v="27"/>
    <x v="9"/>
    <x v="1"/>
    <x v="1"/>
  </r>
  <r>
    <n v="5525126802"/>
    <x v="212"/>
    <n v="48330000"/>
    <x v="666"/>
    <s v="SSGAVILLAMIL"/>
    <s v="MFLT"/>
    <s v="Provisión clientes nacional terc."/>
    <s v=""/>
    <s v=""/>
    <d v="2010-07-31T00:00:00"/>
    <d v="2010-07-31T00:00:00"/>
    <n v="-3790828"/>
    <s v="552"/>
    <x v="6"/>
    <x v="27"/>
    <x v="5"/>
    <x v="1"/>
    <x v="1"/>
  </r>
  <r>
    <n v="5515113507"/>
    <x v="101"/>
    <n v="48007000"/>
    <x v="658"/>
    <s v="SSRDVILLEGAS"/>
    <s v="MFLT"/>
    <s v="LEASING BANCOLOMBIA SA"/>
    <s v=""/>
    <s v=""/>
    <d v="2010-08-01T00:00:00"/>
    <d v="2010-08-01T00:00:00"/>
    <n v="35379"/>
    <s v="551"/>
    <x v="7"/>
    <x v="27"/>
    <x v="5"/>
    <x v="1"/>
    <x v="0"/>
  </r>
  <r>
    <n v="5515113507"/>
    <x v="101"/>
    <n v="48007000"/>
    <x v="658"/>
    <s v="SSRDVILLEGAS"/>
    <s v="MFLT"/>
    <s v="LEASING BANCOLOMBIA SA"/>
    <s v=""/>
    <s v=""/>
    <d v="2010-08-01T00:00:00"/>
    <d v="2010-08-01T00:00:00"/>
    <n v="51352"/>
    <s v="551"/>
    <x v="7"/>
    <x v="27"/>
    <x v="5"/>
    <x v="1"/>
    <x v="0"/>
  </r>
  <r>
    <n v="5515113507"/>
    <x v="101"/>
    <n v="48007000"/>
    <x v="658"/>
    <s v="SSRDVILLEGAS"/>
    <s v="MFLT"/>
    <s v="LEASING BANCOLOMBIA SA"/>
    <s v=""/>
    <s v=""/>
    <d v="2010-08-01T00:00:00"/>
    <d v="2010-08-01T00:00:00"/>
    <n v="17841"/>
    <s v="551"/>
    <x v="7"/>
    <x v="27"/>
    <x v="5"/>
    <x v="1"/>
    <x v="0"/>
  </r>
  <r>
    <n v="5515113507"/>
    <x v="101"/>
    <n v="48007000"/>
    <x v="658"/>
    <s v="SSRDVILLEGAS"/>
    <s v="MFLT"/>
    <s v="LEASING BANCOLOMBIA SA"/>
    <s v=""/>
    <s v=""/>
    <d v="2010-08-01T00:00:00"/>
    <d v="2010-08-01T00:00:00"/>
    <n v="26358"/>
    <s v="551"/>
    <x v="7"/>
    <x v="27"/>
    <x v="5"/>
    <x v="1"/>
    <x v="0"/>
  </r>
  <r>
    <n v="5515113507"/>
    <x v="101"/>
    <n v="48016300"/>
    <x v="661"/>
    <s v="SSRDVILLEGAS"/>
    <s v="MFLT"/>
    <s v="LEASING BANCOLOMBIA SA"/>
    <s v=""/>
    <s v=""/>
    <d v="2010-08-01T00:00:00"/>
    <d v="2010-08-01T00:00:00"/>
    <n v="35379"/>
    <s v="551"/>
    <x v="7"/>
    <x v="27"/>
    <x v="5"/>
    <x v="1"/>
    <x v="0"/>
  </r>
  <r>
    <n v="5515113507"/>
    <x v="101"/>
    <n v="48016300"/>
    <x v="661"/>
    <s v="SSRDVILLEGAS"/>
    <s v="MFLT"/>
    <s v="LEASING BANCOLOMBIA SA"/>
    <s v=""/>
    <s v=""/>
    <d v="2010-08-01T00:00:00"/>
    <d v="2010-08-01T00:00:00"/>
    <n v="51352"/>
    <s v="551"/>
    <x v="7"/>
    <x v="27"/>
    <x v="5"/>
    <x v="1"/>
    <x v="0"/>
  </r>
  <r>
    <n v="5515113507"/>
    <x v="101"/>
    <n v="48016300"/>
    <x v="661"/>
    <s v="SSRDVILLEGAS"/>
    <s v="MFLT"/>
    <s v="LEASING BANCOLOMBIA SA"/>
    <s v=""/>
    <s v=""/>
    <d v="2010-08-01T00:00:00"/>
    <d v="2010-08-01T00:00:00"/>
    <n v="17841"/>
    <s v="551"/>
    <x v="7"/>
    <x v="27"/>
    <x v="5"/>
    <x v="1"/>
    <x v="0"/>
  </r>
  <r>
    <n v="5515113507"/>
    <x v="101"/>
    <n v="48016300"/>
    <x v="661"/>
    <s v="SSRDVILLEGAS"/>
    <s v="MFLT"/>
    <s v="LEASING BANCOLOMBIA SA"/>
    <s v=""/>
    <s v=""/>
    <d v="2010-08-01T00:00:00"/>
    <d v="2010-08-01T00:00:00"/>
    <n v="26358"/>
    <s v="551"/>
    <x v="7"/>
    <x v="27"/>
    <x v="5"/>
    <x v="1"/>
    <x v="0"/>
  </r>
  <r>
    <n v="5515113507"/>
    <x v="101"/>
    <n v="48000300"/>
    <x v="654"/>
    <s v="SSRDVILLEGAS"/>
    <s v="MFLT"/>
    <s v="LEASING BANCOLOMBIA SA"/>
    <s v=""/>
    <s v=""/>
    <d v="2010-08-01T00:00:00"/>
    <d v="2010-08-02T00:00:00"/>
    <n v="36537"/>
    <s v="551"/>
    <x v="7"/>
    <x v="27"/>
    <x v="5"/>
    <x v="1"/>
    <x v="0"/>
  </r>
  <r>
    <n v="5515113507"/>
    <x v="101"/>
    <n v="48000300"/>
    <x v="654"/>
    <s v="SSRDVILLEGAS"/>
    <s v="MFLT"/>
    <s v="LEASING BANCOLOMBIA SA"/>
    <s v=""/>
    <s v=""/>
    <d v="2010-08-01T00:00:00"/>
    <d v="2010-08-02T00:00:00"/>
    <n v="50713"/>
    <s v="551"/>
    <x v="7"/>
    <x v="27"/>
    <x v="5"/>
    <x v="1"/>
    <x v="0"/>
  </r>
  <r>
    <n v="5515113507"/>
    <x v="101"/>
    <n v="48001500"/>
    <x v="656"/>
    <s v="SSRDVILLEGAS"/>
    <s v="MFLT"/>
    <s v="LEASING BANCOLOMBIA SA"/>
    <s v=""/>
    <s v=""/>
    <d v="2010-08-01T00:00:00"/>
    <d v="2010-08-02T00:00:00"/>
    <n v="52540"/>
    <s v="551"/>
    <x v="7"/>
    <x v="27"/>
    <x v="5"/>
    <x v="1"/>
    <x v="0"/>
  </r>
  <r>
    <n v="5515113507"/>
    <x v="101"/>
    <n v="48001500"/>
    <x v="656"/>
    <s v="SSRDVILLEGAS"/>
    <s v="MFLT"/>
    <s v="LEASING BANCOLOMBIA SA"/>
    <s v=""/>
    <s v=""/>
    <d v="2010-08-01T00:00:00"/>
    <d v="2010-08-02T00:00:00"/>
    <n v="72676"/>
    <s v="551"/>
    <x v="7"/>
    <x v="27"/>
    <x v="5"/>
    <x v="1"/>
    <x v="0"/>
  </r>
  <r>
    <n v="5515113507"/>
    <x v="101"/>
    <n v="48007000"/>
    <x v="658"/>
    <s v="SSRDVILLEGAS"/>
    <s v="MFLT"/>
    <s v="LEASING BANCOLOMBIA SA"/>
    <s v=""/>
    <s v=""/>
    <d v="2010-08-01T00:00:00"/>
    <d v="2010-08-02T00:00:00"/>
    <n v="52540"/>
    <s v="551"/>
    <x v="7"/>
    <x v="27"/>
    <x v="5"/>
    <x v="1"/>
    <x v="0"/>
  </r>
  <r>
    <n v="5515113507"/>
    <x v="101"/>
    <n v="48007000"/>
    <x v="658"/>
    <s v="SSRDVILLEGAS"/>
    <s v="MFLT"/>
    <s v="LEASING BANCOLOMBIA SA"/>
    <s v=""/>
    <s v=""/>
    <d v="2010-08-01T00:00:00"/>
    <d v="2010-08-02T00:00:00"/>
    <n v="72676"/>
    <s v="551"/>
    <x v="7"/>
    <x v="27"/>
    <x v="5"/>
    <x v="1"/>
    <x v="0"/>
  </r>
  <r>
    <n v="5515113507"/>
    <x v="101"/>
    <n v="48007000"/>
    <x v="658"/>
    <s v="SSRDVILLEGAS"/>
    <s v="MFLT"/>
    <s v="LEASING BANCOLOMBIA SA"/>
    <s v=""/>
    <s v=""/>
    <d v="2010-08-01T00:00:00"/>
    <d v="2010-08-02T00:00:00"/>
    <n v="25997"/>
    <s v="551"/>
    <x v="7"/>
    <x v="27"/>
    <x v="5"/>
    <x v="1"/>
    <x v="0"/>
  </r>
  <r>
    <n v="5515113507"/>
    <x v="101"/>
    <n v="48007000"/>
    <x v="658"/>
    <s v="SSRDVILLEGAS"/>
    <s v="MFLT"/>
    <s v="LEASING BANCOLOMBIA SA"/>
    <s v=""/>
    <s v=""/>
    <d v="2010-08-01T00:00:00"/>
    <d v="2010-08-02T00:00:00"/>
    <n v="35960"/>
    <s v="551"/>
    <x v="7"/>
    <x v="27"/>
    <x v="5"/>
    <x v="1"/>
    <x v="0"/>
  </r>
  <r>
    <n v="5515113507"/>
    <x v="101"/>
    <n v="48007000"/>
    <x v="658"/>
    <s v="SSRDVILLEGAS"/>
    <s v="MFLT"/>
    <s v="LEASING BANCOLOMBIA SA"/>
    <s v=""/>
    <s v=""/>
    <d v="2010-08-01T00:00:00"/>
    <d v="2010-08-02T00:00:00"/>
    <n v="25997"/>
    <s v="551"/>
    <x v="7"/>
    <x v="27"/>
    <x v="5"/>
    <x v="1"/>
    <x v="0"/>
  </r>
  <r>
    <n v="5515113507"/>
    <x v="101"/>
    <n v="48007000"/>
    <x v="658"/>
    <s v="SSRDVILLEGAS"/>
    <s v="MFLT"/>
    <s v="LEASING BANCOLOMBIA SA"/>
    <s v=""/>
    <s v=""/>
    <d v="2010-08-01T00:00:00"/>
    <d v="2010-08-02T00:00:00"/>
    <n v="35960"/>
    <s v="551"/>
    <x v="7"/>
    <x v="27"/>
    <x v="5"/>
    <x v="1"/>
    <x v="0"/>
  </r>
  <r>
    <n v="5515113507"/>
    <x v="101"/>
    <n v="48008600"/>
    <x v="659"/>
    <s v="SSRDVILLEGAS"/>
    <s v="MFLT"/>
    <s v="LEASING BANCOLOMBIA SA"/>
    <s v=""/>
    <s v=""/>
    <d v="2010-08-01T00:00:00"/>
    <d v="2010-08-02T00:00:00"/>
    <n v="25997"/>
    <s v="551"/>
    <x v="7"/>
    <x v="27"/>
    <x v="5"/>
    <x v="1"/>
    <x v="0"/>
  </r>
  <r>
    <n v="5515113507"/>
    <x v="101"/>
    <n v="48008600"/>
    <x v="659"/>
    <s v="SSRDVILLEGAS"/>
    <s v="MFLT"/>
    <s v="LEASING BANCOLOMBIA SA"/>
    <s v=""/>
    <s v=""/>
    <d v="2010-08-01T00:00:00"/>
    <d v="2010-08-02T00:00:00"/>
    <n v="35960"/>
    <s v="551"/>
    <x v="7"/>
    <x v="27"/>
    <x v="5"/>
    <x v="1"/>
    <x v="0"/>
  </r>
  <r>
    <n v="5515113507"/>
    <x v="101"/>
    <n v="48016800"/>
    <x v="662"/>
    <s v="SSRDVILLEGAS"/>
    <s v="MFLT"/>
    <s v="LEASING BANCOLOMBIA SA"/>
    <s v=""/>
    <s v=""/>
    <d v="2010-08-01T00:00:00"/>
    <d v="2010-08-02T00:00:00"/>
    <n v="25997"/>
    <s v="551"/>
    <x v="7"/>
    <x v="27"/>
    <x v="5"/>
    <x v="1"/>
    <x v="0"/>
  </r>
  <r>
    <n v="5515113507"/>
    <x v="101"/>
    <n v="48016800"/>
    <x v="662"/>
    <s v="SSRDVILLEGAS"/>
    <s v="MFLT"/>
    <s v="LEASING BANCOLOMBIA SA"/>
    <s v=""/>
    <s v=""/>
    <d v="2010-08-01T00:00:00"/>
    <d v="2010-08-02T00:00:00"/>
    <n v="35960"/>
    <s v="551"/>
    <x v="7"/>
    <x v="27"/>
    <x v="5"/>
    <x v="1"/>
    <x v="0"/>
  </r>
  <r>
    <n v="5515113507"/>
    <x v="101"/>
    <n v="48016800"/>
    <x v="662"/>
    <s v="SSRDVILLEGAS"/>
    <s v="MFLT"/>
    <s v="LEASING BANCOLOMBIA SA"/>
    <s v=""/>
    <s v=""/>
    <d v="2010-08-01T00:00:00"/>
    <d v="2010-08-02T00:00:00"/>
    <n v="25997"/>
    <s v="551"/>
    <x v="7"/>
    <x v="27"/>
    <x v="5"/>
    <x v="1"/>
    <x v="0"/>
  </r>
  <r>
    <n v="5515113507"/>
    <x v="101"/>
    <n v="48016800"/>
    <x v="662"/>
    <s v="SSRDVILLEGAS"/>
    <s v="MFLT"/>
    <s v="LEASING BANCOLOMBIA SA"/>
    <s v=""/>
    <s v=""/>
    <d v="2010-08-01T00:00:00"/>
    <d v="2010-08-02T00:00:00"/>
    <n v="35960"/>
    <s v="551"/>
    <x v="7"/>
    <x v="27"/>
    <x v="5"/>
    <x v="1"/>
    <x v="0"/>
  </r>
  <r>
    <n v="5515113507"/>
    <x v="101"/>
    <n v="48016800"/>
    <x v="662"/>
    <s v="SSRDVILLEGAS"/>
    <s v="MFLT"/>
    <s v="LEASING BANCOLOMBIA SA"/>
    <s v=""/>
    <s v=""/>
    <d v="2010-08-01T00:00:00"/>
    <d v="2010-08-02T00:00:00"/>
    <n v="18537"/>
    <s v="551"/>
    <x v="7"/>
    <x v="27"/>
    <x v="5"/>
    <x v="1"/>
    <x v="0"/>
  </r>
  <r>
    <n v="5515113507"/>
    <x v="101"/>
    <n v="48016800"/>
    <x v="662"/>
    <s v="SSRDVILLEGAS"/>
    <s v="MFLT"/>
    <s v="LEASING BANCOLOMBIA SA"/>
    <s v=""/>
    <s v=""/>
    <d v="2010-08-01T00:00:00"/>
    <d v="2010-08-02T00:00:00"/>
    <n v="26407"/>
    <s v="551"/>
    <x v="7"/>
    <x v="27"/>
    <x v="5"/>
    <x v="1"/>
    <x v="0"/>
  </r>
  <r>
    <n v="5515113507"/>
    <x v="101"/>
    <n v="48016800"/>
    <x v="662"/>
    <s v="SSRDVILLEGAS"/>
    <s v="MFLT"/>
    <s v="LEASING BANCOLOMBIA SA"/>
    <s v=""/>
    <s v=""/>
    <d v="2010-08-01T00:00:00"/>
    <d v="2010-08-02T00:00:00"/>
    <n v="18537"/>
    <s v="551"/>
    <x v="7"/>
    <x v="27"/>
    <x v="5"/>
    <x v="1"/>
    <x v="0"/>
  </r>
  <r>
    <n v="5515113507"/>
    <x v="101"/>
    <n v="48016800"/>
    <x v="662"/>
    <s v="SSRDVILLEGAS"/>
    <s v="MFLT"/>
    <s v="LEASING BANCOLOMBIA SA"/>
    <s v=""/>
    <s v=""/>
    <d v="2010-08-01T00:00:00"/>
    <d v="2010-08-02T00:00:00"/>
    <n v="26407"/>
    <s v="551"/>
    <x v="7"/>
    <x v="27"/>
    <x v="5"/>
    <x v="1"/>
    <x v="0"/>
  </r>
  <r>
    <n v="5505113507"/>
    <x v="147"/>
    <n v="48200100"/>
    <x v="664"/>
    <s v="SSRDVILLEGAS"/>
    <s v="MFLT"/>
    <s v="LEASING BANCOLOMBIA SA"/>
    <s v=""/>
    <s v=""/>
    <d v="2010-08-01T00:00:00"/>
    <d v="2010-08-02T00:00:00"/>
    <n v="25997"/>
    <s v="550"/>
    <x v="7"/>
    <x v="27"/>
    <x v="5"/>
    <x v="1"/>
    <x v="0"/>
  </r>
  <r>
    <n v="5505113507"/>
    <x v="147"/>
    <n v="48200100"/>
    <x v="664"/>
    <s v="SSRDVILLEGAS"/>
    <s v="MFLT"/>
    <s v="LEASING BANCOLOMBIA SA"/>
    <s v=""/>
    <s v=""/>
    <d v="2010-08-01T00:00:00"/>
    <d v="2010-08-02T00:00:00"/>
    <n v="35960"/>
    <s v="550"/>
    <x v="7"/>
    <x v="27"/>
    <x v="5"/>
    <x v="1"/>
    <x v="0"/>
  </r>
  <r>
    <n v="5505113507"/>
    <x v="147"/>
    <n v="48200100"/>
    <x v="664"/>
    <s v="SSRDVILLEGAS"/>
    <s v="MFLT"/>
    <s v="LEASING BANCOLOMBIA SA"/>
    <s v=""/>
    <s v=""/>
    <d v="2010-08-01T00:00:00"/>
    <d v="2010-08-02T00:00:00"/>
    <n v="34984"/>
    <s v="550"/>
    <x v="7"/>
    <x v="27"/>
    <x v="5"/>
    <x v="1"/>
    <x v="0"/>
  </r>
  <r>
    <n v="5505113507"/>
    <x v="147"/>
    <n v="48200100"/>
    <x v="664"/>
    <s v="SSRDVILLEGAS"/>
    <s v="MFLT"/>
    <s v="LEASING BANCOLOMBIA SA"/>
    <s v=""/>
    <s v=""/>
    <d v="2010-08-01T00:00:00"/>
    <d v="2010-08-02T00:00:00"/>
    <n v="50233"/>
    <s v="550"/>
    <x v="7"/>
    <x v="27"/>
    <x v="5"/>
    <x v="1"/>
    <x v="0"/>
  </r>
  <r>
    <n v="5505113507"/>
    <x v="147"/>
    <n v="48200100"/>
    <x v="664"/>
    <s v="SSRDVILLEGAS"/>
    <s v="MFLT"/>
    <s v="LEASING BANCOLOMBIA SA"/>
    <s v=""/>
    <s v=""/>
    <d v="2010-08-01T00:00:00"/>
    <d v="2010-08-02T00:00:00"/>
    <n v="34984"/>
    <s v="550"/>
    <x v="7"/>
    <x v="27"/>
    <x v="5"/>
    <x v="1"/>
    <x v="0"/>
  </r>
  <r>
    <n v="5505113507"/>
    <x v="147"/>
    <n v="48200100"/>
    <x v="664"/>
    <s v="SSRDVILLEGAS"/>
    <s v="MFLT"/>
    <s v="LEASING BANCOLOMBIA SA"/>
    <s v=""/>
    <s v=""/>
    <d v="2010-08-01T00:00:00"/>
    <d v="2010-08-02T00:00:00"/>
    <n v="50233"/>
    <s v="550"/>
    <x v="7"/>
    <x v="27"/>
    <x v="5"/>
    <x v="1"/>
    <x v="0"/>
  </r>
  <r>
    <n v="5525113507"/>
    <x v="169"/>
    <n v="48330000"/>
    <x v="666"/>
    <s v="SSRDVILLEGAS"/>
    <s v="MFLT"/>
    <s v="LEASING BANCOLOMBIA SA"/>
    <s v=""/>
    <s v=""/>
    <d v="2010-08-01T00:00:00"/>
    <d v="2010-08-02T00:00:00"/>
    <n v="36538"/>
    <s v="552"/>
    <x v="7"/>
    <x v="27"/>
    <x v="5"/>
    <x v="1"/>
    <x v="0"/>
  </r>
  <r>
    <n v="5525113507"/>
    <x v="169"/>
    <n v="48330000"/>
    <x v="666"/>
    <s v="SSRDVILLEGAS"/>
    <s v="MFLT"/>
    <s v="LEASING BANCOLOMBIA SA"/>
    <s v=""/>
    <s v=""/>
    <d v="2010-08-01T00:00:00"/>
    <d v="2010-08-02T00:00:00"/>
    <n v="50712"/>
    <s v="552"/>
    <x v="7"/>
    <x v="27"/>
    <x v="5"/>
    <x v="1"/>
    <x v="0"/>
  </r>
  <r>
    <n v="5525113507"/>
    <x v="169"/>
    <n v="48330000"/>
    <x v="666"/>
    <s v="SSRDVILLEGAS"/>
    <s v="MFLT"/>
    <s v="LEASING BANCOLOMBIA SA"/>
    <s v=""/>
    <s v=""/>
    <d v="2010-08-01T00:00:00"/>
    <d v="2010-08-02T00:00:00"/>
    <n v="25997"/>
    <s v="552"/>
    <x v="7"/>
    <x v="27"/>
    <x v="5"/>
    <x v="1"/>
    <x v="0"/>
  </r>
  <r>
    <n v="5525113507"/>
    <x v="169"/>
    <n v="48330000"/>
    <x v="666"/>
    <s v="SSRDVILLEGAS"/>
    <s v="MFLT"/>
    <s v="LEASING BANCOLOMBIA SA"/>
    <s v=""/>
    <s v=""/>
    <d v="2010-08-01T00:00:00"/>
    <d v="2010-08-02T00:00:00"/>
    <n v="35960"/>
    <s v="552"/>
    <x v="7"/>
    <x v="27"/>
    <x v="5"/>
    <x v="1"/>
    <x v="0"/>
  </r>
  <r>
    <n v="5525113507"/>
    <x v="169"/>
    <n v="48330000"/>
    <x v="666"/>
    <s v="SSRDVILLEGAS"/>
    <s v="MFLT"/>
    <s v="LEASING BANCOLOMBIA SA"/>
    <s v=""/>
    <s v=""/>
    <d v="2010-08-01T00:00:00"/>
    <d v="2010-08-02T00:00:00"/>
    <n v="25997"/>
    <s v="552"/>
    <x v="7"/>
    <x v="27"/>
    <x v="5"/>
    <x v="1"/>
    <x v="0"/>
  </r>
  <r>
    <n v="5525113507"/>
    <x v="169"/>
    <n v="48330000"/>
    <x v="666"/>
    <s v="SSRDVILLEGAS"/>
    <s v="MFLT"/>
    <s v="LEASING BANCOLOMBIA SA"/>
    <s v=""/>
    <s v=""/>
    <d v="2010-08-01T00:00:00"/>
    <d v="2010-08-02T00:00:00"/>
    <n v="35960"/>
    <s v="552"/>
    <x v="7"/>
    <x v="27"/>
    <x v="5"/>
    <x v="1"/>
    <x v="0"/>
  </r>
  <r>
    <n v="5525113507"/>
    <x v="169"/>
    <n v="48330000"/>
    <x v="666"/>
    <s v="SSRDVILLEGAS"/>
    <s v="MFLT"/>
    <s v="LEASING BANCOLOMBIA SA"/>
    <s v=""/>
    <s v=""/>
    <d v="2010-08-01T00:00:00"/>
    <d v="2010-08-02T00:00:00"/>
    <n v="18537"/>
    <s v="552"/>
    <x v="7"/>
    <x v="27"/>
    <x v="5"/>
    <x v="1"/>
    <x v="0"/>
  </r>
  <r>
    <n v="5525113507"/>
    <x v="169"/>
    <n v="48330000"/>
    <x v="666"/>
    <s v="SSRDVILLEGAS"/>
    <s v="MFLT"/>
    <s v="LEASING BANCOLOMBIA SA"/>
    <s v=""/>
    <s v=""/>
    <d v="2010-08-01T00:00:00"/>
    <d v="2010-08-02T00:00:00"/>
    <n v="26407"/>
    <s v="552"/>
    <x v="7"/>
    <x v="27"/>
    <x v="5"/>
    <x v="1"/>
    <x v="0"/>
  </r>
  <r>
    <n v="5515111152"/>
    <x v="111"/>
    <n v="48003000"/>
    <x v="657"/>
    <s v="LTNJRODRIGUE"/>
    <s v="MFLT"/>
    <s v="Provisión otras cta.pte.proveed prod. Inventariab."/>
    <s v=""/>
    <s v="Servicio Revisoria fiscal"/>
    <d v="2010-08-04T00:00:00"/>
    <d v="2010-08-04T00:00:00"/>
    <n v="773833"/>
    <s v="551"/>
    <x v="7"/>
    <x v="27"/>
    <x v="8"/>
    <x v="1"/>
    <x v="0"/>
  </r>
  <r>
    <n v="5515124507"/>
    <x v="185"/>
    <n v="48016300"/>
    <x v="661"/>
    <s v="LTEAGUTIERRE"/>
    <s v="MFLT"/>
    <s v="Provisión otras cta.pte.proveed prod. no inventar"/>
    <s v="Accesorio, rpto mantto eq computo 16%"/>
    <s v="Accesorio, rpto mantto eq computo 16%"/>
    <d v="2010-08-04T00:00:00"/>
    <d v="2010-08-04T00:00:00"/>
    <n v="140000"/>
    <s v="551"/>
    <x v="7"/>
    <x v="27"/>
    <x v="5"/>
    <x v="1"/>
    <x v="0"/>
  </r>
  <r>
    <n v="5515124507"/>
    <x v="185"/>
    <n v="48016300"/>
    <x v="661"/>
    <s v="LTEAGUTIERRE"/>
    <s v="MFLT"/>
    <s v="Provisión otras cta.pte.proveed prod. no inventar"/>
    <s v="Accesorio, rpto mantto eq computo 16%"/>
    <s v="Accesorio, rpto mantto eq computo 16%"/>
    <d v="2010-08-03T00:00:00"/>
    <d v="2010-08-04T00:00:00"/>
    <n v="196039"/>
    <s v="551"/>
    <x v="7"/>
    <x v="27"/>
    <x v="5"/>
    <x v="1"/>
    <x v="0"/>
  </r>
  <r>
    <n v="5515115355"/>
    <x v="120"/>
    <n v="48016300"/>
    <x v="661"/>
    <s v="SSRDVILLEGAS"/>
    <s v="MFLT"/>
    <s v="RESTREPO HENAO S.A.CORREDORES DE SE"/>
    <s v=""/>
    <s v=""/>
    <d v="2010-08-02T00:00:00"/>
    <d v="2010-08-05T00:00:00"/>
    <n v="92080"/>
    <s v="551"/>
    <x v="7"/>
    <x v="27"/>
    <x v="2"/>
    <x v="1"/>
    <x v="0"/>
  </r>
  <r>
    <n v="5515115370"/>
    <x v="121"/>
    <n v="48016300"/>
    <x v="661"/>
    <s v="SSRDVILLEGAS"/>
    <s v="MFLT"/>
    <s v="RESTREPO HENAO S.A.CORREDORES DE SE"/>
    <s v=""/>
    <s v=""/>
    <d v="2010-08-02T00:00:00"/>
    <d v="2010-08-05T00:00:00"/>
    <n v="23040"/>
    <s v="551"/>
    <x v="7"/>
    <x v="27"/>
    <x v="2"/>
    <x v="1"/>
    <x v="0"/>
  </r>
  <r>
    <n v="5505115355"/>
    <x v="148"/>
    <n v="48200100"/>
    <x v="664"/>
    <s v="SSRDVILLEGAS"/>
    <s v="MFLT"/>
    <s v="RESTREPO HENAO S.A.CORREDORES DE SE"/>
    <s v=""/>
    <s v=""/>
    <d v="2010-08-02T00:00:00"/>
    <d v="2010-08-05T00:00:00"/>
    <n v="21580"/>
    <s v="550"/>
    <x v="7"/>
    <x v="27"/>
    <x v="2"/>
    <x v="1"/>
    <x v="0"/>
  </r>
  <r>
    <n v="5505115370"/>
    <x v="149"/>
    <n v="48200100"/>
    <x v="664"/>
    <s v="SSRDVILLEGAS"/>
    <s v="MFLT"/>
    <s v="RESTREPO HENAO S.A.CORREDORES DE SE"/>
    <s v=""/>
    <s v=""/>
    <d v="2010-08-02T00:00:00"/>
    <d v="2010-08-05T00:00:00"/>
    <n v="5400"/>
    <s v="550"/>
    <x v="7"/>
    <x v="27"/>
    <x v="2"/>
    <x v="1"/>
    <x v="0"/>
  </r>
  <r>
    <n v="5525116446"/>
    <x v="152"/>
    <n v="48300600"/>
    <x v="665"/>
    <s v="LTJFLOPEZ"/>
    <s v="MFLT"/>
    <s v="Provisión otras cta.pte.proveed prod. Inventariab."/>
    <s v=""/>
    <s v="Servicio de transporte"/>
    <d v="2010-08-05T00:00:00"/>
    <d v="2010-08-05T00:00:00"/>
    <n v="138291"/>
    <s v="552"/>
    <x v="7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Servicio de transporte"/>
    <d v="2010-08-05T00:00:00"/>
    <d v="2010-08-05T00:00:00"/>
    <n v="35000"/>
    <s v="552"/>
    <x v="7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Servicio de transporte"/>
    <d v="2010-08-05T00:00:00"/>
    <d v="2010-08-05T00:00:00"/>
    <n v="200000"/>
    <s v="552"/>
    <x v="7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Servicio de transporte"/>
    <d v="2010-08-05T00:00:00"/>
    <d v="2010-08-05T00:00:00"/>
    <n v="120000"/>
    <s v="552"/>
    <x v="7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Servicio de transporte"/>
    <d v="2010-08-05T00:00:00"/>
    <d v="2010-08-05T00:00:00"/>
    <n v="120000"/>
    <s v="552"/>
    <x v="7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Servicio de transporte"/>
    <d v="2010-08-05T00:00:00"/>
    <d v="2010-08-05T00:00:00"/>
    <n v="35000"/>
    <s v="552"/>
    <x v="7"/>
    <x v="27"/>
    <x v="7"/>
    <x v="1"/>
    <x v="1"/>
  </r>
  <r>
    <n v="5525115355"/>
    <x v="170"/>
    <n v="48330000"/>
    <x v="666"/>
    <s v="SSRDVILLEGAS"/>
    <s v="MFLT"/>
    <s v="RESTREPO HENAO S.A.CORREDORES DE SE"/>
    <s v=""/>
    <s v=""/>
    <d v="2010-08-02T00:00:00"/>
    <d v="2010-08-05T00:00:00"/>
    <n v="21784"/>
    <s v="552"/>
    <x v="7"/>
    <x v="27"/>
    <x v="2"/>
    <x v="1"/>
    <x v="0"/>
  </r>
  <r>
    <n v="5525115370"/>
    <x v="171"/>
    <n v="48330000"/>
    <x v="666"/>
    <s v="SSRDVILLEGAS"/>
    <s v="MFLT"/>
    <s v="RESTREPO HENAO S.A.CORREDORES DE SE"/>
    <s v=""/>
    <s v=""/>
    <d v="2010-08-02T00:00:00"/>
    <d v="2010-08-05T00:00:00"/>
    <n v="5451"/>
    <s v="552"/>
    <x v="7"/>
    <x v="27"/>
    <x v="2"/>
    <x v="1"/>
    <x v="0"/>
  </r>
  <r>
    <n v="5515110102"/>
    <x v="92"/>
    <n v="48000300"/>
    <x v="654"/>
    <s v="SSALLONDONO"/>
    <s v="MFLT"/>
    <s v="Obligación laboral, salarios por pagar"/>
    <s v=""/>
    <s v=""/>
    <d v="2010-08-12T00:00:00"/>
    <d v="2010-08-12T00:00:00"/>
    <n v="5632725"/>
    <s v="551"/>
    <x v="7"/>
    <x v="27"/>
    <x v="2"/>
    <x v="1"/>
    <x v="0"/>
  </r>
  <r>
    <n v="5515110119"/>
    <x v="96"/>
    <n v="48000300"/>
    <x v="654"/>
    <s v="SSRDVILLEGAS"/>
    <s v="MFLT"/>
    <s v="INDUSTRIAS Y CONFECCIONES INDUCON L"/>
    <s v="Bata blanca dacron M/L logo LITO"/>
    <s v="Bata blanca dacron M/L logo LITO"/>
    <d v="2010-08-06T00:00:00"/>
    <d v="2010-08-12T00:00:00"/>
    <n v="30458"/>
    <s v="551"/>
    <x v="7"/>
    <x v="27"/>
    <x v="2"/>
    <x v="1"/>
    <x v="0"/>
  </r>
  <r>
    <n v="5515116408"/>
    <x v="103"/>
    <n v="48000300"/>
    <x v="654"/>
    <s v="SSRDVILLEGAS"/>
    <s v="MFLT"/>
    <s v="TELEFONICA MOVILES COLOMBIA S.A."/>
    <s v=""/>
    <s v=""/>
    <d v="2010-08-02T00:00:00"/>
    <d v="2010-08-12T00:00:00"/>
    <n v="3194"/>
    <s v="551"/>
    <x v="7"/>
    <x v="27"/>
    <x v="1"/>
    <x v="1"/>
    <x v="0"/>
  </r>
  <r>
    <n v="5515116408"/>
    <x v="103"/>
    <n v="48000300"/>
    <x v="654"/>
    <s v="SSRDVILLEGAS"/>
    <s v="MFLT"/>
    <s v="COMUNICACION CELULAR S.A. COMCEL"/>
    <s v=""/>
    <s v=""/>
    <d v="2010-08-02T00:00:00"/>
    <d v="2010-08-12T00:00:00"/>
    <n v="2195"/>
    <s v="551"/>
    <x v="7"/>
    <x v="27"/>
    <x v="1"/>
    <x v="1"/>
    <x v="0"/>
  </r>
  <r>
    <n v="5515110102"/>
    <x v="92"/>
    <n v="48001500"/>
    <x v="656"/>
    <s v="SSALLONDONO"/>
    <s v="MFLT"/>
    <s v="Obligación laboral, salarios por pagar"/>
    <s v=""/>
    <s v=""/>
    <d v="2010-08-12T00:00:00"/>
    <d v="2010-08-12T00:00:00"/>
    <n v="2983077"/>
    <s v="551"/>
    <x v="7"/>
    <x v="27"/>
    <x v="2"/>
    <x v="1"/>
    <x v="0"/>
  </r>
  <r>
    <n v="5515110110"/>
    <x v="105"/>
    <n v="48001500"/>
    <x v="656"/>
    <s v="SSALLONDONO"/>
    <s v="MFLT"/>
    <s v="Obligación laboral, salarios por pagar"/>
    <s v=""/>
    <s v=""/>
    <d v="2010-08-12T00:00:00"/>
    <d v="2010-08-12T00:00:00"/>
    <n v="30750"/>
    <s v="551"/>
    <x v="7"/>
    <x v="27"/>
    <x v="2"/>
    <x v="1"/>
    <x v="0"/>
  </r>
  <r>
    <n v="5515110119"/>
    <x v="96"/>
    <n v="48001500"/>
    <x v="656"/>
    <s v="SSRDVILLEGAS"/>
    <s v="MFLT"/>
    <s v="INDUSTRIAS Y CONFECCIONES INDUCON L"/>
    <s v="Bata blanca dacron M/C logo LITO"/>
    <s v="Bata blanca dacron M/C logo LITO"/>
    <d v="2010-08-06T00:00:00"/>
    <d v="2010-08-12T00:00:00"/>
    <n v="60916"/>
    <s v="551"/>
    <x v="7"/>
    <x v="27"/>
    <x v="2"/>
    <x v="1"/>
    <x v="0"/>
  </r>
  <r>
    <n v="5515110119"/>
    <x v="96"/>
    <n v="48001500"/>
    <x v="656"/>
    <s v="SSRDVILLEGAS"/>
    <s v="MFLT"/>
    <s v="INDUSTRIAS Y CONFECCIONES INDUCON L"/>
    <s v="Bata blanca dacron M/L logo LITO"/>
    <s v="Bata blanca dacron M/L logo LITO"/>
    <d v="2010-08-06T00:00:00"/>
    <d v="2010-08-12T00:00:00"/>
    <n v="30458"/>
    <s v="551"/>
    <x v="7"/>
    <x v="27"/>
    <x v="2"/>
    <x v="1"/>
    <x v="0"/>
  </r>
  <r>
    <n v="5515116408"/>
    <x v="103"/>
    <n v="48001500"/>
    <x v="656"/>
    <s v="SSRDVILLEGAS"/>
    <s v="MFLT"/>
    <s v="COLOMBIA MOVIL S.A. E.S.P."/>
    <s v=""/>
    <s v=""/>
    <d v="2010-08-02T00:00:00"/>
    <d v="2010-08-12T00:00:00"/>
    <n v="398"/>
    <s v="551"/>
    <x v="7"/>
    <x v="27"/>
    <x v="1"/>
    <x v="1"/>
    <x v="0"/>
  </r>
  <r>
    <n v="5515116408"/>
    <x v="103"/>
    <n v="48001500"/>
    <x v="656"/>
    <s v="SSRDVILLEGAS"/>
    <s v="MFLT"/>
    <s v="COMUNICACION CELULAR S.A. COMCEL"/>
    <s v=""/>
    <s v=""/>
    <d v="2010-08-02T00:00:00"/>
    <d v="2010-08-12T00:00:00"/>
    <n v="6685"/>
    <s v="551"/>
    <x v="7"/>
    <x v="27"/>
    <x v="1"/>
    <x v="1"/>
    <x v="0"/>
  </r>
  <r>
    <n v="5515110102"/>
    <x v="92"/>
    <n v="48007000"/>
    <x v="658"/>
    <s v="SSALLONDONO"/>
    <s v="MFLT"/>
    <s v="Obligación laboral, salarios por pagar"/>
    <s v=""/>
    <s v=""/>
    <d v="2010-08-12T00:00:00"/>
    <d v="2010-08-12T00:00:00"/>
    <n v="1602778"/>
    <s v="551"/>
    <x v="7"/>
    <x v="27"/>
    <x v="2"/>
    <x v="1"/>
    <x v="0"/>
  </r>
  <r>
    <n v="5515110103"/>
    <x v="116"/>
    <n v="48007000"/>
    <x v="658"/>
    <s v="SSALLONDONO"/>
    <s v="MFLT"/>
    <s v="Obligación laboral, salarios por pagar"/>
    <s v=""/>
    <s v=""/>
    <d v="2010-08-12T00:00:00"/>
    <d v="2010-08-12T00:00:00"/>
    <n v="180250"/>
    <s v="551"/>
    <x v="7"/>
    <x v="27"/>
    <x v="2"/>
    <x v="1"/>
    <x v="0"/>
  </r>
  <r>
    <n v="5515110108"/>
    <x v="129"/>
    <n v="48007000"/>
    <x v="658"/>
    <s v="SSALLONDONO"/>
    <s v="MFLT"/>
    <s v="Obligación laboral, salarios por pagar"/>
    <s v=""/>
    <s v=""/>
    <d v="2010-08-12T00:00:00"/>
    <d v="2010-08-12T00:00:00"/>
    <n v="11444"/>
    <s v="551"/>
    <x v="7"/>
    <x v="27"/>
    <x v="2"/>
    <x v="1"/>
    <x v="0"/>
  </r>
  <r>
    <n v="5515110119"/>
    <x v="96"/>
    <n v="48007000"/>
    <x v="658"/>
    <s v="SSRDVILLEGAS"/>
    <s v="MFLT"/>
    <s v="INDUSTRIAS Y CONFECCIONES INDUCON L"/>
    <s v="Bata blanca dacron M/C logo LITO"/>
    <s v="Bata blanca dacron M/C logo LITO"/>
    <d v="2010-08-06T00:00:00"/>
    <d v="2010-08-12T00:00:00"/>
    <n v="30458"/>
    <s v="551"/>
    <x v="7"/>
    <x v="27"/>
    <x v="2"/>
    <x v="1"/>
    <x v="0"/>
  </r>
  <r>
    <n v="5515110119"/>
    <x v="96"/>
    <n v="48007000"/>
    <x v="658"/>
    <s v="SSRDVILLEGAS"/>
    <s v="MFLT"/>
    <s v="INDUSTRIAS Y CONFECCIONES INDUCON L"/>
    <s v="Bata blanca dacron M/L logo LITO"/>
    <s v="Bata blanca dacron M/L logo LITO"/>
    <d v="2010-08-06T00:00:00"/>
    <d v="2010-08-12T00:00:00"/>
    <n v="30458"/>
    <s v="551"/>
    <x v="7"/>
    <x v="27"/>
    <x v="2"/>
    <x v="1"/>
    <x v="0"/>
  </r>
  <r>
    <n v="5515116408"/>
    <x v="103"/>
    <n v="48007000"/>
    <x v="658"/>
    <s v="SSRDVILLEGAS"/>
    <s v="MFLT"/>
    <s v="COLOMBIA MOVIL S.A. E.S.P."/>
    <s v=""/>
    <s v=""/>
    <d v="2010-08-02T00:00:00"/>
    <d v="2010-08-12T00:00:00"/>
    <n v="6518"/>
    <s v="551"/>
    <x v="7"/>
    <x v="27"/>
    <x v="1"/>
    <x v="1"/>
    <x v="0"/>
  </r>
  <r>
    <n v="5515116408"/>
    <x v="103"/>
    <n v="48007000"/>
    <x v="658"/>
    <s v="SSRDVILLEGAS"/>
    <s v="MFLT"/>
    <s v="TELEFONICA MOVILES COLOMBIA S.A."/>
    <s v=""/>
    <s v=""/>
    <d v="2010-08-02T00:00:00"/>
    <d v="2010-08-12T00:00:00"/>
    <n v="9732"/>
    <s v="551"/>
    <x v="7"/>
    <x v="27"/>
    <x v="1"/>
    <x v="1"/>
    <x v="0"/>
  </r>
  <r>
    <n v="5515116408"/>
    <x v="103"/>
    <n v="48007000"/>
    <x v="658"/>
    <s v="SSRDVILLEGAS"/>
    <s v="MFLT"/>
    <s v="COMUNICACION CELULAR S.A. COMCEL"/>
    <s v=""/>
    <s v=""/>
    <d v="2010-08-02T00:00:00"/>
    <d v="2010-08-12T00:00:00"/>
    <n v="6012"/>
    <s v="551"/>
    <x v="7"/>
    <x v="27"/>
    <x v="1"/>
    <x v="1"/>
    <x v="0"/>
  </r>
  <r>
    <n v="5515110102"/>
    <x v="92"/>
    <n v="48008600"/>
    <x v="659"/>
    <s v="SSALLONDONO"/>
    <s v="MFLT"/>
    <s v="Obligación laboral, salarios por pagar"/>
    <s v=""/>
    <s v=""/>
    <d v="2010-08-12T00:00:00"/>
    <d v="2010-08-12T00:00:00"/>
    <n v="674050"/>
    <s v="551"/>
    <x v="7"/>
    <x v="27"/>
    <x v="2"/>
    <x v="1"/>
    <x v="0"/>
  </r>
  <r>
    <n v="5515110103"/>
    <x v="116"/>
    <n v="48008600"/>
    <x v="659"/>
    <s v="SSALLONDONO"/>
    <s v="MFLT"/>
    <s v="Obligación laboral, salarios por pagar"/>
    <s v=""/>
    <s v=""/>
    <d v="2010-08-12T00:00:00"/>
    <d v="2010-08-12T00:00:00"/>
    <n v="257500"/>
    <s v="551"/>
    <x v="7"/>
    <x v="27"/>
    <x v="2"/>
    <x v="1"/>
    <x v="0"/>
  </r>
  <r>
    <n v="5515110119"/>
    <x v="96"/>
    <n v="48008600"/>
    <x v="659"/>
    <s v="SSRDVILLEGAS"/>
    <s v="MFLT"/>
    <s v="INDUSTRIAS Y CONFECCIONES INDUCON L"/>
    <s v="Bata blanca dacron M/C logo LITO"/>
    <s v="Bata blanca dacron M/C logo LITO"/>
    <d v="2010-08-06T00:00:00"/>
    <d v="2010-08-12T00:00:00"/>
    <n v="52664"/>
    <s v="551"/>
    <x v="7"/>
    <x v="27"/>
    <x v="2"/>
    <x v="1"/>
    <x v="0"/>
  </r>
  <r>
    <n v="5515110119"/>
    <x v="96"/>
    <n v="48008600"/>
    <x v="659"/>
    <s v="SSRDVILLEGAS"/>
    <s v="MFLT"/>
    <s v="INDUSTRIAS Y CONFECCIONES INDUCON L"/>
    <s v="Pantalon dril blanco enresortado"/>
    <s v="Pantalon dril blanco enresortado"/>
    <d v="2010-08-06T00:00:00"/>
    <d v="2010-08-12T00:00:00"/>
    <n v="46740"/>
    <s v="551"/>
    <x v="7"/>
    <x v="27"/>
    <x v="2"/>
    <x v="1"/>
    <x v="0"/>
  </r>
  <r>
    <n v="5515116408"/>
    <x v="103"/>
    <n v="48008600"/>
    <x v="659"/>
    <s v="SSRDVILLEGAS"/>
    <s v="MFLT"/>
    <s v="COLOMBIA MOVIL S.A. E.S.P."/>
    <s v=""/>
    <s v=""/>
    <d v="2010-08-02T00:00:00"/>
    <d v="2010-08-12T00:00:00"/>
    <n v="853"/>
    <s v="551"/>
    <x v="7"/>
    <x v="27"/>
    <x v="1"/>
    <x v="1"/>
    <x v="0"/>
  </r>
  <r>
    <n v="5515116408"/>
    <x v="103"/>
    <n v="48008600"/>
    <x v="659"/>
    <s v="SSRDVILLEGAS"/>
    <s v="MFLT"/>
    <s v="COMUNICACION CELULAR S.A. COMCEL"/>
    <s v=""/>
    <s v=""/>
    <d v="2010-08-02T00:00:00"/>
    <d v="2010-08-12T00:00:00"/>
    <n v="4224"/>
    <s v="551"/>
    <x v="7"/>
    <x v="27"/>
    <x v="1"/>
    <x v="1"/>
    <x v="0"/>
  </r>
  <r>
    <n v="5515110102"/>
    <x v="92"/>
    <n v="48016800"/>
    <x v="662"/>
    <s v="SSALLONDONO"/>
    <s v="MFLT"/>
    <s v="Obligación laboral, salarios por pagar"/>
    <s v=""/>
    <s v=""/>
    <d v="2010-08-12T00:00:00"/>
    <d v="2010-08-12T00:00:00"/>
    <n v="756202"/>
    <s v="551"/>
    <x v="7"/>
    <x v="27"/>
    <x v="2"/>
    <x v="1"/>
    <x v="0"/>
  </r>
  <r>
    <n v="5515110108"/>
    <x v="129"/>
    <n v="48016800"/>
    <x v="662"/>
    <s v="SSALLONDONO"/>
    <s v="MFLT"/>
    <s v="Obligación laboral, salarios por pagar"/>
    <s v=""/>
    <s v=""/>
    <d v="2010-08-12T00:00:00"/>
    <d v="2010-08-12T00:00:00"/>
    <n v="32889"/>
    <s v="551"/>
    <x v="7"/>
    <x v="27"/>
    <x v="2"/>
    <x v="1"/>
    <x v="0"/>
  </r>
  <r>
    <n v="5515110110"/>
    <x v="105"/>
    <n v="48016800"/>
    <x v="662"/>
    <s v="SSALLONDONO"/>
    <s v="MFLT"/>
    <s v="Obligación laboral, salarios por pagar"/>
    <s v=""/>
    <s v=""/>
    <d v="2010-08-12T00:00:00"/>
    <d v="2010-08-12T00:00:00"/>
    <n v="57400"/>
    <s v="551"/>
    <x v="7"/>
    <x v="27"/>
    <x v="2"/>
    <x v="1"/>
    <x v="0"/>
  </r>
  <r>
    <n v="5515110119"/>
    <x v="96"/>
    <n v="48016800"/>
    <x v="662"/>
    <s v="SSRDVILLEGAS"/>
    <s v="MFLT"/>
    <s v="INDUSTRIAS Y CONFECCIONES INDUCON L"/>
    <s v="Bata blanca dacron M/C logo LITO"/>
    <s v="Bata blanca dacron M/C logo LITO"/>
    <d v="2010-08-06T00:00:00"/>
    <d v="2010-08-12T00:00:00"/>
    <n v="60916"/>
    <s v="551"/>
    <x v="7"/>
    <x v="27"/>
    <x v="2"/>
    <x v="1"/>
    <x v="0"/>
  </r>
  <r>
    <n v="5515116408"/>
    <x v="103"/>
    <n v="48016800"/>
    <x v="662"/>
    <s v="SSRDVILLEGAS"/>
    <s v="MFLT"/>
    <s v="COLOMBIA MOVIL S.A. E.S.P."/>
    <s v=""/>
    <s v=""/>
    <d v="2010-08-02T00:00:00"/>
    <d v="2010-08-12T00:00:00"/>
    <n v="7691"/>
    <s v="551"/>
    <x v="7"/>
    <x v="27"/>
    <x v="1"/>
    <x v="1"/>
    <x v="0"/>
  </r>
  <r>
    <n v="5515116408"/>
    <x v="103"/>
    <n v="48016800"/>
    <x v="662"/>
    <s v="SSRDVILLEGAS"/>
    <s v="MFLT"/>
    <s v="TELEFONICA MOVILES COLOMBIA S.A."/>
    <s v=""/>
    <s v=""/>
    <d v="2010-08-02T00:00:00"/>
    <d v="2010-08-12T00:00:00"/>
    <n v="8753"/>
    <s v="551"/>
    <x v="7"/>
    <x v="27"/>
    <x v="1"/>
    <x v="1"/>
    <x v="0"/>
  </r>
  <r>
    <n v="5515116408"/>
    <x v="103"/>
    <n v="48016800"/>
    <x v="662"/>
    <s v="SSRDVILLEGAS"/>
    <s v="MFLT"/>
    <s v="COMUNICACION CELULAR S.A. COMCEL"/>
    <s v=""/>
    <s v=""/>
    <d v="2010-08-02T00:00:00"/>
    <d v="2010-08-12T00:00:00"/>
    <n v="781"/>
    <s v="551"/>
    <x v="7"/>
    <x v="27"/>
    <x v="1"/>
    <x v="1"/>
    <x v="0"/>
  </r>
  <r>
    <n v="5505110102"/>
    <x v="131"/>
    <n v="48200100"/>
    <x v="664"/>
    <s v="SSALLONDONO"/>
    <s v="MFLT"/>
    <s v="Obligación laboral, salarios por pagar"/>
    <s v=""/>
    <s v=""/>
    <d v="2010-08-12T00:00:00"/>
    <d v="2010-08-12T00:00:00"/>
    <n v="2793094"/>
    <s v="550"/>
    <x v="7"/>
    <x v="27"/>
    <x v="2"/>
    <x v="1"/>
    <x v="0"/>
  </r>
  <r>
    <n v="5505110110"/>
    <x v="132"/>
    <n v="48200100"/>
    <x v="664"/>
    <s v="SSALLONDONO"/>
    <s v="MFLT"/>
    <s v="Obligación laboral, salarios por pagar"/>
    <s v=""/>
    <s v=""/>
    <d v="2010-08-12T00:00:00"/>
    <d v="2010-08-12T00:00:00"/>
    <n v="30750"/>
    <s v="550"/>
    <x v="7"/>
    <x v="27"/>
    <x v="2"/>
    <x v="1"/>
    <x v="0"/>
  </r>
  <r>
    <n v="5505110119"/>
    <x v="139"/>
    <n v="48200100"/>
    <x v="664"/>
    <s v="SSRDVILLEGAS"/>
    <s v="MFLT"/>
    <s v="INDUSTRIAS Y CONFECCIONES INDUCON L"/>
    <s v="Bata blanca dacron M/C logo LITO"/>
    <s v="Bata blanca dacron M/C logo LITO"/>
    <d v="2010-08-06T00:00:00"/>
    <d v="2010-08-12T00:00:00"/>
    <n v="60916"/>
    <s v="550"/>
    <x v="7"/>
    <x v="27"/>
    <x v="2"/>
    <x v="1"/>
    <x v="0"/>
  </r>
  <r>
    <n v="5505110119"/>
    <x v="139"/>
    <n v="48200100"/>
    <x v="664"/>
    <s v="SSRDVILLEGAS"/>
    <s v="MFLT"/>
    <s v="INDUSTRIAS Y CONFECCIONES INDUCON L"/>
    <s v="Bata blanca dacron M/L logo LITO"/>
    <s v="Bata blanca dacron M/L logo LITO"/>
    <d v="2010-08-06T00:00:00"/>
    <d v="2010-08-12T00:00:00"/>
    <n v="30458"/>
    <s v="550"/>
    <x v="7"/>
    <x v="27"/>
    <x v="2"/>
    <x v="1"/>
    <x v="0"/>
  </r>
  <r>
    <n v="5505116408"/>
    <x v="150"/>
    <n v="48200100"/>
    <x v="664"/>
    <s v="SSRDVILLEGAS"/>
    <s v="MFLT"/>
    <s v="COLOMBIA MOVIL S.A. E.S.P."/>
    <s v=""/>
    <s v=""/>
    <d v="2010-08-02T00:00:00"/>
    <d v="2010-08-12T00:00:00"/>
    <n v="266"/>
    <s v="550"/>
    <x v="7"/>
    <x v="27"/>
    <x v="1"/>
    <x v="1"/>
    <x v="0"/>
  </r>
  <r>
    <n v="5505116408"/>
    <x v="150"/>
    <n v="48200100"/>
    <x v="664"/>
    <s v="SSRDVILLEGAS"/>
    <s v="MFLT"/>
    <s v="TELEFONICA MOVILES COLOMBIA S.A."/>
    <s v=""/>
    <s v=""/>
    <d v="2010-08-02T00:00:00"/>
    <d v="2010-08-12T00:00:00"/>
    <n v="6149"/>
    <s v="550"/>
    <x v="7"/>
    <x v="27"/>
    <x v="1"/>
    <x v="1"/>
    <x v="0"/>
  </r>
  <r>
    <n v="5525116446"/>
    <x v="152"/>
    <n v="48300600"/>
    <x v="665"/>
    <s v="LTJFLOPEZ"/>
    <s v="MFLT"/>
    <s v="Provisión otras cta.pte.proveed prod. Inventariab."/>
    <s v=""/>
    <s v="Servicio de transporte"/>
    <d v="2010-08-12T00:00:00"/>
    <d v="2010-08-12T00:00:00"/>
    <n v="99400"/>
    <s v="552"/>
    <x v="7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Servicio de transporte"/>
    <d v="2010-08-12T00:00:00"/>
    <d v="2010-08-12T00:00:00"/>
    <n v="160000"/>
    <s v="552"/>
    <x v="7"/>
    <x v="27"/>
    <x v="7"/>
    <x v="1"/>
    <x v="1"/>
  </r>
  <r>
    <n v="5525110102"/>
    <x v="153"/>
    <n v="48330000"/>
    <x v="666"/>
    <s v="SSALLONDONO"/>
    <s v="MFLT"/>
    <s v="Obligación laboral, salarios por pagar"/>
    <s v=""/>
    <s v=""/>
    <d v="2010-08-12T00:00:00"/>
    <d v="2010-08-12T00:00:00"/>
    <n v="1110282"/>
    <s v="552"/>
    <x v="7"/>
    <x v="27"/>
    <x v="2"/>
    <x v="1"/>
    <x v="0"/>
  </r>
  <r>
    <n v="5525110102"/>
    <x v="153"/>
    <n v="48330000"/>
    <x v="666"/>
    <s v="SSALLONDONO"/>
    <s v="MFLT"/>
    <s v="Obligación laboral, salarios por pagar"/>
    <s v=""/>
    <s v=""/>
    <d v="2010-08-12T00:00:00"/>
    <d v="2010-08-12T00:00:00"/>
    <n v="1336142"/>
    <s v="552"/>
    <x v="7"/>
    <x v="27"/>
    <x v="2"/>
    <x v="1"/>
    <x v="0"/>
  </r>
  <r>
    <n v="5525110103"/>
    <x v="188"/>
    <n v="48330000"/>
    <x v="666"/>
    <s v="SSALLONDONO"/>
    <s v="MFLT"/>
    <s v="Obligación laboral, salarios por pagar"/>
    <s v=""/>
    <s v=""/>
    <d v="2010-08-12T00:00:00"/>
    <d v="2010-08-12T00:00:00"/>
    <n v="193125"/>
    <s v="552"/>
    <x v="7"/>
    <x v="27"/>
    <x v="2"/>
    <x v="1"/>
    <x v="0"/>
  </r>
  <r>
    <n v="5525110108"/>
    <x v="233"/>
    <n v="48330000"/>
    <x v="666"/>
    <s v="SSALLONDONO"/>
    <s v="MFLT"/>
    <s v="Obligación laboral, salarios por pagar"/>
    <s v=""/>
    <s v=""/>
    <d v="2010-08-12T00:00:00"/>
    <d v="2010-08-12T00:00:00"/>
    <n v="61600"/>
    <s v="552"/>
    <x v="7"/>
    <x v="27"/>
    <x v="2"/>
    <x v="1"/>
    <x v="0"/>
  </r>
  <r>
    <n v="5525110110"/>
    <x v="218"/>
    <n v="48330000"/>
    <x v="666"/>
    <s v="SSALLONDONO"/>
    <s v="MFLT"/>
    <s v="Obligación laboral, salarios por pagar"/>
    <s v=""/>
    <s v=""/>
    <d v="2010-08-12T00:00:00"/>
    <d v="2010-08-12T00:00:00"/>
    <n v="30750"/>
    <s v="552"/>
    <x v="7"/>
    <x v="27"/>
    <x v="2"/>
    <x v="1"/>
    <x v="0"/>
  </r>
  <r>
    <n v="5525116408"/>
    <x v="173"/>
    <n v="48330000"/>
    <x v="666"/>
    <s v="SSRDVILLEGAS"/>
    <s v="MFLT"/>
    <s v="COLOMBIA MOVIL S.A. E.S.P."/>
    <s v=""/>
    <s v=""/>
    <d v="2010-08-02T00:00:00"/>
    <d v="2010-08-12T00:00:00"/>
    <n v="4882"/>
    <s v="552"/>
    <x v="7"/>
    <x v="27"/>
    <x v="1"/>
    <x v="1"/>
    <x v="0"/>
  </r>
  <r>
    <n v="5525116408"/>
    <x v="173"/>
    <n v="48330000"/>
    <x v="666"/>
    <s v="SSRDVILLEGAS"/>
    <s v="MFLT"/>
    <s v="TELEFONICA MOVILES COLOMBIA S.A."/>
    <s v=""/>
    <s v=""/>
    <d v="2010-08-02T00:00:00"/>
    <d v="2010-08-12T00:00:00"/>
    <n v="1137"/>
    <s v="552"/>
    <x v="7"/>
    <x v="27"/>
    <x v="1"/>
    <x v="1"/>
    <x v="0"/>
  </r>
  <r>
    <n v="5525116408"/>
    <x v="173"/>
    <n v="48330000"/>
    <x v="666"/>
    <s v="SSRDVILLEGAS"/>
    <s v="MFLT"/>
    <s v="COMUNICACION CELULAR S.A. COMCEL"/>
    <s v=""/>
    <s v=""/>
    <d v="2010-08-02T00:00:00"/>
    <d v="2010-08-12T00:00:00"/>
    <n v="7871"/>
    <s v="552"/>
    <x v="7"/>
    <x v="27"/>
    <x v="1"/>
    <x v="1"/>
    <x v="0"/>
  </r>
  <r>
    <n v="5515124704"/>
    <x v="110"/>
    <n v="48001500"/>
    <x v="656"/>
    <s v="SSRDVILLEGAS"/>
    <s v="MFLT"/>
    <s v="MARION SA"/>
    <s v="Cuaderno"/>
    <s v="Cuaderno"/>
    <d v="2010-08-12T00:00:00"/>
    <d v="2010-08-13T00:00:00"/>
    <n v="2431"/>
    <s v="551"/>
    <x v="7"/>
    <x v="27"/>
    <x v="5"/>
    <x v="1"/>
    <x v="0"/>
  </r>
  <r>
    <n v="5515124704"/>
    <x v="110"/>
    <n v="48001500"/>
    <x v="656"/>
    <s v="SSRDVILLEGAS"/>
    <s v="MFLT"/>
    <s v="MARION SA"/>
    <s v="Resaltador d/bols.bic brite rsdo"/>
    <s v="Resaltador d/bols.bic brite rsdo"/>
    <d v="2010-08-12T00:00:00"/>
    <d v="2010-08-13T00:00:00"/>
    <n v="897"/>
    <s v="551"/>
    <x v="7"/>
    <x v="27"/>
    <x v="5"/>
    <x v="1"/>
    <x v="0"/>
  </r>
  <r>
    <n v="5515124704"/>
    <x v="110"/>
    <n v="48001500"/>
    <x v="656"/>
    <s v="SSRDVILLEGAS"/>
    <s v="MFLT"/>
    <s v="MARION SA"/>
    <s v="Plumigrafo pelikan microp.157 ngo"/>
    <s v="Plumigrafo pelikan microp.157 ngo"/>
    <d v="2010-08-12T00:00:00"/>
    <d v="2010-08-13T00:00:00"/>
    <n v="558"/>
    <s v="551"/>
    <x v="7"/>
    <x v="27"/>
    <x v="5"/>
    <x v="1"/>
    <x v="0"/>
  </r>
  <r>
    <n v="5515124704"/>
    <x v="110"/>
    <n v="48007000"/>
    <x v="658"/>
    <s v="LTEAGUTIERRE"/>
    <s v="MFLT"/>
    <s v="Provisión otras cta.pte.proveed prod. no inventar"/>
    <s v="Papel carta multip.x500 blco"/>
    <s v="Papel carta multip.x500 blco"/>
    <d v="2010-08-12T00:00:00"/>
    <d v="2010-08-13T00:00:00"/>
    <n v="6900"/>
    <s v="551"/>
    <x v="7"/>
    <x v="27"/>
    <x v="5"/>
    <x v="1"/>
    <x v="0"/>
  </r>
  <r>
    <n v="5515124704"/>
    <x v="110"/>
    <n v="48007000"/>
    <x v="658"/>
    <s v="LTEAGUTIERRE"/>
    <s v="MFLT"/>
    <s v="Provisión otras cta.pte.proveed prod. no inventar"/>
    <s v="Clip estandar gema x100"/>
    <s v="Clip estandar gema x100"/>
    <d v="2010-08-12T00:00:00"/>
    <d v="2010-08-13T00:00:00"/>
    <n v="298"/>
    <s v="551"/>
    <x v="7"/>
    <x v="27"/>
    <x v="5"/>
    <x v="1"/>
    <x v="0"/>
  </r>
  <r>
    <n v="5515124704"/>
    <x v="110"/>
    <n v="48007000"/>
    <x v="658"/>
    <s v="LTEAGUTIERRE"/>
    <s v="MFLT"/>
    <s v="Provisión otras cta.pte.proveed prod. no inventar"/>
    <s v="Revistero cartoplas 400 azul raya blca"/>
    <s v="Revistero cartoplas 400 azul raya blca"/>
    <d v="2010-08-12T00:00:00"/>
    <d v="2010-08-13T00:00:00"/>
    <n v="5200"/>
    <s v="551"/>
    <x v="7"/>
    <x v="27"/>
    <x v="5"/>
    <x v="1"/>
    <x v="0"/>
  </r>
  <r>
    <n v="5515110105"/>
    <x v="118"/>
    <n v="48008900"/>
    <x v="660"/>
    <s v="LTGAVELASQUE"/>
    <s v="MFLT"/>
    <s v="Provisión otras cta.pte.proveed prod. no inventar"/>
    <s v="Incentivo fuerza de ventas colaborador0%"/>
    <s v="Incentivo fuerza de ventas colaborador0%"/>
    <d v="2010-08-13T00:00:00"/>
    <d v="2010-08-13T00:00:00"/>
    <n v="770000"/>
    <s v="551"/>
    <x v="7"/>
    <x v="27"/>
    <x v="2"/>
    <x v="1"/>
    <x v="0"/>
  </r>
  <r>
    <n v="5515124704"/>
    <x v="110"/>
    <n v="48016800"/>
    <x v="662"/>
    <s v="LTEAGUTIERRE"/>
    <s v="MFLT"/>
    <s v="Provisión otras cta.pte.proveed prod. no inventar"/>
    <s v="Rollo fax 210mmx30m"/>
    <s v="Rollo fax 210mmx30m"/>
    <d v="2010-08-12T00:00:00"/>
    <d v="2010-08-13T00:00:00"/>
    <n v="2670"/>
    <s v="551"/>
    <x v="7"/>
    <x v="27"/>
    <x v="5"/>
    <x v="1"/>
    <x v="0"/>
  </r>
  <r>
    <n v="5515124704"/>
    <x v="110"/>
    <n v="48016800"/>
    <x v="662"/>
    <s v="SSRDVILLEGAS"/>
    <s v="MFLT"/>
    <s v="MARION SA"/>
    <s v="Resaltador d/bols.bic brite rsdo"/>
    <s v="Resaltador d/bols.bic brite rsdo"/>
    <d v="2010-08-12T00:00:00"/>
    <d v="2010-08-13T00:00:00"/>
    <n v="897"/>
    <s v="551"/>
    <x v="7"/>
    <x v="27"/>
    <x v="5"/>
    <x v="1"/>
    <x v="0"/>
  </r>
  <r>
    <n v="5515124704"/>
    <x v="110"/>
    <n v="48016800"/>
    <x v="662"/>
    <s v="SSRDVILLEGAS"/>
    <s v="MFLT"/>
    <s v="MARION SA"/>
    <s v="Resaltador d/bols.bic brite vde"/>
    <s v="Resaltador d/bols.bic brite vde"/>
    <d v="2010-08-12T00:00:00"/>
    <d v="2010-08-13T00:00:00"/>
    <n v="897"/>
    <s v="551"/>
    <x v="7"/>
    <x v="27"/>
    <x v="5"/>
    <x v="1"/>
    <x v="0"/>
  </r>
  <r>
    <n v="5515124704"/>
    <x v="110"/>
    <n v="48016800"/>
    <x v="662"/>
    <s v="SSRDVILLEGAS"/>
    <s v="MFLT"/>
    <s v="MARION SA"/>
    <s v="Adhesivo barra faber x20gr con visor"/>
    <s v="Adhesivo barra faber x20gr con visor"/>
    <d v="2010-08-12T00:00:00"/>
    <d v="2010-08-13T00:00:00"/>
    <n v="1785"/>
    <s v="551"/>
    <x v="7"/>
    <x v="27"/>
    <x v="5"/>
    <x v="1"/>
    <x v="0"/>
  </r>
  <r>
    <n v="5515124704"/>
    <x v="110"/>
    <n v="48016800"/>
    <x v="662"/>
    <s v="SSRDVILLEGAS"/>
    <s v="MFLT"/>
    <s v="MARION SA"/>
    <s v="Boligrafo kilom.retractil ngo"/>
    <s v="Boligrafo kilom.retractil ngo"/>
    <d v="2010-08-12T00:00:00"/>
    <d v="2010-08-13T00:00:00"/>
    <n v="1202"/>
    <s v="551"/>
    <x v="7"/>
    <x v="27"/>
    <x v="5"/>
    <x v="1"/>
    <x v="0"/>
  </r>
  <r>
    <n v="5515113504"/>
    <x v="196"/>
    <n v="48008600"/>
    <x v="659"/>
    <s v="LTICPOSADA"/>
    <s v="MFLT"/>
    <s v="Provisión otras cta.pte.proveed prod. Inventariab."/>
    <s v=""/>
    <s v="ALQUILER DE TOLDOS"/>
    <d v="2010-08-17T00:00:00"/>
    <d v="2010-08-17T00:00:00"/>
    <n v="45000"/>
    <s v="551"/>
    <x v="7"/>
    <x v="27"/>
    <x v="0"/>
    <x v="1"/>
    <x v="0"/>
  </r>
  <r>
    <n v="5515113504"/>
    <x v="196"/>
    <n v="48008600"/>
    <x v="659"/>
    <s v="LTICPOSADA"/>
    <s v="MFLT"/>
    <s v="Provisión otras cta.pte.proveed prod. Inventariab."/>
    <s v=""/>
    <s v="ALQUILER DE TOLDOS"/>
    <d v="2010-08-17T00:00:00"/>
    <d v="2010-08-17T00:00:00"/>
    <n v="20000"/>
    <s v="551"/>
    <x v="7"/>
    <x v="27"/>
    <x v="0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8-18T00:00:00"/>
    <d v="2010-08-18T00:00:00"/>
    <n v="4200"/>
    <s v="551"/>
    <x v="7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8-18T00:00:00"/>
    <d v="2010-08-18T00:00:00"/>
    <n v="21000"/>
    <s v="551"/>
    <x v="7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8-18T00:00:00"/>
    <d v="2010-08-18T00:00:00"/>
    <n v="117000"/>
    <s v="551"/>
    <x v="7"/>
    <x v="27"/>
    <x v="5"/>
    <x v="1"/>
    <x v="0"/>
  </r>
  <r>
    <n v="7735116407"/>
    <x v="44"/>
    <n v="48016300"/>
    <x v="661"/>
    <s v="SSRDVILLEGAS"/>
    <s v="MFLT"/>
    <s v="EMPRESAS PUBLICAS DE MEDELLIN E.S.P"/>
    <s v=""/>
    <s v=""/>
    <d v="2010-08-18T00:00:00"/>
    <d v="2010-08-18T00:00:00"/>
    <n v="-968355"/>
    <s v="551"/>
    <x v="7"/>
    <x v="6"/>
    <x v="1"/>
    <x v="0"/>
    <x v="2"/>
  </r>
  <r>
    <n v="7735116407"/>
    <x v="44"/>
    <n v="48016300"/>
    <x v="661"/>
    <s v="SSRDVILLEGAS"/>
    <s v="MFLT"/>
    <s v="EMPRESAS PUBLICAS DE MEDELLIN E.S.P"/>
    <s v=""/>
    <s v=""/>
    <d v="2010-08-18T00:00:00"/>
    <d v="2010-08-18T00:00:00"/>
    <n v="968355"/>
    <s v="551"/>
    <x v="7"/>
    <x v="6"/>
    <x v="1"/>
    <x v="0"/>
    <x v="2"/>
  </r>
  <r>
    <n v="5525111156"/>
    <x v="228"/>
    <n v="48330000"/>
    <x v="666"/>
    <s v="LTJFLOPEZ"/>
    <s v="MFLT"/>
    <s v="Provisión otras cta.pte.proveed prod. Inventariab."/>
    <s v=""/>
    <s v="Servicio de consultoria"/>
    <d v="2010-08-18T00:00:00"/>
    <d v="2010-08-18T00:00:00"/>
    <n v="500000"/>
    <s v="552"/>
    <x v="7"/>
    <x v="27"/>
    <x v="8"/>
    <x v="1"/>
    <x v="0"/>
  </r>
  <r>
    <n v="5525111156"/>
    <x v="228"/>
    <n v="48330000"/>
    <x v="666"/>
    <s v="LTJFLOPEZ"/>
    <s v="MFLT"/>
    <s v="Provisión otras cta.pte.proveed prod. Inventariab."/>
    <s v=""/>
    <s v="Servicio de consultoria"/>
    <d v="2010-08-18T00:00:00"/>
    <d v="2010-08-18T00:00:00"/>
    <n v="850000"/>
    <s v="552"/>
    <x v="7"/>
    <x v="27"/>
    <x v="8"/>
    <x v="1"/>
    <x v="0"/>
  </r>
  <r>
    <n v="5525111156"/>
    <x v="228"/>
    <n v="48330000"/>
    <x v="666"/>
    <s v="LTJFLOPEZ"/>
    <s v="MFLT"/>
    <s v="Provisión otras cta.pte.proveed prod. Inventariab."/>
    <s v=""/>
    <s v="Servicio de consultoria"/>
    <d v="2010-08-18T00:00:00"/>
    <d v="2010-08-18T00:00:00"/>
    <n v="850000"/>
    <s v="552"/>
    <x v="7"/>
    <x v="27"/>
    <x v="8"/>
    <x v="1"/>
    <x v="0"/>
  </r>
  <r>
    <n v="5515124719"/>
    <x v="114"/>
    <n v="48009000"/>
    <x v="669"/>
    <s v="LTGAVELASQUE"/>
    <s v="MFLT"/>
    <s v="Provisión otras cta.pte.proveed prod. no inventar"/>
    <s v="Volante comunicaciones internas 16%"/>
    <s v="Volante comunicaciones internas 16%"/>
    <d v="2010-08-18T00:00:00"/>
    <d v="2010-08-19T00:00:00"/>
    <n v="5000"/>
    <s v="551"/>
    <x v="7"/>
    <x v="27"/>
    <x v="5"/>
    <x v="1"/>
    <x v="0"/>
  </r>
  <r>
    <n v="5515124719"/>
    <x v="114"/>
    <n v="48009000"/>
    <x v="669"/>
    <s v="LTGAVELASQUE"/>
    <s v="MFLT"/>
    <s v="Provisión otras cta.pte.proveed prod. no inventar"/>
    <s v="Volante comunicaciones internas 16%"/>
    <s v="Volante comunicaciones internas 16%"/>
    <d v="2010-08-18T00:00:00"/>
    <d v="2010-08-19T00:00:00"/>
    <n v="5000"/>
    <s v="551"/>
    <x v="7"/>
    <x v="27"/>
    <x v="5"/>
    <x v="1"/>
    <x v="0"/>
  </r>
  <r>
    <n v="5515113504"/>
    <x v="196"/>
    <n v="48001500"/>
    <x v="656"/>
    <s v="LTNJRODRIGUE"/>
    <s v="MFLT"/>
    <s v="Provisión otras cta.pte.proveed prod. Inventariab."/>
    <s v=""/>
    <s v="Alquiler de Arcano"/>
    <d v="2010-08-20T00:00:00"/>
    <d v="2010-08-20T00:00:00"/>
    <n v="456000"/>
    <s v="551"/>
    <x v="7"/>
    <x v="27"/>
    <x v="0"/>
    <x v="1"/>
    <x v="0"/>
  </r>
  <r>
    <n v="5525116446"/>
    <x v="152"/>
    <n v="48300600"/>
    <x v="665"/>
    <s v="LTJFLOPEZ"/>
    <s v="MFLT"/>
    <s v="Provisión otras cta.pte.proveed prod. Inventariab."/>
    <s v=""/>
    <s v="Servicio de transporte"/>
    <d v="2010-08-20T00:00:00"/>
    <d v="2010-08-20T00:00:00"/>
    <n v="247650"/>
    <s v="552"/>
    <x v="7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Servicio de transporte"/>
    <d v="2010-08-20T00:00:00"/>
    <d v="2010-08-20T00:00:00"/>
    <n v="160000"/>
    <s v="552"/>
    <x v="7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Servicio de transporte"/>
    <d v="2010-08-20T00:00:00"/>
    <d v="2010-08-20T00:00:00"/>
    <n v="200000"/>
    <s v="552"/>
    <x v="7"/>
    <x v="27"/>
    <x v="7"/>
    <x v="1"/>
    <x v="1"/>
  </r>
  <r>
    <n v="5515112203"/>
    <x v="184"/>
    <n v="48016300"/>
    <x v="661"/>
    <s v="SSBLMORENO"/>
    <s v="MFLT"/>
    <s v="Gastos pagados por anticipado, impuesto predial"/>
    <s v=""/>
    <s v=""/>
    <d v="2010-08-21T00:00:00"/>
    <d v="2010-08-21T00:00:00"/>
    <n v="1114195"/>
    <s v="551"/>
    <x v="7"/>
    <x v="27"/>
    <x v="9"/>
    <x v="1"/>
    <x v="0"/>
  </r>
  <r>
    <n v="5515116409"/>
    <x v="194"/>
    <n v="48000300"/>
    <x v="654"/>
    <s v="LTNJRODRIGUE"/>
    <s v="MFLT"/>
    <s v="Provisión otras cta.pte.proveed prod. Inventariab."/>
    <s v=""/>
    <s v="Servicio de Mensajería"/>
    <d v="2010-08-23T00:00:00"/>
    <d v="2010-08-23T00:00:00"/>
    <n v="24000"/>
    <s v="551"/>
    <x v="7"/>
    <x v="27"/>
    <x v="5"/>
    <x v="1"/>
    <x v="0"/>
  </r>
  <r>
    <n v="5515116409"/>
    <x v="194"/>
    <n v="48007000"/>
    <x v="658"/>
    <s v="LTNJRODRIGUE"/>
    <s v="MFLT"/>
    <s v="Provisión otras cta.pte.proveed prod. Inventariab."/>
    <s v=""/>
    <s v="Servicio de Mensajería"/>
    <d v="2010-08-23T00:00:00"/>
    <d v="2010-08-23T00:00:00"/>
    <n v="40000"/>
    <s v="551"/>
    <x v="7"/>
    <x v="27"/>
    <x v="5"/>
    <x v="1"/>
    <x v="0"/>
  </r>
  <r>
    <n v="5515116409"/>
    <x v="194"/>
    <n v="48008900"/>
    <x v="660"/>
    <s v="LTNJRODRIGUE"/>
    <s v="MFLT"/>
    <s v="Provisión otras cta.pte.proveed prod. Inventariab."/>
    <s v=""/>
    <s v="Servicio de Mensajería"/>
    <d v="2010-08-23T00:00:00"/>
    <d v="2010-08-23T00:00:00"/>
    <n v="16000"/>
    <s v="551"/>
    <x v="7"/>
    <x v="27"/>
    <x v="5"/>
    <x v="1"/>
    <x v="0"/>
  </r>
  <r>
    <n v="5515116507"/>
    <x v="112"/>
    <n v="48016300"/>
    <x v="661"/>
    <s v="LTNJRODRIGUE"/>
    <s v="MFLT"/>
    <s v="Provisión otras cta.pte.proveed prod. Inventariab."/>
    <s v=""/>
    <s v="Revisión Impresora"/>
    <d v="2010-08-23T00:00:00"/>
    <d v="2010-08-23T00:00:00"/>
    <n v="41500"/>
    <s v="551"/>
    <x v="7"/>
    <x v="27"/>
    <x v="5"/>
    <x v="1"/>
    <x v="0"/>
  </r>
  <r>
    <n v="5515116409"/>
    <x v="194"/>
    <n v="48016800"/>
    <x v="662"/>
    <s v="LTNJRODRIGUE"/>
    <s v="MFLT"/>
    <s v="Provisión otras cta.pte.proveed prod. Inventariab."/>
    <s v=""/>
    <s v="Servicio de Mensajería"/>
    <d v="2010-08-23T00:00:00"/>
    <d v="2010-08-23T00:00:00"/>
    <n v="64000"/>
    <s v="551"/>
    <x v="7"/>
    <x v="27"/>
    <x v="5"/>
    <x v="1"/>
    <x v="0"/>
  </r>
  <r>
    <n v="5525116409"/>
    <x v="174"/>
    <n v="48330000"/>
    <x v="666"/>
    <s v="LTNJRODRIGUE"/>
    <s v="MFLT"/>
    <s v="Provisión otras cta.pte.proveed prod. Inventariab."/>
    <s v=""/>
    <s v="Servicio de Mensajería"/>
    <d v="2010-08-23T00:00:00"/>
    <d v="2010-08-23T00:00:00"/>
    <n v="80000"/>
    <s v="552"/>
    <x v="7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8-24T00:00:00"/>
    <d v="2010-08-24T00:00:00"/>
    <n v="7700"/>
    <s v="551"/>
    <x v="7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8-24T00:00:00"/>
    <d v="2010-08-24T00:00:00"/>
    <n v="3500"/>
    <s v="551"/>
    <x v="7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Almuerzo"/>
    <d v="2010-08-24T00:00:00"/>
    <d v="2010-08-24T00:00:00"/>
    <n v="5000"/>
    <s v="551"/>
    <x v="7"/>
    <x v="27"/>
    <x v="5"/>
    <x v="1"/>
    <x v="0"/>
  </r>
  <r>
    <n v="5515116402"/>
    <x v="122"/>
    <n v="48016300"/>
    <x v="661"/>
    <s v="LTNJRODRIGUE"/>
    <s v="MFLT"/>
    <s v="Provisión otras cta.pte.proveed prod. Inventariab."/>
    <s v=""/>
    <s v="Servicio de Vigilancia"/>
    <d v="2010-08-24T00:00:00"/>
    <d v="2010-08-24T00:00:00"/>
    <n v="51344"/>
    <s v="551"/>
    <x v="7"/>
    <x v="27"/>
    <x v="5"/>
    <x v="1"/>
    <x v="0"/>
  </r>
  <r>
    <n v="5515116402"/>
    <x v="122"/>
    <n v="48016300"/>
    <x v="661"/>
    <s v="LTNJRODRIGUE"/>
    <s v="MFLT"/>
    <s v="Provisión otras cta.pte.proveed prod. Inventariab."/>
    <s v=""/>
    <s v="Servicio de Vigilancia"/>
    <d v="2010-08-24T00:00:00"/>
    <d v="2010-08-24T00:00:00"/>
    <n v="363293"/>
    <s v="551"/>
    <x v="7"/>
    <x v="27"/>
    <x v="5"/>
    <x v="1"/>
    <x v="0"/>
  </r>
  <r>
    <n v="5515110102"/>
    <x v="92"/>
    <n v="48000300"/>
    <x v="654"/>
    <s v="SSALLONDONO"/>
    <s v="MFLT"/>
    <s v="Obligación laboral, salarios por pagar"/>
    <s v=""/>
    <s v=""/>
    <d v="2010-08-25T00:00:00"/>
    <d v="2010-08-25T00:00:00"/>
    <n v="5632725"/>
    <s v="551"/>
    <x v="7"/>
    <x v="27"/>
    <x v="2"/>
    <x v="1"/>
    <x v="0"/>
  </r>
  <r>
    <n v="5515116408"/>
    <x v="103"/>
    <n v="48000300"/>
    <x v="654"/>
    <s v="SSRDVILLEGAS"/>
    <s v="MFLT"/>
    <s v="EPM TELECOMUNICACIONES S.A."/>
    <s v=""/>
    <s v=""/>
    <d v="2010-08-12T00:00:00"/>
    <d v="2010-08-25T00:00:00"/>
    <n v="1160"/>
    <s v="551"/>
    <x v="7"/>
    <x v="27"/>
    <x v="1"/>
    <x v="1"/>
    <x v="0"/>
  </r>
  <r>
    <n v="5515116408"/>
    <x v="103"/>
    <n v="48000300"/>
    <x v="654"/>
    <s v="SSRDVILLEGAS"/>
    <s v="MFLT"/>
    <s v="EPM TELECOMUNICACIONES S.A."/>
    <s v=""/>
    <s v=""/>
    <d v="2010-08-12T00:00:00"/>
    <d v="2010-08-25T00:00:00"/>
    <n v="451"/>
    <s v="551"/>
    <x v="7"/>
    <x v="27"/>
    <x v="1"/>
    <x v="1"/>
    <x v="0"/>
  </r>
  <r>
    <n v="5515116408"/>
    <x v="103"/>
    <n v="48000300"/>
    <x v="654"/>
    <s v="SSRDVILLEGAS"/>
    <s v="MFLT"/>
    <s v="EPM TELECOMUNICACIONES S.A."/>
    <s v=""/>
    <s v=""/>
    <d v="2010-08-12T00:00:00"/>
    <d v="2010-08-25T00:00:00"/>
    <n v="1256"/>
    <s v="551"/>
    <x v="7"/>
    <x v="27"/>
    <x v="1"/>
    <x v="1"/>
    <x v="0"/>
  </r>
  <r>
    <n v="5515116408"/>
    <x v="103"/>
    <n v="48000300"/>
    <x v="654"/>
    <s v="SSRDVILLEGAS"/>
    <s v="MFLT"/>
    <s v="EPM TELECOMUNICACIONES S.A."/>
    <s v=""/>
    <s v=""/>
    <d v="2010-08-12T00:00:00"/>
    <d v="2010-08-25T00:00:00"/>
    <n v="452"/>
    <s v="551"/>
    <x v="7"/>
    <x v="27"/>
    <x v="1"/>
    <x v="1"/>
    <x v="0"/>
  </r>
  <r>
    <n v="5515116408"/>
    <x v="103"/>
    <n v="48000300"/>
    <x v="654"/>
    <s v="SSRDVILLEGAS"/>
    <s v="MFLT"/>
    <s v="EPM TELECOMUNICACIONES S.A."/>
    <s v=""/>
    <s v=""/>
    <d v="2010-08-12T00:00:00"/>
    <d v="2010-08-25T00:00:00"/>
    <n v="7224"/>
    <s v="551"/>
    <x v="7"/>
    <x v="27"/>
    <x v="1"/>
    <x v="1"/>
    <x v="0"/>
  </r>
  <r>
    <n v="5515116408"/>
    <x v="103"/>
    <n v="48000300"/>
    <x v="654"/>
    <s v="SSRDVILLEGAS"/>
    <s v="MFLT"/>
    <s v="EPM TELECOMUNICACIONES S.A."/>
    <s v=""/>
    <s v=""/>
    <d v="2010-08-12T00:00:00"/>
    <d v="2010-08-25T00:00:00"/>
    <n v="2704"/>
    <s v="551"/>
    <x v="7"/>
    <x v="27"/>
    <x v="1"/>
    <x v="1"/>
    <x v="0"/>
  </r>
  <r>
    <n v="5515116408"/>
    <x v="103"/>
    <n v="48000300"/>
    <x v="654"/>
    <s v="SSRDVILLEGAS"/>
    <s v="MFLT"/>
    <s v="EPM TELECOMUNICACIONES S.A."/>
    <s v=""/>
    <s v=""/>
    <d v="2010-08-12T00:00:00"/>
    <d v="2010-08-25T00:00:00"/>
    <n v="1056"/>
    <s v="551"/>
    <x v="7"/>
    <x v="27"/>
    <x v="1"/>
    <x v="1"/>
    <x v="0"/>
  </r>
  <r>
    <n v="5515116408"/>
    <x v="103"/>
    <n v="48000300"/>
    <x v="654"/>
    <s v="SSRDVILLEGAS"/>
    <s v="MFLT"/>
    <s v="EPM TELECOMUNICACIONES S.A."/>
    <s v=""/>
    <s v=""/>
    <d v="2010-08-12T00:00:00"/>
    <d v="2010-08-25T00:00:00"/>
    <n v="450"/>
    <s v="551"/>
    <x v="7"/>
    <x v="27"/>
    <x v="1"/>
    <x v="1"/>
    <x v="0"/>
  </r>
  <r>
    <n v="5515116408"/>
    <x v="103"/>
    <n v="48000300"/>
    <x v="654"/>
    <s v="SSRDVILLEGAS"/>
    <s v="MFLT"/>
    <s v="EPM TELECOMUNICACIONES S.A."/>
    <s v=""/>
    <s v=""/>
    <d v="2010-08-12T00:00:00"/>
    <d v="2010-08-25T00:00:00"/>
    <n v="1836"/>
    <s v="551"/>
    <x v="7"/>
    <x v="27"/>
    <x v="1"/>
    <x v="1"/>
    <x v="0"/>
  </r>
  <r>
    <n v="5515116408"/>
    <x v="103"/>
    <n v="48000300"/>
    <x v="654"/>
    <s v="SSRDVILLEGAS"/>
    <s v="MFLT"/>
    <s v="EPM TELECOMUNICACIONES S.A."/>
    <s v=""/>
    <s v=""/>
    <d v="2010-08-12T00:00:00"/>
    <d v="2010-08-25T00:00:00"/>
    <n v="897"/>
    <s v="551"/>
    <x v="7"/>
    <x v="27"/>
    <x v="1"/>
    <x v="1"/>
    <x v="0"/>
  </r>
  <r>
    <n v="5515116408"/>
    <x v="103"/>
    <n v="48000300"/>
    <x v="654"/>
    <s v="SSRDVILLEGAS"/>
    <s v="MFLT"/>
    <s v="EPM TELECOMUNICACIONES S.A."/>
    <s v=""/>
    <s v=""/>
    <d v="2010-08-12T00:00:00"/>
    <d v="2010-08-25T00:00:00"/>
    <n v="67630"/>
    <s v="551"/>
    <x v="7"/>
    <x v="27"/>
    <x v="1"/>
    <x v="1"/>
    <x v="0"/>
  </r>
  <r>
    <n v="5515116408"/>
    <x v="103"/>
    <n v="48000300"/>
    <x v="654"/>
    <s v="SSRDVILLEGAS"/>
    <s v="MFLT"/>
    <s v="EPM TELECOMUNICACIONES S.A."/>
    <s v=""/>
    <s v=""/>
    <d v="2010-08-12T00:00:00"/>
    <d v="2010-08-25T00:00:00"/>
    <n v="1054"/>
    <s v="551"/>
    <x v="7"/>
    <x v="27"/>
    <x v="1"/>
    <x v="1"/>
    <x v="0"/>
  </r>
  <r>
    <n v="5515110102"/>
    <x v="92"/>
    <n v="48001500"/>
    <x v="656"/>
    <s v="SSALLONDONO"/>
    <s v="MFLT"/>
    <s v="Obligación laboral, salarios por pagar"/>
    <s v=""/>
    <s v=""/>
    <d v="2010-08-25T00:00:00"/>
    <d v="2010-08-25T00:00:00"/>
    <n v="2983077"/>
    <s v="551"/>
    <x v="7"/>
    <x v="27"/>
    <x v="2"/>
    <x v="1"/>
    <x v="0"/>
  </r>
  <r>
    <n v="5515110110"/>
    <x v="105"/>
    <n v="48001500"/>
    <x v="656"/>
    <s v="SSALLONDONO"/>
    <s v="MFLT"/>
    <s v="Obligación laboral, salarios por pagar"/>
    <s v=""/>
    <s v=""/>
    <d v="2010-08-25T00:00:00"/>
    <d v="2010-08-25T00:00:00"/>
    <n v="30750"/>
    <s v="551"/>
    <x v="7"/>
    <x v="27"/>
    <x v="2"/>
    <x v="1"/>
    <x v="0"/>
  </r>
  <r>
    <n v="5515116408"/>
    <x v="103"/>
    <n v="48001500"/>
    <x v="656"/>
    <s v="SSRDVILLEGAS"/>
    <s v="MFLT"/>
    <s v="EPM TELECOMUNICACIONES S.A."/>
    <s v=""/>
    <s v=""/>
    <d v="2010-08-12T00:00:00"/>
    <d v="2010-08-25T00:00:00"/>
    <n v="1160"/>
    <s v="551"/>
    <x v="7"/>
    <x v="27"/>
    <x v="1"/>
    <x v="1"/>
    <x v="0"/>
  </r>
  <r>
    <n v="5515116408"/>
    <x v="103"/>
    <n v="48001500"/>
    <x v="656"/>
    <s v="SSRDVILLEGAS"/>
    <s v="MFLT"/>
    <s v="EPM TELECOMUNICACIONES S.A."/>
    <s v=""/>
    <s v=""/>
    <d v="2010-08-12T00:00:00"/>
    <d v="2010-08-25T00:00:00"/>
    <n v="451"/>
    <s v="551"/>
    <x v="7"/>
    <x v="27"/>
    <x v="1"/>
    <x v="1"/>
    <x v="0"/>
  </r>
  <r>
    <n v="5515116408"/>
    <x v="103"/>
    <n v="48001500"/>
    <x v="656"/>
    <s v="SSRDVILLEGAS"/>
    <s v="MFLT"/>
    <s v="EPM TELECOMUNICACIONES S.A."/>
    <s v=""/>
    <s v=""/>
    <d v="2010-08-12T00:00:00"/>
    <d v="2010-08-25T00:00:00"/>
    <n v="1256"/>
    <s v="551"/>
    <x v="7"/>
    <x v="27"/>
    <x v="1"/>
    <x v="1"/>
    <x v="0"/>
  </r>
  <r>
    <n v="5515116408"/>
    <x v="103"/>
    <n v="48001500"/>
    <x v="656"/>
    <s v="SSRDVILLEGAS"/>
    <s v="MFLT"/>
    <s v="EPM TELECOMUNICACIONES S.A."/>
    <s v=""/>
    <s v=""/>
    <d v="2010-08-12T00:00:00"/>
    <d v="2010-08-25T00:00:00"/>
    <n v="452"/>
    <s v="551"/>
    <x v="7"/>
    <x v="27"/>
    <x v="1"/>
    <x v="1"/>
    <x v="0"/>
  </r>
  <r>
    <n v="5515116408"/>
    <x v="103"/>
    <n v="48001500"/>
    <x v="656"/>
    <s v="SSRDVILLEGAS"/>
    <s v="MFLT"/>
    <s v="EPM TELECOMUNICACIONES S.A."/>
    <s v=""/>
    <s v=""/>
    <d v="2010-08-12T00:00:00"/>
    <d v="2010-08-25T00:00:00"/>
    <n v="7224"/>
    <s v="551"/>
    <x v="7"/>
    <x v="27"/>
    <x v="1"/>
    <x v="1"/>
    <x v="0"/>
  </r>
  <r>
    <n v="5515116408"/>
    <x v="103"/>
    <n v="48001500"/>
    <x v="656"/>
    <s v="SSRDVILLEGAS"/>
    <s v="MFLT"/>
    <s v="EPM TELECOMUNICACIONES S.A."/>
    <s v=""/>
    <s v=""/>
    <d v="2010-08-12T00:00:00"/>
    <d v="2010-08-25T00:00:00"/>
    <n v="2704"/>
    <s v="551"/>
    <x v="7"/>
    <x v="27"/>
    <x v="1"/>
    <x v="1"/>
    <x v="0"/>
  </r>
  <r>
    <n v="5515116408"/>
    <x v="103"/>
    <n v="48001500"/>
    <x v="656"/>
    <s v="SSRDVILLEGAS"/>
    <s v="MFLT"/>
    <s v="EPM TELECOMUNICACIONES S.A."/>
    <s v=""/>
    <s v=""/>
    <d v="2010-08-12T00:00:00"/>
    <d v="2010-08-25T00:00:00"/>
    <n v="1056"/>
    <s v="551"/>
    <x v="7"/>
    <x v="27"/>
    <x v="1"/>
    <x v="1"/>
    <x v="0"/>
  </r>
  <r>
    <n v="5515116408"/>
    <x v="103"/>
    <n v="48001500"/>
    <x v="656"/>
    <s v="SSRDVILLEGAS"/>
    <s v="MFLT"/>
    <s v="EPM TELECOMUNICACIONES S.A."/>
    <s v=""/>
    <s v=""/>
    <d v="2010-08-12T00:00:00"/>
    <d v="2010-08-25T00:00:00"/>
    <n v="450"/>
    <s v="551"/>
    <x v="7"/>
    <x v="27"/>
    <x v="1"/>
    <x v="1"/>
    <x v="0"/>
  </r>
  <r>
    <n v="5515116408"/>
    <x v="103"/>
    <n v="48001500"/>
    <x v="656"/>
    <s v="SSRDVILLEGAS"/>
    <s v="MFLT"/>
    <s v="EPM TELECOMUNICACIONES S.A."/>
    <s v=""/>
    <s v=""/>
    <d v="2010-08-12T00:00:00"/>
    <d v="2010-08-25T00:00:00"/>
    <n v="1836"/>
    <s v="551"/>
    <x v="7"/>
    <x v="27"/>
    <x v="1"/>
    <x v="1"/>
    <x v="0"/>
  </r>
  <r>
    <n v="5515116408"/>
    <x v="103"/>
    <n v="48001500"/>
    <x v="656"/>
    <s v="SSRDVILLEGAS"/>
    <s v="MFLT"/>
    <s v="EPM TELECOMUNICACIONES S.A."/>
    <s v=""/>
    <s v=""/>
    <d v="2010-08-12T00:00:00"/>
    <d v="2010-08-25T00:00:00"/>
    <n v="897"/>
    <s v="551"/>
    <x v="7"/>
    <x v="27"/>
    <x v="1"/>
    <x v="1"/>
    <x v="0"/>
  </r>
  <r>
    <n v="5515116408"/>
    <x v="103"/>
    <n v="48001500"/>
    <x v="656"/>
    <s v="SSRDVILLEGAS"/>
    <s v="MFLT"/>
    <s v="EPM TELECOMUNICACIONES S.A."/>
    <s v=""/>
    <s v=""/>
    <d v="2010-08-12T00:00:00"/>
    <d v="2010-08-25T00:00:00"/>
    <n v="67630"/>
    <s v="551"/>
    <x v="7"/>
    <x v="27"/>
    <x v="1"/>
    <x v="1"/>
    <x v="0"/>
  </r>
  <r>
    <n v="5515116408"/>
    <x v="103"/>
    <n v="48001500"/>
    <x v="656"/>
    <s v="SSRDVILLEGAS"/>
    <s v="MFLT"/>
    <s v="EPM TELECOMUNICACIONES S.A."/>
    <s v=""/>
    <s v=""/>
    <d v="2010-08-12T00:00:00"/>
    <d v="2010-08-25T00:00:00"/>
    <n v="1054"/>
    <s v="551"/>
    <x v="7"/>
    <x v="27"/>
    <x v="1"/>
    <x v="1"/>
    <x v="0"/>
  </r>
  <r>
    <n v="5515110102"/>
    <x v="92"/>
    <n v="48007000"/>
    <x v="658"/>
    <s v="SSALLONDONO"/>
    <s v="MFLT"/>
    <s v="Obligación laboral, salarios por pagar"/>
    <s v=""/>
    <s v=""/>
    <d v="2010-08-25T00:00:00"/>
    <d v="2010-08-25T00:00:00"/>
    <n v="1602778"/>
    <s v="551"/>
    <x v="7"/>
    <x v="27"/>
    <x v="2"/>
    <x v="1"/>
    <x v="0"/>
  </r>
  <r>
    <n v="5515110103"/>
    <x v="116"/>
    <n v="48007000"/>
    <x v="658"/>
    <s v="SSALLONDONO"/>
    <s v="MFLT"/>
    <s v="Obligación laboral, salarios por pagar"/>
    <s v=""/>
    <s v=""/>
    <d v="2010-08-25T00:00:00"/>
    <d v="2010-08-25T00:00:00"/>
    <n v="193125"/>
    <s v="551"/>
    <x v="7"/>
    <x v="27"/>
    <x v="2"/>
    <x v="1"/>
    <x v="0"/>
  </r>
  <r>
    <n v="5515116408"/>
    <x v="103"/>
    <n v="48007000"/>
    <x v="658"/>
    <s v="SSRDVILLEGAS"/>
    <s v="MFLT"/>
    <s v="EPM TELECOMUNICACIONES S.A."/>
    <s v=""/>
    <s v=""/>
    <d v="2010-08-12T00:00:00"/>
    <d v="2010-08-25T00:00:00"/>
    <n v="1160"/>
    <s v="551"/>
    <x v="7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08-12T00:00:00"/>
    <d v="2010-08-25T00:00:00"/>
    <n v="451"/>
    <s v="551"/>
    <x v="7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08-12T00:00:00"/>
    <d v="2010-08-25T00:00:00"/>
    <n v="2431"/>
    <s v="551"/>
    <x v="7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08-12T00:00:00"/>
    <d v="2010-08-25T00:00:00"/>
    <n v="1014"/>
    <s v="551"/>
    <x v="7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08-12T00:00:00"/>
    <d v="2010-08-25T00:00:00"/>
    <n v="1159"/>
    <s v="551"/>
    <x v="7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08-12T00:00:00"/>
    <d v="2010-08-25T00:00:00"/>
    <n v="1256"/>
    <s v="551"/>
    <x v="7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08-12T00:00:00"/>
    <d v="2010-08-25T00:00:00"/>
    <n v="452"/>
    <s v="551"/>
    <x v="7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08-12T00:00:00"/>
    <d v="2010-08-25T00:00:00"/>
    <n v="7224"/>
    <s v="551"/>
    <x v="7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08-12T00:00:00"/>
    <d v="2010-08-25T00:00:00"/>
    <n v="2704"/>
    <s v="551"/>
    <x v="7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08-12T00:00:00"/>
    <d v="2010-08-25T00:00:00"/>
    <n v="1056"/>
    <s v="551"/>
    <x v="7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08-12T00:00:00"/>
    <d v="2010-08-25T00:00:00"/>
    <n v="450"/>
    <s v="551"/>
    <x v="7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08-12T00:00:00"/>
    <d v="2010-08-25T00:00:00"/>
    <n v="1836"/>
    <s v="551"/>
    <x v="7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08-12T00:00:00"/>
    <d v="2010-08-25T00:00:00"/>
    <n v="897"/>
    <s v="551"/>
    <x v="7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08-12T00:00:00"/>
    <d v="2010-08-25T00:00:00"/>
    <n v="67630"/>
    <s v="551"/>
    <x v="7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08-12T00:00:00"/>
    <d v="2010-08-25T00:00:00"/>
    <n v="1054"/>
    <s v="551"/>
    <x v="7"/>
    <x v="27"/>
    <x v="1"/>
    <x v="1"/>
    <x v="0"/>
  </r>
  <r>
    <n v="5515110102"/>
    <x v="92"/>
    <n v="48008600"/>
    <x v="659"/>
    <s v="SSALLONDONO"/>
    <s v="MFLT"/>
    <s v="Obligación laboral, salarios por pagar"/>
    <s v=""/>
    <s v=""/>
    <d v="2010-08-25T00:00:00"/>
    <d v="2010-08-25T00:00:00"/>
    <n v="674050"/>
    <s v="551"/>
    <x v="7"/>
    <x v="27"/>
    <x v="2"/>
    <x v="1"/>
    <x v="0"/>
  </r>
  <r>
    <n v="5515110103"/>
    <x v="116"/>
    <n v="48008600"/>
    <x v="659"/>
    <s v="SSALLONDONO"/>
    <s v="MFLT"/>
    <s v="Obligación laboral, salarios por pagar"/>
    <s v=""/>
    <s v=""/>
    <d v="2010-08-25T00:00:00"/>
    <d v="2010-08-25T00:00:00"/>
    <n v="257500"/>
    <s v="551"/>
    <x v="7"/>
    <x v="27"/>
    <x v="2"/>
    <x v="1"/>
    <x v="0"/>
  </r>
  <r>
    <n v="5515116408"/>
    <x v="103"/>
    <n v="48008600"/>
    <x v="659"/>
    <s v="SSRDVILLEGAS"/>
    <s v="MFLT"/>
    <s v="EPM TELECOMUNICACIONES S.A."/>
    <s v=""/>
    <s v=""/>
    <d v="2010-08-12T00:00:00"/>
    <d v="2010-08-25T00:00:00"/>
    <n v="2322"/>
    <s v="551"/>
    <x v="7"/>
    <x v="27"/>
    <x v="1"/>
    <x v="1"/>
    <x v="0"/>
  </r>
  <r>
    <n v="5515116408"/>
    <x v="103"/>
    <n v="48008600"/>
    <x v="659"/>
    <s v="SSRDVILLEGAS"/>
    <s v="MFLT"/>
    <s v="EPM TELECOMUNICACIONES S.A."/>
    <s v=""/>
    <s v=""/>
    <d v="2010-08-12T00:00:00"/>
    <d v="2010-08-25T00:00:00"/>
    <n v="902"/>
    <s v="551"/>
    <x v="7"/>
    <x v="27"/>
    <x v="1"/>
    <x v="1"/>
    <x v="0"/>
  </r>
  <r>
    <n v="5515116408"/>
    <x v="103"/>
    <n v="48008600"/>
    <x v="659"/>
    <s v="SSRDVILLEGAS"/>
    <s v="MFLT"/>
    <s v="EPM TELECOMUNICACIONES S.A."/>
    <s v=""/>
    <s v=""/>
    <d v="2010-08-12T00:00:00"/>
    <d v="2010-08-25T00:00:00"/>
    <n v="2513"/>
    <s v="551"/>
    <x v="7"/>
    <x v="27"/>
    <x v="1"/>
    <x v="1"/>
    <x v="0"/>
  </r>
  <r>
    <n v="5515116408"/>
    <x v="103"/>
    <n v="48008600"/>
    <x v="659"/>
    <s v="SSRDVILLEGAS"/>
    <s v="MFLT"/>
    <s v="EPM TELECOMUNICACIONES S.A."/>
    <s v=""/>
    <s v=""/>
    <d v="2010-08-12T00:00:00"/>
    <d v="2010-08-25T00:00:00"/>
    <n v="904"/>
    <s v="551"/>
    <x v="7"/>
    <x v="27"/>
    <x v="1"/>
    <x v="1"/>
    <x v="0"/>
  </r>
  <r>
    <n v="5515116408"/>
    <x v="103"/>
    <n v="48008600"/>
    <x v="659"/>
    <s v="SSRDVILLEGAS"/>
    <s v="MFLT"/>
    <s v="EPM TELECOMUNICACIONES S.A."/>
    <s v=""/>
    <s v=""/>
    <d v="2010-08-12T00:00:00"/>
    <d v="2010-08-25T00:00:00"/>
    <n v="14448"/>
    <s v="551"/>
    <x v="7"/>
    <x v="27"/>
    <x v="1"/>
    <x v="1"/>
    <x v="0"/>
  </r>
  <r>
    <n v="5515116408"/>
    <x v="103"/>
    <n v="48008600"/>
    <x v="659"/>
    <s v="SSRDVILLEGAS"/>
    <s v="MFLT"/>
    <s v="EPM TELECOMUNICACIONES S.A."/>
    <s v=""/>
    <s v=""/>
    <d v="2010-08-12T00:00:00"/>
    <d v="2010-08-25T00:00:00"/>
    <n v="5400"/>
    <s v="551"/>
    <x v="7"/>
    <x v="27"/>
    <x v="1"/>
    <x v="1"/>
    <x v="0"/>
  </r>
  <r>
    <n v="5515116408"/>
    <x v="103"/>
    <n v="48008600"/>
    <x v="659"/>
    <s v="SSRDVILLEGAS"/>
    <s v="MFLT"/>
    <s v="EPM TELECOMUNICACIONES S.A."/>
    <s v=""/>
    <s v=""/>
    <d v="2010-08-12T00:00:00"/>
    <d v="2010-08-25T00:00:00"/>
    <n v="2113"/>
    <s v="551"/>
    <x v="7"/>
    <x v="27"/>
    <x v="1"/>
    <x v="1"/>
    <x v="0"/>
  </r>
  <r>
    <n v="5515116408"/>
    <x v="103"/>
    <n v="48008600"/>
    <x v="659"/>
    <s v="SSRDVILLEGAS"/>
    <s v="MFLT"/>
    <s v="EPM TELECOMUNICACIONES S.A."/>
    <s v=""/>
    <s v=""/>
    <d v="2010-08-12T00:00:00"/>
    <d v="2010-08-25T00:00:00"/>
    <n v="900"/>
    <s v="551"/>
    <x v="7"/>
    <x v="27"/>
    <x v="1"/>
    <x v="1"/>
    <x v="0"/>
  </r>
  <r>
    <n v="5515116408"/>
    <x v="103"/>
    <n v="48008600"/>
    <x v="659"/>
    <s v="SSRDVILLEGAS"/>
    <s v="MFLT"/>
    <s v="EPM TELECOMUNICACIONES S.A."/>
    <s v=""/>
    <s v=""/>
    <d v="2010-08-12T00:00:00"/>
    <d v="2010-08-25T00:00:00"/>
    <n v="3672"/>
    <s v="551"/>
    <x v="7"/>
    <x v="27"/>
    <x v="1"/>
    <x v="1"/>
    <x v="0"/>
  </r>
  <r>
    <n v="5515116408"/>
    <x v="103"/>
    <n v="48008600"/>
    <x v="659"/>
    <s v="SSRDVILLEGAS"/>
    <s v="MFLT"/>
    <s v="EPM TELECOMUNICACIONES S.A."/>
    <s v=""/>
    <s v=""/>
    <d v="2010-08-12T00:00:00"/>
    <d v="2010-08-25T00:00:00"/>
    <n v="1795"/>
    <s v="551"/>
    <x v="7"/>
    <x v="27"/>
    <x v="1"/>
    <x v="1"/>
    <x v="0"/>
  </r>
  <r>
    <n v="5515116408"/>
    <x v="103"/>
    <n v="48008600"/>
    <x v="659"/>
    <s v="SSRDVILLEGAS"/>
    <s v="MFLT"/>
    <s v="EPM TELECOMUNICACIONES S.A."/>
    <s v=""/>
    <s v=""/>
    <d v="2010-08-12T00:00:00"/>
    <d v="2010-08-25T00:00:00"/>
    <n v="135261"/>
    <s v="551"/>
    <x v="7"/>
    <x v="27"/>
    <x v="1"/>
    <x v="1"/>
    <x v="0"/>
  </r>
  <r>
    <n v="5515116408"/>
    <x v="103"/>
    <n v="48008600"/>
    <x v="659"/>
    <s v="SSRDVILLEGAS"/>
    <s v="MFLT"/>
    <s v="EPM TELECOMUNICACIONES S.A."/>
    <s v=""/>
    <s v=""/>
    <d v="2010-08-12T00:00:00"/>
    <d v="2010-08-25T00:00:00"/>
    <n v="2107"/>
    <s v="551"/>
    <x v="7"/>
    <x v="27"/>
    <x v="1"/>
    <x v="1"/>
    <x v="0"/>
  </r>
  <r>
    <n v="5515124704"/>
    <x v="110"/>
    <n v="48008900"/>
    <x v="660"/>
    <s v="LTEAGUTIERRE"/>
    <s v="MFLT"/>
    <s v="Provisión otras cta.pte.proveed prod. no inventar"/>
    <s v="Memoria USB utiles de oficina"/>
    <s v="Memoria USB utiles de oficina"/>
    <d v="2010-08-25T00:00:00"/>
    <d v="2010-08-25T00:00:00"/>
    <n v="81000"/>
    <s v="551"/>
    <x v="7"/>
    <x v="27"/>
    <x v="5"/>
    <x v="1"/>
    <x v="0"/>
  </r>
  <r>
    <n v="5515124719"/>
    <x v="114"/>
    <n v="48008900"/>
    <x v="660"/>
    <s v="LTEAGUTIERRE"/>
    <s v="MFLT"/>
    <s v="Provisión otras cta.pte.proveed prod. no inventar"/>
    <s v="Volante comunicaciones internas 16%"/>
    <s v="Volante comunicaciones internas 16%"/>
    <d v="2010-08-19T00:00:00"/>
    <d v="2010-08-25T00:00:00"/>
    <n v="70000"/>
    <s v="551"/>
    <x v="7"/>
    <x v="27"/>
    <x v="5"/>
    <x v="1"/>
    <x v="0"/>
  </r>
  <r>
    <n v="5515124719"/>
    <x v="114"/>
    <n v="48008900"/>
    <x v="660"/>
    <s v="LTEAGUTIERRE"/>
    <s v="MFLT"/>
    <s v="Provisión otras cta.pte.proveed prod. no inventar"/>
    <s v="Volante comunicaciones internas 16%"/>
    <s v="Volante comunicaciones internas 16%"/>
    <d v="2010-08-21T00:00:00"/>
    <d v="2010-08-25T00:00:00"/>
    <n v="48000"/>
    <s v="551"/>
    <x v="7"/>
    <x v="27"/>
    <x v="5"/>
    <x v="1"/>
    <x v="0"/>
  </r>
  <r>
    <n v="5515124719"/>
    <x v="114"/>
    <n v="48008900"/>
    <x v="660"/>
    <s v="LTEAGUTIERRE"/>
    <s v="MFLT"/>
    <s v="Provisión otras cta.pte.proveed prod. no inventar"/>
    <s v="Volante comunicaciones internas 16%"/>
    <s v="Volante comunicaciones internas 16%"/>
    <d v="2010-08-25T00:00:00"/>
    <d v="2010-08-25T00:00:00"/>
    <n v="29000"/>
    <s v="551"/>
    <x v="7"/>
    <x v="27"/>
    <x v="5"/>
    <x v="1"/>
    <x v="0"/>
  </r>
  <r>
    <n v="5515124719"/>
    <x v="114"/>
    <n v="48008900"/>
    <x v="660"/>
    <s v="LTEAGUTIERRE"/>
    <s v="MFLT"/>
    <s v="Provisión otras cta.pte.proveed prod. no inventar"/>
    <s v="Volante comunicaciones internas 16%"/>
    <s v="Volante comunicaciones internas 16%"/>
    <d v="2010-08-25T00:00:00"/>
    <d v="2010-08-25T00:00:00"/>
    <n v="54400"/>
    <s v="551"/>
    <x v="7"/>
    <x v="27"/>
    <x v="5"/>
    <x v="1"/>
    <x v="0"/>
  </r>
  <r>
    <n v="5515110102"/>
    <x v="92"/>
    <n v="48016800"/>
    <x v="662"/>
    <s v="SSALLONDONO"/>
    <s v="MFLT"/>
    <s v="Obligación laboral, salarios por pagar"/>
    <s v=""/>
    <s v=""/>
    <d v="2010-08-25T00:00:00"/>
    <d v="2010-08-25T00:00:00"/>
    <n v="805542"/>
    <s v="551"/>
    <x v="7"/>
    <x v="27"/>
    <x v="2"/>
    <x v="1"/>
    <x v="0"/>
  </r>
  <r>
    <n v="5515110110"/>
    <x v="105"/>
    <n v="48016800"/>
    <x v="662"/>
    <s v="SSALLONDONO"/>
    <s v="MFLT"/>
    <s v="Obligación laboral, salarios por pagar"/>
    <s v=""/>
    <s v=""/>
    <d v="2010-08-25T00:00:00"/>
    <d v="2010-08-25T00:00:00"/>
    <n v="61500"/>
    <s v="551"/>
    <x v="7"/>
    <x v="27"/>
    <x v="2"/>
    <x v="1"/>
    <x v="0"/>
  </r>
  <r>
    <n v="5515116408"/>
    <x v="103"/>
    <n v="48016800"/>
    <x v="662"/>
    <s v="SSRDVILLEGAS"/>
    <s v="MFLT"/>
    <s v="EPM TELECOMUNICACIONES S.A."/>
    <s v=""/>
    <s v=""/>
    <d v="2010-08-12T00:00:00"/>
    <d v="2010-08-25T00:00:00"/>
    <n v="4259"/>
    <s v="551"/>
    <x v="7"/>
    <x v="27"/>
    <x v="1"/>
    <x v="1"/>
    <x v="0"/>
  </r>
  <r>
    <n v="5515116408"/>
    <x v="103"/>
    <n v="48016800"/>
    <x v="662"/>
    <s v="SSRDVILLEGAS"/>
    <s v="MFLT"/>
    <s v="EPM TELECOMUNICACIONES S.A."/>
    <s v=""/>
    <s v=""/>
    <d v="2010-08-12T00:00:00"/>
    <d v="2010-08-25T00:00:00"/>
    <n v="1654"/>
    <s v="551"/>
    <x v="7"/>
    <x v="27"/>
    <x v="1"/>
    <x v="1"/>
    <x v="0"/>
  </r>
  <r>
    <n v="5515116408"/>
    <x v="103"/>
    <n v="48016800"/>
    <x v="662"/>
    <s v="SSRDVILLEGAS"/>
    <s v="MFLT"/>
    <s v="EPM TELECOMUNICACIONES S.A."/>
    <s v=""/>
    <s v=""/>
    <d v="2010-08-12T00:00:00"/>
    <d v="2010-08-25T00:00:00"/>
    <n v="8103"/>
    <s v="551"/>
    <x v="7"/>
    <x v="27"/>
    <x v="1"/>
    <x v="1"/>
    <x v="0"/>
  </r>
  <r>
    <n v="5515116408"/>
    <x v="103"/>
    <n v="48016800"/>
    <x v="662"/>
    <s v="SSRDVILLEGAS"/>
    <s v="MFLT"/>
    <s v="EPM TELECOMUNICACIONES S.A."/>
    <s v=""/>
    <s v=""/>
    <d v="2010-08-12T00:00:00"/>
    <d v="2010-08-25T00:00:00"/>
    <n v="3381"/>
    <s v="551"/>
    <x v="7"/>
    <x v="27"/>
    <x v="1"/>
    <x v="1"/>
    <x v="0"/>
  </r>
  <r>
    <n v="5515116408"/>
    <x v="103"/>
    <n v="48016800"/>
    <x v="662"/>
    <s v="SSRDVILLEGAS"/>
    <s v="MFLT"/>
    <s v="EPM TELECOMUNICACIONES S.A."/>
    <s v=""/>
    <s v=""/>
    <d v="2010-08-12T00:00:00"/>
    <d v="2010-08-25T00:00:00"/>
    <n v="3865"/>
    <s v="551"/>
    <x v="7"/>
    <x v="27"/>
    <x v="1"/>
    <x v="1"/>
    <x v="0"/>
  </r>
  <r>
    <n v="5515116408"/>
    <x v="103"/>
    <n v="48016800"/>
    <x v="662"/>
    <s v="SSRDVILLEGAS"/>
    <s v="MFLT"/>
    <s v="EPM TELECOMUNICACIONES S.A."/>
    <s v=""/>
    <s v=""/>
    <d v="2010-08-12T00:00:00"/>
    <d v="2010-08-25T00:00:00"/>
    <n v="4606"/>
    <s v="551"/>
    <x v="7"/>
    <x v="27"/>
    <x v="1"/>
    <x v="1"/>
    <x v="0"/>
  </r>
  <r>
    <n v="5515116408"/>
    <x v="103"/>
    <n v="48016800"/>
    <x v="662"/>
    <s v="SSRDVILLEGAS"/>
    <s v="MFLT"/>
    <s v="EPM TELECOMUNICACIONES S.A."/>
    <s v=""/>
    <s v=""/>
    <d v="2010-08-12T00:00:00"/>
    <d v="2010-08-25T00:00:00"/>
    <n v="1657"/>
    <s v="551"/>
    <x v="7"/>
    <x v="27"/>
    <x v="1"/>
    <x v="1"/>
    <x v="0"/>
  </r>
  <r>
    <n v="5515116408"/>
    <x v="103"/>
    <n v="48016800"/>
    <x v="662"/>
    <s v="SSRDVILLEGAS"/>
    <s v="MFLT"/>
    <s v="EPM TELECOMUNICACIONES S.A."/>
    <s v=""/>
    <s v=""/>
    <d v="2010-08-12T00:00:00"/>
    <d v="2010-08-25T00:00:00"/>
    <n v="26491"/>
    <s v="551"/>
    <x v="7"/>
    <x v="27"/>
    <x v="1"/>
    <x v="1"/>
    <x v="0"/>
  </r>
  <r>
    <n v="5515116408"/>
    <x v="103"/>
    <n v="48016800"/>
    <x v="662"/>
    <s v="SSRDVILLEGAS"/>
    <s v="MFLT"/>
    <s v="EPM TELECOMUNICACIONES S.A."/>
    <s v=""/>
    <s v=""/>
    <d v="2010-08-12T00:00:00"/>
    <d v="2010-08-25T00:00:00"/>
    <n v="9914"/>
    <s v="551"/>
    <x v="7"/>
    <x v="27"/>
    <x v="1"/>
    <x v="1"/>
    <x v="0"/>
  </r>
  <r>
    <n v="5515116408"/>
    <x v="103"/>
    <n v="48016800"/>
    <x v="662"/>
    <s v="SSRDVILLEGAS"/>
    <s v="MFLT"/>
    <s v="EPM TELECOMUNICACIONES S.A."/>
    <s v=""/>
    <s v=""/>
    <d v="2010-08-12T00:00:00"/>
    <d v="2010-08-25T00:00:00"/>
    <n v="3874"/>
    <s v="551"/>
    <x v="7"/>
    <x v="27"/>
    <x v="1"/>
    <x v="1"/>
    <x v="0"/>
  </r>
  <r>
    <n v="5515116408"/>
    <x v="103"/>
    <n v="48016800"/>
    <x v="662"/>
    <s v="SSRDVILLEGAS"/>
    <s v="MFLT"/>
    <s v="EPM TELECOMUNICACIONES S.A."/>
    <s v=""/>
    <s v=""/>
    <d v="2010-08-12T00:00:00"/>
    <d v="2010-08-25T00:00:00"/>
    <n v="1650"/>
    <s v="551"/>
    <x v="7"/>
    <x v="27"/>
    <x v="1"/>
    <x v="1"/>
    <x v="0"/>
  </r>
  <r>
    <n v="5515116408"/>
    <x v="103"/>
    <n v="48016800"/>
    <x v="662"/>
    <s v="SSRDVILLEGAS"/>
    <s v="MFLT"/>
    <s v="EPM TELECOMUNICACIONES S.A."/>
    <s v=""/>
    <s v=""/>
    <d v="2010-08-12T00:00:00"/>
    <d v="2010-08-25T00:00:00"/>
    <n v="6738"/>
    <s v="551"/>
    <x v="7"/>
    <x v="27"/>
    <x v="1"/>
    <x v="1"/>
    <x v="0"/>
  </r>
  <r>
    <n v="5515116408"/>
    <x v="103"/>
    <n v="48016800"/>
    <x v="662"/>
    <s v="SSRDVILLEGAS"/>
    <s v="MFLT"/>
    <s v="EPM TELECOMUNICACIONES S.A."/>
    <s v=""/>
    <s v=""/>
    <d v="2010-08-12T00:00:00"/>
    <d v="2010-08-25T00:00:00"/>
    <n v="3290"/>
    <s v="551"/>
    <x v="7"/>
    <x v="27"/>
    <x v="1"/>
    <x v="1"/>
    <x v="0"/>
  </r>
  <r>
    <n v="5515116408"/>
    <x v="103"/>
    <n v="48016800"/>
    <x v="662"/>
    <s v="SSRDVILLEGAS"/>
    <s v="MFLT"/>
    <s v="EPM TELECOMUNICACIONES S.A."/>
    <s v=""/>
    <s v=""/>
    <d v="2010-08-12T00:00:00"/>
    <d v="2010-08-25T00:00:00"/>
    <n v="247983"/>
    <s v="551"/>
    <x v="7"/>
    <x v="27"/>
    <x v="1"/>
    <x v="1"/>
    <x v="0"/>
  </r>
  <r>
    <n v="5515116408"/>
    <x v="103"/>
    <n v="48016800"/>
    <x v="662"/>
    <s v="SSRDVILLEGAS"/>
    <s v="MFLT"/>
    <s v="EPM TELECOMUNICACIONES S.A."/>
    <s v=""/>
    <s v=""/>
    <d v="2010-08-12T00:00:00"/>
    <d v="2010-08-25T00:00:00"/>
    <n v="3864"/>
    <s v="551"/>
    <x v="7"/>
    <x v="27"/>
    <x v="1"/>
    <x v="1"/>
    <x v="0"/>
  </r>
  <r>
    <n v="5505110102"/>
    <x v="131"/>
    <n v="48200100"/>
    <x v="664"/>
    <s v="SSALLONDONO"/>
    <s v="MFLT"/>
    <s v="Obligación laboral, salarios por pagar"/>
    <s v=""/>
    <s v=""/>
    <d v="2010-08-25T00:00:00"/>
    <d v="2010-08-25T00:00:00"/>
    <n v="2793094"/>
    <s v="550"/>
    <x v="7"/>
    <x v="27"/>
    <x v="2"/>
    <x v="1"/>
    <x v="0"/>
  </r>
  <r>
    <n v="5505110110"/>
    <x v="132"/>
    <n v="48200100"/>
    <x v="664"/>
    <s v="SSALLONDONO"/>
    <s v="MFLT"/>
    <s v="Obligación laboral, salarios por pagar"/>
    <s v=""/>
    <s v=""/>
    <d v="2010-08-25T00:00:00"/>
    <d v="2010-08-25T00:00:00"/>
    <n v="30750"/>
    <s v="550"/>
    <x v="7"/>
    <x v="27"/>
    <x v="2"/>
    <x v="1"/>
    <x v="0"/>
  </r>
  <r>
    <n v="5505116408"/>
    <x v="150"/>
    <n v="48200100"/>
    <x v="664"/>
    <s v="SSRDVILLEGAS"/>
    <s v="MFLT"/>
    <s v="EPM TELECOMUNICACIONES S.A."/>
    <s v=""/>
    <s v=""/>
    <d v="2010-08-12T00:00:00"/>
    <d v="2010-08-25T00:00:00"/>
    <n v="2322"/>
    <s v="550"/>
    <x v="7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08-12T00:00:00"/>
    <d v="2010-08-25T00:00:00"/>
    <n v="902"/>
    <s v="550"/>
    <x v="7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08-12T00:00:00"/>
    <d v="2010-08-25T00:00:00"/>
    <n v="3647"/>
    <s v="550"/>
    <x v="7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08-12T00:00:00"/>
    <d v="2010-08-25T00:00:00"/>
    <n v="1521"/>
    <s v="550"/>
    <x v="7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08-12T00:00:00"/>
    <d v="2010-08-25T00:00:00"/>
    <n v="1739"/>
    <s v="550"/>
    <x v="7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08-12T00:00:00"/>
    <d v="2010-08-25T00:00:00"/>
    <n v="2513"/>
    <s v="550"/>
    <x v="7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08-12T00:00:00"/>
    <d v="2010-08-25T00:00:00"/>
    <n v="904"/>
    <s v="550"/>
    <x v="7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08-12T00:00:00"/>
    <d v="2010-08-25T00:00:00"/>
    <n v="14448"/>
    <s v="550"/>
    <x v="7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08-12T00:00:00"/>
    <d v="2010-08-25T00:00:00"/>
    <n v="5407"/>
    <s v="550"/>
    <x v="7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08-12T00:00:00"/>
    <d v="2010-08-25T00:00:00"/>
    <n v="2113"/>
    <s v="550"/>
    <x v="7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08-12T00:00:00"/>
    <d v="2010-08-25T00:00:00"/>
    <n v="900"/>
    <s v="550"/>
    <x v="7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08-12T00:00:00"/>
    <d v="2010-08-25T00:00:00"/>
    <n v="3672"/>
    <s v="550"/>
    <x v="7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08-12T00:00:00"/>
    <d v="2010-08-25T00:00:00"/>
    <n v="1795"/>
    <s v="550"/>
    <x v="7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08-12T00:00:00"/>
    <d v="2010-08-25T00:00:00"/>
    <n v="135261"/>
    <s v="550"/>
    <x v="7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08-12T00:00:00"/>
    <d v="2010-08-25T00:00:00"/>
    <n v="2107"/>
    <s v="550"/>
    <x v="7"/>
    <x v="27"/>
    <x v="1"/>
    <x v="1"/>
    <x v="0"/>
  </r>
  <r>
    <n v="5525110102"/>
    <x v="153"/>
    <n v="48330000"/>
    <x v="666"/>
    <s v="SSALLONDONO"/>
    <s v="MFLT"/>
    <s v="Obligación laboral, salarios por pagar"/>
    <s v=""/>
    <s v=""/>
    <d v="2010-08-25T00:00:00"/>
    <d v="2010-08-25T00:00:00"/>
    <n v="1457452"/>
    <s v="552"/>
    <x v="7"/>
    <x v="27"/>
    <x v="2"/>
    <x v="1"/>
    <x v="0"/>
  </r>
  <r>
    <n v="5525110102"/>
    <x v="153"/>
    <n v="48330000"/>
    <x v="666"/>
    <s v="SSALLONDONO"/>
    <s v="MFLT"/>
    <s v="Obligación laboral, salarios por pagar"/>
    <s v=""/>
    <s v=""/>
    <d v="2010-08-25T00:00:00"/>
    <d v="2010-08-25T00:00:00"/>
    <n v="1336142"/>
    <s v="552"/>
    <x v="7"/>
    <x v="27"/>
    <x v="2"/>
    <x v="1"/>
    <x v="0"/>
  </r>
  <r>
    <n v="5525110103"/>
    <x v="188"/>
    <n v="48330000"/>
    <x v="666"/>
    <s v="SSALLONDONO"/>
    <s v="MFLT"/>
    <s v="Obligación laboral, salarios por pagar"/>
    <s v=""/>
    <s v=""/>
    <d v="2010-08-25T00:00:00"/>
    <d v="2010-08-25T00:00:00"/>
    <n v="77250"/>
    <s v="552"/>
    <x v="7"/>
    <x v="27"/>
    <x v="2"/>
    <x v="1"/>
    <x v="0"/>
  </r>
  <r>
    <n v="5525116408"/>
    <x v="173"/>
    <n v="48330000"/>
    <x v="666"/>
    <s v="SSRDVILLEGAS"/>
    <s v="MFLT"/>
    <s v="EPM TELECOMUNICACIONES S.A."/>
    <s v=""/>
    <s v=""/>
    <d v="2010-08-12T00:00:00"/>
    <d v="2010-08-25T00:00:00"/>
    <n v="1160"/>
    <s v="552"/>
    <x v="7"/>
    <x v="27"/>
    <x v="1"/>
    <x v="1"/>
    <x v="0"/>
  </r>
  <r>
    <n v="5525116408"/>
    <x v="173"/>
    <n v="48330000"/>
    <x v="666"/>
    <s v="SSRDVILLEGAS"/>
    <s v="MFLT"/>
    <s v="EPM TELECOMUNICACIONES S.A."/>
    <s v=""/>
    <s v=""/>
    <d v="2010-08-12T00:00:00"/>
    <d v="2010-08-25T00:00:00"/>
    <n v="451"/>
    <s v="552"/>
    <x v="7"/>
    <x v="27"/>
    <x v="1"/>
    <x v="1"/>
    <x v="0"/>
  </r>
  <r>
    <n v="5525116408"/>
    <x v="173"/>
    <n v="48330000"/>
    <x v="666"/>
    <s v="SSRDVILLEGAS"/>
    <s v="MFLT"/>
    <s v="EPM TELECOMUNICACIONES S.A."/>
    <s v=""/>
    <s v=""/>
    <d v="2010-08-12T00:00:00"/>
    <d v="2010-08-25T00:00:00"/>
    <n v="1256"/>
    <s v="552"/>
    <x v="7"/>
    <x v="27"/>
    <x v="1"/>
    <x v="1"/>
    <x v="0"/>
  </r>
  <r>
    <n v="5525116408"/>
    <x v="173"/>
    <n v="48330000"/>
    <x v="666"/>
    <s v="SSRDVILLEGAS"/>
    <s v="MFLT"/>
    <s v="EPM TELECOMUNICACIONES S.A."/>
    <s v=""/>
    <s v=""/>
    <d v="2010-08-12T00:00:00"/>
    <d v="2010-08-25T00:00:00"/>
    <n v="452"/>
    <s v="552"/>
    <x v="7"/>
    <x v="27"/>
    <x v="1"/>
    <x v="1"/>
    <x v="0"/>
  </r>
  <r>
    <n v="5525116408"/>
    <x v="173"/>
    <n v="48330000"/>
    <x v="666"/>
    <s v="SSRDVILLEGAS"/>
    <s v="MFLT"/>
    <s v="EPM TELECOMUNICACIONES S.A."/>
    <s v=""/>
    <s v=""/>
    <d v="2010-08-12T00:00:00"/>
    <d v="2010-08-25T00:00:00"/>
    <n v="7224"/>
    <s v="552"/>
    <x v="7"/>
    <x v="27"/>
    <x v="1"/>
    <x v="1"/>
    <x v="0"/>
  </r>
  <r>
    <n v="5525116408"/>
    <x v="173"/>
    <n v="48330000"/>
    <x v="666"/>
    <s v="SSRDVILLEGAS"/>
    <s v="MFLT"/>
    <s v="EPM TELECOMUNICACIONES S.A."/>
    <s v=""/>
    <s v=""/>
    <d v="2010-08-12T00:00:00"/>
    <d v="2010-08-25T00:00:00"/>
    <n v="2704"/>
    <s v="552"/>
    <x v="7"/>
    <x v="27"/>
    <x v="1"/>
    <x v="1"/>
    <x v="0"/>
  </r>
  <r>
    <n v="5525116408"/>
    <x v="173"/>
    <n v="48330000"/>
    <x v="666"/>
    <s v="SSRDVILLEGAS"/>
    <s v="MFLT"/>
    <s v="EPM TELECOMUNICACIONES S.A."/>
    <s v=""/>
    <s v=""/>
    <d v="2010-08-12T00:00:00"/>
    <d v="2010-08-25T00:00:00"/>
    <n v="1056"/>
    <s v="552"/>
    <x v="7"/>
    <x v="27"/>
    <x v="1"/>
    <x v="1"/>
    <x v="0"/>
  </r>
  <r>
    <n v="5525116408"/>
    <x v="173"/>
    <n v="48330000"/>
    <x v="666"/>
    <s v="SSRDVILLEGAS"/>
    <s v="MFLT"/>
    <s v="EPM TELECOMUNICACIONES S.A."/>
    <s v=""/>
    <s v=""/>
    <d v="2010-08-12T00:00:00"/>
    <d v="2010-08-25T00:00:00"/>
    <n v="450"/>
    <s v="552"/>
    <x v="7"/>
    <x v="27"/>
    <x v="1"/>
    <x v="1"/>
    <x v="0"/>
  </r>
  <r>
    <n v="5525116408"/>
    <x v="173"/>
    <n v="48330000"/>
    <x v="666"/>
    <s v="SSRDVILLEGAS"/>
    <s v="MFLT"/>
    <s v="EPM TELECOMUNICACIONES S.A."/>
    <s v=""/>
    <s v=""/>
    <d v="2010-08-12T00:00:00"/>
    <d v="2010-08-25T00:00:00"/>
    <n v="1836"/>
    <s v="552"/>
    <x v="7"/>
    <x v="27"/>
    <x v="1"/>
    <x v="1"/>
    <x v="0"/>
  </r>
  <r>
    <n v="5525116408"/>
    <x v="173"/>
    <n v="48330000"/>
    <x v="666"/>
    <s v="SSRDVILLEGAS"/>
    <s v="MFLT"/>
    <s v="EPM TELECOMUNICACIONES S.A."/>
    <s v=""/>
    <s v=""/>
    <d v="2010-08-12T00:00:00"/>
    <d v="2010-08-25T00:00:00"/>
    <n v="897"/>
    <s v="552"/>
    <x v="7"/>
    <x v="27"/>
    <x v="1"/>
    <x v="1"/>
    <x v="0"/>
  </r>
  <r>
    <n v="5525116408"/>
    <x v="173"/>
    <n v="48330000"/>
    <x v="666"/>
    <s v="SSRDVILLEGAS"/>
    <s v="MFLT"/>
    <s v="EPM TELECOMUNICACIONES S.A."/>
    <s v=""/>
    <s v=""/>
    <d v="2010-08-12T00:00:00"/>
    <d v="2010-08-25T00:00:00"/>
    <n v="67630"/>
    <s v="552"/>
    <x v="7"/>
    <x v="27"/>
    <x v="1"/>
    <x v="1"/>
    <x v="0"/>
  </r>
  <r>
    <n v="5525116408"/>
    <x v="173"/>
    <n v="48330000"/>
    <x v="666"/>
    <s v="SSRDVILLEGAS"/>
    <s v="MFLT"/>
    <s v="EPM TELECOMUNICACIONES S.A."/>
    <s v=""/>
    <s v=""/>
    <d v="2010-08-12T00:00:00"/>
    <d v="2010-08-25T00:00:00"/>
    <n v="1054"/>
    <s v="552"/>
    <x v="7"/>
    <x v="27"/>
    <x v="1"/>
    <x v="1"/>
    <x v="0"/>
  </r>
  <r>
    <n v="5515110114"/>
    <x v="93"/>
    <n v="48000300"/>
    <x v="654"/>
    <s v="SSALLONDONO"/>
    <s v="MFLT"/>
    <s v="Provisión oblig. laboral, cesantías aprop."/>
    <s v=""/>
    <s v=""/>
    <d v="2010-08-26T00:00:00"/>
    <d v="2010-08-26T00:00:00"/>
    <n v="506945"/>
    <s v="551"/>
    <x v="7"/>
    <x v="27"/>
    <x v="2"/>
    <x v="1"/>
    <x v="0"/>
  </r>
  <r>
    <n v="5515110116"/>
    <x v="94"/>
    <n v="48000300"/>
    <x v="654"/>
    <s v="SSALLONDONO"/>
    <s v="MFLT"/>
    <s v="Provisión oblig. laboral, cesantías aprop."/>
    <s v=""/>
    <s v=""/>
    <d v="2010-08-26T00:00:00"/>
    <d v="2010-08-26T00:00:00"/>
    <n v="2140905"/>
    <s v="551"/>
    <x v="7"/>
    <x v="27"/>
    <x v="2"/>
    <x v="1"/>
    <x v="0"/>
  </r>
  <r>
    <n v="5515110124"/>
    <x v="97"/>
    <n v="48000300"/>
    <x v="654"/>
    <s v="SSALLONDONO"/>
    <s v="MFLT"/>
    <s v="Provisión oblig. laboral, cesantías aprop."/>
    <s v=""/>
    <s v=""/>
    <d v="2010-08-26T00:00:00"/>
    <d v="2010-08-26T00:00:00"/>
    <n v="117161"/>
    <s v="551"/>
    <x v="7"/>
    <x v="27"/>
    <x v="2"/>
    <x v="1"/>
    <x v="0"/>
  </r>
  <r>
    <n v="5515110127"/>
    <x v="98"/>
    <n v="48000300"/>
    <x v="654"/>
    <s v="SSALLONDONO"/>
    <s v="MFLT"/>
    <s v="Retención y aport de nomina seguridad social"/>
    <s v=""/>
    <s v=""/>
    <d v="2010-08-26T00:00:00"/>
    <d v="2010-08-26T00:00:00"/>
    <n v="41200"/>
    <s v="551"/>
    <x v="7"/>
    <x v="27"/>
    <x v="2"/>
    <x v="1"/>
    <x v="0"/>
  </r>
  <r>
    <n v="5515110128"/>
    <x v="98"/>
    <n v="48000300"/>
    <x v="654"/>
    <s v="SSALLONDONO"/>
    <s v="MFLT"/>
    <s v="Retención y aport de nomina seguridad social"/>
    <s v=""/>
    <s v=""/>
    <d v="2010-08-26T00:00:00"/>
    <d v="2010-08-26T00:00:00"/>
    <n v="-315433"/>
    <s v="551"/>
    <x v="7"/>
    <x v="27"/>
    <x v="2"/>
    <x v="1"/>
    <x v="0"/>
  </r>
  <r>
    <n v="5515110128"/>
    <x v="98"/>
    <n v="48000300"/>
    <x v="654"/>
    <s v="SSALLONDONO"/>
    <s v="MFLT"/>
    <s v="Retención y aport de nomina seguridad social"/>
    <s v=""/>
    <s v=""/>
    <d v="2010-08-26T00:00:00"/>
    <d v="2010-08-26T00:00:00"/>
    <n v="985700"/>
    <s v="551"/>
    <x v="7"/>
    <x v="27"/>
    <x v="2"/>
    <x v="1"/>
    <x v="0"/>
  </r>
  <r>
    <n v="5515110129"/>
    <x v="99"/>
    <n v="48000300"/>
    <x v="654"/>
    <s v="SSALLONDONO"/>
    <s v="MFLT"/>
    <s v="Retención y aport de nomina seguridad social"/>
    <s v=""/>
    <s v=""/>
    <d v="2010-08-26T00:00:00"/>
    <d v="2010-08-26T00:00:00"/>
    <n v="-394291"/>
    <s v="551"/>
    <x v="7"/>
    <x v="27"/>
    <x v="2"/>
    <x v="1"/>
    <x v="0"/>
  </r>
  <r>
    <n v="5515110129"/>
    <x v="99"/>
    <n v="48000300"/>
    <x v="654"/>
    <s v="SSALLONDONO"/>
    <s v="MFLT"/>
    <s v="Retención y aport de nomina seguridad social"/>
    <s v=""/>
    <s v=""/>
    <d v="2010-08-26T00:00:00"/>
    <d v="2010-08-26T00:00:00"/>
    <n v="1340600"/>
    <s v="551"/>
    <x v="7"/>
    <x v="27"/>
    <x v="2"/>
    <x v="1"/>
    <x v="0"/>
  </r>
  <r>
    <n v="5515110131"/>
    <x v="100"/>
    <n v="48000300"/>
    <x v="654"/>
    <s v="SSALLONDONO"/>
    <s v="MFLT"/>
    <s v="Retención y aport de nomina seguridad social"/>
    <s v=""/>
    <s v=""/>
    <d v="2010-08-26T00:00:00"/>
    <d v="2010-08-26T00:00:00"/>
    <n v="315400"/>
    <s v="551"/>
    <x v="7"/>
    <x v="27"/>
    <x v="2"/>
    <x v="1"/>
    <x v="0"/>
  </r>
  <r>
    <n v="5515110133"/>
    <x v="98"/>
    <n v="48000300"/>
    <x v="654"/>
    <s v="SSALLONDONO"/>
    <s v="MFLT"/>
    <s v="Retención y aport de nomina seguridad social"/>
    <s v=""/>
    <s v=""/>
    <d v="2010-08-26T00:00:00"/>
    <d v="2010-08-26T00:00:00"/>
    <n v="236600"/>
    <s v="551"/>
    <x v="7"/>
    <x v="27"/>
    <x v="2"/>
    <x v="1"/>
    <x v="0"/>
  </r>
  <r>
    <n v="5515110134"/>
    <x v="98"/>
    <n v="48000300"/>
    <x v="654"/>
    <s v="SSALLONDONO"/>
    <s v="MFLT"/>
    <s v="Retención y aport de nomina seguridad social"/>
    <s v=""/>
    <s v=""/>
    <d v="2010-08-26T00:00:00"/>
    <d v="2010-08-26T00:00:00"/>
    <n v="157700"/>
    <s v="551"/>
    <x v="7"/>
    <x v="27"/>
    <x v="2"/>
    <x v="1"/>
    <x v="0"/>
  </r>
  <r>
    <n v="5515124704"/>
    <x v="110"/>
    <n v="48000300"/>
    <x v="654"/>
    <s v="LTEAGUTIERRE"/>
    <s v="MFLT"/>
    <s v="Provisión otras cta.pte.proveed prod. no inventar"/>
    <s v="Sello fechador trodat"/>
    <s v="Sello fechador trodat"/>
    <d v="2010-08-26T00:00:00"/>
    <d v="2010-08-26T00:00:00"/>
    <n v="26500"/>
    <s v="551"/>
    <x v="7"/>
    <x v="27"/>
    <x v="5"/>
    <x v="1"/>
    <x v="0"/>
  </r>
  <r>
    <n v="5515110109"/>
    <x v="234"/>
    <n v="48001500"/>
    <x v="656"/>
    <s v="SSALLONDONO"/>
    <s v="MFLT"/>
    <s v="Retención y aport de nomina seguridad social"/>
    <s v=""/>
    <s v=""/>
    <d v="2010-08-26T00:00:00"/>
    <d v="2010-08-26T00:00:00"/>
    <n v="-716258"/>
    <s v="551"/>
    <x v="7"/>
    <x v="27"/>
    <x v="2"/>
    <x v="1"/>
    <x v="0"/>
  </r>
  <r>
    <n v="5515110111"/>
    <x v="106"/>
    <n v="48001500"/>
    <x v="656"/>
    <s v="SSALLONDONO"/>
    <s v="MFLT"/>
    <s v="Provisión oblig. laboral, cesantías aprop."/>
    <s v=""/>
    <s v=""/>
    <d v="2010-08-26T00:00:00"/>
    <d v="2010-08-26T00:00:00"/>
    <n v="572627"/>
    <s v="551"/>
    <x v="7"/>
    <x v="27"/>
    <x v="2"/>
    <x v="1"/>
    <x v="0"/>
  </r>
  <r>
    <n v="5515110112"/>
    <x v="107"/>
    <n v="48001500"/>
    <x v="656"/>
    <s v="SSALLONDONO"/>
    <s v="MFLT"/>
    <s v="Provisión oblig. laboral, cesantías aprop."/>
    <s v=""/>
    <s v=""/>
    <d v="2010-08-26T00:00:00"/>
    <d v="2010-08-26T00:00:00"/>
    <n v="120553"/>
    <s v="551"/>
    <x v="7"/>
    <x v="27"/>
    <x v="2"/>
    <x v="1"/>
    <x v="0"/>
  </r>
  <r>
    <n v="5515110113"/>
    <x v="108"/>
    <n v="48001500"/>
    <x v="656"/>
    <s v="SSALLONDONO"/>
    <s v="MFLT"/>
    <s v="Provisión oblig. laboral, cesantías aprop."/>
    <s v=""/>
    <s v=""/>
    <d v="2010-08-26T00:00:00"/>
    <d v="2010-08-26T00:00:00"/>
    <n v="512351"/>
    <s v="551"/>
    <x v="7"/>
    <x v="27"/>
    <x v="2"/>
    <x v="1"/>
    <x v="0"/>
  </r>
  <r>
    <n v="5515110114"/>
    <x v="93"/>
    <n v="48001500"/>
    <x v="656"/>
    <s v="SSALLONDONO"/>
    <s v="MFLT"/>
    <s v="Provisión oblig. laboral, cesantías aprop."/>
    <s v=""/>
    <s v=""/>
    <d v="2010-08-26T00:00:00"/>
    <d v="2010-08-26T00:00:00"/>
    <n v="271245"/>
    <s v="551"/>
    <x v="7"/>
    <x v="27"/>
    <x v="2"/>
    <x v="1"/>
    <x v="0"/>
  </r>
  <r>
    <n v="5515110116"/>
    <x v="94"/>
    <n v="48001500"/>
    <x v="656"/>
    <s v="SSALLONDONO"/>
    <s v="MFLT"/>
    <s v="Provisión oblig. laboral, cesantías aprop."/>
    <s v=""/>
    <s v=""/>
    <d v="2010-08-26T00:00:00"/>
    <d v="2010-08-26T00:00:00"/>
    <n v="542490"/>
    <s v="551"/>
    <x v="7"/>
    <x v="27"/>
    <x v="2"/>
    <x v="1"/>
    <x v="0"/>
  </r>
  <r>
    <n v="5515110124"/>
    <x v="97"/>
    <n v="48001500"/>
    <x v="656"/>
    <s v="SSALLONDONO"/>
    <s v="MFLT"/>
    <s v="Provisión oblig. laboral, cesantías aprop."/>
    <s v=""/>
    <s v=""/>
    <d v="2010-08-26T00:00:00"/>
    <d v="2010-08-26T00:00:00"/>
    <n v="62688"/>
    <s v="551"/>
    <x v="7"/>
    <x v="27"/>
    <x v="2"/>
    <x v="1"/>
    <x v="0"/>
  </r>
  <r>
    <n v="5515110127"/>
    <x v="98"/>
    <n v="48001500"/>
    <x v="656"/>
    <s v="SSALLONDONO"/>
    <s v="MFLT"/>
    <s v="Retención y aport de nomina seguridad social"/>
    <s v=""/>
    <s v=""/>
    <d v="2010-08-26T00:00:00"/>
    <d v="2010-08-26T00:00:00"/>
    <n v="45500"/>
    <s v="551"/>
    <x v="7"/>
    <x v="27"/>
    <x v="2"/>
    <x v="1"/>
    <x v="0"/>
  </r>
  <r>
    <n v="5515110128"/>
    <x v="98"/>
    <n v="48001500"/>
    <x v="656"/>
    <s v="SSALLONDONO"/>
    <s v="MFLT"/>
    <s v="Retención y aport de nomina seguridad social"/>
    <s v=""/>
    <s v=""/>
    <d v="2010-08-26T00:00:00"/>
    <d v="2010-08-26T00:00:00"/>
    <n v="-238646"/>
    <s v="551"/>
    <x v="7"/>
    <x v="27"/>
    <x v="2"/>
    <x v="1"/>
    <x v="0"/>
  </r>
  <r>
    <n v="5515110128"/>
    <x v="98"/>
    <n v="48001500"/>
    <x v="656"/>
    <s v="SSALLONDONO"/>
    <s v="MFLT"/>
    <s v="Retención y aport de nomina seguridad social"/>
    <s v=""/>
    <s v=""/>
    <d v="2010-08-26T00:00:00"/>
    <d v="2010-08-26T00:00:00"/>
    <n v="745800"/>
    <s v="551"/>
    <x v="7"/>
    <x v="27"/>
    <x v="2"/>
    <x v="1"/>
    <x v="0"/>
  </r>
  <r>
    <n v="5515110129"/>
    <x v="99"/>
    <n v="48001500"/>
    <x v="656"/>
    <s v="SSALLONDONO"/>
    <s v="MFLT"/>
    <s v="Retención y aport de nomina seguridad social"/>
    <s v=""/>
    <s v=""/>
    <d v="2010-08-26T00:00:00"/>
    <d v="2010-08-26T00:00:00"/>
    <n v="-270702"/>
    <s v="551"/>
    <x v="7"/>
    <x v="27"/>
    <x v="2"/>
    <x v="1"/>
    <x v="0"/>
  </r>
  <r>
    <n v="5515110129"/>
    <x v="99"/>
    <n v="48001500"/>
    <x v="656"/>
    <s v="SSALLONDONO"/>
    <s v="MFLT"/>
    <s v="Retención y aport de nomina seguridad social"/>
    <s v=""/>
    <s v=""/>
    <d v="2010-08-26T00:00:00"/>
    <d v="2010-08-26T00:00:00"/>
    <n v="986700"/>
    <s v="551"/>
    <x v="7"/>
    <x v="27"/>
    <x v="2"/>
    <x v="1"/>
    <x v="0"/>
  </r>
  <r>
    <n v="5515110131"/>
    <x v="100"/>
    <n v="48001500"/>
    <x v="656"/>
    <s v="SSALLONDONO"/>
    <s v="MFLT"/>
    <s v="Retención y aport de nomina seguridad social"/>
    <s v=""/>
    <s v=""/>
    <d v="2010-08-26T00:00:00"/>
    <d v="2010-08-26T00:00:00"/>
    <n v="238700"/>
    <s v="551"/>
    <x v="7"/>
    <x v="27"/>
    <x v="2"/>
    <x v="1"/>
    <x v="0"/>
  </r>
  <r>
    <n v="5515110133"/>
    <x v="98"/>
    <n v="48001500"/>
    <x v="656"/>
    <s v="SSALLONDONO"/>
    <s v="MFLT"/>
    <s v="Retención y aport de nomina seguridad social"/>
    <s v=""/>
    <s v=""/>
    <d v="2010-08-26T00:00:00"/>
    <d v="2010-08-26T00:00:00"/>
    <n v="179100"/>
    <s v="551"/>
    <x v="7"/>
    <x v="27"/>
    <x v="2"/>
    <x v="1"/>
    <x v="0"/>
  </r>
  <r>
    <n v="5515110134"/>
    <x v="98"/>
    <n v="48001500"/>
    <x v="656"/>
    <s v="SSALLONDONO"/>
    <s v="MFLT"/>
    <s v="Retención y aport de nomina seguridad social"/>
    <s v=""/>
    <s v=""/>
    <d v="2010-08-26T00:00:00"/>
    <d v="2010-08-26T00:00:00"/>
    <n v="119300"/>
    <s v="551"/>
    <x v="7"/>
    <x v="27"/>
    <x v="2"/>
    <x v="1"/>
    <x v="0"/>
  </r>
  <r>
    <n v="5515110111"/>
    <x v="106"/>
    <n v="48007000"/>
    <x v="658"/>
    <s v="SSALLONDONO"/>
    <s v="MFLT"/>
    <s v="Provisión oblig. laboral, cesantías aprop."/>
    <s v=""/>
    <s v=""/>
    <d v="2010-08-26T00:00:00"/>
    <d v="2010-08-26T00:00:00"/>
    <n v="304528"/>
    <s v="551"/>
    <x v="7"/>
    <x v="27"/>
    <x v="2"/>
    <x v="1"/>
    <x v="0"/>
  </r>
  <r>
    <n v="5515110112"/>
    <x v="107"/>
    <n v="48007000"/>
    <x v="658"/>
    <s v="SSALLONDONO"/>
    <s v="MFLT"/>
    <s v="Provisión oblig. laboral, cesantías aprop."/>
    <s v=""/>
    <s v=""/>
    <d v="2010-08-26T00:00:00"/>
    <d v="2010-08-26T00:00:00"/>
    <n v="64111"/>
    <s v="551"/>
    <x v="7"/>
    <x v="27"/>
    <x v="2"/>
    <x v="1"/>
    <x v="0"/>
  </r>
  <r>
    <n v="5515110113"/>
    <x v="108"/>
    <n v="48007000"/>
    <x v="658"/>
    <s v="SSALLONDONO"/>
    <s v="MFLT"/>
    <s v="Provisión oblig. laboral, cesantías aprop."/>
    <s v=""/>
    <s v=""/>
    <d v="2010-08-26T00:00:00"/>
    <d v="2010-08-26T00:00:00"/>
    <n v="272472"/>
    <s v="551"/>
    <x v="7"/>
    <x v="27"/>
    <x v="2"/>
    <x v="1"/>
    <x v="0"/>
  </r>
  <r>
    <n v="5515110114"/>
    <x v="93"/>
    <n v="48007000"/>
    <x v="658"/>
    <s v="SSALLONDONO"/>
    <s v="MFLT"/>
    <s v="Provisión oblig. laboral, cesantías aprop."/>
    <s v=""/>
    <s v=""/>
    <d v="2010-08-26T00:00:00"/>
    <d v="2010-08-26T00:00:00"/>
    <n v="144250"/>
    <s v="551"/>
    <x v="7"/>
    <x v="27"/>
    <x v="2"/>
    <x v="1"/>
    <x v="0"/>
  </r>
  <r>
    <n v="5515110116"/>
    <x v="94"/>
    <n v="48007000"/>
    <x v="658"/>
    <s v="SSALLONDONO"/>
    <s v="MFLT"/>
    <s v="Provisión oblig. laboral, cesantías aprop."/>
    <s v=""/>
    <s v=""/>
    <d v="2010-08-26T00:00:00"/>
    <d v="2010-08-26T00:00:00"/>
    <n v="288500"/>
    <s v="551"/>
    <x v="7"/>
    <x v="27"/>
    <x v="2"/>
    <x v="1"/>
    <x v="0"/>
  </r>
  <r>
    <n v="5515110124"/>
    <x v="97"/>
    <n v="48007000"/>
    <x v="658"/>
    <s v="SSALLONDONO"/>
    <s v="MFLT"/>
    <s v="Provisión oblig. laboral, cesantías aprop."/>
    <s v=""/>
    <s v=""/>
    <d v="2010-08-26T00:00:00"/>
    <d v="2010-08-26T00:00:00"/>
    <n v="33338"/>
    <s v="551"/>
    <x v="7"/>
    <x v="27"/>
    <x v="2"/>
    <x v="1"/>
    <x v="0"/>
  </r>
  <r>
    <n v="5515110127"/>
    <x v="98"/>
    <n v="48007000"/>
    <x v="658"/>
    <s v="SSALLONDONO"/>
    <s v="MFLT"/>
    <s v="Retención y aport de nomina seguridad social"/>
    <s v=""/>
    <s v=""/>
    <d v="2010-08-26T00:00:00"/>
    <d v="2010-08-26T00:00:00"/>
    <n v="21900"/>
    <s v="551"/>
    <x v="7"/>
    <x v="27"/>
    <x v="2"/>
    <x v="1"/>
    <x v="0"/>
  </r>
  <r>
    <n v="5515110128"/>
    <x v="98"/>
    <n v="48007000"/>
    <x v="658"/>
    <s v="SSALLONDONO"/>
    <s v="MFLT"/>
    <s v="Retención y aport de nomina seguridad social"/>
    <s v=""/>
    <s v=""/>
    <d v="2010-08-26T00:00:00"/>
    <d v="2010-08-26T00:00:00"/>
    <n v="-128222"/>
    <s v="551"/>
    <x v="7"/>
    <x v="27"/>
    <x v="2"/>
    <x v="1"/>
    <x v="0"/>
  </r>
  <r>
    <n v="5515110128"/>
    <x v="98"/>
    <n v="48007000"/>
    <x v="658"/>
    <s v="SSALLONDONO"/>
    <s v="MFLT"/>
    <s v="Retención y aport de nomina seguridad social"/>
    <s v=""/>
    <s v=""/>
    <d v="2010-08-26T00:00:00"/>
    <d v="2010-08-26T00:00:00"/>
    <n v="400700"/>
    <s v="551"/>
    <x v="7"/>
    <x v="27"/>
    <x v="2"/>
    <x v="1"/>
    <x v="0"/>
  </r>
  <r>
    <n v="5515110129"/>
    <x v="99"/>
    <n v="48007000"/>
    <x v="658"/>
    <s v="SSALLONDONO"/>
    <s v="MFLT"/>
    <s v="Retención y aport de nomina seguridad social"/>
    <s v=""/>
    <s v=""/>
    <d v="2010-08-26T00:00:00"/>
    <d v="2010-08-26T00:00:00"/>
    <n v="-160278"/>
    <s v="551"/>
    <x v="7"/>
    <x v="27"/>
    <x v="2"/>
    <x v="1"/>
    <x v="0"/>
  </r>
  <r>
    <n v="5515110129"/>
    <x v="99"/>
    <n v="48007000"/>
    <x v="658"/>
    <s v="SSALLONDONO"/>
    <s v="MFLT"/>
    <s v="Retención y aport de nomina seguridad social"/>
    <s v=""/>
    <s v=""/>
    <d v="2010-08-26T00:00:00"/>
    <d v="2010-08-26T00:00:00"/>
    <n v="545000"/>
    <s v="551"/>
    <x v="7"/>
    <x v="27"/>
    <x v="2"/>
    <x v="1"/>
    <x v="0"/>
  </r>
  <r>
    <n v="5515110131"/>
    <x v="100"/>
    <n v="48007000"/>
    <x v="658"/>
    <s v="SSALLONDONO"/>
    <s v="MFLT"/>
    <s v="Retención y aport de nomina seguridad social"/>
    <s v=""/>
    <s v=""/>
    <d v="2010-08-26T00:00:00"/>
    <d v="2010-08-26T00:00:00"/>
    <n v="128200"/>
    <s v="551"/>
    <x v="7"/>
    <x v="27"/>
    <x v="2"/>
    <x v="1"/>
    <x v="0"/>
  </r>
  <r>
    <n v="5515110132"/>
    <x v="117"/>
    <n v="48007000"/>
    <x v="658"/>
    <s v="SSALLONDONO"/>
    <s v="MFLT"/>
    <s v="Retención y aport de nomina seguridad social"/>
    <s v=""/>
    <s v=""/>
    <d v="2010-08-26T00:00:00"/>
    <d v="2010-08-26T00:00:00"/>
    <n v="64400"/>
    <s v="551"/>
    <x v="7"/>
    <x v="27"/>
    <x v="2"/>
    <x v="1"/>
    <x v="0"/>
  </r>
  <r>
    <n v="5515110133"/>
    <x v="98"/>
    <n v="48007000"/>
    <x v="658"/>
    <s v="SSALLONDONO"/>
    <s v="MFLT"/>
    <s v="Retención y aport de nomina seguridad social"/>
    <s v=""/>
    <s v=""/>
    <d v="2010-08-26T00:00:00"/>
    <d v="2010-08-26T00:00:00"/>
    <n v="96200"/>
    <s v="551"/>
    <x v="7"/>
    <x v="27"/>
    <x v="2"/>
    <x v="1"/>
    <x v="0"/>
  </r>
  <r>
    <n v="5515110134"/>
    <x v="98"/>
    <n v="48007000"/>
    <x v="658"/>
    <s v="SSALLONDONO"/>
    <s v="MFLT"/>
    <s v="Retención y aport de nomina seguridad social"/>
    <s v=""/>
    <s v=""/>
    <d v="2010-08-26T00:00:00"/>
    <d v="2010-08-26T00:00:00"/>
    <n v="64100"/>
    <s v="551"/>
    <x v="7"/>
    <x v="27"/>
    <x v="2"/>
    <x v="1"/>
    <x v="0"/>
  </r>
  <r>
    <n v="5515116120"/>
    <x v="102"/>
    <n v="48007000"/>
    <x v="658"/>
    <s v="LTICPOSADA"/>
    <s v="MFLT"/>
    <s v="Provisión otras cta.pte.proveed prod. Inventariab."/>
    <s v=""/>
    <s v="Almuerzo"/>
    <d v="2010-08-26T00:00:00"/>
    <d v="2010-08-26T00:00:00"/>
    <n v="10000"/>
    <s v="551"/>
    <x v="7"/>
    <x v="27"/>
    <x v="5"/>
    <x v="1"/>
    <x v="0"/>
  </r>
  <r>
    <n v="5515110111"/>
    <x v="106"/>
    <n v="48008600"/>
    <x v="659"/>
    <s v="SSALLONDONO"/>
    <s v="MFLT"/>
    <s v="Provisión oblig. laboral, cesantías aprop."/>
    <s v=""/>
    <s v=""/>
    <d v="2010-08-26T00:00:00"/>
    <d v="2010-08-26T00:00:00"/>
    <n v="128070"/>
    <s v="551"/>
    <x v="7"/>
    <x v="27"/>
    <x v="2"/>
    <x v="1"/>
    <x v="0"/>
  </r>
  <r>
    <n v="5515110112"/>
    <x v="107"/>
    <n v="48008600"/>
    <x v="659"/>
    <s v="SSALLONDONO"/>
    <s v="MFLT"/>
    <s v="Provisión oblig. laboral, cesantías aprop."/>
    <s v=""/>
    <s v=""/>
    <d v="2010-08-26T00:00:00"/>
    <d v="2010-08-26T00:00:00"/>
    <n v="26962"/>
    <s v="551"/>
    <x v="7"/>
    <x v="27"/>
    <x v="2"/>
    <x v="1"/>
    <x v="0"/>
  </r>
  <r>
    <n v="5515110113"/>
    <x v="108"/>
    <n v="48008600"/>
    <x v="659"/>
    <s v="SSALLONDONO"/>
    <s v="MFLT"/>
    <s v="Provisión oblig. laboral, cesantías aprop."/>
    <s v=""/>
    <s v=""/>
    <d v="2010-08-26T00:00:00"/>
    <d v="2010-08-26T00:00:00"/>
    <n v="114589"/>
    <s v="551"/>
    <x v="7"/>
    <x v="27"/>
    <x v="2"/>
    <x v="1"/>
    <x v="0"/>
  </r>
  <r>
    <n v="5515110114"/>
    <x v="93"/>
    <n v="48008600"/>
    <x v="659"/>
    <s v="SSALLONDONO"/>
    <s v="MFLT"/>
    <s v="Provisión oblig. laboral, cesantías aprop."/>
    <s v=""/>
    <s v=""/>
    <d v="2010-08-26T00:00:00"/>
    <d v="2010-08-26T00:00:00"/>
    <n v="60665"/>
    <s v="551"/>
    <x v="7"/>
    <x v="27"/>
    <x v="2"/>
    <x v="1"/>
    <x v="0"/>
  </r>
  <r>
    <n v="5515110116"/>
    <x v="94"/>
    <n v="48008600"/>
    <x v="659"/>
    <s v="SSALLONDONO"/>
    <s v="MFLT"/>
    <s v="Provisión oblig. laboral, cesantías aprop."/>
    <s v=""/>
    <s v=""/>
    <d v="2010-08-26T00:00:00"/>
    <d v="2010-08-26T00:00:00"/>
    <n v="121330"/>
    <s v="551"/>
    <x v="7"/>
    <x v="27"/>
    <x v="2"/>
    <x v="1"/>
    <x v="0"/>
  </r>
  <r>
    <n v="5515110124"/>
    <x v="97"/>
    <n v="48008600"/>
    <x v="659"/>
    <s v="SSALLONDONO"/>
    <s v="MFLT"/>
    <s v="Provisión oblig. laboral, cesantías aprop."/>
    <s v=""/>
    <s v=""/>
    <d v="2010-08-26T00:00:00"/>
    <d v="2010-08-26T00:00:00"/>
    <n v="14020"/>
    <s v="551"/>
    <x v="7"/>
    <x v="27"/>
    <x v="2"/>
    <x v="1"/>
    <x v="0"/>
  </r>
  <r>
    <n v="5515110127"/>
    <x v="98"/>
    <n v="48008600"/>
    <x v="659"/>
    <s v="SSALLONDONO"/>
    <s v="MFLT"/>
    <s v="Retención y aport de nomina seguridad social"/>
    <s v=""/>
    <s v=""/>
    <d v="2010-08-26T00:00:00"/>
    <d v="2010-08-26T00:00:00"/>
    <n v="9700"/>
    <s v="551"/>
    <x v="7"/>
    <x v="27"/>
    <x v="2"/>
    <x v="1"/>
    <x v="0"/>
  </r>
  <r>
    <n v="5515110128"/>
    <x v="98"/>
    <n v="48008600"/>
    <x v="659"/>
    <s v="SSALLONDONO"/>
    <s v="MFLT"/>
    <s v="Retención y aport de nomina seguridad social"/>
    <s v=""/>
    <s v=""/>
    <d v="2010-08-26T00:00:00"/>
    <d v="2010-08-26T00:00:00"/>
    <n v="-53924"/>
    <s v="551"/>
    <x v="7"/>
    <x v="27"/>
    <x v="2"/>
    <x v="1"/>
    <x v="0"/>
  </r>
  <r>
    <n v="5515110128"/>
    <x v="98"/>
    <n v="48008600"/>
    <x v="659"/>
    <s v="SSALLONDONO"/>
    <s v="MFLT"/>
    <s v="Retención y aport de nomina seguridad social"/>
    <s v=""/>
    <s v=""/>
    <d v="2010-08-26T00:00:00"/>
    <d v="2010-08-26T00:00:00"/>
    <n v="168500"/>
    <s v="551"/>
    <x v="7"/>
    <x v="27"/>
    <x v="2"/>
    <x v="1"/>
    <x v="0"/>
  </r>
  <r>
    <n v="5515110129"/>
    <x v="99"/>
    <n v="48008600"/>
    <x v="659"/>
    <s v="SSALLONDONO"/>
    <s v="MFLT"/>
    <s v="Retención y aport de nomina seguridad social"/>
    <s v=""/>
    <s v=""/>
    <d v="2010-08-26T00:00:00"/>
    <d v="2010-08-26T00:00:00"/>
    <n v="-53924"/>
    <s v="551"/>
    <x v="7"/>
    <x v="27"/>
    <x v="2"/>
    <x v="1"/>
    <x v="0"/>
  </r>
  <r>
    <n v="5515110129"/>
    <x v="99"/>
    <n v="48008600"/>
    <x v="659"/>
    <s v="SSALLONDONO"/>
    <s v="MFLT"/>
    <s v="Retención y aport de nomina seguridad social"/>
    <s v=""/>
    <s v=""/>
    <d v="2010-08-26T00:00:00"/>
    <d v="2010-08-26T00:00:00"/>
    <n v="215700"/>
    <s v="551"/>
    <x v="7"/>
    <x v="27"/>
    <x v="2"/>
    <x v="1"/>
    <x v="0"/>
  </r>
  <r>
    <n v="5515110131"/>
    <x v="100"/>
    <n v="48008600"/>
    <x v="659"/>
    <s v="SSALLONDONO"/>
    <s v="MFLT"/>
    <s v="Retención y aport de nomina seguridad social"/>
    <s v=""/>
    <s v=""/>
    <d v="2010-08-26T00:00:00"/>
    <d v="2010-08-26T00:00:00"/>
    <n v="53900"/>
    <s v="551"/>
    <x v="7"/>
    <x v="27"/>
    <x v="2"/>
    <x v="1"/>
    <x v="0"/>
  </r>
  <r>
    <n v="5515110132"/>
    <x v="117"/>
    <n v="48008600"/>
    <x v="659"/>
    <s v="SSALLONDONO"/>
    <s v="MFLT"/>
    <s v="Retención y aport de nomina seguridad social"/>
    <s v=""/>
    <s v=""/>
    <d v="2010-08-26T00:00:00"/>
    <d v="2010-08-26T00:00:00"/>
    <n v="64400"/>
    <s v="551"/>
    <x v="7"/>
    <x v="27"/>
    <x v="2"/>
    <x v="1"/>
    <x v="0"/>
  </r>
  <r>
    <n v="5515110133"/>
    <x v="98"/>
    <n v="48008600"/>
    <x v="659"/>
    <s v="SSALLONDONO"/>
    <s v="MFLT"/>
    <s v="Retención y aport de nomina seguridad social"/>
    <s v=""/>
    <s v=""/>
    <d v="2010-08-26T00:00:00"/>
    <d v="2010-08-26T00:00:00"/>
    <n v="40400"/>
    <s v="551"/>
    <x v="7"/>
    <x v="27"/>
    <x v="2"/>
    <x v="1"/>
    <x v="0"/>
  </r>
  <r>
    <n v="5515110134"/>
    <x v="98"/>
    <n v="48008600"/>
    <x v="659"/>
    <s v="SSALLONDONO"/>
    <s v="MFLT"/>
    <s v="Retención y aport de nomina seguridad social"/>
    <s v=""/>
    <s v=""/>
    <d v="2010-08-26T00:00:00"/>
    <d v="2010-08-26T00:00:00"/>
    <n v="27000"/>
    <s v="551"/>
    <x v="7"/>
    <x v="27"/>
    <x v="2"/>
    <x v="1"/>
    <x v="0"/>
  </r>
  <r>
    <n v="5515116120"/>
    <x v="102"/>
    <n v="48016300"/>
    <x v="661"/>
    <s v="LTRCMAZO"/>
    <s v="MFLT"/>
    <s v="Provisión otras cta.pte.proveed prod. Inventariab."/>
    <s v=""/>
    <s v="SERVICIO DE LIMPIEZA"/>
    <d v="2010-08-26T00:00:00"/>
    <d v="2010-08-26T00:00:00"/>
    <n v="936539"/>
    <s v="551"/>
    <x v="7"/>
    <x v="27"/>
    <x v="5"/>
    <x v="1"/>
    <x v="0"/>
  </r>
  <r>
    <n v="5515116120"/>
    <x v="102"/>
    <n v="48016300"/>
    <x v="661"/>
    <s v="LTRCMAZO"/>
    <s v="MFLT"/>
    <s v="Provisión otras cta.pte.proveed prod. Inventariab."/>
    <s v=""/>
    <s v="SERVICIO DE LIMPIEZA"/>
    <d v="2010-08-26T00:00:00"/>
    <d v="2010-08-26T00:00:00"/>
    <n v="186096"/>
    <s v="551"/>
    <x v="7"/>
    <x v="27"/>
    <x v="5"/>
    <x v="1"/>
    <x v="0"/>
  </r>
  <r>
    <n v="7735116407"/>
    <x v="44"/>
    <n v="48016300"/>
    <x v="661"/>
    <s v="SSRDVILLEGAS"/>
    <s v="MFLT"/>
    <s v="EMPRESAS PUBLICAS DE MEDELLIN E.S.P"/>
    <s v=""/>
    <s v=""/>
    <d v="2010-08-18T00:00:00"/>
    <d v="2010-08-26T00:00:00"/>
    <n v="968355"/>
    <s v="551"/>
    <x v="7"/>
    <x v="6"/>
    <x v="1"/>
    <x v="0"/>
    <x v="2"/>
  </r>
  <r>
    <n v="5515110111"/>
    <x v="106"/>
    <n v="48016800"/>
    <x v="662"/>
    <s v="SSALLONDONO"/>
    <s v="MFLT"/>
    <s v="Provisión oblig. laboral, cesantías aprop."/>
    <s v=""/>
    <s v=""/>
    <d v="2010-08-26T00:00:00"/>
    <d v="2010-08-26T00:00:00"/>
    <n v="162785"/>
    <s v="551"/>
    <x v="7"/>
    <x v="27"/>
    <x v="2"/>
    <x v="1"/>
    <x v="0"/>
  </r>
  <r>
    <n v="5515110112"/>
    <x v="107"/>
    <n v="48016800"/>
    <x v="662"/>
    <s v="SSALLONDONO"/>
    <s v="MFLT"/>
    <s v="Provisión oblig. laboral, cesantías aprop."/>
    <s v=""/>
    <s v=""/>
    <d v="2010-08-26T00:00:00"/>
    <d v="2010-08-26T00:00:00"/>
    <n v="34271"/>
    <s v="551"/>
    <x v="7"/>
    <x v="27"/>
    <x v="2"/>
    <x v="1"/>
    <x v="0"/>
  </r>
  <r>
    <n v="5515110113"/>
    <x v="108"/>
    <n v="48016800"/>
    <x v="662"/>
    <s v="SSALLONDONO"/>
    <s v="MFLT"/>
    <s v="Provisión oblig. laboral, cesantías aprop."/>
    <s v=""/>
    <s v=""/>
    <d v="2010-08-26T00:00:00"/>
    <d v="2010-08-26T00:00:00"/>
    <n v="145650"/>
    <s v="551"/>
    <x v="7"/>
    <x v="27"/>
    <x v="2"/>
    <x v="1"/>
    <x v="0"/>
  </r>
  <r>
    <n v="5515110114"/>
    <x v="93"/>
    <n v="48016800"/>
    <x v="662"/>
    <s v="SSALLONDONO"/>
    <s v="MFLT"/>
    <s v="Provisión oblig. laboral, cesantías aprop."/>
    <s v=""/>
    <s v=""/>
    <d v="2010-08-26T00:00:00"/>
    <d v="2010-08-26T00:00:00"/>
    <n v="77109"/>
    <s v="551"/>
    <x v="7"/>
    <x v="27"/>
    <x v="2"/>
    <x v="1"/>
    <x v="0"/>
  </r>
  <r>
    <n v="5515110116"/>
    <x v="94"/>
    <n v="48016800"/>
    <x v="662"/>
    <s v="SSALLONDONO"/>
    <s v="MFLT"/>
    <s v="Provisión oblig. laboral, cesantías aprop."/>
    <s v=""/>
    <s v=""/>
    <d v="2010-08-26T00:00:00"/>
    <d v="2010-08-26T00:00:00"/>
    <n v="154218"/>
    <s v="551"/>
    <x v="7"/>
    <x v="27"/>
    <x v="2"/>
    <x v="1"/>
    <x v="0"/>
  </r>
  <r>
    <n v="5515110124"/>
    <x v="97"/>
    <n v="48016800"/>
    <x v="662"/>
    <s v="SSALLONDONO"/>
    <s v="MFLT"/>
    <s v="Provisión oblig. laboral, cesantías aprop."/>
    <s v=""/>
    <s v=""/>
    <d v="2010-08-26T00:00:00"/>
    <d v="2010-08-26T00:00:00"/>
    <n v="17821"/>
    <s v="551"/>
    <x v="7"/>
    <x v="27"/>
    <x v="2"/>
    <x v="1"/>
    <x v="0"/>
  </r>
  <r>
    <n v="5515110127"/>
    <x v="98"/>
    <n v="48016800"/>
    <x v="662"/>
    <s v="SSALLONDONO"/>
    <s v="MFLT"/>
    <s v="Retención y aport de nomina seguridad social"/>
    <s v=""/>
    <s v=""/>
    <d v="2010-08-26T00:00:00"/>
    <d v="2010-08-26T00:00:00"/>
    <n v="8100"/>
    <s v="551"/>
    <x v="7"/>
    <x v="27"/>
    <x v="2"/>
    <x v="1"/>
    <x v="0"/>
  </r>
  <r>
    <n v="5515110128"/>
    <x v="98"/>
    <n v="48016800"/>
    <x v="662"/>
    <s v="SSALLONDONO"/>
    <s v="MFLT"/>
    <s v="Retención y aport de nomina seguridad social"/>
    <s v=""/>
    <s v=""/>
    <d v="2010-08-26T00:00:00"/>
    <d v="2010-08-26T00:00:00"/>
    <n v="-63785"/>
    <s v="551"/>
    <x v="7"/>
    <x v="27"/>
    <x v="2"/>
    <x v="1"/>
    <x v="0"/>
  </r>
  <r>
    <n v="5515110128"/>
    <x v="98"/>
    <n v="48016800"/>
    <x v="662"/>
    <s v="SSALLONDONO"/>
    <s v="MFLT"/>
    <s v="Retención y aport de nomina seguridad social"/>
    <s v=""/>
    <s v=""/>
    <d v="2010-08-26T00:00:00"/>
    <d v="2010-08-26T00:00:00"/>
    <n v="199400"/>
    <s v="551"/>
    <x v="7"/>
    <x v="27"/>
    <x v="2"/>
    <x v="1"/>
    <x v="0"/>
  </r>
  <r>
    <n v="5515110129"/>
    <x v="99"/>
    <n v="48016800"/>
    <x v="662"/>
    <s v="SSALLONDONO"/>
    <s v="MFLT"/>
    <s v="Retención y aport de nomina seguridad social"/>
    <s v=""/>
    <s v=""/>
    <d v="2010-08-26T00:00:00"/>
    <d v="2010-08-26T00:00:00"/>
    <n v="-63785"/>
    <s v="551"/>
    <x v="7"/>
    <x v="27"/>
    <x v="2"/>
    <x v="1"/>
    <x v="0"/>
  </r>
  <r>
    <n v="5515110129"/>
    <x v="99"/>
    <n v="48016800"/>
    <x v="662"/>
    <s v="SSALLONDONO"/>
    <s v="MFLT"/>
    <s v="Retención y aport de nomina seguridad social"/>
    <s v=""/>
    <s v=""/>
    <d v="2010-08-26T00:00:00"/>
    <d v="2010-08-26T00:00:00"/>
    <n v="255200"/>
    <s v="551"/>
    <x v="7"/>
    <x v="27"/>
    <x v="2"/>
    <x v="1"/>
    <x v="0"/>
  </r>
  <r>
    <n v="5515110131"/>
    <x v="100"/>
    <n v="48016800"/>
    <x v="662"/>
    <s v="SSALLONDONO"/>
    <s v="MFLT"/>
    <s v="Retención y aport de nomina seguridad social"/>
    <s v=""/>
    <s v=""/>
    <d v="2010-08-26T00:00:00"/>
    <d v="2010-08-26T00:00:00"/>
    <n v="62400"/>
    <s v="551"/>
    <x v="7"/>
    <x v="27"/>
    <x v="2"/>
    <x v="1"/>
    <x v="0"/>
  </r>
  <r>
    <n v="5515110133"/>
    <x v="98"/>
    <n v="48016800"/>
    <x v="662"/>
    <s v="SSALLONDONO"/>
    <s v="MFLT"/>
    <s v="Retención y aport de nomina seguridad social"/>
    <s v=""/>
    <s v=""/>
    <d v="2010-08-26T00:00:00"/>
    <d v="2010-08-26T00:00:00"/>
    <n v="46800"/>
    <s v="551"/>
    <x v="7"/>
    <x v="27"/>
    <x v="2"/>
    <x v="1"/>
    <x v="0"/>
  </r>
  <r>
    <n v="5515110134"/>
    <x v="98"/>
    <n v="48016800"/>
    <x v="662"/>
    <s v="SSALLONDONO"/>
    <s v="MFLT"/>
    <s v="Retención y aport de nomina seguridad social"/>
    <s v=""/>
    <s v=""/>
    <d v="2010-08-26T00:00:00"/>
    <d v="2010-08-26T00:00:00"/>
    <n v="31200"/>
    <s v="551"/>
    <x v="7"/>
    <x v="27"/>
    <x v="2"/>
    <x v="1"/>
    <x v="0"/>
  </r>
  <r>
    <n v="5505110111"/>
    <x v="133"/>
    <n v="48200100"/>
    <x v="664"/>
    <s v="SSALLONDONO"/>
    <s v="MFLT"/>
    <s v="Provisión oblig. laboral, cesantías aprop."/>
    <s v=""/>
    <s v=""/>
    <d v="2010-08-26T00:00:00"/>
    <d v="2010-08-26T00:00:00"/>
    <n v="536530"/>
    <s v="550"/>
    <x v="7"/>
    <x v="27"/>
    <x v="2"/>
    <x v="1"/>
    <x v="0"/>
  </r>
  <r>
    <n v="5505110112"/>
    <x v="134"/>
    <n v="48200100"/>
    <x v="664"/>
    <s v="SSALLONDONO"/>
    <s v="MFLT"/>
    <s v="Provisión oblig. laboral, cesantías aprop."/>
    <s v=""/>
    <s v=""/>
    <d v="2010-08-26T00:00:00"/>
    <d v="2010-08-26T00:00:00"/>
    <n v="112954"/>
    <s v="550"/>
    <x v="7"/>
    <x v="27"/>
    <x v="2"/>
    <x v="1"/>
    <x v="0"/>
  </r>
  <r>
    <n v="5505110113"/>
    <x v="135"/>
    <n v="48200100"/>
    <x v="664"/>
    <s v="SSALLONDONO"/>
    <s v="MFLT"/>
    <s v="Provisión oblig. laboral, cesantías aprop."/>
    <s v=""/>
    <s v=""/>
    <d v="2010-08-26T00:00:00"/>
    <d v="2010-08-26T00:00:00"/>
    <n v="480054"/>
    <s v="550"/>
    <x v="7"/>
    <x v="27"/>
    <x v="2"/>
    <x v="1"/>
    <x v="0"/>
  </r>
  <r>
    <n v="5505110114"/>
    <x v="136"/>
    <n v="48200100"/>
    <x v="664"/>
    <s v="SSALLONDONO"/>
    <s v="MFLT"/>
    <s v="Provisión oblig. laboral, cesantías aprop."/>
    <s v=""/>
    <s v=""/>
    <d v="2010-08-26T00:00:00"/>
    <d v="2010-08-26T00:00:00"/>
    <n v="254146"/>
    <s v="550"/>
    <x v="7"/>
    <x v="27"/>
    <x v="2"/>
    <x v="1"/>
    <x v="0"/>
  </r>
  <r>
    <n v="5505110116"/>
    <x v="137"/>
    <n v="48200100"/>
    <x v="664"/>
    <s v="SSALLONDONO"/>
    <s v="MFLT"/>
    <s v="Provisión oblig. laboral, cesantías aprop."/>
    <s v=""/>
    <s v=""/>
    <d v="2010-08-26T00:00:00"/>
    <d v="2010-08-26T00:00:00"/>
    <n v="508292"/>
    <s v="550"/>
    <x v="7"/>
    <x v="27"/>
    <x v="2"/>
    <x v="1"/>
    <x v="0"/>
  </r>
  <r>
    <n v="5505110124"/>
    <x v="140"/>
    <n v="48200100"/>
    <x v="664"/>
    <s v="SSALLONDONO"/>
    <s v="MFLT"/>
    <s v="Provisión oblig. laboral, cesantías aprop."/>
    <s v=""/>
    <s v=""/>
    <d v="2010-08-26T00:00:00"/>
    <d v="2010-08-26T00:00:00"/>
    <n v="58736"/>
    <s v="550"/>
    <x v="7"/>
    <x v="27"/>
    <x v="2"/>
    <x v="1"/>
    <x v="0"/>
  </r>
  <r>
    <n v="5505110127"/>
    <x v="141"/>
    <n v="48200100"/>
    <x v="664"/>
    <s v="SSALLONDONO"/>
    <s v="MFLT"/>
    <s v="Retención y aport de nomina seguridad social"/>
    <s v=""/>
    <s v=""/>
    <d v="2010-08-26T00:00:00"/>
    <d v="2010-08-26T00:00:00"/>
    <n v="243000"/>
    <s v="550"/>
    <x v="7"/>
    <x v="27"/>
    <x v="2"/>
    <x v="1"/>
    <x v="0"/>
  </r>
  <r>
    <n v="5505110128"/>
    <x v="142"/>
    <n v="48200100"/>
    <x v="664"/>
    <s v="SSALLONDONO"/>
    <s v="MFLT"/>
    <s v="Retención y aport de nomina seguridad social"/>
    <s v=""/>
    <s v=""/>
    <d v="2010-08-26T00:00:00"/>
    <d v="2010-08-26T00:00:00"/>
    <n v="-223448"/>
    <s v="550"/>
    <x v="7"/>
    <x v="27"/>
    <x v="2"/>
    <x v="1"/>
    <x v="0"/>
  </r>
  <r>
    <n v="5505110128"/>
    <x v="142"/>
    <n v="48200100"/>
    <x v="664"/>
    <s v="SSALLONDONO"/>
    <s v="MFLT"/>
    <s v="Retención y aport de nomina seguridad social"/>
    <s v=""/>
    <s v=""/>
    <d v="2010-08-26T00:00:00"/>
    <d v="2010-08-26T00:00:00"/>
    <n v="698200"/>
    <s v="550"/>
    <x v="7"/>
    <x v="27"/>
    <x v="2"/>
    <x v="1"/>
    <x v="0"/>
  </r>
  <r>
    <n v="5505110129"/>
    <x v="143"/>
    <n v="48200100"/>
    <x v="664"/>
    <s v="SSALLONDONO"/>
    <s v="MFLT"/>
    <s v="Retención y aport de nomina seguridad social"/>
    <s v=""/>
    <s v=""/>
    <d v="2010-08-26T00:00:00"/>
    <d v="2010-08-26T00:00:00"/>
    <n v="-252749"/>
    <s v="550"/>
    <x v="7"/>
    <x v="27"/>
    <x v="2"/>
    <x v="1"/>
    <x v="0"/>
  </r>
  <r>
    <n v="5505110129"/>
    <x v="143"/>
    <n v="48200100"/>
    <x v="664"/>
    <s v="SSALLONDONO"/>
    <s v="MFLT"/>
    <s v="Retención y aport de nomina seguridad social"/>
    <s v=""/>
    <s v=""/>
    <d v="2010-08-26T00:00:00"/>
    <d v="2010-08-26T00:00:00"/>
    <n v="922900"/>
    <s v="550"/>
    <x v="7"/>
    <x v="27"/>
    <x v="2"/>
    <x v="1"/>
    <x v="0"/>
  </r>
  <r>
    <n v="5505110131"/>
    <x v="144"/>
    <n v="48200100"/>
    <x v="664"/>
    <s v="SSALLONDONO"/>
    <s v="MFLT"/>
    <s v="Retención y aport de nomina seguridad social"/>
    <s v=""/>
    <s v=""/>
    <d v="2010-08-26T00:00:00"/>
    <d v="2010-08-26T00:00:00"/>
    <n v="223500"/>
    <s v="550"/>
    <x v="7"/>
    <x v="27"/>
    <x v="2"/>
    <x v="1"/>
    <x v="0"/>
  </r>
  <r>
    <n v="5505110133"/>
    <x v="145"/>
    <n v="48200100"/>
    <x v="664"/>
    <s v="SSALLONDONO"/>
    <s v="MFLT"/>
    <s v="Retención y aport de nomina seguridad social"/>
    <s v=""/>
    <s v=""/>
    <d v="2010-08-26T00:00:00"/>
    <d v="2010-08-26T00:00:00"/>
    <n v="167600"/>
    <s v="550"/>
    <x v="7"/>
    <x v="27"/>
    <x v="2"/>
    <x v="1"/>
    <x v="0"/>
  </r>
  <r>
    <n v="5505110134"/>
    <x v="146"/>
    <n v="48200100"/>
    <x v="664"/>
    <s v="SSALLONDONO"/>
    <s v="MFLT"/>
    <s v="Retención y aport de nomina seguridad social"/>
    <s v=""/>
    <s v=""/>
    <d v="2010-08-26T00:00:00"/>
    <d v="2010-08-26T00:00:00"/>
    <n v="111700"/>
    <s v="550"/>
    <x v="7"/>
    <x v="27"/>
    <x v="2"/>
    <x v="1"/>
    <x v="0"/>
  </r>
  <r>
    <n v="5525116446"/>
    <x v="152"/>
    <n v="48300600"/>
    <x v="665"/>
    <s v="LTJFLOPEZ"/>
    <s v="MFLT"/>
    <s v="Provisión otras cta.pte.proveed prod. Inventariab."/>
    <s v=""/>
    <s v="Servicio de transporte"/>
    <d v="2010-08-26T00:00:00"/>
    <d v="2010-08-26T00:00:00"/>
    <n v="126665"/>
    <s v="552"/>
    <x v="7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Servicio de transporte"/>
    <d v="2010-08-26T00:00:00"/>
    <d v="2010-08-26T00:00:00"/>
    <n v="240533"/>
    <s v="552"/>
    <x v="7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Servicio de transporte"/>
    <d v="2010-08-26T00:00:00"/>
    <d v="2010-08-26T00:00:00"/>
    <n v="239467"/>
    <s v="552"/>
    <x v="7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Transporte producto terminado"/>
    <d v="2010-08-26T00:00:00"/>
    <d v="2010-08-26T00:00:00"/>
    <n v="777055"/>
    <s v="552"/>
    <x v="7"/>
    <x v="27"/>
    <x v="7"/>
    <x v="1"/>
    <x v="1"/>
  </r>
  <r>
    <n v="5525110111"/>
    <x v="154"/>
    <n v="48330000"/>
    <x v="666"/>
    <s v="SSALLONDONO"/>
    <s v="MFLT"/>
    <s v="Provisión oblig. laboral, cesantías aprop."/>
    <s v=""/>
    <s v=""/>
    <d v="2010-08-26T00:00:00"/>
    <d v="2010-08-26T00:00:00"/>
    <n v="252708"/>
    <s v="552"/>
    <x v="7"/>
    <x v="27"/>
    <x v="2"/>
    <x v="1"/>
    <x v="0"/>
  </r>
  <r>
    <n v="5525110111"/>
    <x v="154"/>
    <n v="48330000"/>
    <x v="666"/>
    <s v="SSALLONDONO"/>
    <s v="MFLT"/>
    <s v="Provisión oblig. laboral, cesantías aprop."/>
    <s v=""/>
    <s v=""/>
    <d v="2010-08-26T00:00:00"/>
    <d v="2010-08-26T00:00:00"/>
    <n v="253867"/>
    <s v="552"/>
    <x v="7"/>
    <x v="27"/>
    <x v="2"/>
    <x v="1"/>
    <x v="0"/>
  </r>
  <r>
    <n v="5525110112"/>
    <x v="155"/>
    <n v="48330000"/>
    <x v="666"/>
    <s v="SSALLONDONO"/>
    <s v="MFLT"/>
    <s v="Provisión oblig. laboral, cesantías aprop."/>
    <s v=""/>
    <s v=""/>
    <d v="2010-08-26T00:00:00"/>
    <d v="2010-08-26T00:00:00"/>
    <n v="53202"/>
    <s v="552"/>
    <x v="7"/>
    <x v="27"/>
    <x v="2"/>
    <x v="1"/>
    <x v="0"/>
  </r>
  <r>
    <n v="5525110112"/>
    <x v="155"/>
    <n v="48330000"/>
    <x v="666"/>
    <s v="SSALLONDONO"/>
    <s v="MFLT"/>
    <s v="Provisión oblig. laboral, cesantías aprop."/>
    <s v=""/>
    <s v=""/>
    <d v="2010-08-26T00:00:00"/>
    <d v="2010-08-26T00:00:00"/>
    <n v="53446"/>
    <s v="552"/>
    <x v="7"/>
    <x v="27"/>
    <x v="2"/>
    <x v="1"/>
    <x v="0"/>
  </r>
  <r>
    <n v="5525110113"/>
    <x v="156"/>
    <n v="48330000"/>
    <x v="666"/>
    <s v="SSALLONDONO"/>
    <s v="MFLT"/>
    <s v="Provisión oblig. laboral, cesantías aprop."/>
    <s v=""/>
    <s v=""/>
    <d v="2010-08-26T00:00:00"/>
    <d v="2010-08-26T00:00:00"/>
    <n v="226107"/>
    <s v="552"/>
    <x v="7"/>
    <x v="27"/>
    <x v="2"/>
    <x v="1"/>
    <x v="0"/>
  </r>
  <r>
    <n v="5525110113"/>
    <x v="156"/>
    <n v="48330000"/>
    <x v="666"/>
    <s v="SSALLONDONO"/>
    <s v="MFLT"/>
    <s v="Provisión oblig. laboral, cesantías aprop."/>
    <s v=""/>
    <s v=""/>
    <d v="2010-08-26T00:00:00"/>
    <d v="2010-08-26T00:00:00"/>
    <n v="227144"/>
    <s v="552"/>
    <x v="7"/>
    <x v="27"/>
    <x v="2"/>
    <x v="1"/>
    <x v="0"/>
  </r>
  <r>
    <n v="5525110114"/>
    <x v="157"/>
    <n v="48330000"/>
    <x v="666"/>
    <s v="SSALLONDONO"/>
    <s v="MFLT"/>
    <s v="Provisión oblig. laboral, cesantías aprop."/>
    <s v=""/>
    <s v=""/>
    <d v="2010-08-26T00:00:00"/>
    <d v="2010-08-26T00:00:00"/>
    <n v="119704"/>
    <s v="552"/>
    <x v="7"/>
    <x v="27"/>
    <x v="2"/>
    <x v="1"/>
    <x v="0"/>
  </r>
  <r>
    <n v="5525110114"/>
    <x v="157"/>
    <n v="48330000"/>
    <x v="666"/>
    <s v="SSALLONDONO"/>
    <s v="MFLT"/>
    <s v="Provisión oblig. laboral, cesantías aprop."/>
    <s v=""/>
    <s v=""/>
    <d v="2010-08-26T00:00:00"/>
    <d v="2010-08-26T00:00:00"/>
    <n v="120253"/>
    <s v="552"/>
    <x v="7"/>
    <x v="27"/>
    <x v="2"/>
    <x v="1"/>
    <x v="0"/>
  </r>
  <r>
    <n v="5525110116"/>
    <x v="158"/>
    <n v="48330000"/>
    <x v="666"/>
    <s v="SSALLONDONO"/>
    <s v="MFLT"/>
    <s v="Provisión oblig. laboral, cesantías aprop."/>
    <s v=""/>
    <s v=""/>
    <d v="2010-08-26T00:00:00"/>
    <d v="2010-08-26T00:00:00"/>
    <n v="239408"/>
    <s v="552"/>
    <x v="7"/>
    <x v="27"/>
    <x v="2"/>
    <x v="1"/>
    <x v="0"/>
  </r>
  <r>
    <n v="5525110116"/>
    <x v="158"/>
    <n v="48330000"/>
    <x v="666"/>
    <s v="SSALLONDONO"/>
    <s v="MFLT"/>
    <s v="Provisión oblig. laboral, cesantías aprop."/>
    <s v=""/>
    <s v=""/>
    <d v="2010-08-26T00:00:00"/>
    <d v="2010-08-26T00:00:00"/>
    <n v="240506"/>
    <s v="552"/>
    <x v="7"/>
    <x v="27"/>
    <x v="2"/>
    <x v="1"/>
    <x v="0"/>
  </r>
  <r>
    <n v="5525110124"/>
    <x v="161"/>
    <n v="48330000"/>
    <x v="666"/>
    <s v="SSALLONDONO"/>
    <s v="MFLT"/>
    <s v="Provisión oblig. laboral, cesantías aprop."/>
    <s v=""/>
    <s v=""/>
    <d v="2010-08-26T00:00:00"/>
    <d v="2010-08-26T00:00:00"/>
    <n v="27665"/>
    <s v="552"/>
    <x v="7"/>
    <x v="27"/>
    <x v="2"/>
    <x v="1"/>
    <x v="0"/>
  </r>
  <r>
    <n v="5525110124"/>
    <x v="161"/>
    <n v="48330000"/>
    <x v="666"/>
    <s v="SSALLONDONO"/>
    <s v="MFLT"/>
    <s v="Provisión oblig. laboral, cesantías aprop."/>
    <s v=""/>
    <s v=""/>
    <d v="2010-08-26T00:00:00"/>
    <d v="2010-08-26T00:00:00"/>
    <n v="27792"/>
    <s v="552"/>
    <x v="7"/>
    <x v="27"/>
    <x v="2"/>
    <x v="1"/>
    <x v="0"/>
  </r>
  <r>
    <n v="5525110127"/>
    <x v="162"/>
    <n v="48330000"/>
    <x v="666"/>
    <s v="SSALLONDONO"/>
    <s v="MFLT"/>
    <s v="Retención y aport de nomina seguridad social"/>
    <s v=""/>
    <s v=""/>
    <d v="2010-08-26T00:00:00"/>
    <d v="2010-08-26T00:00:00"/>
    <n v="20100"/>
    <s v="552"/>
    <x v="7"/>
    <x v="27"/>
    <x v="2"/>
    <x v="1"/>
    <x v="0"/>
  </r>
  <r>
    <n v="5525110127"/>
    <x v="162"/>
    <n v="48330000"/>
    <x v="666"/>
    <s v="SSALLONDONO"/>
    <s v="MFLT"/>
    <s v="Retención y aport de nomina seguridad social"/>
    <s v=""/>
    <s v=""/>
    <d v="2010-08-26T00:00:00"/>
    <d v="2010-08-26T00:00:00"/>
    <n v="1900"/>
    <s v="552"/>
    <x v="7"/>
    <x v="27"/>
    <x v="2"/>
    <x v="1"/>
    <x v="0"/>
  </r>
  <r>
    <n v="5525110127"/>
    <x v="162"/>
    <n v="48330000"/>
    <x v="666"/>
    <s v="SSALLONDONO"/>
    <s v="MFLT"/>
    <s v="Retención y aport de nomina seguridad social"/>
    <s v=""/>
    <s v=""/>
    <d v="2010-08-26T00:00:00"/>
    <d v="2010-08-26T00:00:00"/>
    <n v="13900"/>
    <s v="552"/>
    <x v="7"/>
    <x v="27"/>
    <x v="2"/>
    <x v="1"/>
    <x v="0"/>
  </r>
  <r>
    <n v="5525110128"/>
    <x v="163"/>
    <n v="48330000"/>
    <x v="666"/>
    <s v="SSALLONDONO"/>
    <s v="MFLT"/>
    <s v="Retención y aport de nomina seguridad social"/>
    <s v=""/>
    <s v=""/>
    <d v="2010-08-26T00:00:00"/>
    <d v="2010-08-26T00:00:00"/>
    <n v="-105174"/>
    <s v="552"/>
    <x v="7"/>
    <x v="27"/>
    <x v="2"/>
    <x v="1"/>
    <x v="0"/>
  </r>
  <r>
    <n v="5525110128"/>
    <x v="163"/>
    <n v="48330000"/>
    <x v="666"/>
    <s v="SSALLONDONO"/>
    <s v="MFLT"/>
    <s v="Retención y aport de nomina seguridad social"/>
    <s v=""/>
    <s v=""/>
    <d v="2010-08-26T00:00:00"/>
    <d v="2010-08-26T00:00:00"/>
    <n v="-106891"/>
    <s v="552"/>
    <x v="7"/>
    <x v="27"/>
    <x v="2"/>
    <x v="1"/>
    <x v="0"/>
  </r>
  <r>
    <n v="5525110128"/>
    <x v="163"/>
    <n v="48330000"/>
    <x v="666"/>
    <s v="SSALLONDONO"/>
    <s v="MFLT"/>
    <s v="Retención y aport de nomina seguridad social"/>
    <s v=""/>
    <s v=""/>
    <d v="2010-08-26T00:00:00"/>
    <d v="2010-08-26T00:00:00"/>
    <n v="328700"/>
    <s v="552"/>
    <x v="7"/>
    <x v="27"/>
    <x v="2"/>
    <x v="1"/>
    <x v="0"/>
  </r>
  <r>
    <n v="5525110128"/>
    <x v="163"/>
    <n v="48330000"/>
    <x v="666"/>
    <s v="SSALLONDONO"/>
    <s v="MFLT"/>
    <s v="Retención y aport de nomina seguridad social"/>
    <s v=""/>
    <s v=""/>
    <d v="2010-08-26T00:00:00"/>
    <d v="2010-08-26T00:00:00"/>
    <n v="334000"/>
    <s v="552"/>
    <x v="7"/>
    <x v="27"/>
    <x v="2"/>
    <x v="1"/>
    <x v="0"/>
  </r>
  <r>
    <n v="5525110129"/>
    <x v="164"/>
    <n v="48330000"/>
    <x v="666"/>
    <s v="SSALLONDONO"/>
    <s v="MFLT"/>
    <s v="Retención y aport de nomina seguridad social"/>
    <s v=""/>
    <s v=""/>
    <d v="2010-08-26T00:00:00"/>
    <d v="2010-08-26T00:00:00"/>
    <n v="-105174"/>
    <s v="552"/>
    <x v="7"/>
    <x v="27"/>
    <x v="2"/>
    <x v="1"/>
    <x v="0"/>
  </r>
  <r>
    <n v="5525110129"/>
    <x v="164"/>
    <n v="48330000"/>
    <x v="666"/>
    <s v="SSALLONDONO"/>
    <s v="MFLT"/>
    <s v="Retención y aport de nomina seguridad social"/>
    <s v=""/>
    <s v=""/>
    <d v="2010-08-26T00:00:00"/>
    <d v="2010-08-26T00:00:00"/>
    <n v="-133614"/>
    <s v="552"/>
    <x v="7"/>
    <x v="27"/>
    <x v="2"/>
    <x v="1"/>
    <x v="0"/>
  </r>
  <r>
    <n v="5525110129"/>
    <x v="164"/>
    <n v="48330000"/>
    <x v="666"/>
    <s v="SSALLONDONO"/>
    <s v="MFLT"/>
    <s v="Retención y aport de nomina seguridad social"/>
    <s v=""/>
    <s v=""/>
    <d v="2010-08-26T00:00:00"/>
    <d v="2010-08-26T00:00:00"/>
    <n v="420800"/>
    <s v="552"/>
    <x v="7"/>
    <x v="27"/>
    <x v="2"/>
    <x v="1"/>
    <x v="0"/>
  </r>
  <r>
    <n v="5525110129"/>
    <x v="164"/>
    <n v="48330000"/>
    <x v="666"/>
    <s v="SSALLONDONO"/>
    <s v="MFLT"/>
    <s v="Retención y aport de nomina seguridad social"/>
    <s v=""/>
    <s v=""/>
    <d v="2010-08-26T00:00:00"/>
    <d v="2010-08-26T00:00:00"/>
    <n v="454300"/>
    <s v="552"/>
    <x v="7"/>
    <x v="27"/>
    <x v="2"/>
    <x v="1"/>
    <x v="0"/>
  </r>
  <r>
    <n v="5525110131"/>
    <x v="165"/>
    <n v="48330000"/>
    <x v="666"/>
    <s v="SSALLONDONO"/>
    <s v="MFLT"/>
    <s v="Retención y aport de nomina seguridad social"/>
    <s v=""/>
    <s v=""/>
    <d v="2010-08-26T00:00:00"/>
    <d v="2010-08-26T00:00:00"/>
    <n v="102800"/>
    <s v="552"/>
    <x v="7"/>
    <x v="27"/>
    <x v="2"/>
    <x v="1"/>
    <x v="0"/>
  </r>
  <r>
    <n v="5525110131"/>
    <x v="165"/>
    <n v="48330000"/>
    <x v="666"/>
    <s v="SSALLONDONO"/>
    <s v="MFLT"/>
    <s v="Retención y aport de nomina seguridad social"/>
    <s v=""/>
    <s v=""/>
    <d v="2010-08-26T00:00:00"/>
    <d v="2010-08-26T00:00:00"/>
    <n v="106900"/>
    <s v="552"/>
    <x v="7"/>
    <x v="27"/>
    <x v="2"/>
    <x v="1"/>
    <x v="0"/>
  </r>
  <r>
    <n v="5525110132"/>
    <x v="189"/>
    <n v="48330000"/>
    <x v="666"/>
    <s v="SSALLONDONO"/>
    <s v="MFLT"/>
    <s v="Retención y aport de nomina seguridad social"/>
    <s v=""/>
    <s v=""/>
    <d v="2010-08-26T00:00:00"/>
    <d v="2010-08-26T00:00:00"/>
    <n v="45100"/>
    <s v="552"/>
    <x v="7"/>
    <x v="27"/>
    <x v="2"/>
    <x v="1"/>
    <x v="0"/>
  </r>
  <r>
    <n v="5525110133"/>
    <x v="166"/>
    <n v="48330000"/>
    <x v="666"/>
    <s v="SSALLONDONO"/>
    <s v="MFLT"/>
    <s v="Retención y aport de nomina seguridad social"/>
    <s v=""/>
    <s v=""/>
    <d v="2010-08-26T00:00:00"/>
    <d v="2010-08-26T00:00:00"/>
    <n v="77000"/>
    <s v="552"/>
    <x v="7"/>
    <x v="27"/>
    <x v="2"/>
    <x v="1"/>
    <x v="0"/>
  </r>
  <r>
    <n v="5525110133"/>
    <x v="166"/>
    <n v="48330000"/>
    <x v="666"/>
    <s v="SSALLONDONO"/>
    <s v="MFLT"/>
    <s v="Retención y aport de nomina seguridad social"/>
    <s v=""/>
    <s v=""/>
    <d v="2010-08-26T00:00:00"/>
    <d v="2010-08-26T00:00:00"/>
    <n v="80200"/>
    <s v="552"/>
    <x v="7"/>
    <x v="27"/>
    <x v="2"/>
    <x v="1"/>
    <x v="0"/>
  </r>
  <r>
    <n v="5525110134"/>
    <x v="167"/>
    <n v="48330000"/>
    <x v="666"/>
    <s v="SSALLONDONO"/>
    <s v="MFLT"/>
    <s v="Retención y aport de nomina seguridad social"/>
    <s v=""/>
    <s v=""/>
    <d v="2010-08-26T00:00:00"/>
    <d v="2010-08-26T00:00:00"/>
    <n v="51400"/>
    <s v="552"/>
    <x v="7"/>
    <x v="27"/>
    <x v="2"/>
    <x v="1"/>
    <x v="0"/>
  </r>
  <r>
    <n v="5525110134"/>
    <x v="167"/>
    <n v="48330000"/>
    <x v="666"/>
    <s v="SSALLONDONO"/>
    <s v="MFLT"/>
    <s v="Retención y aport de nomina seguridad social"/>
    <s v=""/>
    <s v=""/>
    <d v="2010-08-26T00:00:00"/>
    <d v="2010-08-26T00:00:00"/>
    <n v="53400"/>
    <s v="552"/>
    <x v="7"/>
    <x v="27"/>
    <x v="2"/>
    <x v="1"/>
    <x v="0"/>
  </r>
  <r>
    <n v="5515116432"/>
    <x v="200"/>
    <n v="48000300"/>
    <x v="654"/>
    <s v="SSGAVILLAMIL"/>
    <s v="MFLT"/>
    <s v="Gto admon,suminist.varios,papeleria y fotocopias"/>
    <s v=""/>
    <s v=""/>
    <d v="2010-08-27T00:00:00"/>
    <d v="2010-08-27T00:00:00"/>
    <n v="-64425"/>
    <s v="551"/>
    <x v="7"/>
    <x v="27"/>
    <x v="5"/>
    <x v="1"/>
    <x v="0"/>
  </r>
  <r>
    <n v="5515116432"/>
    <x v="200"/>
    <n v="48000300"/>
    <x v="654"/>
    <s v="LTNJRODRIGUE"/>
    <s v="MFLT"/>
    <s v="Provisión otras cta.pte.proveed prod. Inventariab."/>
    <s v=""/>
    <s v="Papelería Uno A"/>
    <d v="2010-08-27T00:00:00"/>
    <d v="2010-08-27T00:00:00"/>
    <n v="64425"/>
    <s v="551"/>
    <x v="7"/>
    <x v="27"/>
    <x v="5"/>
    <x v="1"/>
    <x v="0"/>
  </r>
  <r>
    <n v="5515124703"/>
    <x v="109"/>
    <n v="48000300"/>
    <x v="654"/>
    <s v="SSGAVILLAMIL"/>
    <s v="MFLT"/>
    <s v="Gto admon,servicios,otros servicios"/>
    <s v=""/>
    <s v=""/>
    <d v="2010-08-27T00:00:00"/>
    <d v="2010-08-27T00:00:00"/>
    <n v="64425"/>
    <s v="551"/>
    <x v="7"/>
    <x v="27"/>
    <x v="5"/>
    <x v="1"/>
    <x v="0"/>
  </r>
  <r>
    <n v="5515116432"/>
    <x v="200"/>
    <n v="48001500"/>
    <x v="656"/>
    <s v="SSGAVILLAMIL"/>
    <s v="MFLT"/>
    <s v="Gto admon,suminist.varios,papeleria y fotocopias"/>
    <s v=""/>
    <s v=""/>
    <d v="2010-08-27T00:00:00"/>
    <d v="2010-08-27T00:00:00"/>
    <n v="-18407"/>
    <s v="551"/>
    <x v="7"/>
    <x v="27"/>
    <x v="5"/>
    <x v="1"/>
    <x v="0"/>
  </r>
  <r>
    <n v="5515116432"/>
    <x v="200"/>
    <n v="48001500"/>
    <x v="656"/>
    <s v="LTNJRODRIGUE"/>
    <s v="MFLT"/>
    <s v="Provisión otras cta.pte.proveed prod. Inventariab."/>
    <s v=""/>
    <s v="Papelería Uno A"/>
    <d v="2010-08-27T00:00:00"/>
    <d v="2010-08-27T00:00:00"/>
    <n v="18407"/>
    <s v="551"/>
    <x v="7"/>
    <x v="27"/>
    <x v="5"/>
    <x v="1"/>
    <x v="0"/>
  </r>
  <r>
    <n v="5515124703"/>
    <x v="109"/>
    <n v="48001500"/>
    <x v="656"/>
    <s v="SSGAVILLAMIL"/>
    <s v="MFLT"/>
    <s v="Gto admon,servicios,otros servicios"/>
    <s v=""/>
    <s v=""/>
    <d v="2010-08-27T00:00:00"/>
    <d v="2010-08-27T00:00:00"/>
    <n v="18407"/>
    <s v="551"/>
    <x v="7"/>
    <x v="27"/>
    <x v="5"/>
    <x v="1"/>
    <x v="0"/>
  </r>
  <r>
    <n v="5515116432"/>
    <x v="200"/>
    <n v="48007000"/>
    <x v="658"/>
    <s v="SSGAVILLAMIL"/>
    <s v="MFLT"/>
    <s v="Gto admon,suminist.varios,papeleria y fotocopias"/>
    <s v=""/>
    <s v=""/>
    <d v="2010-08-27T00:00:00"/>
    <d v="2010-08-27T00:00:00"/>
    <n v="-122715"/>
    <s v="551"/>
    <x v="7"/>
    <x v="27"/>
    <x v="5"/>
    <x v="1"/>
    <x v="0"/>
  </r>
  <r>
    <n v="5515116432"/>
    <x v="200"/>
    <n v="48007000"/>
    <x v="658"/>
    <s v="LTNJRODRIGUE"/>
    <s v="MFLT"/>
    <s v="Provisión otras cta.pte.proveed prod. Inventariab."/>
    <s v=""/>
    <s v="Papelería Uno A"/>
    <d v="2010-08-27T00:00:00"/>
    <d v="2010-08-27T00:00:00"/>
    <n v="122715"/>
    <s v="551"/>
    <x v="7"/>
    <x v="27"/>
    <x v="5"/>
    <x v="1"/>
    <x v="0"/>
  </r>
  <r>
    <n v="5515124703"/>
    <x v="109"/>
    <n v="48007000"/>
    <x v="658"/>
    <s v="LTNJRODRIGUE"/>
    <s v="MFLT"/>
    <s v="Provisión otras cta.pte.proveed prod. Inventariab."/>
    <s v=""/>
    <s v="Servicio de Fotocopias"/>
    <d v="2010-08-27T00:00:00"/>
    <d v="2010-08-27T00:00:00"/>
    <n v="17478"/>
    <s v="551"/>
    <x v="7"/>
    <x v="27"/>
    <x v="5"/>
    <x v="1"/>
    <x v="0"/>
  </r>
  <r>
    <n v="5515124703"/>
    <x v="109"/>
    <n v="48007000"/>
    <x v="658"/>
    <s v="SSGAVILLAMIL"/>
    <s v="MFLT"/>
    <s v="Gto admon,servicios,otros servicios"/>
    <s v=""/>
    <s v=""/>
    <d v="2010-08-27T00:00:00"/>
    <d v="2010-08-27T00:00:00"/>
    <n v="122715"/>
    <s v="551"/>
    <x v="7"/>
    <x v="27"/>
    <x v="5"/>
    <x v="1"/>
    <x v="0"/>
  </r>
  <r>
    <n v="5515125759"/>
    <x v="115"/>
    <n v="48007000"/>
    <x v="658"/>
    <s v="LTNJRODRIGUE"/>
    <s v="MFLT"/>
    <s v="Provisión otras cta.pte.proveed prod. Inventariab."/>
    <s v=""/>
    <s v="Servicio Transporte por vale"/>
    <d v="2010-08-27T00:00:00"/>
    <d v="2010-08-27T00:00:00"/>
    <n v="40090"/>
    <s v="551"/>
    <x v="7"/>
    <x v="27"/>
    <x v="5"/>
    <x v="1"/>
    <x v="0"/>
  </r>
  <r>
    <n v="5515125759"/>
    <x v="115"/>
    <n v="48007000"/>
    <x v="658"/>
    <s v="LTNJRODRIGUE"/>
    <s v="MFLT"/>
    <s v="Provisión otras cta.pte.proveed prod. Inventariab."/>
    <s v=""/>
    <s v="Servicio Transporte por vale"/>
    <d v="2010-08-27T00:00:00"/>
    <d v="2010-08-27T00:00:00"/>
    <n v="4009"/>
    <s v="551"/>
    <x v="7"/>
    <x v="27"/>
    <x v="5"/>
    <x v="1"/>
    <x v="0"/>
  </r>
  <r>
    <n v="5515124703"/>
    <x v="109"/>
    <n v="48008600"/>
    <x v="659"/>
    <s v="LTNJRODRIGUE"/>
    <s v="MFLT"/>
    <s v="Provisión otras cta.pte.proveed prod. Inventariab."/>
    <s v=""/>
    <s v="Servicio de Fotocopias"/>
    <d v="2010-08-27T00:00:00"/>
    <d v="2010-08-27T00:00:00"/>
    <n v="74282"/>
    <s v="551"/>
    <x v="7"/>
    <x v="27"/>
    <x v="5"/>
    <x v="1"/>
    <x v="0"/>
  </r>
  <r>
    <n v="5515124719"/>
    <x v="114"/>
    <n v="48008900"/>
    <x v="660"/>
    <s v="LTEAGUTIERRE"/>
    <s v="MFLT"/>
    <s v="Provisión otras cta.pte.proveed prod. no inventar"/>
    <s v="Volante comunicaciones internas 16%"/>
    <s v="Volante comunicaciones internas 16%"/>
    <d v="2010-08-26T00:00:00"/>
    <d v="2010-08-27T00:00:00"/>
    <n v="55760"/>
    <s v="551"/>
    <x v="7"/>
    <x v="27"/>
    <x v="5"/>
    <x v="1"/>
    <x v="0"/>
  </r>
  <r>
    <n v="5515116432"/>
    <x v="200"/>
    <n v="48016800"/>
    <x v="662"/>
    <s v="SSGAVILLAMIL"/>
    <s v="MFLT"/>
    <s v="Gto admon,suminist.varios,papeleria y fotocopias"/>
    <s v=""/>
    <s v=""/>
    <d v="2010-08-27T00:00:00"/>
    <d v="2010-08-27T00:00:00"/>
    <n v="-18407"/>
    <s v="551"/>
    <x v="7"/>
    <x v="27"/>
    <x v="5"/>
    <x v="1"/>
    <x v="0"/>
  </r>
  <r>
    <n v="5515116432"/>
    <x v="200"/>
    <n v="48016800"/>
    <x v="662"/>
    <s v="LTNJRODRIGUE"/>
    <s v="MFLT"/>
    <s v="Provisión otras cta.pte.proveed prod. Inventariab."/>
    <s v=""/>
    <s v="Papelería Uno A"/>
    <d v="2010-08-27T00:00:00"/>
    <d v="2010-08-27T00:00:00"/>
    <n v="18407"/>
    <s v="551"/>
    <x v="7"/>
    <x v="27"/>
    <x v="5"/>
    <x v="1"/>
    <x v="0"/>
  </r>
  <r>
    <n v="5515124703"/>
    <x v="109"/>
    <n v="48016800"/>
    <x v="662"/>
    <s v="SSGAVILLAMIL"/>
    <s v="MFLT"/>
    <s v="Gto admon,servicios,otros servicios"/>
    <s v=""/>
    <s v=""/>
    <d v="2010-08-27T00:00:00"/>
    <d v="2010-08-27T00:00:00"/>
    <n v="18407"/>
    <s v="551"/>
    <x v="7"/>
    <x v="27"/>
    <x v="5"/>
    <x v="1"/>
    <x v="0"/>
  </r>
  <r>
    <n v="5515125759"/>
    <x v="115"/>
    <n v="48016800"/>
    <x v="662"/>
    <s v="LTNJRODRIGUE"/>
    <s v="MFLT"/>
    <s v="Provisión otras cta.pte.proveed prod. Inventariab."/>
    <s v=""/>
    <s v="Servicio Transporte por vale"/>
    <d v="2010-08-27T00:00:00"/>
    <d v="2010-08-27T00:00:00"/>
    <n v="7289"/>
    <s v="551"/>
    <x v="7"/>
    <x v="27"/>
    <x v="5"/>
    <x v="1"/>
    <x v="0"/>
  </r>
  <r>
    <n v="5515125759"/>
    <x v="115"/>
    <n v="48016800"/>
    <x v="662"/>
    <s v="LTNJRODRIGUE"/>
    <s v="MFLT"/>
    <s v="Provisión otras cta.pte.proveed prod. Inventariab."/>
    <s v=""/>
    <s v="Servicio Transporte por vale"/>
    <d v="2010-08-27T00:00:00"/>
    <d v="2010-08-27T00:00:00"/>
    <n v="729"/>
    <s v="551"/>
    <x v="7"/>
    <x v="27"/>
    <x v="5"/>
    <x v="1"/>
    <x v="0"/>
  </r>
  <r>
    <n v="5505124554"/>
    <x v="235"/>
    <n v="48200000"/>
    <x v="663"/>
    <s v="LTGAVELASQUE"/>
    <s v="MFLT"/>
    <s v="Provisión otras cta.pte.proveed prod. no inventar"/>
    <s v="Probador pasa no pasa"/>
    <s v="Probador pasa no pasa"/>
    <d v="2010-08-26T00:00:00"/>
    <d v="2010-08-27T00:00:00"/>
    <n v="150000"/>
    <s v="550"/>
    <x v="7"/>
    <x v="27"/>
    <x v="6"/>
    <x v="1"/>
    <x v="0"/>
  </r>
  <r>
    <n v="5505124554"/>
    <x v="235"/>
    <n v="48200000"/>
    <x v="663"/>
    <s v="LTGAVELASQUE"/>
    <s v="MFLT"/>
    <s v="Provisión otras cta.pte.proveed prod. no inventar"/>
    <s v="Probador pasa no pasa"/>
    <s v="Probador pasa no pasa"/>
    <d v="2010-08-26T00:00:00"/>
    <d v="2010-08-27T00:00:00"/>
    <n v="200000"/>
    <s v="550"/>
    <x v="7"/>
    <x v="27"/>
    <x v="6"/>
    <x v="1"/>
    <x v="0"/>
  </r>
  <r>
    <n v="5505125759"/>
    <x v="187"/>
    <n v="48200100"/>
    <x v="664"/>
    <s v="LTNJRODRIGUE"/>
    <s v="MFLT"/>
    <s v="Provisión otras cta.pte.proveed prod. Inventariab."/>
    <s v=""/>
    <s v="Servicio Transporte por vale"/>
    <d v="2010-08-27T00:00:00"/>
    <d v="2010-08-27T00:00:00"/>
    <n v="14578"/>
    <s v="550"/>
    <x v="7"/>
    <x v="27"/>
    <x v="5"/>
    <x v="1"/>
    <x v="0"/>
  </r>
  <r>
    <n v="5505125759"/>
    <x v="187"/>
    <n v="48200100"/>
    <x v="664"/>
    <s v="LTNJRODRIGUE"/>
    <s v="MFLT"/>
    <s v="Provisión otras cta.pte.proveed prod. Inventariab."/>
    <s v=""/>
    <s v="Servicio Transporte por vale"/>
    <d v="2010-08-27T00:00:00"/>
    <d v="2010-08-27T00:00:00"/>
    <n v="1458"/>
    <s v="550"/>
    <x v="7"/>
    <x v="27"/>
    <x v="5"/>
    <x v="1"/>
    <x v="0"/>
  </r>
  <r>
    <n v="5525116432"/>
    <x v="211"/>
    <n v="48330000"/>
    <x v="666"/>
    <s v="SSGAVILLAMIL"/>
    <s v="MFLT"/>
    <s v="Gto admon,suminist.varios,papeleria y fotocopias"/>
    <s v=""/>
    <s v=""/>
    <d v="2010-08-27T00:00:00"/>
    <d v="2010-08-27T00:00:00"/>
    <n v="-58290"/>
    <s v="552"/>
    <x v="7"/>
    <x v="27"/>
    <x v="5"/>
    <x v="1"/>
    <x v="0"/>
  </r>
  <r>
    <n v="5525116432"/>
    <x v="211"/>
    <n v="48330000"/>
    <x v="666"/>
    <s v="LTNJRODRIGUE"/>
    <s v="MFLT"/>
    <s v="Provisión otras cta.pte.proveed prod. Inventariab."/>
    <s v=""/>
    <s v="Papelería Uno A"/>
    <d v="2010-08-27T00:00:00"/>
    <d v="2010-08-27T00:00:00"/>
    <n v="58290"/>
    <s v="552"/>
    <x v="7"/>
    <x v="27"/>
    <x v="5"/>
    <x v="1"/>
    <x v="0"/>
  </r>
  <r>
    <n v="5525124703"/>
    <x v="191"/>
    <n v="48330000"/>
    <x v="666"/>
    <s v="SSGAVILLAMIL"/>
    <s v="MFLT"/>
    <s v="Gto admon,servicios,otros servicios"/>
    <s v=""/>
    <s v=""/>
    <d v="2010-08-27T00:00:00"/>
    <d v="2010-08-27T00:00:00"/>
    <n v="58290"/>
    <s v="552"/>
    <x v="7"/>
    <x v="27"/>
    <x v="5"/>
    <x v="1"/>
    <x v="0"/>
  </r>
  <r>
    <n v="5525125759"/>
    <x v="178"/>
    <n v="48330000"/>
    <x v="666"/>
    <s v="LTNJRODRIGUE"/>
    <s v="MFLT"/>
    <s v="Provisión otras cta.pte.proveed prod. Inventariab."/>
    <s v=""/>
    <s v="Servicio Transporte por vale"/>
    <d v="2010-08-27T00:00:00"/>
    <d v="2010-08-27T00:00:00"/>
    <n v="76535"/>
    <s v="552"/>
    <x v="7"/>
    <x v="27"/>
    <x v="5"/>
    <x v="1"/>
    <x v="0"/>
  </r>
  <r>
    <n v="5525125759"/>
    <x v="178"/>
    <n v="48330000"/>
    <x v="666"/>
    <s v="LTNJRODRIGUE"/>
    <s v="MFLT"/>
    <s v="Provisión otras cta.pte.proveed prod. Inventariab."/>
    <s v=""/>
    <s v="Servicio Transporte por vale"/>
    <d v="2010-08-27T00:00:00"/>
    <d v="2010-08-27T00:00:00"/>
    <n v="7653"/>
    <s v="552"/>
    <x v="7"/>
    <x v="27"/>
    <x v="5"/>
    <x v="1"/>
    <x v="0"/>
  </r>
  <r>
    <n v="5515116120"/>
    <x v="102"/>
    <n v="48000300"/>
    <x v="654"/>
    <s v="LTNASANCHEZ"/>
    <s v="MFLT"/>
    <s v="Caja menor RgMedellin"/>
    <s v=""/>
    <s v=""/>
    <d v="2010-08-30T00:00:00"/>
    <d v="2010-08-30T00:00:00"/>
    <n v="5000"/>
    <s v="551"/>
    <x v="7"/>
    <x v="27"/>
    <x v="5"/>
    <x v="1"/>
    <x v="0"/>
  </r>
  <r>
    <n v="5515116120"/>
    <x v="102"/>
    <n v="48000300"/>
    <x v="654"/>
    <s v="LTNASANCHEZ"/>
    <s v="MFLT"/>
    <s v="Caja menor RgMedellin"/>
    <s v=""/>
    <s v=""/>
    <d v="2010-08-30T00:00:00"/>
    <d v="2010-08-30T00:00:00"/>
    <n v="3500"/>
    <s v="551"/>
    <x v="7"/>
    <x v="27"/>
    <x v="5"/>
    <x v="1"/>
    <x v="0"/>
  </r>
  <r>
    <n v="5515116120"/>
    <x v="102"/>
    <n v="48000300"/>
    <x v="654"/>
    <s v="LTNASANCHEZ"/>
    <s v="MFLT"/>
    <s v="Caja menor RgMedellin"/>
    <s v=""/>
    <s v=""/>
    <d v="2010-08-30T00:00:00"/>
    <d v="2010-08-30T00:00:00"/>
    <n v="5200"/>
    <s v="551"/>
    <x v="7"/>
    <x v="27"/>
    <x v="5"/>
    <x v="1"/>
    <x v="0"/>
  </r>
  <r>
    <n v="5515116120"/>
    <x v="102"/>
    <n v="48000300"/>
    <x v="654"/>
    <s v="LTNASANCHEZ"/>
    <s v="MFLT"/>
    <s v="Caja menor RgMedellin"/>
    <s v=""/>
    <s v=""/>
    <d v="2010-08-30T00:00:00"/>
    <d v="2010-08-30T00:00:00"/>
    <n v="5000"/>
    <s v="551"/>
    <x v="7"/>
    <x v="27"/>
    <x v="5"/>
    <x v="1"/>
    <x v="0"/>
  </r>
  <r>
    <n v="5515116408"/>
    <x v="103"/>
    <n v="48000300"/>
    <x v="654"/>
    <s v="SSRDVILLEGAS"/>
    <s v="MFLT"/>
    <s v="TELEFONICA MOVILES COLOMBIA S.A."/>
    <s v=""/>
    <s v=""/>
    <d v="2010-08-27T00:00:00"/>
    <d v="2010-08-30T00:00:00"/>
    <n v="135182"/>
    <s v="551"/>
    <x v="7"/>
    <x v="27"/>
    <x v="1"/>
    <x v="1"/>
    <x v="0"/>
  </r>
  <r>
    <n v="5515116408"/>
    <x v="103"/>
    <n v="48000300"/>
    <x v="654"/>
    <s v="SSRDVILLEGAS"/>
    <s v="MFLT"/>
    <s v="TELEFONICA MOVILES COLOMBIA S.A."/>
    <s v=""/>
    <s v=""/>
    <d v="2010-08-27T00:00:00"/>
    <d v="2010-08-30T00:00:00"/>
    <n v="56835"/>
    <s v="551"/>
    <x v="7"/>
    <x v="27"/>
    <x v="1"/>
    <x v="1"/>
    <x v="0"/>
  </r>
  <r>
    <n v="5515124702"/>
    <x v="113"/>
    <n v="48000300"/>
    <x v="654"/>
    <s v="LTNASANCHEZ"/>
    <s v="MFLT"/>
    <s v="Caja menor RgMedellin"/>
    <s v=""/>
    <s v=""/>
    <d v="2010-08-30T00:00:00"/>
    <d v="2010-08-30T00:00:00"/>
    <n v="97900"/>
    <s v="551"/>
    <x v="7"/>
    <x v="27"/>
    <x v="5"/>
    <x v="1"/>
    <x v="0"/>
  </r>
  <r>
    <n v="5515125759"/>
    <x v="115"/>
    <n v="48000300"/>
    <x v="654"/>
    <s v="LTNASANCHEZ"/>
    <s v="MFLT"/>
    <s v="Caja menor RgMedellin"/>
    <s v=""/>
    <s v=""/>
    <d v="2010-08-30T00:00:00"/>
    <d v="2010-08-30T00:00:00"/>
    <n v="2200"/>
    <s v="551"/>
    <x v="7"/>
    <x v="27"/>
    <x v="5"/>
    <x v="1"/>
    <x v="0"/>
  </r>
  <r>
    <n v="5515125759"/>
    <x v="115"/>
    <n v="48000300"/>
    <x v="654"/>
    <s v="LTNASANCHEZ"/>
    <s v="MFLT"/>
    <s v="Caja menor RgMedellin"/>
    <s v=""/>
    <s v=""/>
    <d v="2010-08-30T00:00:00"/>
    <d v="2010-08-30T00:00:00"/>
    <n v="4800"/>
    <s v="551"/>
    <x v="7"/>
    <x v="27"/>
    <x v="5"/>
    <x v="1"/>
    <x v="0"/>
  </r>
  <r>
    <n v="5515116120"/>
    <x v="102"/>
    <n v="48007000"/>
    <x v="658"/>
    <s v="LTNASANCHEZ"/>
    <s v="MFLT"/>
    <s v="Caja menor RgMedellin"/>
    <s v=""/>
    <s v=""/>
    <d v="2010-08-30T00:00:00"/>
    <d v="2010-08-30T00:00:00"/>
    <n v="18000"/>
    <s v="551"/>
    <x v="7"/>
    <x v="27"/>
    <x v="5"/>
    <x v="1"/>
    <x v="0"/>
  </r>
  <r>
    <n v="5515116120"/>
    <x v="102"/>
    <n v="48007000"/>
    <x v="658"/>
    <s v="LTNASANCHEZ"/>
    <s v="MFLT"/>
    <s v="Caja menor RgMedellin"/>
    <s v=""/>
    <s v=""/>
    <d v="2010-08-30T00:00:00"/>
    <d v="2010-08-30T00:00:00"/>
    <n v="11200"/>
    <s v="551"/>
    <x v="7"/>
    <x v="27"/>
    <x v="5"/>
    <x v="1"/>
    <x v="0"/>
  </r>
  <r>
    <n v="5515125759"/>
    <x v="115"/>
    <n v="48007000"/>
    <x v="658"/>
    <s v="LTNASANCHEZ"/>
    <s v="MFLT"/>
    <s v="Caja menor RgMedellin"/>
    <s v=""/>
    <s v=""/>
    <d v="2010-08-30T00:00:00"/>
    <d v="2010-08-30T00:00:00"/>
    <n v="80000"/>
    <s v="551"/>
    <x v="7"/>
    <x v="27"/>
    <x v="5"/>
    <x v="1"/>
    <x v="0"/>
  </r>
  <r>
    <n v="5515112206"/>
    <x v="119"/>
    <n v="48016300"/>
    <x v="661"/>
    <s v="SSJMGONZALEZ"/>
    <s v="MFLT"/>
    <s v="Iva proporcional prorrateo"/>
    <s v=""/>
    <s v=""/>
    <d v="2010-08-30T00:00:00"/>
    <d v="2010-08-30T00:00:00"/>
    <n v="700000"/>
    <s v="551"/>
    <x v="7"/>
    <x v="27"/>
    <x v="9"/>
    <x v="1"/>
    <x v="1"/>
  </r>
  <r>
    <n v="5515116120"/>
    <x v="102"/>
    <n v="48016300"/>
    <x v="661"/>
    <s v="LTNASANCHEZ"/>
    <s v="MFLT"/>
    <s v="Caja menor RgMedellin"/>
    <s v=""/>
    <s v=""/>
    <d v="2010-08-30T00:00:00"/>
    <d v="2010-08-30T00:00:00"/>
    <n v="12600"/>
    <s v="551"/>
    <x v="7"/>
    <x v="27"/>
    <x v="5"/>
    <x v="1"/>
    <x v="0"/>
  </r>
  <r>
    <n v="7735116406"/>
    <x v="45"/>
    <n v="48016300"/>
    <x v="661"/>
    <s v="SSRDVILLEGAS"/>
    <s v="MFLT"/>
    <s v="EMPRESAS PUBLICAS DE MEDELLIN E.S.P"/>
    <s v=""/>
    <s v=""/>
    <d v="2010-07-30T00:00:00"/>
    <d v="2010-08-30T00:00:00"/>
    <n v="8681"/>
    <s v="551"/>
    <x v="7"/>
    <x v="7"/>
    <x v="1"/>
    <x v="0"/>
    <x v="0"/>
  </r>
  <r>
    <n v="7735116406"/>
    <x v="45"/>
    <n v="48016300"/>
    <x v="661"/>
    <s v="SSRDVILLEGAS"/>
    <s v="MFLT"/>
    <s v="EMPRESAS PUBLICAS DE MEDELLIN E.S.P"/>
    <s v=""/>
    <s v=""/>
    <d v="2010-07-30T00:00:00"/>
    <d v="2010-08-30T00:00:00"/>
    <n v="12482"/>
    <s v="551"/>
    <x v="7"/>
    <x v="7"/>
    <x v="1"/>
    <x v="0"/>
    <x v="0"/>
  </r>
  <r>
    <n v="7735116406"/>
    <x v="45"/>
    <n v="48016300"/>
    <x v="661"/>
    <s v="SSRDVILLEGAS"/>
    <s v="MFLT"/>
    <s v="EMPRESAS PUBLICAS DE MEDELLIN E.S.P"/>
    <s v=""/>
    <s v=""/>
    <d v="2010-08-28T00:00:00"/>
    <d v="2010-08-30T00:00:00"/>
    <n v="3637"/>
    <s v="551"/>
    <x v="7"/>
    <x v="7"/>
    <x v="1"/>
    <x v="0"/>
    <x v="0"/>
  </r>
  <r>
    <n v="7735116406"/>
    <x v="45"/>
    <n v="48016300"/>
    <x v="661"/>
    <s v="SSRDVILLEGAS"/>
    <s v="MFLT"/>
    <s v="EMPRESAS PUBLICAS DE MEDELLIN E.S.P"/>
    <s v=""/>
    <s v=""/>
    <d v="2010-08-28T00:00:00"/>
    <d v="2010-08-30T00:00:00"/>
    <n v="16127"/>
    <s v="551"/>
    <x v="7"/>
    <x v="7"/>
    <x v="1"/>
    <x v="0"/>
    <x v="0"/>
  </r>
  <r>
    <n v="5515125759"/>
    <x v="115"/>
    <n v="48016800"/>
    <x v="662"/>
    <s v="LTNASANCHEZ"/>
    <s v="MFLT"/>
    <s v="Caja menor RgMedellin"/>
    <s v=""/>
    <s v=""/>
    <d v="2010-08-30T00:00:00"/>
    <d v="2010-08-30T00:00:00"/>
    <n v="2000"/>
    <s v="551"/>
    <x v="7"/>
    <x v="27"/>
    <x v="5"/>
    <x v="1"/>
    <x v="0"/>
  </r>
  <r>
    <n v="5505116409"/>
    <x v="186"/>
    <n v="48200000"/>
    <x v="663"/>
    <s v="LTNASANCHEZ"/>
    <s v="MFLT"/>
    <s v="Caja menor RgMedellin"/>
    <s v=""/>
    <s v=""/>
    <d v="2010-08-30T00:00:00"/>
    <d v="2010-08-30T00:00:00"/>
    <n v="6100"/>
    <s v="550"/>
    <x v="7"/>
    <x v="27"/>
    <x v="5"/>
    <x v="1"/>
    <x v="0"/>
  </r>
  <r>
    <n v="5525116409"/>
    <x v="174"/>
    <n v="48330000"/>
    <x v="666"/>
    <s v="LTNASANCHEZ"/>
    <s v="MFLT"/>
    <s v="Caja menor RgMedellin"/>
    <s v=""/>
    <s v=""/>
    <d v="2010-08-30T00:00:00"/>
    <d v="2010-08-30T00:00:00"/>
    <n v="6100"/>
    <s v="552"/>
    <x v="7"/>
    <x v="27"/>
    <x v="5"/>
    <x v="1"/>
    <x v="0"/>
  </r>
  <r>
    <n v="5525116409"/>
    <x v="174"/>
    <n v="48330000"/>
    <x v="666"/>
    <s v="LTNASANCHEZ"/>
    <s v="MFLT"/>
    <s v="Caja menor RgMedellin"/>
    <s v=""/>
    <s v=""/>
    <d v="2010-08-30T00:00:00"/>
    <d v="2010-08-30T00:00:00"/>
    <n v="15000"/>
    <s v="552"/>
    <x v="7"/>
    <x v="27"/>
    <x v="5"/>
    <x v="1"/>
    <x v="0"/>
  </r>
  <r>
    <n v="5525124714"/>
    <x v="177"/>
    <n v="48330000"/>
    <x v="666"/>
    <s v="LTNASANCHEZ"/>
    <s v="MFLT"/>
    <s v="Caja menor RgMedellin"/>
    <s v=""/>
    <s v=""/>
    <d v="2010-08-30T00:00:00"/>
    <d v="2010-08-30T00:00:00"/>
    <n v="14850"/>
    <s v="552"/>
    <x v="7"/>
    <x v="27"/>
    <x v="5"/>
    <x v="1"/>
    <x v="1"/>
  </r>
  <r>
    <n v="5525124714"/>
    <x v="177"/>
    <n v="48330000"/>
    <x v="666"/>
    <s v="LTNASANCHEZ"/>
    <s v="MFLT"/>
    <s v="Caja menor RgMedellin"/>
    <s v=""/>
    <s v=""/>
    <d v="2010-08-30T00:00:00"/>
    <d v="2010-08-30T00:00:00"/>
    <n v="34400"/>
    <s v="552"/>
    <x v="7"/>
    <x v="27"/>
    <x v="5"/>
    <x v="1"/>
    <x v="1"/>
  </r>
  <r>
    <n v="5515116408"/>
    <x v="103"/>
    <n v="48000300"/>
    <x v="654"/>
    <s v="SSRDVILLEGAS"/>
    <s v="MFLT"/>
    <s v="COLOMBIA MOVIL S.A. E.S.P."/>
    <s v=""/>
    <s v=""/>
    <d v="2010-08-31T00:00:00"/>
    <d v="2010-08-31T00:00:00"/>
    <n v="1822"/>
    <s v="551"/>
    <x v="7"/>
    <x v="27"/>
    <x v="1"/>
    <x v="1"/>
    <x v="0"/>
  </r>
  <r>
    <n v="5515124012"/>
    <x v="127"/>
    <n v="48000300"/>
    <x v="654"/>
    <s v="LTLFCASTANED"/>
    <s v="MFLT"/>
    <s v=""/>
    <s v=""/>
    <s v=""/>
    <d v="2010-08-19T00:00:00"/>
    <d v="2010-08-31T00:00:00"/>
    <n v="122600"/>
    <s v="551"/>
    <x v="7"/>
    <x v="27"/>
    <x v="6"/>
    <x v="1"/>
    <x v="0"/>
  </r>
  <r>
    <n v="5515116408"/>
    <x v="103"/>
    <n v="48001500"/>
    <x v="656"/>
    <s v="SSRDVILLEGAS"/>
    <s v="MFLT"/>
    <s v="COLOMBIA MOVIL S.A. E.S.P."/>
    <s v=""/>
    <s v=""/>
    <d v="2010-08-31T00:00:00"/>
    <d v="2010-08-31T00:00:00"/>
    <n v="5553"/>
    <s v="551"/>
    <x v="7"/>
    <x v="27"/>
    <x v="1"/>
    <x v="1"/>
    <x v="0"/>
  </r>
  <r>
    <n v="5515116408"/>
    <x v="103"/>
    <n v="48007000"/>
    <x v="658"/>
    <s v="SSRDVILLEGAS"/>
    <s v="MFLT"/>
    <s v="COLOMBIA MOVIL S.A. E.S.P."/>
    <s v=""/>
    <s v=""/>
    <d v="2010-08-31T00:00:00"/>
    <d v="2010-08-31T00:00:00"/>
    <n v="4994"/>
    <s v="551"/>
    <x v="7"/>
    <x v="27"/>
    <x v="1"/>
    <x v="1"/>
    <x v="0"/>
  </r>
  <r>
    <n v="5515122502"/>
    <x v="126"/>
    <n v="48016300"/>
    <x v="661"/>
    <s v="SSRMSALAZAR"/>
    <s v="MFLT"/>
    <s v="Dep. acum. maquinaria y equipo operativos"/>
    <s v=""/>
    <s v=""/>
    <d v="2010-08-31T00:00:00"/>
    <d v="2010-08-31T00:00:00"/>
    <n v="550714"/>
    <s v="551"/>
    <x v="7"/>
    <x v="27"/>
    <x v="4"/>
    <x v="1"/>
    <x v="0"/>
  </r>
  <r>
    <n v="5515122502"/>
    <x v="126"/>
    <n v="48016300"/>
    <x v="661"/>
    <s v="SSRMSALAZAR"/>
    <s v="MFLT"/>
    <s v="Dep. acum. construcción y edif. operativos"/>
    <s v=""/>
    <s v=""/>
    <d v="2010-08-31T00:00:00"/>
    <d v="2010-08-31T00:00:00"/>
    <n v="667080"/>
    <s v="551"/>
    <x v="7"/>
    <x v="27"/>
    <x v="4"/>
    <x v="1"/>
    <x v="0"/>
  </r>
  <r>
    <n v="5515122502"/>
    <x v="126"/>
    <n v="48016300"/>
    <x v="661"/>
    <s v="LTAMSEJIN"/>
    <s v="MFLT"/>
    <s v=""/>
    <s v=""/>
    <s v=""/>
    <d v="2010-08-31T00:00:00"/>
    <d v="2010-08-31T00:00:00"/>
    <n v="-79331"/>
    <s v="551"/>
    <x v="7"/>
    <x v="27"/>
    <x v="4"/>
    <x v="1"/>
    <x v="0"/>
  </r>
  <r>
    <n v="5515122502"/>
    <x v="126"/>
    <n v="48016300"/>
    <x v="661"/>
    <s v="LTAMSEJIN"/>
    <s v="MFLT"/>
    <s v=""/>
    <s v=""/>
    <s v=""/>
    <d v="2010-08-31T00:00:00"/>
    <d v="2010-08-31T00:00:00"/>
    <n v="-41624"/>
    <s v="551"/>
    <x v="7"/>
    <x v="27"/>
    <x v="4"/>
    <x v="1"/>
    <x v="0"/>
  </r>
  <r>
    <n v="5515122502"/>
    <x v="126"/>
    <n v="48016300"/>
    <x v="661"/>
    <s v="LTAMSEJIN"/>
    <s v="MFLT"/>
    <s v=""/>
    <s v=""/>
    <s v=""/>
    <d v="2010-08-31T00:00:00"/>
    <d v="2010-08-31T00:00:00"/>
    <n v="-15152"/>
    <s v="551"/>
    <x v="7"/>
    <x v="27"/>
    <x v="4"/>
    <x v="1"/>
    <x v="0"/>
  </r>
  <r>
    <n v="5515122502"/>
    <x v="126"/>
    <n v="48016300"/>
    <x v="661"/>
    <s v="LTAMSEJIN"/>
    <s v="MFLT"/>
    <s v=""/>
    <s v=""/>
    <s v=""/>
    <d v="2010-08-31T00:00:00"/>
    <d v="2010-08-31T00:00:00"/>
    <n v="-275460"/>
    <s v="551"/>
    <x v="7"/>
    <x v="27"/>
    <x v="4"/>
    <x v="1"/>
    <x v="0"/>
  </r>
  <r>
    <n v="5515122502"/>
    <x v="126"/>
    <n v="48016300"/>
    <x v="661"/>
    <s v="LTAMSEJIN"/>
    <s v="MFLT"/>
    <s v=""/>
    <s v=""/>
    <s v=""/>
    <d v="2010-08-31T00:00:00"/>
    <d v="2010-08-31T00:00:00"/>
    <n v="-80952"/>
    <s v="551"/>
    <x v="7"/>
    <x v="27"/>
    <x v="4"/>
    <x v="1"/>
    <x v="0"/>
  </r>
  <r>
    <n v="5515122502"/>
    <x v="126"/>
    <n v="48016300"/>
    <x v="661"/>
    <s v="LTAMSEJIN"/>
    <s v="MFLT"/>
    <s v=""/>
    <s v=""/>
    <s v=""/>
    <d v="2010-08-31T00:00:00"/>
    <d v="2010-08-31T00:00:00"/>
    <n v="-58195"/>
    <s v="551"/>
    <x v="7"/>
    <x v="27"/>
    <x v="4"/>
    <x v="1"/>
    <x v="0"/>
  </r>
  <r>
    <n v="5515122502"/>
    <x v="126"/>
    <n v="48016300"/>
    <x v="661"/>
    <s v="LTAMSEJIN"/>
    <s v="MFLT"/>
    <s v=""/>
    <s v=""/>
    <s v=""/>
    <d v="2010-08-31T00:00:00"/>
    <d v="2010-08-31T00:00:00"/>
    <n v="-110849"/>
    <s v="551"/>
    <x v="7"/>
    <x v="27"/>
    <x v="4"/>
    <x v="1"/>
    <x v="0"/>
  </r>
  <r>
    <n v="5515122502"/>
    <x v="126"/>
    <n v="48016300"/>
    <x v="661"/>
    <s v="LTAMSEJIN"/>
    <s v="MFLT"/>
    <s v=""/>
    <s v=""/>
    <s v=""/>
    <d v="2010-08-31T00:00:00"/>
    <d v="2010-08-31T00:00:00"/>
    <n v="-57143"/>
    <s v="551"/>
    <x v="7"/>
    <x v="27"/>
    <x v="4"/>
    <x v="1"/>
    <x v="0"/>
  </r>
  <r>
    <n v="5515122502"/>
    <x v="126"/>
    <n v="48016300"/>
    <x v="661"/>
    <s v="LTAMSEJIN"/>
    <s v="MFLT"/>
    <s v=""/>
    <s v=""/>
    <s v=""/>
    <d v="2010-08-31T00:00:00"/>
    <d v="2010-08-31T00:00:00"/>
    <n v="-20388"/>
    <s v="551"/>
    <x v="7"/>
    <x v="27"/>
    <x v="4"/>
    <x v="1"/>
    <x v="0"/>
  </r>
  <r>
    <n v="5515122502"/>
    <x v="126"/>
    <n v="48016300"/>
    <x v="661"/>
    <s v="LTAMSEJIN"/>
    <s v="MFLT"/>
    <s v=""/>
    <s v=""/>
    <s v=""/>
    <d v="2010-08-31T00:00:00"/>
    <d v="2010-08-31T00:00:00"/>
    <n v="-359763"/>
    <s v="551"/>
    <x v="7"/>
    <x v="27"/>
    <x v="4"/>
    <x v="1"/>
    <x v="0"/>
  </r>
  <r>
    <n v="5515122502"/>
    <x v="126"/>
    <n v="48016300"/>
    <x v="661"/>
    <s v="LTAMSEJIN"/>
    <s v="MFLT"/>
    <s v=""/>
    <s v=""/>
    <s v=""/>
    <d v="2010-08-31T00:00:00"/>
    <d v="2010-08-31T00:00:00"/>
    <n v="-78183"/>
    <s v="551"/>
    <x v="7"/>
    <x v="27"/>
    <x v="4"/>
    <x v="1"/>
    <x v="0"/>
  </r>
  <r>
    <n v="5515122502"/>
    <x v="126"/>
    <n v="48016300"/>
    <x v="661"/>
    <s v="LTAMSEJIN"/>
    <s v="MFLT"/>
    <s v=""/>
    <s v=""/>
    <s v=""/>
    <d v="2010-08-31T00:00:00"/>
    <d v="2010-08-31T00:00:00"/>
    <n v="-40754"/>
    <s v="551"/>
    <x v="7"/>
    <x v="27"/>
    <x v="4"/>
    <x v="1"/>
    <x v="0"/>
  </r>
  <r>
    <n v="5515122507"/>
    <x v="236"/>
    <n v="48016300"/>
    <x v="661"/>
    <s v="SSRMSALAZAR"/>
    <s v="MFLT"/>
    <s v="Dep. acum. maquinaria y equipo operativos"/>
    <s v=""/>
    <s v=""/>
    <d v="2010-08-31T00:00:00"/>
    <d v="2010-08-31T00:00:00"/>
    <n v="596810"/>
    <s v="551"/>
    <x v="7"/>
    <x v="27"/>
    <x v="5"/>
    <x v="1"/>
    <x v="0"/>
  </r>
  <r>
    <n v="5515122507"/>
    <x v="236"/>
    <n v="48016300"/>
    <x v="661"/>
    <s v="LTAMSEJIN"/>
    <s v="MFLT"/>
    <s v=""/>
    <s v=""/>
    <s v=""/>
    <d v="2010-08-31T00:00:00"/>
    <d v="2010-08-31T00:00:00"/>
    <n v="-596810"/>
    <s v="551"/>
    <x v="7"/>
    <x v="27"/>
    <x v="5"/>
    <x v="1"/>
    <x v="0"/>
  </r>
  <r>
    <n v="5515112206"/>
    <x v="119"/>
    <n v="48016300"/>
    <x v="661"/>
    <s v="SSJMGONZALEZ"/>
    <s v="MFLT"/>
    <s v="Iva proporcional prorrateo"/>
    <s v=""/>
    <s v=""/>
    <d v="2010-08-31T00:00:00"/>
    <d v="2010-08-31T00:00:00"/>
    <n v="2495883"/>
    <s v="551"/>
    <x v="7"/>
    <x v="27"/>
    <x v="9"/>
    <x v="1"/>
    <x v="1"/>
  </r>
  <r>
    <n v="5515122502"/>
    <x v="126"/>
    <n v="48016300"/>
    <x v="661"/>
    <s v="LTAMSEJIN"/>
    <s v="MFLT"/>
    <s v=""/>
    <s v=""/>
    <s v=""/>
    <d v="2010-08-31T00:00:00"/>
    <d v="2010-08-31T00:00:00"/>
    <n v="79331"/>
    <s v="551"/>
    <x v="7"/>
    <x v="27"/>
    <x v="4"/>
    <x v="1"/>
    <x v="0"/>
  </r>
  <r>
    <n v="5515122502"/>
    <x v="126"/>
    <n v="48016300"/>
    <x v="661"/>
    <s v="LTAMSEJIN"/>
    <s v="MFLT"/>
    <s v=""/>
    <s v=""/>
    <s v=""/>
    <d v="2010-08-31T00:00:00"/>
    <d v="2010-08-31T00:00:00"/>
    <n v="41624"/>
    <s v="551"/>
    <x v="7"/>
    <x v="27"/>
    <x v="4"/>
    <x v="1"/>
    <x v="0"/>
  </r>
  <r>
    <n v="5515122502"/>
    <x v="126"/>
    <n v="48016300"/>
    <x v="661"/>
    <s v="LTAMSEJIN"/>
    <s v="MFLT"/>
    <s v=""/>
    <s v=""/>
    <s v=""/>
    <d v="2010-08-31T00:00:00"/>
    <d v="2010-08-31T00:00:00"/>
    <n v="15152"/>
    <s v="551"/>
    <x v="7"/>
    <x v="27"/>
    <x v="4"/>
    <x v="1"/>
    <x v="0"/>
  </r>
  <r>
    <n v="5515122502"/>
    <x v="126"/>
    <n v="48016300"/>
    <x v="661"/>
    <s v="LTAMSEJIN"/>
    <s v="MFLT"/>
    <s v=""/>
    <s v=""/>
    <s v=""/>
    <d v="2010-08-31T00:00:00"/>
    <d v="2010-08-31T00:00:00"/>
    <n v="275460"/>
    <s v="551"/>
    <x v="7"/>
    <x v="27"/>
    <x v="4"/>
    <x v="1"/>
    <x v="0"/>
  </r>
  <r>
    <n v="5515122502"/>
    <x v="126"/>
    <n v="48016300"/>
    <x v="661"/>
    <s v="LTAMSEJIN"/>
    <s v="MFLT"/>
    <s v=""/>
    <s v=""/>
    <s v=""/>
    <d v="2010-08-31T00:00:00"/>
    <d v="2010-08-31T00:00:00"/>
    <n v="80952"/>
    <s v="551"/>
    <x v="7"/>
    <x v="27"/>
    <x v="4"/>
    <x v="1"/>
    <x v="0"/>
  </r>
  <r>
    <n v="5515122502"/>
    <x v="126"/>
    <n v="48016300"/>
    <x v="661"/>
    <s v="LTAMSEJIN"/>
    <s v="MFLT"/>
    <s v=""/>
    <s v=""/>
    <s v=""/>
    <d v="2010-08-31T00:00:00"/>
    <d v="2010-08-31T00:00:00"/>
    <n v="58195"/>
    <s v="551"/>
    <x v="7"/>
    <x v="27"/>
    <x v="4"/>
    <x v="1"/>
    <x v="0"/>
  </r>
  <r>
    <n v="5515122502"/>
    <x v="126"/>
    <n v="48016300"/>
    <x v="661"/>
    <s v="LTAMSEJIN"/>
    <s v="MFLT"/>
    <s v=""/>
    <s v=""/>
    <s v=""/>
    <d v="2010-08-31T00:00:00"/>
    <d v="2010-08-31T00:00:00"/>
    <n v="110849"/>
    <s v="551"/>
    <x v="7"/>
    <x v="27"/>
    <x v="4"/>
    <x v="1"/>
    <x v="0"/>
  </r>
  <r>
    <n v="5515122502"/>
    <x v="126"/>
    <n v="48016300"/>
    <x v="661"/>
    <s v="LTAMSEJIN"/>
    <s v="MFLT"/>
    <s v=""/>
    <s v=""/>
    <s v=""/>
    <d v="2010-08-31T00:00:00"/>
    <d v="2010-08-31T00:00:00"/>
    <n v="57143"/>
    <s v="551"/>
    <x v="7"/>
    <x v="27"/>
    <x v="4"/>
    <x v="1"/>
    <x v="0"/>
  </r>
  <r>
    <n v="5515122502"/>
    <x v="126"/>
    <n v="48016300"/>
    <x v="661"/>
    <s v="LTAMSEJIN"/>
    <s v="MFLT"/>
    <s v=""/>
    <s v=""/>
    <s v=""/>
    <d v="2010-08-31T00:00:00"/>
    <d v="2010-08-31T00:00:00"/>
    <n v="20388"/>
    <s v="551"/>
    <x v="7"/>
    <x v="27"/>
    <x v="4"/>
    <x v="1"/>
    <x v="0"/>
  </r>
  <r>
    <n v="5515122502"/>
    <x v="126"/>
    <n v="48016300"/>
    <x v="661"/>
    <s v="LTAMSEJIN"/>
    <s v="MFLT"/>
    <s v=""/>
    <s v=""/>
    <s v=""/>
    <d v="2010-08-31T00:00:00"/>
    <d v="2010-08-31T00:00:00"/>
    <n v="359763"/>
    <s v="551"/>
    <x v="7"/>
    <x v="27"/>
    <x v="4"/>
    <x v="1"/>
    <x v="0"/>
  </r>
  <r>
    <n v="5515122502"/>
    <x v="126"/>
    <n v="48016300"/>
    <x v="661"/>
    <s v="LTAMSEJIN"/>
    <s v="MFLT"/>
    <s v=""/>
    <s v=""/>
    <s v=""/>
    <d v="2010-08-31T00:00:00"/>
    <d v="2010-08-31T00:00:00"/>
    <n v="78183"/>
    <s v="551"/>
    <x v="7"/>
    <x v="27"/>
    <x v="4"/>
    <x v="1"/>
    <x v="0"/>
  </r>
  <r>
    <n v="5515122502"/>
    <x v="126"/>
    <n v="48016300"/>
    <x v="661"/>
    <s v="LTAMSEJIN"/>
    <s v="MFLT"/>
    <s v=""/>
    <s v=""/>
    <s v=""/>
    <d v="2010-08-31T00:00:00"/>
    <d v="2010-08-31T00:00:00"/>
    <n v="40754"/>
    <s v="551"/>
    <x v="7"/>
    <x v="27"/>
    <x v="4"/>
    <x v="1"/>
    <x v="0"/>
  </r>
  <r>
    <n v="5515122507"/>
    <x v="236"/>
    <n v="48016300"/>
    <x v="661"/>
    <s v="LTAMSEJIN"/>
    <s v="MFLT"/>
    <s v=""/>
    <s v=""/>
    <s v=""/>
    <d v="2010-08-31T00:00:00"/>
    <d v="2010-08-31T00:00:00"/>
    <n v="596810"/>
    <s v="551"/>
    <x v="7"/>
    <x v="27"/>
    <x v="5"/>
    <x v="1"/>
    <x v="0"/>
  </r>
  <r>
    <n v="5515124012"/>
    <x v="127"/>
    <n v="48016300"/>
    <x v="661"/>
    <s v="LTLFCASTANED"/>
    <s v="MFLT"/>
    <s v=""/>
    <s v=""/>
    <s v=""/>
    <d v="2010-08-10T00:00:00"/>
    <d v="2010-08-31T00:00:00"/>
    <n v="5728"/>
    <s v="551"/>
    <x v="7"/>
    <x v="27"/>
    <x v="6"/>
    <x v="1"/>
    <x v="0"/>
  </r>
  <r>
    <n v="5515124012"/>
    <x v="127"/>
    <n v="48016300"/>
    <x v="661"/>
    <s v="LTLFCASTANED"/>
    <s v="MFLT"/>
    <s v=""/>
    <s v=""/>
    <s v=""/>
    <d v="2010-08-26T00:00:00"/>
    <d v="2010-08-31T00:00:00"/>
    <n v="10926"/>
    <s v="551"/>
    <x v="7"/>
    <x v="27"/>
    <x v="6"/>
    <x v="1"/>
    <x v="0"/>
  </r>
  <r>
    <n v="5515124012"/>
    <x v="127"/>
    <n v="48016300"/>
    <x v="661"/>
    <s v="LTLFCASTANED"/>
    <s v="MFLT"/>
    <s v=""/>
    <s v=""/>
    <s v=""/>
    <d v="2010-08-26T00:00:00"/>
    <d v="2010-08-31T00:00:00"/>
    <n v="12500"/>
    <s v="551"/>
    <x v="7"/>
    <x v="27"/>
    <x v="6"/>
    <x v="1"/>
    <x v="0"/>
  </r>
  <r>
    <n v="5515116409"/>
    <x v="194"/>
    <n v="48016800"/>
    <x v="662"/>
    <s v="SSRDVILLEGAS"/>
    <s v="MFLT"/>
    <s v="COLOMBIA MOVIL S.A. E.S.P."/>
    <s v=""/>
    <s v=""/>
    <d v="2010-08-31T00:00:00"/>
    <d v="2010-08-31T00:00:00"/>
    <n v="3508"/>
    <s v="551"/>
    <x v="7"/>
    <x v="27"/>
    <x v="5"/>
    <x v="1"/>
    <x v="0"/>
  </r>
  <r>
    <n v="5505116408"/>
    <x v="150"/>
    <n v="48200100"/>
    <x v="664"/>
    <s v="SSRDVILLEGAS"/>
    <s v="MFLT"/>
    <s v="COLOMBIA MOVIL S.A. E.S.P."/>
    <s v=""/>
    <s v=""/>
    <d v="2010-08-31T00:00:00"/>
    <d v="2010-08-31T00:00:00"/>
    <n v="648"/>
    <s v="550"/>
    <x v="7"/>
    <x v="27"/>
    <x v="1"/>
    <x v="1"/>
    <x v="0"/>
  </r>
  <r>
    <n v="5525112201"/>
    <x v="168"/>
    <n v="48330000"/>
    <x v="666"/>
    <s v="SSJMGONZALEZ"/>
    <s v="MFLT"/>
    <s v="Impuesto de industria y comercio apropiado"/>
    <s v=""/>
    <s v=""/>
    <d v="2010-08-31T00:00:00"/>
    <d v="2010-08-31T00:00:00"/>
    <n v="11942000"/>
    <s v="552"/>
    <x v="7"/>
    <x v="27"/>
    <x v="9"/>
    <x v="1"/>
    <x v="1"/>
  </r>
  <r>
    <n v="5525116408"/>
    <x v="173"/>
    <n v="48330000"/>
    <x v="666"/>
    <s v="SSRDVILLEGAS"/>
    <s v="MFLT"/>
    <s v="COLOMBIA MOVIL S.A. E.S.P."/>
    <s v=""/>
    <s v=""/>
    <d v="2010-08-31T00:00:00"/>
    <d v="2010-08-31T00:00:00"/>
    <n v="6538"/>
    <s v="552"/>
    <x v="7"/>
    <x v="27"/>
    <x v="1"/>
    <x v="1"/>
    <x v="0"/>
  </r>
  <r>
    <n v="5525126802"/>
    <x v="212"/>
    <n v="48330000"/>
    <x v="666"/>
    <s v="SSGAVILLAMIL"/>
    <s v="MFLT"/>
    <s v="Provisión clientes nacional terc."/>
    <s v=""/>
    <s v=""/>
    <d v="2010-08-31T00:00:00"/>
    <d v="2010-08-31T00:00:00"/>
    <n v="-169055"/>
    <s v="552"/>
    <x v="7"/>
    <x v="27"/>
    <x v="5"/>
    <x v="1"/>
    <x v="1"/>
  </r>
  <r>
    <n v="5525126802"/>
    <x v="212"/>
    <n v="48330000"/>
    <x v="666"/>
    <s v="SSGAVILLAMIL"/>
    <s v="MFLT"/>
    <s v="Provisión clientes nacional terc."/>
    <s v=""/>
    <s v=""/>
    <d v="2010-08-31T00:00:00"/>
    <d v="2010-08-31T00:00:00"/>
    <n v="169055"/>
    <s v="552"/>
    <x v="7"/>
    <x v="27"/>
    <x v="5"/>
    <x v="1"/>
    <x v="1"/>
  </r>
  <r>
    <n v="5525126802"/>
    <x v="212"/>
    <n v="48330000"/>
    <x v="666"/>
    <s v="SSGAVILLAMIL"/>
    <s v="MFLT"/>
    <s v="Provisión clientes nacional terc."/>
    <s v=""/>
    <s v=""/>
    <d v="2010-08-31T00:00:00"/>
    <d v="2010-08-31T00:00:00"/>
    <n v="169055"/>
    <s v="552"/>
    <x v="7"/>
    <x v="27"/>
    <x v="5"/>
    <x v="1"/>
    <x v="1"/>
  </r>
  <r>
    <n v="5515116502"/>
    <x v="180"/>
    <n v="48349800"/>
    <x v="667"/>
    <s v="SSGAVILLAMIL"/>
    <s v="MFLT"/>
    <s v="Liquidacion costos,terminados."/>
    <s v=""/>
    <s v=""/>
    <d v="2010-08-31T00:00:00"/>
    <d v="2010-08-31T00:00:00"/>
    <n v="-95972"/>
    <s v="551"/>
    <x v="7"/>
    <x v="27"/>
    <x v="6"/>
    <x v="1"/>
    <x v="0"/>
  </r>
  <r>
    <n v="5515113507"/>
    <x v="101"/>
    <n v="48000300"/>
    <x v="654"/>
    <s v="SSPAGRANADOS"/>
    <s v="MFLT"/>
    <s v="LEASING BANCOLOMBIA SA"/>
    <s v=""/>
    <s v=""/>
    <d v="2010-09-01T00:00:00"/>
    <d v="2010-09-01T00:00:00"/>
    <n v="36537"/>
    <s v="551"/>
    <x v="8"/>
    <x v="27"/>
    <x v="5"/>
    <x v="1"/>
    <x v="0"/>
  </r>
  <r>
    <n v="5515113507"/>
    <x v="101"/>
    <n v="48000300"/>
    <x v="654"/>
    <s v="SSPAGRANADOS"/>
    <s v="MFLT"/>
    <s v="LEASING BANCOLOMBIA SA"/>
    <s v=""/>
    <s v=""/>
    <d v="2010-09-01T00:00:00"/>
    <d v="2010-09-01T00:00:00"/>
    <n v="50713"/>
    <s v="551"/>
    <x v="8"/>
    <x v="27"/>
    <x v="5"/>
    <x v="1"/>
    <x v="0"/>
  </r>
  <r>
    <n v="5515113507"/>
    <x v="101"/>
    <n v="48001500"/>
    <x v="656"/>
    <s v="SSPAGRANADOS"/>
    <s v="MFLT"/>
    <s v="LEASING BANCOLOMBIA SA"/>
    <s v=""/>
    <s v=""/>
    <d v="2010-09-01T00:00:00"/>
    <d v="2010-09-01T00:00:00"/>
    <n v="52540"/>
    <s v="551"/>
    <x v="8"/>
    <x v="27"/>
    <x v="5"/>
    <x v="1"/>
    <x v="0"/>
  </r>
  <r>
    <n v="5515113507"/>
    <x v="101"/>
    <n v="48001500"/>
    <x v="656"/>
    <s v="SSPAGRANADOS"/>
    <s v="MFLT"/>
    <s v="LEASING BANCOLOMBIA SA"/>
    <s v=""/>
    <s v=""/>
    <d v="2010-09-01T00:00:00"/>
    <d v="2010-09-01T00:00:00"/>
    <n v="72676"/>
    <s v="551"/>
    <x v="8"/>
    <x v="27"/>
    <x v="5"/>
    <x v="1"/>
    <x v="0"/>
  </r>
  <r>
    <n v="5515111152"/>
    <x v="111"/>
    <n v="48003000"/>
    <x v="657"/>
    <s v="LTNJRODRIGUE"/>
    <s v="MFLT"/>
    <s v="Provisión otras cta.pte.proveed prod. Inventariab."/>
    <s v=""/>
    <s v="Servicio Revisoria fiscal"/>
    <d v="2010-09-01T00:00:00"/>
    <d v="2010-09-01T00:00:00"/>
    <n v="773833"/>
    <s v="551"/>
    <x v="8"/>
    <x v="27"/>
    <x v="8"/>
    <x v="1"/>
    <x v="0"/>
  </r>
  <r>
    <n v="5515113507"/>
    <x v="101"/>
    <n v="48007000"/>
    <x v="658"/>
    <s v="SSPAGRANADOS"/>
    <s v="MFLT"/>
    <s v="LEASING BANCOLOMBIA SA"/>
    <s v=""/>
    <s v=""/>
    <d v="2010-09-01T00:00:00"/>
    <d v="2010-09-01T00:00:00"/>
    <n v="52540"/>
    <s v="551"/>
    <x v="8"/>
    <x v="27"/>
    <x v="5"/>
    <x v="1"/>
    <x v="0"/>
  </r>
  <r>
    <n v="5515113507"/>
    <x v="101"/>
    <n v="48007000"/>
    <x v="658"/>
    <s v="SSPAGRANADOS"/>
    <s v="MFLT"/>
    <s v="LEASING BANCOLOMBIA SA"/>
    <s v=""/>
    <s v=""/>
    <d v="2010-09-01T00:00:00"/>
    <d v="2010-09-01T00:00:00"/>
    <n v="72676"/>
    <s v="551"/>
    <x v="8"/>
    <x v="27"/>
    <x v="5"/>
    <x v="1"/>
    <x v="0"/>
  </r>
  <r>
    <n v="5515113507"/>
    <x v="101"/>
    <n v="48007000"/>
    <x v="658"/>
    <s v="SSPAGRANADOS"/>
    <s v="MFLT"/>
    <s v="LEASING BANCOLOMBIA SA"/>
    <s v=""/>
    <s v=""/>
    <d v="2010-09-01T00:00:00"/>
    <d v="2010-09-01T00:00:00"/>
    <n v="25997"/>
    <s v="551"/>
    <x v="8"/>
    <x v="27"/>
    <x v="5"/>
    <x v="1"/>
    <x v="0"/>
  </r>
  <r>
    <n v="5515113507"/>
    <x v="101"/>
    <n v="48007000"/>
    <x v="658"/>
    <s v="SSPAGRANADOS"/>
    <s v="MFLT"/>
    <s v="LEASING BANCOLOMBIA SA"/>
    <s v=""/>
    <s v=""/>
    <d v="2010-09-01T00:00:00"/>
    <d v="2010-09-01T00:00:00"/>
    <n v="35960"/>
    <s v="551"/>
    <x v="8"/>
    <x v="27"/>
    <x v="5"/>
    <x v="1"/>
    <x v="0"/>
  </r>
  <r>
    <n v="5515113507"/>
    <x v="101"/>
    <n v="48007000"/>
    <x v="658"/>
    <s v="SSPAGRANADOS"/>
    <s v="MFLT"/>
    <s v="LEASING BANCOLOMBIA SA"/>
    <s v=""/>
    <s v=""/>
    <d v="2010-09-01T00:00:00"/>
    <d v="2010-09-01T00:00:00"/>
    <n v="25997"/>
    <s v="551"/>
    <x v="8"/>
    <x v="27"/>
    <x v="5"/>
    <x v="1"/>
    <x v="0"/>
  </r>
  <r>
    <n v="5515113507"/>
    <x v="101"/>
    <n v="48007000"/>
    <x v="658"/>
    <s v="SSPAGRANADOS"/>
    <s v="MFLT"/>
    <s v="LEASING BANCOLOMBIA SA"/>
    <s v=""/>
    <s v=""/>
    <d v="2010-09-01T00:00:00"/>
    <d v="2010-09-01T00:00:00"/>
    <n v="35960"/>
    <s v="551"/>
    <x v="8"/>
    <x v="27"/>
    <x v="5"/>
    <x v="1"/>
    <x v="0"/>
  </r>
  <r>
    <n v="5515113507"/>
    <x v="101"/>
    <n v="48007000"/>
    <x v="658"/>
    <s v="SSPAGRANADOS"/>
    <s v="MFLT"/>
    <s v="LEASING BANCOLOMBIA SA"/>
    <s v=""/>
    <s v=""/>
    <d v="2010-09-01T00:00:00"/>
    <d v="2010-09-01T00:00:00"/>
    <n v="17841"/>
    <s v="551"/>
    <x v="8"/>
    <x v="27"/>
    <x v="5"/>
    <x v="1"/>
    <x v="0"/>
  </r>
  <r>
    <n v="5515113507"/>
    <x v="101"/>
    <n v="48007000"/>
    <x v="658"/>
    <s v="SSPAGRANADOS"/>
    <s v="MFLT"/>
    <s v="LEASING BANCOLOMBIA SA"/>
    <s v=""/>
    <s v=""/>
    <d v="2010-09-01T00:00:00"/>
    <d v="2010-09-01T00:00:00"/>
    <n v="26456"/>
    <s v="551"/>
    <x v="8"/>
    <x v="27"/>
    <x v="5"/>
    <x v="1"/>
    <x v="0"/>
  </r>
  <r>
    <n v="5515113507"/>
    <x v="101"/>
    <n v="48008600"/>
    <x v="659"/>
    <s v="SSPAGRANADOS"/>
    <s v="MFLT"/>
    <s v="LEASING BANCOLOMBIA SA"/>
    <s v=""/>
    <s v=""/>
    <d v="2010-09-01T00:00:00"/>
    <d v="2010-09-01T00:00:00"/>
    <n v="25997"/>
    <s v="551"/>
    <x v="8"/>
    <x v="27"/>
    <x v="5"/>
    <x v="1"/>
    <x v="0"/>
  </r>
  <r>
    <n v="5515113507"/>
    <x v="101"/>
    <n v="48008600"/>
    <x v="659"/>
    <s v="SSPAGRANADOS"/>
    <s v="MFLT"/>
    <s v="LEASING BANCOLOMBIA SA"/>
    <s v=""/>
    <s v=""/>
    <d v="2010-09-01T00:00:00"/>
    <d v="2010-09-01T00:00:00"/>
    <n v="35960"/>
    <s v="551"/>
    <x v="8"/>
    <x v="27"/>
    <x v="5"/>
    <x v="1"/>
    <x v="0"/>
  </r>
  <r>
    <n v="5515113507"/>
    <x v="101"/>
    <n v="48016300"/>
    <x v="661"/>
    <s v="SSPAGRANADOS"/>
    <s v="MFLT"/>
    <s v="LEASING BANCOLOMBIA SA"/>
    <s v=""/>
    <s v=""/>
    <d v="2010-09-01T00:00:00"/>
    <d v="2010-09-01T00:00:00"/>
    <n v="17841"/>
    <s v="551"/>
    <x v="8"/>
    <x v="27"/>
    <x v="5"/>
    <x v="1"/>
    <x v="0"/>
  </r>
  <r>
    <n v="5515113507"/>
    <x v="101"/>
    <n v="48016300"/>
    <x v="661"/>
    <s v="SSPAGRANADOS"/>
    <s v="MFLT"/>
    <s v="LEASING BANCOLOMBIA SA"/>
    <s v=""/>
    <s v=""/>
    <d v="2010-09-01T00:00:00"/>
    <d v="2010-09-01T00:00:00"/>
    <n v="26456"/>
    <s v="551"/>
    <x v="8"/>
    <x v="27"/>
    <x v="5"/>
    <x v="1"/>
    <x v="0"/>
  </r>
  <r>
    <n v="5515113507"/>
    <x v="101"/>
    <n v="48016800"/>
    <x v="662"/>
    <s v="SSPAGRANADOS"/>
    <s v="MFLT"/>
    <s v="LEASING BANCOLOMBIA SA"/>
    <s v=""/>
    <s v=""/>
    <d v="2010-09-01T00:00:00"/>
    <d v="2010-09-01T00:00:00"/>
    <n v="25997"/>
    <s v="551"/>
    <x v="8"/>
    <x v="27"/>
    <x v="5"/>
    <x v="1"/>
    <x v="0"/>
  </r>
  <r>
    <n v="5515113507"/>
    <x v="101"/>
    <n v="48016800"/>
    <x v="662"/>
    <s v="SSPAGRANADOS"/>
    <s v="MFLT"/>
    <s v="LEASING BANCOLOMBIA SA"/>
    <s v=""/>
    <s v=""/>
    <d v="2010-09-01T00:00:00"/>
    <d v="2010-09-01T00:00:00"/>
    <n v="35960"/>
    <s v="551"/>
    <x v="8"/>
    <x v="27"/>
    <x v="5"/>
    <x v="1"/>
    <x v="0"/>
  </r>
  <r>
    <n v="5515113507"/>
    <x v="101"/>
    <n v="48016800"/>
    <x v="662"/>
    <s v="SSPAGRANADOS"/>
    <s v="MFLT"/>
    <s v="LEASING BANCOLOMBIA SA"/>
    <s v=""/>
    <s v=""/>
    <d v="2010-09-01T00:00:00"/>
    <d v="2010-09-01T00:00:00"/>
    <n v="25997"/>
    <s v="551"/>
    <x v="8"/>
    <x v="27"/>
    <x v="5"/>
    <x v="1"/>
    <x v="0"/>
  </r>
  <r>
    <n v="5515113507"/>
    <x v="101"/>
    <n v="48016800"/>
    <x v="662"/>
    <s v="SSPAGRANADOS"/>
    <s v="MFLT"/>
    <s v="LEASING BANCOLOMBIA SA"/>
    <s v=""/>
    <s v=""/>
    <d v="2010-09-01T00:00:00"/>
    <d v="2010-09-01T00:00:00"/>
    <n v="35960"/>
    <s v="551"/>
    <x v="8"/>
    <x v="27"/>
    <x v="5"/>
    <x v="1"/>
    <x v="0"/>
  </r>
  <r>
    <n v="5515113507"/>
    <x v="101"/>
    <n v="48016800"/>
    <x v="662"/>
    <s v="SSPAGRANADOS"/>
    <s v="MFLT"/>
    <s v="LEASING BANCOLOMBIA SA"/>
    <s v=""/>
    <s v=""/>
    <d v="2010-09-01T00:00:00"/>
    <d v="2010-09-01T00:00:00"/>
    <n v="18537"/>
    <s v="551"/>
    <x v="8"/>
    <x v="27"/>
    <x v="5"/>
    <x v="1"/>
    <x v="0"/>
  </r>
  <r>
    <n v="5515113507"/>
    <x v="101"/>
    <n v="48016800"/>
    <x v="662"/>
    <s v="SSPAGRANADOS"/>
    <s v="MFLT"/>
    <s v="LEASING BANCOLOMBIA SA"/>
    <s v=""/>
    <s v=""/>
    <d v="2010-09-01T00:00:00"/>
    <d v="2010-09-01T00:00:00"/>
    <n v="26407"/>
    <s v="551"/>
    <x v="8"/>
    <x v="27"/>
    <x v="5"/>
    <x v="1"/>
    <x v="0"/>
  </r>
  <r>
    <n v="5515113507"/>
    <x v="101"/>
    <n v="48016800"/>
    <x v="662"/>
    <s v="SSPAGRANADOS"/>
    <s v="MFLT"/>
    <s v="LEASING BANCOLOMBIA SA"/>
    <s v=""/>
    <s v=""/>
    <d v="2010-09-01T00:00:00"/>
    <d v="2010-09-01T00:00:00"/>
    <n v="18537"/>
    <s v="551"/>
    <x v="8"/>
    <x v="27"/>
    <x v="5"/>
    <x v="1"/>
    <x v="0"/>
  </r>
  <r>
    <n v="5515113507"/>
    <x v="101"/>
    <n v="48016800"/>
    <x v="662"/>
    <s v="SSPAGRANADOS"/>
    <s v="MFLT"/>
    <s v="LEASING BANCOLOMBIA SA"/>
    <s v=""/>
    <s v=""/>
    <d v="2010-09-01T00:00:00"/>
    <d v="2010-09-01T00:00:00"/>
    <n v="26407"/>
    <s v="551"/>
    <x v="8"/>
    <x v="27"/>
    <x v="5"/>
    <x v="1"/>
    <x v="0"/>
  </r>
  <r>
    <n v="5505113507"/>
    <x v="147"/>
    <n v="48200100"/>
    <x v="664"/>
    <s v="SSPAGRANADOS"/>
    <s v="MFLT"/>
    <s v="LEASING BANCOLOMBIA SA"/>
    <s v=""/>
    <s v=""/>
    <d v="2010-09-01T00:00:00"/>
    <d v="2010-09-01T00:00:00"/>
    <n v="25997"/>
    <s v="550"/>
    <x v="8"/>
    <x v="27"/>
    <x v="5"/>
    <x v="1"/>
    <x v="0"/>
  </r>
  <r>
    <n v="5505113507"/>
    <x v="147"/>
    <n v="48200100"/>
    <x v="664"/>
    <s v="SSPAGRANADOS"/>
    <s v="MFLT"/>
    <s v="LEASING BANCOLOMBIA SA"/>
    <s v=""/>
    <s v=""/>
    <d v="2010-09-01T00:00:00"/>
    <d v="2010-09-01T00:00:00"/>
    <n v="35960"/>
    <s v="550"/>
    <x v="8"/>
    <x v="27"/>
    <x v="5"/>
    <x v="1"/>
    <x v="0"/>
  </r>
  <r>
    <n v="5505113507"/>
    <x v="147"/>
    <n v="48200100"/>
    <x v="664"/>
    <s v="SSPAGRANADOS"/>
    <s v="MFLT"/>
    <s v="LEASING BANCOLOMBIA SA"/>
    <s v=""/>
    <s v=""/>
    <d v="2010-09-01T00:00:00"/>
    <d v="2010-09-01T00:00:00"/>
    <n v="34984"/>
    <s v="550"/>
    <x v="8"/>
    <x v="27"/>
    <x v="5"/>
    <x v="1"/>
    <x v="0"/>
  </r>
  <r>
    <n v="5505113507"/>
    <x v="147"/>
    <n v="48200100"/>
    <x v="664"/>
    <s v="SSPAGRANADOS"/>
    <s v="MFLT"/>
    <s v="LEASING BANCOLOMBIA SA"/>
    <s v=""/>
    <s v=""/>
    <d v="2010-09-01T00:00:00"/>
    <d v="2010-09-01T00:00:00"/>
    <n v="50233"/>
    <s v="550"/>
    <x v="8"/>
    <x v="27"/>
    <x v="5"/>
    <x v="1"/>
    <x v="0"/>
  </r>
  <r>
    <n v="5505113507"/>
    <x v="147"/>
    <n v="48200100"/>
    <x v="664"/>
    <s v="SSPAGRANADOS"/>
    <s v="MFLT"/>
    <s v="LEASING BANCOLOMBIA SA"/>
    <s v=""/>
    <s v=""/>
    <d v="2010-09-01T00:00:00"/>
    <d v="2010-09-01T00:00:00"/>
    <n v="34984"/>
    <s v="550"/>
    <x v="8"/>
    <x v="27"/>
    <x v="5"/>
    <x v="1"/>
    <x v="0"/>
  </r>
  <r>
    <n v="5505113507"/>
    <x v="147"/>
    <n v="48200100"/>
    <x v="664"/>
    <s v="SSPAGRANADOS"/>
    <s v="MFLT"/>
    <s v="LEASING BANCOLOMBIA SA"/>
    <s v=""/>
    <s v=""/>
    <d v="2010-09-01T00:00:00"/>
    <d v="2010-09-01T00:00:00"/>
    <n v="50233"/>
    <s v="550"/>
    <x v="8"/>
    <x v="27"/>
    <x v="5"/>
    <x v="1"/>
    <x v="0"/>
  </r>
  <r>
    <n v="5525113507"/>
    <x v="169"/>
    <n v="48330000"/>
    <x v="666"/>
    <s v="SSPAGRANADOS"/>
    <s v="MFLT"/>
    <s v="LEASING BANCOLOMBIA SA"/>
    <s v=""/>
    <s v=""/>
    <d v="2010-09-01T00:00:00"/>
    <d v="2010-09-01T00:00:00"/>
    <n v="36538"/>
    <s v="552"/>
    <x v="8"/>
    <x v="27"/>
    <x v="5"/>
    <x v="1"/>
    <x v="0"/>
  </r>
  <r>
    <n v="5525113507"/>
    <x v="169"/>
    <n v="48330000"/>
    <x v="666"/>
    <s v="SSPAGRANADOS"/>
    <s v="MFLT"/>
    <s v="LEASING BANCOLOMBIA SA"/>
    <s v=""/>
    <s v=""/>
    <d v="2010-09-01T00:00:00"/>
    <d v="2010-09-01T00:00:00"/>
    <n v="50712"/>
    <s v="552"/>
    <x v="8"/>
    <x v="27"/>
    <x v="5"/>
    <x v="1"/>
    <x v="0"/>
  </r>
  <r>
    <n v="5525113507"/>
    <x v="169"/>
    <n v="48330000"/>
    <x v="666"/>
    <s v="SSPAGRANADOS"/>
    <s v="MFLT"/>
    <s v="LEASING BANCOLOMBIA SA"/>
    <s v=""/>
    <s v=""/>
    <d v="2010-09-01T00:00:00"/>
    <d v="2010-09-01T00:00:00"/>
    <n v="25997"/>
    <s v="552"/>
    <x v="8"/>
    <x v="27"/>
    <x v="5"/>
    <x v="1"/>
    <x v="0"/>
  </r>
  <r>
    <n v="5525113507"/>
    <x v="169"/>
    <n v="48330000"/>
    <x v="666"/>
    <s v="SSPAGRANADOS"/>
    <s v="MFLT"/>
    <s v="LEASING BANCOLOMBIA SA"/>
    <s v=""/>
    <s v=""/>
    <d v="2010-09-01T00:00:00"/>
    <d v="2010-09-01T00:00:00"/>
    <n v="35960"/>
    <s v="552"/>
    <x v="8"/>
    <x v="27"/>
    <x v="5"/>
    <x v="1"/>
    <x v="0"/>
  </r>
  <r>
    <n v="5525113507"/>
    <x v="169"/>
    <n v="48330000"/>
    <x v="666"/>
    <s v="SSPAGRANADOS"/>
    <s v="MFLT"/>
    <s v="LEASING BANCOLOMBIA SA"/>
    <s v=""/>
    <s v=""/>
    <d v="2010-09-01T00:00:00"/>
    <d v="2010-09-01T00:00:00"/>
    <n v="25997"/>
    <s v="552"/>
    <x v="8"/>
    <x v="27"/>
    <x v="5"/>
    <x v="1"/>
    <x v="0"/>
  </r>
  <r>
    <n v="5525113507"/>
    <x v="169"/>
    <n v="48330000"/>
    <x v="666"/>
    <s v="SSPAGRANADOS"/>
    <s v="MFLT"/>
    <s v="LEASING BANCOLOMBIA SA"/>
    <s v=""/>
    <s v=""/>
    <d v="2010-09-01T00:00:00"/>
    <d v="2010-09-01T00:00:00"/>
    <n v="35960"/>
    <s v="552"/>
    <x v="8"/>
    <x v="27"/>
    <x v="5"/>
    <x v="1"/>
    <x v="0"/>
  </r>
  <r>
    <n v="5525113507"/>
    <x v="169"/>
    <n v="48330000"/>
    <x v="666"/>
    <s v="SSPAGRANADOS"/>
    <s v="MFLT"/>
    <s v="LEASING BANCOLOMBIA SA"/>
    <s v=""/>
    <s v=""/>
    <d v="2010-09-01T00:00:00"/>
    <d v="2010-09-01T00:00:00"/>
    <n v="18537"/>
    <s v="552"/>
    <x v="8"/>
    <x v="27"/>
    <x v="5"/>
    <x v="1"/>
    <x v="0"/>
  </r>
  <r>
    <n v="5525113507"/>
    <x v="169"/>
    <n v="48330000"/>
    <x v="666"/>
    <s v="SSPAGRANADOS"/>
    <s v="MFLT"/>
    <s v="LEASING BANCOLOMBIA SA"/>
    <s v=""/>
    <s v=""/>
    <d v="2010-09-01T00:00:00"/>
    <d v="2010-09-01T00:00:00"/>
    <n v="26407"/>
    <s v="552"/>
    <x v="8"/>
    <x v="27"/>
    <x v="5"/>
    <x v="1"/>
    <x v="0"/>
  </r>
  <r>
    <n v="5515124504"/>
    <x v="104"/>
    <n v="48001500"/>
    <x v="656"/>
    <s v="LTEAGUTIERRE"/>
    <s v="MFLT"/>
    <s v="Provisión otras cta.pte.proveed prod. no inventar"/>
    <s v="Mueble enser no Activo fijo negocio 16%"/>
    <s v="Mueble enser no Activo fijo negocio 16%"/>
    <d v="2010-09-03T00:00:00"/>
    <d v="2010-09-03T00:00:00"/>
    <n v="75000"/>
    <s v="551"/>
    <x v="8"/>
    <x v="27"/>
    <x v="5"/>
    <x v="1"/>
    <x v="0"/>
  </r>
  <r>
    <n v="5515124703"/>
    <x v="109"/>
    <n v="48007000"/>
    <x v="658"/>
    <s v="LTEAGUTIERRE"/>
    <s v="MFLT"/>
    <s v="Provisión otras cta.pte.proveed prod. no inventar"/>
    <s v="Formato autorizacion salida de personal"/>
    <s v="Formato autorizacion salida de personal"/>
    <d v="2010-09-03T00:00:00"/>
    <d v="2010-09-03T00:00:00"/>
    <n v="65850"/>
    <s v="551"/>
    <x v="8"/>
    <x v="27"/>
    <x v="5"/>
    <x v="1"/>
    <x v="0"/>
  </r>
  <r>
    <n v="5515124703"/>
    <x v="109"/>
    <n v="48008600"/>
    <x v="659"/>
    <s v="LTEAGUTIERRE"/>
    <s v="MFLT"/>
    <s v="Provisión otras cta.pte.proveed prod. no inventar"/>
    <s v="Form lito126 Buzón de sugerencias"/>
    <s v="Form lito126 Buzón de sugerencias"/>
    <d v="2010-09-02T00:00:00"/>
    <d v="2010-09-03T00:00:00"/>
    <n v="57300"/>
    <s v="551"/>
    <x v="8"/>
    <x v="27"/>
    <x v="5"/>
    <x v="1"/>
    <x v="0"/>
  </r>
  <r>
    <n v="5505124504"/>
    <x v="214"/>
    <n v="48200000"/>
    <x v="663"/>
    <s v="SSPAGRANADOS"/>
    <s v="MFLT"/>
    <s v="Provisión otras cta.pte.proveed prod. no inventar"/>
    <s v=""/>
    <s v=""/>
    <d v="2010-09-03T00:00:00"/>
    <d v="2010-09-03T00:00:00"/>
    <n v="-4200"/>
    <s v="550"/>
    <x v="8"/>
    <x v="27"/>
    <x v="5"/>
    <x v="1"/>
    <x v="0"/>
  </r>
  <r>
    <n v="5505124504"/>
    <x v="214"/>
    <n v="48200000"/>
    <x v="663"/>
    <s v="LTHMRENDON"/>
    <s v="MFLT"/>
    <s v="Provisión otras cta.pte.proveed prod. no inventar"/>
    <s v="Accesorio para oficina negocio 0%"/>
    <s v="Accesorio para oficina negocio 0%"/>
    <d v="2010-09-03T00:00:00"/>
    <d v="2010-09-03T00:00:00"/>
    <n v="42000"/>
    <s v="550"/>
    <x v="8"/>
    <x v="27"/>
    <x v="5"/>
    <x v="1"/>
    <x v="0"/>
  </r>
  <r>
    <n v="5525116446"/>
    <x v="152"/>
    <n v="48300600"/>
    <x v="665"/>
    <s v="LTJFLOPEZ"/>
    <s v="MFLT"/>
    <s v="Provisión otras cta.pte.proveed prod. Inventariab."/>
    <s v=""/>
    <s v="Servicio de transporte"/>
    <d v="2010-09-06T00:00:00"/>
    <d v="2010-09-06T00:00:00"/>
    <n v="99970"/>
    <s v="552"/>
    <x v="8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Servicio de transporte"/>
    <d v="2010-09-06T00:00:00"/>
    <d v="2010-09-06T00:00:00"/>
    <n v="106219"/>
    <s v="552"/>
    <x v="8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Servicio de transporte"/>
    <d v="2010-09-06T00:00:00"/>
    <d v="2010-09-06T00:00:00"/>
    <n v="333781"/>
    <s v="552"/>
    <x v="8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Servicio de transporte"/>
    <d v="2010-09-06T00:00:00"/>
    <d v="2010-09-06T00:00:00"/>
    <n v="35000"/>
    <s v="552"/>
    <x v="8"/>
    <x v="27"/>
    <x v="7"/>
    <x v="1"/>
    <x v="1"/>
  </r>
  <r>
    <n v="5515116408"/>
    <x v="103"/>
    <n v="48001500"/>
    <x v="656"/>
    <s v="SSPAGRANADOS"/>
    <s v="MFLT"/>
    <s v="COMUNICACION CELULAR S.A. COMCEL"/>
    <s v=""/>
    <s v=""/>
    <d v="2010-09-03T00:00:00"/>
    <d v="2010-09-07T00:00:00"/>
    <n v="3925"/>
    <s v="551"/>
    <x v="8"/>
    <x v="27"/>
    <x v="1"/>
    <x v="1"/>
    <x v="0"/>
  </r>
  <r>
    <n v="5515116408"/>
    <x v="103"/>
    <n v="48007000"/>
    <x v="658"/>
    <s v="SSPAGRANADOS"/>
    <s v="MFLT"/>
    <s v="COMUNICACION CELULAR S.A. COMCEL"/>
    <s v=""/>
    <s v=""/>
    <d v="2010-09-03T00:00:00"/>
    <d v="2010-09-07T00:00:00"/>
    <n v="13456"/>
    <s v="551"/>
    <x v="8"/>
    <x v="27"/>
    <x v="1"/>
    <x v="1"/>
    <x v="0"/>
  </r>
  <r>
    <n v="5515125759"/>
    <x v="115"/>
    <n v="48007000"/>
    <x v="658"/>
    <s v="LTNJRODRIGUE"/>
    <s v="MFLT"/>
    <s v="Provisión otras cta.pte.proveed prod. Inventariab."/>
    <s v=""/>
    <s v="Servicio Transporte por vale"/>
    <d v="2010-09-07T00:00:00"/>
    <d v="2010-09-07T00:00:00"/>
    <n v="27288"/>
    <s v="551"/>
    <x v="8"/>
    <x v="27"/>
    <x v="5"/>
    <x v="1"/>
    <x v="0"/>
  </r>
  <r>
    <n v="5515125759"/>
    <x v="115"/>
    <n v="48007000"/>
    <x v="658"/>
    <s v="LTNJRODRIGUE"/>
    <s v="MFLT"/>
    <s v="Provisión otras cta.pte.proveed prod. Inventariab."/>
    <s v=""/>
    <s v="Servicio Transporte por vale"/>
    <d v="2010-09-07T00:00:00"/>
    <d v="2010-09-07T00:00:00"/>
    <n v="2729"/>
    <s v="551"/>
    <x v="8"/>
    <x v="27"/>
    <x v="5"/>
    <x v="1"/>
    <x v="0"/>
  </r>
  <r>
    <n v="5515116408"/>
    <x v="103"/>
    <n v="48008600"/>
    <x v="659"/>
    <s v="SSPAGRANADOS"/>
    <s v="MFLT"/>
    <s v="COMUNICACION CELULAR S.A. COMCEL"/>
    <s v=""/>
    <s v=""/>
    <d v="2010-09-03T00:00:00"/>
    <d v="2010-09-07T00:00:00"/>
    <n v="561"/>
    <s v="551"/>
    <x v="8"/>
    <x v="27"/>
    <x v="1"/>
    <x v="1"/>
    <x v="0"/>
  </r>
  <r>
    <n v="5515125759"/>
    <x v="115"/>
    <n v="48008600"/>
    <x v="659"/>
    <s v="LTNJRODRIGUE"/>
    <s v="MFLT"/>
    <s v="Provisión otras cta.pte.proveed prod. Inventariab."/>
    <s v=""/>
    <s v="Servicio Transporte por vale"/>
    <d v="2010-09-07T00:00:00"/>
    <d v="2010-09-07T00:00:00"/>
    <n v="7580"/>
    <s v="551"/>
    <x v="8"/>
    <x v="27"/>
    <x v="5"/>
    <x v="1"/>
    <x v="0"/>
  </r>
  <r>
    <n v="5515125759"/>
    <x v="115"/>
    <n v="48008600"/>
    <x v="659"/>
    <s v="LTNJRODRIGUE"/>
    <s v="MFLT"/>
    <s v="Provisión otras cta.pte.proveed prod. Inventariab."/>
    <s v=""/>
    <s v="Servicio Transporte por vale"/>
    <d v="2010-09-07T00:00:00"/>
    <d v="2010-09-07T00:00:00"/>
    <n v="758"/>
    <s v="551"/>
    <x v="8"/>
    <x v="27"/>
    <x v="5"/>
    <x v="1"/>
    <x v="0"/>
  </r>
  <r>
    <n v="5515116408"/>
    <x v="103"/>
    <n v="48016800"/>
    <x v="662"/>
    <s v="SSPAGRANADOS"/>
    <s v="MFLT"/>
    <s v="COMUNICACION CELULAR S.A. COMCEL"/>
    <s v=""/>
    <s v=""/>
    <d v="2010-09-03T00:00:00"/>
    <d v="2010-09-07T00:00:00"/>
    <n v="5047"/>
    <s v="551"/>
    <x v="8"/>
    <x v="27"/>
    <x v="1"/>
    <x v="1"/>
    <x v="0"/>
  </r>
  <r>
    <n v="5525116408"/>
    <x v="173"/>
    <n v="48330000"/>
    <x v="666"/>
    <s v="SSPAGRANADOS"/>
    <s v="MFLT"/>
    <s v="COMUNICACION CELULAR S.A. COMCEL"/>
    <s v=""/>
    <s v=""/>
    <d v="2010-09-03T00:00:00"/>
    <d v="2010-09-07T00:00:00"/>
    <n v="8411"/>
    <s v="552"/>
    <x v="8"/>
    <x v="27"/>
    <x v="1"/>
    <x v="1"/>
    <x v="0"/>
  </r>
  <r>
    <n v="5525125759"/>
    <x v="178"/>
    <n v="48330000"/>
    <x v="666"/>
    <s v="LTNJRODRIGUE"/>
    <s v="MFLT"/>
    <s v="Provisión otras cta.pte.proveed prod. Inventariab."/>
    <s v=""/>
    <s v="Servicio Transporte por vale"/>
    <d v="2010-09-07T00:00:00"/>
    <d v="2010-09-07T00:00:00"/>
    <n v="21224"/>
    <s v="552"/>
    <x v="8"/>
    <x v="27"/>
    <x v="5"/>
    <x v="1"/>
    <x v="0"/>
  </r>
  <r>
    <n v="5525125759"/>
    <x v="178"/>
    <n v="48330000"/>
    <x v="666"/>
    <s v="LTNJRODRIGUE"/>
    <s v="MFLT"/>
    <s v="Provisión otras cta.pte.proveed prod. Inventariab."/>
    <s v=""/>
    <s v="Servicio Transporte por vale"/>
    <d v="2010-09-07T00:00:00"/>
    <d v="2010-09-07T00:00:00"/>
    <n v="2122"/>
    <s v="552"/>
    <x v="8"/>
    <x v="27"/>
    <x v="5"/>
    <x v="1"/>
    <x v="0"/>
  </r>
  <r>
    <n v="5515124719"/>
    <x v="114"/>
    <n v="48007000"/>
    <x v="658"/>
    <s v="LTHMRENDON"/>
    <s v="MFLT"/>
    <s v="Provisión otras cta.pte.proveed prod. no inventar"/>
    <s v="Volante comunicaciones internas 16%"/>
    <s v="Volante comunicaciones internas 16%"/>
    <d v="2010-09-08T00:00:00"/>
    <d v="2010-09-08T00:00:00"/>
    <n v="14000"/>
    <s v="551"/>
    <x v="8"/>
    <x v="27"/>
    <x v="5"/>
    <x v="1"/>
    <x v="0"/>
  </r>
  <r>
    <n v="5525124714"/>
    <x v="177"/>
    <n v="48330000"/>
    <x v="666"/>
    <s v="LTCHGARCIA"/>
    <s v="MFLT"/>
    <s v="Pto terminado manuf, envases"/>
    <s v="ENV Met Lito Cir 88X154 Estañado"/>
    <s v=""/>
    <d v="2010-09-09T00:00:00"/>
    <d v="2010-09-09T00:00:00"/>
    <n v="753"/>
    <s v="552"/>
    <x v="8"/>
    <x v="27"/>
    <x v="5"/>
    <x v="1"/>
    <x v="1"/>
  </r>
  <r>
    <n v="5525124714"/>
    <x v="177"/>
    <n v="48330000"/>
    <x v="666"/>
    <s v="LTCHGARCIA"/>
    <s v="MFLT"/>
    <s v="Pto terminado manuf, envases"/>
    <s v="ENV Met Lito Cir 88X154 Dorado"/>
    <s v=""/>
    <d v="2010-09-09T00:00:00"/>
    <d v="2010-09-09T00:00:00"/>
    <n v="818"/>
    <s v="552"/>
    <x v="8"/>
    <x v="27"/>
    <x v="5"/>
    <x v="1"/>
    <x v="1"/>
  </r>
  <r>
    <n v="5515110102"/>
    <x v="92"/>
    <n v="48000300"/>
    <x v="654"/>
    <s v="SSALLONDONO"/>
    <s v="MFLT"/>
    <s v="Obligación laboral, salarios por pagar"/>
    <s v=""/>
    <s v=""/>
    <d v="2010-09-10T00:00:00"/>
    <d v="2010-09-10T00:00:00"/>
    <n v="5632725"/>
    <s v="551"/>
    <x v="8"/>
    <x v="27"/>
    <x v="2"/>
    <x v="1"/>
    <x v="0"/>
  </r>
  <r>
    <n v="5515110102"/>
    <x v="92"/>
    <n v="48001500"/>
    <x v="656"/>
    <s v="SSALLONDONO"/>
    <s v="MFLT"/>
    <s v="Obligación laboral, salarios por pagar"/>
    <s v=""/>
    <s v=""/>
    <d v="2010-09-10T00:00:00"/>
    <d v="2010-09-10T00:00:00"/>
    <n v="2983077"/>
    <s v="551"/>
    <x v="8"/>
    <x v="27"/>
    <x v="2"/>
    <x v="1"/>
    <x v="0"/>
  </r>
  <r>
    <n v="5515110110"/>
    <x v="105"/>
    <n v="48001500"/>
    <x v="656"/>
    <s v="SSALLONDONO"/>
    <s v="MFLT"/>
    <s v="Obligación laboral, salarios por pagar"/>
    <s v=""/>
    <s v=""/>
    <d v="2010-09-10T00:00:00"/>
    <d v="2010-09-10T00:00:00"/>
    <n v="30750"/>
    <s v="551"/>
    <x v="8"/>
    <x v="27"/>
    <x v="2"/>
    <x v="1"/>
    <x v="0"/>
  </r>
  <r>
    <n v="5515110102"/>
    <x v="92"/>
    <n v="48007000"/>
    <x v="658"/>
    <s v="SSALLONDONO"/>
    <s v="MFLT"/>
    <s v="Obligación laboral, salarios por pagar"/>
    <s v=""/>
    <s v=""/>
    <d v="2010-09-10T00:00:00"/>
    <d v="2010-09-10T00:00:00"/>
    <n v="1602778"/>
    <s v="551"/>
    <x v="8"/>
    <x v="27"/>
    <x v="2"/>
    <x v="1"/>
    <x v="0"/>
  </r>
  <r>
    <n v="5515110103"/>
    <x v="116"/>
    <n v="48007000"/>
    <x v="658"/>
    <s v="SSALLONDONO"/>
    <s v="MFLT"/>
    <s v="Obligación laboral, salarios por pagar"/>
    <s v=""/>
    <s v=""/>
    <d v="2010-09-10T00:00:00"/>
    <d v="2010-09-10T00:00:00"/>
    <n v="206000"/>
    <s v="551"/>
    <x v="8"/>
    <x v="27"/>
    <x v="2"/>
    <x v="1"/>
    <x v="0"/>
  </r>
  <r>
    <n v="5515116507"/>
    <x v="112"/>
    <n v="48007000"/>
    <x v="658"/>
    <s v="LTRCMAZO"/>
    <s v="MFLT"/>
    <s v="Provisión otras cta.pte.proveed prod. Inventariab."/>
    <s v=""/>
    <s v="Recarga de toner de impresora"/>
    <d v="2010-09-10T00:00:00"/>
    <d v="2010-09-10T00:00:00"/>
    <n v="8621"/>
    <s v="551"/>
    <x v="8"/>
    <x v="27"/>
    <x v="5"/>
    <x v="1"/>
    <x v="0"/>
  </r>
  <r>
    <n v="5515110102"/>
    <x v="92"/>
    <n v="48008600"/>
    <x v="659"/>
    <s v="SSALLONDONO"/>
    <s v="MFLT"/>
    <s v="Obligación laboral, salarios por pagar"/>
    <s v=""/>
    <s v=""/>
    <d v="2010-09-10T00:00:00"/>
    <d v="2010-09-10T00:00:00"/>
    <n v="674050"/>
    <s v="551"/>
    <x v="8"/>
    <x v="27"/>
    <x v="2"/>
    <x v="1"/>
    <x v="0"/>
  </r>
  <r>
    <n v="5515110103"/>
    <x v="116"/>
    <n v="48008600"/>
    <x v="659"/>
    <s v="SSALLONDONO"/>
    <s v="MFLT"/>
    <s v="Obligación laboral, salarios por pagar"/>
    <s v=""/>
    <s v=""/>
    <d v="2010-09-10T00:00:00"/>
    <d v="2010-09-10T00:00:00"/>
    <n v="257500"/>
    <s v="551"/>
    <x v="8"/>
    <x v="27"/>
    <x v="2"/>
    <x v="1"/>
    <x v="0"/>
  </r>
  <r>
    <n v="5515110102"/>
    <x v="92"/>
    <n v="48016800"/>
    <x v="662"/>
    <s v="SSALLONDONO"/>
    <s v="MFLT"/>
    <s v="Obligación laboral, salarios por pagar"/>
    <s v=""/>
    <s v=""/>
    <d v="2010-09-10T00:00:00"/>
    <d v="2010-09-10T00:00:00"/>
    <n v="805542"/>
    <s v="551"/>
    <x v="8"/>
    <x v="27"/>
    <x v="2"/>
    <x v="1"/>
    <x v="0"/>
  </r>
  <r>
    <n v="5515110110"/>
    <x v="105"/>
    <n v="48016800"/>
    <x v="662"/>
    <s v="SSALLONDONO"/>
    <s v="MFLT"/>
    <s v="Obligación laboral, salarios por pagar"/>
    <s v=""/>
    <s v=""/>
    <d v="2010-09-10T00:00:00"/>
    <d v="2010-09-10T00:00:00"/>
    <n v="61500"/>
    <s v="551"/>
    <x v="8"/>
    <x v="27"/>
    <x v="2"/>
    <x v="1"/>
    <x v="0"/>
  </r>
  <r>
    <n v="5505110102"/>
    <x v="131"/>
    <n v="48200100"/>
    <x v="664"/>
    <s v="SSALLONDONO"/>
    <s v="MFLT"/>
    <s v="Obligación laboral, salarios por pagar"/>
    <s v=""/>
    <s v=""/>
    <d v="2010-09-10T00:00:00"/>
    <d v="2010-09-10T00:00:00"/>
    <n v="2597754"/>
    <s v="550"/>
    <x v="8"/>
    <x v="27"/>
    <x v="2"/>
    <x v="1"/>
    <x v="0"/>
  </r>
  <r>
    <n v="5505110108"/>
    <x v="237"/>
    <n v="48200100"/>
    <x v="664"/>
    <s v="SSALLONDONO"/>
    <s v="MFLT"/>
    <s v="Obligación laboral, salarios por pagar"/>
    <s v=""/>
    <s v=""/>
    <d v="2010-09-10T00:00:00"/>
    <d v="2010-09-10T00:00:00"/>
    <n v="130222"/>
    <s v="550"/>
    <x v="8"/>
    <x v="27"/>
    <x v="2"/>
    <x v="1"/>
    <x v="0"/>
  </r>
  <r>
    <n v="5505110110"/>
    <x v="132"/>
    <n v="48200100"/>
    <x v="664"/>
    <s v="SSALLONDONO"/>
    <s v="MFLT"/>
    <s v="Obligación laboral, salarios por pagar"/>
    <s v=""/>
    <s v=""/>
    <d v="2010-09-10T00:00:00"/>
    <d v="2010-09-10T00:00:00"/>
    <n v="30750"/>
    <s v="550"/>
    <x v="8"/>
    <x v="27"/>
    <x v="2"/>
    <x v="1"/>
    <x v="0"/>
  </r>
  <r>
    <n v="5525110102"/>
    <x v="153"/>
    <n v="48330000"/>
    <x v="666"/>
    <s v="SSALLONDONO"/>
    <s v="MFLT"/>
    <s v="Obligación laboral, salarios por pagar"/>
    <s v=""/>
    <s v=""/>
    <d v="2010-09-10T00:00:00"/>
    <d v="2010-09-10T00:00:00"/>
    <n v="1330083"/>
    <s v="552"/>
    <x v="8"/>
    <x v="27"/>
    <x v="2"/>
    <x v="1"/>
    <x v="0"/>
  </r>
  <r>
    <n v="5525110102"/>
    <x v="153"/>
    <n v="48330000"/>
    <x v="666"/>
    <s v="SSALLONDONO"/>
    <s v="MFLT"/>
    <s v="Obligación laboral, salarios por pagar"/>
    <s v=""/>
    <s v=""/>
    <d v="2010-09-10T00:00:00"/>
    <d v="2010-09-10T00:00:00"/>
    <n v="1336142"/>
    <s v="552"/>
    <x v="8"/>
    <x v="27"/>
    <x v="2"/>
    <x v="1"/>
    <x v="0"/>
  </r>
  <r>
    <n v="5515116408"/>
    <x v="103"/>
    <n v="48001500"/>
    <x v="656"/>
    <s v="SSPAGRANADOS"/>
    <s v="MFLT"/>
    <s v="TELEFONICA MOVILES COLOMBIA S.A."/>
    <s v=""/>
    <s v=""/>
    <d v="2010-09-08T00:00:00"/>
    <d v="2010-09-11T00:00:00"/>
    <n v="817"/>
    <s v="551"/>
    <x v="8"/>
    <x v="27"/>
    <x v="1"/>
    <x v="1"/>
    <x v="0"/>
  </r>
  <r>
    <n v="5515116408"/>
    <x v="103"/>
    <n v="48007000"/>
    <x v="658"/>
    <s v="SSPAGRANADOS"/>
    <s v="MFLT"/>
    <s v="TELEFONICA MOVILES COLOMBIA S.A."/>
    <s v=""/>
    <s v=""/>
    <d v="2010-09-08T00:00:00"/>
    <d v="2010-09-11T00:00:00"/>
    <n v="4897"/>
    <s v="551"/>
    <x v="8"/>
    <x v="27"/>
    <x v="1"/>
    <x v="1"/>
    <x v="0"/>
  </r>
  <r>
    <n v="5515116408"/>
    <x v="103"/>
    <n v="48008600"/>
    <x v="659"/>
    <s v="SSPAGRANADOS"/>
    <s v="MFLT"/>
    <s v="TELEFONICA MOVILES COLOMBIA S.A."/>
    <s v=""/>
    <s v=""/>
    <d v="2010-09-08T00:00:00"/>
    <d v="2010-09-11T00:00:00"/>
    <n v="6530"/>
    <s v="551"/>
    <x v="8"/>
    <x v="27"/>
    <x v="1"/>
    <x v="1"/>
    <x v="0"/>
  </r>
  <r>
    <n v="5515116408"/>
    <x v="103"/>
    <n v="48016800"/>
    <x v="662"/>
    <s v="SSPAGRANADOS"/>
    <s v="MFLT"/>
    <s v="TELEFONICA MOVILES COLOMBIA S.A."/>
    <s v=""/>
    <s v=""/>
    <d v="2010-09-08T00:00:00"/>
    <d v="2010-09-11T00:00:00"/>
    <n v="4082"/>
    <s v="551"/>
    <x v="8"/>
    <x v="27"/>
    <x v="1"/>
    <x v="1"/>
    <x v="0"/>
  </r>
  <r>
    <n v="5505116408"/>
    <x v="150"/>
    <n v="48200100"/>
    <x v="664"/>
    <s v="SSPAGRANADOS"/>
    <s v="MFLT"/>
    <s v="TELEFONICA MOVILES COLOMBIA S.A."/>
    <s v=""/>
    <s v=""/>
    <d v="2010-09-08T00:00:00"/>
    <d v="2010-09-11T00:00:00"/>
    <n v="4897"/>
    <s v="550"/>
    <x v="8"/>
    <x v="27"/>
    <x v="1"/>
    <x v="1"/>
    <x v="0"/>
  </r>
  <r>
    <n v="5525116446"/>
    <x v="152"/>
    <n v="48300600"/>
    <x v="665"/>
    <s v="LTJFLOPEZ"/>
    <s v="MFLT"/>
    <s v="Provisión otras cta.pte.proveed prod. Inventariab."/>
    <s v=""/>
    <s v="Servicio de transporte"/>
    <d v="2010-09-11T00:00:00"/>
    <d v="2010-09-11T00:00:00"/>
    <n v="16472"/>
    <s v="552"/>
    <x v="8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Servicio de transporte"/>
    <d v="2010-09-11T00:00:00"/>
    <d v="2010-09-11T00:00:00"/>
    <n v="160000"/>
    <s v="552"/>
    <x v="8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Servicio de transporte"/>
    <d v="2010-09-11T00:00:00"/>
    <d v="2010-09-11T00:00:00"/>
    <n v="360000"/>
    <s v="552"/>
    <x v="8"/>
    <x v="27"/>
    <x v="7"/>
    <x v="1"/>
    <x v="1"/>
  </r>
  <r>
    <n v="5525116408"/>
    <x v="173"/>
    <n v="48330000"/>
    <x v="666"/>
    <s v="SSPAGRANADOS"/>
    <s v="MFLT"/>
    <s v="TELEFONICA MOVILES COLOMBIA S.A."/>
    <s v=""/>
    <s v=""/>
    <d v="2010-09-08T00:00:00"/>
    <d v="2010-09-11T00:00:00"/>
    <n v="12244"/>
    <s v="552"/>
    <x v="8"/>
    <x v="27"/>
    <x v="1"/>
    <x v="1"/>
    <x v="0"/>
  </r>
  <r>
    <n v="5515116403"/>
    <x v="232"/>
    <n v="48007000"/>
    <x v="658"/>
    <s v="SSPAGRANADOS"/>
    <s v="MFLT"/>
    <s v="AHORA S.A"/>
    <s v=""/>
    <s v=""/>
    <d v="2010-09-09T00:00:00"/>
    <d v="2010-09-13T00:00:00"/>
    <n v="110498"/>
    <s v="551"/>
    <x v="8"/>
    <x v="27"/>
    <x v="5"/>
    <x v="1"/>
    <x v="0"/>
  </r>
  <r>
    <n v="5515115355"/>
    <x v="120"/>
    <n v="48016300"/>
    <x v="661"/>
    <s v="SSPAGRANADOS"/>
    <s v="MFLT"/>
    <s v="RESTREPO HENAO S.A.CORREDORES DE SE"/>
    <s v=""/>
    <s v=""/>
    <d v="2010-09-06T00:00:00"/>
    <d v="2010-09-13T00:00:00"/>
    <n v="92080"/>
    <s v="551"/>
    <x v="8"/>
    <x v="27"/>
    <x v="2"/>
    <x v="1"/>
    <x v="0"/>
  </r>
  <r>
    <n v="5515115370"/>
    <x v="121"/>
    <n v="48016300"/>
    <x v="661"/>
    <s v="SSPAGRANADOS"/>
    <s v="MFLT"/>
    <s v="RESTREPO HENAO S.A.CORREDORES DE SE"/>
    <s v=""/>
    <s v=""/>
    <d v="2010-09-06T00:00:00"/>
    <d v="2010-09-13T00:00:00"/>
    <n v="23040"/>
    <s v="551"/>
    <x v="8"/>
    <x v="27"/>
    <x v="2"/>
    <x v="1"/>
    <x v="0"/>
  </r>
  <r>
    <n v="5515124703"/>
    <x v="109"/>
    <n v="48016800"/>
    <x v="662"/>
    <s v="LTEAGUTIERRE"/>
    <s v="MFLT"/>
    <s v="Provisión otras cta.pte.proveed prod. no inventar"/>
    <s v="JGO.caratula y contra caratula Oficio"/>
    <s v="JGO.caratula y contra caratula Oficio"/>
    <d v="2010-09-13T00:00:00"/>
    <d v="2010-09-13T00:00:00"/>
    <n v="98000"/>
    <s v="551"/>
    <x v="8"/>
    <x v="27"/>
    <x v="5"/>
    <x v="1"/>
    <x v="0"/>
  </r>
  <r>
    <n v="5505116411"/>
    <x v="130"/>
    <n v="48200000"/>
    <x v="663"/>
    <s v="LTJCLUNA"/>
    <s v="MFLT"/>
    <s v="Provisión otras cta.pte.proveed prod. Inventariab."/>
    <s v=""/>
    <s v="Transporte Muestras show room"/>
    <d v="2010-09-13T00:00:00"/>
    <d v="2010-09-13T00:00:00"/>
    <n v="665306"/>
    <s v="550"/>
    <x v="8"/>
    <x v="27"/>
    <x v="7"/>
    <x v="1"/>
    <x v="1"/>
  </r>
  <r>
    <n v="5505124713"/>
    <x v="238"/>
    <n v="48200000"/>
    <x v="663"/>
    <s v="LTMCRAGA"/>
    <s v="MFLT"/>
    <s v="Material de empaque nal"/>
    <s v="Remache costurero 1/8X1/4 MM"/>
    <s v=""/>
    <d v="2010-09-13T00:00:00"/>
    <d v="2010-09-13T00:00:00"/>
    <n v="318"/>
    <s v="550"/>
    <x v="8"/>
    <x v="27"/>
    <x v="5"/>
    <x v="1"/>
    <x v="1"/>
  </r>
  <r>
    <n v="5505124713"/>
    <x v="238"/>
    <n v="48200000"/>
    <x v="663"/>
    <s v="LTMCRAGA"/>
    <s v="MFLT"/>
    <s v="Material de empaque nal"/>
    <s v="Correa costurero REF.135017"/>
    <s v=""/>
    <d v="2010-09-13T00:00:00"/>
    <d v="2010-09-13T00:00:00"/>
    <n v="292"/>
    <s v="550"/>
    <x v="8"/>
    <x v="27"/>
    <x v="5"/>
    <x v="1"/>
    <x v="1"/>
  </r>
  <r>
    <n v="5505115355"/>
    <x v="148"/>
    <n v="48200100"/>
    <x v="664"/>
    <s v="SSPAGRANADOS"/>
    <s v="MFLT"/>
    <s v="RESTREPO HENAO S.A.CORREDORES DE SE"/>
    <s v=""/>
    <s v=""/>
    <d v="2010-09-06T00:00:00"/>
    <d v="2010-09-13T00:00:00"/>
    <n v="21580"/>
    <s v="550"/>
    <x v="8"/>
    <x v="27"/>
    <x v="2"/>
    <x v="1"/>
    <x v="0"/>
  </r>
  <r>
    <n v="5505115370"/>
    <x v="149"/>
    <n v="48200100"/>
    <x v="664"/>
    <s v="SSPAGRANADOS"/>
    <s v="MFLT"/>
    <s v="RESTREPO HENAO S.A.CORREDORES DE SE"/>
    <s v=""/>
    <s v=""/>
    <d v="2010-09-06T00:00:00"/>
    <d v="2010-09-13T00:00:00"/>
    <n v="5400"/>
    <s v="550"/>
    <x v="8"/>
    <x v="27"/>
    <x v="2"/>
    <x v="1"/>
    <x v="0"/>
  </r>
  <r>
    <n v="5525115355"/>
    <x v="170"/>
    <n v="48330000"/>
    <x v="666"/>
    <s v="SSPAGRANADOS"/>
    <s v="MFLT"/>
    <s v="RESTREPO HENAO S.A.CORREDORES DE SE"/>
    <s v=""/>
    <s v=""/>
    <d v="2010-09-06T00:00:00"/>
    <d v="2010-09-13T00:00:00"/>
    <n v="21784"/>
    <s v="552"/>
    <x v="8"/>
    <x v="27"/>
    <x v="2"/>
    <x v="1"/>
    <x v="0"/>
  </r>
  <r>
    <n v="5525115370"/>
    <x v="171"/>
    <n v="48330000"/>
    <x v="666"/>
    <s v="SSPAGRANADOS"/>
    <s v="MFLT"/>
    <s v="RESTREPO HENAO S.A.CORREDORES DE SE"/>
    <s v=""/>
    <s v=""/>
    <d v="2010-09-06T00:00:00"/>
    <d v="2010-09-13T00:00:00"/>
    <n v="5451"/>
    <s v="552"/>
    <x v="8"/>
    <x v="27"/>
    <x v="2"/>
    <x v="1"/>
    <x v="0"/>
  </r>
  <r>
    <n v="5515116507"/>
    <x v="112"/>
    <n v="48008600"/>
    <x v="659"/>
    <s v="LTICPOSADA"/>
    <s v="MFLT"/>
    <s v="Provisión otras cta.pte.proveed prod. Inventariab."/>
    <s v=""/>
    <s v="Recarga de toner de impresora"/>
    <d v="2010-09-14T00:00:00"/>
    <d v="2010-09-14T00:00:00"/>
    <n v="21552"/>
    <s v="551"/>
    <x v="8"/>
    <x v="27"/>
    <x v="5"/>
    <x v="1"/>
    <x v="0"/>
  </r>
  <r>
    <n v="5525111156"/>
    <x v="228"/>
    <n v="48330000"/>
    <x v="666"/>
    <s v="LTJFLOPEZ"/>
    <s v="MFLT"/>
    <s v="Provisión otras cta.pte.proveed prod. Inventariab."/>
    <s v=""/>
    <s v="Servicio de consultoria"/>
    <d v="2010-09-14T00:00:00"/>
    <d v="2010-09-14T00:00:00"/>
    <n v="850000"/>
    <s v="552"/>
    <x v="8"/>
    <x v="27"/>
    <x v="8"/>
    <x v="1"/>
    <x v="0"/>
  </r>
  <r>
    <n v="5515113507"/>
    <x v="101"/>
    <n v="48001400"/>
    <x v="655"/>
    <s v="SSGAVILLAMIL"/>
    <s v="MFLT"/>
    <s v="Gto admon,arrendamientos,equipo comput. y comunic."/>
    <s v=""/>
    <s v=""/>
    <d v="2010-09-10T00:00:00"/>
    <d v="2010-09-15T00:00:00"/>
    <n v="-309623"/>
    <s v="551"/>
    <x v="8"/>
    <x v="27"/>
    <x v="5"/>
    <x v="1"/>
    <x v="0"/>
  </r>
  <r>
    <n v="5515113507"/>
    <x v="101"/>
    <n v="48001400"/>
    <x v="655"/>
    <s v="SSPAGRANADOS"/>
    <s v="MFLT"/>
    <s v="CREDENCIAL BANCO DE OCCIDENTE"/>
    <s v=""/>
    <s v=""/>
    <d v="2010-09-10T00:00:00"/>
    <d v="2010-09-15T00:00:00"/>
    <n v="65558"/>
    <s v="551"/>
    <x v="8"/>
    <x v="27"/>
    <x v="5"/>
    <x v="1"/>
    <x v="0"/>
  </r>
  <r>
    <n v="5515113507"/>
    <x v="101"/>
    <n v="48001400"/>
    <x v="655"/>
    <s v="SSPAGRANADOS"/>
    <s v="MFLT"/>
    <s v="CREDENCIAL BANCO DE OCCIDENTE"/>
    <s v=""/>
    <s v=""/>
    <d v="2010-09-10T00:00:00"/>
    <d v="2010-09-15T00:00:00"/>
    <n v="90532"/>
    <s v="551"/>
    <x v="8"/>
    <x v="27"/>
    <x v="5"/>
    <x v="1"/>
    <x v="0"/>
  </r>
  <r>
    <n v="5515113507"/>
    <x v="101"/>
    <n v="48001400"/>
    <x v="655"/>
    <s v="SSPAGRANADOS"/>
    <s v="MFLT"/>
    <s v="CREDENCIAL BANCO DE OCCIDENTE"/>
    <s v=""/>
    <s v=""/>
    <d v="2010-09-10T00:00:00"/>
    <d v="2010-09-15T00:00:00"/>
    <n v="65558"/>
    <s v="551"/>
    <x v="8"/>
    <x v="27"/>
    <x v="5"/>
    <x v="1"/>
    <x v="0"/>
  </r>
  <r>
    <n v="5515113507"/>
    <x v="101"/>
    <n v="48001400"/>
    <x v="655"/>
    <s v="SSPAGRANADOS"/>
    <s v="MFLT"/>
    <s v="CREDENCIAL BANCO DE OCCIDENTE"/>
    <s v=""/>
    <s v=""/>
    <d v="2010-09-10T00:00:00"/>
    <d v="2010-09-15T00:00:00"/>
    <n v="87975"/>
    <s v="551"/>
    <x v="8"/>
    <x v="27"/>
    <x v="5"/>
    <x v="1"/>
    <x v="0"/>
  </r>
  <r>
    <n v="5515113507"/>
    <x v="101"/>
    <n v="48001500"/>
    <x v="656"/>
    <s v="SSGAVILLAMIL"/>
    <s v="MFLT"/>
    <s v="Gto admon,arrendamientos,equipo comput. y comunic."/>
    <s v=""/>
    <s v=""/>
    <d v="2010-09-10T00:00:00"/>
    <d v="2010-09-15T00:00:00"/>
    <n v="309623"/>
    <s v="551"/>
    <x v="8"/>
    <x v="27"/>
    <x v="5"/>
    <x v="1"/>
    <x v="0"/>
  </r>
  <r>
    <n v="5525116432"/>
    <x v="211"/>
    <n v="48330000"/>
    <x v="666"/>
    <s v="SSGAVILLAMIL"/>
    <s v="MFLT"/>
    <s v="Gto admon,arrendamientos,equipo comput. y comunic."/>
    <s v=""/>
    <s v=""/>
    <d v="2010-09-10T00:00:00"/>
    <d v="2010-09-15T00:00:00"/>
    <n v="-5005"/>
    <s v="552"/>
    <x v="8"/>
    <x v="27"/>
    <x v="5"/>
    <x v="1"/>
    <x v="0"/>
  </r>
  <r>
    <n v="5525124703"/>
    <x v="191"/>
    <n v="48330000"/>
    <x v="666"/>
    <s v="SSGAVILLAMIL"/>
    <s v="MFLT"/>
    <s v="Gto admon,arrendamientos,equipo comput. y comunic."/>
    <s v=""/>
    <s v=""/>
    <d v="2010-09-10T00:00:00"/>
    <d v="2010-09-15T00:00:00"/>
    <n v="5005"/>
    <s v="552"/>
    <x v="8"/>
    <x v="27"/>
    <x v="5"/>
    <x v="1"/>
    <x v="0"/>
  </r>
  <r>
    <n v="5515124704"/>
    <x v="110"/>
    <n v="48000300"/>
    <x v="654"/>
    <s v="LTHMRENDON"/>
    <s v="MFLT"/>
    <s v="Provisión otras cta.pte.proveed prod. no inventar"/>
    <s v="Pila aa x2"/>
    <s v="Pila aa x2 alkal.eveready gold-blist"/>
    <d v="2010-09-16T00:00:00"/>
    <d v="2010-09-16T00:00:00"/>
    <n v="8570"/>
    <s v="551"/>
    <x v="8"/>
    <x v="27"/>
    <x v="5"/>
    <x v="1"/>
    <x v="0"/>
  </r>
  <r>
    <n v="5515124704"/>
    <x v="110"/>
    <n v="48001500"/>
    <x v="656"/>
    <s v="SSPAGRANADOS"/>
    <s v="MFLT"/>
    <s v="Provisión otras cta.pte.proveed prod. no inventar"/>
    <s v="Cuaderno argoll 85 econ.cuad.imagen"/>
    <s v="Cuaderno argolla 85 econ.cuad"/>
    <d v="2010-09-15T00:00:00"/>
    <d v="2010-09-16T00:00:00"/>
    <n v="-2"/>
    <s v="551"/>
    <x v="8"/>
    <x v="27"/>
    <x v="5"/>
    <x v="1"/>
    <x v="0"/>
  </r>
  <r>
    <n v="5515124704"/>
    <x v="110"/>
    <n v="48001500"/>
    <x v="656"/>
    <s v="LTHMRENDON"/>
    <s v="MFLT"/>
    <s v="Provisión otras cta.pte.proveed prod. no inventar"/>
    <s v="Portaminas 0.7 paper mate auto advance"/>
    <s v="Portaminas 0.7 paper mate auto advance"/>
    <d v="2010-09-16T00:00:00"/>
    <d v="2010-09-16T00:00:00"/>
    <n v="5004"/>
    <s v="551"/>
    <x v="8"/>
    <x v="27"/>
    <x v="5"/>
    <x v="1"/>
    <x v="0"/>
  </r>
  <r>
    <n v="5515124704"/>
    <x v="110"/>
    <n v="48001500"/>
    <x v="656"/>
    <s v="LTHMRENDON"/>
    <s v="MFLT"/>
    <s v="Provisión otras cta.pte.proveed prod. no inventar"/>
    <s v="Cuaderno argoll 85 econ.cuad.imagen"/>
    <s v="Cuaderno argolla 85 econ.cuad"/>
    <d v="2010-09-16T00:00:00"/>
    <d v="2010-09-16T00:00:00"/>
    <n v="1639"/>
    <s v="551"/>
    <x v="8"/>
    <x v="27"/>
    <x v="5"/>
    <x v="1"/>
    <x v="0"/>
  </r>
  <r>
    <n v="5515124704"/>
    <x v="110"/>
    <n v="48001500"/>
    <x v="656"/>
    <s v="LTHMRENDON"/>
    <s v="MFLT"/>
    <s v="Provisión otras cta.pte.proveed prod. no inventar"/>
    <s v="Plumigrafo stabilo micro.azul 88/41"/>
    <s v="Plumigrafo stabilo 88 microp.azul"/>
    <d v="2010-09-16T00:00:00"/>
    <d v="2010-09-16T00:00:00"/>
    <n v="7398"/>
    <s v="551"/>
    <x v="8"/>
    <x v="27"/>
    <x v="5"/>
    <x v="1"/>
    <x v="0"/>
  </r>
  <r>
    <n v="5515124704"/>
    <x v="110"/>
    <n v="48001500"/>
    <x v="656"/>
    <s v="LTHMRENDON"/>
    <s v="MFLT"/>
    <s v="Provisión otras cta.pte.proveed prod. no inventar"/>
    <s v="Plumigrafo pelikan microp.157 ngo"/>
    <s v="Plumigrafo pelikan microp.157 ngo"/>
    <d v="2010-09-16T00:00:00"/>
    <d v="2010-09-16T00:00:00"/>
    <n v="2790"/>
    <s v="551"/>
    <x v="8"/>
    <x v="27"/>
    <x v="5"/>
    <x v="1"/>
    <x v="0"/>
  </r>
  <r>
    <n v="5515124704"/>
    <x v="110"/>
    <n v="48001500"/>
    <x v="656"/>
    <s v="LTHMRENDON"/>
    <s v="MFLT"/>
    <s v="Provisión otras cta.pte.proveed prod. no inventar"/>
    <s v="Pasta 105 x1.0r  ngo c/b"/>
    <s v="Pasta 105 x1.0r cartop.290 ngo c/b"/>
    <d v="2010-09-16T00:00:00"/>
    <d v="2010-09-16T00:00:00"/>
    <n v="4330"/>
    <s v="551"/>
    <x v="8"/>
    <x v="27"/>
    <x v="5"/>
    <x v="1"/>
    <x v="0"/>
  </r>
  <r>
    <n v="5515124704"/>
    <x v="110"/>
    <n v="48001500"/>
    <x v="656"/>
    <s v="LTHMRENDON"/>
    <s v="MFLT"/>
    <s v="Provisión otras cta.pte.proveed prod. no inventar"/>
    <s v="Papel carta multip.x500 blco 75 gr"/>
    <s v="Papel carta multip.x500 blco"/>
    <d v="2010-09-16T00:00:00"/>
    <d v="2010-09-16T00:00:00"/>
    <n v="6900"/>
    <s v="551"/>
    <x v="8"/>
    <x v="27"/>
    <x v="5"/>
    <x v="1"/>
    <x v="0"/>
  </r>
  <r>
    <n v="5515124704"/>
    <x v="110"/>
    <n v="48007000"/>
    <x v="658"/>
    <s v="LTHMRENDON"/>
    <s v="MFLT"/>
    <s v="Provisión otras cta.pte.proveed prod. no inventar"/>
    <s v="Cuaderno argoll 105 econ.ray.imagen"/>
    <s v="Cuaderno argolla 105 econ.ray."/>
    <d v="2010-09-15T00:00:00"/>
    <d v="2010-09-16T00:00:00"/>
    <n v="2431"/>
    <s v="551"/>
    <x v="8"/>
    <x v="27"/>
    <x v="5"/>
    <x v="1"/>
    <x v="0"/>
  </r>
  <r>
    <n v="5515124704"/>
    <x v="110"/>
    <n v="48016800"/>
    <x v="662"/>
    <s v="LTHMRENDON"/>
    <s v="MFLT"/>
    <s v="Provisión otras cta.pte.proveed prod. no inventar"/>
    <s v="Portaminas 0.7 paper mate auto advance"/>
    <s v="Portaminas 0.7 paper mate auto advance"/>
    <d v="2010-09-16T00:00:00"/>
    <d v="2010-09-16T00:00:00"/>
    <n v="2502"/>
    <s v="551"/>
    <x v="8"/>
    <x v="27"/>
    <x v="5"/>
    <x v="1"/>
    <x v="0"/>
  </r>
  <r>
    <n v="5515124704"/>
    <x v="110"/>
    <n v="48016800"/>
    <x v="662"/>
    <s v="SSPAGRANADOS"/>
    <s v="MFLT"/>
    <s v="MARION SA"/>
    <s v="Gancho legaj.gema-instit.x20"/>
    <s v="Gancho legaj.norma caja x 20"/>
    <d v="2010-09-15T00:00:00"/>
    <d v="2010-09-16T00:00:00"/>
    <n v="5430"/>
    <s v="551"/>
    <x v="8"/>
    <x v="27"/>
    <x v="5"/>
    <x v="1"/>
    <x v="0"/>
  </r>
  <r>
    <n v="5525124704"/>
    <x v="176"/>
    <n v="48330000"/>
    <x v="666"/>
    <s v="LTHMRENDON"/>
    <s v="MFLT"/>
    <s v="Provisión otras cta.pte.proveed prod. no inventar"/>
    <s v="Soporte para portatil"/>
    <s v="Soporte para portatil"/>
    <d v="2010-09-16T00:00:00"/>
    <d v="2010-09-16T00:00:00"/>
    <n v="14200"/>
    <s v="552"/>
    <x v="8"/>
    <x v="27"/>
    <x v="5"/>
    <x v="1"/>
    <x v="0"/>
  </r>
  <r>
    <n v="5525124704"/>
    <x v="176"/>
    <n v="48330000"/>
    <x v="666"/>
    <s v="LTHMRENDON"/>
    <s v="MFLT"/>
    <s v="Provisión otras cta.pte.proveed prod. no inventar"/>
    <s v="Adhesivo instant x3gr"/>
    <s v="Adhesivo instantpegastick x3gr(Pegaloca)"/>
    <d v="2010-09-15T00:00:00"/>
    <d v="2010-09-16T00:00:00"/>
    <n v="1600"/>
    <s v="552"/>
    <x v="8"/>
    <x v="27"/>
    <x v="5"/>
    <x v="1"/>
    <x v="0"/>
  </r>
  <r>
    <n v="5525124704"/>
    <x v="176"/>
    <n v="48330000"/>
    <x v="666"/>
    <s v="LTHMRENDON"/>
    <s v="MFLT"/>
    <s v="Provisión otras cta.pte.proveed prod. no inventar"/>
    <s v="Bisturi gde plast."/>
    <s v="Bisturi gde plast."/>
    <d v="2010-09-15T00:00:00"/>
    <d v="2010-09-16T00:00:00"/>
    <n v="350"/>
    <s v="552"/>
    <x v="8"/>
    <x v="27"/>
    <x v="5"/>
    <x v="1"/>
    <x v="0"/>
  </r>
  <r>
    <n v="5525124704"/>
    <x v="176"/>
    <n v="48330000"/>
    <x v="666"/>
    <s v="LTHMRENDON"/>
    <s v="MFLT"/>
    <s v="Provisión otras cta.pte.proveed prod. no inventar"/>
    <s v="Boligrafo retrac.kilom.ngo"/>
    <s v="Boligrafo kilom.retractil ngo"/>
    <d v="2010-09-15T00:00:00"/>
    <d v="2010-09-16T00:00:00"/>
    <n v="1803"/>
    <s v="552"/>
    <x v="8"/>
    <x v="27"/>
    <x v="5"/>
    <x v="1"/>
    <x v="0"/>
  </r>
  <r>
    <n v="5525124704"/>
    <x v="176"/>
    <n v="48330000"/>
    <x v="666"/>
    <s v="LTHMRENDON"/>
    <s v="MFLT"/>
    <s v="Provisión otras cta.pte.proveed prod. no inventar"/>
    <s v="Cd-rw imation 700mb x 80&quot;"/>
    <s v="Cd-rw imation 700mb x 80"/>
    <d v="2010-09-15T00:00:00"/>
    <d v="2010-09-16T00:00:00"/>
    <n v="12530"/>
    <s v="552"/>
    <x v="8"/>
    <x v="27"/>
    <x v="5"/>
    <x v="1"/>
    <x v="0"/>
  </r>
  <r>
    <n v="5525124704"/>
    <x v="176"/>
    <n v="48330000"/>
    <x v="666"/>
    <s v="LTHMRENDON"/>
    <s v="MFLT"/>
    <s v="Provisión otras cta.pte.proveed prod. no inventar"/>
    <s v="Corrector tipo lapiz berol"/>
    <s v="Corrector liq.lapiz berol"/>
    <d v="2010-09-15T00:00:00"/>
    <d v="2010-09-16T00:00:00"/>
    <n v="1500"/>
    <s v="552"/>
    <x v="8"/>
    <x v="27"/>
    <x v="5"/>
    <x v="1"/>
    <x v="0"/>
  </r>
  <r>
    <n v="5525124704"/>
    <x v="176"/>
    <n v="48330000"/>
    <x v="666"/>
    <s v="LTHMRENDON"/>
    <s v="MFLT"/>
    <s v="Provisión otras cta.pte.proveed prod. no inventar"/>
    <s v="Cuaderno argoll 85 econ.cuad.imagen"/>
    <s v="Cuaderno argolla 85 econ.cuad"/>
    <d v="2010-09-15T00:00:00"/>
    <d v="2010-09-16T00:00:00"/>
    <n v="1639"/>
    <s v="552"/>
    <x v="8"/>
    <x v="27"/>
    <x v="5"/>
    <x v="1"/>
    <x v="0"/>
  </r>
  <r>
    <n v="5525124704"/>
    <x v="176"/>
    <n v="48330000"/>
    <x v="666"/>
    <s v="LTHMRENDON"/>
    <s v="MFLT"/>
    <s v="Provisión otras cta.pte.proveed prod. no inventar"/>
    <s v="Marcador borrable expo azul pta bisel"/>
    <s v="Marcador borrable expo azul"/>
    <d v="2010-09-15T00:00:00"/>
    <d v="2010-09-16T00:00:00"/>
    <n v="1893"/>
    <s v="552"/>
    <x v="8"/>
    <x v="27"/>
    <x v="5"/>
    <x v="1"/>
    <x v="0"/>
  </r>
  <r>
    <n v="5525124704"/>
    <x v="176"/>
    <n v="48330000"/>
    <x v="666"/>
    <s v="LTHMRENDON"/>
    <s v="MFLT"/>
    <s v="Provisión otras cta.pte.proveed prod. no inventar"/>
    <s v="Marcador borrable expo ngo pta bisel"/>
    <s v="Marcador borrable expo ngo"/>
    <d v="2010-09-15T00:00:00"/>
    <d v="2010-09-16T00:00:00"/>
    <n v="1893"/>
    <s v="552"/>
    <x v="8"/>
    <x v="27"/>
    <x v="5"/>
    <x v="1"/>
    <x v="0"/>
  </r>
  <r>
    <n v="5525124704"/>
    <x v="176"/>
    <n v="48330000"/>
    <x v="666"/>
    <s v="LTHMRENDON"/>
    <s v="MFLT"/>
    <s v="Provisión otras cta.pte.proveed prod. no inventar"/>
    <s v="Marcador borrable expo rjo pta bisel"/>
    <s v="Marcador borrable expo rjo"/>
    <d v="2010-09-15T00:00:00"/>
    <d v="2010-09-16T00:00:00"/>
    <n v="1893"/>
    <s v="552"/>
    <x v="8"/>
    <x v="27"/>
    <x v="5"/>
    <x v="1"/>
    <x v="0"/>
  </r>
  <r>
    <n v="5525124704"/>
    <x v="176"/>
    <n v="48330000"/>
    <x v="666"/>
    <s v="LTHMRENDON"/>
    <s v="MFLT"/>
    <s v="Provisión otras cta.pte.proveed prod. no inventar"/>
    <s v="Marcador borrable expo vde"/>
    <s v="Marcador borrable expo vde"/>
    <d v="2010-09-15T00:00:00"/>
    <d v="2010-09-16T00:00:00"/>
    <n v="1893"/>
    <s v="552"/>
    <x v="8"/>
    <x v="27"/>
    <x v="5"/>
    <x v="1"/>
    <x v="0"/>
  </r>
  <r>
    <n v="5525124704"/>
    <x v="176"/>
    <n v="48330000"/>
    <x v="666"/>
    <s v="LTHMRENDON"/>
    <s v="MFLT"/>
    <s v="Provisión otras cta.pte.proveed prod. no inventar"/>
    <s v="Marcador indel.sharpie p.fina ngo"/>
    <s v="Marcador indeleble sharpie ngo"/>
    <d v="2010-09-15T00:00:00"/>
    <d v="2010-09-16T00:00:00"/>
    <n v="1461"/>
    <s v="552"/>
    <x v="8"/>
    <x v="27"/>
    <x v="5"/>
    <x v="1"/>
    <x v="0"/>
  </r>
  <r>
    <n v="5525124704"/>
    <x v="176"/>
    <n v="48330000"/>
    <x v="666"/>
    <s v="LTHMRENDON"/>
    <s v="MFLT"/>
    <s v="Provisión otras cta.pte.proveed prod. no inventar"/>
    <s v="Nota peg.3m     nf3 peq.amllax1"/>
    <s v="Nota peg.3m notefix nf3 peq.amllo x1"/>
    <d v="2010-09-15T00:00:00"/>
    <d v="2010-09-16T00:00:00"/>
    <n v="1100"/>
    <s v="552"/>
    <x v="8"/>
    <x v="27"/>
    <x v="5"/>
    <x v="1"/>
    <x v="0"/>
  </r>
  <r>
    <n v="5525124704"/>
    <x v="176"/>
    <n v="48330000"/>
    <x v="666"/>
    <s v="LTHMRENDON"/>
    <s v="MFLT"/>
    <s v="Provisión otras cta.pte.proveed prod. no inventar"/>
    <s v="Nota peg.tesa 5915 gde amlla x1"/>
    <s v="Nota peg.tesa 5915 gde amlla x1"/>
    <d v="2010-09-15T00:00:00"/>
    <d v="2010-09-16T00:00:00"/>
    <n v="1600"/>
    <s v="552"/>
    <x v="8"/>
    <x v="27"/>
    <x v="5"/>
    <x v="1"/>
    <x v="0"/>
  </r>
  <r>
    <n v="5525124704"/>
    <x v="176"/>
    <n v="48330000"/>
    <x v="666"/>
    <s v="LTHMRENDON"/>
    <s v="MFLT"/>
    <s v="Provisión otras cta.pte.proveed prod. no inventar"/>
    <s v="Portaminas 0.5 faber poly/tri"/>
    <s v="Portaminas 0.5 faber poly ice/tri"/>
    <d v="2010-09-15T00:00:00"/>
    <d v="2010-09-16T00:00:00"/>
    <n v="1825"/>
    <s v="552"/>
    <x v="8"/>
    <x v="27"/>
    <x v="5"/>
    <x v="1"/>
    <x v="0"/>
  </r>
  <r>
    <n v="5525124704"/>
    <x v="176"/>
    <n v="48330000"/>
    <x v="666"/>
    <s v="LTHMRENDON"/>
    <s v="MFLT"/>
    <s v="Provisión otras cta.pte.proveed prod. no inventar"/>
    <s v="Mina 0.5mm 2b    tb*12"/>
    <s v="Mina faber 0.5mm 2b"/>
    <d v="2010-09-15T00:00:00"/>
    <d v="2010-09-16T00:00:00"/>
    <n v="658"/>
    <s v="552"/>
    <x v="8"/>
    <x v="27"/>
    <x v="5"/>
    <x v="1"/>
    <x v="0"/>
  </r>
  <r>
    <n v="5525124704"/>
    <x v="176"/>
    <n v="48330000"/>
    <x v="666"/>
    <s v="LTHMRENDON"/>
    <s v="MFLT"/>
    <s v="Provisión otras cta.pte.proveed prod. no inventar"/>
    <s v="Plumigrafo pelikan microp.157 azul"/>
    <s v="Plumigrafo pelikan microp.157 azul"/>
    <d v="2010-09-15T00:00:00"/>
    <d v="2010-09-16T00:00:00"/>
    <n v="558"/>
    <s v="552"/>
    <x v="8"/>
    <x v="27"/>
    <x v="5"/>
    <x v="1"/>
    <x v="0"/>
  </r>
  <r>
    <n v="5525124704"/>
    <x v="176"/>
    <n v="48330000"/>
    <x v="666"/>
    <s v="LTHMRENDON"/>
    <s v="MFLT"/>
    <s v="Provisión otras cta.pte.proveed prod. no inventar"/>
    <s v="Tarjetero p/ 90-tarj.308 19x14cm"/>
    <s v="Tarjetero cartop.308 de19x14cmx90 tarj."/>
    <d v="2010-09-15T00:00:00"/>
    <d v="2010-09-16T00:00:00"/>
    <n v="10470"/>
    <s v="552"/>
    <x v="8"/>
    <x v="27"/>
    <x v="5"/>
    <x v="1"/>
    <x v="0"/>
  </r>
  <r>
    <n v="5525124704"/>
    <x v="176"/>
    <n v="48330000"/>
    <x v="666"/>
    <s v="LTHMRENDON"/>
    <s v="MFLT"/>
    <s v="Provisión otras cta.pte.proveed prod. no inventar"/>
    <s v="Sobre carabela of.c/vent.norma"/>
    <s v="Sobre carabela of.c/vent.norma"/>
    <d v="2010-09-15T00:00:00"/>
    <d v="2010-09-16T00:00:00"/>
    <n v="480"/>
    <s v="552"/>
    <x v="8"/>
    <x v="27"/>
    <x v="5"/>
    <x v="1"/>
    <x v="0"/>
  </r>
  <r>
    <n v="5525124704"/>
    <x v="176"/>
    <n v="48330000"/>
    <x v="666"/>
    <s v="LTHMRENDON"/>
    <s v="MFLT"/>
    <s v="Provisión otras cta.pte.proveed prod. no inventar"/>
    <s v="Sobre ecolog.22.0x29.0"/>
    <s v="Sobre gig.unibol 22.5x29"/>
    <d v="2010-09-15T00:00:00"/>
    <d v="2010-09-16T00:00:00"/>
    <n v="640"/>
    <s v="552"/>
    <x v="8"/>
    <x v="27"/>
    <x v="5"/>
    <x v="1"/>
    <x v="0"/>
  </r>
  <r>
    <n v="5525124704"/>
    <x v="176"/>
    <n v="48330000"/>
    <x v="666"/>
    <s v="LTHMRENDON"/>
    <s v="MFLT"/>
    <s v="Provisión otras cta.pte.proveed prod. no inventar"/>
    <s v="Sobre ecolog.30.0x42.0"/>
    <s v="Sobre ecolog.30.0x42.0 unibol"/>
    <d v="2010-09-15T00:00:00"/>
    <d v="2010-09-16T00:00:00"/>
    <n v="1250"/>
    <s v="552"/>
    <x v="8"/>
    <x v="27"/>
    <x v="5"/>
    <x v="1"/>
    <x v="0"/>
  </r>
  <r>
    <n v="5525124704"/>
    <x v="176"/>
    <n v="48330000"/>
    <x v="666"/>
    <s v="LTHMRENDON"/>
    <s v="MFLT"/>
    <s v="Provisión otras cta.pte.proveed prod. no inventar"/>
    <s v="Sobre ecolog.17.5x24.0"/>
    <s v="Sobre gig.unibol 17.5x24"/>
    <d v="2010-09-15T00:00:00"/>
    <d v="2010-09-16T00:00:00"/>
    <n v="500"/>
    <s v="552"/>
    <x v="8"/>
    <x v="27"/>
    <x v="5"/>
    <x v="1"/>
    <x v="0"/>
  </r>
  <r>
    <n v="5525124704"/>
    <x v="176"/>
    <n v="48330000"/>
    <x v="666"/>
    <s v="LTHMRENDON"/>
    <s v="MFLT"/>
    <s v="Provisión otras cta.pte.proveed prod. no inventar"/>
    <s v="Borrador tablero nemco #1"/>
    <s v="Borrador tablero nemco #1"/>
    <d v="2010-09-15T00:00:00"/>
    <d v="2010-09-16T00:00:00"/>
    <n v="2513"/>
    <s v="552"/>
    <x v="8"/>
    <x v="27"/>
    <x v="5"/>
    <x v="1"/>
    <x v="0"/>
  </r>
  <r>
    <n v="5525124704"/>
    <x v="176"/>
    <n v="48330000"/>
    <x v="666"/>
    <s v="LTHMRENDON"/>
    <s v="MFLT"/>
    <s v="Provisión otras cta.pte.proveed prod. no inventar"/>
    <s v="Papel carta multip.x500 blco 75 gr"/>
    <s v="Papel carta multip.x500 blco"/>
    <d v="2010-09-15T00:00:00"/>
    <d v="2010-09-16T00:00:00"/>
    <n v="6900"/>
    <s v="552"/>
    <x v="8"/>
    <x v="27"/>
    <x v="5"/>
    <x v="1"/>
    <x v="0"/>
  </r>
  <r>
    <n v="5515111156"/>
    <x v="192"/>
    <n v="48007000"/>
    <x v="658"/>
    <s v="LTICPOSADA"/>
    <s v="MFLT"/>
    <s v="Provisión otras cta.pte.proveed prod. Inventariab."/>
    <s v=""/>
    <s v="ASESORIA ESTILO DE DIRECCION"/>
    <d v="2010-09-17T00:00:00"/>
    <d v="2010-09-17T00:00:00"/>
    <n v="2629916"/>
    <s v="551"/>
    <x v="8"/>
    <x v="27"/>
    <x v="8"/>
    <x v="1"/>
    <x v="0"/>
  </r>
  <r>
    <n v="5515110119"/>
    <x v="96"/>
    <n v="48016800"/>
    <x v="662"/>
    <s v="LTHMRENDON"/>
    <s v="MFLT"/>
    <s v="Provisión otras cta.pte.proveed prod. no inventar"/>
    <s v="Batas desechables"/>
    <s v="Batas desechables"/>
    <d v="2010-09-17T00:00:00"/>
    <d v="2010-09-17T00:00:00"/>
    <n v="118000"/>
    <s v="551"/>
    <x v="8"/>
    <x v="27"/>
    <x v="2"/>
    <x v="1"/>
    <x v="0"/>
  </r>
  <r>
    <n v="5525116446"/>
    <x v="152"/>
    <n v="48300600"/>
    <x v="665"/>
    <s v="LTJFLOPEZ"/>
    <s v="MFLT"/>
    <s v="Provisión otras cta.pte.proveed prod. Inventariab."/>
    <s v=""/>
    <s v="Servicio de transporte"/>
    <d v="2010-09-17T00:00:00"/>
    <d v="2010-09-17T00:00:00"/>
    <n v="94195"/>
    <s v="552"/>
    <x v="8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Servicio de transporte"/>
    <d v="2010-09-17T00:00:00"/>
    <d v="2010-09-17T00:00:00"/>
    <n v="200000"/>
    <s v="552"/>
    <x v="8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Servicio de transporte"/>
    <d v="2010-09-17T00:00:00"/>
    <d v="2010-09-17T00:00:00"/>
    <n v="160000"/>
    <s v="552"/>
    <x v="8"/>
    <x v="27"/>
    <x v="7"/>
    <x v="1"/>
    <x v="1"/>
  </r>
  <r>
    <n v="5515124719"/>
    <x v="114"/>
    <n v="48008600"/>
    <x v="659"/>
    <s v="LTEAGUTIERRE"/>
    <s v="MFLT"/>
    <s v="Provisión otras cta.pte.proveed prod. no inventar"/>
    <s v="Boletin comunicaciones internas 16%"/>
    <s v="Boletin comunicaciones internas 16%"/>
    <d v="2010-09-02T00:00:00"/>
    <d v="2010-09-20T00:00:00"/>
    <n v="28850"/>
    <s v="551"/>
    <x v="8"/>
    <x v="27"/>
    <x v="5"/>
    <x v="1"/>
    <x v="0"/>
  </r>
  <r>
    <n v="5515124719"/>
    <x v="114"/>
    <n v="48008600"/>
    <x v="659"/>
    <s v="LTEAGUTIERRE"/>
    <s v="MFLT"/>
    <s v="Provisión otras cta.pte.proveed prod. no inventar"/>
    <s v="Volante comunicaciones internas 16%"/>
    <s v="Volante comunicaciones internas 16%"/>
    <d v="2010-09-02T00:00:00"/>
    <d v="2010-09-20T00:00:00"/>
    <n v="25840"/>
    <s v="551"/>
    <x v="8"/>
    <x v="27"/>
    <x v="5"/>
    <x v="1"/>
    <x v="0"/>
  </r>
  <r>
    <n v="5515124719"/>
    <x v="114"/>
    <n v="48008600"/>
    <x v="659"/>
    <s v="LTEAGUTIERRE"/>
    <s v="MFLT"/>
    <s v="Provisión otras cta.pte.proveed prod. no inventar"/>
    <s v="Boletin comunicaciones internas 16%"/>
    <s v="Boletin comunicaciones internas 16%"/>
    <d v="2010-09-13T00:00:00"/>
    <d v="2010-09-20T00:00:00"/>
    <n v="38500"/>
    <s v="551"/>
    <x v="8"/>
    <x v="27"/>
    <x v="5"/>
    <x v="1"/>
    <x v="0"/>
  </r>
  <r>
    <n v="5515124719"/>
    <x v="114"/>
    <n v="48008600"/>
    <x v="659"/>
    <s v="LTHMRENDON"/>
    <s v="MFLT"/>
    <s v="Provisión otras cta.pte.proveed prod. no inventar"/>
    <s v="Volante comunicaciones internas 16%"/>
    <s v="Volante comunicaciones internas 16%"/>
    <d v="2010-09-10T00:00:00"/>
    <d v="2010-09-20T00:00:00"/>
    <n v="38400"/>
    <s v="551"/>
    <x v="8"/>
    <x v="27"/>
    <x v="5"/>
    <x v="1"/>
    <x v="0"/>
  </r>
  <r>
    <n v="5515112206"/>
    <x v="119"/>
    <n v="48016300"/>
    <x v="661"/>
    <s v="SSJMGONZALEZ"/>
    <s v="MFLT"/>
    <s v="Cto pdcion CIF,impuestos,iva descontable"/>
    <s v=""/>
    <s v=""/>
    <d v="2010-09-20T00:00:00"/>
    <d v="2010-09-20T00:00:00"/>
    <n v="-2246295"/>
    <s v="551"/>
    <x v="8"/>
    <x v="27"/>
    <x v="9"/>
    <x v="1"/>
    <x v="1"/>
  </r>
  <r>
    <n v="7735116407"/>
    <x v="44"/>
    <n v="48016300"/>
    <x v="661"/>
    <s v="SSPAGRANADOS"/>
    <s v="MFLT"/>
    <s v="EMPRESAS PUBLICAS DE MEDELLIN E.S.P"/>
    <s v=""/>
    <s v=""/>
    <d v="2010-09-17T00:00:00"/>
    <d v="2010-09-20T00:00:00"/>
    <n v="1075937"/>
    <s v="551"/>
    <x v="8"/>
    <x v="6"/>
    <x v="1"/>
    <x v="0"/>
    <x v="2"/>
  </r>
  <r>
    <n v="5515116409"/>
    <x v="194"/>
    <n v="48000300"/>
    <x v="654"/>
    <s v="LTNJRODRIGUE"/>
    <s v="MFLT"/>
    <s v="Provisión otras cta.pte.proveed prod. Inventariab."/>
    <s v=""/>
    <s v="Servicio de Mensajería"/>
    <d v="2010-09-21T00:00:00"/>
    <d v="2010-09-21T00:00:00"/>
    <n v="8640"/>
    <s v="551"/>
    <x v="8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9-21T00:00:00"/>
    <d v="2010-09-21T00:00:00"/>
    <n v="-13200"/>
    <s v="551"/>
    <x v="8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9-21T00:00:00"/>
    <d v="2010-09-21T00:00:00"/>
    <n v="-18000"/>
    <s v="551"/>
    <x v="8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9-21T00:00:00"/>
    <d v="2010-09-21T00:00:00"/>
    <n v="13200"/>
    <s v="551"/>
    <x v="8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9-21T00:00:00"/>
    <d v="2010-09-21T00:00:00"/>
    <n v="18000"/>
    <s v="551"/>
    <x v="8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9-21T00:00:00"/>
    <d v="2010-09-21T00:00:00"/>
    <n v="13200"/>
    <s v="551"/>
    <x v="8"/>
    <x v="27"/>
    <x v="5"/>
    <x v="1"/>
    <x v="0"/>
  </r>
  <r>
    <n v="5515116120"/>
    <x v="102"/>
    <n v="48007000"/>
    <x v="658"/>
    <s v="LTICPOSADA"/>
    <s v="MFLT"/>
    <s v="Provisión otras cta.pte.proveed prod. Inventariab."/>
    <s v=""/>
    <s v="Refrigerio"/>
    <d v="2010-09-21T00:00:00"/>
    <d v="2010-09-21T00:00:00"/>
    <n v="18000"/>
    <s v="551"/>
    <x v="8"/>
    <x v="27"/>
    <x v="5"/>
    <x v="1"/>
    <x v="0"/>
  </r>
  <r>
    <n v="5515116403"/>
    <x v="232"/>
    <n v="48007000"/>
    <x v="658"/>
    <s v="SSPAGRANADOS"/>
    <s v="MFLT"/>
    <s v="AHORA S.A"/>
    <s v=""/>
    <s v=""/>
    <d v="2010-09-16T00:00:00"/>
    <d v="2010-09-21T00:00:00"/>
    <n v="218265"/>
    <s v="551"/>
    <x v="8"/>
    <x v="27"/>
    <x v="5"/>
    <x v="1"/>
    <x v="0"/>
  </r>
  <r>
    <n v="5515116409"/>
    <x v="194"/>
    <n v="48007000"/>
    <x v="658"/>
    <s v="LTNJRODRIGUE"/>
    <s v="MFLT"/>
    <s v="Provisión otras cta.pte.proveed prod. Inventariab."/>
    <s v=""/>
    <s v="Servicio de Mensajería"/>
    <d v="2010-09-21T00:00:00"/>
    <d v="2010-09-21T00:00:00"/>
    <n v="8640"/>
    <s v="551"/>
    <x v="8"/>
    <x v="27"/>
    <x v="5"/>
    <x v="1"/>
    <x v="0"/>
  </r>
  <r>
    <n v="5515112203"/>
    <x v="184"/>
    <n v="48016300"/>
    <x v="661"/>
    <s v="SSBLMORENO"/>
    <s v="MFLT"/>
    <s v="Gastos pagados por anticipado, impuesto predial"/>
    <s v=""/>
    <s v=""/>
    <d v="2010-09-21T00:00:00"/>
    <d v="2010-09-21T00:00:00"/>
    <n v="1114195"/>
    <s v="551"/>
    <x v="8"/>
    <x v="27"/>
    <x v="9"/>
    <x v="1"/>
    <x v="0"/>
  </r>
  <r>
    <n v="5515116402"/>
    <x v="122"/>
    <n v="48016300"/>
    <x v="661"/>
    <s v="LTNJRODRIGUE"/>
    <s v="MFLT"/>
    <s v="Provisión otras cta.pte.proveed prod. Inventariab."/>
    <s v=""/>
    <s v="Servicio de Vigilancia"/>
    <d v="2010-09-21T00:00:00"/>
    <d v="2010-09-21T00:00:00"/>
    <n v="363293"/>
    <s v="551"/>
    <x v="8"/>
    <x v="27"/>
    <x v="5"/>
    <x v="1"/>
    <x v="0"/>
  </r>
  <r>
    <n v="5515116402"/>
    <x v="122"/>
    <n v="48016300"/>
    <x v="661"/>
    <s v="LTNJRODRIGUE"/>
    <s v="MFLT"/>
    <s v="Provisión otras cta.pte.proveed prod. Inventariab."/>
    <s v=""/>
    <s v="Servicio de Vigilancia"/>
    <d v="2010-09-21T00:00:00"/>
    <d v="2010-09-21T00:00:00"/>
    <n v="58570"/>
    <s v="551"/>
    <x v="8"/>
    <x v="27"/>
    <x v="5"/>
    <x v="1"/>
    <x v="0"/>
  </r>
  <r>
    <n v="5515116409"/>
    <x v="194"/>
    <n v="48016800"/>
    <x v="662"/>
    <s v="LTNJRODRIGUE"/>
    <s v="MFLT"/>
    <s v="Provisión otras cta.pte.proveed prod. Inventariab."/>
    <s v=""/>
    <s v="Servicio de Mensajería"/>
    <d v="2010-09-21T00:00:00"/>
    <d v="2010-09-21T00:00:00"/>
    <n v="40320"/>
    <s v="551"/>
    <x v="8"/>
    <x v="27"/>
    <x v="5"/>
    <x v="1"/>
    <x v="0"/>
  </r>
  <r>
    <n v="5515116409"/>
    <x v="194"/>
    <n v="48016800"/>
    <x v="662"/>
    <s v="LTNJRODRIGUE"/>
    <s v="MFLT"/>
    <s v="Provisión otras cta.pte.proveed prod. Inventariab."/>
    <s v=""/>
    <s v="Servicio de Mensajería"/>
    <d v="2010-09-21T00:00:00"/>
    <d v="2010-09-21T00:00:00"/>
    <n v="5000"/>
    <s v="551"/>
    <x v="8"/>
    <x v="27"/>
    <x v="5"/>
    <x v="1"/>
    <x v="0"/>
  </r>
  <r>
    <n v="5505116503"/>
    <x v="209"/>
    <n v="48200000"/>
    <x v="663"/>
    <s v="LTMAMEJIA"/>
    <s v="MFLT"/>
    <s v="Provisión otras cta.pte.proveed prod. Inventariab."/>
    <s v=""/>
    <s v="Reparación troquel 84mm compossite"/>
    <d v="2010-09-21T00:00:00"/>
    <d v="2010-09-21T00:00:00"/>
    <n v="100000"/>
    <s v="550"/>
    <x v="8"/>
    <x v="27"/>
    <x v="6"/>
    <x v="1"/>
    <x v="0"/>
  </r>
  <r>
    <n v="5505116503"/>
    <x v="209"/>
    <n v="48200000"/>
    <x v="663"/>
    <s v="SSRDVILLEGAS"/>
    <s v="MFLT"/>
    <s v="M Y G TROQUELES LTDA."/>
    <s v=""/>
    <s v="Reparación troquel 84mm compossite"/>
    <d v="2010-09-17T00:00:00"/>
    <d v="2010-09-21T00:00:00"/>
    <n v="810000"/>
    <s v="550"/>
    <x v="8"/>
    <x v="27"/>
    <x v="6"/>
    <x v="1"/>
    <x v="0"/>
  </r>
  <r>
    <n v="5525116120"/>
    <x v="172"/>
    <n v="48330000"/>
    <x v="666"/>
    <s v="LTJFLOPEZ"/>
    <s v="MFLT"/>
    <s v="Provisión otras cta.pte.proveed prod. Inventariab."/>
    <s v=""/>
    <s v="Refrigerio"/>
    <d v="2010-09-21T00:00:00"/>
    <d v="2010-09-21T00:00:00"/>
    <n v="14300"/>
    <s v="552"/>
    <x v="8"/>
    <x v="27"/>
    <x v="5"/>
    <x v="1"/>
    <x v="0"/>
  </r>
  <r>
    <n v="5525116120"/>
    <x v="172"/>
    <n v="48330000"/>
    <x v="666"/>
    <s v="LTJFLOPEZ"/>
    <s v="MFLT"/>
    <s v="Provisión otras cta.pte.proveed prod. Inventariab."/>
    <s v=""/>
    <s v="Refrigerio"/>
    <d v="2010-09-21T00:00:00"/>
    <d v="2010-09-21T00:00:00"/>
    <n v="20150"/>
    <s v="552"/>
    <x v="8"/>
    <x v="27"/>
    <x v="5"/>
    <x v="1"/>
    <x v="0"/>
  </r>
  <r>
    <n v="5525116409"/>
    <x v="174"/>
    <n v="48330000"/>
    <x v="666"/>
    <s v="LTNJRODRIGUE"/>
    <s v="MFLT"/>
    <s v="Provisión otras cta.pte.proveed prod. Inventariab."/>
    <s v=""/>
    <s v="Servicio de Mensajería"/>
    <d v="2010-09-21T00:00:00"/>
    <d v="2010-09-21T00:00:00"/>
    <n v="80640"/>
    <s v="552"/>
    <x v="8"/>
    <x v="27"/>
    <x v="5"/>
    <x v="1"/>
    <x v="0"/>
  </r>
  <r>
    <n v="5515116507"/>
    <x v="112"/>
    <n v="48007000"/>
    <x v="658"/>
    <s v="LTICPOSADA"/>
    <s v="MFLT"/>
    <s v="Provisión otras cta.pte.proveed prod. Inventariab."/>
    <s v=""/>
    <s v="Recarga de toner de impresora"/>
    <d v="2010-09-22T00:00:00"/>
    <d v="2010-09-22T00:00:00"/>
    <n v="8621"/>
    <s v="551"/>
    <x v="8"/>
    <x v="27"/>
    <x v="5"/>
    <x v="1"/>
    <x v="0"/>
  </r>
  <r>
    <n v="5515110105"/>
    <x v="118"/>
    <n v="48008900"/>
    <x v="660"/>
    <s v="LTEAGUTIERRE"/>
    <s v="MFLT"/>
    <s v="Provisión otras cta.pte.proveed prod. no inventar"/>
    <s v="Incentivo fuerza de ventas colaborador0%"/>
    <s v="Incentivo fuerza de ventas colaborador0%"/>
    <d v="2010-09-21T00:00:00"/>
    <d v="2010-09-22T00:00:00"/>
    <n v="1680000"/>
    <s v="551"/>
    <x v="8"/>
    <x v="27"/>
    <x v="2"/>
    <x v="1"/>
    <x v="0"/>
  </r>
  <r>
    <n v="5515110105"/>
    <x v="118"/>
    <n v="48008900"/>
    <x v="660"/>
    <s v="LTEAGUTIERRE"/>
    <s v="MFLT"/>
    <s v="Provisión otras cta.pte.proveed prod. no inventar"/>
    <s v="Incentivo fuerza de ventas colaborador0%"/>
    <s v="Incentivo fuerza de ventas colaborador0%"/>
    <d v="2010-09-21T00:00:00"/>
    <d v="2010-09-22T00:00:00"/>
    <n v="210000"/>
    <s v="551"/>
    <x v="8"/>
    <x v="27"/>
    <x v="2"/>
    <x v="1"/>
    <x v="0"/>
  </r>
  <r>
    <n v="5515110105"/>
    <x v="118"/>
    <n v="48008900"/>
    <x v="660"/>
    <s v="SSRDVILLEGAS"/>
    <s v="MFLT"/>
    <s v="Provisión otras cta.pte.proveed prod. no inventar"/>
    <s v="Incentivo fuerza ventas colaborador 16%"/>
    <s v="Incentivo fuerza ventas colaborador 16%"/>
    <d v="2010-09-21T00:00:00"/>
    <d v="2010-09-23T00:00:00"/>
    <n v="-1"/>
    <s v="551"/>
    <x v="8"/>
    <x v="27"/>
    <x v="2"/>
    <x v="1"/>
    <x v="0"/>
  </r>
  <r>
    <n v="5515110105"/>
    <x v="118"/>
    <n v="48008900"/>
    <x v="660"/>
    <s v="LTEAGUTIERRE"/>
    <s v="MFLT"/>
    <s v="Provisión otras cta.pte.proveed prod. no inventar"/>
    <s v="Incentivo fuerza ventas colaborador 16%"/>
    <s v="Incentivo fuerza ventas colaborador 16%"/>
    <d v="2010-09-21T00:00:00"/>
    <d v="2010-09-23T00:00:00"/>
    <n v="120604"/>
    <s v="551"/>
    <x v="8"/>
    <x v="27"/>
    <x v="2"/>
    <x v="1"/>
    <x v="0"/>
  </r>
  <r>
    <n v="5505113507"/>
    <x v="147"/>
    <n v="48200100"/>
    <x v="664"/>
    <s v="SSRDVILLEGAS"/>
    <s v="MFLT"/>
    <s v="HP FINANCIAL SERVICES LLC SUC.COLOM"/>
    <s v=""/>
    <s v=""/>
    <d v="2010-09-08T00:00:00"/>
    <d v="2010-09-23T00:00:00"/>
    <n v="62685"/>
    <s v="550"/>
    <x v="8"/>
    <x v="27"/>
    <x v="5"/>
    <x v="1"/>
    <x v="0"/>
  </r>
  <r>
    <n v="5505113507"/>
    <x v="147"/>
    <n v="48200100"/>
    <x v="664"/>
    <s v="SSRDVILLEGAS"/>
    <s v="MFLT"/>
    <s v="HP FINANCIAL SERVICES LLC SUC.COLOM"/>
    <s v=""/>
    <s v=""/>
    <d v="2010-09-08T00:00:00"/>
    <d v="2010-09-23T00:00:00"/>
    <n v="80141"/>
    <s v="550"/>
    <x v="8"/>
    <x v="27"/>
    <x v="5"/>
    <x v="1"/>
    <x v="0"/>
  </r>
  <r>
    <n v="5505113507"/>
    <x v="147"/>
    <n v="48200100"/>
    <x v="664"/>
    <s v="SSRDVILLEGAS"/>
    <s v="MFLT"/>
    <s v="HP FINANCIAL SERVICES LLC SUC.COLOM"/>
    <s v=""/>
    <s v=""/>
    <d v="2010-09-08T00:00:00"/>
    <d v="2010-09-23T00:00:00"/>
    <n v="62684"/>
    <s v="550"/>
    <x v="8"/>
    <x v="27"/>
    <x v="5"/>
    <x v="1"/>
    <x v="0"/>
  </r>
  <r>
    <n v="5505113507"/>
    <x v="147"/>
    <n v="48200100"/>
    <x v="664"/>
    <s v="SSRDVILLEGAS"/>
    <s v="MFLT"/>
    <s v="HP FINANCIAL SERVICES LLC SUC.COLOM"/>
    <s v=""/>
    <s v=""/>
    <d v="2010-09-08T00:00:00"/>
    <d v="2010-09-23T00:00:00"/>
    <n v="80142"/>
    <s v="550"/>
    <x v="8"/>
    <x v="27"/>
    <x v="5"/>
    <x v="1"/>
    <x v="0"/>
  </r>
  <r>
    <n v="5505113507"/>
    <x v="147"/>
    <n v="48200100"/>
    <x v="664"/>
    <s v="SSRDVILLEGAS"/>
    <s v="MFLT"/>
    <s v="HP FINANCIAL SERVICES LLC SUC.COLOM"/>
    <s v=""/>
    <s v=""/>
    <d v="2010-09-08T00:00:00"/>
    <d v="2010-09-23T00:00:00"/>
    <n v="62685"/>
    <s v="550"/>
    <x v="8"/>
    <x v="27"/>
    <x v="5"/>
    <x v="1"/>
    <x v="0"/>
  </r>
  <r>
    <n v="5505113507"/>
    <x v="147"/>
    <n v="48200100"/>
    <x v="664"/>
    <s v="SSRDVILLEGAS"/>
    <s v="MFLT"/>
    <s v="HP FINANCIAL SERVICES LLC SUC.COLOM"/>
    <s v=""/>
    <s v=""/>
    <d v="2010-09-08T00:00:00"/>
    <d v="2010-09-23T00:00:00"/>
    <n v="80141"/>
    <s v="550"/>
    <x v="8"/>
    <x v="27"/>
    <x v="5"/>
    <x v="1"/>
    <x v="0"/>
  </r>
  <r>
    <n v="5505113507"/>
    <x v="147"/>
    <n v="48200100"/>
    <x v="664"/>
    <s v="SSRDVILLEGAS"/>
    <s v="MFLT"/>
    <s v="HP FINANCIAL SERVICES LLC SUC.COLOM"/>
    <s v=""/>
    <s v=""/>
    <d v="2010-09-08T00:00:00"/>
    <d v="2010-09-23T00:00:00"/>
    <n v="62684"/>
    <s v="550"/>
    <x v="8"/>
    <x v="27"/>
    <x v="5"/>
    <x v="1"/>
    <x v="0"/>
  </r>
  <r>
    <n v="5505113507"/>
    <x v="147"/>
    <n v="48200100"/>
    <x v="664"/>
    <s v="SSRDVILLEGAS"/>
    <s v="MFLT"/>
    <s v="HP FINANCIAL SERVICES LLC SUC.COLOM"/>
    <s v=""/>
    <s v=""/>
    <d v="2010-09-08T00:00:00"/>
    <d v="2010-09-23T00:00:00"/>
    <n v="80142"/>
    <s v="550"/>
    <x v="8"/>
    <x v="27"/>
    <x v="5"/>
    <x v="1"/>
    <x v="0"/>
  </r>
  <r>
    <n v="5505113507"/>
    <x v="147"/>
    <n v="48200100"/>
    <x v="664"/>
    <s v="SSRDVILLEGAS"/>
    <s v="MFLT"/>
    <s v="HP FINANCIAL SERVICES LLC SUC.COLOM"/>
    <s v=""/>
    <s v=""/>
    <d v="2010-09-08T00:00:00"/>
    <d v="2010-09-23T00:00:00"/>
    <n v="62685"/>
    <s v="550"/>
    <x v="8"/>
    <x v="27"/>
    <x v="5"/>
    <x v="1"/>
    <x v="0"/>
  </r>
  <r>
    <n v="5505113507"/>
    <x v="147"/>
    <n v="48200100"/>
    <x v="664"/>
    <s v="SSRDVILLEGAS"/>
    <s v="MFLT"/>
    <s v="HP FINANCIAL SERVICES LLC SUC.COLOM"/>
    <s v=""/>
    <s v=""/>
    <d v="2010-09-08T00:00:00"/>
    <d v="2010-09-23T00:00:00"/>
    <n v="80141"/>
    <s v="550"/>
    <x v="8"/>
    <x v="27"/>
    <x v="5"/>
    <x v="1"/>
    <x v="0"/>
  </r>
  <r>
    <n v="5505113507"/>
    <x v="147"/>
    <n v="48200100"/>
    <x v="664"/>
    <s v="SSRDVILLEGAS"/>
    <s v="MFLT"/>
    <s v="HP FINANCIAL SERVICES LLC SUC.COLOM"/>
    <s v=""/>
    <s v=""/>
    <d v="2010-09-08T00:00:00"/>
    <d v="2010-09-23T00:00:00"/>
    <n v="62684"/>
    <s v="550"/>
    <x v="8"/>
    <x v="27"/>
    <x v="5"/>
    <x v="1"/>
    <x v="0"/>
  </r>
  <r>
    <n v="5505113507"/>
    <x v="147"/>
    <n v="48200100"/>
    <x v="664"/>
    <s v="SSRDVILLEGAS"/>
    <s v="MFLT"/>
    <s v="HP FINANCIAL SERVICES LLC SUC.COLOM"/>
    <s v=""/>
    <s v=""/>
    <d v="2010-09-08T00:00:00"/>
    <d v="2010-09-23T00:00:00"/>
    <n v="80142"/>
    <s v="550"/>
    <x v="8"/>
    <x v="27"/>
    <x v="5"/>
    <x v="1"/>
    <x v="0"/>
  </r>
  <r>
    <n v="5505125759"/>
    <x v="187"/>
    <n v="48200100"/>
    <x v="664"/>
    <s v="LTNJRODRIGUE"/>
    <s v="MFLT"/>
    <s v="Provisión otras cta.pte.proveed prod. Inventariab."/>
    <s v=""/>
    <s v="Servicio Transporte por vale"/>
    <d v="2010-09-23T00:00:00"/>
    <d v="2010-09-23T00:00:00"/>
    <n v="8471"/>
    <s v="550"/>
    <x v="8"/>
    <x v="27"/>
    <x v="5"/>
    <x v="1"/>
    <x v="0"/>
  </r>
  <r>
    <n v="5505125759"/>
    <x v="187"/>
    <n v="48200100"/>
    <x v="664"/>
    <s v="LTNJRODRIGUE"/>
    <s v="MFLT"/>
    <s v="Provisión otras cta.pte.proveed prod. Inventariab."/>
    <s v=""/>
    <s v="Servicio Transporte por vale"/>
    <d v="2010-09-23T00:00:00"/>
    <d v="2010-09-23T00:00:00"/>
    <n v="847"/>
    <s v="550"/>
    <x v="8"/>
    <x v="27"/>
    <x v="5"/>
    <x v="1"/>
    <x v="0"/>
  </r>
  <r>
    <n v="5525125759"/>
    <x v="178"/>
    <n v="48330000"/>
    <x v="666"/>
    <s v="LTNJRODRIGUE"/>
    <s v="MFLT"/>
    <s v="Provisión otras cta.pte.proveed prod. Inventariab."/>
    <s v=""/>
    <s v="Servicio Transporte por vale"/>
    <d v="2010-09-23T00:00:00"/>
    <d v="2010-09-23T00:00:00"/>
    <n v="42356"/>
    <s v="552"/>
    <x v="8"/>
    <x v="27"/>
    <x v="5"/>
    <x v="1"/>
    <x v="0"/>
  </r>
  <r>
    <n v="5525125759"/>
    <x v="178"/>
    <n v="48330000"/>
    <x v="666"/>
    <s v="LTNJRODRIGUE"/>
    <s v="MFLT"/>
    <s v="Provisión otras cta.pte.proveed prod. Inventariab."/>
    <s v=""/>
    <s v="Servicio Transporte por vale"/>
    <d v="2010-09-23T00:00:00"/>
    <d v="2010-09-23T00:00:00"/>
    <n v="4236"/>
    <s v="552"/>
    <x v="8"/>
    <x v="27"/>
    <x v="5"/>
    <x v="1"/>
    <x v="0"/>
  </r>
  <r>
    <n v="5515116120"/>
    <x v="102"/>
    <n v="48016300"/>
    <x v="661"/>
    <s v="LTRCMAZO"/>
    <s v="MFLT"/>
    <s v="Provisión otras cta.pte.proveed prod. Inventariab."/>
    <s v=""/>
    <s v="SERVICIO DE LIMPIEZA"/>
    <d v="2010-09-24T00:00:00"/>
    <d v="2010-09-24T00:00:00"/>
    <n v="168220"/>
    <s v="551"/>
    <x v="8"/>
    <x v="27"/>
    <x v="5"/>
    <x v="1"/>
    <x v="0"/>
  </r>
  <r>
    <n v="5515116120"/>
    <x v="102"/>
    <n v="48016300"/>
    <x v="661"/>
    <s v="LTRCMAZO"/>
    <s v="MFLT"/>
    <s v="Provisión otras cta.pte.proveed prod. Inventariab."/>
    <s v=""/>
    <s v="SERVICIO DE LIMPIEZA"/>
    <d v="2010-09-24T00:00:00"/>
    <d v="2010-09-24T00:00:00"/>
    <n v="752560"/>
    <s v="551"/>
    <x v="8"/>
    <x v="27"/>
    <x v="5"/>
    <x v="1"/>
    <x v="0"/>
  </r>
  <r>
    <n v="5505111156"/>
    <x v="239"/>
    <n v="48200000"/>
    <x v="663"/>
    <s v="LTJCLUNA"/>
    <s v="MFLT"/>
    <s v="Provisión otras cta.pte.proveed prod. Inventariab."/>
    <s v=""/>
    <s v="Proyecto piqueteado"/>
    <d v="2010-09-24T00:00:00"/>
    <d v="2010-09-24T00:00:00"/>
    <n v="1450000"/>
    <s v="550"/>
    <x v="8"/>
    <x v="27"/>
    <x v="8"/>
    <x v="1"/>
    <x v="0"/>
  </r>
  <r>
    <n v="5525116446"/>
    <x v="152"/>
    <n v="48300600"/>
    <x v="665"/>
    <s v="LTJFLOPEZ"/>
    <s v="MFLT"/>
    <s v="Provisión otras cta.pte.proveed prod. Inventariab."/>
    <s v=""/>
    <s v="Servicio de transporte"/>
    <d v="2010-09-24T00:00:00"/>
    <d v="2010-09-24T00:00:00"/>
    <n v="77250"/>
    <s v="552"/>
    <x v="8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Servicio de transporte"/>
    <d v="2010-09-24T00:00:00"/>
    <d v="2010-09-24T00:00:00"/>
    <n v="35000"/>
    <s v="552"/>
    <x v="8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Servicio de transporte"/>
    <d v="2010-09-24T00:00:00"/>
    <d v="2010-09-24T00:00:00"/>
    <n v="35000"/>
    <s v="552"/>
    <x v="8"/>
    <x v="27"/>
    <x v="7"/>
    <x v="1"/>
    <x v="1"/>
  </r>
  <r>
    <n v="5515111158"/>
    <x v="231"/>
    <n v="48007000"/>
    <x v="658"/>
    <s v="LTICPOSADA"/>
    <s v="MFLT"/>
    <s v="Provisión otras cta.pte.proveed prod. Inventariab."/>
    <s v=""/>
    <s v="PRUEBAS PSICOTÉCNICAS"/>
    <d v="2010-09-25T00:00:00"/>
    <d v="2010-09-25T00:00:00"/>
    <n v="100000"/>
    <s v="551"/>
    <x v="8"/>
    <x v="27"/>
    <x v="8"/>
    <x v="1"/>
    <x v="0"/>
  </r>
  <r>
    <n v="5505116411"/>
    <x v="130"/>
    <n v="48200000"/>
    <x v="663"/>
    <s v="LTMAMEJIA"/>
    <s v="MFLT"/>
    <s v="Provisión otras cta.pte.proveed prod. Inventariab."/>
    <s v=""/>
    <s v="Transporte mercancia via terrestre"/>
    <d v="2010-09-25T00:00:00"/>
    <d v="2010-09-25T00:00:00"/>
    <n v="5746"/>
    <s v="550"/>
    <x v="8"/>
    <x v="27"/>
    <x v="7"/>
    <x v="1"/>
    <x v="1"/>
  </r>
  <r>
    <n v="5515116408"/>
    <x v="103"/>
    <n v="48000300"/>
    <x v="654"/>
    <s v="SSRDVILLEGAS"/>
    <s v="MFLT"/>
    <s v="EPM TELECOMUNICACIONES S.A."/>
    <s v=""/>
    <s v=""/>
    <d v="2010-09-14T00:00:00"/>
    <d v="2010-09-27T00:00:00"/>
    <n v="222"/>
    <s v="551"/>
    <x v="8"/>
    <x v="27"/>
    <x v="1"/>
    <x v="1"/>
    <x v="0"/>
  </r>
  <r>
    <n v="5515116408"/>
    <x v="103"/>
    <n v="48000300"/>
    <x v="654"/>
    <s v="SSRDVILLEGAS"/>
    <s v="MFLT"/>
    <s v="EPM TELECOMUNICACIONES S.A."/>
    <s v=""/>
    <s v=""/>
    <d v="2010-09-14T00:00:00"/>
    <d v="2010-09-27T00:00:00"/>
    <n v="109"/>
    <s v="551"/>
    <x v="8"/>
    <x v="27"/>
    <x v="1"/>
    <x v="1"/>
    <x v="0"/>
  </r>
  <r>
    <n v="5515116408"/>
    <x v="103"/>
    <n v="48000300"/>
    <x v="654"/>
    <s v="SSRDVILLEGAS"/>
    <s v="MFLT"/>
    <s v="EPM TELECOMUNICACIONES S.A."/>
    <s v=""/>
    <s v=""/>
    <d v="2010-09-14T00:00:00"/>
    <d v="2010-09-27T00:00:00"/>
    <n v="135"/>
    <s v="551"/>
    <x v="8"/>
    <x v="27"/>
    <x v="1"/>
    <x v="1"/>
    <x v="0"/>
  </r>
  <r>
    <n v="5515116408"/>
    <x v="103"/>
    <n v="48000300"/>
    <x v="654"/>
    <s v="SSRDVILLEGAS"/>
    <s v="MFLT"/>
    <s v="EPM TELECOMUNICACIONES S.A."/>
    <s v=""/>
    <s v=""/>
    <d v="2010-09-14T00:00:00"/>
    <d v="2010-09-27T00:00:00"/>
    <n v="55"/>
    <s v="551"/>
    <x v="8"/>
    <x v="27"/>
    <x v="1"/>
    <x v="1"/>
    <x v="0"/>
  </r>
  <r>
    <n v="5515116408"/>
    <x v="103"/>
    <n v="48000300"/>
    <x v="654"/>
    <s v="SSRDVILLEGAS"/>
    <s v="MFLT"/>
    <s v="EPM TELECOMUNICACIONES S.A."/>
    <s v=""/>
    <s v=""/>
    <d v="2010-09-14T00:00:00"/>
    <d v="2010-09-27T00:00:00"/>
    <n v="74"/>
    <s v="551"/>
    <x v="8"/>
    <x v="27"/>
    <x v="1"/>
    <x v="1"/>
    <x v="0"/>
  </r>
  <r>
    <n v="5515116408"/>
    <x v="103"/>
    <n v="48000300"/>
    <x v="654"/>
    <s v="SSRDVILLEGAS"/>
    <s v="MFLT"/>
    <s v="EPM TELECOMUNICACIONES S.A."/>
    <s v=""/>
    <s v=""/>
    <d v="2010-09-14T00:00:00"/>
    <d v="2010-09-27T00:00:00"/>
    <n v="152"/>
    <s v="551"/>
    <x v="8"/>
    <x v="27"/>
    <x v="1"/>
    <x v="1"/>
    <x v="0"/>
  </r>
  <r>
    <n v="5515116408"/>
    <x v="103"/>
    <n v="48000300"/>
    <x v="654"/>
    <s v="SSRDVILLEGAS"/>
    <s v="MFLT"/>
    <s v="EPM TELECOMUNICACIONES S.A."/>
    <s v=""/>
    <s v=""/>
    <d v="2010-09-14T00:00:00"/>
    <d v="2010-09-27T00:00:00"/>
    <n v="55"/>
    <s v="551"/>
    <x v="8"/>
    <x v="27"/>
    <x v="1"/>
    <x v="1"/>
    <x v="0"/>
  </r>
  <r>
    <n v="5515116408"/>
    <x v="103"/>
    <n v="48000300"/>
    <x v="654"/>
    <s v="SSRDVILLEGAS"/>
    <s v="MFLT"/>
    <s v="EPM TELECOMUNICACIONES S.A."/>
    <s v=""/>
    <s v=""/>
    <d v="2010-09-14T00:00:00"/>
    <d v="2010-09-27T00:00:00"/>
    <n v="128"/>
    <s v="551"/>
    <x v="8"/>
    <x v="27"/>
    <x v="1"/>
    <x v="1"/>
    <x v="0"/>
  </r>
  <r>
    <n v="5515116408"/>
    <x v="103"/>
    <n v="48000300"/>
    <x v="654"/>
    <s v="SSRDVILLEGAS"/>
    <s v="MFLT"/>
    <s v="EPM TELECOMUNICACIONES S.A."/>
    <s v=""/>
    <s v=""/>
    <d v="2010-09-14T00:00:00"/>
    <d v="2010-09-27T00:00:00"/>
    <n v="55"/>
    <s v="551"/>
    <x v="8"/>
    <x v="27"/>
    <x v="1"/>
    <x v="1"/>
    <x v="0"/>
  </r>
  <r>
    <n v="5515116408"/>
    <x v="103"/>
    <n v="48000300"/>
    <x v="654"/>
    <s v="SSRDVILLEGAS"/>
    <s v="MFLT"/>
    <s v="EPM TELECOMUNICACIONES S.A."/>
    <s v=""/>
    <s v=""/>
    <d v="2010-09-14T00:00:00"/>
    <d v="2010-09-27T00:00:00"/>
    <n v="7703"/>
    <s v="551"/>
    <x v="8"/>
    <x v="27"/>
    <x v="1"/>
    <x v="1"/>
    <x v="0"/>
  </r>
  <r>
    <n v="5515116408"/>
    <x v="103"/>
    <n v="48000300"/>
    <x v="654"/>
    <s v="SSRDVILLEGAS"/>
    <s v="MFLT"/>
    <s v="EPM TELECOMUNICACIONES S.A."/>
    <s v=""/>
    <s v=""/>
    <d v="2010-09-14T00:00:00"/>
    <d v="2010-09-27T00:00:00"/>
    <n v="53"/>
    <s v="551"/>
    <x v="8"/>
    <x v="27"/>
    <x v="1"/>
    <x v="1"/>
    <x v="0"/>
  </r>
  <r>
    <n v="5515116408"/>
    <x v="103"/>
    <n v="48001500"/>
    <x v="656"/>
    <s v="SSRDVILLEGAS"/>
    <s v="MFLT"/>
    <s v="EPM TELECOMUNICACIONES S.A."/>
    <s v=""/>
    <s v=""/>
    <d v="2010-09-14T00:00:00"/>
    <d v="2010-09-27T00:00:00"/>
    <n v="1981"/>
    <s v="551"/>
    <x v="8"/>
    <x v="27"/>
    <x v="1"/>
    <x v="1"/>
    <x v="0"/>
  </r>
  <r>
    <n v="5515116408"/>
    <x v="103"/>
    <n v="48001500"/>
    <x v="656"/>
    <s v="SSRDVILLEGAS"/>
    <s v="MFLT"/>
    <s v="EPM TELECOMUNICACIONES S.A."/>
    <s v=""/>
    <s v=""/>
    <d v="2010-09-14T00:00:00"/>
    <d v="2010-09-27T00:00:00"/>
    <n v="973"/>
    <s v="551"/>
    <x v="8"/>
    <x v="27"/>
    <x v="1"/>
    <x v="1"/>
    <x v="0"/>
  </r>
  <r>
    <n v="5515116408"/>
    <x v="103"/>
    <n v="48001500"/>
    <x v="656"/>
    <s v="SSRDVILLEGAS"/>
    <s v="MFLT"/>
    <s v="EPM TELECOMUNICACIONES S.A."/>
    <s v=""/>
    <s v=""/>
    <d v="2010-09-14T00:00:00"/>
    <d v="2010-09-27T00:00:00"/>
    <n v="1211"/>
    <s v="551"/>
    <x v="8"/>
    <x v="27"/>
    <x v="1"/>
    <x v="1"/>
    <x v="0"/>
  </r>
  <r>
    <n v="5515116408"/>
    <x v="103"/>
    <n v="48001500"/>
    <x v="656"/>
    <s v="SSRDVILLEGAS"/>
    <s v="MFLT"/>
    <s v="EPM TELECOMUNICACIONES S.A."/>
    <s v=""/>
    <s v=""/>
    <d v="2010-09-14T00:00:00"/>
    <d v="2010-09-27T00:00:00"/>
    <n v="491"/>
    <s v="551"/>
    <x v="8"/>
    <x v="27"/>
    <x v="1"/>
    <x v="1"/>
    <x v="0"/>
  </r>
  <r>
    <n v="5515116408"/>
    <x v="103"/>
    <n v="48001500"/>
    <x v="656"/>
    <s v="SSRDVILLEGAS"/>
    <s v="MFLT"/>
    <s v="EPM TELECOMUNICACIONES S.A."/>
    <s v=""/>
    <s v=""/>
    <d v="2010-09-14T00:00:00"/>
    <d v="2010-09-27T00:00:00"/>
    <n v="662"/>
    <s v="551"/>
    <x v="8"/>
    <x v="27"/>
    <x v="1"/>
    <x v="1"/>
    <x v="0"/>
  </r>
  <r>
    <n v="5515116408"/>
    <x v="103"/>
    <n v="48001500"/>
    <x v="656"/>
    <s v="SSRDVILLEGAS"/>
    <s v="MFLT"/>
    <s v="EPM TELECOMUNICACIONES S.A."/>
    <s v=""/>
    <s v=""/>
    <d v="2010-09-14T00:00:00"/>
    <d v="2010-09-27T00:00:00"/>
    <n v="1355"/>
    <s v="551"/>
    <x v="8"/>
    <x v="27"/>
    <x v="1"/>
    <x v="1"/>
    <x v="0"/>
  </r>
  <r>
    <n v="5515116408"/>
    <x v="103"/>
    <n v="48001500"/>
    <x v="656"/>
    <s v="SSRDVILLEGAS"/>
    <s v="MFLT"/>
    <s v="EPM TELECOMUNICACIONES S.A."/>
    <s v=""/>
    <s v=""/>
    <d v="2010-09-14T00:00:00"/>
    <d v="2010-09-27T00:00:00"/>
    <n v="490"/>
    <s v="551"/>
    <x v="8"/>
    <x v="27"/>
    <x v="1"/>
    <x v="1"/>
    <x v="0"/>
  </r>
  <r>
    <n v="5515116408"/>
    <x v="103"/>
    <n v="48001500"/>
    <x v="656"/>
    <s v="SSRDVILLEGAS"/>
    <s v="MFLT"/>
    <s v="EPM TELECOMUNICACIONES S.A."/>
    <s v=""/>
    <s v=""/>
    <d v="2010-09-14T00:00:00"/>
    <d v="2010-09-27T00:00:00"/>
    <n v="1140"/>
    <s v="551"/>
    <x v="8"/>
    <x v="27"/>
    <x v="1"/>
    <x v="1"/>
    <x v="0"/>
  </r>
  <r>
    <n v="5515116408"/>
    <x v="103"/>
    <n v="48001500"/>
    <x v="656"/>
    <s v="SSRDVILLEGAS"/>
    <s v="MFLT"/>
    <s v="EPM TELECOMUNICACIONES S.A."/>
    <s v=""/>
    <s v=""/>
    <d v="2010-09-14T00:00:00"/>
    <d v="2010-09-27T00:00:00"/>
    <n v="488"/>
    <s v="551"/>
    <x v="8"/>
    <x v="27"/>
    <x v="1"/>
    <x v="1"/>
    <x v="0"/>
  </r>
  <r>
    <n v="5515116408"/>
    <x v="103"/>
    <n v="48001500"/>
    <x v="656"/>
    <s v="SSRDVILLEGAS"/>
    <s v="MFLT"/>
    <s v="EPM TELECOMUNICACIONES S.A."/>
    <s v=""/>
    <s v=""/>
    <d v="2010-09-14T00:00:00"/>
    <d v="2010-09-27T00:00:00"/>
    <n v="68839"/>
    <s v="551"/>
    <x v="8"/>
    <x v="27"/>
    <x v="1"/>
    <x v="1"/>
    <x v="0"/>
  </r>
  <r>
    <n v="5515116408"/>
    <x v="103"/>
    <n v="48001500"/>
    <x v="656"/>
    <s v="SSRDVILLEGAS"/>
    <s v="MFLT"/>
    <s v="EPM TELECOMUNICACIONES S.A."/>
    <s v=""/>
    <s v=""/>
    <d v="2010-09-14T00:00:00"/>
    <d v="2010-09-27T00:00:00"/>
    <n v="471"/>
    <s v="551"/>
    <x v="8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09-14T00:00:00"/>
    <d v="2010-09-27T00:00:00"/>
    <n v="3732"/>
    <s v="551"/>
    <x v="8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09-14T00:00:00"/>
    <d v="2010-09-27T00:00:00"/>
    <n v="1833"/>
    <s v="551"/>
    <x v="8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09-14T00:00:00"/>
    <d v="2010-09-27T00:00:00"/>
    <n v="2281"/>
    <s v="551"/>
    <x v="8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09-14T00:00:00"/>
    <d v="2010-09-27T00:00:00"/>
    <n v="925"/>
    <s v="551"/>
    <x v="8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09-14T00:00:00"/>
    <d v="2010-09-27T00:00:00"/>
    <n v="1246"/>
    <s v="551"/>
    <x v="8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09-14T00:00:00"/>
    <d v="2010-09-27T00:00:00"/>
    <n v="2553"/>
    <s v="551"/>
    <x v="8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09-14T00:00:00"/>
    <d v="2010-09-27T00:00:00"/>
    <n v="924"/>
    <s v="551"/>
    <x v="8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09-14T00:00:00"/>
    <d v="2010-09-27T00:00:00"/>
    <n v="2147"/>
    <s v="551"/>
    <x v="8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09-14T00:00:00"/>
    <d v="2010-09-27T00:00:00"/>
    <n v="919"/>
    <s v="551"/>
    <x v="8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09-14T00:00:00"/>
    <d v="2010-09-27T00:00:00"/>
    <n v="129674"/>
    <s v="551"/>
    <x v="8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09-14T00:00:00"/>
    <d v="2010-09-27T00:00:00"/>
    <n v="888"/>
    <s v="551"/>
    <x v="8"/>
    <x v="27"/>
    <x v="1"/>
    <x v="1"/>
    <x v="0"/>
  </r>
  <r>
    <n v="5515116408"/>
    <x v="103"/>
    <n v="48008600"/>
    <x v="659"/>
    <s v="SSRDVILLEGAS"/>
    <s v="MFLT"/>
    <s v="EPM TELECOMUNICACIONES S.A."/>
    <s v=""/>
    <s v=""/>
    <d v="2010-09-14T00:00:00"/>
    <d v="2010-09-27T00:00:00"/>
    <n v="1461"/>
    <s v="551"/>
    <x v="8"/>
    <x v="27"/>
    <x v="1"/>
    <x v="1"/>
    <x v="0"/>
  </r>
  <r>
    <n v="5515116408"/>
    <x v="103"/>
    <n v="48008600"/>
    <x v="659"/>
    <s v="SSRDVILLEGAS"/>
    <s v="MFLT"/>
    <s v="EPM TELECOMUNICACIONES S.A."/>
    <s v=""/>
    <s v=""/>
    <d v="2010-09-14T00:00:00"/>
    <d v="2010-09-27T00:00:00"/>
    <n v="718"/>
    <s v="551"/>
    <x v="8"/>
    <x v="27"/>
    <x v="1"/>
    <x v="1"/>
    <x v="0"/>
  </r>
  <r>
    <n v="5515116408"/>
    <x v="103"/>
    <n v="48008600"/>
    <x v="659"/>
    <s v="SSRDVILLEGAS"/>
    <s v="MFLT"/>
    <s v="EPM TELECOMUNICACIONES S.A."/>
    <s v=""/>
    <s v=""/>
    <d v="2010-09-14T00:00:00"/>
    <d v="2010-09-27T00:00:00"/>
    <n v="893"/>
    <s v="551"/>
    <x v="8"/>
    <x v="27"/>
    <x v="1"/>
    <x v="1"/>
    <x v="0"/>
  </r>
  <r>
    <n v="5515116408"/>
    <x v="103"/>
    <n v="48008600"/>
    <x v="659"/>
    <s v="SSRDVILLEGAS"/>
    <s v="MFLT"/>
    <s v="EPM TELECOMUNICACIONES S.A."/>
    <s v=""/>
    <s v=""/>
    <d v="2010-09-14T00:00:00"/>
    <d v="2010-09-27T00:00:00"/>
    <n v="362"/>
    <s v="551"/>
    <x v="8"/>
    <x v="27"/>
    <x v="1"/>
    <x v="1"/>
    <x v="0"/>
  </r>
  <r>
    <n v="5515116408"/>
    <x v="103"/>
    <n v="48008600"/>
    <x v="659"/>
    <s v="SSRDVILLEGAS"/>
    <s v="MFLT"/>
    <s v="EPM TELECOMUNICACIONES S.A."/>
    <s v=""/>
    <s v=""/>
    <d v="2010-09-14T00:00:00"/>
    <d v="2010-09-27T00:00:00"/>
    <n v="488"/>
    <s v="551"/>
    <x v="8"/>
    <x v="27"/>
    <x v="1"/>
    <x v="1"/>
    <x v="0"/>
  </r>
  <r>
    <n v="5515116408"/>
    <x v="103"/>
    <n v="48008600"/>
    <x v="659"/>
    <s v="SSRDVILLEGAS"/>
    <s v="MFLT"/>
    <s v="EPM TELECOMUNICACIONES S.A."/>
    <s v=""/>
    <s v=""/>
    <d v="2010-09-14T00:00:00"/>
    <d v="2010-09-27T00:00:00"/>
    <n v="999"/>
    <s v="551"/>
    <x v="8"/>
    <x v="27"/>
    <x v="1"/>
    <x v="1"/>
    <x v="0"/>
  </r>
  <r>
    <n v="5515116408"/>
    <x v="103"/>
    <n v="48008600"/>
    <x v="659"/>
    <s v="SSRDVILLEGAS"/>
    <s v="MFLT"/>
    <s v="EPM TELECOMUNICACIONES S.A."/>
    <s v=""/>
    <s v=""/>
    <d v="2010-09-14T00:00:00"/>
    <d v="2010-09-27T00:00:00"/>
    <n v="362"/>
    <s v="551"/>
    <x v="8"/>
    <x v="27"/>
    <x v="1"/>
    <x v="1"/>
    <x v="0"/>
  </r>
  <r>
    <n v="5515116408"/>
    <x v="103"/>
    <n v="48008600"/>
    <x v="659"/>
    <s v="SSRDVILLEGAS"/>
    <s v="MFLT"/>
    <s v="EPM TELECOMUNICACIONES S.A."/>
    <s v=""/>
    <s v=""/>
    <d v="2010-09-14T00:00:00"/>
    <d v="2010-09-27T00:00:00"/>
    <n v="841"/>
    <s v="551"/>
    <x v="8"/>
    <x v="27"/>
    <x v="1"/>
    <x v="1"/>
    <x v="0"/>
  </r>
  <r>
    <n v="5515116408"/>
    <x v="103"/>
    <n v="48008600"/>
    <x v="659"/>
    <s v="SSRDVILLEGAS"/>
    <s v="MFLT"/>
    <s v="EPM TELECOMUNICACIONES S.A."/>
    <s v=""/>
    <s v=""/>
    <d v="2010-09-14T00:00:00"/>
    <d v="2010-09-27T00:00:00"/>
    <n v="360"/>
    <s v="551"/>
    <x v="8"/>
    <x v="27"/>
    <x v="1"/>
    <x v="1"/>
    <x v="0"/>
  </r>
  <r>
    <n v="5515116408"/>
    <x v="103"/>
    <n v="48008600"/>
    <x v="659"/>
    <s v="SSRDVILLEGAS"/>
    <s v="MFLT"/>
    <s v="EPM TELECOMUNICACIONES S.A."/>
    <s v=""/>
    <s v=""/>
    <d v="2010-09-14T00:00:00"/>
    <d v="2010-09-27T00:00:00"/>
    <n v="50771"/>
    <s v="551"/>
    <x v="8"/>
    <x v="27"/>
    <x v="1"/>
    <x v="1"/>
    <x v="0"/>
  </r>
  <r>
    <n v="5515116408"/>
    <x v="103"/>
    <n v="48008600"/>
    <x v="659"/>
    <s v="SSRDVILLEGAS"/>
    <s v="MFLT"/>
    <s v="EPM TELECOMUNICACIONES S.A."/>
    <s v=""/>
    <s v=""/>
    <d v="2010-09-14T00:00:00"/>
    <d v="2010-09-27T00:00:00"/>
    <n v="348"/>
    <s v="551"/>
    <x v="8"/>
    <x v="27"/>
    <x v="1"/>
    <x v="1"/>
    <x v="0"/>
  </r>
  <r>
    <n v="7735116406"/>
    <x v="45"/>
    <n v="48016300"/>
    <x v="661"/>
    <s v="SSRDVILLEGAS"/>
    <s v="MFLT"/>
    <s v="EMPRESAS PUBLICAS DE MEDELLIN E.S.P"/>
    <s v=""/>
    <s v=""/>
    <d v="2010-09-25T00:00:00"/>
    <d v="2010-09-27T00:00:00"/>
    <n v="9041"/>
    <s v="551"/>
    <x v="8"/>
    <x v="7"/>
    <x v="1"/>
    <x v="0"/>
    <x v="0"/>
  </r>
  <r>
    <n v="7735116406"/>
    <x v="45"/>
    <n v="48016300"/>
    <x v="661"/>
    <s v="SSRDVILLEGAS"/>
    <s v="MFLT"/>
    <s v="EMPRESAS PUBLICAS DE MEDELLIN E.S.P"/>
    <s v=""/>
    <s v=""/>
    <d v="2010-09-25T00:00:00"/>
    <d v="2010-09-27T00:00:00"/>
    <n v="13677"/>
    <s v="551"/>
    <x v="8"/>
    <x v="7"/>
    <x v="1"/>
    <x v="0"/>
    <x v="0"/>
  </r>
  <r>
    <n v="7735116406"/>
    <x v="45"/>
    <n v="48016300"/>
    <x v="661"/>
    <s v="SSRDVILLEGAS"/>
    <s v="MFLT"/>
    <s v="EMPRESAS PUBLICAS DE MEDELLIN E.S.P"/>
    <s v=""/>
    <s v=""/>
    <d v="2010-09-25T00:00:00"/>
    <d v="2010-09-27T00:00:00"/>
    <n v="4036"/>
    <s v="551"/>
    <x v="8"/>
    <x v="7"/>
    <x v="1"/>
    <x v="0"/>
    <x v="0"/>
  </r>
  <r>
    <n v="7735116406"/>
    <x v="45"/>
    <n v="48016300"/>
    <x v="661"/>
    <s v="SSRDVILLEGAS"/>
    <s v="MFLT"/>
    <s v="EMPRESAS PUBLICAS DE MEDELLIN E.S.P"/>
    <s v=""/>
    <s v=""/>
    <d v="2010-09-25T00:00:00"/>
    <d v="2010-09-27T00:00:00"/>
    <n v="16929"/>
    <s v="551"/>
    <x v="8"/>
    <x v="7"/>
    <x v="1"/>
    <x v="0"/>
    <x v="0"/>
  </r>
  <r>
    <n v="5515116507"/>
    <x v="112"/>
    <n v="48016300"/>
    <x v="661"/>
    <s v="LTNJRODRIGUE"/>
    <s v="MFLT"/>
    <s v="Provisión otras cta.pte.proveed prod. Inventariab."/>
    <s v=""/>
    <s v="Reparación de impresora"/>
    <d v="2010-09-27T00:00:00"/>
    <d v="2010-09-27T00:00:00"/>
    <n v="364953"/>
    <s v="551"/>
    <x v="8"/>
    <x v="27"/>
    <x v="5"/>
    <x v="1"/>
    <x v="0"/>
  </r>
  <r>
    <n v="5515116408"/>
    <x v="103"/>
    <n v="48016800"/>
    <x v="662"/>
    <s v="SSRDVILLEGAS"/>
    <s v="MFLT"/>
    <s v="EPM TELECOMUNICACIONES S.A."/>
    <s v=""/>
    <s v=""/>
    <d v="2010-09-14T00:00:00"/>
    <d v="2010-09-27T00:00:00"/>
    <n v="4055"/>
    <s v="551"/>
    <x v="8"/>
    <x v="27"/>
    <x v="1"/>
    <x v="1"/>
    <x v="0"/>
  </r>
  <r>
    <n v="5515116408"/>
    <x v="103"/>
    <n v="48016800"/>
    <x v="662"/>
    <s v="SSRDVILLEGAS"/>
    <s v="MFLT"/>
    <s v="EPM TELECOMUNICACIONES S.A."/>
    <s v=""/>
    <s v=""/>
    <d v="2010-09-14T00:00:00"/>
    <d v="2010-09-27T00:00:00"/>
    <n v="1992"/>
    <s v="551"/>
    <x v="8"/>
    <x v="27"/>
    <x v="1"/>
    <x v="1"/>
    <x v="0"/>
  </r>
  <r>
    <n v="5515116408"/>
    <x v="103"/>
    <n v="48016800"/>
    <x v="662"/>
    <s v="SSRDVILLEGAS"/>
    <s v="MFLT"/>
    <s v="EPM TELECOMUNICACIONES S.A."/>
    <s v=""/>
    <s v=""/>
    <d v="2010-09-14T00:00:00"/>
    <d v="2010-09-27T00:00:00"/>
    <n v="2478"/>
    <s v="551"/>
    <x v="8"/>
    <x v="27"/>
    <x v="1"/>
    <x v="1"/>
    <x v="0"/>
  </r>
  <r>
    <n v="5515116408"/>
    <x v="103"/>
    <n v="48016800"/>
    <x v="662"/>
    <s v="SSRDVILLEGAS"/>
    <s v="MFLT"/>
    <s v="EPM TELECOMUNICACIONES S.A."/>
    <s v=""/>
    <s v=""/>
    <d v="2010-09-14T00:00:00"/>
    <d v="2010-09-27T00:00:00"/>
    <n v="1006"/>
    <s v="551"/>
    <x v="8"/>
    <x v="27"/>
    <x v="1"/>
    <x v="1"/>
    <x v="0"/>
  </r>
  <r>
    <n v="5515116408"/>
    <x v="103"/>
    <n v="48016800"/>
    <x v="662"/>
    <s v="SSRDVILLEGAS"/>
    <s v="MFLT"/>
    <s v="EPM TELECOMUNICACIONES S.A."/>
    <s v=""/>
    <s v=""/>
    <d v="2010-09-14T00:00:00"/>
    <d v="2010-09-27T00:00:00"/>
    <n v="1353"/>
    <s v="551"/>
    <x v="8"/>
    <x v="27"/>
    <x v="1"/>
    <x v="1"/>
    <x v="0"/>
  </r>
  <r>
    <n v="5515116408"/>
    <x v="103"/>
    <n v="48016800"/>
    <x v="662"/>
    <s v="SSRDVILLEGAS"/>
    <s v="MFLT"/>
    <s v="EPM TELECOMUNICACIONES S.A."/>
    <s v=""/>
    <s v=""/>
    <d v="2010-09-14T00:00:00"/>
    <d v="2010-09-27T00:00:00"/>
    <n v="2774"/>
    <s v="551"/>
    <x v="8"/>
    <x v="27"/>
    <x v="1"/>
    <x v="1"/>
    <x v="0"/>
  </r>
  <r>
    <n v="5515116408"/>
    <x v="103"/>
    <n v="48016800"/>
    <x v="662"/>
    <s v="SSRDVILLEGAS"/>
    <s v="MFLT"/>
    <s v="EPM TELECOMUNICACIONES S.A."/>
    <s v=""/>
    <s v=""/>
    <d v="2010-09-14T00:00:00"/>
    <d v="2010-09-27T00:00:00"/>
    <n v="1004"/>
    <s v="551"/>
    <x v="8"/>
    <x v="27"/>
    <x v="1"/>
    <x v="1"/>
    <x v="0"/>
  </r>
  <r>
    <n v="5515116408"/>
    <x v="103"/>
    <n v="48016800"/>
    <x v="662"/>
    <s v="SSRDVILLEGAS"/>
    <s v="MFLT"/>
    <s v="EPM TELECOMUNICACIONES S.A."/>
    <s v=""/>
    <s v=""/>
    <d v="2010-09-14T00:00:00"/>
    <d v="2010-09-27T00:00:00"/>
    <n v="2333"/>
    <s v="551"/>
    <x v="8"/>
    <x v="27"/>
    <x v="1"/>
    <x v="1"/>
    <x v="0"/>
  </r>
  <r>
    <n v="5515116408"/>
    <x v="103"/>
    <n v="48016800"/>
    <x v="662"/>
    <s v="SSRDVILLEGAS"/>
    <s v="MFLT"/>
    <s v="EPM TELECOMUNICACIONES S.A."/>
    <s v=""/>
    <s v=""/>
    <d v="2010-09-14T00:00:00"/>
    <d v="2010-09-27T00:00:00"/>
    <n v="999"/>
    <s v="551"/>
    <x v="8"/>
    <x v="27"/>
    <x v="1"/>
    <x v="1"/>
    <x v="0"/>
  </r>
  <r>
    <n v="5515116408"/>
    <x v="103"/>
    <n v="48016800"/>
    <x v="662"/>
    <s v="SSRDVILLEGAS"/>
    <s v="MFLT"/>
    <s v="EPM TELECOMUNICACIONES S.A."/>
    <s v=""/>
    <s v=""/>
    <d v="2010-09-14T00:00:00"/>
    <d v="2010-09-27T00:00:00"/>
    <n v="140906"/>
    <s v="551"/>
    <x v="8"/>
    <x v="27"/>
    <x v="1"/>
    <x v="1"/>
    <x v="0"/>
  </r>
  <r>
    <n v="5515116408"/>
    <x v="103"/>
    <n v="48016800"/>
    <x v="662"/>
    <s v="SSRDVILLEGAS"/>
    <s v="MFLT"/>
    <s v="EPM TELECOMUNICACIONES S.A."/>
    <s v=""/>
    <s v=""/>
    <d v="2010-09-14T00:00:00"/>
    <d v="2010-09-27T00:00:00"/>
    <n v="965"/>
    <s v="551"/>
    <x v="8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09-14T00:00:00"/>
    <d v="2010-09-27T00:00:00"/>
    <n v="1272"/>
    <s v="550"/>
    <x v="8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09-14T00:00:00"/>
    <d v="2010-09-27T00:00:00"/>
    <n v="625"/>
    <s v="550"/>
    <x v="8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09-14T00:00:00"/>
    <d v="2010-09-27T00:00:00"/>
    <n v="778"/>
    <s v="550"/>
    <x v="8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09-14T00:00:00"/>
    <d v="2010-09-27T00:00:00"/>
    <n v="315"/>
    <s v="550"/>
    <x v="8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09-14T00:00:00"/>
    <d v="2010-09-27T00:00:00"/>
    <n v="424"/>
    <s v="550"/>
    <x v="8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09-14T00:00:00"/>
    <d v="2010-09-27T00:00:00"/>
    <n v="870"/>
    <s v="550"/>
    <x v="8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09-14T00:00:00"/>
    <d v="2010-09-27T00:00:00"/>
    <n v="315"/>
    <s v="550"/>
    <x v="8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09-14T00:00:00"/>
    <d v="2010-09-27T00:00:00"/>
    <n v="732"/>
    <s v="550"/>
    <x v="8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09-14T00:00:00"/>
    <d v="2010-09-27T00:00:00"/>
    <n v="313"/>
    <s v="550"/>
    <x v="8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09-14T00:00:00"/>
    <d v="2010-09-27T00:00:00"/>
    <n v="44190"/>
    <s v="550"/>
    <x v="8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09-14T00:00:00"/>
    <d v="2010-09-27T00:00:00"/>
    <n v="303"/>
    <s v="550"/>
    <x v="8"/>
    <x v="27"/>
    <x v="1"/>
    <x v="1"/>
    <x v="0"/>
  </r>
  <r>
    <n v="5525116408"/>
    <x v="173"/>
    <n v="48330000"/>
    <x v="666"/>
    <s v="SSRDVILLEGAS"/>
    <s v="MFLT"/>
    <s v="EPM TELECOMUNICACIONES S.A."/>
    <s v=""/>
    <s v=""/>
    <d v="2010-09-14T00:00:00"/>
    <d v="2010-09-27T00:00:00"/>
    <n v="4205"/>
    <s v="552"/>
    <x v="8"/>
    <x v="27"/>
    <x v="1"/>
    <x v="1"/>
    <x v="0"/>
  </r>
  <r>
    <n v="5525116408"/>
    <x v="173"/>
    <n v="48330000"/>
    <x v="666"/>
    <s v="SSRDVILLEGAS"/>
    <s v="MFLT"/>
    <s v="EPM TELECOMUNICACIONES S.A."/>
    <s v=""/>
    <s v=""/>
    <d v="2010-09-14T00:00:00"/>
    <d v="2010-09-27T00:00:00"/>
    <n v="2066"/>
    <s v="552"/>
    <x v="8"/>
    <x v="27"/>
    <x v="1"/>
    <x v="1"/>
    <x v="0"/>
  </r>
  <r>
    <n v="5525116408"/>
    <x v="173"/>
    <n v="48330000"/>
    <x v="666"/>
    <s v="SSRDVILLEGAS"/>
    <s v="MFLT"/>
    <s v="EPM TELECOMUNICACIONES S.A."/>
    <s v=""/>
    <s v=""/>
    <d v="2010-09-14T00:00:00"/>
    <d v="2010-09-27T00:00:00"/>
    <n v="2571"/>
    <s v="552"/>
    <x v="8"/>
    <x v="27"/>
    <x v="1"/>
    <x v="1"/>
    <x v="0"/>
  </r>
  <r>
    <n v="5525116408"/>
    <x v="173"/>
    <n v="48330000"/>
    <x v="666"/>
    <s v="SSRDVILLEGAS"/>
    <s v="MFLT"/>
    <s v="EPM TELECOMUNICACIONES S.A."/>
    <s v=""/>
    <s v=""/>
    <d v="2010-09-14T00:00:00"/>
    <d v="2010-09-27T00:00:00"/>
    <n v="1043"/>
    <s v="552"/>
    <x v="8"/>
    <x v="27"/>
    <x v="1"/>
    <x v="1"/>
    <x v="0"/>
  </r>
  <r>
    <n v="5525116408"/>
    <x v="173"/>
    <n v="48330000"/>
    <x v="666"/>
    <s v="SSRDVILLEGAS"/>
    <s v="MFLT"/>
    <s v="EPM TELECOMUNICACIONES S.A."/>
    <s v=""/>
    <s v=""/>
    <d v="2010-09-14T00:00:00"/>
    <d v="2010-09-27T00:00:00"/>
    <n v="1404"/>
    <s v="552"/>
    <x v="8"/>
    <x v="27"/>
    <x v="1"/>
    <x v="1"/>
    <x v="0"/>
  </r>
  <r>
    <n v="5525116408"/>
    <x v="173"/>
    <n v="48330000"/>
    <x v="666"/>
    <s v="SSRDVILLEGAS"/>
    <s v="MFLT"/>
    <s v="EPM TELECOMUNICACIONES S.A."/>
    <s v=""/>
    <s v=""/>
    <d v="2010-09-14T00:00:00"/>
    <d v="2010-09-27T00:00:00"/>
    <n v="2877"/>
    <s v="552"/>
    <x v="8"/>
    <x v="27"/>
    <x v="1"/>
    <x v="1"/>
    <x v="0"/>
  </r>
  <r>
    <n v="5525116408"/>
    <x v="173"/>
    <n v="48330000"/>
    <x v="666"/>
    <s v="SSRDVILLEGAS"/>
    <s v="MFLT"/>
    <s v="EPM TELECOMUNICACIONES S.A."/>
    <s v=""/>
    <s v=""/>
    <d v="2010-09-14T00:00:00"/>
    <d v="2010-09-27T00:00:00"/>
    <n v="1041"/>
    <s v="552"/>
    <x v="8"/>
    <x v="27"/>
    <x v="1"/>
    <x v="1"/>
    <x v="0"/>
  </r>
  <r>
    <n v="5525116408"/>
    <x v="173"/>
    <n v="48330000"/>
    <x v="666"/>
    <s v="SSRDVILLEGAS"/>
    <s v="MFLT"/>
    <s v="EPM TELECOMUNICACIONES S.A."/>
    <s v=""/>
    <s v=""/>
    <d v="2010-09-14T00:00:00"/>
    <d v="2010-09-27T00:00:00"/>
    <n v="2419"/>
    <s v="552"/>
    <x v="8"/>
    <x v="27"/>
    <x v="1"/>
    <x v="1"/>
    <x v="0"/>
  </r>
  <r>
    <n v="5525116408"/>
    <x v="173"/>
    <n v="48330000"/>
    <x v="666"/>
    <s v="SSRDVILLEGAS"/>
    <s v="MFLT"/>
    <s v="EPM TELECOMUNICACIONES S.A."/>
    <s v=""/>
    <s v=""/>
    <d v="2010-09-14T00:00:00"/>
    <d v="2010-09-27T00:00:00"/>
    <n v="1036"/>
    <s v="552"/>
    <x v="8"/>
    <x v="27"/>
    <x v="1"/>
    <x v="1"/>
    <x v="0"/>
  </r>
  <r>
    <n v="5525116408"/>
    <x v="173"/>
    <n v="48330000"/>
    <x v="666"/>
    <s v="SSRDVILLEGAS"/>
    <s v="MFLT"/>
    <s v="EPM TELECOMUNICACIONES S.A."/>
    <s v=""/>
    <s v=""/>
    <d v="2010-09-14T00:00:00"/>
    <d v="2010-09-27T00:00:00"/>
    <n v="146134"/>
    <s v="552"/>
    <x v="8"/>
    <x v="27"/>
    <x v="1"/>
    <x v="1"/>
    <x v="0"/>
  </r>
  <r>
    <n v="5525116408"/>
    <x v="173"/>
    <n v="48330000"/>
    <x v="666"/>
    <s v="SSRDVILLEGAS"/>
    <s v="MFLT"/>
    <s v="EPM TELECOMUNICACIONES S.A."/>
    <s v=""/>
    <s v=""/>
    <d v="2010-09-14T00:00:00"/>
    <d v="2010-09-27T00:00:00"/>
    <n v="1001"/>
    <s v="552"/>
    <x v="8"/>
    <x v="27"/>
    <x v="1"/>
    <x v="1"/>
    <x v="0"/>
  </r>
  <r>
    <n v="5515116408"/>
    <x v="103"/>
    <n v="48000300"/>
    <x v="654"/>
    <s v="SSRDVILLEGAS"/>
    <s v="MFLT"/>
    <s v="EPM TELECOMUNICACIONES S.A."/>
    <s v=""/>
    <s v=""/>
    <d v="2010-09-14T00:00:00"/>
    <d v="2010-09-28T00:00:00"/>
    <n v="748"/>
    <s v="551"/>
    <x v="8"/>
    <x v="27"/>
    <x v="1"/>
    <x v="1"/>
    <x v="0"/>
  </r>
  <r>
    <n v="5515116408"/>
    <x v="103"/>
    <n v="48000300"/>
    <x v="654"/>
    <s v="SSRDVILLEGAS"/>
    <s v="MFLT"/>
    <s v="EPM TELECOMUNICACIONES S.A."/>
    <s v=""/>
    <s v=""/>
    <d v="2010-09-14T00:00:00"/>
    <d v="2010-09-28T00:00:00"/>
    <n v="328"/>
    <s v="551"/>
    <x v="8"/>
    <x v="27"/>
    <x v="1"/>
    <x v="1"/>
    <x v="0"/>
  </r>
  <r>
    <n v="5515116408"/>
    <x v="103"/>
    <n v="48001500"/>
    <x v="656"/>
    <s v="SSRDVILLEGAS"/>
    <s v="MFLT"/>
    <s v="EPM TELECOMUNICACIONES S.A."/>
    <s v=""/>
    <s v=""/>
    <d v="2010-09-14T00:00:00"/>
    <d v="2010-09-28T00:00:00"/>
    <n v="6696"/>
    <s v="551"/>
    <x v="8"/>
    <x v="27"/>
    <x v="1"/>
    <x v="1"/>
    <x v="0"/>
  </r>
  <r>
    <n v="5515116408"/>
    <x v="103"/>
    <n v="48001500"/>
    <x v="656"/>
    <s v="SSRDVILLEGAS"/>
    <s v="MFLT"/>
    <s v="EPM TELECOMUNICACIONES S.A."/>
    <s v=""/>
    <s v=""/>
    <d v="2010-09-14T00:00:00"/>
    <d v="2010-09-28T00:00:00"/>
    <n v="2934"/>
    <s v="551"/>
    <x v="8"/>
    <x v="27"/>
    <x v="1"/>
    <x v="1"/>
    <x v="0"/>
  </r>
  <r>
    <n v="5515116403"/>
    <x v="232"/>
    <n v="48007000"/>
    <x v="658"/>
    <s v="SSRDVILLEGAS"/>
    <s v="MFLT"/>
    <s v="AHORA S.A"/>
    <s v=""/>
    <s v=""/>
    <d v="2010-09-22T00:00:00"/>
    <d v="2010-09-28T00:00:00"/>
    <n v="218265"/>
    <s v="551"/>
    <x v="8"/>
    <x v="27"/>
    <x v="5"/>
    <x v="1"/>
    <x v="0"/>
  </r>
  <r>
    <n v="5515116408"/>
    <x v="103"/>
    <n v="48007000"/>
    <x v="658"/>
    <s v="SSRDVILLEGAS"/>
    <s v="MFLT"/>
    <s v="EPM TELECOMUNICACIONES S.A."/>
    <s v=""/>
    <s v=""/>
    <d v="2010-09-14T00:00:00"/>
    <d v="2010-09-28T00:00:00"/>
    <n v="12612"/>
    <s v="551"/>
    <x v="8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09-14T00:00:00"/>
    <d v="2010-09-28T00:00:00"/>
    <n v="5527"/>
    <s v="551"/>
    <x v="8"/>
    <x v="27"/>
    <x v="1"/>
    <x v="1"/>
    <x v="0"/>
  </r>
  <r>
    <n v="5515124703"/>
    <x v="109"/>
    <n v="48007000"/>
    <x v="658"/>
    <s v="LTNJRODRIGUE"/>
    <s v="MFLT"/>
    <s v="Provisión otras cta.pte.proveed prod. Inventariab."/>
    <s v=""/>
    <s v="Servicio de Fotocopias"/>
    <d v="2010-09-28T00:00:00"/>
    <d v="2010-09-28T00:00:00"/>
    <n v="15103"/>
    <s v="551"/>
    <x v="8"/>
    <x v="27"/>
    <x v="5"/>
    <x v="1"/>
    <x v="0"/>
  </r>
  <r>
    <n v="5515116408"/>
    <x v="103"/>
    <n v="48008600"/>
    <x v="659"/>
    <s v="SSRDVILLEGAS"/>
    <s v="MFLT"/>
    <s v="EPM TELECOMUNICACIONES S.A."/>
    <s v=""/>
    <s v=""/>
    <d v="2010-09-14T00:00:00"/>
    <d v="2010-09-28T00:00:00"/>
    <n v="4938"/>
    <s v="551"/>
    <x v="8"/>
    <x v="27"/>
    <x v="1"/>
    <x v="1"/>
    <x v="0"/>
  </r>
  <r>
    <n v="5515116408"/>
    <x v="103"/>
    <n v="48008600"/>
    <x v="659"/>
    <s v="SSRDVILLEGAS"/>
    <s v="MFLT"/>
    <s v="EPM TELECOMUNICACIONES S.A."/>
    <s v=""/>
    <s v=""/>
    <d v="2010-09-14T00:00:00"/>
    <d v="2010-09-28T00:00:00"/>
    <n v="2164"/>
    <s v="551"/>
    <x v="8"/>
    <x v="27"/>
    <x v="1"/>
    <x v="1"/>
    <x v="0"/>
  </r>
  <r>
    <n v="5515116120"/>
    <x v="102"/>
    <n v="48016300"/>
    <x v="661"/>
    <s v="LTNJRODRIGUE"/>
    <s v="MFLT"/>
    <s v="Provisión otras cta.pte.proveed prod. Inventariab."/>
    <s v=""/>
    <s v="Compra de Gaseosas"/>
    <d v="2010-09-28T00:00:00"/>
    <d v="2010-09-28T00:00:00"/>
    <n v="84000"/>
    <s v="551"/>
    <x v="8"/>
    <x v="27"/>
    <x v="5"/>
    <x v="1"/>
    <x v="0"/>
  </r>
  <r>
    <n v="5515116408"/>
    <x v="103"/>
    <n v="48016800"/>
    <x v="662"/>
    <s v="SSRDVILLEGAS"/>
    <s v="MFLT"/>
    <s v="EPM TELECOMUNICACIONES S.A."/>
    <s v=""/>
    <s v=""/>
    <d v="2010-09-14T00:00:00"/>
    <d v="2010-09-28T00:00:00"/>
    <n v="13704"/>
    <s v="551"/>
    <x v="8"/>
    <x v="27"/>
    <x v="1"/>
    <x v="1"/>
    <x v="0"/>
  </r>
  <r>
    <n v="5515116408"/>
    <x v="103"/>
    <n v="48016800"/>
    <x v="662"/>
    <s v="SSRDVILLEGAS"/>
    <s v="MFLT"/>
    <s v="EPM TELECOMUNICACIONES S.A."/>
    <s v=""/>
    <s v=""/>
    <d v="2010-09-14T00:00:00"/>
    <d v="2010-09-28T00:00:00"/>
    <n v="6006"/>
    <s v="551"/>
    <x v="8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09-14T00:00:00"/>
    <d v="2010-09-28T00:00:00"/>
    <n v="4298"/>
    <s v="550"/>
    <x v="8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09-14T00:00:00"/>
    <d v="2010-09-28T00:00:00"/>
    <n v="1884"/>
    <s v="550"/>
    <x v="8"/>
    <x v="27"/>
    <x v="1"/>
    <x v="1"/>
    <x v="0"/>
  </r>
  <r>
    <n v="5525116408"/>
    <x v="173"/>
    <n v="48330000"/>
    <x v="666"/>
    <s v="SSRDVILLEGAS"/>
    <s v="MFLT"/>
    <s v="EPM TELECOMUNICACIONES S.A."/>
    <s v=""/>
    <s v=""/>
    <d v="2010-09-14T00:00:00"/>
    <d v="2010-09-28T00:00:00"/>
    <n v="14213"/>
    <s v="552"/>
    <x v="8"/>
    <x v="27"/>
    <x v="1"/>
    <x v="1"/>
    <x v="0"/>
  </r>
  <r>
    <n v="5525116408"/>
    <x v="173"/>
    <n v="48330000"/>
    <x v="666"/>
    <s v="SSRDVILLEGAS"/>
    <s v="MFLT"/>
    <s v="EPM TELECOMUNICACIONES S.A."/>
    <s v=""/>
    <s v=""/>
    <d v="2010-09-14T00:00:00"/>
    <d v="2010-09-28T00:00:00"/>
    <n v="6229"/>
    <s v="552"/>
    <x v="8"/>
    <x v="27"/>
    <x v="1"/>
    <x v="1"/>
    <x v="0"/>
  </r>
  <r>
    <n v="5525124714"/>
    <x v="177"/>
    <n v="48330000"/>
    <x v="666"/>
    <s v="LTCHGARCIA"/>
    <s v="MFLT"/>
    <s v="Pto terminado manuf, envases"/>
    <s v="ENV Met Lito Cir 141x114 Dorado"/>
    <s v=""/>
    <d v="2010-09-28T00:00:00"/>
    <d v="2010-09-28T00:00:00"/>
    <n v="2046"/>
    <s v="552"/>
    <x v="8"/>
    <x v="27"/>
    <x v="5"/>
    <x v="1"/>
    <x v="1"/>
  </r>
  <r>
    <n v="5515110102"/>
    <x v="92"/>
    <n v="48000300"/>
    <x v="654"/>
    <s v="SSALLONDONO"/>
    <s v="MFLT"/>
    <s v="Obligación laboral, salarios por pagar"/>
    <s v=""/>
    <s v=""/>
    <d v="2010-09-29T00:00:00"/>
    <d v="2010-09-29T00:00:00"/>
    <n v="5632725"/>
    <s v="551"/>
    <x v="8"/>
    <x v="27"/>
    <x v="2"/>
    <x v="1"/>
    <x v="0"/>
  </r>
  <r>
    <n v="5515110114"/>
    <x v="93"/>
    <n v="48000300"/>
    <x v="654"/>
    <s v="SSALLONDONO"/>
    <s v="MFLT"/>
    <s v="Provisión oblig. laboral, cesantías aprop."/>
    <s v=""/>
    <s v=""/>
    <d v="2010-09-29T00:00:00"/>
    <d v="2010-09-29T00:00:00"/>
    <n v="506945"/>
    <s v="551"/>
    <x v="8"/>
    <x v="27"/>
    <x v="2"/>
    <x v="1"/>
    <x v="0"/>
  </r>
  <r>
    <n v="5515110116"/>
    <x v="94"/>
    <n v="48000300"/>
    <x v="654"/>
    <s v="SSALLONDONO"/>
    <s v="MFLT"/>
    <s v="Provisión oblig. laboral, cesantías aprop."/>
    <s v=""/>
    <s v=""/>
    <d v="2010-09-29T00:00:00"/>
    <d v="2010-09-29T00:00:00"/>
    <n v="2140905"/>
    <s v="551"/>
    <x v="8"/>
    <x v="27"/>
    <x v="2"/>
    <x v="1"/>
    <x v="0"/>
  </r>
  <r>
    <n v="5515110124"/>
    <x v="97"/>
    <n v="48000300"/>
    <x v="654"/>
    <s v="SSALLONDONO"/>
    <s v="MFLT"/>
    <s v="Provisión oblig. laboral, cesantías aprop."/>
    <s v=""/>
    <s v=""/>
    <d v="2010-09-29T00:00:00"/>
    <d v="2010-09-29T00:00:00"/>
    <n v="117161"/>
    <s v="551"/>
    <x v="8"/>
    <x v="27"/>
    <x v="2"/>
    <x v="1"/>
    <x v="0"/>
  </r>
  <r>
    <n v="5515110127"/>
    <x v="98"/>
    <n v="48000300"/>
    <x v="654"/>
    <s v="SSALLONDONO"/>
    <s v="MFLT"/>
    <s v="Retención y aport de nomina seguridad social"/>
    <s v=""/>
    <s v=""/>
    <d v="2010-09-29T00:00:00"/>
    <d v="2010-09-29T00:00:00"/>
    <n v="41200"/>
    <s v="551"/>
    <x v="8"/>
    <x v="27"/>
    <x v="2"/>
    <x v="1"/>
    <x v="0"/>
  </r>
  <r>
    <n v="5515110128"/>
    <x v="98"/>
    <n v="48000300"/>
    <x v="654"/>
    <s v="SSALLONDONO"/>
    <s v="MFLT"/>
    <s v="Retención y aport de nomina seguridad social"/>
    <s v=""/>
    <s v=""/>
    <d v="2010-09-29T00:00:00"/>
    <d v="2010-09-29T00:00:00"/>
    <n v="-315433"/>
    <s v="551"/>
    <x v="8"/>
    <x v="27"/>
    <x v="2"/>
    <x v="1"/>
    <x v="0"/>
  </r>
  <r>
    <n v="5515110128"/>
    <x v="98"/>
    <n v="48000300"/>
    <x v="654"/>
    <s v="SSALLONDONO"/>
    <s v="MFLT"/>
    <s v="Retención y aport de nomina seguridad social"/>
    <s v=""/>
    <s v=""/>
    <d v="2010-09-29T00:00:00"/>
    <d v="2010-09-29T00:00:00"/>
    <n v="985700"/>
    <s v="551"/>
    <x v="8"/>
    <x v="27"/>
    <x v="2"/>
    <x v="1"/>
    <x v="0"/>
  </r>
  <r>
    <n v="5515110129"/>
    <x v="99"/>
    <n v="48000300"/>
    <x v="654"/>
    <s v="SSALLONDONO"/>
    <s v="MFLT"/>
    <s v="Retención y aport de nomina seguridad social"/>
    <s v=""/>
    <s v=""/>
    <d v="2010-09-29T00:00:00"/>
    <d v="2010-09-29T00:00:00"/>
    <n v="-394291"/>
    <s v="551"/>
    <x v="8"/>
    <x v="27"/>
    <x v="2"/>
    <x v="1"/>
    <x v="0"/>
  </r>
  <r>
    <n v="5515110129"/>
    <x v="99"/>
    <n v="48000300"/>
    <x v="654"/>
    <s v="SSALLONDONO"/>
    <s v="MFLT"/>
    <s v="Retención y aport de nomina seguridad social"/>
    <s v=""/>
    <s v=""/>
    <d v="2010-09-29T00:00:00"/>
    <d v="2010-09-29T00:00:00"/>
    <n v="1340600"/>
    <s v="551"/>
    <x v="8"/>
    <x v="27"/>
    <x v="2"/>
    <x v="1"/>
    <x v="0"/>
  </r>
  <r>
    <n v="5515110131"/>
    <x v="100"/>
    <n v="48000300"/>
    <x v="654"/>
    <s v="SSALLONDONO"/>
    <s v="MFLT"/>
    <s v="Retención y aport de nomina seguridad social"/>
    <s v=""/>
    <s v=""/>
    <d v="2010-09-29T00:00:00"/>
    <d v="2010-09-29T00:00:00"/>
    <n v="315400"/>
    <s v="551"/>
    <x v="8"/>
    <x v="27"/>
    <x v="2"/>
    <x v="1"/>
    <x v="0"/>
  </r>
  <r>
    <n v="5515110133"/>
    <x v="98"/>
    <n v="48000300"/>
    <x v="654"/>
    <s v="SSALLONDONO"/>
    <s v="MFLT"/>
    <s v="Retención y aport de nomina seguridad social"/>
    <s v=""/>
    <s v=""/>
    <d v="2010-09-29T00:00:00"/>
    <d v="2010-09-29T00:00:00"/>
    <n v="236600"/>
    <s v="551"/>
    <x v="8"/>
    <x v="27"/>
    <x v="2"/>
    <x v="1"/>
    <x v="0"/>
  </r>
  <r>
    <n v="5515110134"/>
    <x v="98"/>
    <n v="48000300"/>
    <x v="654"/>
    <s v="SSALLONDONO"/>
    <s v="MFLT"/>
    <s v="Retención y aport de nomina seguridad social"/>
    <s v=""/>
    <s v=""/>
    <d v="2010-09-29T00:00:00"/>
    <d v="2010-09-29T00:00:00"/>
    <n v="157700"/>
    <s v="551"/>
    <x v="8"/>
    <x v="27"/>
    <x v="2"/>
    <x v="1"/>
    <x v="0"/>
  </r>
  <r>
    <n v="5515116408"/>
    <x v="103"/>
    <n v="48000300"/>
    <x v="654"/>
    <s v="SSRDVILLEGAS"/>
    <s v="MFLT"/>
    <s v="TELEFONICA MOVILES COLOMBIA S.A."/>
    <s v=""/>
    <s v=""/>
    <d v="2010-09-29T00:00:00"/>
    <d v="2010-09-29T00:00:00"/>
    <n v="128081"/>
    <s v="551"/>
    <x v="8"/>
    <x v="27"/>
    <x v="1"/>
    <x v="1"/>
    <x v="0"/>
  </r>
  <r>
    <n v="5515116408"/>
    <x v="103"/>
    <n v="48000300"/>
    <x v="654"/>
    <s v="SSRDVILLEGAS"/>
    <s v="MFLT"/>
    <s v="TELEFONICA MOVILES COLOMBIA S.A."/>
    <s v=""/>
    <s v=""/>
    <d v="2010-09-29T00:00:00"/>
    <d v="2010-09-29T00:00:00"/>
    <n v="56835"/>
    <s v="551"/>
    <x v="8"/>
    <x v="27"/>
    <x v="1"/>
    <x v="1"/>
    <x v="0"/>
  </r>
  <r>
    <n v="5515110102"/>
    <x v="92"/>
    <n v="48001500"/>
    <x v="656"/>
    <s v="SSALLONDONO"/>
    <s v="MFLT"/>
    <s v="Obligación laboral, salarios por pagar"/>
    <s v=""/>
    <s v=""/>
    <d v="2010-09-29T00:00:00"/>
    <d v="2010-09-29T00:00:00"/>
    <n v="2983077"/>
    <s v="551"/>
    <x v="8"/>
    <x v="27"/>
    <x v="2"/>
    <x v="1"/>
    <x v="0"/>
  </r>
  <r>
    <n v="5515110110"/>
    <x v="105"/>
    <n v="48001500"/>
    <x v="656"/>
    <s v="SSALLONDONO"/>
    <s v="MFLT"/>
    <s v="Obligación laboral, salarios por pagar"/>
    <s v=""/>
    <s v=""/>
    <d v="2010-09-29T00:00:00"/>
    <d v="2010-09-29T00:00:00"/>
    <n v="30750"/>
    <s v="551"/>
    <x v="8"/>
    <x v="27"/>
    <x v="2"/>
    <x v="1"/>
    <x v="0"/>
  </r>
  <r>
    <n v="5515110111"/>
    <x v="106"/>
    <n v="48001500"/>
    <x v="656"/>
    <s v="SSALLONDONO"/>
    <s v="MFLT"/>
    <s v="Provisión oblig. laboral, cesantías aprop."/>
    <s v=""/>
    <s v=""/>
    <d v="2010-09-29T00:00:00"/>
    <d v="2010-09-29T00:00:00"/>
    <n v="572627"/>
    <s v="551"/>
    <x v="8"/>
    <x v="27"/>
    <x v="2"/>
    <x v="1"/>
    <x v="0"/>
  </r>
  <r>
    <n v="5515110112"/>
    <x v="107"/>
    <n v="48001500"/>
    <x v="656"/>
    <s v="SSALLONDONO"/>
    <s v="MFLT"/>
    <s v="Provisión oblig. laboral, cesantías aprop."/>
    <s v=""/>
    <s v=""/>
    <d v="2010-09-29T00:00:00"/>
    <d v="2010-09-29T00:00:00"/>
    <n v="120553"/>
    <s v="551"/>
    <x v="8"/>
    <x v="27"/>
    <x v="2"/>
    <x v="1"/>
    <x v="0"/>
  </r>
  <r>
    <n v="5515110113"/>
    <x v="108"/>
    <n v="48001500"/>
    <x v="656"/>
    <s v="SSALLONDONO"/>
    <s v="MFLT"/>
    <s v="Provisión oblig. laboral, cesantías aprop."/>
    <s v=""/>
    <s v=""/>
    <d v="2010-09-29T00:00:00"/>
    <d v="2010-09-29T00:00:00"/>
    <n v="512351"/>
    <s v="551"/>
    <x v="8"/>
    <x v="27"/>
    <x v="2"/>
    <x v="1"/>
    <x v="0"/>
  </r>
  <r>
    <n v="5515110114"/>
    <x v="93"/>
    <n v="48001500"/>
    <x v="656"/>
    <s v="SSALLONDONO"/>
    <s v="MFLT"/>
    <s v="Provisión oblig. laboral, cesantías aprop."/>
    <s v=""/>
    <s v=""/>
    <d v="2010-09-29T00:00:00"/>
    <d v="2010-09-29T00:00:00"/>
    <n v="271245"/>
    <s v="551"/>
    <x v="8"/>
    <x v="27"/>
    <x v="2"/>
    <x v="1"/>
    <x v="0"/>
  </r>
  <r>
    <n v="5515110116"/>
    <x v="94"/>
    <n v="48001500"/>
    <x v="656"/>
    <s v="SSALLONDONO"/>
    <s v="MFLT"/>
    <s v="Provisión oblig. laboral, cesantías aprop."/>
    <s v=""/>
    <s v=""/>
    <d v="2010-09-29T00:00:00"/>
    <d v="2010-09-29T00:00:00"/>
    <n v="542490"/>
    <s v="551"/>
    <x v="8"/>
    <x v="27"/>
    <x v="2"/>
    <x v="1"/>
    <x v="0"/>
  </r>
  <r>
    <n v="5515110124"/>
    <x v="97"/>
    <n v="48001500"/>
    <x v="656"/>
    <s v="SSALLONDONO"/>
    <s v="MFLT"/>
    <s v="Provisión oblig. laboral, cesantías aprop."/>
    <s v=""/>
    <s v=""/>
    <d v="2010-09-29T00:00:00"/>
    <d v="2010-09-29T00:00:00"/>
    <n v="62688"/>
    <s v="551"/>
    <x v="8"/>
    <x v="27"/>
    <x v="2"/>
    <x v="1"/>
    <x v="0"/>
  </r>
  <r>
    <n v="5515110127"/>
    <x v="98"/>
    <n v="48001500"/>
    <x v="656"/>
    <s v="SSALLONDONO"/>
    <s v="MFLT"/>
    <s v="Retención y aport de nomina seguridad social"/>
    <s v=""/>
    <s v=""/>
    <d v="2010-09-29T00:00:00"/>
    <d v="2010-09-29T00:00:00"/>
    <n v="45500"/>
    <s v="551"/>
    <x v="8"/>
    <x v="27"/>
    <x v="2"/>
    <x v="1"/>
    <x v="0"/>
  </r>
  <r>
    <n v="5515110128"/>
    <x v="98"/>
    <n v="48001500"/>
    <x v="656"/>
    <s v="SSALLONDONO"/>
    <s v="MFLT"/>
    <s v="Retención y aport de nomina seguridad social"/>
    <s v=""/>
    <s v=""/>
    <d v="2010-09-29T00:00:00"/>
    <d v="2010-09-29T00:00:00"/>
    <n v="-238646"/>
    <s v="551"/>
    <x v="8"/>
    <x v="27"/>
    <x v="2"/>
    <x v="1"/>
    <x v="0"/>
  </r>
  <r>
    <n v="5515110128"/>
    <x v="98"/>
    <n v="48001500"/>
    <x v="656"/>
    <s v="SSALLONDONO"/>
    <s v="MFLT"/>
    <s v="Retención y aport de nomina seguridad social"/>
    <s v=""/>
    <s v=""/>
    <d v="2010-09-29T00:00:00"/>
    <d v="2010-09-29T00:00:00"/>
    <n v="745800"/>
    <s v="551"/>
    <x v="8"/>
    <x v="27"/>
    <x v="2"/>
    <x v="1"/>
    <x v="0"/>
  </r>
  <r>
    <n v="5515110129"/>
    <x v="99"/>
    <n v="48001500"/>
    <x v="656"/>
    <s v="SSALLONDONO"/>
    <s v="MFLT"/>
    <s v="Retención y aport de nomina seguridad social"/>
    <s v=""/>
    <s v=""/>
    <d v="2010-09-29T00:00:00"/>
    <d v="2010-09-29T00:00:00"/>
    <n v="-270702"/>
    <s v="551"/>
    <x v="8"/>
    <x v="27"/>
    <x v="2"/>
    <x v="1"/>
    <x v="0"/>
  </r>
  <r>
    <n v="5515110129"/>
    <x v="99"/>
    <n v="48001500"/>
    <x v="656"/>
    <s v="SSALLONDONO"/>
    <s v="MFLT"/>
    <s v="Retención y aport de nomina seguridad social"/>
    <s v=""/>
    <s v=""/>
    <d v="2010-09-29T00:00:00"/>
    <d v="2010-09-29T00:00:00"/>
    <n v="986700"/>
    <s v="551"/>
    <x v="8"/>
    <x v="27"/>
    <x v="2"/>
    <x v="1"/>
    <x v="0"/>
  </r>
  <r>
    <n v="5515110131"/>
    <x v="100"/>
    <n v="48001500"/>
    <x v="656"/>
    <s v="SSALLONDONO"/>
    <s v="MFLT"/>
    <s v="Retención y aport de nomina seguridad social"/>
    <s v=""/>
    <s v=""/>
    <d v="2010-09-29T00:00:00"/>
    <d v="2010-09-29T00:00:00"/>
    <n v="238700"/>
    <s v="551"/>
    <x v="8"/>
    <x v="27"/>
    <x v="2"/>
    <x v="1"/>
    <x v="0"/>
  </r>
  <r>
    <n v="5515110133"/>
    <x v="98"/>
    <n v="48001500"/>
    <x v="656"/>
    <s v="SSALLONDONO"/>
    <s v="MFLT"/>
    <s v="Retención y aport de nomina seguridad social"/>
    <s v=""/>
    <s v=""/>
    <d v="2010-09-29T00:00:00"/>
    <d v="2010-09-29T00:00:00"/>
    <n v="179100"/>
    <s v="551"/>
    <x v="8"/>
    <x v="27"/>
    <x v="2"/>
    <x v="1"/>
    <x v="0"/>
  </r>
  <r>
    <n v="5515110134"/>
    <x v="98"/>
    <n v="48001500"/>
    <x v="656"/>
    <s v="SSALLONDONO"/>
    <s v="MFLT"/>
    <s v="Retención y aport de nomina seguridad social"/>
    <s v=""/>
    <s v=""/>
    <d v="2010-09-29T00:00:00"/>
    <d v="2010-09-29T00:00:00"/>
    <n v="119300"/>
    <s v="551"/>
    <x v="8"/>
    <x v="27"/>
    <x v="2"/>
    <x v="1"/>
    <x v="0"/>
  </r>
  <r>
    <n v="5515110102"/>
    <x v="92"/>
    <n v="48007000"/>
    <x v="658"/>
    <s v="SSALLONDONO"/>
    <s v="MFLT"/>
    <s v="Obligación laboral, salarios por pagar"/>
    <s v=""/>
    <s v=""/>
    <d v="2010-09-29T00:00:00"/>
    <d v="2010-09-29T00:00:00"/>
    <n v="1602778"/>
    <s v="551"/>
    <x v="8"/>
    <x v="27"/>
    <x v="2"/>
    <x v="1"/>
    <x v="0"/>
  </r>
  <r>
    <n v="5515110103"/>
    <x v="116"/>
    <n v="48007000"/>
    <x v="658"/>
    <s v="SSALLONDONO"/>
    <s v="MFLT"/>
    <s v="Obligación laboral, salarios por pagar"/>
    <s v=""/>
    <s v=""/>
    <d v="2010-09-29T00:00:00"/>
    <d v="2010-09-29T00:00:00"/>
    <n v="193125"/>
    <s v="551"/>
    <x v="8"/>
    <x v="27"/>
    <x v="2"/>
    <x v="1"/>
    <x v="0"/>
  </r>
  <r>
    <n v="5515110111"/>
    <x v="106"/>
    <n v="48007000"/>
    <x v="658"/>
    <s v="SSALLONDONO"/>
    <s v="MFLT"/>
    <s v="Provisión oblig. laboral, cesantías aprop."/>
    <s v=""/>
    <s v=""/>
    <d v="2010-09-29T00:00:00"/>
    <d v="2010-09-29T00:00:00"/>
    <n v="304528"/>
    <s v="551"/>
    <x v="8"/>
    <x v="27"/>
    <x v="2"/>
    <x v="1"/>
    <x v="0"/>
  </r>
  <r>
    <n v="5515110112"/>
    <x v="107"/>
    <n v="48007000"/>
    <x v="658"/>
    <s v="SSALLONDONO"/>
    <s v="MFLT"/>
    <s v="Provisión oblig. laboral, cesantías aprop."/>
    <s v=""/>
    <s v=""/>
    <d v="2010-09-29T00:00:00"/>
    <d v="2010-09-29T00:00:00"/>
    <n v="64111"/>
    <s v="551"/>
    <x v="8"/>
    <x v="27"/>
    <x v="2"/>
    <x v="1"/>
    <x v="0"/>
  </r>
  <r>
    <n v="5515110113"/>
    <x v="108"/>
    <n v="48007000"/>
    <x v="658"/>
    <s v="SSALLONDONO"/>
    <s v="MFLT"/>
    <s v="Provisión oblig. laboral, cesantías aprop."/>
    <s v=""/>
    <s v=""/>
    <d v="2010-09-29T00:00:00"/>
    <d v="2010-09-29T00:00:00"/>
    <n v="272472"/>
    <s v="551"/>
    <x v="8"/>
    <x v="27"/>
    <x v="2"/>
    <x v="1"/>
    <x v="0"/>
  </r>
  <r>
    <n v="5515110114"/>
    <x v="93"/>
    <n v="48007000"/>
    <x v="658"/>
    <s v="SSALLONDONO"/>
    <s v="MFLT"/>
    <s v="Provisión oblig. laboral, cesantías aprop."/>
    <s v=""/>
    <s v=""/>
    <d v="2010-09-29T00:00:00"/>
    <d v="2010-09-29T00:00:00"/>
    <n v="144250"/>
    <s v="551"/>
    <x v="8"/>
    <x v="27"/>
    <x v="2"/>
    <x v="1"/>
    <x v="0"/>
  </r>
  <r>
    <n v="5515110116"/>
    <x v="94"/>
    <n v="48007000"/>
    <x v="658"/>
    <s v="SSALLONDONO"/>
    <s v="MFLT"/>
    <s v="Provisión oblig. laboral, cesantías aprop."/>
    <s v=""/>
    <s v=""/>
    <d v="2010-09-29T00:00:00"/>
    <d v="2010-09-29T00:00:00"/>
    <n v="288500"/>
    <s v="551"/>
    <x v="8"/>
    <x v="27"/>
    <x v="2"/>
    <x v="1"/>
    <x v="0"/>
  </r>
  <r>
    <n v="5515110124"/>
    <x v="97"/>
    <n v="48007000"/>
    <x v="658"/>
    <s v="SSALLONDONO"/>
    <s v="MFLT"/>
    <s v="Provisión oblig. laboral, cesantías aprop."/>
    <s v=""/>
    <s v=""/>
    <d v="2010-09-29T00:00:00"/>
    <d v="2010-09-29T00:00:00"/>
    <n v="33338"/>
    <s v="551"/>
    <x v="8"/>
    <x v="27"/>
    <x v="2"/>
    <x v="1"/>
    <x v="0"/>
  </r>
  <r>
    <n v="5515110127"/>
    <x v="98"/>
    <n v="48007000"/>
    <x v="658"/>
    <s v="SSALLONDONO"/>
    <s v="MFLT"/>
    <s v="Retención y aport de nomina seguridad social"/>
    <s v=""/>
    <s v=""/>
    <d v="2010-09-29T00:00:00"/>
    <d v="2010-09-29T00:00:00"/>
    <n v="22300"/>
    <s v="551"/>
    <x v="8"/>
    <x v="27"/>
    <x v="2"/>
    <x v="1"/>
    <x v="0"/>
  </r>
  <r>
    <n v="5515110128"/>
    <x v="98"/>
    <n v="48007000"/>
    <x v="658"/>
    <s v="SSALLONDONO"/>
    <s v="MFLT"/>
    <s v="Retención y aport de nomina seguridad social"/>
    <s v=""/>
    <s v=""/>
    <d v="2010-09-29T00:00:00"/>
    <d v="2010-09-29T00:00:00"/>
    <n v="-128222"/>
    <s v="551"/>
    <x v="8"/>
    <x v="27"/>
    <x v="2"/>
    <x v="1"/>
    <x v="0"/>
  </r>
  <r>
    <n v="5515110128"/>
    <x v="98"/>
    <n v="48007000"/>
    <x v="658"/>
    <s v="SSALLONDONO"/>
    <s v="MFLT"/>
    <s v="Retención y aport de nomina seguridad social"/>
    <s v=""/>
    <s v=""/>
    <d v="2010-09-29T00:00:00"/>
    <d v="2010-09-29T00:00:00"/>
    <n v="400700"/>
    <s v="551"/>
    <x v="8"/>
    <x v="27"/>
    <x v="2"/>
    <x v="1"/>
    <x v="0"/>
  </r>
  <r>
    <n v="5515110129"/>
    <x v="99"/>
    <n v="48007000"/>
    <x v="658"/>
    <s v="SSALLONDONO"/>
    <s v="MFLT"/>
    <s v="Retención y aport de nomina seguridad social"/>
    <s v=""/>
    <s v=""/>
    <d v="2010-09-29T00:00:00"/>
    <d v="2010-09-29T00:00:00"/>
    <n v="-160278"/>
    <s v="551"/>
    <x v="8"/>
    <x v="27"/>
    <x v="2"/>
    <x v="1"/>
    <x v="0"/>
  </r>
  <r>
    <n v="5515110129"/>
    <x v="99"/>
    <n v="48007000"/>
    <x v="658"/>
    <s v="SSALLONDONO"/>
    <s v="MFLT"/>
    <s v="Retención y aport de nomina seguridad social"/>
    <s v=""/>
    <s v=""/>
    <d v="2010-09-29T00:00:00"/>
    <d v="2010-09-29T00:00:00"/>
    <n v="545000"/>
    <s v="551"/>
    <x v="8"/>
    <x v="27"/>
    <x v="2"/>
    <x v="1"/>
    <x v="0"/>
  </r>
  <r>
    <n v="5515110131"/>
    <x v="100"/>
    <n v="48007000"/>
    <x v="658"/>
    <s v="SSALLONDONO"/>
    <s v="MFLT"/>
    <s v="Retención y aport de nomina seguridad social"/>
    <s v=""/>
    <s v=""/>
    <d v="2010-09-29T00:00:00"/>
    <d v="2010-09-29T00:00:00"/>
    <n v="128200"/>
    <s v="551"/>
    <x v="8"/>
    <x v="27"/>
    <x v="2"/>
    <x v="1"/>
    <x v="0"/>
  </r>
  <r>
    <n v="5515110132"/>
    <x v="117"/>
    <n v="48007000"/>
    <x v="658"/>
    <s v="SSALLONDONO"/>
    <s v="MFLT"/>
    <s v="Retención y aport de nomina seguridad social"/>
    <s v=""/>
    <s v=""/>
    <d v="2010-09-29T00:00:00"/>
    <d v="2010-09-29T00:00:00"/>
    <n v="66546"/>
    <s v="551"/>
    <x v="8"/>
    <x v="27"/>
    <x v="2"/>
    <x v="1"/>
    <x v="0"/>
  </r>
  <r>
    <n v="5515110133"/>
    <x v="98"/>
    <n v="48007000"/>
    <x v="658"/>
    <s v="SSALLONDONO"/>
    <s v="MFLT"/>
    <s v="Retención y aport de nomina seguridad social"/>
    <s v=""/>
    <s v=""/>
    <d v="2010-09-29T00:00:00"/>
    <d v="2010-09-29T00:00:00"/>
    <n v="96200"/>
    <s v="551"/>
    <x v="8"/>
    <x v="27"/>
    <x v="2"/>
    <x v="1"/>
    <x v="0"/>
  </r>
  <r>
    <n v="5515110134"/>
    <x v="98"/>
    <n v="48007000"/>
    <x v="658"/>
    <s v="SSALLONDONO"/>
    <s v="MFLT"/>
    <s v="Retención y aport de nomina seguridad social"/>
    <s v=""/>
    <s v=""/>
    <d v="2010-09-29T00:00:00"/>
    <d v="2010-09-29T00:00:00"/>
    <n v="64100"/>
    <s v="551"/>
    <x v="8"/>
    <x v="27"/>
    <x v="2"/>
    <x v="1"/>
    <x v="0"/>
  </r>
  <r>
    <n v="5515116403"/>
    <x v="232"/>
    <n v="48007000"/>
    <x v="658"/>
    <s v="SSRDVILLEGAS"/>
    <s v="MFLT"/>
    <s v="AHORA S.A"/>
    <s v=""/>
    <s v=""/>
    <d v="2010-09-29T00:00:00"/>
    <d v="2010-09-29T00:00:00"/>
    <n v="218265"/>
    <s v="551"/>
    <x v="8"/>
    <x v="27"/>
    <x v="5"/>
    <x v="1"/>
    <x v="0"/>
  </r>
  <r>
    <n v="5515110102"/>
    <x v="92"/>
    <n v="48008600"/>
    <x v="659"/>
    <s v="SSALLONDONO"/>
    <s v="MFLT"/>
    <s v="Obligación laboral, salarios por pagar"/>
    <s v=""/>
    <s v=""/>
    <d v="2010-09-29T00:00:00"/>
    <d v="2010-09-29T00:00:00"/>
    <n v="674050"/>
    <s v="551"/>
    <x v="8"/>
    <x v="27"/>
    <x v="2"/>
    <x v="1"/>
    <x v="0"/>
  </r>
  <r>
    <n v="5515110103"/>
    <x v="116"/>
    <n v="48008600"/>
    <x v="659"/>
    <s v="SSALLONDONO"/>
    <s v="MFLT"/>
    <s v="Obligación laboral, salarios por pagar"/>
    <s v=""/>
    <s v=""/>
    <d v="2010-09-29T00:00:00"/>
    <d v="2010-09-29T00:00:00"/>
    <n v="257500"/>
    <s v="551"/>
    <x v="8"/>
    <x v="27"/>
    <x v="2"/>
    <x v="1"/>
    <x v="0"/>
  </r>
  <r>
    <n v="5515110111"/>
    <x v="106"/>
    <n v="48008600"/>
    <x v="659"/>
    <s v="SSALLONDONO"/>
    <s v="MFLT"/>
    <s v="Provisión oblig. laboral, cesantías aprop."/>
    <s v=""/>
    <s v=""/>
    <d v="2010-09-29T00:00:00"/>
    <d v="2010-09-29T00:00:00"/>
    <n v="128070"/>
    <s v="551"/>
    <x v="8"/>
    <x v="27"/>
    <x v="2"/>
    <x v="1"/>
    <x v="0"/>
  </r>
  <r>
    <n v="5515110112"/>
    <x v="107"/>
    <n v="48008600"/>
    <x v="659"/>
    <s v="SSALLONDONO"/>
    <s v="MFLT"/>
    <s v="Provisión oblig. laboral, cesantías aprop."/>
    <s v=""/>
    <s v=""/>
    <d v="2010-09-29T00:00:00"/>
    <d v="2010-09-29T00:00:00"/>
    <n v="26962"/>
    <s v="551"/>
    <x v="8"/>
    <x v="27"/>
    <x v="2"/>
    <x v="1"/>
    <x v="0"/>
  </r>
  <r>
    <n v="5515110113"/>
    <x v="108"/>
    <n v="48008600"/>
    <x v="659"/>
    <s v="SSALLONDONO"/>
    <s v="MFLT"/>
    <s v="Provisión oblig. laboral, cesantías aprop."/>
    <s v=""/>
    <s v=""/>
    <d v="2010-09-29T00:00:00"/>
    <d v="2010-09-29T00:00:00"/>
    <n v="114589"/>
    <s v="551"/>
    <x v="8"/>
    <x v="27"/>
    <x v="2"/>
    <x v="1"/>
    <x v="0"/>
  </r>
  <r>
    <n v="5515110114"/>
    <x v="93"/>
    <n v="48008600"/>
    <x v="659"/>
    <s v="SSALLONDONO"/>
    <s v="MFLT"/>
    <s v="Provisión oblig. laboral, cesantías aprop."/>
    <s v=""/>
    <s v=""/>
    <d v="2010-09-29T00:00:00"/>
    <d v="2010-09-29T00:00:00"/>
    <n v="60665"/>
    <s v="551"/>
    <x v="8"/>
    <x v="27"/>
    <x v="2"/>
    <x v="1"/>
    <x v="0"/>
  </r>
  <r>
    <n v="5515110116"/>
    <x v="94"/>
    <n v="48008600"/>
    <x v="659"/>
    <s v="SSALLONDONO"/>
    <s v="MFLT"/>
    <s v="Provisión oblig. laboral, cesantías aprop."/>
    <s v=""/>
    <s v=""/>
    <d v="2010-09-29T00:00:00"/>
    <d v="2010-09-29T00:00:00"/>
    <n v="121330"/>
    <s v="551"/>
    <x v="8"/>
    <x v="27"/>
    <x v="2"/>
    <x v="1"/>
    <x v="0"/>
  </r>
  <r>
    <n v="5515110124"/>
    <x v="97"/>
    <n v="48008600"/>
    <x v="659"/>
    <s v="SSALLONDONO"/>
    <s v="MFLT"/>
    <s v="Provisión oblig. laboral, cesantías aprop."/>
    <s v=""/>
    <s v=""/>
    <d v="2010-09-29T00:00:00"/>
    <d v="2010-09-29T00:00:00"/>
    <n v="14020"/>
    <s v="551"/>
    <x v="8"/>
    <x v="27"/>
    <x v="2"/>
    <x v="1"/>
    <x v="0"/>
  </r>
  <r>
    <n v="5515110127"/>
    <x v="98"/>
    <n v="48008600"/>
    <x v="659"/>
    <s v="SSALLONDONO"/>
    <s v="MFLT"/>
    <s v="Retención y aport de nomina seguridad social"/>
    <s v=""/>
    <s v=""/>
    <d v="2010-09-29T00:00:00"/>
    <d v="2010-09-29T00:00:00"/>
    <n v="9700"/>
    <s v="551"/>
    <x v="8"/>
    <x v="27"/>
    <x v="2"/>
    <x v="1"/>
    <x v="0"/>
  </r>
  <r>
    <n v="5515110128"/>
    <x v="98"/>
    <n v="48008600"/>
    <x v="659"/>
    <s v="SSALLONDONO"/>
    <s v="MFLT"/>
    <s v="Retención y aport de nomina seguridad social"/>
    <s v=""/>
    <s v=""/>
    <d v="2010-09-29T00:00:00"/>
    <d v="2010-09-29T00:00:00"/>
    <n v="-53924"/>
    <s v="551"/>
    <x v="8"/>
    <x v="27"/>
    <x v="2"/>
    <x v="1"/>
    <x v="0"/>
  </r>
  <r>
    <n v="5515110128"/>
    <x v="98"/>
    <n v="48008600"/>
    <x v="659"/>
    <s v="SSALLONDONO"/>
    <s v="MFLT"/>
    <s v="Retención y aport de nomina seguridad social"/>
    <s v=""/>
    <s v=""/>
    <d v="2010-09-29T00:00:00"/>
    <d v="2010-09-29T00:00:00"/>
    <n v="168500"/>
    <s v="551"/>
    <x v="8"/>
    <x v="27"/>
    <x v="2"/>
    <x v="1"/>
    <x v="0"/>
  </r>
  <r>
    <n v="5515110129"/>
    <x v="99"/>
    <n v="48008600"/>
    <x v="659"/>
    <s v="SSALLONDONO"/>
    <s v="MFLT"/>
    <s v="Retención y aport de nomina seguridad social"/>
    <s v=""/>
    <s v=""/>
    <d v="2010-09-29T00:00:00"/>
    <d v="2010-09-29T00:00:00"/>
    <n v="-53924"/>
    <s v="551"/>
    <x v="8"/>
    <x v="27"/>
    <x v="2"/>
    <x v="1"/>
    <x v="0"/>
  </r>
  <r>
    <n v="5515110129"/>
    <x v="99"/>
    <n v="48008600"/>
    <x v="659"/>
    <s v="SSALLONDONO"/>
    <s v="MFLT"/>
    <s v="Retención y aport de nomina seguridad social"/>
    <s v=""/>
    <s v=""/>
    <d v="2010-09-29T00:00:00"/>
    <d v="2010-09-29T00:00:00"/>
    <n v="215700"/>
    <s v="551"/>
    <x v="8"/>
    <x v="27"/>
    <x v="2"/>
    <x v="1"/>
    <x v="0"/>
  </r>
  <r>
    <n v="5515110131"/>
    <x v="100"/>
    <n v="48008600"/>
    <x v="659"/>
    <s v="SSALLONDONO"/>
    <s v="MFLT"/>
    <s v="Retención y aport de nomina seguridad social"/>
    <s v=""/>
    <s v=""/>
    <d v="2010-09-29T00:00:00"/>
    <d v="2010-09-29T00:00:00"/>
    <n v="53900"/>
    <s v="551"/>
    <x v="8"/>
    <x v="27"/>
    <x v="2"/>
    <x v="1"/>
    <x v="0"/>
  </r>
  <r>
    <n v="5515110132"/>
    <x v="117"/>
    <n v="48008600"/>
    <x v="659"/>
    <s v="SSALLONDONO"/>
    <s v="MFLT"/>
    <s v="Retención y aport de nomina seguridad social"/>
    <s v=""/>
    <s v=""/>
    <d v="2010-09-29T00:00:00"/>
    <d v="2010-09-29T00:00:00"/>
    <n v="64400"/>
    <s v="551"/>
    <x v="8"/>
    <x v="27"/>
    <x v="2"/>
    <x v="1"/>
    <x v="0"/>
  </r>
  <r>
    <n v="5515110133"/>
    <x v="98"/>
    <n v="48008600"/>
    <x v="659"/>
    <s v="SSALLONDONO"/>
    <s v="MFLT"/>
    <s v="Retención y aport de nomina seguridad social"/>
    <s v=""/>
    <s v=""/>
    <d v="2010-09-29T00:00:00"/>
    <d v="2010-09-29T00:00:00"/>
    <n v="40400"/>
    <s v="551"/>
    <x v="8"/>
    <x v="27"/>
    <x v="2"/>
    <x v="1"/>
    <x v="0"/>
  </r>
  <r>
    <n v="5515110134"/>
    <x v="98"/>
    <n v="48008600"/>
    <x v="659"/>
    <s v="SSALLONDONO"/>
    <s v="MFLT"/>
    <s v="Retención y aport de nomina seguridad social"/>
    <s v=""/>
    <s v=""/>
    <d v="2010-09-29T00:00:00"/>
    <d v="2010-09-29T00:00:00"/>
    <n v="27000"/>
    <s v="551"/>
    <x v="8"/>
    <x v="27"/>
    <x v="2"/>
    <x v="1"/>
    <x v="0"/>
  </r>
  <r>
    <n v="5515112206"/>
    <x v="119"/>
    <n v="48016300"/>
    <x v="661"/>
    <s v="SSJMGONZALEZ"/>
    <s v="MFLT"/>
    <s v="Iva proporcional prorrateo"/>
    <s v=""/>
    <s v=""/>
    <d v="2010-09-29T00:00:00"/>
    <d v="2010-09-29T00:00:00"/>
    <n v="900000"/>
    <s v="551"/>
    <x v="8"/>
    <x v="27"/>
    <x v="9"/>
    <x v="1"/>
    <x v="1"/>
  </r>
  <r>
    <n v="5515110102"/>
    <x v="92"/>
    <n v="48016800"/>
    <x v="662"/>
    <s v="SSALLONDONO"/>
    <s v="MFLT"/>
    <s v="Obligación laboral, salarios por pagar"/>
    <s v=""/>
    <s v=""/>
    <d v="2010-09-29T00:00:00"/>
    <d v="2010-09-29T00:00:00"/>
    <n v="776509"/>
    <s v="551"/>
    <x v="8"/>
    <x v="27"/>
    <x v="2"/>
    <x v="1"/>
    <x v="0"/>
  </r>
  <r>
    <n v="5515110108"/>
    <x v="129"/>
    <n v="48016800"/>
    <x v="662"/>
    <s v="SSALLONDONO"/>
    <s v="MFLT"/>
    <s v="Obligación laboral, salarios por pagar"/>
    <s v=""/>
    <s v=""/>
    <d v="2010-09-29T00:00:00"/>
    <d v="2010-09-29T00:00:00"/>
    <n v="19356"/>
    <s v="551"/>
    <x v="8"/>
    <x v="27"/>
    <x v="2"/>
    <x v="1"/>
    <x v="0"/>
  </r>
  <r>
    <n v="5515110110"/>
    <x v="105"/>
    <n v="48016800"/>
    <x v="662"/>
    <s v="SSALLONDONO"/>
    <s v="MFLT"/>
    <s v="Obligación laboral, salarios por pagar"/>
    <s v=""/>
    <s v=""/>
    <d v="2010-09-29T00:00:00"/>
    <d v="2010-09-29T00:00:00"/>
    <n v="59450"/>
    <s v="551"/>
    <x v="8"/>
    <x v="27"/>
    <x v="2"/>
    <x v="1"/>
    <x v="0"/>
  </r>
  <r>
    <n v="5515110111"/>
    <x v="106"/>
    <n v="48016800"/>
    <x v="662"/>
    <s v="SSALLONDONO"/>
    <s v="MFLT"/>
    <s v="Provisión oblig. laboral, cesantías aprop."/>
    <s v=""/>
    <s v=""/>
    <d v="2010-09-29T00:00:00"/>
    <d v="2010-09-29T00:00:00"/>
    <n v="163624"/>
    <s v="551"/>
    <x v="8"/>
    <x v="27"/>
    <x v="2"/>
    <x v="1"/>
    <x v="0"/>
  </r>
  <r>
    <n v="5515110112"/>
    <x v="107"/>
    <n v="48016800"/>
    <x v="662"/>
    <s v="SSALLONDONO"/>
    <s v="MFLT"/>
    <s v="Provisión oblig. laboral, cesantías aprop."/>
    <s v=""/>
    <s v=""/>
    <d v="2010-09-29T00:00:00"/>
    <d v="2010-09-29T00:00:00"/>
    <n v="34447"/>
    <s v="551"/>
    <x v="8"/>
    <x v="27"/>
    <x v="2"/>
    <x v="1"/>
    <x v="0"/>
  </r>
  <r>
    <n v="5515110113"/>
    <x v="108"/>
    <n v="48016800"/>
    <x v="662"/>
    <s v="SSALLONDONO"/>
    <s v="MFLT"/>
    <s v="Provisión oblig. laboral, cesantías aprop."/>
    <s v=""/>
    <s v=""/>
    <d v="2010-09-29T00:00:00"/>
    <d v="2010-09-29T00:00:00"/>
    <n v="146401"/>
    <s v="551"/>
    <x v="8"/>
    <x v="27"/>
    <x v="2"/>
    <x v="1"/>
    <x v="0"/>
  </r>
  <r>
    <n v="5515110114"/>
    <x v="93"/>
    <n v="48016800"/>
    <x v="662"/>
    <s v="SSALLONDONO"/>
    <s v="MFLT"/>
    <s v="Provisión oblig. laboral, cesantías aprop."/>
    <s v=""/>
    <s v=""/>
    <d v="2010-09-29T00:00:00"/>
    <d v="2010-09-29T00:00:00"/>
    <n v="77506"/>
    <s v="551"/>
    <x v="8"/>
    <x v="27"/>
    <x v="2"/>
    <x v="1"/>
    <x v="0"/>
  </r>
  <r>
    <n v="5515110116"/>
    <x v="94"/>
    <n v="48016800"/>
    <x v="662"/>
    <s v="SSALLONDONO"/>
    <s v="MFLT"/>
    <s v="Provisión oblig. laboral, cesantías aprop."/>
    <s v=""/>
    <s v=""/>
    <d v="2010-09-29T00:00:00"/>
    <d v="2010-09-29T00:00:00"/>
    <n v="155012"/>
    <s v="551"/>
    <x v="8"/>
    <x v="27"/>
    <x v="2"/>
    <x v="1"/>
    <x v="0"/>
  </r>
  <r>
    <n v="5515110124"/>
    <x v="97"/>
    <n v="48016800"/>
    <x v="662"/>
    <s v="SSALLONDONO"/>
    <s v="MFLT"/>
    <s v="Provisión oblig. laboral, cesantías aprop."/>
    <s v=""/>
    <s v=""/>
    <d v="2010-09-29T00:00:00"/>
    <d v="2010-09-29T00:00:00"/>
    <n v="17913"/>
    <s v="551"/>
    <x v="8"/>
    <x v="27"/>
    <x v="2"/>
    <x v="1"/>
    <x v="0"/>
  </r>
  <r>
    <n v="5515110127"/>
    <x v="98"/>
    <n v="48016800"/>
    <x v="662"/>
    <s v="SSALLONDONO"/>
    <s v="MFLT"/>
    <s v="Retención y aport de nomina seguridad social"/>
    <s v=""/>
    <s v=""/>
    <d v="2010-09-29T00:00:00"/>
    <d v="2010-09-29T00:00:00"/>
    <n v="8300"/>
    <s v="551"/>
    <x v="8"/>
    <x v="27"/>
    <x v="2"/>
    <x v="1"/>
    <x v="0"/>
  </r>
  <r>
    <n v="5515110128"/>
    <x v="98"/>
    <n v="48016800"/>
    <x v="662"/>
    <s v="SSALLONDONO"/>
    <s v="MFLT"/>
    <s v="Retención y aport de nomina seguridad social"/>
    <s v=""/>
    <s v=""/>
    <d v="2010-09-29T00:00:00"/>
    <d v="2010-09-29T00:00:00"/>
    <n v="-64056"/>
    <s v="551"/>
    <x v="8"/>
    <x v="27"/>
    <x v="2"/>
    <x v="1"/>
    <x v="0"/>
  </r>
  <r>
    <n v="5515110128"/>
    <x v="98"/>
    <n v="48016800"/>
    <x v="662"/>
    <s v="SSALLONDONO"/>
    <s v="MFLT"/>
    <s v="Retención y aport de nomina seguridad social"/>
    <s v=""/>
    <s v=""/>
    <d v="2010-09-29T00:00:00"/>
    <d v="2010-09-29T00:00:00"/>
    <n v="200100"/>
    <s v="551"/>
    <x v="8"/>
    <x v="27"/>
    <x v="2"/>
    <x v="1"/>
    <x v="0"/>
  </r>
  <r>
    <n v="5515110129"/>
    <x v="99"/>
    <n v="48016800"/>
    <x v="662"/>
    <s v="SSALLONDONO"/>
    <s v="MFLT"/>
    <s v="Retención y aport de nomina seguridad social"/>
    <s v=""/>
    <s v=""/>
    <d v="2010-09-29T00:00:00"/>
    <d v="2010-09-29T00:00:00"/>
    <n v="-64056"/>
    <s v="551"/>
    <x v="8"/>
    <x v="27"/>
    <x v="2"/>
    <x v="1"/>
    <x v="0"/>
  </r>
  <r>
    <n v="5515110129"/>
    <x v="99"/>
    <n v="48016800"/>
    <x v="662"/>
    <s v="SSALLONDONO"/>
    <s v="MFLT"/>
    <s v="Retención y aport de nomina seguridad social"/>
    <s v=""/>
    <s v=""/>
    <d v="2010-09-29T00:00:00"/>
    <d v="2010-09-29T00:00:00"/>
    <n v="256200"/>
    <s v="551"/>
    <x v="8"/>
    <x v="27"/>
    <x v="2"/>
    <x v="1"/>
    <x v="0"/>
  </r>
  <r>
    <n v="5515110131"/>
    <x v="100"/>
    <n v="48016800"/>
    <x v="662"/>
    <s v="SSALLONDONO"/>
    <s v="MFLT"/>
    <s v="Retención y aport de nomina seguridad social"/>
    <s v=""/>
    <s v=""/>
    <d v="2010-09-29T00:00:00"/>
    <d v="2010-09-29T00:00:00"/>
    <n v="76200"/>
    <s v="551"/>
    <x v="8"/>
    <x v="27"/>
    <x v="2"/>
    <x v="1"/>
    <x v="0"/>
  </r>
  <r>
    <n v="5515110133"/>
    <x v="98"/>
    <n v="48016800"/>
    <x v="662"/>
    <s v="SSALLONDONO"/>
    <s v="MFLT"/>
    <s v="Retención y aport de nomina seguridad social"/>
    <s v=""/>
    <s v=""/>
    <d v="2010-09-29T00:00:00"/>
    <d v="2010-09-29T00:00:00"/>
    <n v="57200"/>
    <s v="551"/>
    <x v="8"/>
    <x v="27"/>
    <x v="2"/>
    <x v="1"/>
    <x v="0"/>
  </r>
  <r>
    <n v="5515110134"/>
    <x v="98"/>
    <n v="48016800"/>
    <x v="662"/>
    <s v="SSALLONDONO"/>
    <s v="MFLT"/>
    <s v="Retención y aport de nomina seguridad social"/>
    <s v=""/>
    <s v=""/>
    <d v="2010-09-29T00:00:00"/>
    <d v="2010-09-29T00:00:00"/>
    <n v="38100"/>
    <s v="551"/>
    <x v="8"/>
    <x v="27"/>
    <x v="2"/>
    <x v="1"/>
    <x v="0"/>
  </r>
  <r>
    <n v="5505110102"/>
    <x v="131"/>
    <n v="48200100"/>
    <x v="664"/>
    <s v="SSALLONDONO"/>
    <s v="MFLT"/>
    <s v="Obligación laboral, salarios por pagar"/>
    <s v=""/>
    <s v=""/>
    <d v="2010-09-29T00:00:00"/>
    <d v="2010-09-29T00:00:00"/>
    <n v="2793094"/>
    <s v="550"/>
    <x v="8"/>
    <x v="27"/>
    <x v="2"/>
    <x v="1"/>
    <x v="0"/>
  </r>
  <r>
    <n v="5505110110"/>
    <x v="132"/>
    <n v="48200100"/>
    <x v="664"/>
    <s v="SSALLONDONO"/>
    <s v="MFLT"/>
    <s v="Obligación laboral, salarios por pagar"/>
    <s v=""/>
    <s v=""/>
    <d v="2010-09-29T00:00:00"/>
    <d v="2010-09-29T00:00:00"/>
    <n v="30750"/>
    <s v="550"/>
    <x v="8"/>
    <x v="27"/>
    <x v="2"/>
    <x v="1"/>
    <x v="0"/>
  </r>
  <r>
    <n v="5505110111"/>
    <x v="133"/>
    <n v="48200100"/>
    <x v="664"/>
    <s v="SSALLONDONO"/>
    <s v="MFLT"/>
    <s v="Provisión oblig. laboral, cesantías aprop."/>
    <s v=""/>
    <s v=""/>
    <d v="2010-09-29T00:00:00"/>
    <d v="2010-09-29T00:00:00"/>
    <n v="530344"/>
    <s v="550"/>
    <x v="8"/>
    <x v="27"/>
    <x v="2"/>
    <x v="1"/>
    <x v="0"/>
  </r>
  <r>
    <n v="5505110112"/>
    <x v="134"/>
    <n v="48200100"/>
    <x v="664"/>
    <s v="SSALLONDONO"/>
    <s v="MFLT"/>
    <s v="Provisión oblig. laboral, cesantías aprop."/>
    <s v=""/>
    <s v=""/>
    <d v="2010-09-29T00:00:00"/>
    <d v="2010-09-29T00:00:00"/>
    <n v="111652"/>
    <s v="550"/>
    <x v="8"/>
    <x v="27"/>
    <x v="2"/>
    <x v="1"/>
    <x v="0"/>
  </r>
  <r>
    <n v="5505110113"/>
    <x v="135"/>
    <n v="48200100"/>
    <x v="664"/>
    <s v="SSALLONDONO"/>
    <s v="MFLT"/>
    <s v="Provisión oblig. laboral, cesantías aprop."/>
    <s v=""/>
    <s v=""/>
    <d v="2010-09-29T00:00:00"/>
    <d v="2010-09-29T00:00:00"/>
    <n v="474519"/>
    <s v="550"/>
    <x v="8"/>
    <x v="27"/>
    <x v="2"/>
    <x v="1"/>
    <x v="0"/>
  </r>
  <r>
    <n v="5505110114"/>
    <x v="136"/>
    <n v="48200100"/>
    <x v="664"/>
    <s v="SSALLONDONO"/>
    <s v="MFLT"/>
    <s v="Provisión oblig. laboral, cesantías aprop."/>
    <s v=""/>
    <s v=""/>
    <d v="2010-09-29T00:00:00"/>
    <d v="2010-09-29T00:00:00"/>
    <n v="251216"/>
    <s v="550"/>
    <x v="8"/>
    <x v="27"/>
    <x v="2"/>
    <x v="1"/>
    <x v="0"/>
  </r>
  <r>
    <n v="5505110116"/>
    <x v="137"/>
    <n v="48200100"/>
    <x v="664"/>
    <s v="SSALLONDONO"/>
    <s v="MFLT"/>
    <s v="Provisión oblig. laboral, cesantías aprop."/>
    <s v=""/>
    <s v=""/>
    <d v="2010-09-29T00:00:00"/>
    <d v="2010-09-29T00:00:00"/>
    <n v="502432"/>
    <s v="550"/>
    <x v="8"/>
    <x v="27"/>
    <x v="2"/>
    <x v="1"/>
    <x v="0"/>
  </r>
  <r>
    <n v="5505110124"/>
    <x v="140"/>
    <n v="48200100"/>
    <x v="664"/>
    <s v="SSALLONDONO"/>
    <s v="MFLT"/>
    <s v="Provisión oblig. laboral, cesantías aprop."/>
    <s v=""/>
    <s v=""/>
    <d v="2010-09-29T00:00:00"/>
    <d v="2010-09-29T00:00:00"/>
    <n v="58059"/>
    <s v="550"/>
    <x v="8"/>
    <x v="27"/>
    <x v="2"/>
    <x v="1"/>
    <x v="0"/>
  </r>
  <r>
    <n v="5505110127"/>
    <x v="141"/>
    <n v="48200100"/>
    <x v="664"/>
    <s v="SSALLONDONO"/>
    <s v="MFLT"/>
    <s v="Retención y aport de nomina seguridad social"/>
    <s v=""/>
    <s v=""/>
    <d v="2010-09-29T00:00:00"/>
    <d v="2010-09-29T00:00:00"/>
    <n v="234500"/>
    <s v="550"/>
    <x v="8"/>
    <x v="27"/>
    <x v="2"/>
    <x v="1"/>
    <x v="0"/>
  </r>
  <r>
    <n v="5505110128"/>
    <x v="142"/>
    <n v="48200100"/>
    <x v="664"/>
    <s v="SSALLONDONO"/>
    <s v="MFLT"/>
    <s v="Retención y aport de nomina seguridad social"/>
    <s v=""/>
    <s v=""/>
    <d v="2010-09-29T00:00:00"/>
    <d v="2010-09-29T00:00:00"/>
    <n v="-220843"/>
    <s v="550"/>
    <x v="8"/>
    <x v="27"/>
    <x v="2"/>
    <x v="1"/>
    <x v="0"/>
  </r>
  <r>
    <n v="5505110128"/>
    <x v="142"/>
    <n v="48200100"/>
    <x v="664"/>
    <s v="SSALLONDONO"/>
    <s v="MFLT"/>
    <s v="Retención y aport de nomina seguridad social"/>
    <s v=""/>
    <s v=""/>
    <d v="2010-09-29T00:00:00"/>
    <d v="2010-09-29T00:00:00"/>
    <n v="690100"/>
    <s v="550"/>
    <x v="8"/>
    <x v="27"/>
    <x v="2"/>
    <x v="1"/>
    <x v="0"/>
  </r>
  <r>
    <n v="5505110129"/>
    <x v="143"/>
    <n v="48200100"/>
    <x v="664"/>
    <s v="SSALLONDONO"/>
    <s v="MFLT"/>
    <s v="Retención y aport de nomina seguridad social"/>
    <s v=""/>
    <s v=""/>
    <d v="2010-09-29T00:00:00"/>
    <d v="2010-09-29T00:00:00"/>
    <n v="-249493"/>
    <s v="550"/>
    <x v="8"/>
    <x v="27"/>
    <x v="2"/>
    <x v="1"/>
    <x v="0"/>
  </r>
  <r>
    <n v="5505110129"/>
    <x v="143"/>
    <n v="48200100"/>
    <x v="664"/>
    <s v="SSALLONDONO"/>
    <s v="MFLT"/>
    <s v="Retención y aport de nomina seguridad social"/>
    <s v=""/>
    <s v=""/>
    <d v="2010-09-29T00:00:00"/>
    <d v="2010-09-29T00:00:00"/>
    <n v="911900"/>
    <s v="550"/>
    <x v="8"/>
    <x v="27"/>
    <x v="2"/>
    <x v="1"/>
    <x v="0"/>
  </r>
  <r>
    <n v="5505110131"/>
    <x v="144"/>
    <n v="48200100"/>
    <x v="664"/>
    <s v="SSALLONDONO"/>
    <s v="MFLT"/>
    <s v="Retención y aport de nomina seguridad social"/>
    <s v=""/>
    <s v=""/>
    <d v="2010-09-29T00:00:00"/>
    <d v="2010-09-29T00:00:00"/>
    <n v="281100"/>
    <s v="550"/>
    <x v="8"/>
    <x v="27"/>
    <x v="2"/>
    <x v="1"/>
    <x v="0"/>
  </r>
  <r>
    <n v="5505110133"/>
    <x v="145"/>
    <n v="48200100"/>
    <x v="664"/>
    <s v="SSALLONDONO"/>
    <s v="MFLT"/>
    <s v="Retención y aport de nomina seguridad social"/>
    <s v=""/>
    <s v=""/>
    <d v="2010-09-29T00:00:00"/>
    <d v="2010-09-29T00:00:00"/>
    <n v="210800"/>
    <s v="550"/>
    <x v="8"/>
    <x v="27"/>
    <x v="2"/>
    <x v="1"/>
    <x v="0"/>
  </r>
  <r>
    <n v="5505110134"/>
    <x v="146"/>
    <n v="48200100"/>
    <x v="664"/>
    <s v="SSALLONDONO"/>
    <s v="MFLT"/>
    <s v="Retención y aport de nomina seguridad social"/>
    <s v=""/>
    <s v=""/>
    <d v="2010-09-29T00:00:00"/>
    <d v="2010-09-29T00:00:00"/>
    <n v="140500"/>
    <s v="550"/>
    <x v="8"/>
    <x v="27"/>
    <x v="2"/>
    <x v="1"/>
    <x v="0"/>
  </r>
  <r>
    <n v="5525110102"/>
    <x v="153"/>
    <n v="48330000"/>
    <x v="666"/>
    <s v="SSALLONDONO"/>
    <s v="MFLT"/>
    <s v="Obligación laboral, salarios por pagar"/>
    <s v=""/>
    <s v=""/>
    <d v="2010-09-29T00:00:00"/>
    <d v="2010-09-29T00:00:00"/>
    <n v="1330083"/>
    <s v="552"/>
    <x v="8"/>
    <x v="27"/>
    <x v="2"/>
    <x v="1"/>
    <x v="0"/>
  </r>
  <r>
    <n v="5525110102"/>
    <x v="153"/>
    <n v="48330000"/>
    <x v="666"/>
    <s v="SSALLONDONO"/>
    <s v="MFLT"/>
    <s v="Obligación laboral, salarios por pagar"/>
    <s v=""/>
    <s v=""/>
    <d v="2010-09-29T00:00:00"/>
    <d v="2010-09-29T00:00:00"/>
    <n v="1336142"/>
    <s v="552"/>
    <x v="8"/>
    <x v="27"/>
    <x v="2"/>
    <x v="1"/>
    <x v="0"/>
  </r>
  <r>
    <n v="5525110111"/>
    <x v="154"/>
    <n v="48330000"/>
    <x v="666"/>
    <s v="SSALLONDONO"/>
    <s v="MFLT"/>
    <s v="Provisión oblig. laboral, cesantías aprop."/>
    <s v=""/>
    <s v=""/>
    <d v="2010-09-29T00:00:00"/>
    <d v="2010-09-29T00:00:00"/>
    <n v="252716"/>
    <s v="552"/>
    <x v="8"/>
    <x v="27"/>
    <x v="2"/>
    <x v="1"/>
    <x v="0"/>
  </r>
  <r>
    <n v="5525110111"/>
    <x v="154"/>
    <n v="48330000"/>
    <x v="666"/>
    <s v="SSALLONDONO"/>
    <s v="MFLT"/>
    <s v="Provisión oblig. laboral, cesantías aprop."/>
    <s v=""/>
    <s v=""/>
    <d v="2010-09-29T00:00:00"/>
    <d v="2010-09-29T00:00:00"/>
    <n v="253867"/>
    <s v="552"/>
    <x v="8"/>
    <x v="27"/>
    <x v="2"/>
    <x v="1"/>
    <x v="0"/>
  </r>
  <r>
    <n v="5525110112"/>
    <x v="155"/>
    <n v="48330000"/>
    <x v="666"/>
    <s v="SSALLONDONO"/>
    <s v="MFLT"/>
    <s v="Provisión oblig. laboral, cesantías aprop."/>
    <s v=""/>
    <s v=""/>
    <d v="2010-09-29T00:00:00"/>
    <d v="2010-09-29T00:00:00"/>
    <n v="53203"/>
    <s v="552"/>
    <x v="8"/>
    <x v="27"/>
    <x v="2"/>
    <x v="1"/>
    <x v="0"/>
  </r>
  <r>
    <n v="5525110112"/>
    <x v="155"/>
    <n v="48330000"/>
    <x v="666"/>
    <s v="SSALLONDONO"/>
    <s v="MFLT"/>
    <s v="Provisión oblig. laboral, cesantías aprop."/>
    <s v=""/>
    <s v=""/>
    <d v="2010-09-29T00:00:00"/>
    <d v="2010-09-29T00:00:00"/>
    <n v="53446"/>
    <s v="552"/>
    <x v="8"/>
    <x v="27"/>
    <x v="2"/>
    <x v="1"/>
    <x v="0"/>
  </r>
  <r>
    <n v="5525110113"/>
    <x v="156"/>
    <n v="48330000"/>
    <x v="666"/>
    <s v="SSALLONDONO"/>
    <s v="MFLT"/>
    <s v="Provisión oblig. laboral, cesantías aprop."/>
    <s v=""/>
    <s v=""/>
    <d v="2010-09-29T00:00:00"/>
    <d v="2010-09-29T00:00:00"/>
    <n v="226114"/>
    <s v="552"/>
    <x v="8"/>
    <x v="27"/>
    <x v="2"/>
    <x v="1"/>
    <x v="0"/>
  </r>
  <r>
    <n v="5525110113"/>
    <x v="156"/>
    <n v="48330000"/>
    <x v="666"/>
    <s v="SSALLONDONO"/>
    <s v="MFLT"/>
    <s v="Provisión oblig. laboral, cesantías aprop."/>
    <s v=""/>
    <s v=""/>
    <d v="2010-09-29T00:00:00"/>
    <d v="2010-09-29T00:00:00"/>
    <n v="227144"/>
    <s v="552"/>
    <x v="8"/>
    <x v="27"/>
    <x v="2"/>
    <x v="1"/>
    <x v="0"/>
  </r>
  <r>
    <n v="5525110114"/>
    <x v="157"/>
    <n v="48330000"/>
    <x v="666"/>
    <s v="SSALLONDONO"/>
    <s v="MFLT"/>
    <s v="Provisión oblig. laboral, cesantías aprop."/>
    <s v=""/>
    <s v=""/>
    <d v="2010-09-29T00:00:00"/>
    <d v="2010-09-29T00:00:00"/>
    <n v="119707"/>
    <s v="552"/>
    <x v="8"/>
    <x v="27"/>
    <x v="2"/>
    <x v="1"/>
    <x v="0"/>
  </r>
  <r>
    <n v="5525110114"/>
    <x v="157"/>
    <n v="48330000"/>
    <x v="666"/>
    <s v="SSALLONDONO"/>
    <s v="MFLT"/>
    <s v="Provisión oblig. laboral, cesantías aprop."/>
    <s v=""/>
    <s v=""/>
    <d v="2010-09-29T00:00:00"/>
    <d v="2010-09-29T00:00:00"/>
    <n v="120253"/>
    <s v="552"/>
    <x v="8"/>
    <x v="27"/>
    <x v="2"/>
    <x v="1"/>
    <x v="0"/>
  </r>
  <r>
    <n v="5525110116"/>
    <x v="158"/>
    <n v="48330000"/>
    <x v="666"/>
    <s v="SSALLONDONO"/>
    <s v="MFLT"/>
    <s v="Provisión oblig. laboral, cesantías aprop."/>
    <s v=""/>
    <s v=""/>
    <d v="2010-09-29T00:00:00"/>
    <d v="2010-09-29T00:00:00"/>
    <n v="239414"/>
    <s v="552"/>
    <x v="8"/>
    <x v="27"/>
    <x v="2"/>
    <x v="1"/>
    <x v="0"/>
  </r>
  <r>
    <n v="5525110116"/>
    <x v="158"/>
    <n v="48330000"/>
    <x v="666"/>
    <s v="SSALLONDONO"/>
    <s v="MFLT"/>
    <s v="Provisión oblig. laboral, cesantías aprop."/>
    <s v=""/>
    <s v=""/>
    <d v="2010-09-29T00:00:00"/>
    <d v="2010-09-29T00:00:00"/>
    <n v="240506"/>
    <s v="552"/>
    <x v="8"/>
    <x v="27"/>
    <x v="2"/>
    <x v="1"/>
    <x v="0"/>
  </r>
  <r>
    <n v="5525110124"/>
    <x v="161"/>
    <n v="48330000"/>
    <x v="666"/>
    <s v="SSALLONDONO"/>
    <s v="MFLT"/>
    <s v="Provisión oblig. laboral, cesantías aprop."/>
    <s v=""/>
    <s v=""/>
    <d v="2010-09-29T00:00:00"/>
    <d v="2010-09-29T00:00:00"/>
    <n v="27665"/>
    <s v="552"/>
    <x v="8"/>
    <x v="27"/>
    <x v="2"/>
    <x v="1"/>
    <x v="0"/>
  </r>
  <r>
    <n v="5525110124"/>
    <x v="161"/>
    <n v="48330000"/>
    <x v="666"/>
    <s v="SSALLONDONO"/>
    <s v="MFLT"/>
    <s v="Provisión oblig. laboral, cesantías aprop."/>
    <s v=""/>
    <s v=""/>
    <d v="2010-09-29T00:00:00"/>
    <d v="2010-09-29T00:00:00"/>
    <n v="27792"/>
    <s v="552"/>
    <x v="8"/>
    <x v="27"/>
    <x v="2"/>
    <x v="1"/>
    <x v="0"/>
  </r>
  <r>
    <n v="5525110127"/>
    <x v="162"/>
    <n v="48330000"/>
    <x v="666"/>
    <s v="SSALLONDONO"/>
    <s v="MFLT"/>
    <s v="Retención y aport de nomina seguridad social"/>
    <s v=""/>
    <s v=""/>
    <d v="2010-09-29T00:00:00"/>
    <d v="2010-09-29T00:00:00"/>
    <n v="20500"/>
    <s v="552"/>
    <x v="8"/>
    <x v="27"/>
    <x v="2"/>
    <x v="1"/>
    <x v="0"/>
  </r>
  <r>
    <n v="5525110127"/>
    <x v="162"/>
    <n v="48330000"/>
    <x v="666"/>
    <s v="SSALLONDONO"/>
    <s v="MFLT"/>
    <s v="Retención y aport de nomina seguridad social"/>
    <s v=""/>
    <s v=""/>
    <d v="2010-09-29T00:00:00"/>
    <d v="2010-09-29T00:00:00"/>
    <n v="13900"/>
    <s v="552"/>
    <x v="8"/>
    <x v="27"/>
    <x v="2"/>
    <x v="1"/>
    <x v="0"/>
  </r>
  <r>
    <n v="5525110128"/>
    <x v="163"/>
    <n v="48330000"/>
    <x v="666"/>
    <s v="SSALLONDONO"/>
    <s v="MFLT"/>
    <s v="Retención y aport de nomina seguridad social"/>
    <s v=""/>
    <s v=""/>
    <d v="2010-09-29T00:00:00"/>
    <d v="2010-09-29T00:00:00"/>
    <n v="-106407"/>
    <s v="552"/>
    <x v="8"/>
    <x v="27"/>
    <x v="2"/>
    <x v="1"/>
    <x v="0"/>
  </r>
  <r>
    <n v="5525110128"/>
    <x v="163"/>
    <n v="48330000"/>
    <x v="666"/>
    <s v="SSALLONDONO"/>
    <s v="MFLT"/>
    <s v="Retención y aport de nomina seguridad social"/>
    <s v=""/>
    <s v=""/>
    <d v="2010-09-29T00:00:00"/>
    <d v="2010-09-29T00:00:00"/>
    <n v="-106891"/>
    <s v="552"/>
    <x v="8"/>
    <x v="27"/>
    <x v="2"/>
    <x v="1"/>
    <x v="0"/>
  </r>
  <r>
    <n v="5525110128"/>
    <x v="163"/>
    <n v="48330000"/>
    <x v="666"/>
    <s v="SSALLONDONO"/>
    <s v="MFLT"/>
    <s v="Retención y aport de nomina seguridad social"/>
    <s v=""/>
    <s v=""/>
    <d v="2010-09-29T00:00:00"/>
    <d v="2010-09-29T00:00:00"/>
    <n v="332400"/>
    <s v="552"/>
    <x v="8"/>
    <x v="27"/>
    <x v="2"/>
    <x v="1"/>
    <x v="0"/>
  </r>
  <r>
    <n v="5525110128"/>
    <x v="163"/>
    <n v="48330000"/>
    <x v="666"/>
    <s v="SSALLONDONO"/>
    <s v="MFLT"/>
    <s v="Retención y aport de nomina seguridad social"/>
    <s v=""/>
    <s v=""/>
    <d v="2010-09-29T00:00:00"/>
    <d v="2010-09-29T00:00:00"/>
    <n v="334000"/>
    <s v="552"/>
    <x v="8"/>
    <x v="27"/>
    <x v="2"/>
    <x v="1"/>
    <x v="0"/>
  </r>
  <r>
    <n v="5525110129"/>
    <x v="164"/>
    <n v="48330000"/>
    <x v="666"/>
    <s v="SSALLONDONO"/>
    <s v="MFLT"/>
    <s v="Retención y aport de nomina seguridad social"/>
    <s v=""/>
    <s v=""/>
    <d v="2010-09-29T00:00:00"/>
    <d v="2010-09-29T00:00:00"/>
    <n v="-106407"/>
    <s v="552"/>
    <x v="8"/>
    <x v="27"/>
    <x v="2"/>
    <x v="1"/>
    <x v="0"/>
  </r>
  <r>
    <n v="5525110129"/>
    <x v="164"/>
    <n v="48330000"/>
    <x v="666"/>
    <s v="SSALLONDONO"/>
    <s v="MFLT"/>
    <s v="Retención y aport de nomina seguridad social"/>
    <s v=""/>
    <s v=""/>
    <d v="2010-09-29T00:00:00"/>
    <d v="2010-09-29T00:00:00"/>
    <n v="-133614"/>
    <s v="552"/>
    <x v="8"/>
    <x v="27"/>
    <x v="2"/>
    <x v="1"/>
    <x v="0"/>
  </r>
  <r>
    <n v="5525110129"/>
    <x v="164"/>
    <n v="48330000"/>
    <x v="666"/>
    <s v="SSALLONDONO"/>
    <s v="MFLT"/>
    <s v="Retención y aport de nomina seguridad social"/>
    <s v=""/>
    <s v=""/>
    <d v="2010-09-29T00:00:00"/>
    <d v="2010-09-29T00:00:00"/>
    <n v="425600"/>
    <s v="552"/>
    <x v="8"/>
    <x v="27"/>
    <x v="2"/>
    <x v="1"/>
    <x v="0"/>
  </r>
  <r>
    <n v="5525110129"/>
    <x v="164"/>
    <n v="48330000"/>
    <x v="666"/>
    <s v="SSALLONDONO"/>
    <s v="MFLT"/>
    <s v="Retención y aport de nomina seguridad social"/>
    <s v=""/>
    <s v=""/>
    <d v="2010-09-29T00:00:00"/>
    <d v="2010-09-29T00:00:00"/>
    <n v="454300"/>
    <s v="552"/>
    <x v="8"/>
    <x v="27"/>
    <x v="2"/>
    <x v="1"/>
    <x v="0"/>
  </r>
  <r>
    <n v="5525110131"/>
    <x v="165"/>
    <n v="48330000"/>
    <x v="666"/>
    <s v="SSALLONDONO"/>
    <s v="MFLT"/>
    <s v="Retención y aport de nomina seguridad social"/>
    <s v=""/>
    <s v=""/>
    <d v="2010-09-29T00:00:00"/>
    <d v="2010-09-29T00:00:00"/>
    <n v="106400"/>
    <s v="552"/>
    <x v="8"/>
    <x v="27"/>
    <x v="2"/>
    <x v="1"/>
    <x v="0"/>
  </r>
  <r>
    <n v="5525110131"/>
    <x v="165"/>
    <n v="48330000"/>
    <x v="666"/>
    <s v="SSALLONDONO"/>
    <s v="MFLT"/>
    <s v="Retención y aport de nomina seguridad social"/>
    <s v=""/>
    <s v=""/>
    <d v="2010-09-29T00:00:00"/>
    <d v="2010-09-29T00:00:00"/>
    <n v="106900"/>
    <s v="552"/>
    <x v="8"/>
    <x v="27"/>
    <x v="2"/>
    <x v="1"/>
    <x v="0"/>
  </r>
  <r>
    <n v="5525110133"/>
    <x v="166"/>
    <n v="48330000"/>
    <x v="666"/>
    <s v="SSALLONDONO"/>
    <s v="MFLT"/>
    <s v="Retención y aport de nomina seguridad social"/>
    <s v=""/>
    <s v=""/>
    <d v="2010-09-29T00:00:00"/>
    <d v="2010-09-29T00:00:00"/>
    <n v="79800"/>
    <s v="552"/>
    <x v="8"/>
    <x v="27"/>
    <x v="2"/>
    <x v="1"/>
    <x v="0"/>
  </r>
  <r>
    <n v="5525110133"/>
    <x v="166"/>
    <n v="48330000"/>
    <x v="666"/>
    <s v="SSALLONDONO"/>
    <s v="MFLT"/>
    <s v="Retención y aport de nomina seguridad social"/>
    <s v=""/>
    <s v=""/>
    <d v="2010-09-29T00:00:00"/>
    <d v="2010-09-29T00:00:00"/>
    <n v="80200"/>
    <s v="552"/>
    <x v="8"/>
    <x v="27"/>
    <x v="2"/>
    <x v="1"/>
    <x v="0"/>
  </r>
  <r>
    <n v="5525110134"/>
    <x v="167"/>
    <n v="48330000"/>
    <x v="666"/>
    <s v="SSALLONDONO"/>
    <s v="MFLT"/>
    <s v="Retención y aport de nomina seguridad social"/>
    <s v=""/>
    <s v=""/>
    <d v="2010-09-29T00:00:00"/>
    <d v="2010-09-29T00:00:00"/>
    <n v="53200"/>
    <s v="552"/>
    <x v="8"/>
    <x v="27"/>
    <x v="2"/>
    <x v="1"/>
    <x v="0"/>
  </r>
  <r>
    <n v="5525110134"/>
    <x v="167"/>
    <n v="48330000"/>
    <x v="666"/>
    <s v="SSALLONDONO"/>
    <s v="MFLT"/>
    <s v="Retención y aport de nomina seguridad social"/>
    <s v=""/>
    <s v=""/>
    <d v="2010-09-29T00:00:00"/>
    <d v="2010-09-29T00:00:00"/>
    <n v="53400"/>
    <s v="552"/>
    <x v="8"/>
    <x v="27"/>
    <x v="2"/>
    <x v="1"/>
    <x v="0"/>
  </r>
  <r>
    <n v="5525115352"/>
    <x v="240"/>
    <n v="48330000"/>
    <x v="666"/>
    <s v="SSRDVILLEGAS"/>
    <s v="MFLT"/>
    <s v="WILLIS COLOMBIA"/>
    <s v=""/>
    <s v=""/>
    <d v="2010-09-15T00:00:00"/>
    <d v="2010-09-29T00:00:00"/>
    <n v="51500"/>
    <s v="552"/>
    <x v="8"/>
    <x v="27"/>
    <x v="5"/>
    <x v="1"/>
    <x v="0"/>
  </r>
  <r>
    <n v="5525116432"/>
    <x v="211"/>
    <n v="48330000"/>
    <x v="666"/>
    <s v="LTNJRODRIGUE"/>
    <s v="MFLT"/>
    <s v="Provisión otras cta.pte.proveed prod. Inventariab."/>
    <s v=""/>
    <s v="Papelería Uno A"/>
    <d v="2010-09-29T00:00:00"/>
    <d v="2010-09-29T00:00:00"/>
    <n v="5005"/>
    <s v="552"/>
    <x v="8"/>
    <x v="27"/>
    <x v="5"/>
    <x v="1"/>
    <x v="0"/>
  </r>
  <r>
    <n v="5525124714"/>
    <x v="177"/>
    <n v="48330000"/>
    <x v="666"/>
    <s v="LTCHGARCIA"/>
    <s v="MFLT"/>
    <s v="Pto terminado manuf, envases"/>
    <s v="ENV Met Lito Cir 88X104 Dorado"/>
    <s v=""/>
    <d v="2010-09-29T00:00:00"/>
    <d v="2010-09-29T00:00:00"/>
    <n v="706"/>
    <s v="552"/>
    <x v="8"/>
    <x v="27"/>
    <x v="5"/>
    <x v="1"/>
    <x v="1"/>
  </r>
  <r>
    <n v="5525124714"/>
    <x v="177"/>
    <n v="48330000"/>
    <x v="666"/>
    <s v="LTCHGARCIA"/>
    <s v="MFLT"/>
    <s v="Pto terminado manuf, envases"/>
    <s v="ENV Met Lito Cir 88X154 Estañado"/>
    <s v=""/>
    <d v="2010-09-29T00:00:00"/>
    <d v="2010-09-29T00:00:00"/>
    <n v="753"/>
    <s v="552"/>
    <x v="8"/>
    <x v="27"/>
    <x v="5"/>
    <x v="1"/>
    <x v="1"/>
  </r>
  <r>
    <n v="5515112207"/>
    <x v="241"/>
    <n v="48000300"/>
    <x v="654"/>
    <s v="LTNASANCHEZ"/>
    <s v="MFLT"/>
    <s v="Caja menor RgMedellin"/>
    <s v=""/>
    <s v=""/>
    <d v="2010-09-30T00:00:00"/>
    <d v="2010-09-30T00:00:00"/>
    <n v="13000"/>
    <s v="551"/>
    <x v="8"/>
    <x v="27"/>
    <x v="9"/>
    <x v="1"/>
    <x v="0"/>
  </r>
  <r>
    <n v="5515116120"/>
    <x v="102"/>
    <n v="48000300"/>
    <x v="654"/>
    <s v="LTNASANCHEZ"/>
    <s v="MFLT"/>
    <s v="Caja menor RgMedellin"/>
    <s v=""/>
    <s v=""/>
    <d v="2010-09-30T00:00:00"/>
    <d v="2010-09-30T00:00:00"/>
    <n v="44000"/>
    <s v="551"/>
    <x v="8"/>
    <x v="27"/>
    <x v="5"/>
    <x v="1"/>
    <x v="0"/>
  </r>
  <r>
    <n v="5515116120"/>
    <x v="102"/>
    <n v="48000300"/>
    <x v="654"/>
    <s v="LTNASANCHEZ"/>
    <s v="MFLT"/>
    <s v="Caja menor RgMedellin"/>
    <s v=""/>
    <s v=""/>
    <d v="2010-09-30T00:00:00"/>
    <d v="2010-09-30T00:00:00"/>
    <n v="9200"/>
    <s v="551"/>
    <x v="8"/>
    <x v="27"/>
    <x v="5"/>
    <x v="1"/>
    <x v="0"/>
  </r>
  <r>
    <n v="5515116120"/>
    <x v="102"/>
    <n v="48000300"/>
    <x v="654"/>
    <s v="LTNASANCHEZ"/>
    <s v="MFLT"/>
    <s v="Caja menor RgMedellin"/>
    <s v=""/>
    <s v=""/>
    <d v="2010-09-30T00:00:00"/>
    <d v="2010-09-30T00:00:00"/>
    <n v="10500"/>
    <s v="551"/>
    <x v="8"/>
    <x v="27"/>
    <x v="5"/>
    <x v="1"/>
    <x v="0"/>
  </r>
  <r>
    <n v="5515124708"/>
    <x v="242"/>
    <n v="48000300"/>
    <x v="654"/>
    <s v="LTNASANCHEZ"/>
    <s v="MFLT"/>
    <s v="Caja menor RgMedellin"/>
    <s v=""/>
    <s v=""/>
    <d v="2010-09-30T00:00:00"/>
    <d v="2010-09-30T00:00:00"/>
    <n v="20000"/>
    <s v="551"/>
    <x v="8"/>
    <x v="27"/>
    <x v="5"/>
    <x v="1"/>
    <x v="0"/>
  </r>
  <r>
    <n v="5515116120"/>
    <x v="102"/>
    <n v="48001500"/>
    <x v="656"/>
    <s v="LTNASANCHEZ"/>
    <s v="MFLT"/>
    <s v="Caja menor RgMedellin"/>
    <s v=""/>
    <s v=""/>
    <d v="2010-09-30T00:00:00"/>
    <d v="2010-09-30T00:00:00"/>
    <n v="4200"/>
    <s v="551"/>
    <x v="8"/>
    <x v="27"/>
    <x v="5"/>
    <x v="1"/>
    <x v="0"/>
  </r>
  <r>
    <n v="5515124504"/>
    <x v="104"/>
    <n v="48007000"/>
    <x v="658"/>
    <s v="LTNASANCHEZ"/>
    <s v="MFLT"/>
    <s v="Caja menor RgMedellin"/>
    <s v=""/>
    <s v=""/>
    <d v="2010-09-30T00:00:00"/>
    <d v="2010-09-30T00:00:00"/>
    <n v="49000"/>
    <s v="551"/>
    <x v="8"/>
    <x v="27"/>
    <x v="5"/>
    <x v="1"/>
    <x v="0"/>
  </r>
  <r>
    <n v="5515125759"/>
    <x v="115"/>
    <n v="48007000"/>
    <x v="658"/>
    <s v="LTNASANCHEZ"/>
    <s v="MFLT"/>
    <s v="Caja menor RgMedellin"/>
    <s v=""/>
    <s v=""/>
    <d v="2010-09-30T00:00:00"/>
    <d v="2010-09-30T00:00:00"/>
    <n v="60000"/>
    <s v="551"/>
    <x v="8"/>
    <x v="27"/>
    <x v="5"/>
    <x v="1"/>
    <x v="0"/>
  </r>
  <r>
    <n v="5515116120"/>
    <x v="102"/>
    <n v="48009000"/>
    <x v="669"/>
    <s v="LTICPOSADA"/>
    <s v="MFLT"/>
    <s v="Provisión otras cta.pte.proveed prod. Inventariab."/>
    <s v=""/>
    <s v="ENCUENTRO DE AMOR Y AMISTAD"/>
    <d v="2010-09-30T00:00:00"/>
    <d v="2010-09-30T00:00:00"/>
    <n v="1520000"/>
    <s v="551"/>
    <x v="8"/>
    <x v="27"/>
    <x v="5"/>
    <x v="1"/>
    <x v="0"/>
  </r>
  <r>
    <n v="5515122502"/>
    <x v="126"/>
    <n v="48016300"/>
    <x v="661"/>
    <s v="SSRMSALAZAR"/>
    <s v="MFLT"/>
    <s v="Dep. acum. maquinaria y equipo operativos"/>
    <s v=""/>
    <s v=""/>
    <d v="2010-09-30T00:00:00"/>
    <d v="2010-09-30T00:00:00"/>
    <n v="550712"/>
    <s v="551"/>
    <x v="8"/>
    <x v="27"/>
    <x v="4"/>
    <x v="1"/>
    <x v="0"/>
  </r>
  <r>
    <n v="5515122502"/>
    <x v="126"/>
    <n v="48016300"/>
    <x v="661"/>
    <s v="SSRMSALAZAR"/>
    <s v="MFLT"/>
    <s v="Dep. acum. construcción y edif. operativos"/>
    <s v=""/>
    <s v=""/>
    <d v="2010-09-30T00:00:00"/>
    <d v="2010-09-30T00:00:00"/>
    <n v="667077"/>
    <s v="551"/>
    <x v="8"/>
    <x v="27"/>
    <x v="4"/>
    <x v="1"/>
    <x v="0"/>
  </r>
  <r>
    <n v="5515122507"/>
    <x v="236"/>
    <n v="48016300"/>
    <x v="661"/>
    <s v="SSRMSALAZAR"/>
    <s v="MFLT"/>
    <s v="Dep. acum. maquinaria y equipo operativos"/>
    <s v=""/>
    <s v=""/>
    <d v="2010-09-30T00:00:00"/>
    <d v="2010-09-30T00:00:00"/>
    <n v="596811"/>
    <s v="551"/>
    <x v="8"/>
    <x v="27"/>
    <x v="5"/>
    <x v="1"/>
    <x v="0"/>
  </r>
  <r>
    <n v="5515124012"/>
    <x v="127"/>
    <n v="48016300"/>
    <x v="661"/>
    <s v="LTLFCASTANED"/>
    <s v="MFLT"/>
    <s v=""/>
    <s v=""/>
    <s v=""/>
    <d v="2010-09-04T00:00:00"/>
    <d v="2010-09-30T00:00:00"/>
    <n v="12500"/>
    <s v="551"/>
    <x v="8"/>
    <x v="27"/>
    <x v="6"/>
    <x v="1"/>
    <x v="0"/>
  </r>
  <r>
    <n v="5515116120"/>
    <x v="102"/>
    <n v="48016800"/>
    <x v="662"/>
    <s v="LTNASANCHEZ"/>
    <s v="MFLT"/>
    <s v="Caja menor RgMedellin"/>
    <s v=""/>
    <s v=""/>
    <d v="2010-09-30T00:00:00"/>
    <d v="2010-09-30T00:00:00"/>
    <n v="4200"/>
    <s v="551"/>
    <x v="8"/>
    <x v="27"/>
    <x v="5"/>
    <x v="1"/>
    <x v="0"/>
  </r>
  <r>
    <n v="5515116120"/>
    <x v="102"/>
    <n v="48016800"/>
    <x v="662"/>
    <s v="LTNASANCHEZ"/>
    <s v="MFLT"/>
    <s v="Caja menor RgMedellin"/>
    <s v=""/>
    <s v=""/>
    <d v="2010-09-30T00:00:00"/>
    <d v="2010-09-30T00:00:00"/>
    <n v="4200"/>
    <s v="551"/>
    <x v="8"/>
    <x v="27"/>
    <x v="5"/>
    <x v="1"/>
    <x v="0"/>
  </r>
  <r>
    <n v="5515116503"/>
    <x v="123"/>
    <n v="48016800"/>
    <x v="662"/>
    <s v="LTNJRODRIGUE"/>
    <s v="MFLT"/>
    <s v="Provisión otras cta.pte.proveed prod. Inventariab."/>
    <s v=""/>
    <s v="Mantenimiento Lector"/>
    <d v="2010-09-30T00:00:00"/>
    <d v="2010-09-30T00:00:00"/>
    <n v="80000"/>
    <s v="551"/>
    <x v="8"/>
    <x v="27"/>
    <x v="6"/>
    <x v="1"/>
    <x v="0"/>
  </r>
  <r>
    <n v="5505116120"/>
    <x v="208"/>
    <n v="48200000"/>
    <x v="663"/>
    <s v="LTNASANCHEZ"/>
    <s v="MFLT"/>
    <s v="Caja menor RgMedellin"/>
    <s v=""/>
    <s v=""/>
    <d v="2010-09-30T00:00:00"/>
    <d v="2010-09-30T00:00:00"/>
    <n v="19900"/>
    <s v="550"/>
    <x v="8"/>
    <x v="27"/>
    <x v="5"/>
    <x v="1"/>
    <x v="0"/>
  </r>
  <r>
    <n v="5505116409"/>
    <x v="186"/>
    <n v="48200000"/>
    <x v="663"/>
    <s v="LTNASANCHEZ"/>
    <s v="MFLT"/>
    <s v="Caja menor RgMedellin"/>
    <s v=""/>
    <s v=""/>
    <d v="2010-09-30T00:00:00"/>
    <d v="2010-09-30T00:00:00"/>
    <n v="6100"/>
    <s v="550"/>
    <x v="8"/>
    <x v="27"/>
    <x v="5"/>
    <x v="1"/>
    <x v="0"/>
  </r>
  <r>
    <n v="5505116409"/>
    <x v="186"/>
    <n v="48200100"/>
    <x v="664"/>
    <s v="LTNASANCHEZ"/>
    <s v="MFLT"/>
    <s v="Caja menor RgMedellin"/>
    <s v=""/>
    <s v=""/>
    <d v="2010-09-30T00:00:00"/>
    <d v="2010-09-30T00:00:00"/>
    <n v="14300"/>
    <s v="550"/>
    <x v="8"/>
    <x v="27"/>
    <x v="5"/>
    <x v="1"/>
    <x v="0"/>
  </r>
  <r>
    <n v="5525116409"/>
    <x v="174"/>
    <n v="48300600"/>
    <x v="665"/>
    <s v="LTNASANCHEZ"/>
    <s v="MFLT"/>
    <s v="Caja menor RgMedellin"/>
    <s v=""/>
    <s v=""/>
    <d v="2010-09-30T00:00:00"/>
    <d v="2010-09-30T00:00:00"/>
    <n v="6100"/>
    <s v="552"/>
    <x v="8"/>
    <x v="27"/>
    <x v="5"/>
    <x v="1"/>
    <x v="0"/>
  </r>
  <r>
    <n v="5525112201"/>
    <x v="168"/>
    <n v="48330000"/>
    <x v="666"/>
    <s v="SSJMGONZALEZ"/>
    <s v="MFLT"/>
    <s v="Impuesto de industria y comercio apropiado"/>
    <s v=""/>
    <s v=""/>
    <d v="2010-09-30T00:00:00"/>
    <d v="2010-09-30T00:00:00"/>
    <n v="14078000"/>
    <s v="552"/>
    <x v="8"/>
    <x v="27"/>
    <x v="9"/>
    <x v="1"/>
    <x v="1"/>
  </r>
  <r>
    <n v="5525116409"/>
    <x v="174"/>
    <n v="48330000"/>
    <x v="666"/>
    <s v="LTNASANCHEZ"/>
    <s v="MFLT"/>
    <s v="Caja menor RgMedellin"/>
    <s v=""/>
    <s v=""/>
    <d v="2010-09-30T00:00:00"/>
    <d v="2010-09-30T00:00:00"/>
    <n v="6100"/>
    <s v="552"/>
    <x v="8"/>
    <x v="27"/>
    <x v="5"/>
    <x v="1"/>
    <x v="0"/>
  </r>
  <r>
    <n v="5525116409"/>
    <x v="174"/>
    <n v="48330000"/>
    <x v="666"/>
    <s v="LTNASANCHEZ"/>
    <s v="MFLT"/>
    <s v="Caja menor RgMedellin"/>
    <s v=""/>
    <s v=""/>
    <d v="2010-09-30T00:00:00"/>
    <d v="2010-09-30T00:00:00"/>
    <n v="12200"/>
    <s v="552"/>
    <x v="8"/>
    <x v="27"/>
    <x v="5"/>
    <x v="1"/>
    <x v="0"/>
  </r>
  <r>
    <n v="5525117451"/>
    <x v="243"/>
    <n v="48330000"/>
    <x v="666"/>
    <s v="LTNASANCHEZ"/>
    <s v="MFLT"/>
    <s v="Caja menor RgMedellin"/>
    <s v=""/>
    <s v=""/>
    <d v="2010-09-30T00:00:00"/>
    <d v="2010-09-30T00:00:00"/>
    <n v="1400"/>
    <s v="552"/>
    <x v="8"/>
    <x v="27"/>
    <x v="12"/>
    <x v="1"/>
    <x v="0"/>
  </r>
  <r>
    <n v="5525117451"/>
    <x v="243"/>
    <n v="48330000"/>
    <x v="666"/>
    <s v="LTNASANCHEZ"/>
    <s v="MFLT"/>
    <s v="Caja menor RgMedellin"/>
    <s v=""/>
    <s v=""/>
    <d v="2010-09-30T00:00:00"/>
    <d v="2010-09-30T00:00:00"/>
    <n v="2800"/>
    <s v="552"/>
    <x v="8"/>
    <x v="27"/>
    <x v="12"/>
    <x v="1"/>
    <x v="0"/>
  </r>
  <r>
    <n v="5525125759"/>
    <x v="178"/>
    <n v="48330000"/>
    <x v="666"/>
    <s v="LTNASANCHEZ"/>
    <s v="MFLT"/>
    <s v="Caja menor RgMedellin"/>
    <s v=""/>
    <s v=""/>
    <d v="2010-09-30T00:00:00"/>
    <d v="2010-09-30T00:00:00"/>
    <n v="9950"/>
    <s v="552"/>
    <x v="8"/>
    <x v="27"/>
    <x v="5"/>
    <x v="1"/>
    <x v="0"/>
  </r>
  <r>
    <n v="5525125759"/>
    <x v="178"/>
    <n v="48330000"/>
    <x v="666"/>
    <s v="LTNASANCHEZ"/>
    <s v="MFLT"/>
    <s v="Caja menor RgMedellin"/>
    <s v=""/>
    <s v=""/>
    <d v="2010-09-30T00:00:00"/>
    <d v="2010-09-30T00:00:00"/>
    <n v="9800"/>
    <s v="552"/>
    <x v="8"/>
    <x v="27"/>
    <x v="5"/>
    <x v="1"/>
    <x v="0"/>
  </r>
  <r>
    <n v="5525126802"/>
    <x v="212"/>
    <n v="48330000"/>
    <x v="666"/>
    <s v="SSGAVILLAMIL"/>
    <s v="MFLT"/>
    <s v="Provisión clientes nacional terc."/>
    <s v=""/>
    <s v=""/>
    <d v="2010-09-30T00:00:00"/>
    <d v="2010-09-30T00:00:00"/>
    <n v="660289"/>
    <s v="552"/>
    <x v="8"/>
    <x v="27"/>
    <x v="5"/>
    <x v="1"/>
    <x v="1"/>
  </r>
  <r>
    <n v="5515110102"/>
    <x v="92"/>
    <n v="48000300"/>
    <x v="654"/>
    <s v="SSALLONDONO"/>
    <s v="NOMINA PRIMERA QUINCENA O"/>
    <s v="Obl,lab,salariosxpag"/>
    <s v=""/>
    <s v=""/>
    <d v="2010-10-13T00:00:00"/>
    <d v="2010-10-13T00:00:00"/>
    <n v="5632725"/>
    <s v="551"/>
    <x v="9"/>
    <x v="27"/>
    <x v="2"/>
    <x v="1"/>
    <x v="0"/>
  </r>
  <r>
    <n v="5515110102"/>
    <x v="92"/>
    <n v="48000300"/>
    <x v="654"/>
    <s v="SSALLONDONO"/>
    <s v="NOMINA SEGUNDA QUINCENA O"/>
    <s v="Obl,lab,salariosxpag"/>
    <s v=""/>
    <s v=""/>
    <d v="2010-10-26T00:00:00"/>
    <d v="2010-10-26T00:00:00"/>
    <n v="5632725"/>
    <s v="551"/>
    <x v="9"/>
    <x v="27"/>
    <x v="2"/>
    <x v="1"/>
    <x v="0"/>
  </r>
  <r>
    <n v="5515110114"/>
    <x v="93"/>
    <n v="48000300"/>
    <x v="654"/>
    <s v="SSALLONDONO"/>
    <s v="PROVISIONES  OCTUBRE 2010"/>
    <s v="Prov,lab,cesa.aprop."/>
    <s v=""/>
    <s v=""/>
    <d v="2010-10-27T00:00:00"/>
    <d v="2010-10-27T00:00:00"/>
    <n v="394291"/>
    <s v="551"/>
    <x v="9"/>
    <x v="27"/>
    <x v="2"/>
    <x v="1"/>
    <x v="0"/>
  </r>
  <r>
    <n v="5515110116"/>
    <x v="94"/>
    <n v="48000300"/>
    <x v="654"/>
    <s v="SSALLONDONO"/>
    <s v="PROVISIONES  OCTUBRE 2010"/>
    <s v="Prov,lab,cesa.aprop."/>
    <s v=""/>
    <s v=""/>
    <d v="2010-10-27T00:00:00"/>
    <d v="2010-10-27T00:00:00"/>
    <n v="2174219"/>
    <s v="551"/>
    <x v="9"/>
    <x v="27"/>
    <x v="2"/>
    <x v="1"/>
    <x v="0"/>
  </r>
  <r>
    <n v="5515110124"/>
    <x v="97"/>
    <n v="48000300"/>
    <x v="654"/>
    <s v="SSALLONDONO"/>
    <s v="PROVISIONES  OCTUBRE 2010"/>
    <s v="Prov,lab,cesa.aprop."/>
    <s v=""/>
    <s v=""/>
    <d v="2010-10-27T00:00:00"/>
    <d v="2010-10-27T00:00:00"/>
    <n v="337964"/>
    <s v="551"/>
    <x v="9"/>
    <x v="27"/>
    <x v="2"/>
    <x v="1"/>
    <x v="0"/>
  </r>
  <r>
    <n v="5515110127"/>
    <x v="98"/>
    <n v="48000300"/>
    <x v="654"/>
    <s v="SSALLONDONO"/>
    <s v="SEGURIDAD SOCIAL  OCTUBRE"/>
    <s v="Ret,apor,nomi, seg.s"/>
    <s v=""/>
    <s v=""/>
    <d v="2010-10-27T00:00:00"/>
    <d v="2010-10-27T00:00:00"/>
    <n v="41200"/>
    <s v="551"/>
    <x v="9"/>
    <x v="27"/>
    <x v="2"/>
    <x v="1"/>
    <x v="0"/>
  </r>
  <r>
    <n v="5515110128"/>
    <x v="98"/>
    <n v="48000300"/>
    <x v="654"/>
    <s v="SSALLONDONO"/>
    <s v="SEGURIDAD SOCIAL  OCTUBRE"/>
    <s v="Ret,apor,nomi, seg.s"/>
    <s v=""/>
    <s v=""/>
    <d v="2010-10-27T00:00:00"/>
    <d v="2010-10-27T00:00:00"/>
    <n v="-315433"/>
    <s v="551"/>
    <x v="9"/>
    <x v="27"/>
    <x v="2"/>
    <x v="1"/>
    <x v="0"/>
  </r>
  <r>
    <n v="5515110128"/>
    <x v="98"/>
    <n v="48000300"/>
    <x v="654"/>
    <s v="SSALLONDONO"/>
    <s v="SEGURIDAD SOCIAL  OCTUBRE"/>
    <s v="Ret,apor,nomi, seg.s"/>
    <s v=""/>
    <s v=""/>
    <d v="2010-10-27T00:00:00"/>
    <d v="2010-10-27T00:00:00"/>
    <n v="985700"/>
    <s v="551"/>
    <x v="9"/>
    <x v="27"/>
    <x v="2"/>
    <x v="1"/>
    <x v="0"/>
  </r>
  <r>
    <n v="5515110131"/>
    <x v="100"/>
    <n v="48000300"/>
    <x v="654"/>
    <s v="SSALLONDONO"/>
    <s v="SEGURIDAD SOCIAL  OCTUBRE"/>
    <s v="Ret,apor,nomi, seg.s"/>
    <s v=""/>
    <s v=""/>
    <d v="2010-10-27T00:00:00"/>
    <d v="2010-10-27T00:00:00"/>
    <n v="315400"/>
    <s v="551"/>
    <x v="9"/>
    <x v="27"/>
    <x v="2"/>
    <x v="1"/>
    <x v="0"/>
  </r>
  <r>
    <n v="5515110133"/>
    <x v="98"/>
    <n v="48000300"/>
    <x v="654"/>
    <s v="SSALLONDONO"/>
    <s v="SEGURIDAD SOCIAL  OCTUBRE"/>
    <s v="Ret,apor,nomi, seg.s"/>
    <s v=""/>
    <s v=""/>
    <d v="2010-10-27T00:00:00"/>
    <d v="2010-10-27T00:00:00"/>
    <n v="236600"/>
    <s v="551"/>
    <x v="9"/>
    <x v="27"/>
    <x v="2"/>
    <x v="1"/>
    <x v="0"/>
  </r>
  <r>
    <n v="5515110134"/>
    <x v="98"/>
    <n v="48000300"/>
    <x v="654"/>
    <s v="SSALLONDONO"/>
    <s v="SEGURIDAD SOCIAL  OCTUBRE"/>
    <s v="Ret,apor,nomi, seg.s"/>
    <s v=""/>
    <s v=""/>
    <d v="2010-10-27T00:00:00"/>
    <d v="2010-10-27T00:00:00"/>
    <n v="157700"/>
    <s v="551"/>
    <x v="9"/>
    <x v="27"/>
    <x v="2"/>
    <x v="1"/>
    <x v="0"/>
  </r>
  <r>
    <n v="5515112207"/>
    <x v="241"/>
    <n v="48000300"/>
    <x v="654"/>
    <s v="LTYCDAVILA"/>
    <s v=""/>
    <s v="Caja men RgMedellin"/>
    <s v=""/>
    <s v=""/>
    <d v="2010-10-30T00:00:00"/>
    <d v="2010-10-30T00:00:00"/>
    <n v="76600"/>
    <s v="551"/>
    <x v="9"/>
    <x v="27"/>
    <x v="9"/>
    <x v="1"/>
    <x v="0"/>
  </r>
  <r>
    <n v="5515113507"/>
    <x v="101"/>
    <n v="48000300"/>
    <x v="654"/>
    <s v="SSRDVILLEGAS"/>
    <s v="Litoempaques_LB_506706"/>
    <s v="LEASING BANCOLOMBIA SA"/>
    <s v=""/>
    <s v=""/>
    <d v="2010-10-01T00:00:00"/>
    <d v="2010-10-01T00:00:00"/>
    <n v="36513"/>
    <s v="551"/>
    <x v="9"/>
    <x v="27"/>
    <x v="5"/>
    <x v="1"/>
    <x v="0"/>
  </r>
  <r>
    <n v="5515113507"/>
    <x v="101"/>
    <n v="48000300"/>
    <x v="654"/>
    <s v="SSRDVILLEGAS"/>
    <s v="Litoempaques_LB_506706"/>
    <s v="LEASING BANCOLOMBIA SA"/>
    <s v=""/>
    <s v=""/>
    <d v="2010-10-01T00:00:00"/>
    <d v="2010-10-01T00:00:00"/>
    <n v="50711"/>
    <s v="551"/>
    <x v="9"/>
    <x v="27"/>
    <x v="5"/>
    <x v="1"/>
    <x v="0"/>
  </r>
  <r>
    <n v="5515116120"/>
    <x v="102"/>
    <n v="48000300"/>
    <x v="654"/>
    <s v="SSRDVILLEGAS"/>
    <s v=""/>
    <s v="cta pte,prov,prd.Inv"/>
    <s v=""/>
    <s v="SERVICIO RESTAURANTE"/>
    <d v="2010-10-01T00:00:00"/>
    <d v="2010-10-04T00:00:00"/>
    <n v="-4"/>
    <s v="551"/>
    <x v="9"/>
    <x v="27"/>
    <x v="5"/>
    <x v="1"/>
    <x v="0"/>
  </r>
  <r>
    <n v="5515116120"/>
    <x v="102"/>
    <n v="48000300"/>
    <x v="654"/>
    <s v="LTNJRODRIGUE"/>
    <s v=""/>
    <s v="cta pte,prov,prd.Inv"/>
    <s v=""/>
    <s v="SERVICIO RESTAURANTE"/>
    <d v="2010-10-04T00:00:00"/>
    <d v="2010-10-04T00:00:00"/>
    <n v="276728"/>
    <s v="551"/>
    <x v="9"/>
    <x v="27"/>
    <x v="5"/>
    <x v="1"/>
    <x v="0"/>
  </r>
  <r>
    <n v="5515116120"/>
    <x v="102"/>
    <n v="48000300"/>
    <x v="654"/>
    <s v="LTNJRODRIGUE"/>
    <s v=""/>
    <s v="cta pte,prov,prd.Inv"/>
    <s v=""/>
    <s v="FRUTA"/>
    <d v="2010-10-11T00:00:00"/>
    <d v="2010-10-11T00:00:00"/>
    <n v="18400"/>
    <s v="551"/>
    <x v="9"/>
    <x v="27"/>
    <x v="5"/>
    <x v="1"/>
    <x v="0"/>
  </r>
  <r>
    <n v="5515116120"/>
    <x v="102"/>
    <n v="48000300"/>
    <x v="654"/>
    <s v="LTYCDAVILA"/>
    <s v=""/>
    <s v="Caja men RgMedellin"/>
    <s v=""/>
    <s v=""/>
    <d v="2010-10-30T00:00:00"/>
    <d v="2010-10-30T00:00:00"/>
    <n v="17650"/>
    <s v="551"/>
    <x v="9"/>
    <x v="27"/>
    <x v="5"/>
    <x v="1"/>
    <x v="0"/>
  </r>
  <r>
    <n v="5515116408"/>
    <x v="103"/>
    <n v="48000300"/>
    <x v="654"/>
    <s v="SSRDVILLEGAS"/>
    <s v="TELEFONO CELULAR"/>
    <s v="Ga,serv,telefono"/>
    <s v=""/>
    <s v=""/>
    <d v="2010-10-29T00:00:00"/>
    <d v="2010-10-29T00:00:00"/>
    <n v="-7"/>
    <s v="551"/>
    <x v="9"/>
    <x v="27"/>
    <x v="1"/>
    <x v="1"/>
    <x v="0"/>
  </r>
  <r>
    <n v="5515116408"/>
    <x v="103"/>
    <n v="48000300"/>
    <x v="654"/>
    <s v="SSRDVILLEGAS"/>
    <s v="FACTURA COMCEL"/>
    <s v="COMUNICACION CELULAR S.A. COMCEL"/>
    <s v=""/>
    <s v=""/>
    <d v="2010-10-04T00:00:00"/>
    <d v="2010-10-04T00:00:00"/>
    <n v="1122"/>
    <s v="551"/>
    <x v="9"/>
    <x v="27"/>
    <x v="1"/>
    <x v="1"/>
    <x v="0"/>
  </r>
  <r>
    <n v="5515116408"/>
    <x v="103"/>
    <n v="48000300"/>
    <x v="654"/>
    <s v="SSRDVILLEGAS"/>
    <s v="FACTURA TIGO"/>
    <s v="COLOMBIA MOVIL S.A. E.S.P."/>
    <s v=""/>
    <s v=""/>
    <d v="2010-10-04T00:00:00"/>
    <d v="2010-10-05T00:00:00"/>
    <n v="819"/>
    <s v="551"/>
    <x v="9"/>
    <x v="27"/>
    <x v="1"/>
    <x v="1"/>
    <x v="0"/>
  </r>
  <r>
    <n v="5515116408"/>
    <x v="103"/>
    <n v="48000300"/>
    <x v="654"/>
    <s v="SSRDVILLEGAS"/>
    <s v="FACTURA MOVISTAR"/>
    <s v="TELEFONICA MOVILES COLOMBIA S.A."/>
    <s v=""/>
    <s v=""/>
    <d v="2010-10-11T00:00:00"/>
    <d v="2010-10-11T00:00:00"/>
    <n v="727"/>
    <s v="551"/>
    <x v="9"/>
    <x v="27"/>
    <x v="1"/>
    <x v="1"/>
    <x v="0"/>
  </r>
  <r>
    <n v="5515116408"/>
    <x v="103"/>
    <n v="48000300"/>
    <x v="654"/>
    <s v="SSRDVILLEGAS"/>
    <s v="FACTURA UNE"/>
    <s v="EPM TELECOMUNICACIONES S.A."/>
    <s v=""/>
    <s v=""/>
    <d v="2010-10-13T00:00:00"/>
    <d v="2010-10-15T00:00:00"/>
    <n v="1231"/>
    <s v="551"/>
    <x v="9"/>
    <x v="27"/>
    <x v="1"/>
    <x v="1"/>
    <x v="0"/>
  </r>
  <r>
    <n v="5515116408"/>
    <x v="103"/>
    <n v="48000300"/>
    <x v="654"/>
    <s v="SSRDVILLEGAS"/>
    <s v="FACTURA UNE"/>
    <s v="EPM TELECOMUNICACIONES S.A."/>
    <s v=""/>
    <s v=""/>
    <d v="2010-10-13T00:00:00"/>
    <d v="2010-10-15T00:00:00"/>
    <n v="3476"/>
    <s v="551"/>
    <x v="9"/>
    <x v="27"/>
    <x v="1"/>
    <x v="1"/>
    <x v="0"/>
  </r>
  <r>
    <n v="5515116408"/>
    <x v="103"/>
    <n v="48000300"/>
    <x v="654"/>
    <s v="SSRDVILLEGAS"/>
    <s v="TELEFONO CELULAR"/>
    <s v="TELEFONICA MOVILES COLOMBIA S.A."/>
    <s v=""/>
    <s v=""/>
    <d v="2010-10-29T00:00:00"/>
    <d v="2010-10-29T00:00:00"/>
    <n v="56835"/>
    <s v="551"/>
    <x v="9"/>
    <x v="27"/>
    <x v="1"/>
    <x v="1"/>
    <x v="0"/>
  </r>
  <r>
    <n v="5515116408"/>
    <x v="103"/>
    <n v="48000300"/>
    <x v="654"/>
    <s v="SSRDVILLEGAS"/>
    <s v="TELEFONO CELULAR"/>
    <s v="TELEFONICA MOVILES COLOMBIA S.A."/>
    <s v=""/>
    <s v=""/>
    <d v="2010-10-29T00:00:00"/>
    <d v="2010-10-29T00:00:00"/>
    <n v="137012"/>
    <s v="551"/>
    <x v="9"/>
    <x v="27"/>
    <x v="1"/>
    <x v="1"/>
    <x v="0"/>
  </r>
  <r>
    <n v="5515124704"/>
    <x v="110"/>
    <n v="48000300"/>
    <x v="654"/>
    <s v="LTEAGUTIERRE"/>
    <s v=""/>
    <s v="cta pte,prov,prd.no,"/>
    <s v="Pila aa x2"/>
    <s v="Pila aa x2"/>
    <d v="2010-10-15T00:00:00"/>
    <d v="2010-10-20T00:00:00"/>
    <n v="15358"/>
    <s v="551"/>
    <x v="9"/>
    <x v="27"/>
    <x v="5"/>
    <x v="1"/>
    <x v="0"/>
  </r>
  <r>
    <n v="5515124704"/>
    <x v="110"/>
    <n v="48000300"/>
    <x v="654"/>
    <s v="LTEAGUTIERRE"/>
    <s v=""/>
    <s v="cta pte,prov,prd.no,"/>
    <s v="Pila aa x2"/>
    <s v="Pila aa x2"/>
    <d v="2010-10-15T00:00:00"/>
    <d v="2010-10-20T00:00:00"/>
    <n v="15358"/>
    <s v="551"/>
    <x v="9"/>
    <x v="27"/>
    <x v="5"/>
    <x v="1"/>
    <x v="0"/>
  </r>
  <r>
    <n v="5515124704"/>
    <x v="110"/>
    <n v="48000300"/>
    <x v="654"/>
    <s v="SSRDVILLEGAS"/>
    <s v=""/>
    <s v="OFIXPRES S.A.S"/>
    <s v="Papel a4 multip.x500 blco"/>
    <s v="Papel a4 multip.x500 blco"/>
    <d v="2010-10-15T00:00:00"/>
    <d v="2010-10-20T00:00:00"/>
    <n v="10458"/>
    <s v="551"/>
    <x v="9"/>
    <x v="27"/>
    <x v="5"/>
    <x v="1"/>
    <x v="0"/>
  </r>
  <r>
    <n v="5515124755"/>
    <x v="181"/>
    <n v="48000300"/>
    <x v="654"/>
    <s v="LTMAMEJIA"/>
    <s v=""/>
    <s v="cta pte,prov,prd.Inv"/>
    <s v=""/>
    <s v="suscripcion Colombiano"/>
    <d v="2010-10-28T00:00:00"/>
    <d v="2010-10-28T00:00:00"/>
    <n v="259000"/>
    <s v="551"/>
    <x v="9"/>
    <x v="27"/>
    <x v="5"/>
    <x v="1"/>
    <x v="0"/>
  </r>
  <r>
    <n v="5515125759"/>
    <x v="115"/>
    <n v="48000300"/>
    <x v="654"/>
    <s v="LTYCDAVILA"/>
    <s v=""/>
    <s v="Caja men RgMedellin"/>
    <s v=""/>
    <s v=""/>
    <d v="2010-10-30T00:00:00"/>
    <d v="2010-10-30T00:00:00"/>
    <n v="12000"/>
    <s v="551"/>
    <x v="9"/>
    <x v="27"/>
    <x v="5"/>
    <x v="1"/>
    <x v="0"/>
  </r>
  <r>
    <n v="5515125759"/>
    <x v="115"/>
    <n v="48000300"/>
    <x v="654"/>
    <s v="LTYCDAVILA"/>
    <s v=""/>
    <s v="Caja men RgMedellin"/>
    <s v=""/>
    <s v=""/>
    <d v="2010-10-30T00:00:00"/>
    <d v="2010-10-30T00:00:00"/>
    <n v="13000"/>
    <s v="551"/>
    <x v="9"/>
    <x v="27"/>
    <x v="5"/>
    <x v="1"/>
    <x v="0"/>
  </r>
  <r>
    <n v="5515113507"/>
    <x v="101"/>
    <n v="48001400"/>
    <x v="655"/>
    <s v="SSGAVILLAMIL"/>
    <s v="Reclas Gasto Lito 2010"/>
    <s v="Cif,pnal,dotac. pnal"/>
    <s v=""/>
    <s v=""/>
    <d v="2010-10-29T00:00:00"/>
    <d v="2010-10-29T00:00:00"/>
    <n v="-153533"/>
    <s v="551"/>
    <x v="9"/>
    <x v="27"/>
    <x v="5"/>
    <x v="1"/>
    <x v="0"/>
  </r>
  <r>
    <n v="5515113507"/>
    <x v="101"/>
    <n v="48001400"/>
    <x v="655"/>
    <s v="SSRDVILLEGAS"/>
    <s v="Lito_LO_46209"/>
    <s v="CREDENCIAL BANCO DE OCCIDENTE"/>
    <s v=""/>
    <s v=""/>
    <d v="2010-10-13T00:00:00"/>
    <d v="2010-10-19T00:00:00"/>
    <n v="58598"/>
    <s v="551"/>
    <x v="9"/>
    <x v="27"/>
    <x v="5"/>
    <x v="1"/>
    <x v="0"/>
  </r>
  <r>
    <n v="5515113507"/>
    <x v="101"/>
    <n v="48001400"/>
    <x v="655"/>
    <s v="SSRDVILLEGAS"/>
    <s v="Lito_LO_46209"/>
    <s v="CREDENCIAL BANCO DE OCCIDENTE"/>
    <s v=""/>
    <s v=""/>
    <d v="2010-10-13T00:00:00"/>
    <d v="2010-10-19T00:00:00"/>
    <n v="94935"/>
    <s v="551"/>
    <x v="9"/>
    <x v="27"/>
    <x v="5"/>
    <x v="1"/>
    <x v="0"/>
  </r>
  <r>
    <n v="5515125759"/>
    <x v="115"/>
    <n v="48001400"/>
    <x v="655"/>
    <s v="SSGAVILLAMIL"/>
    <s v="Reclas Gasto Lito 2010"/>
    <s v="Cif,pnal,dotac. pnal"/>
    <s v=""/>
    <s v=""/>
    <d v="2010-10-29T00:00:00"/>
    <d v="2010-10-29T00:00:00"/>
    <n v="-20872"/>
    <s v="551"/>
    <x v="9"/>
    <x v="27"/>
    <x v="5"/>
    <x v="1"/>
    <x v="0"/>
  </r>
  <r>
    <n v="5515125759"/>
    <x v="115"/>
    <n v="48001400"/>
    <x v="655"/>
    <s v="LTNJRODRIGUE"/>
    <s v=""/>
    <s v="cta pte,prov,prd.Inv"/>
    <s v=""/>
    <s v="Servicio Transporte por vale"/>
    <d v="2010-10-28T00:00:00"/>
    <d v="2010-10-28T00:00:00"/>
    <n v="20872"/>
    <s v="551"/>
    <x v="9"/>
    <x v="27"/>
    <x v="5"/>
    <x v="1"/>
    <x v="0"/>
  </r>
  <r>
    <n v="5515110102"/>
    <x v="92"/>
    <n v="48001500"/>
    <x v="656"/>
    <s v="SSALLONDONO"/>
    <s v="NOMINA PRIMERA QUINCENA O"/>
    <s v="Obl,lab,salariosxpag"/>
    <s v=""/>
    <s v=""/>
    <d v="2010-10-13T00:00:00"/>
    <d v="2010-10-13T00:00:00"/>
    <n v="2915147"/>
    <s v="551"/>
    <x v="9"/>
    <x v="27"/>
    <x v="2"/>
    <x v="1"/>
    <x v="0"/>
  </r>
  <r>
    <n v="5515110102"/>
    <x v="92"/>
    <n v="48001500"/>
    <x v="656"/>
    <s v="SSALLONDONO"/>
    <s v="NOMINA SEGUNDA QUINCENA O"/>
    <s v="Obl,lab,salariosxpag"/>
    <s v=""/>
    <s v=""/>
    <d v="2010-10-26T00:00:00"/>
    <d v="2010-10-26T00:00:00"/>
    <n v="2983077"/>
    <s v="551"/>
    <x v="9"/>
    <x v="27"/>
    <x v="2"/>
    <x v="1"/>
    <x v="0"/>
  </r>
  <r>
    <n v="5515110108"/>
    <x v="129"/>
    <n v="48001500"/>
    <x v="656"/>
    <s v="SSALLONDONO"/>
    <s v="NOMINA PRIMERA QUINCENA O"/>
    <s v="Obl,lab,salariosxpag"/>
    <s v=""/>
    <s v=""/>
    <d v="2010-10-13T00:00:00"/>
    <d v="2010-10-13T00:00:00"/>
    <n v="45289"/>
    <s v="551"/>
    <x v="9"/>
    <x v="27"/>
    <x v="2"/>
    <x v="1"/>
    <x v="0"/>
  </r>
  <r>
    <n v="5515110110"/>
    <x v="105"/>
    <n v="48001500"/>
    <x v="656"/>
    <s v="SSALLONDONO"/>
    <s v="NOMINA PRIMERA QUINCENA O"/>
    <s v="Obl,lab,salariosxpag"/>
    <s v=""/>
    <s v=""/>
    <d v="2010-10-13T00:00:00"/>
    <d v="2010-10-13T00:00:00"/>
    <n v="26650"/>
    <s v="551"/>
    <x v="9"/>
    <x v="27"/>
    <x v="2"/>
    <x v="1"/>
    <x v="0"/>
  </r>
  <r>
    <n v="5515110110"/>
    <x v="105"/>
    <n v="48001500"/>
    <x v="656"/>
    <s v="SSALLONDONO"/>
    <s v="NOMINA SEGUNDA QUINCENA O"/>
    <s v="Obl,lab,salariosxpag"/>
    <s v=""/>
    <s v=""/>
    <d v="2010-10-26T00:00:00"/>
    <d v="2010-10-26T00:00:00"/>
    <n v="30750"/>
    <s v="551"/>
    <x v="9"/>
    <x v="27"/>
    <x v="2"/>
    <x v="1"/>
    <x v="0"/>
  </r>
  <r>
    <n v="5515110111"/>
    <x v="106"/>
    <n v="48001500"/>
    <x v="656"/>
    <s v="SSALLONDONO"/>
    <s v="PROVISIONES  OCTUBRE 2010"/>
    <s v="Prov,lab,cesa.aprop."/>
    <s v=""/>
    <s v=""/>
    <d v="2010-10-27T00:00:00"/>
    <d v="2010-10-27T00:00:00"/>
    <n v="570087"/>
    <s v="551"/>
    <x v="9"/>
    <x v="27"/>
    <x v="2"/>
    <x v="1"/>
    <x v="0"/>
  </r>
  <r>
    <n v="5515110112"/>
    <x v="107"/>
    <n v="48001500"/>
    <x v="656"/>
    <s v="SSALLONDONO"/>
    <s v="PROVISIONES  OCTUBRE 2010"/>
    <s v="Prov,lab,cesa.aprop."/>
    <s v=""/>
    <s v=""/>
    <d v="2010-10-27T00:00:00"/>
    <d v="2010-10-27T00:00:00"/>
    <n v="120018"/>
    <s v="551"/>
    <x v="9"/>
    <x v="27"/>
    <x v="2"/>
    <x v="1"/>
    <x v="0"/>
  </r>
  <r>
    <n v="5515110113"/>
    <x v="108"/>
    <n v="48001500"/>
    <x v="656"/>
    <s v="SSALLONDONO"/>
    <s v="PROVISIONES  OCTUBRE 2010"/>
    <s v="Prov,lab,cesa.aprop."/>
    <s v=""/>
    <s v=""/>
    <d v="2010-10-27T00:00:00"/>
    <d v="2010-10-27T00:00:00"/>
    <n v="510078"/>
    <s v="551"/>
    <x v="9"/>
    <x v="27"/>
    <x v="2"/>
    <x v="1"/>
    <x v="0"/>
  </r>
  <r>
    <n v="5515110114"/>
    <x v="93"/>
    <n v="48001500"/>
    <x v="656"/>
    <s v="SSALLONDONO"/>
    <s v="PROVISIONES  OCTUBRE 2010"/>
    <s v="Prov,lab,cesa.aprop."/>
    <s v=""/>
    <s v=""/>
    <d v="2010-10-27T00:00:00"/>
    <d v="2010-10-27T00:00:00"/>
    <n v="210031"/>
    <s v="551"/>
    <x v="9"/>
    <x v="27"/>
    <x v="2"/>
    <x v="1"/>
    <x v="0"/>
  </r>
  <r>
    <n v="5515110116"/>
    <x v="94"/>
    <n v="48001500"/>
    <x v="656"/>
    <s v="SSALLONDONO"/>
    <s v="PROVISIONES  OCTUBRE 2010"/>
    <s v="Prov,lab,cesa.aprop."/>
    <s v=""/>
    <s v=""/>
    <d v="2010-10-27T00:00:00"/>
    <d v="2010-10-27T00:00:00"/>
    <n v="540082"/>
    <s v="551"/>
    <x v="9"/>
    <x v="27"/>
    <x v="2"/>
    <x v="1"/>
    <x v="0"/>
  </r>
  <r>
    <n v="5515110124"/>
    <x v="97"/>
    <n v="48001500"/>
    <x v="656"/>
    <s v="SSALLONDONO"/>
    <s v="PROVISIONES  OCTUBRE 2010"/>
    <s v="Prov,lab,cesa.aprop."/>
    <s v=""/>
    <s v=""/>
    <d v="2010-10-27T00:00:00"/>
    <d v="2010-10-27T00:00:00"/>
    <n v="180027"/>
    <s v="551"/>
    <x v="9"/>
    <x v="27"/>
    <x v="2"/>
    <x v="1"/>
    <x v="0"/>
  </r>
  <r>
    <n v="5515110127"/>
    <x v="98"/>
    <n v="48001500"/>
    <x v="656"/>
    <s v="SSALLONDONO"/>
    <s v="SEGURIDAD SOCIAL  OCTUBRE"/>
    <s v="Ret,apor,nomi, seg.s"/>
    <s v=""/>
    <s v=""/>
    <d v="2010-10-27T00:00:00"/>
    <d v="2010-10-27T00:00:00"/>
    <n v="44800"/>
    <s v="551"/>
    <x v="9"/>
    <x v="27"/>
    <x v="2"/>
    <x v="1"/>
    <x v="0"/>
  </r>
  <r>
    <n v="5515110128"/>
    <x v="98"/>
    <n v="48001500"/>
    <x v="656"/>
    <s v="SSALLONDONO"/>
    <s v="SEGURIDAD SOCIAL  OCTUBRE"/>
    <s v="Ret,apor,nomi, seg.s"/>
    <s v=""/>
    <s v=""/>
    <d v="2010-10-27T00:00:00"/>
    <d v="2010-10-27T00:00:00"/>
    <n v="-237741"/>
    <s v="551"/>
    <x v="9"/>
    <x v="27"/>
    <x v="2"/>
    <x v="1"/>
    <x v="0"/>
  </r>
  <r>
    <n v="5515110128"/>
    <x v="98"/>
    <n v="48001500"/>
    <x v="656"/>
    <s v="SSALLONDONO"/>
    <s v="SEGURIDAD SOCIAL  OCTUBRE"/>
    <s v="Ret,apor,nomi, seg.s"/>
    <s v=""/>
    <s v=""/>
    <d v="2010-10-27T00:00:00"/>
    <d v="2010-10-27T00:00:00"/>
    <n v="742900"/>
    <s v="551"/>
    <x v="9"/>
    <x v="27"/>
    <x v="2"/>
    <x v="1"/>
    <x v="0"/>
  </r>
  <r>
    <n v="5515110129"/>
    <x v="99"/>
    <n v="48001500"/>
    <x v="656"/>
    <s v="SSALLONDONO"/>
    <s v="SEGURIDAD SOCIAL  OCTUBRE"/>
    <s v="Ret,apor,nomi, seg.s"/>
    <s v=""/>
    <s v=""/>
    <d v="2010-10-27T00:00:00"/>
    <d v="2010-10-27T00:00:00"/>
    <n v="-269797"/>
    <s v="551"/>
    <x v="9"/>
    <x v="27"/>
    <x v="2"/>
    <x v="1"/>
    <x v="0"/>
  </r>
  <r>
    <n v="5515110129"/>
    <x v="99"/>
    <n v="48001500"/>
    <x v="656"/>
    <s v="SSALLONDONO"/>
    <s v="SEGURIDAD SOCIAL  OCTUBRE"/>
    <s v="Ret,apor,nomi, seg.s"/>
    <s v=""/>
    <s v=""/>
    <d v="2010-10-27T00:00:00"/>
    <d v="2010-10-27T00:00:00"/>
    <n v="983100"/>
    <s v="551"/>
    <x v="9"/>
    <x v="27"/>
    <x v="2"/>
    <x v="1"/>
    <x v="0"/>
  </r>
  <r>
    <n v="5515110131"/>
    <x v="100"/>
    <n v="48001500"/>
    <x v="656"/>
    <s v="SSALLONDONO"/>
    <s v="SEGURIDAD SOCIAL  OCTUBRE"/>
    <s v="Ret,apor,nomi, seg.s"/>
    <s v=""/>
    <s v=""/>
    <d v="2010-10-27T00:00:00"/>
    <d v="2010-10-27T00:00:00"/>
    <n v="235900"/>
    <s v="551"/>
    <x v="9"/>
    <x v="27"/>
    <x v="2"/>
    <x v="1"/>
    <x v="0"/>
  </r>
  <r>
    <n v="5515110133"/>
    <x v="98"/>
    <n v="48001500"/>
    <x v="656"/>
    <s v="SSALLONDONO"/>
    <s v="SEGURIDAD SOCIAL  OCTUBRE"/>
    <s v="Ret,apor,nomi, seg.s"/>
    <s v=""/>
    <s v=""/>
    <d v="2010-10-27T00:00:00"/>
    <d v="2010-10-27T00:00:00"/>
    <n v="177000"/>
    <s v="551"/>
    <x v="9"/>
    <x v="27"/>
    <x v="2"/>
    <x v="1"/>
    <x v="0"/>
  </r>
  <r>
    <n v="5515110134"/>
    <x v="98"/>
    <n v="48001500"/>
    <x v="656"/>
    <s v="SSALLONDONO"/>
    <s v="SEGURIDAD SOCIAL  OCTUBRE"/>
    <s v="Ret,apor,nomi, seg.s"/>
    <s v=""/>
    <s v=""/>
    <d v="2010-10-27T00:00:00"/>
    <d v="2010-10-27T00:00:00"/>
    <n v="117900"/>
    <s v="551"/>
    <x v="9"/>
    <x v="27"/>
    <x v="2"/>
    <x v="1"/>
    <x v="0"/>
  </r>
  <r>
    <n v="5515113507"/>
    <x v="101"/>
    <n v="48001500"/>
    <x v="656"/>
    <s v="SSRDVILLEGAS"/>
    <s v="Litoempaques_LB_506706"/>
    <s v="LEASING BANCOLOMBIA SA"/>
    <s v=""/>
    <s v=""/>
    <d v="2010-10-01T00:00:00"/>
    <d v="2010-10-01T00:00:00"/>
    <n v="52540"/>
    <s v="551"/>
    <x v="9"/>
    <x v="27"/>
    <x v="5"/>
    <x v="1"/>
    <x v="0"/>
  </r>
  <r>
    <n v="5515113507"/>
    <x v="101"/>
    <n v="48001500"/>
    <x v="656"/>
    <s v="SSRDVILLEGAS"/>
    <s v="Litoempaques_LB_506706"/>
    <s v="LEASING BANCOLOMBIA SA"/>
    <s v=""/>
    <s v=""/>
    <d v="2010-10-01T00:00:00"/>
    <d v="2010-10-01T00:00:00"/>
    <n v="72676"/>
    <s v="551"/>
    <x v="9"/>
    <x v="27"/>
    <x v="5"/>
    <x v="1"/>
    <x v="0"/>
  </r>
  <r>
    <n v="5515113507"/>
    <x v="101"/>
    <n v="48001500"/>
    <x v="656"/>
    <s v="SSGAVILLAMIL"/>
    <s v="Reclas Gasto Lito 2010"/>
    <s v="Ga,pnal,dotac. pnal"/>
    <s v=""/>
    <s v=""/>
    <d v="2010-10-29T00:00:00"/>
    <d v="2010-10-29T00:00:00"/>
    <n v="153533"/>
    <s v="551"/>
    <x v="9"/>
    <x v="27"/>
    <x v="5"/>
    <x v="1"/>
    <x v="0"/>
  </r>
  <r>
    <n v="5515116120"/>
    <x v="102"/>
    <n v="48001500"/>
    <x v="656"/>
    <s v="LTNJRODRIGUE"/>
    <s v=""/>
    <s v="cta pte,prov,prd.Inv"/>
    <s v=""/>
    <s v="REFRIGERIO"/>
    <d v="2010-10-29T00:00:00"/>
    <d v="2010-10-29T00:00:00"/>
    <n v="12000"/>
    <s v="551"/>
    <x v="9"/>
    <x v="27"/>
    <x v="5"/>
    <x v="1"/>
    <x v="0"/>
  </r>
  <r>
    <n v="5515116120"/>
    <x v="102"/>
    <n v="48001500"/>
    <x v="656"/>
    <s v="LTNJRODRIGUE"/>
    <s v=""/>
    <s v="cta pte,prov,prd.Inv"/>
    <s v=""/>
    <s v="REFIGERIO"/>
    <d v="2010-10-29T00:00:00"/>
    <d v="2010-10-29T00:00:00"/>
    <n v="22500"/>
    <s v="551"/>
    <x v="9"/>
    <x v="27"/>
    <x v="5"/>
    <x v="1"/>
    <x v="0"/>
  </r>
  <r>
    <n v="5515116408"/>
    <x v="103"/>
    <n v="48001500"/>
    <x v="656"/>
    <s v="SSRDVILLEGAS"/>
    <s v="FACTURA COMCEL"/>
    <s v="COMUNICACION CELULAR S.A. COMCEL"/>
    <s v=""/>
    <s v=""/>
    <d v="2010-10-04T00:00:00"/>
    <d v="2010-10-04T00:00:00"/>
    <n v="4036"/>
    <s v="551"/>
    <x v="9"/>
    <x v="27"/>
    <x v="1"/>
    <x v="1"/>
    <x v="0"/>
  </r>
  <r>
    <n v="5515116408"/>
    <x v="103"/>
    <n v="48001500"/>
    <x v="656"/>
    <s v="SSRDVILLEGAS"/>
    <s v="FACTURA TIGO"/>
    <s v="COLOMBIA MOVIL S.A. E.S.P."/>
    <s v=""/>
    <s v=""/>
    <d v="2010-10-04T00:00:00"/>
    <d v="2010-10-05T00:00:00"/>
    <n v="544"/>
    <s v="551"/>
    <x v="9"/>
    <x v="27"/>
    <x v="1"/>
    <x v="1"/>
    <x v="0"/>
  </r>
  <r>
    <n v="5515116408"/>
    <x v="103"/>
    <n v="48001500"/>
    <x v="656"/>
    <s v="SSRDVILLEGAS"/>
    <s v="FACTURA MOVISTAR"/>
    <s v="TELEFONICA MOVILES COLOMBIA S.A."/>
    <s v=""/>
    <s v=""/>
    <d v="2010-10-11T00:00:00"/>
    <d v="2010-10-11T00:00:00"/>
    <n v="1410"/>
    <s v="551"/>
    <x v="9"/>
    <x v="27"/>
    <x v="1"/>
    <x v="1"/>
    <x v="0"/>
  </r>
  <r>
    <n v="5515116408"/>
    <x v="103"/>
    <n v="48001500"/>
    <x v="656"/>
    <s v="SSRDVILLEGAS"/>
    <s v="FACTURA UNE"/>
    <s v="EPM TELECOMUNICACIONES S.A."/>
    <s v=""/>
    <s v=""/>
    <d v="2010-10-13T00:00:00"/>
    <d v="2010-10-15T00:00:00"/>
    <n v="325"/>
    <s v="551"/>
    <x v="9"/>
    <x v="27"/>
    <x v="1"/>
    <x v="1"/>
    <x v="0"/>
  </r>
  <r>
    <n v="5515116408"/>
    <x v="103"/>
    <n v="48001500"/>
    <x v="656"/>
    <s v="SSRDVILLEGAS"/>
    <s v="FACTURA UNE"/>
    <s v="EPM TELECOMUNICACIONES S.A."/>
    <s v=""/>
    <s v=""/>
    <d v="2010-10-13T00:00:00"/>
    <d v="2010-10-15T00:00:00"/>
    <n v="1528"/>
    <s v="551"/>
    <x v="9"/>
    <x v="27"/>
    <x v="1"/>
    <x v="1"/>
    <x v="0"/>
  </r>
  <r>
    <n v="5515116408"/>
    <x v="103"/>
    <n v="48001500"/>
    <x v="656"/>
    <s v="SSRDVILLEGAS"/>
    <s v="FACTURA UNE"/>
    <s v="EPM TELECOMUNICACIONES S.A."/>
    <s v=""/>
    <s v=""/>
    <d v="2010-10-13T00:00:00"/>
    <d v="2010-10-15T00:00:00"/>
    <n v="835"/>
    <s v="551"/>
    <x v="9"/>
    <x v="27"/>
    <x v="1"/>
    <x v="1"/>
    <x v="0"/>
  </r>
  <r>
    <n v="5515116408"/>
    <x v="103"/>
    <n v="48001500"/>
    <x v="656"/>
    <s v="SSRDVILLEGAS"/>
    <s v="FACTURA UNE"/>
    <s v="EPM TELECOMUNICACIONES S.A."/>
    <s v=""/>
    <s v=""/>
    <d v="2010-10-13T00:00:00"/>
    <d v="2010-10-15T00:00:00"/>
    <n v="303"/>
    <s v="551"/>
    <x v="9"/>
    <x v="27"/>
    <x v="1"/>
    <x v="1"/>
    <x v="0"/>
  </r>
  <r>
    <n v="5515116408"/>
    <x v="103"/>
    <n v="48001500"/>
    <x v="656"/>
    <s v="SSRDVILLEGAS"/>
    <s v="FACTURA UNE"/>
    <s v="EPM TELECOMUNICACIONES S.A."/>
    <s v=""/>
    <s v=""/>
    <d v="2010-10-13T00:00:00"/>
    <d v="2010-10-15T00:00:00"/>
    <n v="3511"/>
    <s v="551"/>
    <x v="9"/>
    <x v="27"/>
    <x v="1"/>
    <x v="1"/>
    <x v="0"/>
  </r>
  <r>
    <n v="5515116408"/>
    <x v="103"/>
    <n v="48001500"/>
    <x v="656"/>
    <s v="SSRDVILLEGAS"/>
    <s v="FACTURA UNE"/>
    <s v="EPM TELECOMUNICACIONES S.A."/>
    <s v=""/>
    <s v=""/>
    <d v="2010-10-13T00:00:00"/>
    <d v="2010-10-15T00:00:00"/>
    <n v="3015"/>
    <s v="551"/>
    <x v="9"/>
    <x v="27"/>
    <x v="1"/>
    <x v="1"/>
    <x v="0"/>
  </r>
  <r>
    <n v="5515116408"/>
    <x v="103"/>
    <n v="48001500"/>
    <x v="656"/>
    <s v="SSRDVILLEGAS"/>
    <s v="FACTURA UNE"/>
    <s v="EPM TELECOMUNICACIONES S.A."/>
    <s v=""/>
    <s v=""/>
    <d v="2010-10-13T00:00:00"/>
    <d v="2010-10-15T00:00:00"/>
    <n v="678"/>
    <s v="551"/>
    <x v="9"/>
    <x v="27"/>
    <x v="1"/>
    <x v="1"/>
    <x v="0"/>
  </r>
  <r>
    <n v="5515116408"/>
    <x v="103"/>
    <n v="48001500"/>
    <x v="656"/>
    <s v="SSRDVILLEGAS"/>
    <s v="FACTURA UNE"/>
    <s v="EPM TELECOMUNICACIONES S.A."/>
    <s v=""/>
    <s v=""/>
    <d v="2010-10-13T00:00:00"/>
    <d v="2010-10-15T00:00:00"/>
    <n v="303"/>
    <s v="551"/>
    <x v="9"/>
    <x v="27"/>
    <x v="1"/>
    <x v="1"/>
    <x v="0"/>
  </r>
  <r>
    <n v="5515116408"/>
    <x v="103"/>
    <n v="48001500"/>
    <x v="656"/>
    <s v="SSRDVILLEGAS"/>
    <s v="FACTURA UNE"/>
    <s v="EPM TELECOMUNICACIONES S.A."/>
    <s v=""/>
    <s v=""/>
    <d v="2010-10-13T00:00:00"/>
    <d v="2010-10-15T00:00:00"/>
    <n v="459"/>
    <s v="551"/>
    <x v="9"/>
    <x v="27"/>
    <x v="1"/>
    <x v="1"/>
    <x v="0"/>
  </r>
  <r>
    <n v="5515116408"/>
    <x v="103"/>
    <n v="48001500"/>
    <x v="656"/>
    <s v="SSRDVILLEGAS"/>
    <s v="FACTURA UNE"/>
    <s v="EPM TELECOMUNICACIONES S.A."/>
    <s v=""/>
    <s v=""/>
    <d v="2010-10-13T00:00:00"/>
    <d v="2010-10-15T00:00:00"/>
    <n v="605"/>
    <s v="551"/>
    <x v="9"/>
    <x v="27"/>
    <x v="1"/>
    <x v="1"/>
    <x v="0"/>
  </r>
  <r>
    <n v="5515116408"/>
    <x v="103"/>
    <n v="48001500"/>
    <x v="656"/>
    <s v="SSRDVILLEGAS"/>
    <s v="FACTURA COMCEL"/>
    <s v="COMUNICACION CELULAR S.A. COMCEL"/>
    <s v=""/>
    <s v=""/>
    <d v="2010-10-29T00:00:00"/>
    <d v="2010-10-29T00:00:00"/>
    <n v="1179"/>
    <s v="551"/>
    <x v="9"/>
    <x v="27"/>
    <x v="1"/>
    <x v="1"/>
    <x v="0"/>
  </r>
  <r>
    <n v="5515124704"/>
    <x v="110"/>
    <n v="48001500"/>
    <x v="656"/>
    <s v="LTEAGUTIERRE"/>
    <s v=""/>
    <s v="cta pte,prov,prd.no,"/>
    <s v="Pasta 105 x1.5r  ngo c/b"/>
    <s v="Pasta 105 x1.5r  ngo c/b"/>
    <d v="2010-10-19T00:00:00"/>
    <d v="2010-10-23T00:00:00"/>
    <n v="5801"/>
    <s v="551"/>
    <x v="9"/>
    <x v="27"/>
    <x v="5"/>
    <x v="1"/>
    <x v="0"/>
  </r>
  <r>
    <n v="5515124704"/>
    <x v="110"/>
    <n v="48001500"/>
    <x v="656"/>
    <s v="SSRDVILLEGAS"/>
    <s v=""/>
    <s v="OFIXPRES S.A.S"/>
    <s v="Cuaderno argoll 105 econ.cuad.imagen"/>
    <s v="Cuaderno argoll 105 econ.cuad.imagen"/>
    <d v="2010-10-19T00:00:00"/>
    <d v="2010-10-23T00:00:00"/>
    <n v="2575"/>
    <s v="551"/>
    <x v="9"/>
    <x v="27"/>
    <x v="5"/>
    <x v="1"/>
    <x v="0"/>
  </r>
  <r>
    <n v="5515124704"/>
    <x v="110"/>
    <n v="48001500"/>
    <x v="656"/>
    <s v="SSRDVILLEGAS"/>
    <s v=""/>
    <s v="OFIXPRES S.A.S"/>
    <s v="Mina 0.7mm hb  tb*12"/>
    <s v="Mina 0.7mm hb  tb*12"/>
    <d v="2010-10-19T00:00:00"/>
    <d v="2010-10-23T00:00:00"/>
    <n v="658"/>
    <s v="551"/>
    <x v="9"/>
    <x v="27"/>
    <x v="5"/>
    <x v="1"/>
    <x v="0"/>
  </r>
  <r>
    <n v="5515124704"/>
    <x v="110"/>
    <n v="48001500"/>
    <x v="656"/>
    <s v="LTYCDAVILA"/>
    <s v=""/>
    <s v="Caja men RgMedellin"/>
    <s v=""/>
    <s v=""/>
    <d v="2010-10-30T00:00:00"/>
    <d v="2010-10-30T00:00:00"/>
    <n v="20000"/>
    <s v="551"/>
    <x v="9"/>
    <x v="27"/>
    <x v="5"/>
    <x v="1"/>
    <x v="0"/>
  </r>
  <r>
    <n v="5515111152"/>
    <x v="111"/>
    <n v="48003000"/>
    <x v="657"/>
    <s v="LTNJRODRIGUE"/>
    <s v=""/>
    <s v="cta pte,prov,prd.Inv"/>
    <s v=""/>
    <s v="Servicio Revisoria fiscal"/>
    <d v="2010-10-04T00:00:00"/>
    <d v="2010-10-04T00:00:00"/>
    <n v="773833"/>
    <s v="551"/>
    <x v="9"/>
    <x v="27"/>
    <x v="8"/>
    <x v="1"/>
    <x v="0"/>
  </r>
  <r>
    <n v="5515110102"/>
    <x v="92"/>
    <n v="48007000"/>
    <x v="658"/>
    <s v="SSALLONDONO"/>
    <s v="NOMINA PRIMERA QUINCENA O"/>
    <s v="Obl,lab,salariosxpag"/>
    <s v=""/>
    <s v=""/>
    <d v="2010-10-13T00:00:00"/>
    <d v="2010-10-13T00:00:00"/>
    <n v="1602778"/>
    <s v="551"/>
    <x v="9"/>
    <x v="27"/>
    <x v="2"/>
    <x v="1"/>
    <x v="0"/>
  </r>
  <r>
    <n v="5515110102"/>
    <x v="92"/>
    <n v="48007000"/>
    <x v="658"/>
    <s v="SSALLONDONO"/>
    <s v="NOMINA SEGUNDA QUINCENA O"/>
    <s v="Obl,lab,salariosxpag"/>
    <s v=""/>
    <s v=""/>
    <d v="2010-10-26T00:00:00"/>
    <d v="2010-10-26T00:00:00"/>
    <n v="1602778"/>
    <s v="551"/>
    <x v="9"/>
    <x v="27"/>
    <x v="2"/>
    <x v="1"/>
    <x v="0"/>
  </r>
  <r>
    <n v="5515110103"/>
    <x v="116"/>
    <n v="48007000"/>
    <x v="658"/>
    <s v="SSALLONDONO"/>
    <s v="NOMINA PRIMERA QUINCENA O"/>
    <s v="Obl,lab,salariosxpag"/>
    <s v=""/>
    <s v=""/>
    <d v="2010-10-13T00:00:00"/>
    <d v="2010-10-13T00:00:00"/>
    <n v="193125"/>
    <s v="551"/>
    <x v="9"/>
    <x v="27"/>
    <x v="2"/>
    <x v="1"/>
    <x v="0"/>
  </r>
  <r>
    <n v="5515110103"/>
    <x v="116"/>
    <n v="48007000"/>
    <x v="658"/>
    <s v="SSALLONDONO"/>
    <s v="NOMINA SEGUNDA QUINCENA O"/>
    <s v="Obl,lab,salariosxpag"/>
    <s v=""/>
    <s v=""/>
    <d v="2010-10-26T00:00:00"/>
    <d v="2010-10-26T00:00:00"/>
    <n v="193125"/>
    <s v="551"/>
    <x v="9"/>
    <x v="27"/>
    <x v="2"/>
    <x v="1"/>
    <x v="0"/>
  </r>
  <r>
    <n v="5515110111"/>
    <x v="106"/>
    <n v="48007000"/>
    <x v="658"/>
    <s v="SSALLONDONO"/>
    <s v="PROVISIONES  OCTUBRE 2010"/>
    <s v="Prov,lab,cesa.aprop."/>
    <s v=""/>
    <s v=""/>
    <d v="2010-10-27T00:00:00"/>
    <d v="2010-10-27T00:00:00"/>
    <n v="304528"/>
    <s v="551"/>
    <x v="9"/>
    <x v="27"/>
    <x v="2"/>
    <x v="1"/>
    <x v="0"/>
  </r>
  <r>
    <n v="5515110112"/>
    <x v="107"/>
    <n v="48007000"/>
    <x v="658"/>
    <s v="SSALLONDONO"/>
    <s v="PROVISIONES  OCTUBRE 2010"/>
    <s v="Prov,lab,cesa.aprop."/>
    <s v=""/>
    <s v=""/>
    <d v="2010-10-27T00:00:00"/>
    <d v="2010-10-27T00:00:00"/>
    <n v="64111"/>
    <s v="551"/>
    <x v="9"/>
    <x v="27"/>
    <x v="2"/>
    <x v="1"/>
    <x v="0"/>
  </r>
  <r>
    <n v="5515110113"/>
    <x v="108"/>
    <n v="48007000"/>
    <x v="658"/>
    <s v="SSALLONDONO"/>
    <s v="PROVISIONES  OCTUBRE 2010"/>
    <s v="Prov,lab,cesa.aprop."/>
    <s v=""/>
    <s v=""/>
    <d v="2010-10-27T00:00:00"/>
    <d v="2010-10-27T00:00:00"/>
    <n v="272472"/>
    <s v="551"/>
    <x v="9"/>
    <x v="27"/>
    <x v="2"/>
    <x v="1"/>
    <x v="0"/>
  </r>
  <r>
    <n v="5515110114"/>
    <x v="93"/>
    <n v="48007000"/>
    <x v="658"/>
    <s v="SSALLONDONO"/>
    <s v="PROVISIONES  OCTUBRE 2010"/>
    <s v="Prov,lab,cesa.aprop."/>
    <s v=""/>
    <s v=""/>
    <d v="2010-10-27T00:00:00"/>
    <d v="2010-10-27T00:00:00"/>
    <n v="112194"/>
    <s v="551"/>
    <x v="9"/>
    <x v="27"/>
    <x v="2"/>
    <x v="1"/>
    <x v="0"/>
  </r>
  <r>
    <n v="5515110116"/>
    <x v="94"/>
    <n v="48007000"/>
    <x v="658"/>
    <s v="SSALLONDONO"/>
    <s v="PROVISIONES  OCTUBRE 2010"/>
    <s v="Prov,lab,cesa.aprop."/>
    <s v=""/>
    <s v=""/>
    <d v="2010-10-27T00:00:00"/>
    <d v="2010-10-27T00:00:00"/>
    <n v="288500"/>
    <s v="551"/>
    <x v="9"/>
    <x v="27"/>
    <x v="2"/>
    <x v="1"/>
    <x v="0"/>
  </r>
  <r>
    <n v="5515110124"/>
    <x v="97"/>
    <n v="48007000"/>
    <x v="658"/>
    <s v="SSALLONDONO"/>
    <s v="PROVISIONES  OCTUBRE 2010"/>
    <s v="Prov,lab,cesa.aprop."/>
    <s v=""/>
    <s v=""/>
    <d v="2010-10-27T00:00:00"/>
    <d v="2010-10-27T00:00:00"/>
    <n v="96167"/>
    <s v="551"/>
    <x v="9"/>
    <x v="27"/>
    <x v="2"/>
    <x v="1"/>
    <x v="0"/>
  </r>
  <r>
    <n v="5515110127"/>
    <x v="98"/>
    <n v="48007000"/>
    <x v="658"/>
    <s v="SSALLONDONO"/>
    <s v="SEGURIDAD SOCIAL  OCTUBRE"/>
    <s v="Ret,apor,nomi, seg.s"/>
    <s v=""/>
    <s v=""/>
    <d v="2010-10-27T00:00:00"/>
    <d v="2010-10-27T00:00:00"/>
    <n v="22100"/>
    <s v="551"/>
    <x v="9"/>
    <x v="27"/>
    <x v="2"/>
    <x v="1"/>
    <x v="0"/>
  </r>
  <r>
    <n v="5515110128"/>
    <x v="98"/>
    <n v="48007000"/>
    <x v="658"/>
    <s v="SSALLONDONO"/>
    <s v="SEGURIDAD SOCIAL  OCTUBRE"/>
    <s v="Ret,apor,nomi, seg.s"/>
    <s v=""/>
    <s v=""/>
    <d v="2010-10-27T00:00:00"/>
    <d v="2010-10-27T00:00:00"/>
    <n v="-128222"/>
    <s v="551"/>
    <x v="9"/>
    <x v="27"/>
    <x v="2"/>
    <x v="1"/>
    <x v="0"/>
  </r>
  <r>
    <n v="5515110128"/>
    <x v="98"/>
    <n v="48007000"/>
    <x v="658"/>
    <s v="SSALLONDONO"/>
    <s v="SEGURIDAD SOCIAL  OCTUBRE"/>
    <s v="Ret,apor,nomi, seg.s"/>
    <s v=""/>
    <s v=""/>
    <d v="2010-10-27T00:00:00"/>
    <d v="2010-10-27T00:00:00"/>
    <n v="400700"/>
    <s v="551"/>
    <x v="9"/>
    <x v="27"/>
    <x v="2"/>
    <x v="1"/>
    <x v="0"/>
  </r>
  <r>
    <n v="5515110129"/>
    <x v="99"/>
    <n v="48007000"/>
    <x v="658"/>
    <s v="SSALLONDONO"/>
    <s v="SEGURIDAD SOCIAL  OCTUBRE"/>
    <s v="Ret,apor,nomi, seg.s"/>
    <s v=""/>
    <s v=""/>
    <d v="2010-10-27T00:00:00"/>
    <d v="2010-10-27T00:00:00"/>
    <n v="-160278"/>
    <s v="551"/>
    <x v="9"/>
    <x v="27"/>
    <x v="2"/>
    <x v="1"/>
    <x v="0"/>
  </r>
  <r>
    <n v="5515110129"/>
    <x v="99"/>
    <n v="48007000"/>
    <x v="658"/>
    <s v="SSALLONDONO"/>
    <s v="SEGURIDAD SOCIAL  OCTUBRE"/>
    <s v="Ret,apor,nomi, seg.s"/>
    <s v=""/>
    <s v=""/>
    <d v="2010-10-27T00:00:00"/>
    <d v="2010-10-27T00:00:00"/>
    <n v="545000"/>
    <s v="551"/>
    <x v="9"/>
    <x v="27"/>
    <x v="2"/>
    <x v="1"/>
    <x v="0"/>
  </r>
  <r>
    <n v="5515110131"/>
    <x v="100"/>
    <n v="48007000"/>
    <x v="658"/>
    <s v="SSALLONDONO"/>
    <s v="SEGURIDAD SOCIAL  OCTUBRE"/>
    <s v="Ret,apor,nomi, seg.s"/>
    <s v=""/>
    <s v=""/>
    <d v="2010-10-27T00:00:00"/>
    <d v="2010-10-27T00:00:00"/>
    <n v="128200"/>
    <s v="551"/>
    <x v="9"/>
    <x v="27"/>
    <x v="2"/>
    <x v="1"/>
    <x v="0"/>
  </r>
  <r>
    <n v="5515110132"/>
    <x v="117"/>
    <n v="48007000"/>
    <x v="658"/>
    <s v="SSALLONDONO"/>
    <s v="SEGURIDAD SOCIAL  OCTUBRE"/>
    <s v="Ret,apor,nomi, seg.s"/>
    <s v=""/>
    <s v=""/>
    <d v="2010-10-27T00:00:00"/>
    <d v="2010-10-27T00:00:00"/>
    <n v="64400"/>
    <s v="551"/>
    <x v="9"/>
    <x v="27"/>
    <x v="2"/>
    <x v="1"/>
    <x v="0"/>
  </r>
  <r>
    <n v="5515110133"/>
    <x v="98"/>
    <n v="48007000"/>
    <x v="658"/>
    <s v="SSALLONDONO"/>
    <s v="SEGURIDAD SOCIAL  OCTUBRE"/>
    <s v="Ret,apor,nomi, seg.s"/>
    <s v=""/>
    <s v=""/>
    <d v="2010-10-27T00:00:00"/>
    <d v="2010-10-27T00:00:00"/>
    <n v="96200"/>
    <s v="551"/>
    <x v="9"/>
    <x v="27"/>
    <x v="2"/>
    <x v="1"/>
    <x v="0"/>
  </r>
  <r>
    <n v="5515110134"/>
    <x v="98"/>
    <n v="48007000"/>
    <x v="658"/>
    <s v="SSALLONDONO"/>
    <s v="SEGURIDAD SOCIAL  OCTUBRE"/>
    <s v="Ret,apor,nomi, seg.s"/>
    <s v=""/>
    <s v=""/>
    <d v="2010-10-27T00:00:00"/>
    <d v="2010-10-27T00:00:00"/>
    <n v="64100"/>
    <s v="551"/>
    <x v="9"/>
    <x v="27"/>
    <x v="2"/>
    <x v="1"/>
    <x v="0"/>
  </r>
  <r>
    <n v="5515111156"/>
    <x v="192"/>
    <n v="48007000"/>
    <x v="658"/>
    <s v="LTICPOSADA"/>
    <s v=""/>
    <s v="cta pte,prov,prd.Inv"/>
    <s v=""/>
    <s v="ESTILO DE DIRECCION"/>
    <d v="2010-10-26T00:00:00"/>
    <d v="2010-10-26T00:00:00"/>
    <n v="2316122"/>
    <s v="551"/>
    <x v="9"/>
    <x v="27"/>
    <x v="8"/>
    <x v="1"/>
    <x v="0"/>
  </r>
  <r>
    <n v="5515111158"/>
    <x v="231"/>
    <n v="48007000"/>
    <x v="658"/>
    <s v="LTICPOSADA"/>
    <s v=""/>
    <s v="cta pte,prov,prd.Inv"/>
    <s v=""/>
    <s v="PRUEBAS PSICOTÉCNICAS"/>
    <d v="2010-10-26T00:00:00"/>
    <d v="2010-10-26T00:00:00"/>
    <n v="250000"/>
    <s v="551"/>
    <x v="9"/>
    <x v="27"/>
    <x v="8"/>
    <x v="1"/>
    <x v="0"/>
  </r>
  <r>
    <n v="5515113507"/>
    <x v="101"/>
    <n v="48007000"/>
    <x v="658"/>
    <s v="SSRDVILLEGAS"/>
    <s v="Litoempaques_LB_506706"/>
    <s v="LEASING BANCOLOMBIA SA"/>
    <s v=""/>
    <s v=""/>
    <d v="2010-10-01T00:00:00"/>
    <d v="2010-10-01T00:00:00"/>
    <n v="52540"/>
    <s v="551"/>
    <x v="9"/>
    <x v="27"/>
    <x v="5"/>
    <x v="1"/>
    <x v="0"/>
  </r>
  <r>
    <n v="5515113507"/>
    <x v="101"/>
    <n v="48007000"/>
    <x v="658"/>
    <s v="SSRDVILLEGAS"/>
    <s v="Litoempaques_LB_506706"/>
    <s v="LEASING BANCOLOMBIA SA"/>
    <s v=""/>
    <s v=""/>
    <d v="2010-10-01T00:00:00"/>
    <d v="2010-10-01T00:00:00"/>
    <n v="72676"/>
    <s v="551"/>
    <x v="9"/>
    <x v="27"/>
    <x v="5"/>
    <x v="1"/>
    <x v="0"/>
  </r>
  <r>
    <n v="5515113507"/>
    <x v="101"/>
    <n v="48007000"/>
    <x v="658"/>
    <s v="SSRDVILLEGAS"/>
    <s v="Litoempaques_LB_506706"/>
    <s v="LEASING BANCOLOMBIA SA"/>
    <s v=""/>
    <s v=""/>
    <d v="2010-10-01T00:00:00"/>
    <d v="2010-10-01T00:00:00"/>
    <n v="25997"/>
    <s v="551"/>
    <x v="9"/>
    <x v="27"/>
    <x v="5"/>
    <x v="1"/>
    <x v="0"/>
  </r>
  <r>
    <n v="5515113507"/>
    <x v="101"/>
    <n v="48007000"/>
    <x v="658"/>
    <s v="SSRDVILLEGAS"/>
    <s v="Litoempaques_LB_506706"/>
    <s v="LEASING BANCOLOMBIA SA"/>
    <s v=""/>
    <s v=""/>
    <d v="2010-10-01T00:00:00"/>
    <d v="2010-10-01T00:00:00"/>
    <n v="35960"/>
    <s v="551"/>
    <x v="9"/>
    <x v="27"/>
    <x v="5"/>
    <x v="1"/>
    <x v="0"/>
  </r>
  <r>
    <n v="5515113507"/>
    <x v="101"/>
    <n v="48007000"/>
    <x v="658"/>
    <s v="SSRDVILLEGAS"/>
    <s v="Litoempaques_LB_506706"/>
    <s v="LEASING BANCOLOMBIA SA"/>
    <s v=""/>
    <s v=""/>
    <d v="2010-10-01T00:00:00"/>
    <d v="2010-10-01T00:00:00"/>
    <n v="25997"/>
    <s v="551"/>
    <x v="9"/>
    <x v="27"/>
    <x v="5"/>
    <x v="1"/>
    <x v="0"/>
  </r>
  <r>
    <n v="5515113507"/>
    <x v="101"/>
    <n v="48007000"/>
    <x v="658"/>
    <s v="SSRDVILLEGAS"/>
    <s v="Litoempaques_LB_506706"/>
    <s v="LEASING BANCOLOMBIA SA"/>
    <s v=""/>
    <s v=""/>
    <d v="2010-10-01T00:00:00"/>
    <d v="2010-10-01T00:00:00"/>
    <n v="35960"/>
    <s v="551"/>
    <x v="9"/>
    <x v="27"/>
    <x v="5"/>
    <x v="1"/>
    <x v="0"/>
  </r>
  <r>
    <n v="5515113507"/>
    <x v="101"/>
    <n v="48007000"/>
    <x v="658"/>
    <s v="SSRDVILLEGAS"/>
    <s v="Litoempaques_LB_506706"/>
    <s v="LEASING BANCOLOMBIA SA"/>
    <s v=""/>
    <s v=""/>
    <d v="2010-10-01T00:00:00"/>
    <d v="2010-10-01T00:00:00"/>
    <n v="17841"/>
    <s v="551"/>
    <x v="9"/>
    <x v="27"/>
    <x v="5"/>
    <x v="1"/>
    <x v="0"/>
  </r>
  <r>
    <n v="5515113507"/>
    <x v="101"/>
    <n v="48007000"/>
    <x v="658"/>
    <s v="SSRDVILLEGAS"/>
    <s v="Litoempaques_LB_506706"/>
    <s v="LEASING BANCOLOMBIA SA"/>
    <s v=""/>
    <s v=""/>
    <d v="2010-10-01T00:00:00"/>
    <d v="2010-10-01T00:00:00"/>
    <n v="27266"/>
    <s v="551"/>
    <x v="9"/>
    <x v="27"/>
    <x v="5"/>
    <x v="1"/>
    <x v="0"/>
  </r>
  <r>
    <n v="5515114302"/>
    <x v="244"/>
    <n v="48007000"/>
    <x v="658"/>
    <s v="LTNJRODRIGUE"/>
    <s v=""/>
    <s v="cta pte,prov,prd.Inv"/>
    <s v=""/>
    <s v="RENOVACION LABORAL"/>
    <d v="2010-10-29T00:00:00"/>
    <d v="2010-10-29T00:00:00"/>
    <n v="374000"/>
    <s v="551"/>
    <x v="9"/>
    <x v="27"/>
    <x v="11"/>
    <x v="1"/>
    <x v="0"/>
  </r>
  <r>
    <n v="5515116120"/>
    <x v="102"/>
    <n v="48007000"/>
    <x v="658"/>
    <s v="LTICPOSADA"/>
    <s v=""/>
    <s v="cta pte,prov,prd.Inv"/>
    <s v=""/>
    <s v="REFRIGERIOS WILLIAM"/>
    <d v="2010-10-27T00:00:00"/>
    <d v="2010-10-27T00:00:00"/>
    <n v="15600"/>
    <s v="551"/>
    <x v="9"/>
    <x v="27"/>
    <x v="5"/>
    <x v="1"/>
    <x v="0"/>
  </r>
  <r>
    <n v="5515116120"/>
    <x v="102"/>
    <n v="48007000"/>
    <x v="658"/>
    <s v="LTNJRODRIGUE"/>
    <s v=""/>
    <s v="cta pte,prov,prd.Inv"/>
    <s v=""/>
    <s v="REFRIGERIO"/>
    <d v="2010-10-29T00:00:00"/>
    <d v="2010-10-29T00:00:00"/>
    <n v="7800"/>
    <s v="551"/>
    <x v="9"/>
    <x v="27"/>
    <x v="5"/>
    <x v="1"/>
    <x v="0"/>
  </r>
  <r>
    <n v="5515116403"/>
    <x v="232"/>
    <n v="48007000"/>
    <x v="658"/>
    <s v="SSRDVILLEGAS"/>
    <s v="NOM AHOR 48007000 SEM 39"/>
    <s v="AHORA S.A"/>
    <s v=""/>
    <s v=""/>
    <d v="2010-10-07T00:00:00"/>
    <d v="2010-10-13T00:00:00"/>
    <n v="218265"/>
    <s v="551"/>
    <x v="9"/>
    <x v="27"/>
    <x v="5"/>
    <x v="1"/>
    <x v="0"/>
  </r>
  <r>
    <n v="5515116403"/>
    <x v="232"/>
    <n v="48007000"/>
    <x v="658"/>
    <s v="SSRDVILLEGAS"/>
    <s v="NOM AHOR 48007000 SEM 40"/>
    <s v="AHORA S.A"/>
    <s v=""/>
    <s v=""/>
    <d v="2010-10-14T00:00:00"/>
    <d v="2010-10-19T00:00:00"/>
    <n v="218265"/>
    <s v="551"/>
    <x v="9"/>
    <x v="27"/>
    <x v="5"/>
    <x v="1"/>
    <x v="0"/>
  </r>
  <r>
    <n v="5515116403"/>
    <x v="232"/>
    <n v="48007000"/>
    <x v="658"/>
    <s v="SSRDVILLEGAS"/>
    <s v="NOM AHOR 48007000 SEM 41"/>
    <s v="AHORA S.A"/>
    <s v=""/>
    <s v=""/>
    <d v="2010-10-21T00:00:00"/>
    <d v="2010-10-26T00:00:00"/>
    <n v="218265"/>
    <s v="551"/>
    <x v="9"/>
    <x v="27"/>
    <x v="5"/>
    <x v="1"/>
    <x v="0"/>
  </r>
  <r>
    <n v="5515116403"/>
    <x v="232"/>
    <n v="48007000"/>
    <x v="658"/>
    <s v="SSRDVILLEGAS"/>
    <s v="NOM AHOR 48007000 SEM 42"/>
    <s v="AHORA S.A"/>
    <s v=""/>
    <s v=""/>
    <d v="2010-10-27T00:00:00"/>
    <d v="2010-10-27T00:00:00"/>
    <n v="218263"/>
    <s v="551"/>
    <x v="9"/>
    <x v="27"/>
    <x v="5"/>
    <x v="1"/>
    <x v="0"/>
  </r>
  <r>
    <n v="5515116408"/>
    <x v="103"/>
    <n v="48007000"/>
    <x v="658"/>
    <s v="SSRDVILLEGAS"/>
    <s v="FACTURA COMCEL"/>
    <s v="COMUNICACION CELULAR S.A. COMCEL"/>
    <s v=""/>
    <s v=""/>
    <d v="2010-10-04T00:00:00"/>
    <d v="2010-10-04T00:00:00"/>
    <n v="10030"/>
    <s v="551"/>
    <x v="9"/>
    <x v="27"/>
    <x v="1"/>
    <x v="1"/>
    <x v="0"/>
  </r>
  <r>
    <n v="5515116408"/>
    <x v="103"/>
    <n v="48007000"/>
    <x v="658"/>
    <s v="SSRDVILLEGAS"/>
    <s v="FACTURA TIGO"/>
    <s v="COLOMBIA MOVIL S.A. E.S.P."/>
    <s v=""/>
    <s v=""/>
    <d v="2010-10-04T00:00:00"/>
    <d v="2010-10-05T00:00:00"/>
    <n v="2947"/>
    <s v="551"/>
    <x v="9"/>
    <x v="27"/>
    <x v="1"/>
    <x v="1"/>
    <x v="0"/>
  </r>
  <r>
    <n v="5515116408"/>
    <x v="103"/>
    <n v="48007000"/>
    <x v="658"/>
    <s v="SSRDVILLEGAS"/>
    <s v="FACTURA MOVISTAR"/>
    <s v="TELEFONICA MOVILES COLOMBIA S.A."/>
    <s v=""/>
    <s v=""/>
    <d v="2010-10-11T00:00:00"/>
    <d v="2010-10-11T00:00:00"/>
    <n v="4588"/>
    <s v="551"/>
    <x v="9"/>
    <x v="27"/>
    <x v="1"/>
    <x v="1"/>
    <x v="0"/>
  </r>
  <r>
    <n v="5515116408"/>
    <x v="103"/>
    <n v="48007000"/>
    <x v="658"/>
    <s v="SSRDVILLEGAS"/>
    <s v="FACTURA UNE"/>
    <s v="EPM TELECOMUNICACIONES S.A."/>
    <s v=""/>
    <s v=""/>
    <d v="2010-10-13T00:00:00"/>
    <d v="2010-10-15T00:00:00"/>
    <n v="1243"/>
    <s v="551"/>
    <x v="9"/>
    <x v="27"/>
    <x v="1"/>
    <x v="1"/>
    <x v="0"/>
  </r>
  <r>
    <n v="5515116408"/>
    <x v="103"/>
    <n v="48007000"/>
    <x v="658"/>
    <s v="SSRDVILLEGAS"/>
    <s v="FACTURA UNE"/>
    <s v="EPM TELECOMUNICACIONES S.A."/>
    <s v=""/>
    <s v=""/>
    <d v="2010-10-13T00:00:00"/>
    <d v="2010-10-15T00:00:00"/>
    <n v="884"/>
    <s v="551"/>
    <x v="9"/>
    <x v="27"/>
    <x v="1"/>
    <x v="1"/>
    <x v="0"/>
  </r>
  <r>
    <n v="5515116408"/>
    <x v="103"/>
    <n v="48007000"/>
    <x v="658"/>
    <s v="SSRDVILLEGAS"/>
    <s v="FACTURA UNE"/>
    <s v="EPM TELECOMUNICACIONES S.A."/>
    <s v=""/>
    <s v=""/>
    <d v="2010-10-13T00:00:00"/>
    <d v="2010-10-15T00:00:00"/>
    <n v="875"/>
    <s v="551"/>
    <x v="9"/>
    <x v="27"/>
    <x v="1"/>
    <x v="1"/>
    <x v="0"/>
  </r>
  <r>
    <n v="5515116408"/>
    <x v="103"/>
    <n v="48007000"/>
    <x v="658"/>
    <s v="SSRDVILLEGAS"/>
    <s v="FACTURA UNE"/>
    <s v="EPM TELECOMUNICACIONES S.A."/>
    <s v=""/>
    <s v=""/>
    <d v="2010-10-13T00:00:00"/>
    <d v="2010-10-15T00:00:00"/>
    <n v="4112"/>
    <s v="551"/>
    <x v="9"/>
    <x v="27"/>
    <x v="1"/>
    <x v="1"/>
    <x v="0"/>
  </r>
  <r>
    <n v="5515116408"/>
    <x v="103"/>
    <n v="48007000"/>
    <x v="658"/>
    <s v="SSRDVILLEGAS"/>
    <s v="FACTURA UNE"/>
    <s v="EPM TELECOMUNICACIONES S.A."/>
    <s v=""/>
    <s v=""/>
    <d v="2010-10-13T00:00:00"/>
    <d v="2010-10-15T00:00:00"/>
    <n v="2248"/>
    <s v="551"/>
    <x v="9"/>
    <x v="27"/>
    <x v="1"/>
    <x v="1"/>
    <x v="0"/>
  </r>
  <r>
    <n v="5515116408"/>
    <x v="103"/>
    <n v="48007000"/>
    <x v="658"/>
    <s v="SSRDVILLEGAS"/>
    <s v="FACTURA UNE"/>
    <s v="EPM TELECOMUNICACIONES S.A."/>
    <s v=""/>
    <s v=""/>
    <d v="2010-10-13T00:00:00"/>
    <d v="2010-10-15T00:00:00"/>
    <n v="816"/>
    <s v="551"/>
    <x v="9"/>
    <x v="27"/>
    <x v="1"/>
    <x v="1"/>
    <x v="0"/>
  </r>
  <r>
    <n v="5515116408"/>
    <x v="103"/>
    <n v="48007000"/>
    <x v="658"/>
    <s v="SSRDVILLEGAS"/>
    <s v="FACTURA UNE"/>
    <s v="EPM TELECOMUNICACIONES S.A."/>
    <s v=""/>
    <s v=""/>
    <d v="2010-10-13T00:00:00"/>
    <d v="2010-10-15T00:00:00"/>
    <n v="9450"/>
    <s v="551"/>
    <x v="9"/>
    <x v="27"/>
    <x v="1"/>
    <x v="1"/>
    <x v="0"/>
  </r>
  <r>
    <n v="5515116408"/>
    <x v="103"/>
    <n v="48007000"/>
    <x v="658"/>
    <s v="SSRDVILLEGAS"/>
    <s v="FACTURA UNE"/>
    <s v="EPM TELECOMUNICACIONES S.A."/>
    <s v=""/>
    <s v=""/>
    <d v="2010-10-13T00:00:00"/>
    <d v="2010-10-15T00:00:00"/>
    <n v="5028"/>
    <s v="551"/>
    <x v="9"/>
    <x v="27"/>
    <x v="1"/>
    <x v="1"/>
    <x v="0"/>
  </r>
  <r>
    <n v="5515116408"/>
    <x v="103"/>
    <n v="48007000"/>
    <x v="658"/>
    <s v="SSRDVILLEGAS"/>
    <s v="FACTURA UNE"/>
    <s v="EPM TELECOMUNICACIONES S.A."/>
    <s v=""/>
    <s v=""/>
    <d v="2010-10-13T00:00:00"/>
    <d v="2010-10-15T00:00:00"/>
    <n v="1822"/>
    <s v="551"/>
    <x v="9"/>
    <x v="27"/>
    <x v="1"/>
    <x v="1"/>
    <x v="0"/>
  </r>
  <r>
    <n v="5515116408"/>
    <x v="103"/>
    <n v="48007000"/>
    <x v="658"/>
    <s v="SSRDVILLEGAS"/>
    <s v="FACTURA UNE"/>
    <s v="EPM TELECOMUNICACIONES S.A."/>
    <s v=""/>
    <s v=""/>
    <d v="2010-10-13T00:00:00"/>
    <d v="2010-10-15T00:00:00"/>
    <n v="815"/>
    <s v="551"/>
    <x v="9"/>
    <x v="27"/>
    <x v="1"/>
    <x v="1"/>
    <x v="0"/>
  </r>
  <r>
    <n v="5515116408"/>
    <x v="103"/>
    <n v="48007000"/>
    <x v="658"/>
    <s v="SSRDVILLEGAS"/>
    <s v="FACTURA UNE"/>
    <s v="EPM TELECOMUNICACIONES S.A."/>
    <s v=""/>
    <s v=""/>
    <d v="2010-10-13T00:00:00"/>
    <d v="2010-10-15T00:00:00"/>
    <n v="1234"/>
    <s v="551"/>
    <x v="9"/>
    <x v="27"/>
    <x v="1"/>
    <x v="1"/>
    <x v="0"/>
  </r>
  <r>
    <n v="5515116408"/>
    <x v="103"/>
    <n v="48007000"/>
    <x v="658"/>
    <s v="SSRDVILLEGAS"/>
    <s v="FACTURA UNE"/>
    <s v="EPM TELECOMUNICACIONES S.A."/>
    <s v=""/>
    <s v=""/>
    <d v="2010-10-13T00:00:00"/>
    <d v="2010-10-15T00:00:00"/>
    <n v="1629"/>
    <s v="551"/>
    <x v="9"/>
    <x v="27"/>
    <x v="1"/>
    <x v="1"/>
    <x v="0"/>
  </r>
  <r>
    <n v="5515116408"/>
    <x v="103"/>
    <n v="48007000"/>
    <x v="658"/>
    <s v="SSRDVILLEGAS"/>
    <s v="FACTURA COMCEL"/>
    <s v="COMUNICACION CELULAR S.A. COMCEL"/>
    <s v=""/>
    <s v=""/>
    <d v="2010-10-29T00:00:00"/>
    <d v="2010-10-29T00:00:00"/>
    <n v="7975"/>
    <s v="551"/>
    <x v="9"/>
    <x v="27"/>
    <x v="1"/>
    <x v="1"/>
    <x v="0"/>
  </r>
  <r>
    <n v="5515116507"/>
    <x v="112"/>
    <n v="48007000"/>
    <x v="658"/>
    <s v="LTICPOSADA"/>
    <s v=""/>
    <s v="cta pte,prov,prd.Inv"/>
    <s v=""/>
    <s v="Recarga de toner de impresora"/>
    <d v="2010-10-26T00:00:00"/>
    <d v="2010-10-26T00:00:00"/>
    <n v="17241"/>
    <s v="551"/>
    <x v="9"/>
    <x v="27"/>
    <x v="5"/>
    <x v="1"/>
    <x v="0"/>
  </r>
  <r>
    <n v="5515116507"/>
    <x v="112"/>
    <n v="48007000"/>
    <x v="658"/>
    <s v="LTICPOSADA"/>
    <s v=""/>
    <s v="cta pte,prov,prd.Inv"/>
    <s v=""/>
    <s v="Recarga de toner de impresora"/>
    <d v="2010-10-25T00:00:00"/>
    <d v="2010-10-25T00:00:00"/>
    <n v="17241"/>
    <s v="551"/>
    <x v="9"/>
    <x v="27"/>
    <x v="5"/>
    <x v="1"/>
    <x v="0"/>
  </r>
  <r>
    <n v="5515124703"/>
    <x v="109"/>
    <n v="48007000"/>
    <x v="658"/>
    <s v="LTEAGUTIERRE"/>
    <s v=""/>
    <s v="cta pte,prov,prd.no,"/>
    <s v="Papel carta membreteado"/>
    <s v="Papel carta membreteado"/>
    <d v="2010-10-25T00:00:00"/>
    <d v="2010-10-26T00:00:00"/>
    <n v="91000"/>
    <s v="551"/>
    <x v="9"/>
    <x v="27"/>
    <x v="5"/>
    <x v="1"/>
    <x v="0"/>
  </r>
  <r>
    <n v="5515124703"/>
    <x v="109"/>
    <n v="48007000"/>
    <x v="658"/>
    <s v="LTNJRODRIGUE"/>
    <s v=""/>
    <s v="cta pte,prov,prd.Inv"/>
    <s v=""/>
    <s v="Servicio de Fotocopias"/>
    <d v="2010-10-28T00:00:00"/>
    <d v="2010-10-28T00:00:00"/>
    <n v="20460"/>
    <s v="551"/>
    <x v="9"/>
    <x v="27"/>
    <x v="5"/>
    <x v="1"/>
    <x v="0"/>
  </r>
  <r>
    <n v="5515125759"/>
    <x v="115"/>
    <n v="48007000"/>
    <x v="658"/>
    <s v="LTNJRODRIGUE"/>
    <s v=""/>
    <s v="cta pte,prov,prd.Inv"/>
    <s v=""/>
    <s v="Servicio Transporte por vale"/>
    <d v="2010-10-08T00:00:00"/>
    <d v="2010-10-08T00:00:00"/>
    <n v="22605"/>
    <s v="551"/>
    <x v="9"/>
    <x v="27"/>
    <x v="5"/>
    <x v="1"/>
    <x v="0"/>
  </r>
  <r>
    <n v="5515125759"/>
    <x v="115"/>
    <n v="48007000"/>
    <x v="658"/>
    <s v="LTNJRODRIGUE"/>
    <s v=""/>
    <s v="cta pte,prov,prd.Inv"/>
    <s v=""/>
    <s v="Servicio Transporte por vale"/>
    <d v="2010-10-08T00:00:00"/>
    <d v="2010-10-08T00:00:00"/>
    <n v="2261"/>
    <s v="551"/>
    <x v="9"/>
    <x v="27"/>
    <x v="5"/>
    <x v="1"/>
    <x v="0"/>
  </r>
  <r>
    <n v="5515125759"/>
    <x v="115"/>
    <n v="48007000"/>
    <x v="658"/>
    <s v="LTNJRODRIGUE"/>
    <s v=""/>
    <s v="cta pte,prov,prd.Inv"/>
    <s v=""/>
    <s v="Servicio Transporte por vale"/>
    <d v="2010-10-28T00:00:00"/>
    <d v="2010-10-28T00:00:00"/>
    <n v="33917"/>
    <s v="551"/>
    <x v="9"/>
    <x v="27"/>
    <x v="5"/>
    <x v="1"/>
    <x v="0"/>
  </r>
  <r>
    <n v="5515110102"/>
    <x v="92"/>
    <n v="48008600"/>
    <x v="659"/>
    <s v="SSALLONDONO"/>
    <s v="NOMINA PRIMERA QUINCENA O"/>
    <s v="Obl,lab,salariosxpag"/>
    <s v=""/>
    <s v=""/>
    <d v="2010-10-13T00:00:00"/>
    <d v="2010-10-13T00:00:00"/>
    <n v="674050"/>
    <s v="551"/>
    <x v="9"/>
    <x v="27"/>
    <x v="2"/>
    <x v="1"/>
    <x v="0"/>
  </r>
  <r>
    <n v="5515110102"/>
    <x v="92"/>
    <n v="48008600"/>
    <x v="659"/>
    <s v="SSALLONDONO"/>
    <s v="NOMINA SEGUNDA QUINCENA O"/>
    <s v="Obl,lab,salariosxpag"/>
    <s v=""/>
    <s v=""/>
    <d v="2010-10-26T00:00:00"/>
    <d v="2010-10-26T00:00:00"/>
    <n v="674050"/>
    <s v="551"/>
    <x v="9"/>
    <x v="27"/>
    <x v="2"/>
    <x v="1"/>
    <x v="0"/>
  </r>
  <r>
    <n v="5515110103"/>
    <x v="116"/>
    <n v="48008600"/>
    <x v="659"/>
    <s v="SSALLONDONO"/>
    <s v="NOMINA PRIMERA QUINCENA O"/>
    <s v="Obl,lab,salariosxpag"/>
    <s v=""/>
    <s v=""/>
    <d v="2010-10-13T00:00:00"/>
    <d v="2010-10-13T00:00:00"/>
    <n v="257500"/>
    <s v="551"/>
    <x v="9"/>
    <x v="27"/>
    <x v="2"/>
    <x v="1"/>
    <x v="0"/>
  </r>
  <r>
    <n v="5515110103"/>
    <x v="116"/>
    <n v="48008600"/>
    <x v="659"/>
    <s v="SSALLONDONO"/>
    <s v="NOMINA SEGUNDA QUINCENA O"/>
    <s v="Obl,lab,salariosxpag"/>
    <s v=""/>
    <s v=""/>
    <d v="2010-10-26T00:00:00"/>
    <d v="2010-10-26T00:00:00"/>
    <n v="257500"/>
    <s v="551"/>
    <x v="9"/>
    <x v="27"/>
    <x v="2"/>
    <x v="1"/>
    <x v="0"/>
  </r>
  <r>
    <n v="5515110111"/>
    <x v="106"/>
    <n v="48008600"/>
    <x v="659"/>
    <s v="SSALLONDONO"/>
    <s v="PROVISIONES  OCTUBRE 2010"/>
    <s v="Prov,lab,cesa.aprop."/>
    <s v=""/>
    <s v=""/>
    <d v="2010-10-27T00:00:00"/>
    <d v="2010-10-27T00:00:00"/>
    <n v="128070"/>
    <s v="551"/>
    <x v="9"/>
    <x v="27"/>
    <x v="2"/>
    <x v="1"/>
    <x v="0"/>
  </r>
  <r>
    <n v="5515110112"/>
    <x v="107"/>
    <n v="48008600"/>
    <x v="659"/>
    <s v="SSALLONDONO"/>
    <s v="PROVISIONES  OCTUBRE 2010"/>
    <s v="Prov,lab,cesa.aprop."/>
    <s v=""/>
    <s v=""/>
    <d v="2010-10-27T00:00:00"/>
    <d v="2010-10-27T00:00:00"/>
    <n v="26962"/>
    <s v="551"/>
    <x v="9"/>
    <x v="27"/>
    <x v="2"/>
    <x v="1"/>
    <x v="0"/>
  </r>
  <r>
    <n v="5515110113"/>
    <x v="108"/>
    <n v="48008600"/>
    <x v="659"/>
    <s v="SSALLONDONO"/>
    <s v="PROVISIONES  OCTUBRE 2010"/>
    <s v="Prov,lab,cesa.aprop."/>
    <s v=""/>
    <s v=""/>
    <d v="2010-10-27T00:00:00"/>
    <d v="2010-10-27T00:00:00"/>
    <n v="114589"/>
    <s v="551"/>
    <x v="9"/>
    <x v="27"/>
    <x v="2"/>
    <x v="1"/>
    <x v="0"/>
  </r>
  <r>
    <n v="5515110114"/>
    <x v="93"/>
    <n v="48008600"/>
    <x v="659"/>
    <s v="SSALLONDONO"/>
    <s v="PROVISIONES  OCTUBRE 2010"/>
    <s v="Prov,lab,cesa.aprop."/>
    <s v=""/>
    <s v=""/>
    <d v="2010-10-27T00:00:00"/>
    <d v="2010-10-27T00:00:00"/>
    <n v="47184"/>
    <s v="551"/>
    <x v="9"/>
    <x v="27"/>
    <x v="2"/>
    <x v="1"/>
    <x v="0"/>
  </r>
  <r>
    <n v="5515110116"/>
    <x v="94"/>
    <n v="48008600"/>
    <x v="659"/>
    <s v="SSALLONDONO"/>
    <s v="PROVISIONES  OCTUBRE 2010"/>
    <s v="Prov,lab,cesa.aprop."/>
    <s v=""/>
    <s v=""/>
    <d v="2010-10-27T00:00:00"/>
    <d v="2010-10-27T00:00:00"/>
    <n v="121330"/>
    <s v="551"/>
    <x v="9"/>
    <x v="27"/>
    <x v="2"/>
    <x v="1"/>
    <x v="0"/>
  </r>
  <r>
    <n v="5515110124"/>
    <x v="97"/>
    <n v="48008600"/>
    <x v="659"/>
    <s v="SSALLONDONO"/>
    <s v="PROVISIONES  OCTUBRE 2010"/>
    <s v="Prov,lab,cesa.aprop."/>
    <s v=""/>
    <s v=""/>
    <d v="2010-10-27T00:00:00"/>
    <d v="2010-10-27T00:00:00"/>
    <n v="40443"/>
    <s v="551"/>
    <x v="9"/>
    <x v="27"/>
    <x v="2"/>
    <x v="1"/>
    <x v="0"/>
  </r>
  <r>
    <n v="5515110127"/>
    <x v="98"/>
    <n v="48008600"/>
    <x v="659"/>
    <s v="SSALLONDONO"/>
    <s v="SEGURIDAD SOCIAL  OCTUBRE"/>
    <s v="Ret,apor,nomi, seg.s"/>
    <s v=""/>
    <s v=""/>
    <d v="2010-10-27T00:00:00"/>
    <d v="2010-10-27T00:00:00"/>
    <n v="9700"/>
    <s v="551"/>
    <x v="9"/>
    <x v="27"/>
    <x v="2"/>
    <x v="1"/>
    <x v="0"/>
  </r>
  <r>
    <n v="5515110128"/>
    <x v="98"/>
    <n v="48008600"/>
    <x v="659"/>
    <s v="SSALLONDONO"/>
    <s v="SEGURIDAD SOCIAL  OCTUBRE"/>
    <s v="Ret,apor,nomi, seg.s"/>
    <s v=""/>
    <s v=""/>
    <d v="2010-10-27T00:00:00"/>
    <d v="2010-10-27T00:00:00"/>
    <n v="-53924"/>
    <s v="551"/>
    <x v="9"/>
    <x v="27"/>
    <x v="2"/>
    <x v="1"/>
    <x v="0"/>
  </r>
  <r>
    <n v="5515110128"/>
    <x v="98"/>
    <n v="48008600"/>
    <x v="659"/>
    <s v="SSALLONDONO"/>
    <s v="SEGURIDAD SOCIAL  OCTUBRE"/>
    <s v="Ret,apor,nomi, seg.s"/>
    <s v=""/>
    <s v=""/>
    <d v="2010-10-27T00:00:00"/>
    <d v="2010-10-27T00:00:00"/>
    <n v="168500"/>
    <s v="551"/>
    <x v="9"/>
    <x v="27"/>
    <x v="2"/>
    <x v="1"/>
    <x v="0"/>
  </r>
  <r>
    <n v="5515110129"/>
    <x v="99"/>
    <n v="48008600"/>
    <x v="659"/>
    <s v="SSALLONDONO"/>
    <s v="SEGURIDAD SOCIAL  OCTUBRE"/>
    <s v="Ret,apor,nomi, seg.s"/>
    <s v=""/>
    <s v=""/>
    <d v="2010-10-27T00:00:00"/>
    <d v="2010-10-27T00:00:00"/>
    <n v="-53924"/>
    <s v="551"/>
    <x v="9"/>
    <x v="27"/>
    <x v="2"/>
    <x v="1"/>
    <x v="0"/>
  </r>
  <r>
    <n v="5515110129"/>
    <x v="99"/>
    <n v="48008600"/>
    <x v="659"/>
    <s v="SSALLONDONO"/>
    <s v="SEGURIDAD SOCIAL  OCTUBRE"/>
    <s v="Ret,apor,nomi, seg.s"/>
    <s v=""/>
    <s v=""/>
    <d v="2010-10-27T00:00:00"/>
    <d v="2010-10-27T00:00:00"/>
    <n v="215700"/>
    <s v="551"/>
    <x v="9"/>
    <x v="27"/>
    <x v="2"/>
    <x v="1"/>
    <x v="0"/>
  </r>
  <r>
    <n v="5515110131"/>
    <x v="100"/>
    <n v="48008600"/>
    <x v="659"/>
    <s v="SSALLONDONO"/>
    <s v="SEGURIDAD SOCIAL  OCTUBRE"/>
    <s v="Ret,apor,nomi, seg.s"/>
    <s v=""/>
    <s v=""/>
    <d v="2010-10-27T00:00:00"/>
    <d v="2010-10-27T00:00:00"/>
    <n v="53900"/>
    <s v="551"/>
    <x v="9"/>
    <x v="27"/>
    <x v="2"/>
    <x v="1"/>
    <x v="0"/>
  </r>
  <r>
    <n v="5515110132"/>
    <x v="117"/>
    <n v="48008600"/>
    <x v="659"/>
    <s v="SSALLONDONO"/>
    <s v="SEGURIDAD SOCIAL  OCTUBRE"/>
    <s v="Ret,apor,nomi, seg.s"/>
    <s v=""/>
    <s v=""/>
    <d v="2010-10-27T00:00:00"/>
    <d v="2010-10-27T00:00:00"/>
    <n v="64400"/>
    <s v="551"/>
    <x v="9"/>
    <x v="27"/>
    <x v="2"/>
    <x v="1"/>
    <x v="0"/>
  </r>
  <r>
    <n v="5515110133"/>
    <x v="98"/>
    <n v="48008600"/>
    <x v="659"/>
    <s v="SSALLONDONO"/>
    <s v="SEGURIDAD SOCIAL  OCTUBRE"/>
    <s v="Ret,apor,nomi, seg.s"/>
    <s v=""/>
    <s v=""/>
    <d v="2010-10-27T00:00:00"/>
    <d v="2010-10-27T00:00:00"/>
    <n v="40400"/>
    <s v="551"/>
    <x v="9"/>
    <x v="27"/>
    <x v="2"/>
    <x v="1"/>
    <x v="0"/>
  </r>
  <r>
    <n v="5515110134"/>
    <x v="98"/>
    <n v="48008600"/>
    <x v="659"/>
    <s v="SSALLONDONO"/>
    <s v="SEGURIDAD SOCIAL  OCTUBRE"/>
    <s v="Ret,apor,nomi, seg.s"/>
    <s v=""/>
    <s v=""/>
    <d v="2010-10-27T00:00:00"/>
    <d v="2010-10-27T00:00:00"/>
    <n v="27000"/>
    <s v="551"/>
    <x v="9"/>
    <x v="27"/>
    <x v="2"/>
    <x v="1"/>
    <x v="0"/>
  </r>
  <r>
    <n v="5515113507"/>
    <x v="101"/>
    <n v="48008600"/>
    <x v="659"/>
    <s v="SSRDVILLEGAS"/>
    <s v="Litoempaques_LB_506706"/>
    <s v="LEASING BANCOLOMBIA SA"/>
    <s v=""/>
    <s v=""/>
    <d v="2010-10-01T00:00:00"/>
    <d v="2010-10-01T00:00:00"/>
    <n v="25997"/>
    <s v="551"/>
    <x v="9"/>
    <x v="27"/>
    <x v="5"/>
    <x v="1"/>
    <x v="0"/>
  </r>
  <r>
    <n v="5515113507"/>
    <x v="101"/>
    <n v="48008600"/>
    <x v="659"/>
    <s v="SSRDVILLEGAS"/>
    <s v="Litoempaques_LB_506706"/>
    <s v="LEASING BANCOLOMBIA SA"/>
    <s v=""/>
    <s v=""/>
    <d v="2010-10-01T00:00:00"/>
    <d v="2010-10-01T00:00:00"/>
    <n v="35960"/>
    <s v="551"/>
    <x v="9"/>
    <x v="27"/>
    <x v="5"/>
    <x v="1"/>
    <x v="0"/>
  </r>
  <r>
    <n v="5515116408"/>
    <x v="103"/>
    <n v="48008600"/>
    <x v="659"/>
    <s v="SSRDVILLEGAS"/>
    <s v="FACTURA COMCEL"/>
    <s v="COMUNICACION CELULAR S.A. COMCEL"/>
    <s v=""/>
    <s v=""/>
    <d v="2010-10-04T00:00:00"/>
    <d v="2010-10-04T00:00:00"/>
    <n v="2842"/>
    <s v="551"/>
    <x v="9"/>
    <x v="27"/>
    <x v="1"/>
    <x v="1"/>
    <x v="0"/>
  </r>
  <r>
    <n v="5515116408"/>
    <x v="103"/>
    <n v="48008600"/>
    <x v="659"/>
    <s v="SSRDVILLEGAS"/>
    <s v="FACTURA MOVISTAR"/>
    <s v="TELEFONICA MOVILES COLOMBIA S.A."/>
    <s v=""/>
    <s v=""/>
    <d v="2010-10-11T00:00:00"/>
    <d v="2010-10-11T00:00:00"/>
    <n v="913"/>
    <s v="551"/>
    <x v="9"/>
    <x v="27"/>
    <x v="1"/>
    <x v="1"/>
    <x v="0"/>
  </r>
  <r>
    <n v="5515116408"/>
    <x v="103"/>
    <n v="48008600"/>
    <x v="659"/>
    <s v="SSRDVILLEGAS"/>
    <s v="FACTURA UNE"/>
    <s v="EPM TELECOMUNICACIONES S.A."/>
    <s v=""/>
    <s v=""/>
    <d v="2010-10-13T00:00:00"/>
    <d v="2010-10-15T00:00:00"/>
    <n v="421"/>
    <s v="551"/>
    <x v="9"/>
    <x v="27"/>
    <x v="1"/>
    <x v="1"/>
    <x v="0"/>
  </r>
  <r>
    <n v="5515116408"/>
    <x v="103"/>
    <n v="48008600"/>
    <x v="659"/>
    <s v="SSRDVILLEGAS"/>
    <s v="FACTURA UNE"/>
    <s v="EPM TELECOMUNICACIONES S.A."/>
    <s v=""/>
    <s v=""/>
    <d v="2010-10-13T00:00:00"/>
    <d v="2010-10-15T00:00:00"/>
    <n v="1979"/>
    <s v="551"/>
    <x v="9"/>
    <x v="27"/>
    <x v="1"/>
    <x v="1"/>
    <x v="0"/>
  </r>
  <r>
    <n v="5515116408"/>
    <x v="103"/>
    <n v="48008600"/>
    <x v="659"/>
    <s v="SSRDVILLEGAS"/>
    <s v="FACTURA UNE"/>
    <s v="EPM TELECOMUNICACIONES S.A."/>
    <s v=""/>
    <s v=""/>
    <d v="2010-10-13T00:00:00"/>
    <d v="2010-10-15T00:00:00"/>
    <n v="1082"/>
    <s v="551"/>
    <x v="9"/>
    <x v="27"/>
    <x v="1"/>
    <x v="1"/>
    <x v="0"/>
  </r>
  <r>
    <n v="5515116408"/>
    <x v="103"/>
    <n v="48008600"/>
    <x v="659"/>
    <s v="SSRDVILLEGAS"/>
    <s v="FACTURA UNE"/>
    <s v="EPM TELECOMUNICACIONES S.A."/>
    <s v=""/>
    <s v=""/>
    <d v="2010-10-13T00:00:00"/>
    <d v="2010-10-15T00:00:00"/>
    <n v="393"/>
    <s v="551"/>
    <x v="9"/>
    <x v="27"/>
    <x v="1"/>
    <x v="1"/>
    <x v="0"/>
  </r>
  <r>
    <n v="5515116408"/>
    <x v="103"/>
    <n v="48008600"/>
    <x v="659"/>
    <s v="SSRDVILLEGAS"/>
    <s v="FACTURA UNE"/>
    <s v="EPM TELECOMUNICACIONES S.A."/>
    <s v=""/>
    <s v=""/>
    <d v="2010-10-13T00:00:00"/>
    <d v="2010-10-15T00:00:00"/>
    <n v="4547"/>
    <s v="551"/>
    <x v="9"/>
    <x v="27"/>
    <x v="1"/>
    <x v="1"/>
    <x v="0"/>
  </r>
  <r>
    <n v="5515116408"/>
    <x v="103"/>
    <n v="48008600"/>
    <x v="659"/>
    <s v="SSRDVILLEGAS"/>
    <s v="FACTURA UNE"/>
    <s v="EPM TELECOMUNICACIONES S.A."/>
    <s v=""/>
    <s v=""/>
    <d v="2010-10-13T00:00:00"/>
    <d v="2010-10-15T00:00:00"/>
    <n v="2420"/>
    <s v="551"/>
    <x v="9"/>
    <x v="27"/>
    <x v="1"/>
    <x v="1"/>
    <x v="0"/>
  </r>
  <r>
    <n v="5515116408"/>
    <x v="103"/>
    <n v="48008600"/>
    <x v="659"/>
    <s v="SSRDVILLEGAS"/>
    <s v="FACTURA UNE"/>
    <s v="EPM TELECOMUNICACIONES S.A."/>
    <s v=""/>
    <s v=""/>
    <d v="2010-10-13T00:00:00"/>
    <d v="2010-10-15T00:00:00"/>
    <n v="877"/>
    <s v="551"/>
    <x v="9"/>
    <x v="27"/>
    <x v="1"/>
    <x v="1"/>
    <x v="0"/>
  </r>
  <r>
    <n v="5515116408"/>
    <x v="103"/>
    <n v="48008600"/>
    <x v="659"/>
    <s v="SSRDVILLEGAS"/>
    <s v="FACTURA UNE"/>
    <s v="EPM TELECOMUNICACIONES S.A."/>
    <s v=""/>
    <s v=""/>
    <d v="2010-10-13T00:00:00"/>
    <d v="2010-10-15T00:00:00"/>
    <n v="392"/>
    <s v="551"/>
    <x v="9"/>
    <x v="27"/>
    <x v="1"/>
    <x v="1"/>
    <x v="0"/>
  </r>
  <r>
    <n v="5515116408"/>
    <x v="103"/>
    <n v="48008600"/>
    <x v="659"/>
    <s v="SSRDVILLEGAS"/>
    <s v="FACTURA UNE"/>
    <s v="EPM TELECOMUNICACIONES S.A."/>
    <s v=""/>
    <s v=""/>
    <d v="2010-10-13T00:00:00"/>
    <d v="2010-10-15T00:00:00"/>
    <n v="594"/>
    <s v="551"/>
    <x v="9"/>
    <x v="27"/>
    <x v="1"/>
    <x v="1"/>
    <x v="0"/>
  </r>
  <r>
    <n v="5515116408"/>
    <x v="103"/>
    <n v="48008600"/>
    <x v="659"/>
    <s v="SSRDVILLEGAS"/>
    <s v="FACTURA UNE"/>
    <s v="EPM TELECOMUNICACIONES S.A."/>
    <s v=""/>
    <s v=""/>
    <d v="2010-10-13T00:00:00"/>
    <d v="2010-10-15T00:00:00"/>
    <n v="784"/>
    <s v="551"/>
    <x v="9"/>
    <x v="27"/>
    <x v="1"/>
    <x v="1"/>
    <x v="0"/>
  </r>
  <r>
    <n v="5515116408"/>
    <x v="103"/>
    <n v="48008600"/>
    <x v="659"/>
    <s v="SSRDVILLEGAS"/>
    <s v="FACTURA COMCEL"/>
    <s v="COMUNICACION CELULAR S.A. COMCEL"/>
    <s v=""/>
    <s v=""/>
    <d v="2010-10-29T00:00:00"/>
    <d v="2010-10-29T00:00:00"/>
    <n v="743"/>
    <s v="551"/>
    <x v="9"/>
    <x v="27"/>
    <x v="1"/>
    <x v="1"/>
    <x v="0"/>
  </r>
  <r>
    <n v="5515116424"/>
    <x v="245"/>
    <n v="48008600"/>
    <x v="659"/>
    <s v="LTEAGUTIERRE"/>
    <s v=""/>
    <s v="cta pte,prov,prd.no,"/>
    <s v="Avisos y publicaciones internas IVA 16%"/>
    <s v="Avisos y publicaciones internas IVA 16%"/>
    <d v="2010-10-20T00:00:00"/>
    <d v="2010-10-20T00:00:00"/>
    <n v="10000"/>
    <s v="551"/>
    <x v="9"/>
    <x v="27"/>
    <x v="5"/>
    <x v="1"/>
    <x v="0"/>
  </r>
  <r>
    <n v="5515116424"/>
    <x v="245"/>
    <n v="48008600"/>
    <x v="659"/>
    <s v="LTEAGUTIERRE"/>
    <s v=""/>
    <s v="cta pte,prov,prd.no,"/>
    <s v="Avisos y publicaciones internas IVA 16%"/>
    <s v="Avisos y publicaciones internas IVA 16%"/>
    <d v="2010-10-20T00:00:00"/>
    <d v="2010-10-20T00:00:00"/>
    <n v="25000"/>
    <s v="551"/>
    <x v="9"/>
    <x v="27"/>
    <x v="5"/>
    <x v="1"/>
    <x v="0"/>
  </r>
  <r>
    <n v="5515124719"/>
    <x v="114"/>
    <n v="48008600"/>
    <x v="659"/>
    <s v="LTEAGUTIERRE"/>
    <s v=""/>
    <s v="cta pte,prov,prd.no,"/>
    <s v="Boletin comunicaciones internas 16%"/>
    <s v="Boletin comunicaciones internas 16%"/>
    <d v="2010-10-11T00:00:00"/>
    <d v="2010-10-11T00:00:00"/>
    <n v="38500"/>
    <s v="551"/>
    <x v="9"/>
    <x v="27"/>
    <x v="5"/>
    <x v="1"/>
    <x v="0"/>
  </r>
  <r>
    <n v="5515125759"/>
    <x v="115"/>
    <n v="48008600"/>
    <x v="659"/>
    <s v="LTNASANCHEZ"/>
    <s v="ACCREV"/>
    <s v="Caja men RgMedellin"/>
    <s v=""/>
    <s v=""/>
    <d v="2010-10-09T00:00:00"/>
    <d v="2010-10-09T00:00:00"/>
    <n v="-70000"/>
    <s v="551"/>
    <x v="9"/>
    <x v="27"/>
    <x v="5"/>
    <x v="1"/>
    <x v="0"/>
  </r>
  <r>
    <n v="5515125759"/>
    <x v="115"/>
    <n v="48008600"/>
    <x v="659"/>
    <s v="LTNJRODRIGUE"/>
    <s v=""/>
    <s v="cta pte,prov,prd.Inv"/>
    <s v=""/>
    <s v="Servicio Transporte por vale"/>
    <d v="2010-10-08T00:00:00"/>
    <d v="2010-10-08T00:00:00"/>
    <n v="6165"/>
    <s v="551"/>
    <x v="9"/>
    <x v="27"/>
    <x v="5"/>
    <x v="1"/>
    <x v="0"/>
  </r>
  <r>
    <n v="5515125759"/>
    <x v="115"/>
    <n v="48008600"/>
    <x v="659"/>
    <s v="LTNJRODRIGUE"/>
    <s v=""/>
    <s v="cta pte,prov,prd.Inv"/>
    <s v=""/>
    <s v="Servicio Transporte por vale"/>
    <d v="2010-10-08T00:00:00"/>
    <d v="2010-10-08T00:00:00"/>
    <n v="617"/>
    <s v="551"/>
    <x v="9"/>
    <x v="27"/>
    <x v="5"/>
    <x v="1"/>
    <x v="0"/>
  </r>
  <r>
    <n v="5515125759"/>
    <x v="115"/>
    <n v="48008600"/>
    <x v="659"/>
    <s v="LTNASANCHEZ"/>
    <s v=""/>
    <s v="Caja men RgMedellin"/>
    <s v=""/>
    <s v=""/>
    <d v="2010-10-09T00:00:00"/>
    <d v="2010-10-09T00:00:00"/>
    <n v="70000"/>
    <s v="551"/>
    <x v="9"/>
    <x v="27"/>
    <x v="5"/>
    <x v="1"/>
    <x v="0"/>
  </r>
  <r>
    <n v="5515125759"/>
    <x v="115"/>
    <n v="48008600"/>
    <x v="659"/>
    <s v="LTNASANCHEZ"/>
    <s v=""/>
    <s v="Caja men RgMedellin"/>
    <s v=""/>
    <s v=""/>
    <d v="2010-10-15T00:00:00"/>
    <d v="2010-10-15T00:00:00"/>
    <n v="7000"/>
    <s v="551"/>
    <x v="9"/>
    <x v="27"/>
    <x v="5"/>
    <x v="1"/>
    <x v="0"/>
  </r>
  <r>
    <n v="5515110105"/>
    <x v="118"/>
    <n v="48008900"/>
    <x v="660"/>
    <s v="LTEAGUTIERRE"/>
    <s v=""/>
    <s v="cta pte,prov,prd.no,"/>
    <s v="Incentivo fuerza de ventas colaborador0%"/>
    <s v="Incentivo fuerza de ventas colaborador0%"/>
    <d v="2010-10-12T00:00:00"/>
    <d v="2010-10-12T00:00:00"/>
    <n v="210000"/>
    <s v="551"/>
    <x v="9"/>
    <x v="27"/>
    <x v="2"/>
    <x v="1"/>
    <x v="0"/>
  </r>
  <r>
    <n v="5515110105"/>
    <x v="118"/>
    <n v="48008900"/>
    <x v="660"/>
    <s v="SSGAVILLAMIL"/>
    <s v="Reclas Gasto Lito 2010"/>
    <s v="Ga,pnal,dotac. pnal"/>
    <s v=""/>
    <s v=""/>
    <d v="2010-10-29T00:00:00"/>
    <d v="2010-10-29T00:00:00"/>
    <n v="210000"/>
    <s v="551"/>
    <x v="9"/>
    <x v="27"/>
    <x v="2"/>
    <x v="1"/>
    <x v="0"/>
  </r>
  <r>
    <n v="5515124719"/>
    <x v="114"/>
    <n v="48008900"/>
    <x v="660"/>
    <s v="LTHMRENDON"/>
    <s v=""/>
    <s v="cta pte,prov,prd.no,"/>
    <s v="Volante comunicaciones internas 16%"/>
    <s v="Volante comunicaciones internas 16%"/>
    <d v="2010-10-08T00:00:00"/>
    <d v="2010-10-11T00:00:00"/>
    <n v="42500"/>
    <s v="551"/>
    <x v="9"/>
    <x v="27"/>
    <x v="5"/>
    <x v="1"/>
    <x v="0"/>
  </r>
  <r>
    <n v="5515116120"/>
    <x v="102"/>
    <n v="48009100"/>
    <x v="668"/>
    <s v="LTICPOSADA"/>
    <s v=""/>
    <s v="cta pte,prov,prd.Inv"/>
    <s v=""/>
    <s v="REFRIGERIOS FIESTA NIÑOS"/>
    <d v="2010-10-27T00:00:00"/>
    <d v="2010-10-27T00:00:00"/>
    <n v="2765000"/>
    <s v="551"/>
    <x v="9"/>
    <x v="27"/>
    <x v="5"/>
    <x v="1"/>
    <x v="0"/>
  </r>
  <r>
    <n v="5515124702"/>
    <x v="113"/>
    <n v="48009100"/>
    <x v="668"/>
    <s v="LTYCDAVILA"/>
    <s v=""/>
    <s v="Caja men RgMedellin"/>
    <s v=""/>
    <s v=""/>
    <d v="2010-10-30T00:00:00"/>
    <d v="2010-10-30T00:00:00"/>
    <n v="37750"/>
    <s v="551"/>
    <x v="9"/>
    <x v="27"/>
    <x v="5"/>
    <x v="1"/>
    <x v="0"/>
  </r>
  <r>
    <n v="5515124702"/>
    <x v="113"/>
    <n v="48009100"/>
    <x v="668"/>
    <s v="LTYCDAVILA"/>
    <s v=""/>
    <s v="Caja men RgMedellin"/>
    <s v=""/>
    <s v=""/>
    <d v="2010-10-30T00:00:00"/>
    <d v="2010-10-30T00:00:00"/>
    <n v="43400"/>
    <s v="551"/>
    <x v="9"/>
    <x v="27"/>
    <x v="5"/>
    <x v="1"/>
    <x v="0"/>
  </r>
  <r>
    <n v="5515124719"/>
    <x v="114"/>
    <n v="48009100"/>
    <x v="668"/>
    <s v="LTEAGUTIERRE"/>
    <s v=""/>
    <s v="cta pte,prov,prd.no,"/>
    <s v="Boletin comunicaciones internas 16%"/>
    <s v="Boletin comunicaciones internas 16%"/>
    <d v="2010-10-21T00:00:00"/>
    <d v="2010-10-26T00:00:00"/>
    <n v="-220000"/>
    <s v="551"/>
    <x v="9"/>
    <x v="27"/>
    <x v="5"/>
    <x v="1"/>
    <x v="0"/>
  </r>
  <r>
    <n v="5515124719"/>
    <x v="114"/>
    <n v="48009100"/>
    <x v="668"/>
    <s v="LTEAGUTIERRE"/>
    <s v=""/>
    <s v="cta pte,prov,prd.no,"/>
    <s v="Boletin comunicaciones internas 16%"/>
    <s v="Boletin comunicaciones internas 16%"/>
    <d v="2010-10-21T00:00:00"/>
    <d v="2010-10-26T00:00:00"/>
    <n v="220000"/>
    <s v="551"/>
    <x v="9"/>
    <x v="27"/>
    <x v="5"/>
    <x v="1"/>
    <x v="0"/>
  </r>
  <r>
    <n v="5515124719"/>
    <x v="114"/>
    <n v="48009100"/>
    <x v="668"/>
    <s v="LTEAGUTIERRE"/>
    <s v=""/>
    <s v="cta pte,prov,prd.no,"/>
    <s v="Boletin comunicaciones internas 16%"/>
    <s v="Boletin comunicaciones internas 16%"/>
    <d v="2010-10-21T00:00:00"/>
    <d v="2010-10-26T00:00:00"/>
    <n v="234050"/>
    <s v="551"/>
    <x v="9"/>
    <x v="27"/>
    <x v="5"/>
    <x v="1"/>
    <x v="0"/>
  </r>
  <r>
    <n v="5515125756"/>
    <x v="183"/>
    <n v="48009100"/>
    <x v="668"/>
    <s v="LTYCDAVILA"/>
    <s v=""/>
    <s v="Caja men RgMedellin"/>
    <s v=""/>
    <s v=""/>
    <d v="2010-10-30T00:00:00"/>
    <d v="2010-10-30T00:00:00"/>
    <n v="310000"/>
    <s v="551"/>
    <x v="9"/>
    <x v="27"/>
    <x v="5"/>
    <x v="1"/>
    <x v="0"/>
  </r>
  <r>
    <n v="5515125759"/>
    <x v="115"/>
    <n v="48009100"/>
    <x v="668"/>
    <s v="LTYCDAVILA"/>
    <s v=""/>
    <s v="Caja men RgMedellin"/>
    <s v=""/>
    <s v=""/>
    <d v="2010-10-30T00:00:00"/>
    <d v="2010-10-30T00:00:00"/>
    <n v="10000"/>
    <s v="551"/>
    <x v="9"/>
    <x v="27"/>
    <x v="5"/>
    <x v="1"/>
    <x v="0"/>
  </r>
  <r>
    <n v="5515110119"/>
    <x v="96"/>
    <n v="48016300"/>
    <x v="661"/>
    <s v="SSGAVILLAMIL"/>
    <s v="Reclas Gasto Lito 2010"/>
    <s v="Cif,pnal,dotac. pnal"/>
    <s v=""/>
    <s v=""/>
    <d v="2010-10-29T00:00:00"/>
    <d v="2010-10-29T00:00:00"/>
    <n v="-349000"/>
    <s v="551"/>
    <x v="9"/>
    <x v="27"/>
    <x v="2"/>
    <x v="1"/>
    <x v="0"/>
  </r>
  <r>
    <n v="5515110119"/>
    <x v="96"/>
    <n v="48016300"/>
    <x v="661"/>
    <s v="LTHMRENDON"/>
    <s v=""/>
    <s v="cta pte,prov,prd.no,"/>
    <s v="Batas desechables"/>
    <s v="Batas desechables"/>
    <d v="2010-10-01T00:00:00"/>
    <d v="2010-10-01T00:00:00"/>
    <n v="177000"/>
    <s v="551"/>
    <x v="9"/>
    <x v="27"/>
    <x v="2"/>
    <x v="1"/>
    <x v="0"/>
  </r>
  <r>
    <n v="5515110119"/>
    <x v="96"/>
    <n v="48016300"/>
    <x v="661"/>
    <s v="LTHMRENDON"/>
    <s v=""/>
    <s v="cta pte,prov,prd.no,"/>
    <s v="Gorro desechable"/>
    <s v="Gorro desechable"/>
    <d v="2010-10-01T00:00:00"/>
    <d v="2010-10-01T00:00:00"/>
    <n v="18000"/>
    <s v="551"/>
    <x v="9"/>
    <x v="27"/>
    <x v="2"/>
    <x v="1"/>
    <x v="0"/>
  </r>
  <r>
    <n v="5515110119"/>
    <x v="96"/>
    <n v="48016300"/>
    <x v="661"/>
    <s v="LTHMRENDON"/>
    <s v=""/>
    <s v="cta pte,prov,prd.no,"/>
    <s v="Batas desechables"/>
    <s v="Batas desechables"/>
    <d v="2010-10-26T00:00:00"/>
    <d v="2010-10-26T00:00:00"/>
    <n v="118000"/>
    <s v="551"/>
    <x v="9"/>
    <x v="27"/>
    <x v="2"/>
    <x v="1"/>
    <x v="0"/>
  </r>
  <r>
    <n v="5515110119"/>
    <x v="96"/>
    <n v="48016300"/>
    <x v="661"/>
    <s v="LTHMRENDON"/>
    <s v=""/>
    <s v="cta pte,prov,prd.no,"/>
    <s v="Gorro desechable"/>
    <s v="Gorro desechable"/>
    <d v="2010-10-26T00:00:00"/>
    <d v="2010-10-26T00:00:00"/>
    <n v="36000"/>
    <s v="551"/>
    <x v="9"/>
    <x v="27"/>
    <x v="2"/>
    <x v="1"/>
    <x v="0"/>
  </r>
  <r>
    <n v="5515112203"/>
    <x v="184"/>
    <n v="48016300"/>
    <x v="661"/>
    <s v="SSGAVILLAMIL"/>
    <s v="AMORT PREDIAL 4° TRIM 10"/>
    <s v="Gto,paxant.Impt,pred"/>
    <s v=""/>
    <s v=""/>
    <d v="2010-10-21T00:00:00"/>
    <d v="2010-10-21T00:00:00"/>
    <n v="1114195"/>
    <s v="551"/>
    <x v="9"/>
    <x v="27"/>
    <x v="9"/>
    <x v="1"/>
    <x v="0"/>
  </r>
  <r>
    <n v="5515112206"/>
    <x v="119"/>
    <n v="48016300"/>
    <x v="661"/>
    <s v="SSBECARDONA"/>
    <s v="PROV PRORRATEO  OCTUBRE"/>
    <s v="Iva,prop,prorrateo"/>
    <s v=""/>
    <s v=""/>
    <d v="2010-10-29T00:00:00"/>
    <d v="2010-10-29T00:00:00"/>
    <n v="-1800000"/>
    <s v="551"/>
    <x v="9"/>
    <x v="27"/>
    <x v="9"/>
    <x v="1"/>
    <x v="1"/>
  </r>
  <r>
    <n v="5515112206"/>
    <x v="119"/>
    <n v="48016300"/>
    <x v="661"/>
    <s v="SSBECARDONA"/>
    <s v="PROV PRORRATEO  OCTUBRE"/>
    <s v="Iva,prop,prorrateo"/>
    <s v=""/>
    <s v=""/>
    <d v="2010-10-29T00:00:00"/>
    <d v="2010-10-29T00:00:00"/>
    <n v="1800000"/>
    <s v="551"/>
    <x v="9"/>
    <x v="27"/>
    <x v="9"/>
    <x v="1"/>
    <x v="1"/>
  </r>
  <r>
    <n v="5515112206"/>
    <x v="119"/>
    <n v="48016300"/>
    <x v="661"/>
    <s v="SSBECARDONA"/>
    <s v="/PRORRATEO OCTUBRE"/>
    <s v="Iva,prop,prorrateo"/>
    <s v=""/>
    <s v=""/>
    <d v="2010-10-29T00:00:00"/>
    <d v="2010-10-29T00:00:00"/>
    <n v="900000"/>
    <s v="551"/>
    <x v="9"/>
    <x v="27"/>
    <x v="9"/>
    <x v="1"/>
    <x v="1"/>
  </r>
  <r>
    <n v="5515112206"/>
    <x v="119"/>
    <n v="48016300"/>
    <x v="661"/>
    <s v="SSJMGONZALEZ"/>
    <s v="AJUSTE PRORRATEO B5"/>
    <s v="Iva,prop,prorrateo"/>
    <s v=""/>
    <s v=""/>
    <d v="2010-10-31T00:00:00"/>
    <d v="2010-10-31T00:00:00"/>
    <n v="3732403"/>
    <s v="551"/>
    <x v="9"/>
    <x v="27"/>
    <x v="9"/>
    <x v="1"/>
    <x v="1"/>
  </r>
  <r>
    <n v="5515113507"/>
    <x v="101"/>
    <n v="48016300"/>
    <x v="661"/>
    <s v="SSRDVILLEGAS"/>
    <s v="Litoempaques_LB_506706"/>
    <s v="LEASING BANCOLOMBIA SA"/>
    <s v=""/>
    <s v=""/>
    <d v="2010-10-01T00:00:00"/>
    <d v="2010-10-01T00:00:00"/>
    <n v="17841"/>
    <s v="551"/>
    <x v="9"/>
    <x v="27"/>
    <x v="5"/>
    <x v="1"/>
    <x v="0"/>
  </r>
  <r>
    <n v="5515113507"/>
    <x v="101"/>
    <n v="48016300"/>
    <x v="661"/>
    <s v="SSRDVILLEGAS"/>
    <s v="Litoempaques_LB_506706"/>
    <s v="LEASING BANCOLOMBIA SA"/>
    <s v=""/>
    <s v=""/>
    <d v="2010-10-01T00:00:00"/>
    <d v="2010-10-01T00:00:00"/>
    <n v="27266"/>
    <s v="551"/>
    <x v="9"/>
    <x v="27"/>
    <x v="5"/>
    <x v="1"/>
    <x v="0"/>
  </r>
  <r>
    <n v="5515115355"/>
    <x v="120"/>
    <n v="48016300"/>
    <x v="661"/>
    <s v="SSRDVILLEGAS"/>
    <s v="POLIZA VIDA OCT 2010"/>
    <s v="RESTREPO HENAO S.A.CORREDORES DE SE"/>
    <s v=""/>
    <s v=""/>
    <d v="2010-10-05T00:00:00"/>
    <d v="2010-10-24T00:00:00"/>
    <n v="92080"/>
    <s v="551"/>
    <x v="9"/>
    <x v="27"/>
    <x v="2"/>
    <x v="1"/>
    <x v="0"/>
  </r>
  <r>
    <n v="5515115370"/>
    <x v="121"/>
    <n v="48016300"/>
    <x v="661"/>
    <s v="SSRDVILLEGAS"/>
    <s v="POLIZA ACCIDENTES OCT2010"/>
    <s v="RESTREPO HENAO S.A.CORREDORES DE SE"/>
    <s v=""/>
    <s v=""/>
    <d v="2010-10-05T00:00:00"/>
    <d v="2010-10-24T00:00:00"/>
    <n v="23040"/>
    <s v="551"/>
    <x v="9"/>
    <x v="27"/>
    <x v="2"/>
    <x v="1"/>
    <x v="0"/>
  </r>
  <r>
    <n v="5515116120"/>
    <x v="102"/>
    <n v="48016300"/>
    <x v="661"/>
    <s v="LTRCMAZO"/>
    <s v=""/>
    <s v="cta pte,prov,prd.Inv"/>
    <s v=""/>
    <s v="SERVICIO DE LIMPIEZA"/>
    <d v="2010-10-26T00:00:00"/>
    <d v="2010-10-26T00:00:00"/>
    <n v="608486"/>
    <s v="551"/>
    <x v="9"/>
    <x v="27"/>
    <x v="5"/>
    <x v="1"/>
    <x v="0"/>
  </r>
  <r>
    <n v="5515116120"/>
    <x v="102"/>
    <n v="48016300"/>
    <x v="661"/>
    <s v="LTRCMAZO"/>
    <s v=""/>
    <s v="cta pte,prov,prd.Inv"/>
    <s v=""/>
    <s v="SERVICIO DE LIMPIEZA"/>
    <d v="2010-10-26T00:00:00"/>
    <d v="2010-10-26T00:00:00"/>
    <n v="336955"/>
    <s v="551"/>
    <x v="9"/>
    <x v="27"/>
    <x v="5"/>
    <x v="1"/>
    <x v="0"/>
  </r>
  <r>
    <n v="5515116120"/>
    <x v="102"/>
    <n v="48016300"/>
    <x v="661"/>
    <s v="LTNJRODRIGUE"/>
    <s v=""/>
    <s v="cta pte,prov,prd.Inv"/>
    <s v=""/>
    <s v="GASEOSAS"/>
    <d v="2010-10-29T00:00:00"/>
    <d v="2010-10-29T00:00:00"/>
    <n v="39600"/>
    <s v="551"/>
    <x v="9"/>
    <x v="27"/>
    <x v="5"/>
    <x v="1"/>
    <x v="0"/>
  </r>
  <r>
    <n v="5515116401"/>
    <x v="205"/>
    <n v="48016300"/>
    <x v="661"/>
    <s v="LTNASANCHEZ"/>
    <s v=""/>
    <s v="Caja men RgMedellin"/>
    <s v=""/>
    <s v=""/>
    <d v="2010-10-09T00:00:00"/>
    <d v="2010-10-09T00:00:00"/>
    <n v="57000"/>
    <s v="551"/>
    <x v="9"/>
    <x v="27"/>
    <x v="5"/>
    <x v="1"/>
    <x v="0"/>
  </r>
  <r>
    <n v="5515116402"/>
    <x v="122"/>
    <n v="48016300"/>
    <x v="661"/>
    <s v="LTNJRODRIGUE"/>
    <s v=""/>
    <s v="cta pte,prov,prd.Inv"/>
    <s v=""/>
    <s v="Servicio de Vigilancia"/>
    <d v="2010-10-28T00:00:00"/>
    <d v="2010-10-28T00:00:00"/>
    <n v="363293"/>
    <s v="551"/>
    <x v="9"/>
    <x v="27"/>
    <x v="5"/>
    <x v="1"/>
    <x v="0"/>
  </r>
  <r>
    <n v="5515116402"/>
    <x v="122"/>
    <n v="48016300"/>
    <x v="661"/>
    <s v="LTNJRODRIGUE"/>
    <s v=""/>
    <s v="cta pte,prov,prd.Inv"/>
    <s v=""/>
    <s v="Servicio de Vigilancia"/>
    <d v="2010-10-27T00:00:00"/>
    <d v="2010-10-27T00:00:00"/>
    <n v="58570"/>
    <s v="551"/>
    <x v="9"/>
    <x v="27"/>
    <x v="5"/>
    <x v="1"/>
    <x v="0"/>
  </r>
  <r>
    <n v="7735116406"/>
    <x v="45"/>
    <n v="48016300"/>
    <x v="661"/>
    <s v="SSRDVILLEGAS"/>
    <s v="FACTURA AGUA"/>
    <s v="EMPRESAS PUBLICAS DE MEDELLIN E.S.P"/>
    <s v=""/>
    <s v=""/>
    <d v="2010-10-28T00:00:00"/>
    <d v="2010-10-28T00:00:00"/>
    <n v="3758"/>
    <s v="551"/>
    <x v="9"/>
    <x v="7"/>
    <x v="1"/>
    <x v="0"/>
    <x v="0"/>
  </r>
  <r>
    <n v="7735116406"/>
    <x v="45"/>
    <n v="48016300"/>
    <x v="661"/>
    <s v="SSRDVILLEGAS"/>
    <s v="FACTURA AGUA"/>
    <s v="EMPRESAS PUBLICAS DE MEDELLIN E.S.P"/>
    <s v=""/>
    <s v=""/>
    <d v="2010-10-28T00:00:00"/>
    <d v="2010-10-28T00:00:00"/>
    <n v="16384"/>
    <s v="551"/>
    <x v="9"/>
    <x v="7"/>
    <x v="1"/>
    <x v="0"/>
    <x v="0"/>
  </r>
  <r>
    <n v="7735116406"/>
    <x v="45"/>
    <n v="48016300"/>
    <x v="661"/>
    <s v="SSRDVILLEGAS"/>
    <s v="FACTURA AGUA"/>
    <s v="EMPRESAS PUBLICAS DE MEDELLIN E.S.P"/>
    <s v=""/>
    <s v=""/>
    <d v="2010-10-28T00:00:00"/>
    <d v="2010-10-28T00:00:00"/>
    <n v="9322"/>
    <s v="551"/>
    <x v="9"/>
    <x v="7"/>
    <x v="1"/>
    <x v="0"/>
    <x v="0"/>
  </r>
  <r>
    <n v="7735116406"/>
    <x v="45"/>
    <n v="48016300"/>
    <x v="661"/>
    <s v="SSRDVILLEGAS"/>
    <s v="FACTURA AGUA"/>
    <s v="EMPRESAS PUBLICAS DE MEDELLIN E.S.P"/>
    <s v=""/>
    <s v=""/>
    <d v="2010-10-28T00:00:00"/>
    <d v="2010-10-28T00:00:00"/>
    <n v="13785"/>
    <s v="551"/>
    <x v="9"/>
    <x v="7"/>
    <x v="1"/>
    <x v="0"/>
    <x v="0"/>
  </r>
  <r>
    <n v="7735116407"/>
    <x v="44"/>
    <n v="48016300"/>
    <x v="661"/>
    <s v="SSRDVILLEGAS"/>
    <s v="FACTURA ENERGÍA-GAS"/>
    <s v="EMPRESAS PUBLICAS DE MEDELLIN E.S.P"/>
    <s v=""/>
    <s v=""/>
    <d v="2010-10-19T00:00:00"/>
    <d v="2010-10-20T00:00:00"/>
    <n v="1150865"/>
    <s v="551"/>
    <x v="9"/>
    <x v="6"/>
    <x v="1"/>
    <x v="0"/>
    <x v="2"/>
  </r>
  <r>
    <n v="5515122502"/>
    <x v="126"/>
    <n v="48016300"/>
    <x v="661"/>
    <s v="SSRMSALAZAR"/>
    <s v=""/>
    <s v="Depr.acum.maq.op."/>
    <s v=""/>
    <s v=""/>
    <d v="2010-10-31T00:00:00"/>
    <d v="2010-10-31T00:00:00"/>
    <n v="550713"/>
    <s v="551"/>
    <x v="9"/>
    <x v="27"/>
    <x v="4"/>
    <x v="1"/>
    <x v="0"/>
  </r>
  <r>
    <n v="5515122502"/>
    <x v="126"/>
    <n v="48016300"/>
    <x v="661"/>
    <s v="SSRMSALAZAR"/>
    <s v=""/>
    <s v="Depr.acum.edif,op."/>
    <s v=""/>
    <s v=""/>
    <d v="2010-10-31T00:00:00"/>
    <d v="2010-10-31T00:00:00"/>
    <n v="667079"/>
    <s v="551"/>
    <x v="9"/>
    <x v="27"/>
    <x v="4"/>
    <x v="1"/>
    <x v="0"/>
  </r>
  <r>
    <n v="5515122502"/>
    <x v="126"/>
    <n v="48016300"/>
    <x v="661"/>
    <s v="LTAMSEJIN"/>
    <s v=""/>
    <s v=""/>
    <s v=""/>
    <s v=""/>
    <d v="2010-10-31T00:00:00"/>
    <d v="2010-10-31T00:00:00"/>
    <n v="-79331"/>
    <s v="551"/>
    <x v="9"/>
    <x v="27"/>
    <x v="4"/>
    <x v="1"/>
    <x v="0"/>
  </r>
  <r>
    <n v="5515122502"/>
    <x v="126"/>
    <n v="48016300"/>
    <x v="661"/>
    <s v="LTAMSEJIN"/>
    <s v=""/>
    <s v=""/>
    <s v=""/>
    <s v=""/>
    <d v="2010-10-31T00:00:00"/>
    <d v="2010-10-31T00:00:00"/>
    <n v="-41624"/>
    <s v="551"/>
    <x v="9"/>
    <x v="27"/>
    <x v="4"/>
    <x v="1"/>
    <x v="0"/>
  </r>
  <r>
    <n v="5515122502"/>
    <x v="126"/>
    <n v="48016300"/>
    <x v="661"/>
    <s v="LTAMSEJIN"/>
    <s v=""/>
    <s v=""/>
    <s v=""/>
    <s v=""/>
    <d v="2010-10-31T00:00:00"/>
    <d v="2010-10-31T00:00:00"/>
    <n v="-15151"/>
    <s v="551"/>
    <x v="9"/>
    <x v="27"/>
    <x v="4"/>
    <x v="1"/>
    <x v="0"/>
  </r>
  <r>
    <n v="5515122502"/>
    <x v="126"/>
    <n v="48016300"/>
    <x v="661"/>
    <s v="LTAMSEJIN"/>
    <s v=""/>
    <s v=""/>
    <s v=""/>
    <s v=""/>
    <d v="2010-10-31T00:00:00"/>
    <d v="2010-10-31T00:00:00"/>
    <n v="-275460"/>
    <s v="551"/>
    <x v="9"/>
    <x v="27"/>
    <x v="4"/>
    <x v="1"/>
    <x v="0"/>
  </r>
  <r>
    <n v="5515122502"/>
    <x v="126"/>
    <n v="48016300"/>
    <x v="661"/>
    <s v="LTAMSEJIN"/>
    <s v=""/>
    <s v=""/>
    <s v=""/>
    <s v=""/>
    <d v="2010-10-31T00:00:00"/>
    <d v="2010-10-31T00:00:00"/>
    <n v="-80952"/>
    <s v="551"/>
    <x v="9"/>
    <x v="27"/>
    <x v="4"/>
    <x v="1"/>
    <x v="0"/>
  </r>
  <r>
    <n v="5515122502"/>
    <x v="126"/>
    <n v="48016300"/>
    <x v="661"/>
    <s v="LTAMSEJIN"/>
    <s v=""/>
    <s v=""/>
    <s v=""/>
    <s v=""/>
    <d v="2010-10-31T00:00:00"/>
    <d v="2010-10-31T00:00:00"/>
    <n v="-58195"/>
    <s v="551"/>
    <x v="9"/>
    <x v="27"/>
    <x v="4"/>
    <x v="1"/>
    <x v="0"/>
  </r>
  <r>
    <n v="5515122502"/>
    <x v="126"/>
    <n v="48016300"/>
    <x v="661"/>
    <s v="LTAMSEJIN"/>
    <s v=""/>
    <s v=""/>
    <s v=""/>
    <s v=""/>
    <d v="2010-10-31T00:00:00"/>
    <d v="2010-10-31T00:00:00"/>
    <n v="-110849"/>
    <s v="551"/>
    <x v="9"/>
    <x v="27"/>
    <x v="4"/>
    <x v="1"/>
    <x v="0"/>
  </r>
  <r>
    <n v="5515122502"/>
    <x v="126"/>
    <n v="48016300"/>
    <x v="661"/>
    <s v="LTAMSEJIN"/>
    <s v=""/>
    <s v=""/>
    <s v=""/>
    <s v=""/>
    <d v="2010-10-31T00:00:00"/>
    <d v="2010-10-31T00:00:00"/>
    <n v="-57143"/>
    <s v="551"/>
    <x v="9"/>
    <x v="27"/>
    <x v="4"/>
    <x v="1"/>
    <x v="0"/>
  </r>
  <r>
    <n v="5515122502"/>
    <x v="126"/>
    <n v="48016300"/>
    <x v="661"/>
    <s v="LTAMSEJIN"/>
    <s v=""/>
    <s v=""/>
    <s v=""/>
    <s v=""/>
    <d v="2010-10-31T00:00:00"/>
    <d v="2010-10-31T00:00:00"/>
    <n v="-20388"/>
    <s v="551"/>
    <x v="9"/>
    <x v="27"/>
    <x v="4"/>
    <x v="1"/>
    <x v="0"/>
  </r>
  <r>
    <n v="5515122502"/>
    <x v="126"/>
    <n v="48016300"/>
    <x v="661"/>
    <s v="LTAMSEJIN"/>
    <s v=""/>
    <s v=""/>
    <s v=""/>
    <s v=""/>
    <d v="2010-10-31T00:00:00"/>
    <d v="2010-10-31T00:00:00"/>
    <n v="-359763"/>
    <s v="551"/>
    <x v="9"/>
    <x v="27"/>
    <x v="4"/>
    <x v="1"/>
    <x v="0"/>
  </r>
  <r>
    <n v="5515122502"/>
    <x v="126"/>
    <n v="48016300"/>
    <x v="661"/>
    <s v="LTAMSEJIN"/>
    <s v=""/>
    <s v=""/>
    <s v=""/>
    <s v=""/>
    <d v="2010-10-31T00:00:00"/>
    <d v="2010-10-31T00:00:00"/>
    <n v="-78182"/>
    <s v="551"/>
    <x v="9"/>
    <x v="27"/>
    <x v="4"/>
    <x v="1"/>
    <x v="0"/>
  </r>
  <r>
    <n v="5515122502"/>
    <x v="126"/>
    <n v="48016300"/>
    <x v="661"/>
    <s v="LTAMSEJIN"/>
    <s v=""/>
    <s v=""/>
    <s v=""/>
    <s v=""/>
    <d v="2010-10-31T00:00:00"/>
    <d v="2010-10-31T00:00:00"/>
    <n v="-40754"/>
    <s v="551"/>
    <x v="9"/>
    <x v="27"/>
    <x v="4"/>
    <x v="1"/>
    <x v="0"/>
  </r>
  <r>
    <n v="5515122502"/>
    <x v="126"/>
    <n v="48016300"/>
    <x v="661"/>
    <s v="LTAMSEJIN"/>
    <s v=""/>
    <s v=""/>
    <s v=""/>
    <s v=""/>
    <d v="2010-10-31T00:00:00"/>
    <d v="2010-10-31T00:00:00"/>
    <n v="79331"/>
    <s v="551"/>
    <x v="9"/>
    <x v="27"/>
    <x v="4"/>
    <x v="1"/>
    <x v="0"/>
  </r>
  <r>
    <n v="5515122502"/>
    <x v="126"/>
    <n v="48016300"/>
    <x v="661"/>
    <s v="LTAMSEJIN"/>
    <s v=""/>
    <s v=""/>
    <s v=""/>
    <s v=""/>
    <d v="2010-10-31T00:00:00"/>
    <d v="2010-10-31T00:00:00"/>
    <n v="41624"/>
    <s v="551"/>
    <x v="9"/>
    <x v="27"/>
    <x v="4"/>
    <x v="1"/>
    <x v="0"/>
  </r>
  <r>
    <n v="5515122502"/>
    <x v="126"/>
    <n v="48016300"/>
    <x v="661"/>
    <s v="LTAMSEJIN"/>
    <s v=""/>
    <s v=""/>
    <s v=""/>
    <s v=""/>
    <d v="2010-10-31T00:00:00"/>
    <d v="2010-10-31T00:00:00"/>
    <n v="15151"/>
    <s v="551"/>
    <x v="9"/>
    <x v="27"/>
    <x v="4"/>
    <x v="1"/>
    <x v="0"/>
  </r>
  <r>
    <n v="5515122502"/>
    <x v="126"/>
    <n v="48016300"/>
    <x v="661"/>
    <s v="LTAMSEJIN"/>
    <s v=""/>
    <s v=""/>
    <s v=""/>
    <s v=""/>
    <d v="2010-10-31T00:00:00"/>
    <d v="2010-10-31T00:00:00"/>
    <n v="275460"/>
    <s v="551"/>
    <x v="9"/>
    <x v="27"/>
    <x v="4"/>
    <x v="1"/>
    <x v="0"/>
  </r>
  <r>
    <n v="5515122502"/>
    <x v="126"/>
    <n v="48016300"/>
    <x v="661"/>
    <s v="LTAMSEJIN"/>
    <s v=""/>
    <s v=""/>
    <s v=""/>
    <s v=""/>
    <d v="2010-10-31T00:00:00"/>
    <d v="2010-10-31T00:00:00"/>
    <n v="80952"/>
    <s v="551"/>
    <x v="9"/>
    <x v="27"/>
    <x v="4"/>
    <x v="1"/>
    <x v="0"/>
  </r>
  <r>
    <n v="5515122502"/>
    <x v="126"/>
    <n v="48016300"/>
    <x v="661"/>
    <s v="LTAMSEJIN"/>
    <s v=""/>
    <s v=""/>
    <s v=""/>
    <s v=""/>
    <d v="2010-10-31T00:00:00"/>
    <d v="2010-10-31T00:00:00"/>
    <n v="58195"/>
    <s v="551"/>
    <x v="9"/>
    <x v="27"/>
    <x v="4"/>
    <x v="1"/>
    <x v="0"/>
  </r>
  <r>
    <n v="5515122502"/>
    <x v="126"/>
    <n v="48016300"/>
    <x v="661"/>
    <s v="LTAMSEJIN"/>
    <s v=""/>
    <s v=""/>
    <s v=""/>
    <s v=""/>
    <d v="2010-10-31T00:00:00"/>
    <d v="2010-10-31T00:00:00"/>
    <n v="110849"/>
    <s v="551"/>
    <x v="9"/>
    <x v="27"/>
    <x v="4"/>
    <x v="1"/>
    <x v="0"/>
  </r>
  <r>
    <n v="5515122502"/>
    <x v="126"/>
    <n v="48016300"/>
    <x v="661"/>
    <s v="LTAMSEJIN"/>
    <s v=""/>
    <s v=""/>
    <s v=""/>
    <s v=""/>
    <d v="2010-10-31T00:00:00"/>
    <d v="2010-10-31T00:00:00"/>
    <n v="57143"/>
    <s v="551"/>
    <x v="9"/>
    <x v="27"/>
    <x v="4"/>
    <x v="1"/>
    <x v="0"/>
  </r>
  <r>
    <n v="5515122502"/>
    <x v="126"/>
    <n v="48016300"/>
    <x v="661"/>
    <s v="LTAMSEJIN"/>
    <s v=""/>
    <s v=""/>
    <s v=""/>
    <s v=""/>
    <d v="2010-10-31T00:00:00"/>
    <d v="2010-10-31T00:00:00"/>
    <n v="20388"/>
    <s v="551"/>
    <x v="9"/>
    <x v="27"/>
    <x v="4"/>
    <x v="1"/>
    <x v="0"/>
  </r>
  <r>
    <n v="5515122502"/>
    <x v="126"/>
    <n v="48016300"/>
    <x v="661"/>
    <s v="LTAMSEJIN"/>
    <s v=""/>
    <s v=""/>
    <s v=""/>
    <s v=""/>
    <d v="2010-10-31T00:00:00"/>
    <d v="2010-10-31T00:00:00"/>
    <n v="359763"/>
    <s v="551"/>
    <x v="9"/>
    <x v="27"/>
    <x v="4"/>
    <x v="1"/>
    <x v="0"/>
  </r>
  <r>
    <n v="5515122502"/>
    <x v="126"/>
    <n v="48016300"/>
    <x v="661"/>
    <s v="LTAMSEJIN"/>
    <s v=""/>
    <s v=""/>
    <s v=""/>
    <s v=""/>
    <d v="2010-10-31T00:00:00"/>
    <d v="2010-10-31T00:00:00"/>
    <n v="78182"/>
    <s v="551"/>
    <x v="9"/>
    <x v="27"/>
    <x v="4"/>
    <x v="1"/>
    <x v="0"/>
  </r>
  <r>
    <n v="5515122502"/>
    <x v="126"/>
    <n v="48016300"/>
    <x v="661"/>
    <s v="LTAMSEJIN"/>
    <s v=""/>
    <s v=""/>
    <s v=""/>
    <s v=""/>
    <d v="2010-10-31T00:00:00"/>
    <d v="2010-10-31T00:00:00"/>
    <n v="40754"/>
    <s v="551"/>
    <x v="9"/>
    <x v="27"/>
    <x v="4"/>
    <x v="1"/>
    <x v="0"/>
  </r>
  <r>
    <n v="5515122507"/>
    <x v="236"/>
    <n v="48016300"/>
    <x v="661"/>
    <s v="SSRMSALAZAR"/>
    <s v=""/>
    <s v="Depr.acum.maq.op."/>
    <s v=""/>
    <s v=""/>
    <d v="2010-10-31T00:00:00"/>
    <d v="2010-10-31T00:00:00"/>
    <n v="596810"/>
    <s v="551"/>
    <x v="9"/>
    <x v="27"/>
    <x v="5"/>
    <x v="1"/>
    <x v="0"/>
  </r>
  <r>
    <n v="5515122507"/>
    <x v="236"/>
    <n v="48016300"/>
    <x v="661"/>
    <s v="LTAMSEJIN"/>
    <s v=""/>
    <s v=""/>
    <s v=""/>
    <s v=""/>
    <d v="2010-10-31T00:00:00"/>
    <d v="2010-10-31T00:00:00"/>
    <n v="-596810"/>
    <s v="551"/>
    <x v="9"/>
    <x v="27"/>
    <x v="5"/>
    <x v="1"/>
    <x v="0"/>
  </r>
  <r>
    <n v="5515122507"/>
    <x v="236"/>
    <n v="48016300"/>
    <x v="661"/>
    <s v="LTAMSEJIN"/>
    <s v=""/>
    <s v=""/>
    <s v=""/>
    <s v=""/>
    <d v="2010-10-31T00:00:00"/>
    <d v="2010-10-31T00:00:00"/>
    <n v="596810"/>
    <s v="551"/>
    <x v="9"/>
    <x v="27"/>
    <x v="5"/>
    <x v="1"/>
    <x v="0"/>
  </r>
  <r>
    <n v="5515124012"/>
    <x v="127"/>
    <n v="48016300"/>
    <x v="661"/>
    <s v="LTLFCASTANED"/>
    <s v=""/>
    <s v=""/>
    <s v=""/>
    <s v=""/>
    <d v="2010-10-15T00:00:00"/>
    <d v="2010-10-31T00:00:00"/>
    <n v="29276"/>
    <s v="551"/>
    <x v="9"/>
    <x v="27"/>
    <x v="6"/>
    <x v="1"/>
    <x v="0"/>
  </r>
  <r>
    <n v="5515124012"/>
    <x v="127"/>
    <n v="48016300"/>
    <x v="661"/>
    <s v="LTLFCASTANED"/>
    <s v=""/>
    <s v=""/>
    <s v=""/>
    <s v=""/>
    <d v="2010-10-15T00:00:00"/>
    <d v="2010-10-31T00:00:00"/>
    <n v="17185"/>
    <s v="551"/>
    <x v="9"/>
    <x v="27"/>
    <x v="6"/>
    <x v="1"/>
    <x v="0"/>
  </r>
  <r>
    <n v="5515110102"/>
    <x v="92"/>
    <n v="48016800"/>
    <x v="662"/>
    <s v="SSALLONDONO"/>
    <s v="NOMINA PRIMERA QUINCENA O"/>
    <s v="Obl,lab,salariosxpag"/>
    <s v=""/>
    <s v=""/>
    <d v="2010-10-13T00:00:00"/>
    <d v="2010-10-13T00:00:00"/>
    <n v="370054"/>
    <s v="551"/>
    <x v="9"/>
    <x v="27"/>
    <x v="2"/>
    <x v="1"/>
    <x v="0"/>
  </r>
  <r>
    <n v="5515110102"/>
    <x v="92"/>
    <n v="48016800"/>
    <x v="662"/>
    <s v="SSALLONDONO"/>
    <s v="NOMINA SEGUNDA QUINCENA O"/>
    <s v="Obl,lab,salariosxpag"/>
    <s v=""/>
    <s v=""/>
    <d v="2010-10-26T00:00:00"/>
    <d v="2010-10-26T00:00:00"/>
    <n v="414697"/>
    <s v="551"/>
    <x v="9"/>
    <x v="27"/>
    <x v="2"/>
    <x v="1"/>
    <x v="0"/>
  </r>
  <r>
    <n v="5515110110"/>
    <x v="105"/>
    <n v="48016800"/>
    <x v="662"/>
    <s v="SSALLONDONO"/>
    <s v="NOMINA PRIMERA QUINCENA O"/>
    <s v="Obl,lab,salariosxpag"/>
    <s v=""/>
    <s v=""/>
    <d v="2010-10-13T00:00:00"/>
    <d v="2010-10-13T00:00:00"/>
    <n v="30750"/>
    <s v="551"/>
    <x v="9"/>
    <x v="27"/>
    <x v="2"/>
    <x v="1"/>
    <x v="0"/>
  </r>
  <r>
    <n v="5515110110"/>
    <x v="105"/>
    <n v="48016800"/>
    <x v="662"/>
    <s v="SSALLONDONO"/>
    <s v="NOMINA SEGUNDA QUINCENA O"/>
    <s v="Obl,lab,salariosxpag"/>
    <s v=""/>
    <s v=""/>
    <d v="2010-10-26T00:00:00"/>
    <d v="2010-10-26T00:00:00"/>
    <n v="30750"/>
    <s v="551"/>
    <x v="9"/>
    <x v="27"/>
    <x v="2"/>
    <x v="1"/>
    <x v="0"/>
  </r>
  <r>
    <n v="5515110111"/>
    <x v="106"/>
    <n v="48016800"/>
    <x v="662"/>
    <s v="SSALLONDONO"/>
    <s v="PROVISIONES  OCTUBRE 2010"/>
    <s v="Prov,lab,cesa.aprop."/>
    <s v=""/>
    <s v=""/>
    <d v="2010-10-27T00:00:00"/>
    <d v="2010-10-27T00:00:00"/>
    <n v="124270"/>
    <s v="551"/>
    <x v="9"/>
    <x v="27"/>
    <x v="2"/>
    <x v="1"/>
    <x v="0"/>
  </r>
  <r>
    <n v="5515110112"/>
    <x v="107"/>
    <n v="48016800"/>
    <x v="662"/>
    <s v="SSALLONDONO"/>
    <s v="PROVISIONES  OCTUBRE 2010"/>
    <s v="Prov,lab,cesa.aprop."/>
    <s v=""/>
    <s v=""/>
    <d v="2010-10-27T00:00:00"/>
    <d v="2010-10-27T00:00:00"/>
    <n v="26162"/>
    <s v="551"/>
    <x v="9"/>
    <x v="27"/>
    <x v="2"/>
    <x v="1"/>
    <x v="0"/>
  </r>
  <r>
    <n v="5515110113"/>
    <x v="108"/>
    <n v="48016800"/>
    <x v="662"/>
    <s v="SSALLONDONO"/>
    <s v="PROVISIONES  OCTUBRE 2010"/>
    <s v="Prov,lab,cesa.aprop."/>
    <s v=""/>
    <s v=""/>
    <d v="2010-10-27T00:00:00"/>
    <d v="2010-10-27T00:00:00"/>
    <n v="111189"/>
    <s v="551"/>
    <x v="9"/>
    <x v="27"/>
    <x v="2"/>
    <x v="1"/>
    <x v="0"/>
  </r>
  <r>
    <n v="5515110114"/>
    <x v="93"/>
    <n v="48016800"/>
    <x v="662"/>
    <s v="SSALLONDONO"/>
    <s v="PROVISIONES  OCTUBRE 2010"/>
    <s v="Prov,lab,cesa.aprop."/>
    <s v=""/>
    <s v=""/>
    <d v="2010-10-27T00:00:00"/>
    <d v="2010-10-27T00:00:00"/>
    <n v="45784"/>
    <s v="551"/>
    <x v="9"/>
    <x v="27"/>
    <x v="2"/>
    <x v="1"/>
    <x v="0"/>
  </r>
  <r>
    <n v="5515110116"/>
    <x v="94"/>
    <n v="48016800"/>
    <x v="662"/>
    <s v="SSALLONDONO"/>
    <s v="PROVISIONES  OCTUBRE 2010"/>
    <s v="Prov,lab,cesa.aprop."/>
    <s v=""/>
    <s v=""/>
    <d v="2010-10-27T00:00:00"/>
    <d v="2010-10-27T00:00:00"/>
    <n v="117730"/>
    <s v="551"/>
    <x v="9"/>
    <x v="27"/>
    <x v="2"/>
    <x v="1"/>
    <x v="0"/>
  </r>
  <r>
    <n v="5515110124"/>
    <x v="97"/>
    <n v="48016800"/>
    <x v="662"/>
    <s v="SSALLONDONO"/>
    <s v="PROVISIONES  OCTUBRE 2010"/>
    <s v="Prov,lab,cesa.aprop."/>
    <s v=""/>
    <s v=""/>
    <d v="2010-10-27T00:00:00"/>
    <d v="2010-10-27T00:00:00"/>
    <n v="39243"/>
    <s v="551"/>
    <x v="9"/>
    <x v="27"/>
    <x v="2"/>
    <x v="1"/>
    <x v="0"/>
  </r>
  <r>
    <n v="5515110127"/>
    <x v="98"/>
    <n v="48016800"/>
    <x v="662"/>
    <s v="SSALLONDONO"/>
    <s v="SEGURIDAD SOCIAL  OCTUBRE"/>
    <s v="Ret,apor,nomi, seg.s"/>
    <s v=""/>
    <s v=""/>
    <d v="2010-10-27T00:00:00"/>
    <d v="2010-10-27T00:00:00"/>
    <n v="38700"/>
    <s v="551"/>
    <x v="9"/>
    <x v="27"/>
    <x v="2"/>
    <x v="1"/>
    <x v="0"/>
  </r>
  <r>
    <n v="5515110128"/>
    <x v="98"/>
    <n v="48016800"/>
    <x v="662"/>
    <s v="SSALLONDONO"/>
    <s v="SEGURIDAD SOCIAL  OCTUBRE"/>
    <s v="Ret,apor,nomi, seg.s"/>
    <s v=""/>
    <s v=""/>
    <d v="2010-10-27T00:00:00"/>
    <d v="2010-10-27T00:00:00"/>
    <n v="-48634"/>
    <s v="551"/>
    <x v="9"/>
    <x v="27"/>
    <x v="2"/>
    <x v="1"/>
    <x v="0"/>
  </r>
  <r>
    <n v="5515110128"/>
    <x v="98"/>
    <n v="48016800"/>
    <x v="662"/>
    <s v="SSALLONDONO"/>
    <s v="SEGURIDAD SOCIAL  OCTUBRE"/>
    <s v="Ret,apor,nomi, seg.s"/>
    <s v=""/>
    <s v=""/>
    <d v="2010-10-27T00:00:00"/>
    <d v="2010-10-27T00:00:00"/>
    <n v="151900"/>
    <s v="551"/>
    <x v="9"/>
    <x v="27"/>
    <x v="2"/>
    <x v="1"/>
    <x v="0"/>
  </r>
  <r>
    <n v="5515110129"/>
    <x v="99"/>
    <n v="48016800"/>
    <x v="662"/>
    <s v="SSALLONDONO"/>
    <s v="SEGURIDAD SOCIAL  OCTUBRE"/>
    <s v="Ret,apor,nomi, seg.s"/>
    <s v=""/>
    <s v=""/>
    <d v="2010-10-27T00:00:00"/>
    <d v="2010-10-27T00:00:00"/>
    <n v="-48634"/>
    <s v="551"/>
    <x v="9"/>
    <x v="27"/>
    <x v="2"/>
    <x v="1"/>
    <x v="0"/>
  </r>
  <r>
    <n v="5515110129"/>
    <x v="99"/>
    <n v="48016800"/>
    <x v="662"/>
    <s v="SSALLONDONO"/>
    <s v="SEGURIDAD SOCIAL  OCTUBRE"/>
    <s v="Ret,apor,nomi, seg.s"/>
    <s v=""/>
    <s v=""/>
    <d v="2010-10-27T00:00:00"/>
    <d v="2010-10-27T00:00:00"/>
    <n v="194600"/>
    <s v="551"/>
    <x v="9"/>
    <x v="27"/>
    <x v="2"/>
    <x v="1"/>
    <x v="0"/>
  </r>
  <r>
    <n v="5515110131"/>
    <x v="100"/>
    <n v="48016800"/>
    <x v="662"/>
    <s v="SSALLONDONO"/>
    <s v="SEGURIDAD SOCIAL  OCTUBRE"/>
    <s v="Ret,apor,nomi, seg.s"/>
    <s v=""/>
    <s v=""/>
    <d v="2010-10-27T00:00:00"/>
    <d v="2010-10-27T00:00:00"/>
    <n v="57200"/>
    <s v="551"/>
    <x v="9"/>
    <x v="27"/>
    <x v="2"/>
    <x v="1"/>
    <x v="0"/>
  </r>
  <r>
    <n v="5515110133"/>
    <x v="98"/>
    <n v="48016800"/>
    <x v="662"/>
    <s v="SSALLONDONO"/>
    <s v="SEGURIDAD SOCIAL  OCTUBRE"/>
    <s v="Ret,apor,nomi, seg.s"/>
    <s v=""/>
    <s v=""/>
    <d v="2010-10-27T00:00:00"/>
    <d v="2010-10-27T00:00:00"/>
    <n v="42900"/>
    <s v="551"/>
    <x v="9"/>
    <x v="27"/>
    <x v="2"/>
    <x v="1"/>
    <x v="0"/>
  </r>
  <r>
    <n v="5515110134"/>
    <x v="98"/>
    <n v="48016800"/>
    <x v="662"/>
    <s v="SSALLONDONO"/>
    <s v="SEGURIDAD SOCIAL  OCTUBRE"/>
    <s v="Ret,apor,nomi, seg.s"/>
    <s v=""/>
    <s v=""/>
    <d v="2010-10-27T00:00:00"/>
    <d v="2010-10-27T00:00:00"/>
    <n v="28600"/>
    <s v="551"/>
    <x v="9"/>
    <x v="27"/>
    <x v="2"/>
    <x v="1"/>
    <x v="0"/>
  </r>
  <r>
    <n v="5515113507"/>
    <x v="101"/>
    <n v="48016800"/>
    <x v="662"/>
    <s v="SSRDVILLEGAS"/>
    <s v="Litoempaques_LB_506706"/>
    <s v="LEASING BANCOLOMBIA SA"/>
    <s v=""/>
    <s v=""/>
    <d v="2010-10-01T00:00:00"/>
    <d v="2010-10-01T00:00:00"/>
    <n v="25997"/>
    <s v="551"/>
    <x v="9"/>
    <x v="27"/>
    <x v="5"/>
    <x v="1"/>
    <x v="0"/>
  </r>
  <r>
    <n v="5515113507"/>
    <x v="101"/>
    <n v="48016800"/>
    <x v="662"/>
    <s v="SSRDVILLEGAS"/>
    <s v="Litoempaques_LB_506706"/>
    <s v="LEASING BANCOLOMBIA SA"/>
    <s v=""/>
    <s v=""/>
    <d v="2010-10-01T00:00:00"/>
    <d v="2010-10-01T00:00:00"/>
    <n v="35960"/>
    <s v="551"/>
    <x v="9"/>
    <x v="27"/>
    <x v="5"/>
    <x v="1"/>
    <x v="0"/>
  </r>
  <r>
    <n v="5515113507"/>
    <x v="101"/>
    <n v="48016800"/>
    <x v="662"/>
    <s v="SSRDVILLEGAS"/>
    <s v="Litoempaques_LB_506706"/>
    <s v="LEASING BANCOLOMBIA SA"/>
    <s v=""/>
    <s v=""/>
    <d v="2010-10-01T00:00:00"/>
    <d v="2010-10-01T00:00:00"/>
    <n v="25997"/>
    <s v="551"/>
    <x v="9"/>
    <x v="27"/>
    <x v="5"/>
    <x v="1"/>
    <x v="0"/>
  </r>
  <r>
    <n v="5515113507"/>
    <x v="101"/>
    <n v="48016800"/>
    <x v="662"/>
    <s v="SSRDVILLEGAS"/>
    <s v="Litoempaques_LB_506706"/>
    <s v="LEASING BANCOLOMBIA SA"/>
    <s v=""/>
    <s v=""/>
    <d v="2010-10-01T00:00:00"/>
    <d v="2010-10-01T00:00:00"/>
    <n v="35960"/>
    <s v="551"/>
    <x v="9"/>
    <x v="27"/>
    <x v="5"/>
    <x v="1"/>
    <x v="0"/>
  </r>
  <r>
    <n v="5515113507"/>
    <x v="101"/>
    <n v="48016800"/>
    <x v="662"/>
    <s v="SSRDVILLEGAS"/>
    <s v="Litoempaques_LB_506706"/>
    <s v="LEASING BANCOLOMBIA SA"/>
    <s v=""/>
    <s v=""/>
    <d v="2010-10-01T00:00:00"/>
    <d v="2010-10-01T00:00:00"/>
    <n v="18537"/>
    <s v="551"/>
    <x v="9"/>
    <x v="27"/>
    <x v="5"/>
    <x v="1"/>
    <x v="0"/>
  </r>
  <r>
    <n v="5515113507"/>
    <x v="101"/>
    <n v="48016800"/>
    <x v="662"/>
    <s v="SSRDVILLEGAS"/>
    <s v="Litoempaques_LB_506706"/>
    <s v="LEASING BANCOLOMBIA SA"/>
    <s v=""/>
    <s v=""/>
    <d v="2010-10-01T00:00:00"/>
    <d v="2010-10-01T00:00:00"/>
    <n v="26407"/>
    <s v="551"/>
    <x v="9"/>
    <x v="27"/>
    <x v="5"/>
    <x v="1"/>
    <x v="0"/>
  </r>
  <r>
    <n v="5515113507"/>
    <x v="101"/>
    <n v="48016800"/>
    <x v="662"/>
    <s v="SSRDVILLEGAS"/>
    <s v="Litoempaques_LB_506706"/>
    <s v="LEASING BANCOLOMBIA SA"/>
    <s v=""/>
    <s v=""/>
    <d v="2010-10-01T00:00:00"/>
    <d v="2010-10-01T00:00:00"/>
    <n v="18537"/>
    <s v="551"/>
    <x v="9"/>
    <x v="27"/>
    <x v="5"/>
    <x v="1"/>
    <x v="0"/>
  </r>
  <r>
    <n v="5515113507"/>
    <x v="101"/>
    <n v="48016800"/>
    <x v="662"/>
    <s v="SSRDVILLEGAS"/>
    <s v="Litoempaques_LB_506706"/>
    <s v="LEASING BANCOLOMBIA SA"/>
    <s v=""/>
    <s v=""/>
    <d v="2010-10-01T00:00:00"/>
    <d v="2010-10-01T00:00:00"/>
    <n v="26407"/>
    <s v="551"/>
    <x v="9"/>
    <x v="27"/>
    <x v="5"/>
    <x v="1"/>
    <x v="0"/>
  </r>
  <r>
    <n v="5515116403"/>
    <x v="232"/>
    <n v="48016800"/>
    <x v="662"/>
    <s v="SSRDVILLEGAS"/>
    <s v="NOM AHOR 48016800 SEM 42"/>
    <s v="AHORA S.A"/>
    <s v=""/>
    <s v=""/>
    <d v="2010-10-27T00:00:00"/>
    <d v="2010-10-27T00:00:00"/>
    <n v="143942"/>
    <s v="551"/>
    <x v="9"/>
    <x v="27"/>
    <x v="5"/>
    <x v="1"/>
    <x v="0"/>
  </r>
  <r>
    <n v="5515116408"/>
    <x v="103"/>
    <n v="48016800"/>
    <x v="662"/>
    <s v="SSRDVILLEGAS"/>
    <s v="FACTURA COMCEL"/>
    <s v="COMUNICACION CELULAR S.A. COMCEL"/>
    <s v=""/>
    <s v=""/>
    <d v="2010-10-04T00:00:00"/>
    <d v="2010-10-04T00:00:00"/>
    <n v="1919"/>
    <s v="551"/>
    <x v="9"/>
    <x v="27"/>
    <x v="1"/>
    <x v="1"/>
    <x v="0"/>
  </r>
  <r>
    <n v="5515116408"/>
    <x v="103"/>
    <n v="48016800"/>
    <x v="662"/>
    <s v="SSRDVILLEGAS"/>
    <s v="FACTURA TIGO"/>
    <s v="COLOMBIA MOVIL S.A. E.S.P."/>
    <s v=""/>
    <s v=""/>
    <d v="2010-10-04T00:00:00"/>
    <d v="2010-10-05T00:00:00"/>
    <n v="4729"/>
    <s v="551"/>
    <x v="9"/>
    <x v="27"/>
    <x v="1"/>
    <x v="1"/>
    <x v="0"/>
  </r>
  <r>
    <n v="5515116408"/>
    <x v="103"/>
    <n v="48016800"/>
    <x v="662"/>
    <s v="SSRDVILLEGAS"/>
    <s v="FACTURA MOVISTAR"/>
    <s v="TELEFONICA MOVILES COLOMBIA S.A."/>
    <s v=""/>
    <s v=""/>
    <d v="2010-10-11T00:00:00"/>
    <d v="2010-10-11T00:00:00"/>
    <n v="7537"/>
    <s v="551"/>
    <x v="9"/>
    <x v="27"/>
    <x v="1"/>
    <x v="1"/>
    <x v="0"/>
  </r>
  <r>
    <n v="5515116408"/>
    <x v="103"/>
    <n v="48016800"/>
    <x v="662"/>
    <s v="SSRDVILLEGAS"/>
    <s v="FACTURA UNE"/>
    <s v="EPM TELECOMUNICACIONES S.A."/>
    <s v=""/>
    <s v=""/>
    <d v="2010-10-13T00:00:00"/>
    <d v="2010-10-15T00:00:00"/>
    <n v="4145"/>
    <s v="551"/>
    <x v="9"/>
    <x v="27"/>
    <x v="1"/>
    <x v="1"/>
    <x v="0"/>
  </r>
  <r>
    <n v="5515116408"/>
    <x v="103"/>
    <n v="48016800"/>
    <x v="662"/>
    <s v="SSRDVILLEGAS"/>
    <s v="FACTURA UNE"/>
    <s v="EPM TELECOMUNICACIONES S.A."/>
    <s v=""/>
    <s v=""/>
    <d v="2010-10-13T00:00:00"/>
    <d v="2010-10-15T00:00:00"/>
    <n v="2947"/>
    <s v="551"/>
    <x v="9"/>
    <x v="27"/>
    <x v="1"/>
    <x v="1"/>
    <x v="0"/>
  </r>
  <r>
    <n v="5515116408"/>
    <x v="103"/>
    <n v="48016800"/>
    <x v="662"/>
    <s v="SSRDVILLEGAS"/>
    <s v="FACTURA UNE"/>
    <s v="EPM TELECOMUNICACIONES S.A."/>
    <s v=""/>
    <s v=""/>
    <d v="2010-10-13T00:00:00"/>
    <d v="2010-10-15T00:00:00"/>
    <n v="802"/>
    <s v="551"/>
    <x v="9"/>
    <x v="27"/>
    <x v="1"/>
    <x v="1"/>
    <x v="0"/>
  </r>
  <r>
    <n v="5515116408"/>
    <x v="103"/>
    <n v="48016800"/>
    <x v="662"/>
    <s v="SSRDVILLEGAS"/>
    <s v="FACTURA UNE"/>
    <s v="EPM TELECOMUNICACIONES S.A."/>
    <s v=""/>
    <s v=""/>
    <d v="2010-10-13T00:00:00"/>
    <d v="2010-10-15T00:00:00"/>
    <n v="3768"/>
    <s v="551"/>
    <x v="9"/>
    <x v="27"/>
    <x v="1"/>
    <x v="1"/>
    <x v="0"/>
  </r>
  <r>
    <n v="5515116408"/>
    <x v="103"/>
    <n v="48016800"/>
    <x v="662"/>
    <s v="SSRDVILLEGAS"/>
    <s v="FACTURA UNE"/>
    <s v="EPM TELECOMUNICACIONES S.A."/>
    <s v=""/>
    <s v=""/>
    <d v="2010-10-13T00:00:00"/>
    <d v="2010-10-15T00:00:00"/>
    <n v="2060"/>
    <s v="551"/>
    <x v="9"/>
    <x v="27"/>
    <x v="1"/>
    <x v="1"/>
    <x v="0"/>
  </r>
  <r>
    <n v="5515116408"/>
    <x v="103"/>
    <n v="48016800"/>
    <x v="662"/>
    <s v="SSRDVILLEGAS"/>
    <s v="FACTURA UNE"/>
    <s v="EPM TELECOMUNICACIONES S.A."/>
    <s v=""/>
    <s v=""/>
    <d v="2010-10-13T00:00:00"/>
    <d v="2010-10-15T00:00:00"/>
    <n v="748"/>
    <s v="551"/>
    <x v="9"/>
    <x v="27"/>
    <x v="1"/>
    <x v="1"/>
    <x v="0"/>
  </r>
  <r>
    <n v="5515116408"/>
    <x v="103"/>
    <n v="48016800"/>
    <x v="662"/>
    <s v="SSRDVILLEGAS"/>
    <s v="FACTURA UNE"/>
    <s v="EPM TELECOMUNICACIONES S.A."/>
    <s v=""/>
    <s v=""/>
    <d v="2010-10-13T00:00:00"/>
    <d v="2010-10-15T00:00:00"/>
    <n v="8660"/>
    <s v="551"/>
    <x v="9"/>
    <x v="27"/>
    <x v="1"/>
    <x v="1"/>
    <x v="0"/>
  </r>
  <r>
    <n v="5515116408"/>
    <x v="103"/>
    <n v="48016800"/>
    <x v="662"/>
    <s v="SSRDVILLEGAS"/>
    <s v="FACTURA UNE"/>
    <s v="EPM TELECOMUNICACIONES S.A."/>
    <s v=""/>
    <s v=""/>
    <d v="2010-10-13T00:00:00"/>
    <d v="2010-10-15T00:00:00"/>
    <n v="4607"/>
    <s v="551"/>
    <x v="9"/>
    <x v="27"/>
    <x v="1"/>
    <x v="1"/>
    <x v="0"/>
  </r>
  <r>
    <n v="5515116408"/>
    <x v="103"/>
    <n v="48016800"/>
    <x v="662"/>
    <s v="SSRDVILLEGAS"/>
    <s v="FACTURA UNE"/>
    <s v="EPM TELECOMUNICACIONES S.A."/>
    <s v=""/>
    <s v=""/>
    <d v="2010-10-13T00:00:00"/>
    <d v="2010-10-15T00:00:00"/>
    <n v="1670"/>
    <s v="551"/>
    <x v="9"/>
    <x v="27"/>
    <x v="1"/>
    <x v="1"/>
    <x v="0"/>
  </r>
  <r>
    <n v="5515116408"/>
    <x v="103"/>
    <n v="48016800"/>
    <x v="662"/>
    <s v="SSRDVILLEGAS"/>
    <s v="FACTURA UNE"/>
    <s v="EPM TELECOMUNICACIONES S.A."/>
    <s v=""/>
    <s v=""/>
    <d v="2010-10-13T00:00:00"/>
    <d v="2010-10-15T00:00:00"/>
    <n v="747"/>
    <s v="551"/>
    <x v="9"/>
    <x v="27"/>
    <x v="1"/>
    <x v="1"/>
    <x v="0"/>
  </r>
  <r>
    <n v="5515116408"/>
    <x v="103"/>
    <n v="48016800"/>
    <x v="662"/>
    <s v="SSRDVILLEGAS"/>
    <s v="FACTURA UNE"/>
    <s v="EPM TELECOMUNICACIONES S.A."/>
    <s v=""/>
    <s v=""/>
    <d v="2010-10-13T00:00:00"/>
    <d v="2010-10-15T00:00:00"/>
    <n v="1131"/>
    <s v="551"/>
    <x v="9"/>
    <x v="27"/>
    <x v="1"/>
    <x v="1"/>
    <x v="0"/>
  </r>
  <r>
    <n v="5515116408"/>
    <x v="103"/>
    <n v="48016800"/>
    <x v="662"/>
    <s v="SSRDVILLEGAS"/>
    <s v="FACTURA UNE"/>
    <s v="EPM TELECOMUNICACIONES S.A."/>
    <s v=""/>
    <s v=""/>
    <d v="2010-10-13T00:00:00"/>
    <d v="2010-10-15T00:00:00"/>
    <n v="1493"/>
    <s v="551"/>
    <x v="9"/>
    <x v="27"/>
    <x v="1"/>
    <x v="1"/>
    <x v="0"/>
  </r>
  <r>
    <n v="5515116408"/>
    <x v="103"/>
    <n v="48016800"/>
    <x v="662"/>
    <s v="SSRDVILLEGAS"/>
    <s v="FACTURA COMCEL"/>
    <s v="COMUNICACION CELULAR S.A. COMCEL"/>
    <s v=""/>
    <s v=""/>
    <d v="2010-10-29T00:00:00"/>
    <d v="2010-10-29T00:00:00"/>
    <n v="1620"/>
    <s v="551"/>
    <x v="9"/>
    <x v="27"/>
    <x v="1"/>
    <x v="1"/>
    <x v="0"/>
  </r>
  <r>
    <n v="5515124507"/>
    <x v="185"/>
    <n v="48016800"/>
    <x v="662"/>
    <s v="LTEAGUTIERRE"/>
    <s v=""/>
    <s v="cta pte,prov,prd.no,"/>
    <s v="Accesorio, rpto mantto eq computo 16%"/>
    <s v="Accesorio, rpto mantto eq computo 16%"/>
    <d v="2010-10-12T00:00:00"/>
    <d v="2010-10-12T00:00:00"/>
    <n v="48720"/>
    <s v="551"/>
    <x v="9"/>
    <x v="27"/>
    <x v="5"/>
    <x v="1"/>
    <x v="0"/>
  </r>
  <r>
    <n v="5515124704"/>
    <x v="110"/>
    <n v="48016800"/>
    <x v="662"/>
    <s v="LTNASANCHEZ"/>
    <s v=""/>
    <s v="Caja men RgMedellin"/>
    <s v=""/>
    <s v=""/>
    <d v="2010-10-09T00:00:00"/>
    <d v="2010-10-09T00:00:00"/>
    <n v="2400"/>
    <s v="551"/>
    <x v="9"/>
    <x v="27"/>
    <x v="5"/>
    <x v="1"/>
    <x v="0"/>
  </r>
  <r>
    <n v="5515124704"/>
    <x v="110"/>
    <n v="48016800"/>
    <x v="662"/>
    <s v="SSRDVILLEGAS"/>
    <s v=""/>
    <s v="OFIXPRES S.A.S"/>
    <s v="Papel a4 multip.x500 blco"/>
    <s v="Papel a4 multip.x500 blco"/>
    <d v="2010-10-15T00:00:00"/>
    <d v="2010-10-20T00:00:00"/>
    <n v="20916"/>
    <s v="551"/>
    <x v="9"/>
    <x v="27"/>
    <x v="5"/>
    <x v="1"/>
    <x v="0"/>
  </r>
  <r>
    <n v="5515124704"/>
    <x v="110"/>
    <n v="48016800"/>
    <x v="662"/>
    <s v="SSRDVILLEGAS"/>
    <s v=""/>
    <s v="OFIXPRES S.A.S"/>
    <s v="Cuaderno argoll 105 econ.cuad.imagen"/>
    <s v="Cuaderno argoll 105 econ.cuad.imagen"/>
    <d v="2010-10-19T00:00:00"/>
    <d v="2010-10-23T00:00:00"/>
    <n v="2575"/>
    <s v="551"/>
    <x v="9"/>
    <x v="27"/>
    <x v="5"/>
    <x v="1"/>
    <x v="0"/>
  </r>
  <r>
    <n v="5515124704"/>
    <x v="110"/>
    <n v="48016800"/>
    <x v="662"/>
    <s v="SSRDVILLEGAS"/>
    <s v=""/>
    <s v="OFIXPRES S.A.S"/>
    <s v="Mina 0.7mm hb  tb*12"/>
    <s v="Mina 0.7mm hb  tb*12"/>
    <d v="2010-10-19T00:00:00"/>
    <d v="2010-10-23T00:00:00"/>
    <n v="658"/>
    <s v="551"/>
    <x v="9"/>
    <x v="27"/>
    <x v="5"/>
    <x v="1"/>
    <x v="0"/>
  </r>
  <r>
    <n v="5515125759"/>
    <x v="115"/>
    <n v="48016800"/>
    <x v="662"/>
    <s v="SSGAVILLAMIL"/>
    <s v="Reclas Gasto Lito 2010"/>
    <s v="Ga,pnal,dotac. pnal"/>
    <s v=""/>
    <s v=""/>
    <d v="2010-10-29T00:00:00"/>
    <d v="2010-10-29T00:00:00"/>
    <n v="20872"/>
    <s v="551"/>
    <x v="9"/>
    <x v="27"/>
    <x v="5"/>
    <x v="1"/>
    <x v="0"/>
  </r>
  <r>
    <n v="5505110102"/>
    <x v="131"/>
    <n v="48200100"/>
    <x v="664"/>
    <s v="SSALLONDONO"/>
    <s v="NOMINA PRIMERA QUINCENA O"/>
    <s v="Obl,lab,salariosxpag"/>
    <s v=""/>
    <s v=""/>
    <d v="2010-10-13T00:00:00"/>
    <d v="2010-10-13T00:00:00"/>
    <n v="1328045"/>
    <s v="550"/>
    <x v="9"/>
    <x v="27"/>
    <x v="2"/>
    <x v="1"/>
    <x v="0"/>
  </r>
  <r>
    <n v="5505110102"/>
    <x v="131"/>
    <n v="48200100"/>
    <x v="664"/>
    <s v="SSALLONDONO"/>
    <s v="NOMINA SEGUNDA QUINCENA O"/>
    <s v="Obl,lab,salariosxpag"/>
    <s v=""/>
    <s v=""/>
    <d v="2010-10-26T00:00:00"/>
    <d v="2010-10-26T00:00:00"/>
    <n v="1328045"/>
    <s v="550"/>
    <x v="9"/>
    <x v="27"/>
    <x v="2"/>
    <x v="1"/>
    <x v="0"/>
  </r>
  <r>
    <n v="5505110105"/>
    <x v="246"/>
    <n v="48200100"/>
    <x v="664"/>
    <s v="SSGAVILLAMIL"/>
    <s v="Reclas Gasto Lito 2010"/>
    <s v="Cif,pnal,dotac. pnal"/>
    <s v=""/>
    <s v=""/>
    <d v="2010-10-29T00:00:00"/>
    <d v="2010-10-29T00:00:00"/>
    <n v="-210000"/>
    <s v="550"/>
    <x v="9"/>
    <x v="27"/>
    <x v="2"/>
    <x v="1"/>
    <x v="0"/>
  </r>
  <r>
    <n v="5505110105"/>
    <x v="246"/>
    <n v="48200100"/>
    <x v="664"/>
    <s v="LTHMRENDON"/>
    <s v=""/>
    <s v="cta pte,prov,prd.no,"/>
    <s v="Incentivo fuerza de ventas colaborador0%"/>
    <s v="Incentivo fuerza de ventas colaborador0%"/>
    <d v="2010-10-14T00:00:00"/>
    <d v="2010-10-14T00:00:00"/>
    <n v="210000"/>
    <s v="550"/>
    <x v="9"/>
    <x v="27"/>
    <x v="2"/>
    <x v="1"/>
    <x v="0"/>
  </r>
  <r>
    <n v="5505110110"/>
    <x v="132"/>
    <n v="48200100"/>
    <x v="664"/>
    <s v="SSALLONDONO"/>
    <s v="NOMINA PRIMERA QUINCENA O"/>
    <s v="Obl,lab,salariosxpag"/>
    <s v=""/>
    <s v=""/>
    <d v="2010-10-13T00:00:00"/>
    <d v="2010-10-13T00:00:00"/>
    <n v="30750"/>
    <s v="550"/>
    <x v="9"/>
    <x v="27"/>
    <x v="2"/>
    <x v="1"/>
    <x v="0"/>
  </r>
  <r>
    <n v="5505110110"/>
    <x v="132"/>
    <n v="48200100"/>
    <x v="664"/>
    <s v="SSALLONDONO"/>
    <s v="NOMINA SEGUNDA QUINCENA O"/>
    <s v="Obl,lab,salariosxpag"/>
    <s v=""/>
    <s v=""/>
    <d v="2010-10-26T00:00:00"/>
    <d v="2010-10-26T00:00:00"/>
    <n v="30750"/>
    <s v="550"/>
    <x v="9"/>
    <x v="27"/>
    <x v="2"/>
    <x v="1"/>
    <x v="0"/>
  </r>
  <r>
    <n v="5505110111"/>
    <x v="133"/>
    <n v="48200100"/>
    <x v="664"/>
    <s v="SSALLONDONO"/>
    <s v="PROVISIONES  OCTUBRE 2010"/>
    <s v="Prov,lab,cesa.aprop."/>
    <s v=""/>
    <s v=""/>
    <d v="2010-10-27T00:00:00"/>
    <d v="2010-10-27T00:00:00"/>
    <n v="258171"/>
    <s v="550"/>
    <x v="9"/>
    <x v="27"/>
    <x v="2"/>
    <x v="1"/>
    <x v="0"/>
  </r>
  <r>
    <n v="5505110112"/>
    <x v="134"/>
    <n v="48200100"/>
    <x v="664"/>
    <s v="SSALLONDONO"/>
    <s v="PROVISIONES  OCTUBRE 2010"/>
    <s v="Prov,lab,cesa.aprop."/>
    <s v=""/>
    <s v=""/>
    <d v="2010-10-27T00:00:00"/>
    <d v="2010-10-27T00:00:00"/>
    <n v="54352"/>
    <s v="550"/>
    <x v="9"/>
    <x v="27"/>
    <x v="2"/>
    <x v="1"/>
    <x v="0"/>
  </r>
  <r>
    <n v="5505110113"/>
    <x v="135"/>
    <n v="48200100"/>
    <x v="664"/>
    <s v="SSALLONDONO"/>
    <s v="PROVISIONES  OCTUBRE 2010"/>
    <s v="Prov,lab,cesa.aprop."/>
    <s v=""/>
    <s v=""/>
    <d v="2010-10-27T00:00:00"/>
    <d v="2010-10-27T00:00:00"/>
    <n v="230996"/>
    <s v="550"/>
    <x v="9"/>
    <x v="27"/>
    <x v="2"/>
    <x v="1"/>
    <x v="0"/>
  </r>
  <r>
    <n v="5505110114"/>
    <x v="136"/>
    <n v="48200100"/>
    <x v="664"/>
    <s v="SSALLONDONO"/>
    <s v="PROVISIONES  OCTUBRE 2010"/>
    <s v="Prov,lab,cesa.aprop."/>
    <s v=""/>
    <s v=""/>
    <d v="2010-10-27T00:00:00"/>
    <d v="2010-10-27T00:00:00"/>
    <n v="95115"/>
    <s v="550"/>
    <x v="9"/>
    <x v="27"/>
    <x v="2"/>
    <x v="1"/>
    <x v="0"/>
  </r>
  <r>
    <n v="5505110116"/>
    <x v="137"/>
    <n v="48200100"/>
    <x v="664"/>
    <s v="SSALLONDONO"/>
    <s v="PROVISIONES  OCTUBRE 2010"/>
    <s v="Prov,lab,cesa.aprop."/>
    <s v=""/>
    <s v=""/>
    <d v="2010-10-27T00:00:00"/>
    <d v="2010-10-27T00:00:00"/>
    <n v="244584"/>
    <s v="550"/>
    <x v="9"/>
    <x v="27"/>
    <x v="2"/>
    <x v="1"/>
    <x v="0"/>
  </r>
  <r>
    <n v="5505110124"/>
    <x v="140"/>
    <n v="48200100"/>
    <x v="664"/>
    <s v="SSALLONDONO"/>
    <s v="PROVISIONES  OCTUBRE 2010"/>
    <s v="Prov,lab,cesa.aprop."/>
    <s v=""/>
    <s v=""/>
    <d v="2010-10-27T00:00:00"/>
    <d v="2010-10-27T00:00:00"/>
    <n v="81527"/>
    <s v="550"/>
    <x v="9"/>
    <x v="27"/>
    <x v="2"/>
    <x v="1"/>
    <x v="0"/>
  </r>
  <r>
    <n v="5505110127"/>
    <x v="141"/>
    <n v="48200100"/>
    <x v="664"/>
    <s v="SSALLONDONO"/>
    <s v="SEGURIDAD SOCIAL  OCTUBRE"/>
    <s v="Ret,apor,nomi, seg.s"/>
    <s v=""/>
    <s v=""/>
    <d v="2010-10-27T00:00:00"/>
    <d v="2010-10-27T00:00:00"/>
    <n v="115500"/>
    <s v="550"/>
    <x v="9"/>
    <x v="27"/>
    <x v="2"/>
    <x v="1"/>
    <x v="0"/>
  </r>
  <r>
    <n v="5505110128"/>
    <x v="142"/>
    <n v="48200100"/>
    <x v="664"/>
    <s v="SSALLONDONO"/>
    <s v="SEGURIDAD SOCIAL  OCTUBRE"/>
    <s v="Ret,apor,nomi, seg.s"/>
    <s v=""/>
    <s v=""/>
    <d v="2010-10-27T00:00:00"/>
    <d v="2010-10-27T00:00:00"/>
    <n v="-106244"/>
    <s v="550"/>
    <x v="9"/>
    <x v="27"/>
    <x v="2"/>
    <x v="1"/>
    <x v="0"/>
  </r>
  <r>
    <n v="5505110128"/>
    <x v="142"/>
    <n v="48200100"/>
    <x v="664"/>
    <s v="SSALLONDONO"/>
    <s v="SEGURIDAD SOCIAL  OCTUBRE"/>
    <s v="Ret,apor,nomi, seg.s"/>
    <s v=""/>
    <s v=""/>
    <d v="2010-10-27T00:00:00"/>
    <d v="2010-10-27T00:00:00"/>
    <n v="332000"/>
    <s v="550"/>
    <x v="9"/>
    <x v="27"/>
    <x v="2"/>
    <x v="1"/>
    <x v="0"/>
  </r>
  <r>
    <n v="5505110129"/>
    <x v="143"/>
    <n v="48200100"/>
    <x v="664"/>
    <s v="SSALLONDONO"/>
    <s v="SEGURIDAD SOCIAL  OCTUBRE"/>
    <s v="Ret,apor,nomi, seg.s"/>
    <s v=""/>
    <s v=""/>
    <d v="2010-10-27T00:00:00"/>
    <d v="2010-10-27T00:00:00"/>
    <n v="-106244"/>
    <s v="550"/>
    <x v="9"/>
    <x v="27"/>
    <x v="2"/>
    <x v="1"/>
    <x v="0"/>
  </r>
  <r>
    <n v="5505110129"/>
    <x v="143"/>
    <n v="48200100"/>
    <x v="664"/>
    <s v="SSALLONDONO"/>
    <s v="SEGURIDAD SOCIAL  OCTUBRE"/>
    <s v="Ret,apor,nomi, seg.s"/>
    <s v=""/>
    <s v=""/>
    <d v="2010-10-27T00:00:00"/>
    <d v="2010-10-27T00:00:00"/>
    <n v="424900"/>
    <s v="550"/>
    <x v="9"/>
    <x v="27"/>
    <x v="2"/>
    <x v="1"/>
    <x v="0"/>
  </r>
  <r>
    <n v="5505110131"/>
    <x v="144"/>
    <n v="48200100"/>
    <x v="664"/>
    <s v="SSALLONDONO"/>
    <s v="SEGURIDAD SOCIAL  OCTUBRE"/>
    <s v="Ret,apor,nomi, seg.s"/>
    <s v=""/>
    <s v=""/>
    <d v="2010-10-27T00:00:00"/>
    <d v="2010-10-27T00:00:00"/>
    <n v="106300"/>
    <s v="550"/>
    <x v="9"/>
    <x v="27"/>
    <x v="2"/>
    <x v="1"/>
    <x v="0"/>
  </r>
  <r>
    <n v="5505110133"/>
    <x v="145"/>
    <n v="48200100"/>
    <x v="664"/>
    <s v="SSALLONDONO"/>
    <s v="SEGURIDAD SOCIAL  OCTUBRE"/>
    <s v="Ret,apor,nomi, seg.s"/>
    <s v=""/>
    <s v=""/>
    <d v="2010-10-27T00:00:00"/>
    <d v="2010-10-27T00:00:00"/>
    <n v="79700"/>
    <s v="550"/>
    <x v="9"/>
    <x v="27"/>
    <x v="2"/>
    <x v="1"/>
    <x v="0"/>
  </r>
  <r>
    <n v="5505110134"/>
    <x v="146"/>
    <n v="48200100"/>
    <x v="664"/>
    <s v="SSALLONDONO"/>
    <s v="SEGURIDAD SOCIAL  OCTUBRE"/>
    <s v="Ret,apor,nomi, seg.s"/>
    <s v=""/>
    <s v=""/>
    <d v="2010-10-27T00:00:00"/>
    <d v="2010-10-27T00:00:00"/>
    <n v="53100"/>
    <s v="550"/>
    <x v="9"/>
    <x v="27"/>
    <x v="2"/>
    <x v="1"/>
    <x v="0"/>
  </r>
  <r>
    <n v="5505113507"/>
    <x v="147"/>
    <n v="48200100"/>
    <x v="664"/>
    <s v="SSRDVILLEGAS"/>
    <s v="Litoempaques_LB_506706"/>
    <s v="LEASING BANCOLOMBIA SA"/>
    <s v=""/>
    <s v=""/>
    <d v="2010-10-01T00:00:00"/>
    <d v="2010-10-01T00:00:00"/>
    <n v="25997"/>
    <s v="550"/>
    <x v="9"/>
    <x v="27"/>
    <x v="5"/>
    <x v="1"/>
    <x v="0"/>
  </r>
  <r>
    <n v="5505113507"/>
    <x v="147"/>
    <n v="48200100"/>
    <x v="664"/>
    <s v="SSRDVILLEGAS"/>
    <s v="Litoempaques_LB_506706"/>
    <s v="LEASING BANCOLOMBIA SA"/>
    <s v=""/>
    <s v=""/>
    <d v="2010-10-01T00:00:00"/>
    <d v="2010-10-01T00:00:00"/>
    <n v="35960"/>
    <s v="550"/>
    <x v="9"/>
    <x v="27"/>
    <x v="5"/>
    <x v="1"/>
    <x v="0"/>
  </r>
  <r>
    <n v="5505113507"/>
    <x v="147"/>
    <n v="48200100"/>
    <x v="664"/>
    <s v="SSRDVILLEGAS"/>
    <s v="Litoempaques_LB_506706"/>
    <s v="LEASING BANCOLOMBIA SA"/>
    <s v=""/>
    <s v=""/>
    <d v="2010-10-01T00:00:00"/>
    <d v="2010-10-01T00:00:00"/>
    <n v="34920"/>
    <s v="550"/>
    <x v="9"/>
    <x v="27"/>
    <x v="5"/>
    <x v="1"/>
    <x v="0"/>
  </r>
  <r>
    <n v="5505113507"/>
    <x v="147"/>
    <n v="48200100"/>
    <x v="664"/>
    <s v="SSRDVILLEGAS"/>
    <s v="Litoempaques_LB_506706"/>
    <s v="LEASING BANCOLOMBIA SA"/>
    <s v=""/>
    <s v=""/>
    <d v="2010-10-01T00:00:00"/>
    <d v="2010-10-01T00:00:00"/>
    <n v="50233"/>
    <s v="550"/>
    <x v="9"/>
    <x v="27"/>
    <x v="5"/>
    <x v="1"/>
    <x v="0"/>
  </r>
  <r>
    <n v="5505113507"/>
    <x v="147"/>
    <n v="48200100"/>
    <x v="664"/>
    <s v="SSRDVILLEGAS"/>
    <s v="Litoempaques_LB_506706"/>
    <s v="LEASING BANCOLOMBIA SA"/>
    <s v=""/>
    <s v=""/>
    <d v="2010-10-01T00:00:00"/>
    <d v="2010-10-01T00:00:00"/>
    <n v="34920"/>
    <s v="550"/>
    <x v="9"/>
    <x v="27"/>
    <x v="5"/>
    <x v="1"/>
    <x v="0"/>
  </r>
  <r>
    <n v="5505113507"/>
    <x v="147"/>
    <n v="48200100"/>
    <x v="664"/>
    <s v="SSRDVILLEGAS"/>
    <s v="Litoempaques_LB_506706"/>
    <s v="LEASING BANCOLOMBIA SA"/>
    <s v=""/>
    <s v=""/>
    <d v="2010-10-01T00:00:00"/>
    <d v="2010-10-01T00:00:00"/>
    <n v="50233"/>
    <s v="550"/>
    <x v="9"/>
    <x v="27"/>
    <x v="5"/>
    <x v="1"/>
    <x v="0"/>
  </r>
  <r>
    <n v="5505115355"/>
    <x v="148"/>
    <n v="48200100"/>
    <x v="664"/>
    <s v="SSRDVILLEGAS"/>
    <s v="POLIZA VIDA OCT 2010"/>
    <s v="RESTREPO HENAO S.A.CORREDORES DE SE"/>
    <s v=""/>
    <s v=""/>
    <d v="2010-10-05T00:00:00"/>
    <d v="2010-10-24T00:00:00"/>
    <n v="21580"/>
    <s v="550"/>
    <x v="9"/>
    <x v="27"/>
    <x v="2"/>
    <x v="1"/>
    <x v="0"/>
  </r>
  <r>
    <n v="5505115370"/>
    <x v="149"/>
    <n v="48200100"/>
    <x v="664"/>
    <s v="SSRDVILLEGAS"/>
    <s v="POLIZA ACCIDENTES OCT2010"/>
    <s v="RESTREPO HENAO S.A.CORREDORES DE SE"/>
    <s v=""/>
    <s v=""/>
    <d v="2010-10-05T00:00:00"/>
    <d v="2010-10-24T00:00:00"/>
    <n v="5400"/>
    <s v="550"/>
    <x v="9"/>
    <x v="27"/>
    <x v="2"/>
    <x v="1"/>
    <x v="0"/>
  </r>
  <r>
    <n v="5505116120"/>
    <x v="208"/>
    <n v="48200100"/>
    <x v="664"/>
    <s v="LTNJRODRIGUE"/>
    <s v=""/>
    <s v="cta pte,prov,prd.Inv"/>
    <s v=""/>
    <s v="Refrigerio"/>
    <d v="2010-10-27T00:00:00"/>
    <d v="2010-10-27T00:00:00"/>
    <n v="87500"/>
    <s v="550"/>
    <x v="9"/>
    <x v="27"/>
    <x v="5"/>
    <x v="1"/>
    <x v="0"/>
  </r>
  <r>
    <n v="5505116408"/>
    <x v="150"/>
    <n v="48200100"/>
    <x v="664"/>
    <s v="SSRDVILLEGAS"/>
    <s v="FACTURA COMCEL"/>
    <s v="COMUNICACION CELULAR S.A. COMCEL"/>
    <s v=""/>
    <s v=""/>
    <d v="2010-10-04T00:00:00"/>
    <d v="2010-10-04T00:00:00"/>
    <n v="864"/>
    <s v="550"/>
    <x v="9"/>
    <x v="27"/>
    <x v="1"/>
    <x v="1"/>
    <x v="0"/>
  </r>
  <r>
    <n v="5505116408"/>
    <x v="150"/>
    <n v="48200100"/>
    <x v="664"/>
    <s v="SSRDVILLEGAS"/>
    <s v="FACTURA TIGO"/>
    <s v="COLOMBIA MOVIL S.A. E.S.P."/>
    <s v=""/>
    <s v=""/>
    <d v="2010-10-04T00:00:00"/>
    <d v="2010-10-05T00:00:00"/>
    <n v="2487"/>
    <s v="550"/>
    <x v="9"/>
    <x v="27"/>
    <x v="1"/>
    <x v="1"/>
    <x v="0"/>
  </r>
  <r>
    <n v="5505116408"/>
    <x v="150"/>
    <n v="48200100"/>
    <x v="664"/>
    <s v="SSRDVILLEGAS"/>
    <s v="FACTURA MOVISTAR"/>
    <s v="TELEFONICA MOVILES COLOMBIA S.A."/>
    <s v=""/>
    <s v=""/>
    <d v="2010-10-11T00:00:00"/>
    <d v="2010-10-11T00:00:00"/>
    <n v="2687"/>
    <s v="550"/>
    <x v="9"/>
    <x v="27"/>
    <x v="1"/>
    <x v="1"/>
    <x v="0"/>
  </r>
  <r>
    <n v="5505116408"/>
    <x v="150"/>
    <n v="48200100"/>
    <x v="664"/>
    <s v="SSRDVILLEGAS"/>
    <s v="FACTURA UNE"/>
    <s v="EPM TELECOMUNICACIONES S.A."/>
    <s v=""/>
    <s v=""/>
    <d v="2010-10-13T00:00:00"/>
    <d v="2010-10-15T00:00:00"/>
    <n v="1759"/>
    <s v="550"/>
    <x v="9"/>
    <x v="27"/>
    <x v="1"/>
    <x v="1"/>
    <x v="0"/>
  </r>
  <r>
    <n v="5505116408"/>
    <x v="150"/>
    <n v="48200100"/>
    <x v="664"/>
    <s v="SSRDVILLEGAS"/>
    <s v="FACTURA UNE"/>
    <s v="EPM TELECOMUNICACIONES S.A."/>
    <s v=""/>
    <s v=""/>
    <d v="2010-10-13T00:00:00"/>
    <d v="2010-10-15T00:00:00"/>
    <n v="4966"/>
    <s v="550"/>
    <x v="9"/>
    <x v="27"/>
    <x v="1"/>
    <x v="1"/>
    <x v="0"/>
  </r>
  <r>
    <n v="5505116408"/>
    <x v="150"/>
    <n v="48200100"/>
    <x v="664"/>
    <s v="SSRDVILLEGAS"/>
    <s v="FACTURA UNE"/>
    <s v="EPM TELECOMUNICACIONES S.A."/>
    <s v=""/>
    <s v=""/>
    <d v="2010-10-13T00:00:00"/>
    <d v="2010-10-15T00:00:00"/>
    <n v="1866"/>
    <s v="550"/>
    <x v="9"/>
    <x v="27"/>
    <x v="1"/>
    <x v="1"/>
    <x v="0"/>
  </r>
  <r>
    <n v="5505116408"/>
    <x v="150"/>
    <n v="48200100"/>
    <x v="664"/>
    <s v="SSRDVILLEGAS"/>
    <s v="FACTURA UNE"/>
    <s v="EPM TELECOMUNICACIONES S.A."/>
    <s v=""/>
    <s v=""/>
    <d v="2010-10-13T00:00:00"/>
    <d v="2010-10-15T00:00:00"/>
    <n v="1326"/>
    <s v="550"/>
    <x v="9"/>
    <x v="27"/>
    <x v="1"/>
    <x v="1"/>
    <x v="0"/>
  </r>
  <r>
    <n v="5505116408"/>
    <x v="150"/>
    <n v="48200100"/>
    <x v="664"/>
    <s v="SSRDVILLEGAS"/>
    <s v="FACTURA UNE"/>
    <s v="EPM TELECOMUNICACIONES S.A."/>
    <s v=""/>
    <s v=""/>
    <d v="2010-10-13T00:00:00"/>
    <d v="2010-10-15T00:00:00"/>
    <n v="558"/>
    <s v="550"/>
    <x v="9"/>
    <x v="27"/>
    <x v="1"/>
    <x v="1"/>
    <x v="0"/>
  </r>
  <r>
    <n v="5505116408"/>
    <x v="150"/>
    <n v="48200100"/>
    <x v="664"/>
    <s v="SSRDVILLEGAS"/>
    <s v="FACTURA UNE"/>
    <s v="EPM TELECOMUNICACIONES S.A."/>
    <s v=""/>
    <s v=""/>
    <d v="2010-10-13T00:00:00"/>
    <d v="2010-10-15T00:00:00"/>
    <n v="2624"/>
    <s v="550"/>
    <x v="9"/>
    <x v="27"/>
    <x v="1"/>
    <x v="1"/>
    <x v="0"/>
  </r>
  <r>
    <n v="5505116408"/>
    <x v="150"/>
    <n v="48200100"/>
    <x v="664"/>
    <s v="SSRDVILLEGAS"/>
    <s v="FACTURA UNE"/>
    <s v="EPM TELECOMUNICACIONES S.A."/>
    <s v=""/>
    <s v=""/>
    <d v="2010-10-13T00:00:00"/>
    <d v="2010-10-15T00:00:00"/>
    <n v="1434"/>
    <s v="550"/>
    <x v="9"/>
    <x v="27"/>
    <x v="1"/>
    <x v="1"/>
    <x v="0"/>
  </r>
  <r>
    <n v="5505116408"/>
    <x v="150"/>
    <n v="48200100"/>
    <x v="664"/>
    <s v="SSRDVILLEGAS"/>
    <s v="FACTURA UNE"/>
    <s v="EPM TELECOMUNICACIONES S.A."/>
    <s v=""/>
    <s v=""/>
    <d v="2010-10-13T00:00:00"/>
    <d v="2010-10-15T00:00:00"/>
    <n v="521"/>
    <s v="550"/>
    <x v="9"/>
    <x v="27"/>
    <x v="1"/>
    <x v="1"/>
    <x v="0"/>
  </r>
  <r>
    <n v="5505116408"/>
    <x v="150"/>
    <n v="48200100"/>
    <x v="664"/>
    <s v="SSRDVILLEGAS"/>
    <s v="FACTURA UNE"/>
    <s v="EPM TELECOMUNICACIONES S.A."/>
    <s v=""/>
    <s v=""/>
    <d v="2010-10-13T00:00:00"/>
    <d v="2010-10-15T00:00:00"/>
    <n v="6030"/>
    <s v="550"/>
    <x v="9"/>
    <x v="27"/>
    <x v="1"/>
    <x v="1"/>
    <x v="0"/>
  </r>
  <r>
    <n v="5505116408"/>
    <x v="150"/>
    <n v="48200100"/>
    <x v="664"/>
    <s v="SSRDVILLEGAS"/>
    <s v="FACTURA UNE"/>
    <s v="EPM TELECOMUNICACIONES S.A."/>
    <s v=""/>
    <s v=""/>
    <d v="2010-10-13T00:00:00"/>
    <d v="2010-10-15T00:00:00"/>
    <n v="3208"/>
    <s v="550"/>
    <x v="9"/>
    <x v="27"/>
    <x v="1"/>
    <x v="1"/>
    <x v="0"/>
  </r>
  <r>
    <n v="5505116408"/>
    <x v="150"/>
    <n v="48200100"/>
    <x v="664"/>
    <s v="SSRDVILLEGAS"/>
    <s v="FACTURA UNE"/>
    <s v="EPM TELECOMUNICACIONES S.A."/>
    <s v=""/>
    <s v=""/>
    <d v="2010-10-13T00:00:00"/>
    <d v="2010-10-15T00:00:00"/>
    <n v="1163"/>
    <s v="550"/>
    <x v="9"/>
    <x v="27"/>
    <x v="1"/>
    <x v="1"/>
    <x v="0"/>
  </r>
  <r>
    <n v="5505116408"/>
    <x v="150"/>
    <n v="48200100"/>
    <x v="664"/>
    <s v="SSRDVILLEGAS"/>
    <s v="FACTURA UNE"/>
    <s v="EPM TELECOMUNICACIONES S.A."/>
    <s v=""/>
    <s v=""/>
    <d v="2010-10-13T00:00:00"/>
    <d v="2010-10-15T00:00:00"/>
    <n v="520"/>
    <s v="550"/>
    <x v="9"/>
    <x v="27"/>
    <x v="1"/>
    <x v="1"/>
    <x v="0"/>
  </r>
  <r>
    <n v="5505116408"/>
    <x v="150"/>
    <n v="48200100"/>
    <x v="664"/>
    <s v="SSRDVILLEGAS"/>
    <s v="FACTURA UNE"/>
    <s v="EPM TELECOMUNICACIONES S.A."/>
    <s v=""/>
    <s v=""/>
    <d v="2010-10-13T00:00:00"/>
    <d v="2010-10-15T00:00:00"/>
    <n v="788"/>
    <s v="550"/>
    <x v="9"/>
    <x v="27"/>
    <x v="1"/>
    <x v="1"/>
    <x v="0"/>
  </r>
  <r>
    <n v="5505116408"/>
    <x v="150"/>
    <n v="48200100"/>
    <x v="664"/>
    <s v="SSRDVILLEGAS"/>
    <s v="FACTURA UNE"/>
    <s v="EPM TELECOMUNICACIONES S.A."/>
    <s v=""/>
    <s v=""/>
    <d v="2010-10-13T00:00:00"/>
    <d v="2010-10-15T00:00:00"/>
    <n v="1039"/>
    <s v="550"/>
    <x v="9"/>
    <x v="27"/>
    <x v="1"/>
    <x v="1"/>
    <x v="0"/>
  </r>
  <r>
    <n v="5505116408"/>
    <x v="150"/>
    <n v="48200100"/>
    <x v="664"/>
    <s v="SSRDVILLEGAS"/>
    <s v="FACTURA COMCEL"/>
    <s v="COMUNICACION CELULAR S.A. COMCEL"/>
    <s v=""/>
    <s v=""/>
    <d v="2010-10-29T00:00:00"/>
    <d v="2010-10-29T00:00:00"/>
    <n v="2854"/>
    <s v="550"/>
    <x v="9"/>
    <x v="27"/>
    <x v="1"/>
    <x v="1"/>
    <x v="0"/>
  </r>
  <r>
    <n v="5505116507"/>
    <x v="219"/>
    <n v="48200100"/>
    <x v="664"/>
    <s v="LTNJRODRIGUE"/>
    <s v=""/>
    <s v="cta pte,prov,prd.Inv"/>
    <s v=""/>
    <s v="Recarga de toner de impresora"/>
    <d v="2010-10-27T00:00:00"/>
    <d v="2010-10-27T00:00:00"/>
    <n v="12931"/>
    <s v="550"/>
    <x v="9"/>
    <x v="27"/>
    <x v="5"/>
    <x v="1"/>
    <x v="0"/>
  </r>
  <r>
    <n v="5505124012"/>
    <x v="210"/>
    <n v="48200100"/>
    <x v="664"/>
    <s v="LTLFCASTANED"/>
    <s v=""/>
    <s v=""/>
    <s v=""/>
    <s v=""/>
    <d v="2010-10-26T00:00:00"/>
    <d v="2010-10-31T00:00:00"/>
    <n v="5728"/>
    <s v="550"/>
    <x v="9"/>
    <x v="27"/>
    <x v="6"/>
    <x v="1"/>
    <x v="0"/>
  </r>
  <r>
    <n v="5505124704"/>
    <x v="151"/>
    <n v="48200100"/>
    <x v="664"/>
    <s v="LTHMRENDON"/>
    <s v=""/>
    <s v="cta pte,prov,prd.no,"/>
    <s v="Portaminas 0.7 faber apollo"/>
    <s v="Portaminas 0.7 faber apollo"/>
    <d v="2010-10-15T00:00:00"/>
    <d v="2010-10-19T00:00:00"/>
    <n v="1786"/>
    <s v="550"/>
    <x v="9"/>
    <x v="27"/>
    <x v="5"/>
    <x v="1"/>
    <x v="0"/>
  </r>
  <r>
    <n v="5505124704"/>
    <x v="151"/>
    <n v="48200100"/>
    <x v="664"/>
    <s v="LTHMRENDON"/>
    <s v=""/>
    <s v="cta pte,prov,prd.no,"/>
    <s v="Block carta iris x50hj-8 colores"/>
    <s v="Block carta iris x50hj-8 colores"/>
    <d v="2010-10-15T00:00:00"/>
    <d v="2010-10-19T00:00:00"/>
    <n v="2264"/>
    <s v="550"/>
    <x v="9"/>
    <x v="27"/>
    <x v="5"/>
    <x v="1"/>
    <x v="0"/>
  </r>
  <r>
    <n v="5505124704"/>
    <x v="151"/>
    <n v="48200100"/>
    <x v="664"/>
    <s v="LTHMRENDON"/>
    <s v=""/>
    <s v="cta pte,prov,prd.no,"/>
    <s v="Mina 0.7mm 2b  tb*12"/>
    <s v="Mina 0.7mm 2b  tb*12"/>
    <d v="2010-10-15T00:00:00"/>
    <d v="2010-10-19T00:00:00"/>
    <n v="658"/>
    <s v="550"/>
    <x v="9"/>
    <x v="27"/>
    <x v="5"/>
    <x v="1"/>
    <x v="0"/>
  </r>
  <r>
    <n v="5505124704"/>
    <x v="151"/>
    <n v="48200100"/>
    <x v="664"/>
    <s v="LTHMRENDON"/>
    <s v=""/>
    <s v="cta pte,prov,prd.no,"/>
    <s v="Portaminas 0.7 faber apollo"/>
    <s v="Portaminas 0.7 faber apollo"/>
    <d v="2010-10-15T00:00:00"/>
    <d v="2010-10-19T00:00:00"/>
    <n v="1786"/>
    <s v="550"/>
    <x v="9"/>
    <x v="27"/>
    <x v="5"/>
    <x v="1"/>
    <x v="0"/>
  </r>
  <r>
    <n v="5505124704"/>
    <x v="151"/>
    <n v="48200100"/>
    <x v="664"/>
    <s v="LTHMRENDON"/>
    <s v=""/>
    <s v="cta pte,prov,prd.no,"/>
    <s v="Papel carta multip.x500 blco 75 gr"/>
    <s v="Papel carta multip.x500 blco 75 gr"/>
    <d v="2010-10-15T00:00:00"/>
    <d v="2010-10-19T00:00:00"/>
    <n v="6325"/>
    <s v="550"/>
    <x v="9"/>
    <x v="27"/>
    <x v="5"/>
    <x v="1"/>
    <x v="0"/>
  </r>
  <r>
    <n v="5505124704"/>
    <x v="151"/>
    <n v="48200100"/>
    <x v="664"/>
    <s v="LTHMRENDON"/>
    <s v=""/>
    <s v="cta pte,prov,prd.no,"/>
    <s v="Plumon pelikan colorella x12"/>
    <s v="Plumon pelikan colorella x12"/>
    <d v="2010-10-19T00:00:00"/>
    <d v="2010-10-19T00:00:00"/>
    <n v="4284"/>
    <s v="550"/>
    <x v="9"/>
    <x v="27"/>
    <x v="5"/>
    <x v="1"/>
    <x v="0"/>
  </r>
  <r>
    <n v="5505125759"/>
    <x v="187"/>
    <n v="48200100"/>
    <x v="664"/>
    <s v="LTNJRODRIGUE"/>
    <s v=""/>
    <s v="cta pte,prov,prd.Inv"/>
    <s v=""/>
    <s v="Servicio Transporte por vale"/>
    <d v="2010-10-08T00:00:00"/>
    <d v="2010-10-08T00:00:00"/>
    <n v="10275"/>
    <s v="550"/>
    <x v="9"/>
    <x v="27"/>
    <x v="5"/>
    <x v="1"/>
    <x v="0"/>
  </r>
  <r>
    <n v="5505125759"/>
    <x v="187"/>
    <n v="48200100"/>
    <x v="664"/>
    <s v="LTNJRODRIGUE"/>
    <s v=""/>
    <s v="cta pte,prov,prd.Inv"/>
    <s v=""/>
    <s v="Servicio Transporte por vale"/>
    <d v="2010-10-08T00:00:00"/>
    <d v="2010-10-08T00:00:00"/>
    <n v="1028"/>
    <s v="550"/>
    <x v="9"/>
    <x v="27"/>
    <x v="5"/>
    <x v="1"/>
    <x v="0"/>
  </r>
  <r>
    <n v="5505125759"/>
    <x v="187"/>
    <n v="48200100"/>
    <x v="664"/>
    <s v="LTNJRODRIGUE"/>
    <s v=""/>
    <s v="cta pte,prov,prd.Inv"/>
    <s v=""/>
    <s v="Servicio Transporte por vale"/>
    <d v="2010-10-28T00:00:00"/>
    <d v="2010-10-28T00:00:00"/>
    <n v="18263"/>
    <s v="550"/>
    <x v="9"/>
    <x v="27"/>
    <x v="5"/>
    <x v="1"/>
    <x v="0"/>
  </r>
  <r>
    <n v="5525116446"/>
    <x v="152"/>
    <n v="48300600"/>
    <x v="665"/>
    <s v="LTJFLOPEZ"/>
    <s v=""/>
    <s v="cta pte,prov,prd.Inv"/>
    <s v=""/>
    <s v="Servicio de transporte"/>
    <d v="2010-10-05T00:00:00"/>
    <d v="2010-10-05T00:00:00"/>
    <n v="195029"/>
    <s v="552"/>
    <x v="9"/>
    <x v="27"/>
    <x v="7"/>
    <x v="1"/>
    <x v="1"/>
  </r>
  <r>
    <n v="5525116446"/>
    <x v="152"/>
    <n v="48300600"/>
    <x v="665"/>
    <s v="LTJFLOPEZ"/>
    <s v=""/>
    <s v="cta pte,prov,prd.Inv"/>
    <s v=""/>
    <s v="Servicio de transporte"/>
    <d v="2010-10-05T00:00:00"/>
    <d v="2010-10-05T00:00:00"/>
    <n v="280000"/>
    <s v="552"/>
    <x v="9"/>
    <x v="27"/>
    <x v="7"/>
    <x v="1"/>
    <x v="1"/>
  </r>
  <r>
    <n v="5525116446"/>
    <x v="152"/>
    <n v="48300600"/>
    <x v="665"/>
    <s v="LTJFLOPEZ"/>
    <s v=""/>
    <s v="cta pte,prov,prd.Inv"/>
    <s v=""/>
    <s v="Servicio de transporte"/>
    <d v="2010-10-05T00:00:00"/>
    <d v="2010-10-05T00:00:00"/>
    <n v="248615"/>
    <s v="552"/>
    <x v="9"/>
    <x v="27"/>
    <x v="7"/>
    <x v="1"/>
    <x v="1"/>
  </r>
  <r>
    <n v="5525116446"/>
    <x v="152"/>
    <n v="48300600"/>
    <x v="665"/>
    <s v="LTJFLOPEZ"/>
    <s v=""/>
    <s v="cta pte,prov,prd.Inv"/>
    <s v=""/>
    <s v="Servicio de transporte"/>
    <d v="2010-10-05T00:00:00"/>
    <d v="2010-10-05T00:00:00"/>
    <n v="191385"/>
    <s v="552"/>
    <x v="9"/>
    <x v="27"/>
    <x v="7"/>
    <x v="1"/>
    <x v="1"/>
  </r>
  <r>
    <n v="5525116446"/>
    <x v="152"/>
    <n v="48300600"/>
    <x v="665"/>
    <s v="LTJFLOPEZ"/>
    <s v=""/>
    <s v="cta pte,prov,prd.Inv"/>
    <s v=""/>
    <s v="Servicio de transporte"/>
    <d v="2010-10-21T00:00:00"/>
    <d v="2010-10-21T00:00:00"/>
    <n v="172225"/>
    <s v="552"/>
    <x v="9"/>
    <x v="27"/>
    <x v="7"/>
    <x v="1"/>
    <x v="1"/>
  </r>
  <r>
    <n v="5525116446"/>
    <x v="152"/>
    <n v="48300600"/>
    <x v="665"/>
    <s v="LTJFLOPEZ"/>
    <s v=""/>
    <s v="cta pte,prov,prd.Inv"/>
    <s v=""/>
    <s v="Servicio de transporte"/>
    <d v="2010-10-21T00:00:00"/>
    <d v="2010-10-21T00:00:00"/>
    <n v="160000"/>
    <s v="552"/>
    <x v="9"/>
    <x v="27"/>
    <x v="7"/>
    <x v="1"/>
    <x v="1"/>
  </r>
  <r>
    <n v="5525116446"/>
    <x v="152"/>
    <n v="48300600"/>
    <x v="665"/>
    <s v="LTJFLOPEZ"/>
    <s v=""/>
    <s v="cta pte,prov,prd.Inv"/>
    <s v=""/>
    <s v="Servicio de transporte"/>
    <d v="2010-10-21T00:00:00"/>
    <d v="2010-10-21T00:00:00"/>
    <n v="35000"/>
    <s v="552"/>
    <x v="9"/>
    <x v="27"/>
    <x v="7"/>
    <x v="1"/>
    <x v="1"/>
  </r>
  <r>
    <n v="5525116446"/>
    <x v="152"/>
    <n v="48300600"/>
    <x v="665"/>
    <s v="LTJFLOPEZ"/>
    <s v=""/>
    <s v="cta pte,prov,prd.Inv"/>
    <s v=""/>
    <s v="Servicio de transporte"/>
    <d v="2010-10-21T00:00:00"/>
    <d v="2010-10-21T00:00:00"/>
    <n v="123825"/>
    <s v="552"/>
    <x v="9"/>
    <x v="27"/>
    <x v="7"/>
    <x v="1"/>
    <x v="1"/>
  </r>
  <r>
    <n v="5525116446"/>
    <x v="152"/>
    <n v="48300600"/>
    <x v="665"/>
    <s v="LTJFLOPEZ"/>
    <s v=""/>
    <s v="cta pte,prov,prd.Inv"/>
    <s v=""/>
    <s v="Servicio de transporte"/>
    <d v="2010-10-26T00:00:00"/>
    <d v="2010-10-26T00:00:00"/>
    <n v="312400"/>
    <s v="552"/>
    <x v="9"/>
    <x v="27"/>
    <x v="7"/>
    <x v="1"/>
    <x v="1"/>
  </r>
  <r>
    <n v="5525116446"/>
    <x v="152"/>
    <n v="48300600"/>
    <x v="665"/>
    <s v="LTJFLOPEZ"/>
    <s v=""/>
    <s v="cta pte,prov,prd.Inv"/>
    <s v=""/>
    <s v="Servicio de transporte"/>
    <d v="2010-10-26T00:00:00"/>
    <d v="2010-10-26T00:00:00"/>
    <n v="200000"/>
    <s v="552"/>
    <x v="9"/>
    <x v="27"/>
    <x v="7"/>
    <x v="1"/>
    <x v="1"/>
  </r>
  <r>
    <n v="5525116446"/>
    <x v="152"/>
    <n v="48300600"/>
    <x v="665"/>
    <s v="LTJFLOPEZ"/>
    <s v=""/>
    <s v="cta pte,prov,prd.Inv"/>
    <s v=""/>
    <s v="Servicio de transporte"/>
    <d v="2010-10-26T00:00:00"/>
    <d v="2010-10-26T00:00:00"/>
    <n v="280000"/>
    <s v="552"/>
    <x v="9"/>
    <x v="27"/>
    <x v="7"/>
    <x v="1"/>
    <x v="1"/>
  </r>
  <r>
    <n v="5525116446"/>
    <x v="152"/>
    <n v="48300600"/>
    <x v="665"/>
    <s v="LTJFLOPEZ"/>
    <s v=""/>
    <s v="cta pte,prov,prd.Inv"/>
    <s v=""/>
    <s v="Servicio de transporte"/>
    <d v="2010-10-26T00:00:00"/>
    <d v="2010-10-26T00:00:00"/>
    <n v="35000"/>
    <s v="552"/>
    <x v="9"/>
    <x v="27"/>
    <x v="7"/>
    <x v="1"/>
    <x v="1"/>
  </r>
  <r>
    <n v="5525110102"/>
    <x v="153"/>
    <n v="48330000"/>
    <x v="666"/>
    <s v="SSALLONDONO"/>
    <s v="NOMINA PRIMERA QUINCENA O"/>
    <s v="Obl,lab,salariosxpag"/>
    <s v=""/>
    <s v=""/>
    <d v="2010-10-13T00:00:00"/>
    <d v="2010-10-13T00:00:00"/>
    <n v="1330083"/>
    <s v="552"/>
    <x v="9"/>
    <x v="27"/>
    <x v="2"/>
    <x v="1"/>
    <x v="0"/>
  </r>
  <r>
    <n v="5525110102"/>
    <x v="153"/>
    <n v="48330000"/>
    <x v="666"/>
    <s v="SSALLONDONO"/>
    <s v="NOMINA PRIMERA QUINCENA O"/>
    <s v="Obl,lab,salariosxpag"/>
    <s v=""/>
    <s v=""/>
    <d v="2010-10-13T00:00:00"/>
    <d v="2010-10-13T00:00:00"/>
    <n v="1336142"/>
    <s v="552"/>
    <x v="9"/>
    <x v="27"/>
    <x v="2"/>
    <x v="1"/>
    <x v="0"/>
  </r>
  <r>
    <n v="5525110102"/>
    <x v="153"/>
    <n v="48330000"/>
    <x v="666"/>
    <s v="SSALLONDONO"/>
    <s v="NOMINA SEGUNDA QUINCENA O"/>
    <s v="Obl,lab,salariosxpag"/>
    <s v=""/>
    <s v=""/>
    <d v="2010-10-26T00:00:00"/>
    <d v="2010-10-26T00:00:00"/>
    <n v="1330083"/>
    <s v="552"/>
    <x v="9"/>
    <x v="27"/>
    <x v="2"/>
    <x v="1"/>
    <x v="0"/>
  </r>
  <r>
    <n v="5525110102"/>
    <x v="153"/>
    <n v="48330000"/>
    <x v="666"/>
    <s v="SSALLONDONO"/>
    <s v="NOMINA SEGUNDA QUINCENA O"/>
    <s v="Obl,lab,salariosxpag"/>
    <s v=""/>
    <s v=""/>
    <d v="2010-10-26T00:00:00"/>
    <d v="2010-10-26T00:00:00"/>
    <n v="1336142"/>
    <s v="552"/>
    <x v="9"/>
    <x v="27"/>
    <x v="2"/>
    <x v="1"/>
    <x v="0"/>
  </r>
  <r>
    <n v="5525110111"/>
    <x v="154"/>
    <n v="48330000"/>
    <x v="666"/>
    <s v="SSALLONDONO"/>
    <s v="PROVISIONES  OCTUBRE 2010"/>
    <s v="Prov,lab,cesa.aprop."/>
    <s v=""/>
    <s v=""/>
    <d v="2010-10-27T00:00:00"/>
    <d v="2010-10-27T00:00:00"/>
    <n v="252716"/>
    <s v="552"/>
    <x v="9"/>
    <x v="27"/>
    <x v="2"/>
    <x v="1"/>
    <x v="0"/>
  </r>
  <r>
    <n v="5525110111"/>
    <x v="154"/>
    <n v="48330000"/>
    <x v="666"/>
    <s v="SSALLONDONO"/>
    <s v="PROVISIONES  OCTUBRE 2010"/>
    <s v="Prov,lab,cesa.aprop."/>
    <s v=""/>
    <s v=""/>
    <d v="2010-10-27T00:00:00"/>
    <d v="2010-10-27T00:00:00"/>
    <n v="253867"/>
    <s v="552"/>
    <x v="9"/>
    <x v="27"/>
    <x v="2"/>
    <x v="1"/>
    <x v="0"/>
  </r>
  <r>
    <n v="5525110112"/>
    <x v="155"/>
    <n v="48330000"/>
    <x v="666"/>
    <s v="SSALLONDONO"/>
    <s v="PROVISIONES  OCTUBRE 2010"/>
    <s v="Prov,lab,cesa.aprop."/>
    <s v=""/>
    <s v=""/>
    <d v="2010-10-27T00:00:00"/>
    <d v="2010-10-27T00:00:00"/>
    <n v="53203"/>
    <s v="552"/>
    <x v="9"/>
    <x v="27"/>
    <x v="2"/>
    <x v="1"/>
    <x v="0"/>
  </r>
  <r>
    <n v="5525110112"/>
    <x v="155"/>
    <n v="48330000"/>
    <x v="666"/>
    <s v="SSALLONDONO"/>
    <s v="PROVISIONES  OCTUBRE 2010"/>
    <s v="Prov,lab,cesa.aprop."/>
    <s v=""/>
    <s v=""/>
    <d v="2010-10-27T00:00:00"/>
    <d v="2010-10-27T00:00:00"/>
    <n v="53446"/>
    <s v="552"/>
    <x v="9"/>
    <x v="27"/>
    <x v="2"/>
    <x v="1"/>
    <x v="0"/>
  </r>
  <r>
    <n v="5525110113"/>
    <x v="156"/>
    <n v="48330000"/>
    <x v="666"/>
    <s v="SSALLONDONO"/>
    <s v="PROVISIONES  OCTUBRE 2010"/>
    <s v="Prov,lab,cesa.aprop."/>
    <s v=""/>
    <s v=""/>
    <d v="2010-10-27T00:00:00"/>
    <d v="2010-10-27T00:00:00"/>
    <n v="226114"/>
    <s v="552"/>
    <x v="9"/>
    <x v="27"/>
    <x v="2"/>
    <x v="1"/>
    <x v="0"/>
  </r>
  <r>
    <n v="5525110113"/>
    <x v="156"/>
    <n v="48330000"/>
    <x v="666"/>
    <s v="SSALLONDONO"/>
    <s v="PROVISIONES  OCTUBRE 2010"/>
    <s v="Prov,lab,cesa.aprop."/>
    <s v=""/>
    <s v=""/>
    <d v="2010-10-27T00:00:00"/>
    <d v="2010-10-27T00:00:00"/>
    <n v="227144"/>
    <s v="552"/>
    <x v="9"/>
    <x v="27"/>
    <x v="2"/>
    <x v="1"/>
    <x v="0"/>
  </r>
  <r>
    <n v="5525110114"/>
    <x v="157"/>
    <n v="48330000"/>
    <x v="666"/>
    <s v="SSALLONDONO"/>
    <s v="PROVISIONES  OCTUBRE 2010"/>
    <s v="Prov,lab,cesa.aprop."/>
    <s v=""/>
    <s v=""/>
    <d v="2010-10-27T00:00:00"/>
    <d v="2010-10-27T00:00:00"/>
    <n v="93105"/>
    <s v="552"/>
    <x v="9"/>
    <x v="27"/>
    <x v="2"/>
    <x v="1"/>
    <x v="0"/>
  </r>
  <r>
    <n v="5525110114"/>
    <x v="157"/>
    <n v="48330000"/>
    <x v="666"/>
    <s v="SSALLONDONO"/>
    <s v="PROVISIONES  OCTUBRE 2010"/>
    <s v="Prov,lab,cesa.aprop."/>
    <s v=""/>
    <s v=""/>
    <d v="2010-10-27T00:00:00"/>
    <d v="2010-10-27T00:00:00"/>
    <n v="93530"/>
    <s v="552"/>
    <x v="9"/>
    <x v="27"/>
    <x v="2"/>
    <x v="1"/>
    <x v="0"/>
  </r>
  <r>
    <n v="5525110116"/>
    <x v="158"/>
    <n v="48330000"/>
    <x v="666"/>
    <s v="SSALLONDONO"/>
    <s v="PROVISIONES  OCTUBRE 2010"/>
    <s v="Prov,lab,cesa.aprop."/>
    <s v=""/>
    <s v=""/>
    <d v="2010-10-27T00:00:00"/>
    <d v="2010-10-27T00:00:00"/>
    <n v="239414"/>
    <s v="552"/>
    <x v="9"/>
    <x v="27"/>
    <x v="2"/>
    <x v="1"/>
    <x v="0"/>
  </r>
  <r>
    <n v="5525110116"/>
    <x v="158"/>
    <n v="48330000"/>
    <x v="666"/>
    <s v="SSALLONDONO"/>
    <s v="PROVISIONES  OCTUBRE 2010"/>
    <s v="Prov,lab,cesa.aprop."/>
    <s v=""/>
    <s v=""/>
    <d v="2010-10-27T00:00:00"/>
    <d v="2010-10-27T00:00:00"/>
    <n v="240506"/>
    <s v="552"/>
    <x v="9"/>
    <x v="27"/>
    <x v="2"/>
    <x v="1"/>
    <x v="0"/>
  </r>
  <r>
    <n v="5525110124"/>
    <x v="161"/>
    <n v="48330000"/>
    <x v="666"/>
    <s v="SSALLONDONO"/>
    <s v="PROVISIONES  OCTUBRE 2010"/>
    <s v="Prov,lab,cesa.aprop."/>
    <s v=""/>
    <s v=""/>
    <d v="2010-10-27T00:00:00"/>
    <d v="2010-10-27T00:00:00"/>
    <n v="79805"/>
    <s v="552"/>
    <x v="9"/>
    <x v="27"/>
    <x v="2"/>
    <x v="1"/>
    <x v="0"/>
  </r>
  <r>
    <n v="5525110124"/>
    <x v="161"/>
    <n v="48330000"/>
    <x v="666"/>
    <s v="SSALLONDONO"/>
    <s v="PROVISIONES  OCTUBRE 2010"/>
    <s v="Prov,lab,cesa.aprop."/>
    <s v=""/>
    <s v=""/>
    <d v="2010-10-27T00:00:00"/>
    <d v="2010-10-27T00:00:00"/>
    <n v="80169"/>
    <s v="552"/>
    <x v="9"/>
    <x v="27"/>
    <x v="2"/>
    <x v="1"/>
    <x v="0"/>
  </r>
  <r>
    <n v="5525110127"/>
    <x v="162"/>
    <n v="48330000"/>
    <x v="666"/>
    <s v="SSALLONDONO"/>
    <s v="SEGURIDAD SOCIAL  OCTUBRE"/>
    <s v="Ret,apor,nomi, seg.s"/>
    <s v=""/>
    <s v=""/>
    <d v="2010-10-27T00:00:00"/>
    <d v="2010-10-27T00:00:00"/>
    <n v="20500"/>
    <s v="552"/>
    <x v="9"/>
    <x v="27"/>
    <x v="2"/>
    <x v="1"/>
    <x v="0"/>
  </r>
  <r>
    <n v="5525110127"/>
    <x v="162"/>
    <n v="48330000"/>
    <x v="666"/>
    <s v="SSALLONDONO"/>
    <s v="SEGURIDAD SOCIAL  OCTUBRE"/>
    <s v="Ret,apor,nomi, seg.s"/>
    <s v=""/>
    <s v=""/>
    <d v="2010-10-27T00:00:00"/>
    <d v="2010-10-27T00:00:00"/>
    <n v="13900"/>
    <s v="552"/>
    <x v="9"/>
    <x v="27"/>
    <x v="2"/>
    <x v="1"/>
    <x v="0"/>
  </r>
  <r>
    <n v="5525110128"/>
    <x v="163"/>
    <n v="48330000"/>
    <x v="666"/>
    <s v="SSALLONDONO"/>
    <s v="SEGURIDAD SOCIAL  OCTUBRE"/>
    <s v="Ret,apor,nomi, seg.s"/>
    <s v=""/>
    <s v=""/>
    <d v="2010-10-27T00:00:00"/>
    <d v="2010-10-27T00:00:00"/>
    <n v="-106407"/>
    <s v="552"/>
    <x v="9"/>
    <x v="27"/>
    <x v="2"/>
    <x v="1"/>
    <x v="0"/>
  </r>
  <r>
    <n v="5525110128"/>
    <x v="163"/>
    <n v="48330000"/>
    <x v="666"/>
    <s v="SSALLONDONO"/>
    <s v="SEGURIDAD SOCIAL  OCTUBRE"/>
    <s v="Ret,apor,nomi, seg.s"/>
    <s v=""/>
    <s v=""/>
    <d v="2010-10-27T00:00:00"/>
    <d v="2010-10-27T00:00:00"/>
    <n v="-106891"/>
    <s v="552"/>
    <x v="9"/>
    <x v="27"/>
    <x v="2"/>
    <x v="1"/>
    <x v="0"/>
  </r>
  <r>
    <n v="5525110128"/>
    <x v="163"/>
    <n v="48330000"/>
    <x v="666"/>
    <s v="SSALLONDONO"/>
    <s v="SEGURIDAD SOCIAL  OCTUBRE"/>
    <s v="Ret,apor,nomi, seg.s"/>
    <s v=""/>
    <s v=""/>
    <d v="2010-10-27T00:00:00"/>
    <d v="2010-10-27T00:00:00"/>
    <n v="332400"/>
    <s v="552"/>
    <x v="9"/>
    <x v="27"/>
    <x v="2"/>
    <x v="1"/>
    <x v="0"/>
  </r>
  <r>
    <n v="5525110128"/>
    <x v="163"/>
    <n v="48330000"/>
    <x v="666"/>
    <s v="SSALLONDONO"/>
    <s v="SEGURIDAD SOCIAL  OCTUBRE"/>
    <s v="Ret,apor,nomi, seg.s"/>
    <s v=""/>
    <s v=""/>
    <d v="2010-10-27T00:00:00"/>
    <d v="2010-10-27T00:00:00"/>
    <n v="334000"/>
    <s v="552"/>
    <x v="9"/>
    <x v="27"/>
    <x v="2"/>
    <x v="1"/>
    <x v="0"/>
  </r>
  <r>
    <n v="5525110129"/>
    <x v="164"/>
    <n v="48330000"/>
    <x v="666"/>
    <s v="SSALLONDONO"/>
    <s v="SEGURIDAD SOCIAL  OCTUBRE"/>
    <s v="Ret,apor,nomi, seg.s"/>
    <s v=""/>
    <s v=""/>
    <d v="2010-10-27T00:00:00"/>
    <d v="2010-10-27T00:00:00"/>
    <n v="-106407"/>
    <s v="552"/>
    <x v="9"/>
    <x v="27"/>
    <x v="2"/>
    <x v="1"/>
    <x v="0"/>
  </r>
  <r>
    <n v="5525110129"/>
    <x v="164"/>
    <n v="48330000"/>
    <x v="666"/>
    <s v="SSALLONDONO"/>
    <s v="SEGURIDAD SOCIAL  OCTUBRE"/>
    <s v="Ret,apor,nomi, seg.s"/>
    <s v=""/>
    <s v=""/>
    <d v="2010-10-27T00:00:00"/>
    <d v="2010-10-27T00:00:00"/>
    <n v="-133614"/>
    <s v="552"/>
    <x v="9"/>
    <x v="27"/>
    <x v="2"/>
    <x v="1"/>
    <x v="0"/>
  </r>
  <r>
    <n v="5525110129"/>
    <x v="164"/>
    <n v="48330000"/>
    <x v="666"/>
    <s v="SSALLONDONO"/>
    <s v="SEGURIDAD SOCIAL  OCTUBRE"/>
    <s v="Ret,apor,nomi, seg.s"/>
    <s v=""/>
    <s v=""/>
    <d v="2010-10-27T00:00:00"/>
    <d v="2010-10-27T00:00:00"/>
    <n v="425600"/>
    <s v="552"/>
    <x v="9"/>
    <x v="27"/>
    <x v="2"/>
    <x v="1"/>
    <x v="0"/>
  </r>
  <r>
    <n v="5525110129"/>
    <x v="164"/>
    <n v="48330000"/>
    <x v="666"/>
    <s v="SSALLONDONO"/>
    <s v="SEGURIDAD SOCIAL  OCTUBRE"/>
    <s v="Ret,apor,nomi, seg.s"/>
    <s v=""/>
    <s v=""/>
    <d v="2010-10-27T00:00:00"/>
    <d v="2010-10-27T00:00:00"/>
    <n v="454300"/>
    <s v="552"/>
    <x v="9"/>
    <x v="27"/>
    <x v="2"/>
    <x v="1"/>
    <x v="0"/>
  </r>
  <r>
    <n v="5525110131"/>
    <x v="165"/>
    <n v="48330000"/>
    <x v="666"/>
    <s v="SSALLONDONO"/>
    <s v="SEGURIDAD SOCIAL  OCTUBRE"/>
    <s v="Ret,apor,nomi, seg.s"/>
    <s v=""/>
    <s v=""/>
    <d v="2010-10-27T00:00:00"/>
    <d v="2010-10-27T00:00:00"/>
    <n v="106400"/>
    <s v="552"/>
    <x v="9"/>
    <x v="27"/>
    <x v="2"/>
    <x v="1"/>
    <x v="0"/>
  </r>
  <r>
    <n v="5525110131"/>
    <x v="165"/>
    <n v="48330000"/>
    <x v="666"/>
    <s v="SSALLONDONO"/>
    <s v="SEGURIDAD SOCIAL  OCTUBRE"/>
    <s v="Ret,apor,nomi, seg.s"/>
    <s v=""/>
    <s v=""/>
    <d v="2010-10-27T00:00:00"/>
    <d v="2010-10-27T00:00:00"/>
    <n v="106900"/>
    <s v="552"/>
    <x v="9"/>
    <x v="27"/>
    <x v="2"/>
    <x v="1"/>
    <x v="0"/>
  </r>
  <r>
    <n v="5525110133"/>
    <x v="166"/>
    <n v="48330000"/>
    <x v="666"/>
    <s v="SSALLONDONO"/>
    <s v="SEGURIDAD SOCIAL  OCTUBRE"/>
    <s v="Ret,apor,nomi, seg.s"/>
    <s v=""/>
    <s v=""/>
    <d v="2010-10-27T00:00:00"/>
    <d v="2010-10-27T00:00:00"/>
    <n v="79800"/>
    <s v="552"/>
    <x v="9"/>
    <x v="27"/>
    <x v="2"/>
    <x v="1"/>
    <x v="0"/>
  </r>
  <r>
    <n v="5525110133"/>
    <x v="166"/>
    <n v="48330000"/>
    <x v="666"/>
    <s v="SSALLONDONO"/>
    <s v="SEGURIDAD SOCIAL  OCTUBRE"/>
    <s v="Ret,apor,nomi, seg.s"/>
    <s v=""/>
    <s v=""/>
    <d v="2010-10-27T00:00:00"/>
    <d v="2010-10-27T00:00:00"/>
    <n v="80200"/>
    <s v="552"/>
    <x v="9"/>
    <x v="27"/>
    <x v="2"/>
    <x v="1"/>
    <x v="0"/>
  </r>
  <r>
    <n v="5525110134"/>
    <x v="167"/>
    <n v="48330000"/>
    <x v="666"/>
    <s v="SSALLONDONO"/>
    <s v="SEGURIDAD SOCIAL  OCTUBRE"/>
    <s v="Ret,apor,nomi, seg.s"/>
    <s v=""/>
    <s v=""/>
    <d v="2010-10-27T00:00:00"/>
    <d v="2010-10-27T00:00:00"/>
    <n v="53200"/>
    <s v="552"/>
    <x v="9"/>
    <x v="27"/>
    <x v="2"/>
    <x v="1"/>
    <x v="0"/>
  </r>
  <r>
    <n v="5525110134"/>
    <x v="167"/>
    <n v="48330000"/>
    <x v="666"/>
    <s v="SSALLONDONO"/>
    <s v="SEGURIDAD SOCIAL  OCTUBRE"/>
    <s v="Ret,apor,nomi, seg.s"/>
    <s v=""/>
    <s v=""/>
    <d v="2010-10-27T00:00:00"/>
    <d v="2010-10-27T00:00:00"/>
    <n v="53400"/>
    <s v="552"/>
    <x v="9"/>
    <x v="27"/>
    <x v="2"/>
    <x v="1"/>
    <x v="0"/>
  </r>
  <r>
    <n v="5525111156"/>
    <x v="228"/>
    <n v="48330000"/>
    <x v="666"/>
    <s v="LTJFLOPEZ"/>
    <s v=""/>
    <s v="cta pte,prov,prd.Inv"/>
    <s v=""/>
    <s v="Servicio de consultoria"/>
    <d v="2010-10-05T00:00:00"/>
    <d v="2010-10-05T00:00:00"/>
    <n v="850000"/>
    <s v="552"/>
    <x v="9"/>
    <x v="27"/>
    <x v="8"/>
    <x v="1"/>
    <x v="0"/>
  </r>
  <r>
    <n v="5525112201"/>
    <x v="168"/>
    <n v="48330000"/>
    <x v="666"/>
    <s v="SSJMGONZALEZ"/>
    <s v="PROVICION IDUSTRIA Y CCIO"/>
    <s v="Impto,ind,ccio,aprop"/>
    <s v=""/>
    <s v=""/>
    <d v="2010-10-31T00:00:00"/>
    <d v="2010-10-31T00:00:00"/>
    <n v="14802000"/>
    <s v="552"/>
    <x v="9"/>
    <x v="27"/>
    <x v="9"/>
    <x v="1"/>
    <x v="1"/>
  </r>
  <r>
    <n v="5525113507"/>
    <x v="169"/>
    <n v="48330000"/>
    <x v="666"/>
    <s v="SSRDVILLEGAS"/>
    <s v="Litoempaques_LB_506706"/>
    <s v="LEASING BANCOLOMBIA SA"/>
    <s v=""/>
    <s v=""/>
    <d v="2010-10-01T00:00:00"/>
    <d v="2010-10-01T00:00:00"/>
    <n v="36512"/>
    <s v="552"/>
    <x v="9"/>
    <x v="27"/>
    <x v="5"/>
    <x v="1"/>
    <x v="0"/>
  </r>
  <r>
    <n v="5525113507"/>
    <x v="169"/>
    <n v="48330000"/>
    <x v="666"/>
    <s v="SSRDVILLEGAS"/>
    <s v="Litoempaques_LB_506706"/>
    <s v="LEASING BANCOLOMBIA SA"/>
    <s v=""/>
    <s v=""/>
    <d v="2010-10-01T00:00:00"/>
    <d v="2010-10-01T00:00:00"/>
    <n v="50710"/>
    <s v="552"/>
    <x v="9"/>
    <x v="27"/>
    <x v="5"/>
    <x v="1"/>
    <x v="0"/>
  </r>
  <r>
    <n v="5525113507"/>
    <x v="169"/>
    <n v="48330000"/>
    <x v="666"/>
    <s v="SSRDVILLEGAS"/>
    <s v="Litoempaques_LB_506706"/>
    <s v="LEASING BANCOLOMBIA SA"/>
    <s v=""/>
    <s v=""/>
    <d v="2010-10-01T00:00:00"/>
    <d v="2010-10-01T00:00:00"/>
    <n v="25997"/>
    <s v="552"/>
    <x v="9"/>
    <x v="27"/>
    <x v="5"/>
    <x v="1"/>
    <x v="0"/>
  </r>
  <r>
    <n v="5525113507"/>
    <x v="169"/>
    <n v="48330000"/>
    <x v="666"/>
    <s v="SSRDVILLEGAS"/>
    <s v="Litoempaques_LB_506706"/>
    <s v="LEASING BANCOLOMBIA SA"/>
    <s v=""/>
    <s v=""/>
    <d v="2010-10-01T00:00:00"/>
    <d v="2010-10-01T00:00:00"/>
    <n v="35960"/>
    <s v="552"/>
    <x v="9"/>
    <x v="27"/>
    <x v="5"/>
    <x v="1"/>
    <x v="0"/>
  </r>
  <r>
    <n v="5525113507"/>
    <x v="169"/>
    <n v="48330000"/>
    <x v="666"/>
    <s v="SSRDVILLEGAS"/>
    <s v="Litoempaques_LB_506706"/>
    <s v="LEASING BANCOLOMBIA SA"/>
    <s v=""/>
    <s v=""/>
    <d v="2010-10-01T00:00:00"/>
    <d v="2010-10-01T00:00:00"/>
    <n v="25997"/>
    <s v="552"/>
    <x v="9"/>
    <x v="27"/>
    <x v="5"/>
    <x v="1"/>
    <x v="0"/>
  </r>
  <r>
    <n v="5525113507"/>
    <x v="169"/>
    <n v="48330000"/>
    <x v="666"/>
    <s v="SSRDVILLEGAS"/>
    <s v="Litoempaques_LB_506706"/>
    <s v="LEASING BANCOLOMBIA SA"/>
    <s v=""/>
    <s v=""/>
    <d v="2010-10-01T00:00:00"/>
    <d v="2010-10-01T00:00:00"/>
    <n v="35960"/>
    <s v="552"/>
    <x v="9"/>
    <x v="27"/>
    <x v="5"/>
    <x v="1"/>
    <x v="0"/>
  </r>
  <r>
    <n v="5525113507"/>
    <x v="169"/>
    <n v="48330000"/>
    <x v="666"/>
    <s v="SSRDVILLEGAS"/>
    <s v="Litoempaques_LB_506706"/>
    <s v="LEASING BANCOLOMBIA SA"/>
    <s v=""/>
    <s v=""/>
    <d v="2010-10-01T00:00:00"/>
    <d v="2010-10-01T00:00:00"/>
    <n v="18537"/>
    <s v="552"/>
    <x v="9"/>
    <x v="27"/>
    <x v="5"/>
    <x v="1"/>
    <x v="0"/>
  </r>
  <r>
    <n v="5525113507"/>
    <x v="169"/>
    <n v="48330000"/>
    <x v="666"/>
    <s v="SSRDVILLEGAS"/>
    <s v="Litoempaques_LB_506706"/>
    <s v="LEASING BANCOLOMBIA SA"/>
    <s v=""/>
    <s v=""/>
    <d v="2010-10-01T00:00:00"/>
    <d v="2010-10-01T00:00:00"/>
    <n v="26407"/>
    <s v="552"/>
    <x v="9"/>
    <x v="27"/>
    <x v="5"/>
    <x v="1"/>
    <x v="0"/>
  </r>
  <r>
    <n v="5525115352"/>
    <x v="240"/>
    <n v="48330000"/>
    <x v="666"/>
    <s v="SSRDVILLEGAS"/>
    <s v="CAUCION JUDICIAL"/>
    <s v="WILLIS COLOMBIA"/>
    <s v=""/>
    <s v=""/>
    <d v="2010-10-14T00:00:00"/>
    <d v="2010-10-25T00:00:00"/>
    <n v="25000"/>
    <s v="552"/>
    <x v="9"/>
    <x v="27"/>
    <x v="5"/>
    <x v="1"/>
    <x v="0"/>
  </r>
  <r>
    <n v="5525115355"/>
    <x v="170"/>
    <n v="48330000"/>
    <x v="666"/>
    <s v="SSRDVILLEGAS"/>
    <s v="POLIZA VIDA OCT 2010"/>
    <s v="RESTREPO HENAO S.A.CORREDORES DE SE"/>
    <s v=""/>
    <s v=""/>
    <d v="2010-10-05T00:00:00"/>
    <d v="2010-10-24T00:00:00"/>
    <n v="21784"/>
    <s v="552"/>
    <x v="9"/>
    <x v="27"/>
    <x v="2"/>
    <x v="1"/>
    <x v="0"/>
  </r>
  <r>
    <n v="5525115370"/>
    <x v="171"/>
    <n v="48330000"/>
    <x v="666"/>
    <s v="SSRDVILLEGAS"/>
    <s v="POLIZA ACCIDENTES OCT2010"/>
    <s v="RESTREPO HENAO S.A.CORREDORES DE SE"/>
    <s v=""/>
    <s v=""/>
    <d v="2010-10-05T00:00:00"/>
    <d v="2010-10-24T00:00:00"/>
    <n v="5451"/>
    <s v="552"/>
    <x v="9"/>
    <x v="27"/>
    <x v="2"/>
    <x v="1"/>
    <x v="0"/>
  </r>
  <r>
    <n v="5525116408"/>
    <x v="173"/>
    <n v="48330000"/>
    <x v="666"/>
    <s v="SSRDVILLEGAS"/>
    <s v="FACTURA COMCEL"/>
    <s v="COMUNICACION CELULAR S.A. COMCEL"/>
    <s v=""/>
    <s v=""/>
    <d v="2010-10-04T00:00:00"/>
    <d v="2010-10-04T00:00:00"/>
    <n v="4883"/>
    <s v="552"/>
    <x v="9"/>
    <x v="27"/>
    <x v="1"/>
    <x v="1"/>
    <x v="0"/>
  </r>
  <r>
    <n v="5525116408"/>
    <x v="173"/>
    <n v="48330000"/>
    <x v="666"/>
    <s v="SSRDVILLEGAS"/>
    <s v="FACTURA TIGO"/>
    <s v="COLOMBIA MOVIL S.A. E.S.P."/>
    <s v=""/>
    <s v=""/>
    <d v="2010-10-04T00:00:00"/>
    <d v="2010-10-05T00:00:00"/>
    <n v="6411"/>
    <s v="552"/>
    <x v="9"/>
    <x v="27"/>
    <x v="1"/>
    <x v="1"/>
    <x v="0"/>
  </r>
  <r>
    <n v="5525116408"/>
    <x v="173"/>
    <n v="48330000"/>
    <x v="666"/>
    <s v="SSRDVILLEGAS"/>
    <s v="FACTURA MOVISTAR"/>
    <s v="TELEFONICA MOVILES COLOMBIA S.A."/>
    <s v=""/>
    <s v=""/>
    <d v="2010-10-11T00:00:00"/>
    <d v="2010-10-11T00:00:00"/>
    <n v="7092"/>
    <s v="552"/>
    <x v="9"/>
    <x v="27"/>
    <x v="1"/>
    <x v="1"/>
    <x v="0"/>
  </r>
  <r>
    <n v="5525116408"/>
    <x v="173"/>
    <n v="48330000"/>
    <x v="666"/>
    <s v="SSRDVILLEGAS"/>
    <s v="FACTURA UNE"/>
    <s v="EPM TELECOMUNICACIONES S.A."/>
    <s v=""/>
    <s v=""/>
    <d v="2010-10-13T00:00:00"/>
    <d v="2010-10-15T00:00:00"/>
    <n v="10200"/>
    <s v="552"/>
    <x v="9"/>
    <x v="27"/>
    <x v="1"/>
    <x v="1"/>
    <x v="0"/>
  </r>
  <r>
    <n v="5525116408"/>
    <x v="173"/>
    <n v="48330000"/>
    <x v="666"/>
    <s v="SSRDVILLEGAS"/>
    <s v="FACTURA UNE"/>
    <s v="EPM TELECOMUNICACIONES S.A."/>
    <s v=""/>
    <s v=""/>
    <d v="2010-10-13T00:00:00"/>
    <d v="2010-10-15T00:00:00"/>
    <n v="28804"/>
    <s v="552"/>
    <x v="9"/>
    <x v="27"/>
    <x v="1"/>
    <x v="1"/>
    <x v="0"/>
  </r>
  <r>
    <n v="5525116408"/>
    <x v="173"/>
    <n v="48330000"/>
    <x v="666"/>
    <s v="SSRDVILLEGAS"/>
    <s v="FACTURA UNE"/>
    <s v="EPM TELECOMUNICACIONES S.A."/>
    <s v=""/>
    <s v=""/>
    <d v="2010-10-13T00:00:00"/>
    <d v="2010-10-15T00:00:00"/>
    <n v="33200"/>
    <s v="552"/>
    <x v="9"/>
    <x v="27"/>
    <x v="1"/>
    <x v="1"/>
    <x v="0"/>
  </r>
  <r>
    <n v="5525116408"/>
    <x v="173"/>
    <n v="48330000"/>
    <x v="666"/>
    <s v="SSRDVILLEGAS"/>
    <s v="FACTURA UNE"/>
    <s v="EPM TELECOMUNICACIONES S.A."/>
    <s v=""/>
    <s v=""/>
    <d v="2010-10-13T00:00:00"/>
    <d v="2010-10-15T00:00:00"/>
    <n v="27956"/>
    <s v="552"/>
    <x v="9"/>
    <x v="27"/>
    <x v="1"/>
    <x v="1"/>
    <x v="0"/>
  </r>
  <r>
    <n v="5525116408"/>
    <x v="173"/>
    <n v="48330000"/>
    <x v="666"/>
    <s v="SSRDVILLEGAS"/>
    <s v="FACTURA UNE"/>
    <s v="EPM TELECOMUNICACIONES S.A."/>
    <s v=""/>
    <s v=""/>
    <d v="2010-10-13T00:00:00"/>
    <d v="2010-10-15T00:00:00"/>
    <n v="628"/>
    <s v="552"/>
    <x v="9"/>
    <x v="27"/>
    <x v="1"/>
    <x v="1"/>
    <x v="0"/>
  </r>
  <r>
    <n v="5525116408"/>
    <x v="173"/>
    <n v="48330000"/>
    <x v="666"/>
    <s v="SSRDVILLEGAS"/>
    <s v="FACTURA UNE"/>
    <s v="EPM TELECOMUNICACIONES S.A."/>
    <s v=""/>
    <s v=""/>
    <d v="2010-10-13T00:00:00"/>
    <d v="2010-10-15T00:00:00"/>
    <n v="2954"/>
    <s v="552"/>
    <x v="9"/>
    <x v="27"/>
    <x v="1"/>
    <x v="1"/>
    <x v="0"/>
  </r>
  <r>
    <n v="5525116408"/>
    <x v="173"/>
    <n v="48330000"/>
    <x v="666"/>
    <s v="SSRDVILLEGAS"/>
    <s v="FACTURA UNE"/>
    <s v="EPM TELECOMUNICACIONES S.A."/>
    <s v=""/>
    <s v=""/>
    <d v="2010-10-13T00:00:00"/>
    <d v="2010-10-15T00:00:00"/>
    <n v="1616"/>
    <s v="552"/>
    <x v="9"/>
    <x v="27"/>
    <x v="1"/>
    <x v="1"/>
    <x v="0"/>
  </r>
  <r>
    <n v="5525116408"/>
    <x v="173"/>
    <n v="48330000"/>
    <x v="666"/>
    <s v="SSRDVILLEGAS"/>
    <s v="FACTURA UNE"/>
    <s v="EPM TELECOMUNICACIONES S.A."/>
    <s v=""/>
    <s v=""/>
    <d v="2010-10-13T00:00:00"/>
    <d v="2010-10-15T00:00:00"/>
    <n v="586"/>
    <s v="552"/>
    <x v="9"/>
    <x v="27"/>
    <x v="1"/>
    <x v="1"/>
    <x v="0"/>
  </r>
  <r>
    <n v="5525116408"/>
    <x v="173"/>
    <n v="48330000"/>
    <x v="666"/>
    <s v="SSRDVILLEGAS"/>
    <s v="FACTURA UNE"/>
    <s v="EPM TELECOMUNICACIONES S.A."/>
    <s v=""/>
    <s v=""/>
    <d v="2010-10-13T00:00:00"/>
    <d v="2010-10-15T00:00:00"/>
    <n v="6790"/>
    <s v="552"/>
    <x v="9"/>
    <x v="27"/>
    <x v="1"/>
    <x v="1"/>
    <x v="0"/>
  </r>
  <r>
    <n v="5525116408"/>
    <x v="173"/>
    <n v="48330000"/>
    <x v="666"/>
    <s v="SSRDVILLEGAS"/>
    <s v="FACTURA UNE"/>
    <s v="EPM TELECOMUNICACIONES S.A."/>
    <s v=""/>
    <s v=""/>
    <d v="2010-10-13T00:00:00"/>
    <d v="2010-10-15T00:00:00"/>
    <n v="3613"/>
    <s v="552"/>
    <x v="9"/>
    <x v="27"/>
    <x v="1"/>
    <x v="1"/>
    <x v="0"/>
  </r>
  <r>
    <n v="5525116408"/>
    <x v="173"/>
    <n v="48330000"/>
    <x v="666"/>
    <s v="SSRDVILLEGAS"/>
    <s v="FACTURA UNE"/>
    <s v="EPM TELECOMUNICACIONES S.A."/>
    <s v=""/>
    <s v=""/>
    <d v="2010-10-13T00:00:00"/>
    <d v="2010-10-15T00:00:00"/>
    <n v="1309"/>
    <s v="552"/>
    <x v="9"/>
    <x v="27"/>
    <x v="1"/>
    <x v="1"/>
    <x v="0"/>
  </r>
  <r>
    <n v="5525116408"/>
    <x v="173"/>
    <n v="48330000"/>
    <x v="666"/>
    <s v="SSRDVILLEGAS"/>
    <s v="FACTURA UNE"/>
    <s v="EPM TELECOMUNICACIONES S.A."/>
    <s v=""/>
    <s v=""/>
    <d v="2010-10-13T00:00:00"/>
    <d v="2010-10-15T00:00:00"/>
    <n v="586"/>
    <s v="552"/>
    <x v="9"/>
    <x v="27"/>
    <x v="1"/>
    <x v="1"/>
    <x v="0"/>
  </r>
  <r>
    <n v="5525116408"/>
    <x v="173"/>
    <n v="48330000"/>
    <x v="666"/>
    <s v="SSRDVILLEGAS"/>
    <s v="FACTURA UNE"/>
    <s v="EPM TELECOMUNICACIONES S.A."/>
    <s v=""/>
    <s v=""/>
    <d v="2010-10-13T00:00:00"/>
    <d v="2010-10-15T00:00:00"/>
    <n v="887"/>
    <s v="552"/>
    <x v="9"/>
    <x v="27"/>
    <x v="1"/>
    <x v="1"/>
    <x v="0"/>
  </r>
  <r>
    <n v="5525116408"/>
    <x v="173"/>
    <n v="48330000"/>
    <x v="666"/>
    <s v="SSRDVILLEGAS"/>
    <s v="FACTURA UNE"/>
    <s v="EPM TELECOMUNICACIONES S.A."/>
    <s v=""/>
    <s v=""/>
    <d v="2010-10-13T00:00:00"/>
    <d v="2010-10-15T00:00:00"/>
    <n v="1170"/>
    <s v="552"/>
    <x v="9"/>
    <x v="27"/>
    <x v="1"/>
    <x v="1"/>
    <x v="0"/>
  </r>
  <r>
    <n v="5525116408"/>
    <x v="173"/>
    <n v="48330000"/>
    <x v="666"/>
    <s v="SSRDVILLEGAS"/>
    <s v="FACTURA COMCEL"/>
    <s v="COMUNICACION CELULAR S.A. COMCEL"/>
    <s v=""/>
    <s v=""/>
    <d v="2010-10-29T00:00:00"/>
    <d v="2010-10-29T00:00:00"/>
    <n v="5279"/>
    <s v="552"/>
    <x v="9"/>
    <x v="27"/>
    <x v="1"/>
    <x v="1"/>
    <x v="0"/>
  </r>
  <r>
    <n v="5525116409"/>
    <x v="174"/>
    <n v="48330000"/>
    <x v="666"/>
    <s v="LTNASANCHEZ"/>
    <s v=""/>
    <s v="Caja men RgMedellin"/>
    <s v=""/>
    <s v=""/>
    <d v="2010-10-09T00:00:00"/>
    <d v="2010-10-09T00:00:00"/>
    <n v="8900"/>
    <s v="552"/>
    <x v="9"/>
    <x v="27"/>
    <x v="5"/>
    <x v="1"/>
    <x v="0"/>
  </r>
  <r>
    <n v="5525116409"/>
    <x v="174"/>
    <n v="48330000"/>
    <x v="666"/>
    <s v="LTYCDAVILA"/>
    <s v=""/>
    <s v="Caja men RgMedellin"/>
    <s v=""/>
    <s v=""/>
    <d v="2010-10-30T00:00:00"/>
    <d v="2010-10-30T00:00:00"/>
    <n v="6100"/>
    <s v="552"/>
    <x v="9"/>
    <x v="27"/>
    <x v="5"/>
    <x v="1"/>
    <x v="0"/>
  </r>
  <r>
    <n v="5525116409"/>
    <x v="174"/>
    <n v="48330000"/>
    <x v="666"/>
    <s v="LTYCDAVILA"/>
    <s v=""/>
    <s v="Caja men RgMedellin"/>
    <s v=""/>
    <s v=""/>
    <d v="2010-10-30T00:00:00"/>
    <d v="2010-10-30T00:00:00"/>
    <n v="6000"/>
    <s v="552"/>
    <x v="9"/>
    <x v="27"/>
    <x v="5"/>
    <x v="1"/>
    <x v="0"/>
  </r>
  <r>
    <n v="5525124714"/>
    <x v="177"/>
    <n v="48330000"/>
    <x v="666"/>
    <s v="LTCHGARCIA"/>
    <s v=""/>
    <s v="Pto terminado manuf,"/>
    <s v="ENV Met Lito Cir 88X104 Dorado"/>
    <s v=""/>
    <d v="2010-10-20T00:00:00"/>
    <d v="2010-10-20T00:00:00"/>
    <n v="1412"/>
    <s v="552"/>
    <x v="9"/>
    <x v="27"/>
    <x v="5"/>
    <x v="1"/>
    <x v="1"/>
  </r>
  <r>
    <n v="5525125759"/>
    <x v="178"/>
    <n v="48330000"/>
    <x v="666"/>
    <s v="LTNJRODRIGUE"/>
    <s v=""/>
    <s v="cta pte,prov,prd.Inv"/>
    <s v=""/>
    <s v="Servicio Transporte por vale"/>
    <d v="2010-10-08T00:00:00"/>
    <d v="2010-10-08T00:00:00"/>
    <n v="32880"/>
    <s v="552"/>
    <x v="9"/>
    <x v="27"/>
    <x v="5"/>
    <x v="1"/>
    <x v="0"/>
  </r>
  <r>
    <n v="5525125759"/>
    <x v="178"/>
    <n v="48330000"/>
    <x v="666"/>
    <s v="LTNJRODRIGUE"/>
    <s v=""/>
    <s v="cta pte,prov,prd.Inv"/>
    <s v=""/>
    <s v="Servicio Transporte por vale"/>
    <d v="2010-10-08T00:00:00"/>
    <d v="2010-10-08T00:00:00"/>
    <n v="3288"/>
    <s v="552"/>
    <x v="9"/>
    <x v="27"/>
    <x v="5"/>
    <x v="1"/>
    <x v="0"/>
  </r>
  <r>
    <n v="5525125759"/>
    <x v="178"/>
    <n v="48330000"/>
    <x v="666"/>
    <s v="LTNJRODRIGUE"/>
    <s v=""/>
    <s v="cta pte,prov,prd.Inv"/>
    <s v=""/>
    <s v="Servicio Transporte por vale"/>
    <d v="2010-10-28T00:00:00"/>
    <d v="2010-10-28T00:00:00"/>
    <n v="44353"/>
    <s v="552"/>
    <x v="9"/>
    <x v="27"/>
    <x v="5"/>
    <x v="1"/>
    <x v="0"/>
  </r>
  <r>
    <n v="5525126802"/>
    <x v="212"/>
    <n v="48330000"/>
    <x v="666"/>
    <s v="SSGAVILLAMIL"/>
    <s v="PROV CARTERA 10 2010"/>
    <s v="Prov,cliente,nal,ter"/>
    <s v=""/>
    <s v=""/>
    <d v="2010-10-31T00:00:00"/>
    <d v="2010-10-31T00:00:00"/>
    <n v="1300032"/>
    <s v="552"/>
    <x v="9"/>
    <x v="27"/>
    <x v="5"/>
    <x v="1"/>
    <x v="1"/>
  </r>
  <r>
    <n v="5515113507"/>
    <x v="101"/>
    <n v="48000300"/>
    <x v="654"/>
    <s v="SSRDVILLEGAS"/>
    <s v="MFLT"/>
    <s v="LEASING BANCOLOMBIA SA"/>
    <s v=""/>
    <s v=""/>
    <d v="2010-11-01T00:00:00"/>
    <d v="2010-11-02T00:00:00"/>
    <n v="36513"/>
    <s v="551"/>
    <x v="10"/>
    <x v="27"/>
    <x v="5"/>
    <x v="1"/>
    <x v="0"/>
  </r>
  <r>
    <n v="5515113507"/>
    <x v="101"/>
    <n v="48000300"/>
    <x v="654"/>
    <s v="SSRDVILLEGAS"/>
    <s v="MFLT"/>
    <s v="LEASING BANCOLOMBIA SA"/>
    <s v=""/>
    <s v=""/>
    <d v="2010-11-01T00:00:00"/>
    <d v="2010-11-02T00:00:00"/>
    <n v="50711"/>
    <s v="551"/>
    <x v="10"/>
    <x v="27"/>
    <x v="5"/>
    <x v="1"/>
    <x v="0"/>
  </r>
  <r>
    <n v="5515113507"/>
    <x v="101"/>
    <n v="48001400"/>
    <x v="655"/>
    <s v="SSRDVILLEGAS"/>
    <s v="MFLT"/>
    <s v="LEASING BANCOLOMBIA SA"/>
    <s v=""/>
    <s v=""/>
    <d v="2010-11-01T00:00:00"/>
    <d v="2010-11-02T00:00:00"/>
    <n v="25997"/>
    <s v="551"/>
    <x v="10"/>
    <x v="27"/>
    <x v="5"/>
    <x v="1"/>
    <x v="0"/>
  </r>
  <r>
    <n v="5515113507"/>
    <x v="101"/>
    <n v="48001400"/>
    <x v="655"/>
    <s v="SSRDVILLEGAS"/>
    <s v="MFLT"/>
    <s v="LEASING BANCOLOMBIA SA"/>
    <s v=""/>
    <s v=""/>
    <d v="2010-11-01T00:00:00"/>
    <d v="2010-11-02T00:00:00"/>
    <n v="35960"/>
    <s v="551"/>
    <x v="10"/>
    <x v="27"/>
    <x v="5"/>
    <x v="1"/>
    <x v="0"/>
  </r>
  <r>
    <n v="5515113507"/>
    <x v="101"/>
    <n v="48001500"/>
    <x v="656"/>
    <s v="SSRDVILLEGAS"/>
    <s v="MFLT"/>
    <s v="LEASING BANCOLOMBIA SA"/>
    <s v=""/>
    <s v=""/>
    <d v="2010-11-01T00:00:00"/>
    <d v="2010-11-02T00:00:00"/>
    <n v="52540"/>
    <s v="551"/>
    <x v="10"/>
    <x v="27"/>
    <x v="5"/>
    <x v="1"/>
    <x v="0"/>
  </r>
  <r>
    <n v="5515113507"/>
    <x v="101"/>
    <n v="48001500"/>
    <x v="656"/>
    <s v="SSRDVILLEGAS"/>
    <s v="MFLT"/>
    <s v="LEASING BANCOLOMBIA SA"/>
    <s v=""/>
    <s v=""/>
    <d v="2010-11-01T00:00:00"/>
    <d v="2010-11-02T00:00:00"/>
    <n v="72676"/>
    <s v="551"/>
    <x v="10"/>
    <x v="27"/>
    <x v="5"/>
    <x v="1"/>
    <x v="0"/>
  </r>
  <r>
    <n v="5515113507"/>
    <x v="101"/>
    <n v="48001500"/>
    <x v="656"/>
    <s v="SSRDVILLEGAS"/>
    <s v="MFLT"/>
    <s v="LEASING BANCOLOMBIA SA"/>
    <s v=""/>
    <s v=""/>
    <d v="2010-11-01T00:00:00"/>
    <d v="2010-11-02T00:00:00"/>
    <n v="34920"/>
    <s v="551"/>
    <x v="10"/>
    <x v="27"/>
    <x v="5"/>
    <x v="1"/>
    <x v="0"/>
  </r>
  <r>
    <n v="5515113507"/>
    <x v="101"/>
    <n v="48001500"/>
    <x v="656"/>
    <s v="SSRDVILLEGAS"/>
    <s v="MFLT"/>
    <s v="LEASING BANCOLOMBIA SA"/>
    <s v=""/>
    <s v=""/>
    <d v="2010-11-01T00:00:00"/>
    <d v="2010-11-02T00:00:00"/>
    <n v="50233"/>
    <s v="551"/>
    <x v="10"/>
    <x v="27"/>
    <x v="5"/>
    <x v="1"/>
    <x v="0"/>
  </r>
  <r>
    <n v="5515113507"/>
    <x v="101"/>
    <n v="48007000"/>
    <x v="658"/>
    <s v="SSRDVILLEGAS"/>
    <s v="MFLT"/>
    <s v="LEASING BANCOLOMBIA SA"/>
    <s v=""/>
    <s v=""/>
    <d v="2010-11-01T00:00:00"/>
    <d v="2010-11-02T00:00:00"/>
    <n v="52540"/>
    <s v="551"/>
    <x v="10"/>
    <x v="27"/>
    <x v="5"/>
    <x v="1"/>
    <x v="0"/>
  </r>
  <r>
    <n v="5515113507"/>
    <x v="101"/>
    <n v="48007000"/>
    <x v="658"/>
    <s v="SSRDVILLEGAS"/>
    <s v="MFLT"/>
    <s v="LEASING BANCOLOMBIA SA"/>
    <s v=""/>
    <s v=""/>
    <d v="2010-11-01T00:00:00"/>
    <d v="2010-11-02T00:00:00"/>
    <n v="72676"/>
    <s v="551"/>
    <x v="10"/>
    <x v="27"/>
    <x v="5"/>
    <x v="1"/>
    <x v="0"/>
  </r>
  <r>
    <n v="5515113507"/>
    <x v="101"/>
    <n v="48007000"/>
    <x v="658"/>
    <s v="SSRDVILLEGAS"/>
    <s v="MFLT"/>
    <s v="LEASING BANCOLOMBIA SA"/>
    <s v=""/>
    <s v=""/>
    <d v="2010-11-01T00:00:00"/>
    <d v="2010-11-02T00:00:00"/>
    <n v="25997"/>
    <s v="551"/>
    <x v="10"/>
    <x v="27"/>
    <x v="5"/>
    <x v="1"/>
    <x v="0"/>
  </r>
  <r>
    <n v="5515113507"/>
    <x v="101"/>
    <n v="48007000"/>
    <x v="658"/>
    <s v="SSRDVILLEGAS"/>
    <s v="MFLT"/>
    <s v="LEASING BANCOLOMBIA SA"/>
    <s v=""/>
    <s v=""/>
    <d v="2010-11-01T00:00:00"/>
    <d v="2010-11-02T00:00:00"/>
    <n v="35960"/>
    <s v="551"/>
    <x v="10"/>
    <x v="27"/>
    <x v="5"/>
    <x v="1"/>
    <x v="0"/>
  </r>
  <r>
    <n v="5515113507"/>
    <x v="101"/>
    <n v="48007000"/>
    <x v="658"/>
    <s v="SSRDVILLEGAS"/>
    <s v="MFLT"/>
    <s v="LEASING BANCOLOMBIA SA"/>
    <s v=""/>
    <s v=""/>
    <d v="2010-11-01T00:00:00"/>
    <d v="2010-11-02T00:00:00"/>
    <n v="25997"/>
    <s v="551"/>
    <x v="10"/>
    <x v="27"/>
    <x v="5"/>
    <x v="1"/>
    <x v="0"/>
  </r>
  <r>
    <n v="5515113507"/>
    <x v="101"/>
    <n v="48007000"/>
    <x v="658"/>
    <s v="SSRDVILLEGAS"/>
    <s v="MFLT"/>
    <s v="LEASING BANCOLOMBIA SA"/>
    <s v=""/>
    <s v=""/>
    <d v="2010-11-01T00:00:00"/>
    <d v="2010-11-02T00:00:00"/>
    <n v="35960"/>
    <s v="551"/>
    <x v="10"/>
    <x v="27"/>
    <x v="5"/>
    <x v="1"/>
    <x v="0"/>
  </r>
  <r>
    <n v="5515113507"/>
    <x v="101"/>
    <n v="48007000"/>
    <x v="658"/>
    <s v="SSRDVILLEGAS"/>
    <s v="MFLT"/>
    <s v="LEASING BANCOLOMBIA SA"/>
    <s v=""/>
    <s v=""/>
    <d v="2010-11-01T00:00:00"/>
    <d v="2010-11-02T00:00:00"/>
    <n v="17841"/>
    <s v="551"/>
    <x v="10"/>
    <x v="27"/>
    <x v="5"/>
    <x v="1"/>
    <x v="0"/>
  </r>
  <r>
    <n v="5515113507"/>
    <x v="101"/>
    <n v="48007000"/>
    <x v="658"/>
    <s v="SSRDVILLEGAS"/>
    <s v="MFLT"/>
    <s v="LEASING BANCOLOMBIA SA"/>
    <s v=""/>
    <s v=""/>
    <d v="2010-11-01T00:00:00"/>
    <d v="2010-11-02T00:00:00"/>
    <n v="28451"/>
    <s v="551"/>
    <x v="10"/>
    <x v="27"/>
    <x v="5"/>
    <x v="1"/>
    <x v="0"/>
  </r>
  <r>
    <n v="5515113507"/>
    <x v="101"/>
    <n v="48008600"/>
    <x v="659"/>
    <s v="SSRDVILLEGAS"/>
    <s v="MFLT"/>
    <s v="LEASING BANCOLOMBIA SA"/>
    <s v=""/>
    <s v=""/>
    <d v="2010-11-01T00:00:00"/>
    <d v="2010-11-02T00:00:00"/>
    <n v="25997"/>
    <s v="551"/>
    <x v="10"/>
    <x v="27"/>
    <x v="5"/>
    <x v="1"/>
    <x v="0"/>
  </r>
  <r>
    <n v="5515113507"/>
    <x v="101"/>
    <n v="48008600"/>
    <x v="659"/>
    <s v="SSRDVILLEGAS"/>
    <s v="MFLT"/>
    <s v="LEASING BANCOLOMBIA SA"/>
    <s v=""/>
    <s v=""/>
    <d v="2010-11-01T00:00:00"/>
    <d v="2010-11-02T00:00:00"/>
    <n v="35960"/>
    <s v="551"/>
    <x v="10"/>
    <x v="27"/>
    <x v="5"/>
    <x v="1"/>
    <x v="0"/>
  </r>
  <r>
    <n v="5515113507"/>
    <x v="101"/>
    <n v="48016300"/>
    <x v="661"/>
    <s v="SSRDVILLEGAS"/>
    <s v="MFLT"/>
    <s v="LEASING BANCOLOMBIA SA"/>
    <s v=""/>
    <s v=""/>
    <d v="2010-11-01T00:00:00"/>
    <d v="2010-11-02T00:00:00"/>
    <n v="17841"/>
    <s v="551"/>
    <x v="10"/>
    <x v="27"/>
    <x v="5"/>
    <x v="1"/>
    <x v="0"/>
  </r>
  <r>
    <n v="5515113507"/>
    <x v="101"/>
    <n v="48016300"/>
    <x v="661"/>
    <s v="SSRDVILLEGAS"/>
    <s v="MFLT"/>
    <s v="LEASING BANCOLOMBIA SA"/>
    <s v=""/>
    <s v=""/>
    <d v="2010-11-01T00:00:00"/>
    <d v="2010-11-02T00:00:00"/>
    <n v="28451"/>
    <s v="551"/>
    <x v="10"/>
    <x v="27"/>
    <x v="5"/>
    <x v="1"/>
    <x v="0"/>
  </r>
  <r>
    <n v="5515113507"/>
    <x v="101"/>
    <n v="48016800"/>
    <x v="662"/>
    <s v="SSRDVILLEGAS"/>
    <s v="MFLT"/>
    <s v="LEASING BANCOLOMBIA SA"/>
    <s v=""/>
    <s v=""/>
    <d v="2010-11-01T00:00:00"/>
    <d v="2010-11-02T00:00:00"/>
    <n v="25997"/>
    <s v="551"/>
    <x v="10"/>
    <x v="27"/>
    <x v="5"/>
    <x v="1"/>
    <x v="0"/>
  </r>
  <r>
    <n v="5515113507"/>
    <x v="101"/>
    <n v="48016800"/>
    <x v="662"/>
    <s v="SSRDVILLEGAS"/>
    <s v="MFLT"/>
    <s v="LEASING BANCOLOMBIA SA"/>
    <s v=""/>
    <s v=""/>
    <d v="2010-11-01T00:00:00"/>
    <d v="2010-11-02T00:00:00"/>
    <n v="35960"/>
    <s v="551"/>
    <x v="10"/>
    <x v="27"/>
    <x v="5"/>
    <x v="1"/>
    <x v="0"/>
  </r>
  <r>
    <n v="5515113507"/>
    <x v="101"/>
    <n v="48016800"/>
    <x v="662"/>
    <s v="SSRDVILLEGAS"/>
    <s v="MFLT"/>
    <s v="LEASING BANCOLOMBIA SA"/>
    <s v=""/>
    <s v=""/>
    <d v="2010-11-01T00:00:00"/>
    <d v="2010-11-02T00:00:00"/>
    <n v="25997"/>
    <s v="551"/>
    <x v="10"/>
    <x v="27"/>
    <x v="5"/>
    <x v="1"/>
    <x v="0"/>
  </r>
  <r>
    <n v="5515113507"/>
    <x v="101"/>
    <n v="48016800"/>
    <x v="662"/>
    <s v="SSRDVILLEGAS"/>
    <s v="MFLT"/>
    <s v="LEASING BANCOLOMBIA SA"/>
    <s v=""/>
    <s v=""/>
    <d v="2010-11-01T00:00:00"/>
    <d v="2010-11-02T00:00:00"/>
    <n v="35960"/>
    <s v="551"/>
    <x v="10"/>
    <x v="27"/>
    <x v="5"/>
    <x v="1"/>
    <x v="0"/>
  </r>
  <r>
    <n v="5515113507"/>
    <x v="101"/>
    <n v="48016800"/>
    <x v="662"/>
    <s v="SSRDVILLEGAS"/>
    <s v="MFLT"/>
    <s v="LEASING BANCOLOMBIA SA"/>
    <s v=""/>
    <s v=""/>
    <d v="2010-11-01T00:00:00"/>
    <d v="2010-11-02T00:00:00"/>
    <n v="18537"/>
    <s v="551"/>
    <x v="10"/>
    <x v="27"/>
    <x v="5"/>
    <x v="1"/>
    <x v="0"/>
  </r>
  <r>
    <n v="5515113507"/>
    <x v="101"/>
    <n v="48016800"/>
    <x v="662"/>
    <s v="SSRDVILLEGAS"/>
    <s v="MFLT"/>
    <s v="LEASING BANCOLOMBIA SA"/>
    <s v=""/>
    <s v=""/>
    <d v="2010-11-01T00:00:00"/>
    <d v="2010-11-02T00:00:00"/>
    <n v="26407"/>
    <s v="551"/>
    <x v="10"/>
    <x v="27"/>
    <x v="5"/>
    <x v="1"/>
    <x v="0"/>
  </r>
  <r>
    <n v="5515113507"/>
    <x v="101"/>
    <n v="48016800"/>
    <x v="662"/>
    <s v="SSRDVILLEGAS"/>
    <s v="MFLT"/>
    <s v="LEASING BANCOLOMBIA SA"/>
    <s v=""/>
    <s v=""/>
    <d v="2010-11-01T00:00:00"/>
    <d v="2010-11-02T00:00:00"/>
    <n v="18537"/>
    <s v="551"/>
    <x v="10"/>
    <x v="27"/>
    <x v="5"/>
    <x v="1"/>
    <x v="0"/>
  </r>
  <r>
    <n v="5515113507"/>
    <x v="101"/>
    <n v="48016800"/>
    <x v="662"/>
    <s v="SSRDVILLEGAS"/>
    <s v="MFLT"/>
    <s v="LEASING BANCOLOMBIA SA"/>
    <s v=""/>
    <s v=""/>
    <d v="2010-11-01T00:00:00"/>
    <d v="2010-11-02T00:00:00"/>
    <n v="26407"/>
    <s v="551"/>
    <x v="10"/>
    <x v="27"/>
    <x v="5"/>
    <x v="1"/>
    <x v="0"/>
  </r>
  <r>
    <n v="5505113507"/>
    <x v="147"/>
    <n v="48200100"/>
    <x v="664"/>
    <s v="SSRDVILLEGAS"/>
    <s v="MFLT"/>
    <s v="LEASING BANCOLOMBIA SA"/>
    <s v=""/>
    <s v=""/>
    <d v="2010-11-01T00:00:00"/>
    <d v="2010-11-02T00:00:00"/>
    <n v="25997"/>
    <s v="550"/>
    <x v="10"/>
    <x v="27"/>
    <x v="5"/>
    <x v="1"/>
    <x v="0"/>
  </r>
  <r>
    <n v="5505113507"/>
    <x v="147"/>
    <n v="48200100"/>
    <x v="664"/>
    <s v="SSRDVILLEGAS"/>
    <s v="MFLT"/>
    <s v="LEASING BANCOLOMBIA SA"/>
    <s v=""/>
    <s v=""/>
    <d v="2010-11-01T00:00:00"/>
    <d v="2010-11-02T00:00:00"/>
    <n v="35960"/>
    <s v="550"/>
    <x v="10"/>
    <x v="27"/>
    <x v="5"/>
    <x v="1"/>
    <x v="0"/>
  </r>
  <r>
    <n v="5505113507"/>
    <x v="147"/>
    <n v="48200100"/>
    <x v="664"/>
    <s v="SSRDVILLEGAS"/>
    <s v="MFLT"/>
    <s v="LEASING BANCOLOMBIA SA"/>
    <s v=""/>
    <s v=""/>
    <d v="2010-11-01T00:00:00"/>
    <d v="2010-11-02T00:00:00"/>
    <n v="34920"/>
    <s v="550"/>
    <x v="10"/>
    <x v="27"/>
    <x v="5"/>
    <x v="1"/>
    <x v="0"/>
  </r>
  <r>
    <n v="5505113507"/>
    <x v="147"/>
    <n v="48200100"/>
    <x v="664"/>
    <s v="SSRDVILLEGAS"/>
    <s v="MFLT"/>
    <s v="LEASING BANCOLOMBIA SA"/>
    <s v=""/>
    <s v=""/>
    <d v="2010-11-01T00:00:00"/>
    <d v="2010-11-02T00:00:00"/>
    <n v="50233"/>
    <s v="550"/>
    <x v="10"/>
    <x v="27"/>
    <x v="5"/>
    <x v="1"/>
    <x v="0"/>
  </r>
  <r>
    <n v="5505113507"/>
    <x v="147"/>
    <n v="48200100"/>
    <x v="664"/>
    <s v="SSRDVILLEGAS"/>
    <s v="MFLT"/>
    <s v="LEASING BANCOLOMBIA SA"/>
    <s v=""/>
    <s v=""/>
    <d v="2010-11-01T00:00:00"/>
    <d v="2010-11-02T00:00:00"/>
    <n v="34920"/>
    <s v="550"/>
    <x v="10"/>
    <x v="27"/>
    <x v="5"/>
    <x v="1"/>
    <x v="0"/>
  </r>
  <r>
    <n v="5505113507"/>
    <x v="147"/>
    <n v="48200100"/>
    <x v="664"/>
    <s v="SSRDVILLEGAS"/>
    <s v="MFLT"/>
    <s v="LEASING BANCOLOMBIA SA"/>
    <s v=""/>
    <s v=""/>
    <d v="2010-11-01T00:00:00"/>
    <d v="2010-11-02T00:00:00"/>
    <n v="50233"/>
    <s v="550"/>
    <x v="10"/>
    <x v="27"/>
    <x v="5"/>
    <x v="1"/>
    <x v="0"/>
  </r>
  <r>
    <n v="5525113507"/>
    <x v="169"/>
    <n v="48330000"/>
    <x v="666"/>
    <s v="SSRDVILLEGAS"/>
    <s v="MFLT"/>
    <s v="LEASING BANCOLOMBIA SA"/>
    <s v=""/>
    <s v=""/>
    <d v="2010-11-01T00:00:00"/>
    <d v="2010-11-02T00:00:00"/>
    <n v="36512"/>
    <s v="552"/>
    <x v="10"/>
    <x v="27"/>
    <x v="5"/>
    <x v="1"/>
    <x v="0"/>
  </r>
  <r>
    <n v="5525113507"/>
    <x v="169"/>
    <n v="48330000"/>
    <x v="666"/>
    <s v="SSRDVILLEGAS"/>
    <s v="MFLT"/>
    <s v="LEASING BANCOLOMBIA SA"/>
    <s v=""/>
    <s v=""/>
    <d v="2010-11-01T00:00:00"/>
    <d v="2010-11-02T00:00:00"/>
    <n v="50710"/>
    <s v="552"/>
    <x v="10"/>
    <x v="27"/>
    <x v="5"/>
    <x v="1"/>
    <x v="0"/>
  </r>
  <r>
    <n v="5525113507"/>
    <x v="169"/>
    <n v="48330000"/>
    <x v="666"/>
    <s v="SSRDVILLEGAS"/>
    <s v="MFLT"/>
    <s v="LEASING BANCOLOMBIA SA"/>
    <s v=""/>
    <s v=""/>
    <d v="2010-11-01T00:00:00"/>
    <d v="2010-11-02T00:00:00"/>
    <n v="25997"/>
    <s v="552"/>
    <x v="10"/>
    <x v="27"/>
    <x v="5"/>
    <x v="1"/>
    <x v="0"/>
  </r>
  <r>
    <n v="5525113507"/>
    <x v="169"/>
    <n v="48330000"/>
    <x v="666"/>
    <s v="SSRDVILLEGAS"/>
    <s v="MFLT"/>
    <s v="LEASING BANCOLOMBIA SA"/>
    <s v=""/>
    <s v=""/>
    <d v="2010-11-01T00:00:00"/>
    <d v="2010-11-02T00:00:00"/>
    <n v="35960"/>
    <s v="552"/>
    <x v="10"/>
    <x v="27"/>
    <x v="5"/>
    <x v="1"/>
    <x v="0"/>
  </r>
  <r>
    <n v="5525113507"/>
    <x v="169"/>
    <n v="48330000"/>
    <x v="666"/>
    <s v="SSRDVILLEGAS"/>
    <s v="MFLT"/>
    <s v="LEASING BANCOLOMBIA SA"/>
    <s v=""/>
    <s v=""/>
    <d v="2010-11-01T00:00:00"/>
    <d v="2010-11-02T00:00:00"/>
    <n v="25997"/>
    <s v="552"/>
    <x v="10"/>
    <x v="27"/>
    <x v="5"/>
    <x v="1"/>
    <x v="0"/>
  </r>
  <r>
    <n v="5525113507"/>
    <x v="169"/>
    <n v="48330000"/>
    <x v="666"/>
    <s v="SSRDVILLEGAS"/>
    <s v="MFLT"/>
    <s v="LEASING BANCOLOMBIA SA"/>
    <s v=""/>
    <s v=""/>
    <d v="2010-11-01T00:00:00"/>
    <d v="2010-11-02T00:00:00"/>
    <n v="35960"/>
    <s v="552"/>
    <x v="10"/>
    <x v="27"/>
    <x v="5"/>
    <x v="1"/>
    <x v="0"/>
  </r>
  <r>
    <n v="5525113507"/>
    <x v="169"/>
    <n v="48330000"/>
    <x v="666"/>
    <s v="SSRDVILLEGAS"/>
    <s v="MFLT"/>
    <s v="LEASING BANCOLOMBIA SA"/>
    <s v=""/>
    <s v=""/>
    <d v="2010-11-01T00:00:00"/>
    <d v="2010-11-02T00:00:00"/>
    <n v="18537"/>
    <s v="552"/>
    <x v="10"/>
    <x v="27"/>
    <x v="5"/>
    <x v="1"/>
    <x v="0"/>
  </r>
  <r>
    <n v="5525113507"/>
    <x v="169"/>
    <n v="48330000"/>
    <x v="666"/>
    <s v="SSRDVILLEGAS"/>
    <s v="MFLT"/>
    <s v="LEASING BANCOLOMBIA SA"/>
    <s v=""/>
    <s v=""/>
    <d v="2010-11-01T00:00:00"/>
    <d v="2010-11-02T00:00:00"/>
    <n v="26407"/>
    <s v="552"/>
    <x v="10"/>
    <x v="27"/>
    <x v="5"/>
    <x v="1"/>
    <x v="0"/>
  </r>
  <r>
    <n v="5525124714"/>
    <x v="177"/>
    <n v="48330000"/>
    <x v="666"/>
    <s v="LTCHGARCIA"/>
    <s v="MFLT"/>
    <s v="Pto terminado manuf, envases"/>
    <s v="ENV Met Lito Rect 107X80X52 Dorado"/>
    <s v=""/>
    <d v="2010-11-02T00:00:00"/>
    <d v="2010-11-02T00:00:00"/>
    <n v="34180"/>
    <s v="552"/>
    <x v="10"/>
    <x v="27"/>
    <x v="5"/>
    <x v="1"/>
    <x v="1"/>
  </r>
  <r>
    <n v="5515125756"/>
    <x v="183"/>
    <n v="48009100"/>
    <x v="668"/>
    <s v="LTICPOSADA"/>
    <s v="MFLT"/>
    <s v="Provisión otras cta.pte.proveed prod. Inventariab."/>
    <s v=""/>
    <s v="INGRESOS AL ZOOLOGICO"/>
    <d v="2010-11-05T00:00:00"/>
    <d v="2010-11-05T00:00:00"/>
    <n v="2522800"/>
    <s v="551"/>
    <x v="10"/>
    <x v="27"/>
    <x v="5"/>
    <x v="1"/>
    <x v="0"/>
  </r>
  <r>
    <n v="5515116408"/>
    <x v="103"/>
    <n v="48000300"/>
    <x v="654"/>
    <s v="SSRDVILLEGAS"/>
    <s v="MFLT"/>
    <s v="EPM TELECOMUNICACIONES S.A."/>
    <s v=""/>
    <s v=""/>
    <d v="2010-11-06T00:00:00"/>
    <d v="2010-11-06T00:00:00"/>
    <n v="216"/>
    <s v="551"/>
    <x v="10"/>
    <x v="27"/>
    <x v="1"/>
    <x v="1"/>
    <x v="0"/>
  </r>
  <r>
    <n v="5515111152"/>
    <x v="111"/>
    <n v="48003000"/>
    <x v="657"/>
    <s v="LTNJRODRIGUE"/>
    <s v="MFLT"/>
    <s v="Provisión otras cta.pte.proveed prod. Inventariab."/>
    <s v=""/>
    <s v="Servicio Revisoria fiscal"/>
    <d v="2010-11-06T00:00:00"/>
    <d v="2010-11-06T00:00:00"/>
    <n v="773833"/>
    <s v="551"/>
    <x v="10"/>
    <x v="27"/>
    <x v="8"/>
    <x v="1"/>
    <x v="0"/>
  </r>
  <r>
    <n v="5505116408"/>
    <x v="150"/>
    <n v="48200100"/>
    <x v="664"/>
    <s v="SSRDVILLEGAS"/>
    <s v="MFLT"/>
    <s v="EPM TELECOMUNICACIONES S.A."/>
    <s v=""/>
    <s v=""/>
    <d v="2010-11-06T00:00:00"/>
    <d v="2010-11-06T00:00:00"/>
    <n v="3619"/>
    <s v="550"/>
    <x v="10"/>
    <x v="27"/>
    <x v="1"/>
    <x v="1"/>
    <x v="0"/>
  </r>
  <r>
    <n v="5525116408"/>
    <x v="173"/>
    <n v="48330000"/>
    <x v="666"/>
    <s v="SSRDVILLEGAS"/>
    <s v="MFLT"/>
    <s v="EPM TELECOMUNICACIONES S.A."/>
    <s v=""/>
    <s v=""/>
    <d v="2010-11-06T00:00:00"/>
    <d v="2010-11-06T00:00:00"/>
    <n v="6691"/>
    <s v="552"/>
    <x v="10"/>
    <x v="27"/>
    <x v="1"/>
    <x v="1"/>
    <x v="0"/>
  </r>
  <r>
    <n v="5525116408"/>
    <x v="173"/>
    <n v="48330000"/>
    <x v="666"/>
    <s v="SSRDVILLEGAS"/>
    <s v="MFLT"/>
    <s v="EPM TELECOMUNICACIONES S.A."/>
    <s v=""/>
    <s v=""/>
    <d v="2010-11-06T00:00:00"/>
    <d v="2010-11-06T00:00:00"/>
    <n v="18120"/>
    <s v="552"/>
    <x v="10"/>
    <x v="27"/>
    <x v="1"/>
    <x v="1"/>
    <x v="0"/>
  </r>
  <r>
    <n v="5515116408"/>
    <x v="103"/>
    <n v="48000300"/>
    <x v="654"/>
    <s v="SSRDVILLEGAS"/>
    <s v="MFLT"/>
    <s v="COLOMBIA MOVIL S.A. E.S.P."/>
    <s v=""/>
    <s v=""/>
    <d v="2010-11-06T00:00:00"/>
    <d v="2010-11-08T00:00:00"/>
    <n v="805"/>
    <s v="551"/>
    <x v="10"/>
    <x v="27"/>
    <x v="1"/>
    <x v="1"/>
    <x v="0"/>
  </r>
  <r>
    <n v="5515116408"/>
    <x v="103"/>
    <n v="48001500"/>
    <x v="656"/>
    <s v="SSRDVILLEGAS"/>
    <s v="MFLT"/>
    <s v="COLOMBIA MOVIL S.A. E.S.P."/>
    <s v=""/>
    <s v=""/>
    <d v="2010-11-06T00:00:00"/>
    <d v="2010-11-08T00:00:00"/>
    <n v="4701"/>
    <s v="551"/>
    <x v="10"/>
    <x v="27"/>
    <x v="1"/>
    <x v="1"/>
    <x v="0"/>
  </r>
  <r>
    <n v="5515116403"/>
    <x v="232"/>
    <n v="48007000"/>
    <x v="658"/>
    <s v="SSRDVILLEGAS"/>
    <s v="MFLT"/>
    <s v="AHORA S.A"/>
    <s v=""/>
    <s v=""/>
    <d v="2010-11-04T00:00:00"/>
    <d v="2010-11-08T00:00:00"/>
    <n v="218265"/>
    <s v="551"/>
    <x v="10"/>
    <x v="27"/>
    <x v="5"/>
    <x v="1"/>
    <x v="0"/>
  </r>
  <r>
    <n v="5515116408"/>
    <x v="103"/>
    <n v="48007000"/>
    <x v="658"/>
    <s v="SSRDVILLEGAS"/>
    <s v="MFLT"/>
    <s v="COLOMBIA MOVIL S.A. E.S.P."/>
    <s v=""/>
    <s v=""/>
    <d v="2010-11-06T00:00:00"/>
    <d v="2010-11-08T00:00:00"/>
    <n v="4071"/>
    <s v="551"/>
    <x v="10"/>
    <x v="27"/>
    <x v="1"/>
    <x v="1"/>
    <x v="0"/>
  </r>
  <r>
    <n v="5515116408"/>
    <x v="103"/>
    <n v="48008600"/>
    <x v="659"/>
    <s v="SSRDVILLEGAS"/>
    <s v="MFLT"/>
    <s v="COLOMBIA MOVIL S.A. E.S.P."/>
    <s v=""/>
    <s v=""/>
    <d v="2010-11-06T00:00:00"/>
    <d v="2010-11-08T00:00:00"/>
    <n v="237"/>
    <s v="551"/>
    <x v="10"/>
    <x v="27"/>
    <x v="1"/>
    <x v="1"/>
    <x v="0"/>
  </r>
  <r>
    <n v="5515125756"/>
    <x v="183"/>
    <n v="48009100"/>
    <x v="668"/>
    <s v="LTEAGUTIERRE"/>
    <s v="MFLT"/>
    <s v="Provisión otras cta.pte.proveed prod. no inventar"/>
    <s v="Gasto representacion obsequio evento16%"/>
    <s v="Gasto representacion obsequio evento16%"/>
    <d v="2010-11-08T00:00:00"/>
    <d v="2010-11-08T00:00:00"/>
    <n v="168964"/>
    <s v="551"/>
    <x v="10"/>
    <x v="27"/>
    <x v="5"/>
    <x v="1"/>
    <x v="0"/>
  </r>
  <r>
    <n v="5515116403"/>
    <x v="232"/>
    <n v="48016800"/>
    <x v="662"/>
    <s v="SSRDVILLEGAS"/>
    <s v="MFLT"/>
    <s v="AHORA S.A"/>
    <s v=""/>
    <s v=""/>
    <d v="2010-11-04T00:00:00"/>
    <d v="2010-11-08T00:00:00"/>
    <n v="285154"/>
    <s v="551"/>
    <x v="10"/>
    <x v="27"/>
    <x v="5"/>
    <x v="1"/>
    <x v="0"/>
  </r>
  <r>
    <n v="5515116408"/>
    <x v="103"/>
    <n v="48016800"/>
    <x v="662"/>
    <s v="SSRDVILLEGAS"/>
    <s v="MFLT"/>
    <s v="COLOMBIA MOVIL S.A. E.S.P."/>
    <s v=""/>
    <s v=""/>
    <d v="2010-11-06T00:00:00"/>
    <d v="2010-11-08T00:00:00"/>
    <n v="5086"/>
    <s v="551"/>
    <x v="10"/>
    <x v="27"/>
    <x v="1"/>
    <x v="1"/>
    <x v="0"/>
  </r>
  <r>
    <n v="5505116408"/>
    <x v="150"/>
    <n v="48200100"/>
    <x v="664"/>
    <s v="SSRDVILLEGAS"/>
    <s v="MFLT"/>
    <s v="COLOMBIA MOVIL S.A. E.S.P."/>
    <s v=""/>
    <s v=""/>
    <d v="2010-11-06T00:00:00"/>
    <d v="2010-11-08T00:00:00"/>
    <n v="2718"/>
    <s v="550"/>
    <x v="10"/>
    <x v="27"/>
    <x v="1"/>
    <x v="1"/>
    <x v="0"/>
  </r>
  <r>
    <n v="5525116408"/>
    <x v="173"/>
    <n v="48330000"/>
    <x v="666"/>
    <s v="SSRDVILLEGAS"/>
    <s v="MFLT"/>
    <s v="COLOMBIA MOVIL S.A. E.S.P."/>
    <s v=""/>
    <s v=""/>
    <d v="2010-11-06T00:00:00"/>
    <d v="2010-11-08T00:00:00"/>
    <n v="2627"/>
    <s v="552"/>
    <x v="10"/>
    <x v="27"/>
    <x v="1"/>
    <x v="1"/>
    <x v="0"/>
  </r>
  <r>
    <n v="5515111152"/>
    <x v="111"/>
    <n v="48003000"/>
    <x v="657"/>
    <s v="LTYCDAVILA"/>
    <s v="MFLT"/>
    <s v="Provisión otras cta.pte.proveed prod. Inventariab."/>
    <s v=""/>
    <s v="Servicio Revisoria fiscal"/>
    <d v="2010-11-05T00:00:00"/>
    <d v="2010-11-09T00:00:00"/>
    <n v="0"/>
    <s v="551"/>
    <x v="10"/>
    <x v="27"/>
    <x v="8"/>
    <x v="1"/>
    <x v="0"/>
  </r>
  <r>
    <n v="5515124719"/>
    <x v="114"/>
    <n v="48008600"/>
    <x v="659"/>
    <s v="LTHMRENDON"/>
    <s v="MFLT"/>
    <s v="Provisión otras cta.pte.proveed prod. no inventar"/>
    <s v="Volante comunicaciones internas 16%"/>
    <s v="Volante comunicaciones internas 16%"/>
    <d v="2010-11-09T00:00:00"/>
    <d v="2010-11-09T00:00:00"/>
    <n v="12000"/>
    <s v="551"/>
    <x v="10"/>
    <x v="27"/>
    <x v="5"/>
    <x v="1"/>
    <x v="0"/>
  </r>
  <r>
    <n v="5505124504"/>
    <x v="214"/>
    <n v="48200000"/>
    <x v="663"/>
    <s v="LTEAGUTIERRE"/>
    <s v="MFLT"/>
    <s v="Provisión otras cta.pte.proveed prod. no inventar"/>
    <s v="Mueble enser no Activo fijo negocio 16%"/>
    <s v="Mueble enser no Activo fijo negocio 16%"/>
    <d v="2010-11-08T00:00:00"/>
    <d v="2010-11-09T00:00:00"/>
    <n v="285000"/>
    <s v="550"/>
    <x v="10"/>
    <x v="27"/>
    <x v="5"/>
    <x v="1"/>
    <x v="0"/>
  </r>
  <r>
    <n v="5505124504"/>
    <x v="214"/>
    <n v="48200000"/>
    <x v="663"/>
    <s v="LTEAGUTIERRE"/>
    <s v="MFLT"/>
    <s v="GARCIA REYES ALBERTO ENRIQUE"/>
    <s v="Mueble enser no Activo fijo negocio 16%"/>
    <s v="Mueble enser no Activo fijo negocio 16%"/>
    <d v="2010-11-08T00:00:00"/>
    <d v="2010-11-09T00:00:00"/>
    <n v="0"/>
    <s v="550"/>
    <x v="10"/>
    <x v="27"/>
    <x v="5"/>
    <x v="1"/>
    <x v="0"/>
  </r>
  <r>
    <n v="5515110105"/>
    <x v="118"/>
    <n v="48008900"/>
    <x v="660"/>
    <s v="LTEAGUTIERRE"/>
    <s v="MFLT"/>
    <s v="Provisión otras cta.pte.proveed prod. no inventar"/>
    <s v="Incentivo fuerza de ventas colaborador0%"/>
    <s v="Incentivo fuerza de ventas colaborador0%"/>
    <d v="2010-11-09T00:00:00"/>
    <d v="2010-11-10T00:00:00"/>
    <n v="420000"/>
    <s v="551"/>
    <x v="10"/>
    <x v="27"/>
    <x v="2"/>
    <x v="1"/>
    <x v="0"/>
  </r>
  <r>
    <n v="5515110105"/>
    <x v="118"/>
    <n v="48008900"/>
    <x v="660"/>
    <s v="LTEAGUTIERRE"/>
    <s v="MFLT"/>
    <s v="ALMACENES EXITO S.A."/>
    <s v="Incentivo fuerza de ventas colaborador0%"/>
    <s v="Incentivo fuerza de ventas colaborador0%"/>
    <d v="2010-11-09T00:00:00"/>
    <d v="2010-11-10T00:00:00"/>
    <n v="0"/>
    <s v="551"/>
    <x v="10"/>
    <x v="27"/>
    <x v="2"/>
    <x v="1"/>
    <x v="0"/>
  </r>
  <r>
    <n v="5515110102"/>
    <x v="92"/>
    <n v="48000300"/>
    <x v="654"/>
    <s v="SSALLONDONO"/>
    <s v="MFLT"/>
    <s v="Obligación laboral, salarios por pagar"/>
    <s v=""/>
    <s v=""/>
    <d v="2010-11-11T00:00:00"/>
    <d v="2010-11-11T00:00:00"/>
    <n v="5632725"/>
    <s v="551"/>
    <x v="10"/>
    <x v="27"/>
    <x v="2"/>
    <x v="1"/>
    <x v="0"/>
  </r>
  <r>
    <n v="5515110102"/>
    <x v="92"/>
    <n v="48001500"/>
    <x v="656"/>
    <s v="SSALLONDONO"/>
    <s v="MFLT"/>
    <s v="Obligación laboral, salarios por pagar"/>
    <s v=""/>
    <s v=""/>
    <d v="2010-11-11T00:00:00"/>
    <d v="2010-11-11T00:00:00"/>
    <n v="2983077"/>
    <s v="551"/>
    <x v="10"/>
    <x v="27"/>
    <x v="2"/>
    <x v="1"/>
    <x v="0"/>
  </r>
  <r>
    <n v="5515110110"/>
    <x v="105"/>
    <n v="48001500"/>
    <x v="656"/>
    <s v="SSALLONDONO"/>
    <s v="MFLT"/>
    <s v="Obligación laboral, salarios por pagar"/>
    <s v=""/>
    <s v=""/>
    <d v="2010-11-11T00:00:00"/>
    <d v="2010-11-11T00:00:00"/>
    <n v="30750"/>
    <s v="551"/>
    <x v="10"/>
    <x v="27"/>
    <x v="2"/>
    <x v="1"/>
    <x v="0"/>
  </r>
  <r>
    <n v="5515110102"/>
    <x v="92"/>
    <n v="48007000"/>
    <x v="658"/>
    <s v="SSALLONDONO"/>
    <s v="MFLT"/>
    <s v="Obligación laboral, salarios por pagar"/>
    <s v=""/>
    <s v=""/>
    <d v="2010-11-11T00:00:00"/>
    <d v="2010-11-11T00:00:00"/>
    <n v="1495926"/>
    <s v="551"/>
    <x v="10"/>
    <x v="27"/>
    <x v="2"/>
    <x v="1"/>
    <x v="0"/>
  </r>
  <r>
    <n v="5515110103"/>
    <x v="116"/>
    <n v="48007000"/>
    <x v="658"/>
    <s v="SSALLONDONO"/>
    <s v="MFLT"/>
    <s v="Obligación laboral, salarios por pagar"/>
    <s v=""/>
    <s v=""/>
    <d v="2010-11-11T00:00:00"/>
    <d v="2010-11-11T00:00:00"/>
    <n v="193125"/>
    <s v="551"/>
    <x v="10"/>
    <x v="27"/>
    <x v="2"/>
    <x v="1"/>
    <x v="0"/>
  </r>
  <r>
    <n v="5515110102"/>
    <x v="92"/>
    <n v="48008600"/>
    <x v="659"/>
    <s v="SSALLONDONO"/>
    <s v="MFLT"/>
    <s v="Obligación laboral, salarios por pagar"/>
    <s v=""/>
    <s v=""/>
    <d v="2010-11-11T00:00:00"/>
    <d v="2010-11-11T00:00:00"/>
    <n v="674050"/>
    <s v="551"/>
    <x v="10"/>
    <x v="27"/>
    <x v="2"/>
    <x v="1"/>
    <x v="0"/>
  </r>
  <r>
    <n v="5515110103"/>
    <x v="116"/>
    <n v="48008600"/>
    <x v="659"/>
    <s v="SSALLONDONO"/>
    <s v="MFLT"/>
    <s v="Obligación laboral, salarios por pagar"/>
    <s v=""/>
    <s v=""/>
    <d v="2010-11-11T00:00:00"/>
    <d v="2010-11-11T00:00:00"/>
    <n v="377667"/>
    <s v="551"/>
    <x v="10"/>
    <x v="27"/>
    <x v="2"/>
    <x v="1"/>
    <x v="0"/>
  </r>
  <r>
    <n v="5515110102"/>
    <x v="92"/>
    <n v="48016800"/>
    <x v="662"/>
    <s v="SSALLONDONO"/>
    <s v="MFLT"/>
    <s v="Obligación laboral, salarios por pagar"/>
    <s v=""/>
    <s v=""/>
    <d v="2010-11-11T00:00:00"/>
    <d v="2010-11-11T00:00:00"/>
    <n v="414697"/>
    <s v="551"/>
    <x v="10"/>
    <x v="27"/>
    <x v="2"/>
    <x v="1"/>
    <x v="0"/>
  </r>
  <r>
    <n v="5515110110"/>
    <x v="105"/>
    <n v="48016800"/>
    <x v="662"/>
    <s v="SSALLONDONO"/>
    <s v="MFLT"/>
    <s v="Obligación laboral, salarios por pagar"/>
    <s v=""/>
    <s v=""/>
    <d v="2010-11-11T00:00:00"/>
    <d v="2010-11-11T00:00:00"/>
    <n v="30750"/>
    <s v="551"/>
    <x v="10"/>
    <x v="27"/>
    <x v="2"/>
    <x v="1"/>
    <x v="0"/>
  </r>
  <r>
    <n v="5505110102"/>
    <x v="131"/>
    <n v="48200100"/>
    <x v="664"/>
    <s v="SSALLONDONO"/>
    <s v="MFLT"/>
    <s v="Obligación laboral, salarios por pagar"/>
    <s v=""/>
    <s v=""/>
    <d v="2010-11-11T00:00:00"/>
    <d v="2010-11-11T00:00:00"/>
    <n v="1418175"/>
    <s v="550"/>
    <x v="10"/>
    <x v="27"/>
    <x v="2"/>
    <x v="1"/>
    <x v="0"/>
  </r>
  <r>
    <n v="5505110110"/>
    <x v="132"/>
    <n v="48200100"/>
    <x v="664"/>
    <s v="SSALLONDONO"/>
    <s v="MFLT"/>
    <s v="Obligación laboral, salarios por pagar"/>
    <s v=""/>
    <s v=""/>
    <d v="2010-11-11T00:00:00"/>
    <d v="2010-11-11T00:00:00"/>
    <n v="30750"/>
    <s v="550"/>
    <x v="10"/>
    <x v="27"/>
    <x v="2"/>
    <x v="1"/>
    <x v="0"/>
  </r>
  <r>
    <n v="5525110102"/>
    <x v="153"/>
    <n v="48330000"/>
    <x v="666"/>
    <s v="SSALLONDONO"/>
    <s v="MFLT"/>
    <s v="Obligación laboral, salarios por pagar"/>
    <s v=""/>
    <s v=""/>
    <d v="2010-11-11T00:00:00"/>
    <d v="2010-11-11T00:00:00"/>
    <n v="1330083"/>
    <s v="552"/>
    <x v="10"/>
    <x v="27"/>
    <x v="2"/>
    <x v="1"/>
    <x v="0"/>
  </r>
  <r>
    <n v="5525110102"/>
    <x v="153"/>
    <n v="48330000"/>
    <x v="666"/>
    <s v="SSALLONDONO"/>
    <s v="MFLT"/>
    <s v="Obligación laboral, salarios por pagar"/>
    <s v=""/>
    <s v=""/>
    <d v="2010-11-11T00:00:00"/>
    <d v="2010-11-11T00:00:00"/>
    <n v="1336142"/>
    <s v="552"/>
    <x v="10"/>
    <x v="27"/>
    <x v="2"/>
    <x v="1"/>
    <x v="0"/>
  </r>
  <r>
    <n v="5515116408"/>
    <x v="103"/>
    <n v="48000300"/>
    <x v="654"/>
    <s v="SSRDVILLEGAS"/>
    <s v="MFLT"/>
    <s v="TELEFONICA MOVILES COLOMBIA S.A."/>
    <s v=""/>
    <s v=""/>
    <d v="2010-11-16T00:00:00"/>
    <d v="2010-11-16T00:00:00"/>
    <n v="1311"/>
    <s v="551"/>
    <x v="10"/>
    <x v="27"/>
    <x v="1"/>
    <x v="1"/>
    <x v="0"/>
  </r>
  <r>
    <n v="5515116408"/>
    <x v="103"/>
    <n v="48001500"/>
    <x v="656"/>
    <s v="SSRDVILLEGAS"/>
    <s v="MFLT"/>
    <s v="TELEFONICA MOVILES COLOMBIA S.A."/>
    <s v=""/>
    <s v=""/>
    <d v="2010-11-16T00:00:00"/>
    <d v="2010-11-16T00:00:00"/>
    <n v="932"/>
    <s v="551"/>
    <x v="10"/>
    <x v="27"/>
    <x v="1"/>
    <x v="1"/>
    <x v="0"/>
  </r>
  <r>
    <n v="5515116408"/>
    <x v="103"/>
    <n v="48007000"/>
    <x v="658"/>
    <s v="SSRDVILLEGAS"/>
    <s v="MFLT"/>
    <s v="TELEFONICA MOVILES COLOMBIA S.A."/>
    <s v=""/>
    <s v=""/>
    <d v="2010-11-16T00:00:00"/>
    <d v="2010-11-16T00:00:00"/>
    <n v="5720"/>
    <s v="551"/>
    <x v="10"/>
    <x v="27"/>
    <x v="1"/>
    <x v="1"/>
    <x v="0"/>
  </r>
  <r>
    <n v="5515116408"/>
    <x v="103"/>
    <n v="48016800"/>
    <x v="662"/>
    <s v="SSRDVILLEGAS"/>
    <s v="MFLT"/>
    <s v="TELEFONICA MOVILES COLOMBIA S.A."/>
    <s v=""/>
    <s v=""/>
    <d v="2010-11-16T00:00:00"/>
    <d v="2010-11-16T00:00:00"/>
    <n v="3890"/>
    <s v="551"/>
    <x v="10"/>
    <x v="27"/>
    <x v="1"/>
    <x v="1"/>
    <x v="0"/>
  </r>
  <r>
    <n v="5505116408"/>
    <x v="150"/>
    <n v="48200100"/>
    <x v="664"/>
    <s v="SSRDVILLEGAS"/>
    <s v="MFLT"/>
    <s v="TELEFONICA MOVILES COLOMBIA S.A."/>
    <s v=""/>
    <s v=""/>
    <d v="2010-11-16T00:00:00"/>
    <d v="2010-11-16T00:00:00"/>
    <n v="1259"/>
    <s v="550"/>
    <x v="10"/>
    <x v="27"/>
    <x v="1"/>
    <x v="1"/>
    <x v="0"/>
  </r>
  <r>
    <n v="5525116408"/>
    <x v="173"/>
    <n v="48330000"/>
    <x v="666"/>
    <s v="SSRDVILLEGAS"/>
    <s v="MFLT"/>
    <s v="TELEFONICA MOVILES COLOMBIA S.A."/>
    <s v=""/>
    <s v=""/>
    <d v="2010-11-16T00:00:00"/>
    <d v="2010-11-16T00:00:00"/>
    <n v="10022"/>
    <s v="552"/>
    <x v="10"/>
    <x v="27"/>
    <x v="1"/>
    <x v="1"/>
    <x v="0"/>
  </r>
  <r>
    <n v="5515116408"/>
    <x v="103"/>
    <n v="48000300"/>
    <x v="654"/>
    <s v="SSRDVILLEGAS"/>
    <s v="MFLT"/>
    <s v="EPM TELECOMUNICACIONES S.A."/>
    <s v=""/>
    <s v=""/>
    <d v="2010-11-13T00:00:00"/>
    <d v="2010-11-17T00:00:00"/>
    <n v="-1788"/>
    <s v="551"/>
    <x v="10"/>
    <x v="27"/>
    <x v="1"/>
    <x v="1"/>
    <x v="0"/>
  </r>
  <r>
    <n v="5515116408"/>
    <x v="103"/>
    <n v="48000300"/>
    <x v="654"/>
    <s v="SSRDVILLEGAS"/>
    <s v="MFLT"/>
    <s v="EPM TELECOMUNICACIONES S.A."/>
    <s v=""/>
    <s v=""/>
    <d v="2010-11-13T00:00:00"/>
    <d v="2010-11-17T00:00:00"/>
    <n v="-14"/>
    <s v="551"/>
    <x v="10"/>
    <x v="27"/>
    <x v="1"/>
    <x v="1"/>
    <x v="0"/>
  </r>
  <r>
    <n v="5515116408"/>
    <x v="103"/>
    <n v="48000300"/>
    <x v="654"/>
    <s v="SSRDVILLEGAS"/>
    <s v="MFLT"/>
    <s v="EPM TELECOMUNICACIONES S.A."/>
    <s v=""/>
    <s v=""/>
    <d v="2010-11-13T00:00:00"/>
    <d v="2010-11-17T00:00:00"/>
    <n v="-337"/>
    <s v="551"/>
    <x v="10"/>
    <x v="27"/>
    <x v="1"/>
    <x v="1"/>
    <x v="0"/>
  </r>
  <r>
    <n v="5515116408"/>
    <x v="103"/>
    <n v="48000300"/>
    <x v="654"/>
    <s v="SSRDVILLEGAS"/>
    <s v="MFLT"/>
    <s v="EPM TELECOMUNICACIONES S.A."/>
    <s v=""/>
    <s v=""/>
    <d v="2010-11-13T00:00:00"/>
    <d v="2010-11-17T00:00:00"/>
    <n v="2"/>
    <s v="551"/>
    <x v="10"/>
    <x v="27"/>
    <x v="1"/>
    <x v="1"/>
    <x v="0"/>
  </r>
  <r>
    <n v="5515116408"/>
    <x v="103"/>
    <n v="48000300"/>
    <x v="654"/>
    <s v="SSRDVILLEGAS"/>
    <s v="MFLT"/>
    <s v="EPM TELECOMUNICACIONES S.A."/>
    <s v=""/>
    <s v=""/>
    <d v="2010-11-13T00:00:00"/>
    <d v="2010-11-17T00:00:00"/>
    <n v="477"/>
    <s v="551"/>
    <x v="10"/>
    <x v="27"/>
    <x v="1"/>
    <x v="1"/>
    <x v="0"/>
  </r>
  <r>
    <n v="5515116408"/>
    <x v="103"/>
    <n v="48000300"/>
    <x v="654"/>
    <s v="SSRDVILLEGAS"/>
    <s v="MFLT"/>
    <s v="EPM TELECOMUNICACIONES S.A."/>
    <s v=""/>
    <s v=""/>
    <d v="2010-11-13T00:00:00"/>
    <d v="2010-11-17T00:00:00"/>
    <n v="23"/>
    <s v="551"/>
    <x v="10"/>
    <x v="27"/>
    <x v="1"/>
    <x v="1"/>
    <x v="0"/>
  </r>
  <r>
    <n v="5515116408"/>
    <x v="103"/>
    <n v="48000300"/>
    <x v="654"/>
    <s v="SSRDVILLEGAS"/>
    <s v="MFLT"/>
    <s v="EPM TELECOMUNICACIONES S.A."/>
    <s v=""/>
    <s v=""/>
    <d v="2010-11-13T00:00:00"/>
    <d v="2010-11-17T00:00:00"/>
    <n v="3"/>
    <s v="551"/>
    <x v="10"/>
    <x v="27"/>
    <x v="1"/>
    <x v="1"/>
    <x v="0"/>
  </r>
  <r>
    <n v="5515116408"/>
    <x v="103"/>
    <n v="48000300"/>
    <x v="654"/>
    <s v="SSRDVILLEGAS"/>
    <s v="MFLT"/>
    <s v="EPM TELECOMUNICACIONES S.A."/>
    <s v=""/>
    <s v=""/>
    <d v="2010-11-13T00:00:00"/>
    <d v="2010-11-17T00:00:00"/>
    <n v="1"/>
    <s v="551"/>
    <x v="10"/>
    <x v="27"/>
    <x v="1"/>
    <x v="1"/>
    <x v="0"/>
  </r>
  <r>
    <n v="5515116408"/>
    <x v="103"/>
    <n v="48000300"/>
    <x v="654"/>
    <s v="SSRDVILLEGAS"/>
    <s v="MFLT"/>
    <s v="EPM TELECOMUNICACIONES S.A."/>
    <s v=""/>
    <s v=""/>
    <d v="2010-11-13T00:00:00"/>
    <d v="2010-11-17T00:00:00"/>
    <n v="282"/>
    <s v="551"/>
    <x v="10"/>
    <x v="27"/>
    <x v="1"/>
    <x v="1"/>
    <x v="0"/>
  </r>
  <r>
    <n v="5515116408"/>
    <x v="103"/>
    <n v="48000300"/>
    <x v="654"/>
    <s v="SSRDVILLEGAS"/>
    <s v="MFLT"/>
    <s v="EPM TELECOMUNICACIONES S.A."/>
    <s v=""/>
    <s v=""/>
    <d v="2010-11-13T00:00:00"/>
    <d v="2010-11-17T00:00:00"/>
    <n v="24772"/>
    <s v="551"/>
    <x v="10"/>
    <x v="27"/>
    <x v="1"/>
    <x v="1"/>
    <x v="0"/>
  </r>
  <r>
    <n v="5515116408"/>
    <x v="103"/>
    <n v="48000300"/>
    <x v="654"/>
    <s v="SSRDVILLEGAS"/>
    <s v="MFLT"/>
    <s v="EPM TELECOMUNICACIONES S.A."/>
    <s v=""/>
    <s v=""/>
    <d v="2010-11-13T00:00:00"/>
    <d v="2010-11-17T00:00:00"/>
    <n v="281"/>
    <s v="551"/>
    <x v="10"/>
    <x v="27"/>
    <x v="1"/>
    <x v="1"/>
    <x v="0"/>
  </r>
  <r>
    <n v="5515116408"/>
    <x v="103"/>
    <n v="48000300"/>
    <x v="654"/>
    <s v="SSRDVILLEGAS"/>
    <s v="MFLT"/>
    <s v="EPM TELECOMUNICACIONES S.A."/>
    <s v=""/>
    <s v=""/>
    <d v="2010-11-13T00:00:00"/>
    <d v="2010-11-17T00:00:00"/>
    <n v="1788"/>
    <s v="551"/>
    <x v="10"/>
    <x v="27"/>
    <x v="1"/>
    <x v="1"/>
    <x v="0"/>
  </r>
  <r>
    <n v="5515116408"/>
    <x v="103"/>
    <n v="48000300"/>
    <x v="654"/>
    <s v="SSRDVILLEGAS"/>
    <s v="MFLT"/>
    <s v="EPM TELECOMUNICACIONES S.A."/>
    <s v=""/>
    <s v=""/>
    <d v="2010-11-13T00:00:00"/>
    <d v="2010-11-17T00:00:00"/>
    <n v="14"/>
    <s v="551"/>
    <x v="10"/>
    <x v="27"/>
    <x v="1"/>
    <x v="1"/>
    <x v="0"/>
  </r>
  <r>
    <n v="5515116408"/>
    <x v="103"/>
    <n v="48000300"/>
    <x v="654"/>
    <s v="SSRDVILLEGAS"/>
    <s v="MFLT"/>
    <s v="EPM TELECOMUNICACIONES S.A."/>
    <s v=""/>
    <s v=""/>
    <d v="2010-11-13T00:00:00"/>
    <d v="2010-11-17T00:00:00"/>
    <n v="337"/>
    <s v="551"/>
    <x v="10"/>
    <x v="27"/>
    <x v="1"/>
    <x v="1"/>
    <x v="0"/>
  </r>
  <r>
    <n v="5515116408"/>
    <x v="103"/>
    <n v="48000300"/>
    <x v="654"/>
    <s v="SSRDVILLEGAS"/>
    <s v="MFLT"/>
    <s v="EPM TELECOMUNICACIONES S.A."/>
    <s v=""/>
    <s v=""/>
    <d v="2010-11-13T00:00:00"/>
    <d v="2010-11-17T00:00:00"/>
    <n v="1788"/>
    <s v="551"/>
    <x v="10"/>
    <x v="27"/>
    <x v="1"/>
    <x v="1"/>
    <x v="0"/>
  </r>
  <r>
    <n v="5515116408"/>
    <x v="103"/>
    <n v="48000300"/>
    <x v="654"/>
    <s v="SSRDVILLEGAS"/>
    <s v="MFLT"/>
    <s v="EPM TELECOMUNICACIONES S.A."/>
    <s v=""/>
    <s v=""/>
    <d v="2010-11-13T00:00:00"/>
    <d v="2010-11-17T00:00:00"/>
    <n v="14"/>
    <s v="551"/>
    <x v="10"/>
    <x v="27"/>
    <x v="1"/>
    <x v="1"/>
    <x v="0"/>
  </r>
  <r>
    <n v="5515116408"/>
    <x v="103"/>
    <n v="48000300"/>
    <x v="654"/>
    <s v="SSRDVILLEGAS"/>
    <s v="MFLT"/>
    <s v="EPM TELECOMUNICACIONES S.A."/>
    <s v=""/>
    <s v=""/>
    <d v="2010-11-13T00:00:00"/>
    <d v="2010-11-17T00:00:00"/>
    <n v="337"/>
    <s v="551"/>
    <x v="10"/>
    <x v="27"/>
    <x v="1"/>
    <x v="1"/>
    <x v="0"/>
  </r>
  <r>
    <n v="5515116408"/>
    <x v="103"/>
    <n v="48000300"/>
    <x v="654"/>
    <s v="SSRDVILLEGAS"/>
    <s v="MFLT"/>
    <s v="EPM TELECOMUNICACIONES S.A."/>
    <s v=""/>
    <s v=""/>
    <d v="2010-11-13T00:00:00"/>
    <d v="2010-11-17T00:00:00"/>
    <n v="477"/>
    <s v="551"/>
    <x v="10"/>
    <x v="27"/>
    <x v="1"/>
    <x v="1"/>
    <x v="0"/>
  </r>
  <r>
    <n v="5515116408"/>
    <x v="103"/>
    <n v="48000300"/>
    <x v="654"/>
    <s v="SSRDVILLEGAS"/>
    <s v="MFLT"/>
    <s v="EPM TELECOMUNICACIONES S.A."/>
    <s v=""/>
    <s v=""/>
    <d v="2010-11-13T00:00:00"/>
    <d v="2010-11-17T00:00:00"/>
    <n v="23"/>
    <s v="551"/>
    <x v="10"/>
    <x v="27"/>
    <x v="1"/>
    <x v="1"/>
    <x v="0"/>
  </r>
  <r>
    <n v="5515116408"/>
    <x v="103"/>
    <n v="48001500"/>
    <x v="656"/>
    <s v="SSRDVILLEGAS"/>
    <s v="MFLT"/>
    <s v="EPM TELECOMUNICACIONES S.A."/>
    <s v=""/>
    <s v=""/>
    <d v="2010-11-13T00:00:00"/>
    <d v="2010-11-17T00:00:00"/>
    <n v="-1815"/>
    <s v="551"/>
    <x v="10"/>
    <x v="27"/>
    <x v="1"/>
    <x v="1"/>
    <x v="0"/>
  </r>
  <r>
    <n v="5515116408"/>
    <x v="103"/>
    <n v="48001500"/>
    <x v="656"/>
    <s v="SSRDVILLEGAS"/>
    <s v="MFLT"/>
    <s v="EPM TELECOMUNICACIONES S.A."/>
    <s v=""/>
    <s v=""/>
    <d v="2010-11-13T00:00:00"/>
    <d v="2010-11-17T00:00:00"/>
    <n v="-14"/>
    <s v="551"/>
    <x v="10"/>
    <x v="27"/>
    <x v="1"/>
    <x v="1"/>
    <x v="0"/>
  </r>
  <r>
    <n v="5515116408"/>
    <x v="103"/>
    <n v="48001500"/>
    <x v="656"/>
    <s v="SSRDVILLEGAS"/>
    <s v="MFLT"/>
    <s v="EPM TELECOMUNICACIONES S.A."/>
    <s v=""/>
    <s v=""/>
    <d v="2010-11-13T00:00:00"/>
    <d v="2010-11-17T00:00:00"/>
    <n v="-342"/>
    <s v="551"/>
    <x v="10"/>
    <x v="27"/>
    <x v="1"/>
    <x v="1"/>
    <x v="0"/>
  </r>
  <r>
    <n v="5515116408"/>
    <x v="103"/>
    <n v="48001500"/>
    <x v="656"/>
    <s v="SSRDVILLEGAS"/>
    <s v="MFLT"/>
    <s v="EPM TELECOMUNICACIONES S.A."/>
    <s v=""/>
    <s v=""/>
    <d v="2010-11-13T00:00:00"/>
    <d v="2010-11-17T00:00:00"/>
    <n v="1"/>
    <s v="551"/>
    <x v="10"/>
    <x v="27"/>
    <x v="1"/>
    <x v="1"/>
    <x v="0"/>
  </r>
  <r>
    <n v="5515116408"/>
    <x v="103"/>
    <n v="48001500"/>
    <x v="656"/>
    <s v="SSRDVILLEGAS"/>
    <s v="MFLT"/>
    <s v="EPM TELECOMUNICACIONES S.A."/>
    <s v=""/>
    <s v=""/>
    <d v="2010-11-13T00:00:00"/>
    <d v="2010-11-17T00:00:00"/>
    <n v="484"/>
    <s v="551"/>
    <x v="10"/>
    <x v="27"/>
    <x v="1"/>
    <x v="1"/>
    <x v="0"/>
  </r>
  <r>
    <n v="5515116408"/>
    <x v="103"/>
    <n v="48001500"/>
    <x v="656"/>
    <s v="SSRDVILLEGAS"/>
    <s v="MFLT"/>
    <s v="EPM TELECOMUNICACIONES S.A."/>
    <s v=""/>
    <s v=""/>
    <d v="2010-11-13T00:00:00"/>
    <d v="2010-11-17T00:00:00"/>
    <n v="23"/>
    <s v="551"/>
    <x v="10"/>
    <x v="27"/>
    <x v="1"/>
    <x v="1"/>
    <x v="0"/>
  </r>
  <r>
    <n v="5515116408"/>
    <x v="103"/>
    <n v="48001500"/>
    <x v="656"/>
    <s v="SSRDVILLEGAS"/>
    <s v="MFLT"/>
    <s v="EPM TELECOMUNICACIONES S.A."/>
    <s v=""/>
    <s v=""/>
    <d v="2010-11-13T00:00:00"/>
    <d v="2010-11-17T00:00:00"/>
    <n v="3"/>
    <s v="551"/>
    <x v="10"/>
    <x v="27"/>
    <x v="1"/>
    <x v="1"/>
    <x v="0"/>
  </r>
  <r>
    <n v="5515116408"/>
    <x v="103"/>
    <n v="48001500"/>
    <x v="656"/>
    <s v="SSRDVILLEGAS"/>
    <s v="MFLT"/>
    <s v="EPM TELECOMUNICACIONES S.A."/>
    <s v=""/>
    <s v=""/>
    <d v="2010-11-13T00:00:00"/>
    <d v="2010-11-17T00:00:00"/>
    <n v="1"/>
    <s v="551"/>
    <x v="10"/>
    <x v="27"/>
    <x v="1"/>
    <x v="1"/>
    <x v="0"/>
  </r>
  <r>
    <n v="5515116408"/>
    <x v="103"/>
    <n v="48001500"/>
    <x v="656"/>
    <s v="SSRDVILLEGAS"/>
    <s v="MFLT"/>
    <s v="EPM TELECOMUNICACIONES S.A."/>
    <s v=""/>
    <s v=""/>
    <d v="2010-11-13T00:00:00"/>
    <d v="2010-11-17T00:00:00"/>
    <n v="286"/>
    <s v="551"/>
    <x v="10"/>
    <x v="27"/>
    <x v="1"/>
    <x v="1"/>
    <x v="0"/>
  </r>
  <r>
    <n v="5515116408"/>
    <x v="103"/>
    <n v="48001500"/>
    <x v="656"/>
    <s v="SSRDVILLEGAS"/>
    <s v="MFLT"/>
    <s v="EPM TELECOMUNICACIONES S.A."/>
    <s v=""/>
    <s v=""/>
    <d v="2010-11-13T00:00:00"/>
    <d v="2010-11-17T00:00:00"/>
    <n v="25132"/>
    <s v="551"/>
    <x v="10"/>
    <x v="27"/>
    <x v="1"/>
    <x v="1"/>
    <x v="0"/>
  </r>
  <r>
    <n v="5515116408"/>
    <x v="103"/>
    <n v="48001500"/>
    <x v="656"/>
    <s v="SSRDVILLEGAS"/>
    <s v="MFLT"/>
    <s v="EPM TELECOMUNICACIONES S.A."/>
    <s v=""/>
    <s v=""/>
    <d v="2010-11-13T00:00:00"/>
    <d v="2010-11-17T00:00:00"/>
    <n v="285"/>
    <s v="551"/>
    <x v="10"/>
    <x v="27"/>
    <x v="1"/>
    <x v="1"/>
    <x v="0"/>
  </r>
  <r>
    <n v="5515116408"/>
    <x v="103"/>
    <n v="48001500"/>
    <x v="656"/>
    <s v="SSRDVILLEGAS"/>
    <s v="MFLT"/>
    <s v="EPM TELECOMUNICACIONES S.A."/>
    <s v=""/>
    <s v=""/>
    <d v="2010-11-13T00:00:00"/>
    <d v="2010-11-17T00:00:00"/>
    <n v="1815"/>
    <s v="551"/>
    <x v="10"/>
    <x v="27"/>
    <x v="1"/>
    <x v="1"/>
    <x v="0"/>
  </r>
  <r>
    <n v="5515116408"/>
    <x v="103"/>
    <n v="48001500"/>
    <x v="656"/>
    <s v="SSRDVILLEGAS"/>
    <s v="MFLT"/>
    <s v="EPM TELECOMUNICACIONES S.A."/>
    <s v=""/>
    <s v=""/>
    <d v="2010-11-13T00:00:00"/>
    <d v="2010-11-17T00:00:00"/>
    <n v="14"/>
    <s v="551"/>
    <x v="10"/>
    <x v="27"/>
    <x v="1"/>
    <x v="1"/>
    <x v="0"/>
  </r>
  <r>
    <n v="5515116408"/>
    <x v="103"/>
    <n v="48001500"/>
    <x v="656"/>
    <s v="SSRDVILLEGAS"/>
    <s v="MFLT"/>
    <s v="EPM TELECOMUNICACIONES S.A."/>
    <s v=""/>
    <s v=""/>
    <d v="2010-11-13T00:00:00"/>
    <d v="2010-11-17T00:00:00"/>
    <n v="342"/>
    <s v="551"/>
    <x v="10"/>
    <x v="27"/>
    <x v="1"/>
    <x v="1"/>
    <x v="0"/>
  </r>
  <r>
    <n v="5515116408"/>
    <x v="103"/>
    <n v="48001500"/>
    <x v="656"/>
    <s v="SSRDVILLEGAS"/>
    <s v="MFLT"/>
    <s v="EPM TELECOMUNICACIONES S.A."/>
    <s v=""/>
    <s v=""/>
    <d v="2010-11-13T00:00:00"/>
    <d v="2010-11-17T00:00:00"/>
    <n v="1815"/>
    <s v="551"/>
    <x v="10"/>
    <x v="27"/>
    <x v="1"/>
    <x v="1"/>
    <x v="0"/>
  </r>
  <r>
    <n v="5515116408"/>
    <x v="103"/>
    <n v="48001500"/>
    <x v="656"/>
    <s v="SSRDVILLEGAS"/>
    <s v="MFLT"/>
    <s v="EPM TELECOMUNICACIONES S.A."/>
    <s v=""/>
    <s v=""/>
    <d v="2010-11-13T00:00:00"/>
    <d v="2010-11-17T00:00:00"/>
    <n v="14"/>
    <s v="551"/>
    <x v="10"/>
    <x v="27"/>
    <x v="1"/>
    <x v="1"/>
    <x v="0"/>
  </r>
  <r>
    <n v="5515116408"/>
    <x v="103"/>
    <n v="48001500"/>
    <x v="656"/>
    <s v="SSRDVILLEGAS"/>
    <s v="MFLT"/>
    <s v="EPM TELECOMUNICACIONES S.A."/>
    <s v=""/>
    <s v=""/>
    <d v="2010-11-13T00:00:00"/>
    <d v="2010-11-17T00:00:00"/>
    <n v="342"/>
    <s v="551"/>
    <x v="10"/>
    <x v="27"/>
    <x v="1"/>
    <x v="1"/>
    <x v="0"/>
  </r>
  <r>
    <n v="5515116408"/>
    <x v="103"/>
    <n v="48001500"/>
    <x v="656"/>
    <s v="SSRDVILLEGAS"/>
    <s v="MFLT"/>
    <s v="EPM TELECOMUNICACIONES S.A."/>
    <s v=""/>
    <s v=""/>
    <d v="2010-11-13T00:00:00"/>
    <d v="2010-11-17T00:00:00"/>
    <n v="484"/>
    <s v="551"/>
    <x v="10"/>
    <x v="27"/>
    <x v="1"/>
    <x v="1"/>
    <x v="0"/>
  </r>
  <r>
    <n v="5515116408"/>
    <x v="103"/>
    <n v="48001500"/>
    <x v="656"/>
    <s v="SSRDVILLEGAS"/>
    <s v="MFLT"/>
    <s v="EPM TELECOMUNICACIONES S.A."/>
    <s v=""/>
    <s v=""/>
    <d v="2010-11-13T00:00:00"/>
    <d v="2010-11-17T00:00:00"/>
    <n v="23"/>
    <s v="551"/>
    <x v="10"/>
    <x v="27"/>
    <x v="1"/>
    <x v="1"/>
    <x v="0"/>
  </r>
  <r>
    <n v="5515116403"/>
    <x v="232"/>
    <n v="48007000"/>
    <x v="658"/>
    <s v="SSRDVILLEGAS"/>
    <s v="MFLT"/>
    <s v="AHORA S.A"/>
    <s v=""/>
    <s v=""/>
    <d v="2010-11-10T00:00:00"/>
    <d v="2010-11-17T00:00:00"/>
    <n v="218263"/>
    <s v="551"/>
    <x v="10"/>
    <x v="27"/>
    <x v="5"/>
    <x v="1"/>
    <x v="0"/>
  </r>
  <r>
    <n v="5515116408"/>
    <x v="103"/>
    <n v="48007000"/>
    <x v="658"/>
    <s v="SSRDVILLEGAS"/>
    <s v="MFLT"/>
    <s v="EPM TELECOMUNICACIONES S.A."/>
    <s v=""/>
    <s v=""/>
    <d v="2010-11-13T00:00:00"/>
    <d v="2010-11-17T00:00:00"/>
    <n v="-5041"/>
    <s v="551"/>
    <x v="10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11-13T00:00:00"/>
    <d v="2010-11-17T00:00:00"/>
    <n v="-40"/>
    <s v="551"/>
    <x v="10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11-13T00:00:00"/>
    <d v="2010-11-17T00:00:00"/>
    <n v="-949"/>
    <s v="551"/>
    <x v="10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11-13T00:00:00"/>
    <d v="2010-11-17T00:00:00"/>
    <n v="3"/>
    <s v="551"/>
    <x v="10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11-13T00:00:00"/>
    <d v="2010-11-17T00:00:00"/>
    <n v="1343"/>
    <s v="551"/>
    <x v="10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11-13T00:00:00"/>
    <d v="2010-11-17T00:00:00"/>
    <n v="65"/>
    <s v="551"/>
    <x v="10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11-13T00:00:00"/>
    <d v="2010-11-17T00:00:00"/>
    <n v="10"/>
    <s v="551"/>
    <x v="10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11-13T00:00:00"/>
    <d v="2010-11-17T00:00:00"/>
    <n v="4"/>
    <s v="551"/>
    <x v="10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11-13T00:00:00"/>
    <d v="2010-11-17T00:00:00"/>
    <n v="796"/>
    <s v="551"/>
    <x v="10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11-13T00:00:00"/>
    <d v="2010-11-17T00:00:00"/>
    <n v="69827"/>
    <s v="551"/>
    <x v="10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11-13T00:00:00"/>
    <d v="2010-11-17T00:00:00"/>
    <n v="792"/>
    <s v="551"/>
    <x v="10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11-13T00:00:00"/>
    <d v="2010-11-17T00:00:00"/>
    <n v="816"/>
    <s v="551"/>
    <x v="10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11-13T00:00:00"/>
    <d v="2010-11-17T00:00:00"/>
    <n v="55"/>
    <s v="551"/>
    <x v="10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11-13T00:00:00"/>
    <d v="2010-11-17T00:00:00"/>
    <n v="878"/>
    <s v="551"/>
    <x v="10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11-13T00:00:00"/>
    <d v="2010-11-17T00:00:00"/>
    <n v="5041"/>
    <s v="551"/>
    <x v="10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11-13T00:00:00"/>
    <d v="2010-11-17T00:00:00"/>
    <n v="40"/>
    <s v="551"/>
    <x v="10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11-13T00:00:00"/>
    <d v="2010-11-17T00:00:00"/>
    <n v="949"/>
    <s v="551"/>
    <x v="10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11-13T00:00:00"/>
    <d v="2010-11-17T00:00:00"/>
    <n v="5041"/>
    <s v="551"/>
    <x v="10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11-13T00:00:00"/>
    <d v="2010-11-17T00:00:00"/>
    <n v="40"/>
    <s v="551"/>
    <x v="10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11-13T00:00:00"/>
    <d v="2010-11-17T00:00:00"/>
    <n v="949"/>
    <s v="551"/>
    <x v="10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11-13T00:00:00"/>
    <d v="2010-11-17T00:00:00"/>
    <n v="1343"/>
    <s v="551"/>
    <x v="10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11-13T00:00:00"/>
    <d v="2010-11-17T00:00:00"/>
    <n v="65"/>
    <s v="551"/>
    <x v="10"/>
    <x v="27"/>
    <x v="1"/>
    <x v="1"/>
    <x v="0"/>
  </r>
  <r>
    <n v="5515116507"/>
    <x v="112"/>
    <n v="48007000"/>
    <x v="658"/>
    <s v="LTNJRODRIGUE"/>
    <s v="MFLT"/>
    <s v="Provisión otras cta.pte.proveed prod. Inventariab."/>
    <s v=""/>
    <s v="Recarga de toner de impresora"/>
    <d v="2010-11-17T00:00:00"/>
    <d v="2010-11-17T00:00:00"/>
    <n v="17070"/>
    <s v="551"/>
    <x v="10"/>
    <x v="27"/>
    <x v="5"/>
    <x v="1"/>
    <x v="0"/>
  </r>
  <r>
    <n v="5515116408"/>
    <x v="103"/>
    <n v="48008600"/>
    <x v="659"/>
    <s v="SSRDVILLEGAS"/>
    <s v="MFLT"/>
    <s v="EPM TELECOMUNICACIONES S.A."/>
    <s v=""/>
    <s v=""/>
    <d v="2010-11-13T00:00:00"/>
    <d v="2010-11-17T00:00:00"/>
    <n v="-1566"/>
    <s v="551"/>
    <x v="10"/>
    <x v="27"/>
    <x v="1"/>
    <x v="1"/>
    <x v="0"/>
  </r>
  <r>
    <n v="5515116408"/>
    <x v="103"/>
    <n v="48008600"/>
    <x v="659"/>
    <s v="SSRDVILLEGAS"/>
    <s v="MFLT"/>
    <s v="EPM TELECOMUNICACIONES S.A."/>
    <s v=""/>
    <s v=""/>
    <d v="2010-11-13T00:00:00"/>
    <d v="2010-11-17T00:00:00"/>
    <n v="-12"/>
    <s v="551"/>
    <x v="10"/>
    <x v="27"/>
    <x v="1"/>
    <x v="1"/>
    <x v="0"/>
  </r>
  <r>
    <n v="5515116408"/>
    <x v="103"/>
    <n v="48008600"/>
    <x v="659"/>
    <s v="SSRDVILLEGAS"/>
    <s v="MFLT"/>
    <s v="EPM TELECOMUNICACIONES S.A."/>
    <s v=""/>
    <s v=""/>
    <d v="2010-11-13T00:00:00"/>
    <d v="2010-11-17T00:00:00"/>
    <n v="-295"/>
    <s v="551"/>
    <x v="10"/>
    <x v="27"/>
    <x v="1"/>
    <x v="1"/>
    <x v="0"/>
  </r>
  <r>
    <n v="5515116408"/>
    <x v="103"/>
    <n v="48008600"/>
    <x v="659"/>
    <s v="SSRDVILLEGAS"/>
    <s v="MFLT"/>
    <s v="EPM TELECOMUNICACIONES S.A."/>
    <s v=""/>
    <s v=""/>
    <d v="2010-11-13T00:00:00"/>
    <d v="2010-11-17T00:00:00"/>
    <n v="1"/>
    <s v="551"/>
    <x v="10"/>
    <x v="27"/>
    <x v="1"/>
    <x v="1"/>
    <x v="0"/>
  </r>
  <r>
    <n v="5515116408"/>
    <x v="103"/>
    <n v="48008600"/>
    <x v="659"/>
    <s v="SSRDVILLEGAS"/>
    <s v="MFLT"/>
    <s v="EPM TELECOMUNICACIONES S.A."/>
    <s v=""/>
    <s v=""/>
    <d v="2010-11-13T00:00:00"/>
    <d v="2010-11-17T00:00:00"/>
    <n v="417"/>
    <s v="551"/>
    <x v="10"/>
    <x v="27"/>
    <x v="1"/>
    <x v="1"/>
    <x v="0"/>
  </r>
  <r>
    <n v="5515116408"/>
    <x v="103"/>
    <n v="48008600"/>
    <x v="659"/>
    <s v="SSRDVILLEGAS"/>
    <s v="MFLT"/>
    <s v="EPM TELECOMUNICACIONES S.A."/>
    <s v=""/>
    <s v=""/>
    <d v="2010-11-13T00:00:00"/>
    <d v="2010-11-17T00:00:00"/>
    <n v="20"/>
    <s v="551"/>
    <x v="10"/>
    <x v="27"/>
    <x v="1"/>
    <x v="1"/>
    <x v="0"/>
  </r>
  <r>
    <n v="5515116408"/>
    <x v="103"/>
    <n v="48008600"/>
    <x v="659"/>
    <s v="SSRDVILLEGAS"/>
    <s v="MFLT"/>
    <s v="EPM TELECOMUNICACIONES S.A."/>
    <s v=""/>
    <s v=""/>
    <d v="2010-11-13T00:00:00"/>
    <d v="2010-11-17T00:00:00"/>
    <n v="3"/>
    <s v="551"/>
    <x v="10"/>
    <x v="27"/>
    <x v="1"/>
    <x v="1"/>
    <x v="0"/>
  </r>
  <r>
    <n v="5515116408"/>
    <x v="103"/>
    <n v="48008600"/>
    <x v="659"/>
    <s v="SSRDVILLEGAS"/>
    <s v="MFLT"/>
    <s v="EPM TELECOMUNICACIONES S.A."/>
    <s v=""/>
    <s v=""/>
    <d v="2010-11-13T00:00:00"/>
    <d v="2010-11-17T00:00:00"/>
    <n v="1"/>
    <s v="551"/>
    <x v="10"/>
    <x v="27"/>
    <x v="1"/>
    <x v="1"/>
    <x v="0"/>
  </r>
  <r>
    <n v="5515116408"/>
    <x v="103"/>
    <n v="48008600"/>
    <x v="659"/>
    <s v="SSRDVILLEGAS"/>
    <s v="MFLT"/>
    <s v="EPM TELECOMUNICACIONES S.A."/>
    <s v=""/>
    <s v=""/>
    <d v="2010-11-13T00:00:00"/>
    <d v="2010-11-17T00:00:00"/>
    <n v="247"/>
    <s v="551"/>
    <x v="10"/>
    <x v="27"/>
    <x v="1"/>
    <x v="1"/>
    <x v="0"/>
  </r>
  <r>
    <n v="5515116408"/>
    <x v="103"/>
    <n v="48008600"/>
    <x v="659"/>
    <s v="SSRDVILLEGAS"/>
    <s v="MFLT"/>
    <s v="EPM TELECOMUNICACIONES S.A."/>
    <s v=""/>
    <s v=""/>
    <d v="2010-11-13T00:00:00"/>
    <d v="2010-11-17T00:00:00"/>
    <n v="21702"/>
    <s v="551"/>
    <x v="10"/>
    <x v="27"/>
    <x v="1"/>
    <x v="1"/>
    <x v="0"/>
  </r>
  <r>
    <n v="5515116408"/>
    <x v="103"/>
    <n v="48008600"/>
    <x v="659"/>
    <s v="SSRDVILLEGAS"/>
    <s v="MFLT"/>
    <s v="EPM TELECOMUNICACIONES S.A."/>
    <s v=""/>
    <s v=""/>
    <d v="2010-11-13T00:00:00"/>
    <d v="2010-11-17T00:00:00"/>
    <n v="246"/>
    <s v="551"/>
    <x v="10"/>
    <x v="27"/>
    <x v="1"/>
    <x v="1"/>
    <x v="0"/>
  </r>
  <r>
    <n v="5515116408"/>
    <x v="103"/>
    <n v="48008600"/>
    <x v="659"/>
    <s v="SSRDVILLEGAS"/>
    <s v="MFLT"/>
    <s v="EPM TELECOMUNICACIONES S.A."/>
    <s v=""/>
    <s v=""/>
    <d v="2010-11-13T00:00:00"/>
    <d v="2010-11-17T00:00:00"/>
    <n v="1566"/>
    <s v="551"/>
    <x v="10"/>
    <x v="27"/>
    <x v="1"/>
    <x v="1"/>
    <x v="0"/>
  </r>
  <r>
    <n v="5515116408"/>
    <x v="103"/>
    <n v="48008600"/>
    <x v="659"/>
    <s v="SSRDVILLEGAS"/>
    <s v="MFLT"/>
    <s v="EPM TELECOMUNICACIONES S.A."/>
    <s v=""/>
    <s v=""/>
    <d v="2010-11-13T00:00:00"/>
    <d v="2010-11-17T00:00:00"/>
    <n v="12"/>
    <s v="551"/>
    <x v="10"/>
    <x v="27"/>
    <x v="1"/>
    <x v="1"/>
    <x v="0"/>
  </r>
  <r>
    <n v="5515116408"/>
    <x v="103"/>
    <n v="48008600"/>
    <x v="659"/>
    <s v="SSRDVILLEGAS"/>
    <s v="MFLT"/>
    <s v="EPM TELECOMUNICACIONES S.A."/>
    <s v=""/>
    <s v=""/>
    <d v="2010-11-13T00:00:00"/>
    <d v="2010-11-17T00:00:00"/>
    <n v="295"/>
    <s v="551"/>
    <x v="10"/>
    <x v="27"/>
    <x v="1"/>
    <x v="1"/>
    <x v="0"/>
  </r>
  <r>
    <n v="5515116408"/>
    <x v="103"/>
    <n v="48008600"/>
    <x v="659"/>
    <s v="SSRDVILLEGAS"/>
    <s v="MFLT"/>
    <s v="EPM TELECOMUNICACIONES S.A."/>
    <s v=""/>
    <s v=""/>
    <d v="2010-11-13T00:00:00"/>
    <d v="2010-11-17T00:00:00"/>
    <n v="1566"/>
    <s v="551"/>
    <x v="10"/>
    <x v="27"/>
    <x v="1"/>
    <x v="1"/>
    <x v="0"/>
  </r>
  <r>
    <n v="5515116408"/>
    <x v="103"/>
    <n v="48008600"/>
    <x v="659"/>
    <s v="SSRDVILLEGAS"/>
    <s v="MFLT"/>
    <s v="EPM TELECOMUNICACIONES S.A."/>
    <s v=""/>
    <s v=""/>
    <d v="2010-11-13T00:00:00"/>
    <d v="2010-11-17T00:00:00"/>
    <n v="12"/>
    <s v="551"/>
    <x v="10"/>
    <x v="27"/>
    <x v="1"/>
    <x v="1"/>
    <x v="0"/>
  </r>
  <r>
    <n v="5515116408"/>
    <x v="103"/>
    <n v="48008600"/>
    <x v="659"/>
    <s v="SSRDVILLEGAS"/>
    <s v="MFLT"/>
    <s v="EPM TELECOMUNICACIONES S.A."/>
    <s v=""/>
    <s v=""/>
    <d v="2010-11-13T00:00:00"/>
    <d v="2010-11-17T00:00:00"/>
    <n v="295"/>
    <s v="551"/>
    <x v="10"/>
    <x v="27"/>
    <x v="1"/>
    <x v="1"/>
    <x v="0"/>
  </r>
  <r>
    <n v="5515116408"/>
    <x v="103"/>
    <n v="48008600"/>
    <x v="659"/>
    <s v="SSRDVILLEGAS"/>
    <s v="MFLT"/>
    <s v="EPM TELECOMUNICACIONES S.A."/>
    <s v=""/>
    <s v=""/>
    <d v="2010-11-13T00:00:00"/>
    <d v="2010-11-17T00:00:00"/>
    <n v="417"/>
    <s v="551"/>
    <x v="10"/>
    <x v="27"/>
    <x v="1"/>
    <x v="1"/>
    <x v="0"/>
  </r>
  <r>
    <n v="5515116408"/>
    <x v="103"/>
    <n v="48008600"/>
    <x v="659"/>
    <s v="SSRDVILLEGAS"/>
    <s v="MFLT"/>
    <s v="EPM TELECOMUNICACIONES S.A."/>
    <s v=""/>
    <s v=""/>
    <d v="2010-11-13T00:00:00"/>
    <d v="2010-11-17T00:00:00"/>
    <n v="20"/>
    <s v="551"/>
    <x v="10"/>
    <x v="27"/>
    <x v="1"/>
    <x v="1"/>
    <x v="0"/>
  </r>
  <r>
    <n v="5515116403"/>
    <x v="232"/>
    <n v="48016800"/>
    <x v="662"/>
    <s v="SSRDVILLEGAS"/>
    <s v="MFLT"/>
    <s v="AHORA S.A"/>
    <s v=""/>
    <s v=""/>
    <d v="2010-11-10T00:00:00"/>
    <d v="2010-11-17T00:00:00"/>
    <n v="285154"/>
    <s v="551"/>
    <x v="10"/>
    <x v="27"/>
    <x v="5"/>
    <x v="1"/>
    <x v="0"/>
  </r>
  <r>
    <n v="5515116408"/>
    <x v="103"/>
    <n v="48016800"/>
    <x v="662"/>
    <s v="SSRDVILLEGAS"/>
    <s v="MFLT"/>
    <s v="EPM TELECOMUNICACIONES S.A."/>
    <s v=""/>
    <s v=""/>
    <d v="2010-11-13T00:00:00"/>
    <d v="2010-11-17T00:00:00"/>
    <n v="-2065"/>
    <s v="551"/>
    <x v="10"/>
    <x v="27"/>
    <x v="1"/>
    <x v="1"/>
    <x v="0"/>
  </r>
  <r>
    <n v="5515116408"/>
    <x v="103"/>
    <n v="48016800"/>
    <x v="662"/>
    <s v="SSRDVILLEGAS"/>
    <s v="MFLT"/>
    <s v="EPM TELECOMUNICACIONES S.A."/>
    <s v=""/>
    <s v=""/>
    <d v="2010-11-13T00:00:00"/>
    <d v="2010-11-17T00:00:00"/>
    <n v="-17"/>
    <s v="551"/>
    <x v="10"/>
    <x v="27"/>
    <x v="1"/>
    <x v="1"/>
    <x v="0"/>
  </r>
  <r>
    <n v="5515116408"/>
    <x v="103"/>
    <n v="48016800"/>
    <x v="662"/>
    <s v="SSRDVILLEGAS"/>
    <s v="MFLT"/>
    <s v="EPM TELECOMUNICACIONES S.A."/>
    <s v=""/>
    <s v=""/>
    <d v="2010-11-13T00:00:00"/>
    <d v="2010-11-17T00:00:00"/>
    <n v="-389"/>
    <s v="551"/>
    <x v="10"/>
    <x v="27"/>
    <x v="1"/>
    <x v="1"/>
    <x v="0"/>
  </r>
  <r>
    <n v="5515116408"/>
    <x v="103"/>
    <n v="48016800"/>
    <x v="662"/>
    <s v="SSRDVILLEGAS"/>
    <s v="MFLT"/>
    <s v="EPM TELECOMUNICACIONES S.A."/>
    <s v=""/>
    <s v=""/>
    <d v="2010-11-13T00:00:00"/>
    <d v="2010-11-17T00:00:00"/>
    <n v="1"/>
    <s v="551"/>
    <x v="10"/>
    <x v="27"/>
    <x v="1"/>
    <x v="1"/>
    <x v="0"/>
  </r>
  <r>
    <n v="5515116408"/>
    <x v="103"/>
    <n v="48016800"/>
    <x v="662"/>
    <s v="SSRDVILLEGAS"/>
    <s v="MFLT"/>
    <s v="EPM TELECOMUNICACIONES S.A."/>
    <s v=""/>
    <s v=""/>
    <d v="2010-11-13T00:00:00"/>
    <d v="2010-11-17T00:00:00"/>
    <n v="550"/>
    <s v="551"/>
    <x v="10"/>
    <x v="27"/>
    <x v="1"/>
    <x v="1"/>
    <x v="0"/>
  </r>
  <r>
    <n v="5515116408"/>
    <x v="103"/>
    <n v="48016800"/>
    <x v="662"/>
    <s v="SSRDVILLEGAS"/>
    <s v="MFLT"/>
    <s v="EPM TELECOMUNICACIONES S.A."/>
    <s v=""/>
    <s v=""/>
    <d v="2010-11-13T00:00:00"/>
    <d v="2010-11-17T00:00:00"/>
    <n v="27"/>
    <s v="551"/>
    <x v="10"/>
    <x v="27"/>
    <x v="1"/>
    <x v="1"/>
    <x v="0"/>
  </r>
  <r>
    <n v="5515116408"/>
    <x v="103"/>
    <n v="48016800"/>
    <x v="662"/>
    <s v="SSRDVILLEGAS"/>
    <s v="MFLT"/>
    <s v="EPM TELECOMUNICACIONES S.A."/>
    <s v=""/>
    <s v=""/>
    <d v="2010-11-13T00:00:00"/>
    <d v="2010-11-17T00:00:00"/>
    <n v="4"/>
    <s v="551"/>
    <x v="10"/>
    <x v="27"/>
    <x v="1"/>
    <x v="1"/>
    <x v="0"/>
  </r>
  <r>
    <n v="5515116408"/>
    <x v="103"/>
    <n v="48016800"/>
    <x v="662"/>
    <s v="SSRDVILLEGAS"/>
    <s v="MFLT"/>
    <s v="EPM TELECOMUNICACIONES S.A."/>
    <s v=""/>
    <s v=""/>
    <d v="2010-11-13T00:00:00"/>
    <d v="2010-11-17T00:00:00"/>
    <n v="2"/>
    <s v="551"/>
    <x v="10"/>
    <x v="27"/>
    <x v="1"/>
    <x v="1"/>
    <x v="0"/>
  </r>
  <r>
    <n v="5515116408"/>
    <x v="103"/>
    <n v="48016800"/>
    <x v="662"/>
    <s v="SSRDVILLEGAS"/>
    <s v="MFLT"/>
    <s v="EPM TELECOMUNICACIONES S.A."/>
    <s v=""/>
    <s v=""/>
    <d v="2010-11-13T00:00:00"/>
    <d v="2010-11-17T00:00:00"/>
    <n v="326"/>
    <s v="551"/>
    <x v="10"/>
    <x v="27"/>
    <x v="1"/>
    <x v="1"/>
    <x v="0"/>
  </r>
  <r>
    <n v="5515116408"/>
    <x v="103"/>
    <n v="48016800"/>
    <x v="662"/>
    <s v="SSRDVILLEGAS"/>
    <s v="MFLT"/>
    <s v="EPM TELECOMUNICACIONES S.A."/>
    <s v=""/>
    <s v=""/>
    <d v="2010-11-13T00:00:00"/>
    <d v="2010-11-17T00:00:00"/>
    <n v="28598"/>
    <s v="551"/>
    <x v="10"/>
    <x v="27"/>
    <x v="1"/>
    <x v="1"/>
    <x v="0"/>
  </r>
  <r>
    <n v="5515116408"/>
    <x v="103"/>
    <n v="48016800"/>
    <x v="662"/>
    <s v="SSRDVILLEGAS"/>
    <s v="MFLT"/>
    <s v="EPM TELECOMUNICACIONES S.A."/>
    <s v=""/>
    <s v=""/>
    <d v="2010-11-13T00:00:00"/>
    <d v="2010-11-17T00:00:00"/>
    <n v="324"/>
    <s v="551"/>
    <x v="10"/>
    <x v="27"/>
    <x v="1"/>
    <x v="1"/>
    <x v="0"/>
  </r>
  <r>
    <n v="5515116408"/>
    <x v="103"/>
    <n v="48016800"/>
    <x v="662"/>
    <s v="SSRDVILLEGAS"/>
    <s v="MFLT"/>
    <s v="EPM TELECOMUNICACIONES S.A."/>
    <s v=""/>
    <s v=""/>
    <d v="2010-11-13T00:00:00"/>
    <d v="2010-11-17T00:00:00"/>
    <n v="2722"/>
    <s v="551"/>
    <x v="10"/>
    <x v="27"/>
    <x v="1"/>
    <x v="1"/>
    <x v="0"/>
  </r>
  <r>
    <n v="5515116408"/>
    <x v="103"/>
    <n v="48016800"/>
    <x v="662"/>
    <s v="SSRDVILLEGAS"/>
    <s v="MFLT"/>
    <s v="EPM TELECOMUNICACIONES S.A."/>
    <s v=""/>
    <s v=""/>
    <d v="2010-11-13T00:00:00"/>
    <d v="2010-11-17T00:00:00"/>
    <n v="184"/>
    <s v="551"/>
    <x v="10"/>
    <x v="27"/>
    <x v="1"/>
    <x v="1"/>
    <x v="0"/>
  </r>
  <r>
    <n v="5515116408"/>
    <x v="103"/>
    <n v="48016800"/>
    <x v="662"/>
    <s v="SSRDVILLEGAS"/>
    <s v="MFLT"/>
    <s v="EPM TELECOMUNICACIONES S.A."/>
    <s v=""/>
    <s v=""/>
    <d v="2010-11-13T00:00:00"/>
    <d v="2010-11-17T00:00:00"/>
    <n v="2926"/>
    <s v="551"/>
    <x v="10"/>
    <x v="27"/>
    <x v="1"/>
    <x v="1"/>
    <x v="0"/>
  </r>
  <r>
    <n v="5515116408"/>
    <x v="103"/>
    <n v="48016800"/>
    <x v="662"/>
    <s v="SSRDVILLEGAS"/>
    <s v="MFLT"/>
    <s v="EPM TELECOMUNICACIONES S.A."/>
    <s v=""/>
    <s v=""/>
    <d v="2010-11-13T00:00:00"/>
    <d v="2010-11-17T00:00:00"/>
    <n v="2065"/>
    <s v="551"/>
    <x v="10"/>
    <x v="27"/>
    <x v="1"/>
    <x v="1"/>
    <x v="0"/>
  </r>
  <r>
    <n v="5515116408"/>
    <x v="103"/>
    <n v="48016800"/>
    <x v="662"/>
    <s v="SSRDVILLEGAS"/>
    <s v="MFLT"/>
    <s v="EPM TELECOMUNICACIONES S.A."/>
    <s v=""/>
    <s v=""/>
    <d v="2010-11-13T00:00:00"/>
    <d v="2010-11-17T00:00:00"/>
    <n v="17"/>
    <s v="551"/>
    <x v="10"/>
    <x v="27"/>
    <x v="1"/>
    <x v="1"/>
    <x v="0"/>
  </r>
  <r>
    <n v="5515116408"/>
    <x v="103"/>
    <n v="48016800"/>
    <x v="662"/>
    <s v="SSRDVILLEGAS"/>
    <s v="MFLT"/>
    <s v="EPM TELECOMUNICACIONES S.A."/>
    <s v=""/>
    <s v=""/>
    <d v="2010-11-13T00:00:00"/>
    <d v="2010-11-17T00:00:00"/>
    <n v="389"/>
    <s v="551"/>
    <x v="10"/>
    <x v="27"/>
    <x v="1"/>
    <x v="1"/>
    <x v="0"/>
  </r>
  <r>
    <n v="5515116408"/>
    <x v="103"/>
    <n v="48016800"/>
    <x v="662"/>
    <s v="SSRDVILLEGAS"/>
    <s v="MFLT"/>
    <s v="EPM TELECOMUNICACIONES S.A."/>
    <s v=""/>
    <s v=""/>
    <d v="2010-11-13T00:00:00"/>
    <d v="2010-11-17T00:00:00"/>
    <n v="2065"/>
    <s v="551"/>
    <x v="10"/>
    <x v="27"/>
    <x v="1"/>
    <x v="1"/>
    <x v="0"/>
  </r>
  <r>
    <n v="5515116408"/>
    <x v="103"/>
    <n v="48016800"/>
    <x v="662"/>
    <s v="SSRDVILLEGAS"/>
    <s v="MFLT"/>
    <s v="EPM TELECOMUNICACIONES S.A."/>
    <s v=""/>
    <s v=""/>
    <d v="2010-11-13T00:00:00"/>
    <d v="2010-11-17T00:00:00"/>
    <n v="17"/>
    <s v="551"/>
    <x v="10"/>
    <x v="27"/>
    <x v="1"/>
    <x v="1"/>
    <x v="0"/>
  </r>
  <r>
    <n v="5515116408"/>
    <x v="103"/>
    <n v="48016800"/>
    <x v="662"/>
    <s v="SSRDVILLEGAS"/>
    <s v="MFLT"/>
    <s v="EPM TELECOMUNICACIONES S.A."/>
    <s v=""/>
    <s v=""/>
    <d v="2010-11-13T00:00:00"/>
    <d v="2010-11-17T00:00:00"/>
    <n v="389"/>
    <s v="551"/>
    <x v="10"/>
    <x v="27"/>
    <x v="1"/>
    <x v="1"/>
    <x v="0"/>
  </r>
  <r>
    <n v="5515116408"/>
    <x v="103"/>
    <n v="48016800"/>
    <x v="662"/>
    <s v="SSRDVILLEGAS"/>
    <s v="MFLT"/>
    <s v="EPM TELECOMUNICACIONES S.A."/>
    <s v=""/>
    <s v=""/>
    <d v="2010-11-13T00:00:00"/>
    <d v="2010-11-17T00:00:00"/>
    <n v="550"/>
    <s v="551"/>
    <x v="10"/>
    <x v="27"/>
    <x v="1"/>
    <x v="1"/>
    <x v="0"/>
  </r>
  <r>
    <n v="5515116408"/>
    <x v="103"/>
    <n v="48016800"/>
    <x v="662"/>
    <s v="SSRDVILLEGAS"/>
    <s v="MFLT"/>
    <s v="EPM TELECOMUNICACIONES S.A."/>
    <s v=""/>
    <s v=""/>
    <d v="2010-11-13T00:00:00"/>
    <d v="2010-11-17T00:00:00"/>
    <n v="27"/>
    <s v="551"/>
    <x v="10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11-13T00:00:00"/>
    <d v="2010-11-17T00:00:00"/>
    <n v="-3039"/>
    <s v="550"/>
    <x v="10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11-13T00:00:00"/>
    <d v="2010-11-17T00:00:00"/>
    <n v="-24"/>
    <s v="550"/>
    <x v="10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11-13T00:00:00"/>
    <d v="2010-11-17T00:00:00"/>
    <n v="-572"/>
    <s v="550"/>
    <x v="10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11-13T00:00:00"/>
    <d v="2010-11-17T00:00:00"/>
    <n v="2"/>
    <s v="550"/>
    <x v="10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11-13T00:00:00"/>
    <d v="2010-11-17T00:00:00"/>
    <n v="809"/>
    <s v="550"/>
    <x v="10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11-13T00:00:00"/>
    <d v="2010-11-17T00:00:00"/>
    <n v="39"/>
    <s v="550"/>
    <x v="10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11-13T00:00:00"/>
    <d v="2010-11-17T00:00:00"/>
    <n v="6"/>
    <s v="550"/>
    <x v="10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11-13T00:00:00"/>
    <d v="2010-11-17T00:00:00"/>
    <n v="2"/>
    <s v="550"/>
    <x v="10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11-13T00:00:00"/>
    <d v="2010-11-17T00:00:00"/>
    <n v="480"/>
    <s v="550"/>
    <x v="10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11-13T00:00:00"/>
    <d v="2010-11-17T00:00:00"/>
    <n v="42090"/>
    <s v="550"/>
    <x v="10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11-13T00:00:00"/>
    <d v="2010-11-17T00:00:00"/>
    <n v="478"/>
    <s v="550"/>
    <x v="10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11-13T00:00:00"/>
    <d v="2010-11-17T00:00:00"/>
    <n v="1224"/>
    <s v="550"/>
    <x v="10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11-13T00:00:00"/>
    <d v="2010-11-17T00:00:00"/>
    <n v="83"/>
    <s v="550"/>
    <x v="10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11-13T00:00:00"/>
    <d v="2010-11-17T00:00:00"/>
    <n v="1317"/>
    <s v="550"/>
    <x v="10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11-13T00:00:00"/>
    <d v="2010-11-17T00:00:00"/>
    <n v="3039"/>
    <s v="550"/>
    <x v="10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11-13T00:00:00"/>
    <d v="2010-11-17T00:00:00"/>
    <n v="24"/>
    <s v="550"/>
    <x v="10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11-13T00:00:00"/>
    <d v="2010-11-17T00:00:00"/>
    <n v="572"/>
    <s v="550"/>
    <x v="10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11-13T00:00:00"/>
    <d v="2010-11-17T00:00:00"/>
    <n v="3039"/>
    <s v="550"/>
    <x v="10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11-13T00:00:00"/>
    <d v="2010-11-17T00:00:00"/>
    <n v="24"/>
    <s v="550"/>
    <x v="10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11-13T00:00:00"/>
    <d v="2010-11-17T00:00:00"/>
    <n v="572"/>
    <s v="550"/>
    <x v="10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11-13T00:00:00"/>
    <d v="2010-11-17T00:00:00"/>
    <n v="809"/>
    <s v="550"/>
    <x v="10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11-13T00:00:00"/>
    <d v="2010-11-17T00:00:00"/>
    <n v="39"/>
    <s v="550"/>
    <x v="10"/>
    <x v="27"/>
    <x v="1"/>
    <x v="1"/>
    <x v="0"/>
  </r>
  <r>
    <n v="5505124507"/>
    <x v="199"/>
    <n v="48200100"/>
    <x v="664"/>
    <s v="SSLMLEMUS"/>
    <s v="MFLT"/>
    <s v="Provisión otras cta.pte.proveed prod. no inventar"/>
    <s v="Accesorio, rpto mantto eq computo 16%"/>
    <s v="Accesorio, rpto mantto eq computo 16%"/>
    <d v="2010-11-17T00:00:00"/>
    <d v="2010-11-17T00:00:00"/>
    <n v="120000"/>
    <s v="550"/>
    <x v="10"/>
    <x v="27"/>
    <x v="5"/>
    <x v="1"/>
    <x v="0"/>
  </r>
  <r>
    <n v="5525116408"/>
    <x v="173"/>
    <n v="48330000"/>
    <x v="666"/>
    <s v="SSRDVILLEGAS"/>
    <s v="MFLT"/>
    <s v="EPM TELECOMUNICACIONES S.A."/>
    <s v=""/>
    <s v=""/>
    <d v="2010-11-13T00:00:00"/>
    <d v="2010-11-17T00:00:00"/>
    <n v="-6387"/>
    <s v="552"/>
    <x v="10"/>
    <x v="27"/>
    <x v="1"/>
    <x v="1"/>
    <x v="0"/>
  </r>
  <r>
    <n v="5525116408"/>
    <x v="173"/>
    <n v="48330000"/>
    <x v="666"/>
    <s v="SSRDVILLEGAS"/>
    <s v="MFLT"/>
    <s v="EPM TELECOMUNICACIONES S.A."/>
    <s v=""/>
    <s v=""/>
    <d v="2010-11-13T00:00:00"/>
    <d v="2010-11-17T00:00:00"/>
    <n v="-51"/>
    <s v="552"/>
    <x v="10"/>
    <x v="27"/>
    <x v="1"/>
    <x v="1"/>
    <x v="0"/>
  </r>
  <r>
    <n v="5525116408"/>
    <x v="173"/>
    <n v="48330000"/>
    <x v="666"/>
    <s v="SSRDVILLEGAS"/>
    <s v="MFLT"/>
    <s v="EPM TELECOMUNICACIONES S.A."/>
    <s v=""/>
    <s v=""/>
    <d v="2010-11-13T00:00:00"/>
    <d v="2010-11-17T00:00:00"/>
    <n v="-1203"/>
    <s v="552"/>
    <x v="10"/>
    <x v="27"/>
    <x v="1"/>
    <x v="1"/>
    <x v="0"/>
  </r>
  <r>
    <n v="5525116408"/>
    <x v="173"/>
    <n v="48330000"/>
    <x v="666"/>
    <s v="SSRDVILLEGAS"/>
    <s v="MFLT"/>
    <s v="EPM TELECOMUNICACIONES S.A."/>
    <s v=""/>
    <s v=""/>
    <d v="2010-11-13T00:00:00"/>
    <d v="2010-11-17T00:00:00"/>
    <n v="4"/>
    <s v="552"/>
    <x v="10"/>
    <x v="27"/>
    <x v="1"/>
    <x v="1"/>
    <x v="0"/>
  </r>
  <r>
    <n v="5525116408"/>
    <x v="173"/>
    <n v="48330000"/>
    <x v="666"/>
    <s v="SSRDVILLEGAS"/>
    <s v="MFLT"/>
    <s v="EPM TELECOMUNICACIONES S.A."/>
    <s v=""/>
    <s v=""/>
    <d v="2010-11-13T00:00:00"/>
    <d v="2010-11-17T00:00:00"/>
    <n v="1702"/>
    <s v="552"/>
    <x v="10"/>
    <x v="27"/>
    <x v="1"/>
    <x v="1"/>
    <x v="0"/>
  </r>
  <r>
    <n v="5525116408"/>
    <x v="173"/>
    <n v="48330000"/>
    <x v="666"/>
    <s v="SSRDVILLEGAS"/>
    <s v="MFLT"/>
    <s v="EPM TELECOMUNICACIONES S.A."/>
    <s v=""/>
    <s v=""/>
    <d v="2010-11-13T00:00:00"/>
    <d v="2010-11-17T00:00:00"/>
    <n v="83"/>
    <s v="552"/>
    <x v="10"/>
    <x v="27"/>
    <x v="1"/>
    <x v="1"/>
    <x v="0"/>
  </r>
  <r>
    <n v="5525116408"/>
    <x v="173"/>
    <n v="48330000"/>
    <x v="666"/>
    <s v="SSRDVILLEGAS"/>
    <s v="MFLT"/>
    <s v="EPM TELECOMUNICACIONES S.A."/>
    <s v=""/>
    <s v=""/>
    <d v="2010-11-13T00:00:00"/>
    <d v="2010-11-17T00:00:00"/>
    <n v="12"/>
    <s v="552"/>
    <x v="10"/>
    <x v="27"/>
    <x v="1"/>
    <x v="1"/>
    <x v="0"/>
  </r>
  <r>
    <n v="5525116408"/>
    <x v="173"/>
    <n v="48330000"/>
    <x v="666"/>
    <s v="SSRDVILLEGAS"/>
    <s v="MFLT"/>
    <s v="EPM TELECOMUNICACIONES S.A."/>
    <s v=""/>
    <s v=""/>
    <d v="2010-11-13T00:00:00"/>
    <d v="2010-11-17T00:00:00"/>
    <n v="5"/>
    <s v="552"/>
    <x v="10"/>
    <x v="27"/>
    <x v="1"/>
    <x v="1"/>
    <x v="0"/>
  </r>
  <r>
    <n v="5525116408"/>
    <x v="173"/>
    <n v="48330000"/>
    <x v="666"/>
    <s v="SSRDVILLEGAS"/>
    <s v="MFLT"/>
    <s v="EPM TELECOMUNICACIONES S.A."/>
    <s v=""/>
    <s v=""/>
    <d v="2010-11-13T00:00:00"/>
    <d v="2010-11-17T00:00:00"/>
    <n v="1008"/>
    <s v="552"/>
    <x v="10"/>
    <x v="27"/>
    <x v="1"/>
    <x v="1"/>
    <x v="0"/>
  </r>
  <r>
    <n v="5525116408"/>
    <x v="173"/>
    <n v="48330000"/>
    <x v="666"/>
    <s v="SSRDVILLEGAS"/>
    <s v="MFLT"/>
    <s v="EPM TELECOMUNICACIONES S.A."/>
    <s v=""/>
    <s v=""/>
    <d v="2010-11-13T00:00:00"/>
    <d v="2010-11-17T00:00:00"/>
    <n v="88472"/>
    <s v="552"/>
    <x v="10"/>
    <x v="27"/>
    <x v="1"/>
    <x v="1"/>
    <x v="0"/>
  </r>
  <r>
    <n v="5525116408"/>
    <x v="173"/>
    <n v="48330000"/>
    <x v="666"/>
    <s v="SSRDVILLEGAS"/>
    <s v="MFLT"/>
    <s v="EPM TELECOMUNICACIONES S.A."/>
    <s v=""/>
    <s v=""/>
    <d v="2010-11-13T00:00:00"/>
    <d v="2010-11-17T00:00:00"/>
    <n v="1004"/>
    <s v="552"/>
    <x v="10"/>
    <x v="27"/>
    <x v="1"/>
    <x v="1"/>
    <x v="0"/>
  </r>
  <r>
    <n v="5525116408"/>
    <x v="173"/>
    <n v="48330000"/>
    <x v="666"/>
    <s v="SSRDVILLEGAS"/>
    <s v="MFLT"/>
    <s v="EPM TELECOMUNICACIONES S.A."/>
    <s v=""/>
    <s v=""/>
    <d v="2010-11-13T00:00:00"/>
    <d v="2010-11-17T00:00:00"/>
    <n v="6387"/>
    <s v="552"/>
    <x v="10"/>
    <x v="27"/>
    <x v="1"/>
    <x v="1"/>
    <x v="0"/>
  </r>
  <r>
    <n v="5525116408"/>
    <x v="173"/>
    <n v="48330000"/>
    <x v="666"/>
    <s v="SSRDVILLEGAS"/>
    <s v="MFLT"/>
    <s v="EPM TELECOMUNICACIONES S.A."/>
    <s v=""/>
    <s v=""/>
    <d v="2010-11-13T00:00:00"/>
    <d v="2010-11-17T00:00:00"/>
    <n v="51"/>
    <s v="552"/>
    <x v="10"/>
    <x v="27"/>
    <x v="1"/>
    <x v="1"/>
    <x v="0"/>
  </r>
  <r>
    <n v="5525116408"/>
    <x v="173"/>
    <n v="48330000"/>
    <x v="666"/>
    <s v="SSRDVILLEGAS"/>
    <s v="MFLT"/>
    <s v="EPM TELECOMUNICACIONES S.A."/>
    <s v=""/>
    <s v=""/>
    <d v="2010-11-13T00:00:00"/>
    <d v="2010-11-17T00:00:00"/>
    <n v="1203"/>
    <s v="552"/>
    <x v="10"/>
    <x v="27"/>
    <x v="1"/>
    <x v="1"/>
    <x v="0"/>
  </r>
  <r>
    <n v="5525116408"/>
    <x v="173"/>
    <n v="48330000"/>
    <x v="666"/>
    <s v="SSRDVILLEGAS"/>
    <s v="MFLT"/>
    <s v="EPM TELECOMUNICACIONES S.A."/>
    <s v=""/>
    <s v=""/>
    <d v="2010-11-13T00:00:00"/>
    <d v="2010-11-17T00:00:00"/>
    <n v="6387"/>
    <s v="552"/>
    <x v="10"/>
    <x v="27"/>
    <x v="1"/>
    <x v="1"/>
    <x v="0"/>
  </r>
  <r>
    <n v="5525116408"/>
    <x v="173"/>
    <n v="48330000"/>
    <x v="666"/>
    <s v="SSRDVILLEGAS"/>
    <s v="MFLT"/>
    <s v="EPM TELECOMUNICACIONES S.A."/>
    <s v=""/>
    <s v=""/>
    <d v="2010-11-13T00:00:00"/>
    <d v="2010-11-17T00:00:00"/>
    <n v="51"/>
    <s v="552"/>
    <x v="10"/>
    <x v="27"/>
    <x v="1"/>
    <x v="1"/>
    <x v="0"/>
  </r>
  <r>
    <n v="5525116408"/>
    <x v="173"/>
    <n v="48330000"/>
    <x v="666"/>
    <s v="SSRDVILLEGAS"/>
    <s v="MFLT"/>
    <s v="EPM TELECOMUNICACIONES S.A."/>
    <s v=""/>
    <s v=""/>
    <d v="2010-11-13T00:00:00"/>
    <d v="2010-11-17T00:00:00"/>
    <n v="1203"/>
    <s v="552"/>
    <x v="10"/>
    <x v="27"/>
    <x v="1"/>
    <x v="1"/>
    <x v="0"/>
  </r>
  <r>
    <n v="5525116408"/>
    <x v="173"/>
    <n v="48330000"/>
    <x v="666"/>
    <s v="SSRDVILLEGAS"/>
    <s v="MFLT"/>
    <s v="EPM TELECOMUNICACIONES S.A."/>
    <s v=""/>
    <s v=""/>
    <d v="2010-11-13T00:00:00"/>
    <d v="2010-11-17T00:00:00"/>
    <n v="1702"/>
    <s v="552"/>
    <x v="10"/>
    <x v="27"/>
    <x v="1"/>
    <x v="1"/>
    <x v="0"/>
  </r>
  <r>
    <n v="5525116408"/>
    <x v="173"/>
    <n v="48330000"/>
    <x v="666"/>
    <s v="SSRDVILLEGAS"/>
    <s v="MFLT"/>
    <s v="EPM TELECOMUNICACIONES S.A."/>
    <s v=""/>
    <s v=""/>
    <d v="2010-11-13T00:00:00"/>
    <d v="2010-11-17T00:00:00"/>
    <n v="83"/>
    <s v="552"/>
    <x v="10"/>
    <x v="27"/>
    <x v="1"/>
    <x v="1"/>
    <x v="0"/>
  </r>
  <r>
    <n v="5515116507"/>
    <x v="112"/>
    <n v="48007000"/>
    <x v="658"/>
    <s v="LTYCDAVILA"/>
    <s v="MFLT"/>
    <s v="TONER EXPRESS LTDA"/>
    <s v=""/>
    <s v="Recarga de toner de impresora"/>
    <d v="2010-11-02T00:00:00"/>
    <d v="2010-11-18T00:00:00"/>
    <n v="0"/>
    <s v="551"/>
    <x v="10"/>
    <x v="27"/>
    <x v="5"/>
    <x v="1"/>
    <x v="0"/>
  </r>
  <r>
    <n v="5515125756"/>
    <x v="183"/>
    <n v="48009100"/>
    <x v="668"/>
    <s v="LTYCDAVILA"/>
    <s v="MFLT"/>
    <s v="Provisión otras cta.pte.proveed prod. Inventariab."/>
    <s v=""/>
    <s v="INGRESOS AL ZOOLOGICO"/>
    <d v="2010-10-27T00:00:00"/>
    <d v="2010-11-18T00:00:00"/>
    <n v="0"/>
    <s v="551"/>
    <x v="10"/>
    <x v="27"/>
    <x v="5"/>
    <x v="1"/>
    <x v="0"/>
  </r>
  <r>
    <n v="5515112206"/>
    <x v="119"/>
    <n v="48016300"/>
    <x v="661"/>
    <s v="SSJMGONZALEZ"/>
    <s v="MFLT"/>
    <s v="Cto pdcion CIF,impuestos,iva descontable"/>
    <s v=""/>
    <s v=""/>
    <d v="2010-11-18T00:00:00"/>
    <d v="2010-11-18T00:00:00"/>
    <n v="-3359163"/>
    <s v="551"/>
    <x v="10"/>
    <x v="27"/>
    <x v="9"/>
    <x v="1"/>
    <x v="1"/>
  </r>
  <r>
    <n v="5515116402"/>
    <x v="122"/>
    <n v="48016300"/>
    <x v="661"/>
    <s v="LTNJRODRIGUE"/>
    <s v="MFLT"/>
    <s v="Provisión otras cta.pte.proveed prod. Inventariab."/>
    <s v=""/>
    <s v="Servicio de Vigilancia"/>
    <d v="2010-11-18T00:00:00"/>
    <d v="2010-11-18T00:00:00"/>
    <n v="58570"/>
    <s v="551"/>
    <x v="10"/>
    <x v="27"/>
    <x v="5"/>
    <x v="1"/>
    <x v="0"/>
  </r>
  <r>
    <n v="5515116402"/>
    <x v="122"/>
    <n v="48016300"/>
    <x v="661"/>
    <s v="LTNJRODRIGUE"/>
    <s v="MFLT"/>
    <s v="Provisión otras cta.pte.proveed prod. Inventariab."/>
    <s v=""/>
    <s v="Servicio de Vigilancia"/>
    <d v="2010-11-18T00:00:00"/>
    <d v="2010-11-18T00:00:00"/>
    <n v="363293"/>
    <s v="551"/>
    <x v="10"/>
    <x v="27"/>
    <x v="5"/>
    <x v="1"/>
    <x v="0"/>
  </r>
  <r>
    <n v="7735116407"/>
    <x v="44"/>
    <n v="48016300"/>
    <x v="661"/>
    <s v="SSRDVILLEGAS"/>
    <s v="MFLT"/>
    <s v="EMPRESAS PUBLICAS DE MEDELLIN E.S.P"/>
    <s v=""/>
    <s v=""/>
    <d v="2010-11-18T00:00:00"/>
    <d v="2010-11-18T00:00:00"/>
    <n v="996467"/>
    <s v="551"/>
    <x v="10"/>
    <x v="6"/>
    <x v="1"/>
    <x v="0"/>
    <x v="2"/>
  </r>
  <r>
    <n v="5505124507"/>
    <x v="199"/>
    <n v="48200100"/>
    <x v="664"/>
    <s v="EXNJSALAZAR"/>
    <s v="MFLT"/>
    <s v="SUMINISTROS VARIOS Y ACCESORIOS IT"/>
    <s v="Accesorio, rpto mantto eq computo 16%"/>
    <s v="Accesorio, rpto mantto eq computo 16%"/>
    <d v="2010-11-16T00:00:00"/>
    <d v="2010-11-18T00:00:00"/>
    <n v="0"/>
    <s v="550"/>
    <x v="10"/>
    <x v="27"/>
    <x v="5"/>
    <x v="1"/>
    <x v="0"/>
  </r>
  <r>
    <n v="5515120120"/>
    <x v="201"/>
    <n v="48000300"/>
    <x v="654"/>
    <s v="SSCONEXION"/>
    <s v="MFLT"/>
    <s v="CASTRO MENDOZA JAIRO RAFAEL"/>
    <s v=""/>
    <s v=""/>
    <d v="2010-11-11T00:00:00"/>
    <d v="2010-11-19T00:00:00"/>
    <n v="171670"/>
    <s v="551"/>
    <x v="10"/>
    <x v="27"/>
    <x v="5"/>
    <x v="1"/>
    <x v="0"/>
  </r>
  <r>
    <n v="5515120603"/>
    <x v="202"/>
    <n v="48000300"/>
    <x v="654"/>
    <s v="SSCONEXION"/>
    <s v="MFLT"/>
    <s v="CASTRO MENDOZA JAIRO RAFAEL"/>
    <s v=""/>
    <s v=""/>
    <d v="2010-11-11T00:00:00"/>
    <d v="2010-11-19T00:00:00"/>
    <n v="85000"/>
    <s v="551"/>
    <x v="10"/>
    <x v="27"/>
    <x v="5"/>
    <x v="1"/>
    <x v="0"/>
  </r>
  <r>
    <n v="5515120603"/>
    <x v="202"/>
    <n v="48000300"/>
    <x v="654"/>
    <s v="SSCONEXION"/>
    <s v="MFLT"/>
    <s v="CASTRO MENDOZA JAIRO RAFAEL"/>
    <s v=""/>
    <s v=""/>
    <d v="2010-11-11T00:00:00"/>
    <d v="2010-11-19T00:00:00"/>
    <n v="87000"/>
    <s v="551"/>
    <x v="10"/>
    <x v="27"/>
    <x v="5"/>
    <x v="1"/>
    <x v="0"/>
  </r>
  <r>
    <n v="5525124714"/>
    <x v="177"/>
    <n v="48330000"/>
    <x v="666"/>
    <s v="LTCHGARCIA"/>
    <s v="MFLT"/>
    <s v="Pto terminado manuf, envases"/>
    <s v="ENV Met Lito Cir 141X55 Dorado"/>
    <s v=""/>
    <d v="2010-11-20T00:00:00"/>
    <d v="2010-11-20T00:00:00"/>
    <n v="2469"/>
    <s v="552"/>
    <x v="10"/>
    <x v="27"/>
    <x v="5"/>
    <x v="1"/>
    <x v="1"/>
  </r>
  <r>
    <n v="5525124714"/>
    <x v="177"/>
    <n v="48330000"/>
    <x v="666"/>
    <s v="LTCHGARCIA"/>
    <s v="MFLT"/>
    <s v="Pto terminado manuf, envases"/>
    <s v="ENV Met Lito Cir 88X154 Estañado"/>
    <s v=""/>
    <d v="2010-11-20T00:00:00"/>
    <d v="2010-11-20T00:00:00"/>
    <n v="753"/>
    <s v="552"/>
    <x v="10"/>
    <x v="27"/>
    <x v="5"/>
    <x v="1"/>
    <x v="1"/>
  </r>
  <r>
    <n v="5525124714"/>
    <x v="177"/>
    <n v="48330000"/>
    <x v="666"/>
    <s v="LTCHGARCIA"/>
    <s v="MFLT"/>
    <s v="Pto terminado manuf, envases"/>
    <s v="ENV Met Lito Cir 88x266 Dorado"/>
    <s v=""/>
    <d v="2010-11-20T00:00:00"/>
    <d v="2010-11-20T00:00:00"/>
    <n v="1076"/>
    <s v="552"/>
    <x v="10"/>
    <x v="27"/>
    <x v="5"/>
    <x v="1"/>
    <x v="1"/>
  </r>
  <r>
    <n v="5525124714"/>
    <x v="177"/>
    <n v="48330000"/>
    <x v="666"/>
    <s v="LTCHGARCIA"/>
    <s v="MFLT"/>
    <s v="Pto terminado manuf, envases"/>
    <s v="ENV Met Lito Cir 88X40 Dorado"/>
    <s v=""/>
    <d v="2010-11-20T00:00:00"/>
    <d v="2010-11-20T00:00:00"/>
    <n v="4542"/>
    <s v="552"/>
    <x v="10"/>
    <x v="27"/>
    <x v="5"/>
    <x v="1"/>
    <x v="1"/>
  </r>
  <r>
    <n v="5525124714"/>
    <x v="177"/>
    <n v="48330000"/>
    <x v="666"/>
    <s v="LTCHGARCIA"/>
    <s v="MFLT"/>
    <s v="Pto terminado manuf, envases"/>
    <s v="ENV Met Lito Rect 168x105x39 Dorado"/>
    <s v=""/>
    <d v="2010-11-20T00:00:00"/>
    <d v="2010-11-20T00:00:00"/>
    <n v="36696"/>
    <s v="552"/>
    <x v="10"/>
    <x v="27"/>
    <x v="5"/>
    <x v="1"/>
    <x v="1"/>
  </r>
  <r>
    <n v="5525124714"/>
    <x v="177"/>
    <n v="48330000"/>
    <x v="666"/>
    <s v="LTCHGARCIA"/>
    <s v="MFLT"/>
    <s v="Pto terminado manuf, envases"/>
    <s v="ENV Met Lito Rect 168x105x39 Estañado"/>
    <s v=""/>
    <d v="2010-11-20T00:00:00"/>
    <d v="2010-11-20T00:00:00"/>
    <n v="15520"/>
    <s v="552"/>
    <x v="10"/>
    <x v="27"/>
    <x v="5"/>
    <x v="1"/>
    <x v="1"/>
  </r>
  <r>
    <n v="5525124714"/>
    <x v="177"/>
    <n v="48330000"/>
    <x v="666"/>
    <s v="LTCHGARCIA"/>
    <s v="MFLT"/>
    <s v="Pto terminado manuf, envases"/>
    <s v="ENV Met Lito Rect 168x105x64 Dorado"/>
    <s v=""/>
    <d v="2010-11-20T00:00:00"/>
    <d v="2010-11-20T00:00:00"/>
    <n v="22032"/>
    <s v="552"/>
    <x v="10"/>
    <x v="27"/>
    <x v="5"/>
    <x v="1"/>
    <x v="1"/>
  </r>
  <r>
    <n v="5525124714"/>
    <x v="177"/>
    <n v="48330000"/>
    <x v="666"/>
    <s v="LTCHGARCIA"/>
    <s v="MFLT"/>
    <s v="Pto terminado manuf, envases"/>
    <s v="ENV Met Lito Cir 141x114 Estañado"/>
    <s v=""/>
    <d v="2010-11-20T00:00:00"/>
    <d v="2010-11-20T00:00:00"/>
    <n v="5168"/>
    <s v="552"/>
    <x v="10"/>
    <x v="27"/>
    <x v="5"/>
    <x v="1"/>
    <x v="1"/>
  </r>
  <r>
    <n v="5525124714"/>
    <x v="177"/>
    <n v="48330000"/>
    <x v="666"/>
    <s v="LTCHGARCIA"/>
    <s v="MFLT"/>
    <s v="Pto terminado manuf, envases"/>
    <s v="ENV Met Circ48x26 Estañado"/>
    <s v=""/>
    <d v="2010-11-20T00:00:00"/>
    <d v="2010-11-20T00:00:00"/>
    <n v="6741"/>
    <s v="552"/>
    <x v="10"/>
    <x v="27"/>
    <x v="5"/>
    <x v="1"/>
    <x v="1"/>
  </r>
  <r>
    <n v="5525124714"/>
    <x v="177"/>
    <n v="48330000"/>
    <x v="666"/>
    <s v="LTCHGARCIA"/>
    <s v="MFLT"/>
    <s v="Pto terminado manuf, envases"/>
    <s v="ENV Met Lito Cir 186X55 Dorado"/>
    <s v=""/>
    <d v="2010-11-20T00:00:00"/>
    <d v="2010-11-20T00:00:00"/>
    <n v="1330"/>
    <s v="552"/>
    <x v="10"/>
    <x v="27"/>
    <x v="5"/>
    <x v="1"/>
    <x v="1"/>
  </r>
  <r>
    <n v="5525124714"/>
    <x v="177"/>
    <n v="48330000"/>
    <x v="666"/>
    <s v="LTCHGARCIA"/>
    <s v="MFLT"/>
    <s v="Pto terminado manuf, envases"/>
    <s v="ENV Met Lito Rect 107X80X52 Plateado"/>
    <s v=""/>
    <d v="2010-11-20T00:00:00"/>
    <d v="2010-11-20T00:00:00"/>
    <n v="1213"/>
    <s v="552"/>
    <x v="10"/>
    <x v="27"/>
    <x v="5"/>
    <x v="1"/>
    <x v="1"/>
  </r>
  <r>
    <n v="5525124714"/>
    <x v="177"/>
    <n v="48330000"/>
    <x v="666"/>
    <s v="LTCHGARCIA"/>
    <s v="MFLT"/>
    <s v="Pto terminado manuf, envases"/>
    <s v="ENV Met Lito Cir 141X40 Dorado"/>
    <s v=""/>
    <d v="2010-11-20T00:00:00"/>
    <d v="2010-11-20T00:00:00"/>
    <n v="771"/>
    <s v="552"/>
    <x v="10"/>
    <x v="27"/>
    <x v="5"/>
    <x v="1"/>
    <x v="1"/>
  </r>
  <r>
    <n v="5515112203"/>
    <x v="184"/>
    <n v="48016300"/>
    <x v="661"/>
    <s v="SSBLMORENO"/>
    <s v="MFLT"/>
    <s v="Gastos pagados por anticipado, impuesto predial"/>
    <s v=""/>
    <s v=""/>
    <d v="2010-11-21T00:00:00"/>
    <d v="2010-11-21T00:00:00"/>
    <n v="1114195"/>
    <s v="551"/>
    <x v="10"/>
    <x v="27"/>
    <x v="9"/>
    <x v="1"/>
    <x v="0"/>
  </r>
  <r>
    <n v="5515113507"/>
    <x v="101"/>
    <n v="48001400"/>
    <x v="655"/>
    <s v="SSRDVILLEGAS"/>
    <s v="MFLT"/>
    <s v="CREDENCIAL BANCO DE OCCIDENTE"/>
    <s v=""/>
    <s v=""/>
    <d v="2010-11-11T00:00:00"/>
    <d v="2010-11-22T00:00:00"/>
    <n v="65558"/>
    <s v="551"/>
    <x v="10"/>
    <x v="27"/>
    <x v="5"/>
    <x v="1"/>
    <x v="0"/>
  </r>
  <r>
    <n v="5515113507"/>
    <x v="101"/>
    <n v="48001400"/>
    <x v="655"/>
    <s v="SSRDVILLEGAS"/>
    <s v="MFLT"/>
    <s v="CREDENCIAL BANCO DE OCCIDENTE"/>
    <s v=""/>
    <s v=""/>
    <d v="2010-11-11T00:00:00"/>
    <d v="2010-11-22T00:00:00"/>
    <n v="88298"/>
    <s v="551"/>
    <x v="10"/>
    <x v="27"/>
    <x v="5"/>
    <x v="1"/>
    <x v="0"/>
  </r>
  <r>
    <n v="5515124704"/>
    <x v="110"/>
    <n v="48007000"/>
    <x v="658"/>
    <s v="LTEAGUTIERRE"/>
    <s v="MFLT"/>
    <s v="Provisión otras cta.pte.proveed prod. no inventar"/>
    <s v="Papel a4 multip.x500 blco"/>
    <s v="Papel a4 multip.x500 blco"/>
    <d v="2010-11-18T00:00:00"/>
    <d v="2010-11-22T00:00:00"/>
    <n v="0"/>
    <s v="551"/>
    <x v="10"/>
    <x v="27"/>
    <x v="5"/>
    <x v="1"/>
    <x v="0"/>
  </r>
  <r>
    <n v="5515124704"/>
    <x v="110"/>
    <n v="48007000"/>
    <x v="658"/>
    <s v="LTEAGUTIERRE"/>
    <s v="MFLT"/>
    <s v="Provisión otras cta.pte.proveed prod. no inventar"/>
    <s v="Tinta p/imp.hp 1400 c9352 col."/>
    <s v="Tinta p/imp.hp 1400 c9352 col."/>
    <d v="2010-11-18T00:00:00"/>
    <d v="2010-11-22T00:00:00"/>
    <n v="0"/>
    <s v="551"/>
    <x v="10"/>
    <x v="27"/>
    <x v="5"/>
    <x v="1"/>
    <x v="0"/>
  </r>
  <r>
    <n v="5515124704"/>
    <x v="110"/>
    <n v="48007000"/>
    <x v="658"/>
    <s v="LTEAGUTIERRE"/>
    <s v="MFLT"/>
    <s v="Provisión otras cta.pte.proveed prod. no inventar"/>
    <s v="Papel a4 multip.x500 blco"/>
    <s v="Papel a4 multip.x500 blco"/>
    <d v="2010-11-18T00:00:00"/>
    <d v="2010-11-22T00:00:00"/>
    <n v="41832"/>
    <s v="551"/>
    <x v="10"/>
    <x v="27"/>
    <x v="5"/>
    <x v="1"/>
    <x v="0"/>
  </r>
  <r>
    <n v="5515124704"/>
    <x v="110"/>
    <n v="48007000"/>
    <x v="658"/>
    <s v="LTEAGUTIERRE"/>
    <s v="MFLT"/>
    <s v="Provisión otras cta.pte.proveed prod. no inventar"/>
    <s v="Sobre ecolog.22.0x29.0"/>
    <s v="Sobre ecolog.22.0x29.0"/>
    <d v="2010-11-18T00:00:00"/>
    <d v="2010-11-22T00:00:00"/>
    <n v="1760"/>
    <s v="551"/>
    <x v="10"/>
    <x v="27"/>
    <x v="5"/>
    <x v="1"/>
    <x v="0"/>
  </r>
  <r>
    <n v="5515124704"/>
    <x v="110"/>
    <n v="48007000"/>
    <x v="658"/>
    <s v="LTEAGUTIERRE"/>
    <s v="MFLT"/>
    <s v="Provisión otras cta.pte.proveed prod. no inventar"/>
    <s v="Refuerzo adhesivo dima 179x100"/>
    <s v="Refuerzo adhesivo dima 179x100"/>
    <d v="2010-11-18T00:00:00"/>
    <d v="2010-11-22T00:00:00"/>
    <n v="722"/>
    <s v="551"/>
    <x v="10"/>
    <x v="27"/>
    <x v="5"/>
    <x v="1"/>
    <x v="0"/>
  </r>
  <r>
    <n v="5515124704"/>
    <x v="110"/>
    <n v="48007000"/>
    <x v="658"/>
    <s v="LTEAGUTIERRE"/>
    <s v="MFLT"/>
    <s v="Provisión otras cta.pte.proveed prod. no inventar"/>
    <s v="Sobre ecolog.25.0x35.0"/>
    <s v="Sobre ecolog.25.0x35.0"/>
    <d v="2010-11-18T00:00:00"/>
    <d v="2010-11-22T00:00:00"/>
    <n v="1400"/>
    <s v="551"/>
    <x v="10"/>
    <x v="27"/>
    <x v="5"/>
    <x v="1"/>
    <x v="0"/>
  </r>
  <r>
    <n v="5515124704"/>
    <x v="110"/>
    <n v="48007000"/>
    <x v="658"/>
    <s v="LTEAGUTIERRE"/>
    <s v="MFLT"/>
    <s v="Provisión otras cta.pte.proveed prod. no inventar"/>
    <s v="Tinta p/imp.hp 1400 c9351 ngo"/>
    <s v="Tinta p/imp.hp 1400 c9351 ngo"/>
    <d v="2010-11-18T00:00:00"/>
    <d v="2010-11-22T00:00:00"/>
    <n v="31944"/>
    <s v="551"/>
    <x v="10"/>
    <x v="27"/>
    <x v="5"/>
    <x v="1"/>
    <x v="0"/>
  </r>
  <r>
    <n v="5515124704"/>
    <x v="110"/>
    <n v="48007000"/>
    <x v="658"/>
    <s v="LTEAGUTIERRE"/>
    <s v="MFLT"/>
    <s v="Provisión otras cta.pte.proveed prod. no inventar"/>
    <s v="Tinta p/imp.hp 1400 c9352 col."/>
    <s v="Tinta p/imp.hp 1400 c9352 col."/>
    <d v="2010-11-18T00:00:00"/>
    <d v="2010-11-22T00:00:00"/>
    <n v="36787"/>
    <s v="551"/>
    <x v="10"/>
    <x v="27"/>
    <x v="5"/>
    <x v="1"/>
    <x v="0"/>
  </r>
  <r>
    <n v="5515124704"/>
    <x v="110"/>
    <n v="48008600"/>
    <x v="659"/>
    <s v="LTEAGUTIERRE"/>
    <s v="MFLT"/>
    <s v="Provisión otras cta.pte.proveed prod. no inventar"/>
    <s v="Cinta invisible 12mmx 33m scotch 810"/>
    <s v="Cinta invisible 12mmx 33m scotch 810"/>
    <d v="2010-11-18T00:00:00"/>
    <d v="2010-11-22T00:00:00"/>
    <n v="0"/>
    <s v="551"/>
    <x v="10"/>
    <x v="27"/>
    <x v="5"/>
    <x v="1"/>
    <x v="0"/>
  </r>
  <r>
    <n v="5515124704"/>
    <x v="110"/>
    <n v="48008600"/>
    <x v="659"/>
    <s v="LTEAGUTIERRE"/>
    <s v="MFLT"/>
    <s v="Provisión otras cta.pte.proveed prod. no inventar"/>
    <s v="Cinta d/enmasc.48mmx40m tesa"/>
    <s v="Cinta d/enmasc.48mmx40m tesa"/>
    <d v="2010-11-18T00:00:00"/>
    <d v="2010-11-22T00:00:00"/>
    <n v="4085"/>
    <s v="551"/>
    <x v="10"/>
    <x v="27"/>
    <x v="5"/>
    <x v="1"/>
    <x v="0"/>
  </r>
  <r>
    <n v="5515124704"/>
    <x v="110"/>
    <n v="48008600"/>
    <x v="659"/>
    <s v="LTEAGUTIERRE"/>
    <s v="MFLT"/>
    <s v="Provisión otras cta.pte.proveed prod. no inventar"/>
    <s v="Marcador indel.sharpie p.fina ngo"/>
    <s v="Marcador indel.sharpie p.fina ngo"/>
    <d v="2010-11-18T00:00:00"/>
    <d v="2010-11-22T00:00:00"/>
    <n v="1488"/>
    <s v="551"/>
    <x v="10"/>
    <x v="27"/>
    <x v="5"/>
    <x v="1"/>
    <x v="0"/>
  </r>
  <r>
    <n v="5515124704"/>
    <x v="110"/>
    <n v="48008600"/>
    <x v="659"/>
    <s v="LTEAGUTIERRE"/>
    <s v="MFLT"/>
    <s v="Provisión otras cta.pte.proveed prod. no inventar"/>
    <s v="Cinta invisible 12mmx 33m scotch 810"/>
    <s v="Cinta invisible 12mmx 33m scotch 810"/>
    <d v="2010-11-18T00:00:00"/>
    <d v="2010-11-22T00:00:00"/>
    <n v="5542"/>
    <s v="551"/>
    <x v="10"/>
    <x v="27"/>
    <x v="5"/>
    <x v="1"/>
    <x v="0"/>
  </r>
  <r>
    <n v="5515124704"/>
    <x v="110"/>
    <n v="48008600"/>
    <x v="659"/>
    <s v="LTEAGUTIERRE"/>
    <s v="MFLT"/>
    <s v="Provisión otras cta.pte.proveed prod. no inventar"/>
    <s v="Cinta p.doble esp.18mmx1m   4032"/>
    <s v="Cinta p.doble esp.18mmx1m   4032"/>
    <d v="2010-11-18T00:00:00"/>
    <d v="2010-11-22T00:00:00"/>
    <n v="3918"/>
    <s v="551"/>
    <x v="10"/>
    <x v="27"/>
    <x v="5"/>
    <x v="1"/>
    <x v="0"/>
  </r>
  <r>
    <n v="5515124704"/>
    <x v="110"/>
    <n v="48008600"/>
    <x v="659"/>
    <s v="LTEAGUTIERRE"/>
    <s v="MFLT"/>
    <s v="Provisión otras cta.pte.proveed prod. no inventar"/>
    <s v="Cuaderno argoll 105 econ.ray.imagen"/>
    <s v="Cuaderno argoll 105 econ.ray.imagen"/>
    <d v="2010-11-18T00:00:00"/>
    <d v="2010-11-22T00:00:00"/>
    <n v="2575"/>
    <s v="551"/>
    <x v="10"/>
    <x v="27"/>
    <x v="5"/>
    <x v="1"/>
    <x v="0"/>
  </r>
  <r>
    <n v="5515124704"/>
    <x v="110"/>
    <n v="48016800"/>
    <x v="662"/>
    <s v="LTEAGUTIERRE"/>
    <s v="MFLT"/>
    <s v="Provisión otras cta.pte.proveed prod. no inventar"/>
    <s v="Boligrafo retrac.kilom.ngo"/>
    <s v="Boligrafo retrac.kilom.ngo"/>
    <d v="2010-11-18T00:00:00"/>
    <d v="2010-11-22T00:00:00"/>
    <n v="6684"/>
    <s v="551"/>
    <x v="10"/>
    <x v="27"/>
    <x v="5"/>
    <x v="1"/>
    <x v="0"/>
  </r>
  <r>
    <n v="5515124704"/>
    <x v="110"/>
    <n v="48016800"/>
    <x v="662"/>
    <s v="LTEAGUTIERRE"/>
    <s v="MFLT"/>
    <s v="Provisión otras cta.pte.proveed prod. no inventar"/>
    <s v="Corrector liq.paper"/>
    <s v="Corrector liq.paper"/>
    <d v="2010-11-18T00:00:00"/>
    <d v="2010-11-22T00:00:00"/>
    <n v="994"/>
    <s v="551"/>
    <x v="10"/>
    <x v="27"/>
    <x v="5"/>
    <x v="1"/>
    <x v="0"/>
  </r>
  <r>
    <n v="5515124704"/>
    <x v="110"/>
    <n v="48016800"/>
    <x v="662"/>
    <s v="LTEAGUTIERRE"/>
    <s v="MFLT"/>
    <s v="Provisión otras cta.pte.proveed prod. no inventar"/>
    <s v="Cuaderno argoll 105 econ.cuad.imagen"/>
    <s v="Cuaderno argoll 105 econ.cuad.imagen"/>
    <d v="2010-11-18T00:00:00"/>
    <d v="2010-11-22T00:00:00"/>
    <n v="2575"/>
    <s v="551"/>
    <x v="10"/>
    <x v="27"/>
    <x v="5"/>
    <x v="1"/>
    <x v="0"/>
  </r>
  <r>
    <n v="5515124704"/>
    <x v="110"/>
    <n v="48016800"/>
    <x v="662"/>
    <s v="LTEAGUTIERRE"/>
    <s v="MFLT"/>
    <s v="Provisión otras cta.pte.proveed prod. no inventar"/>
    <s v="Folder plast.colg.keeper 502 azul"/>
    <s v="Folder plast.colg.keeper 502 azul"/>
    <d v="2010-11-18T00:00:00"/>
    <d v="2010-11-22T00:00:00"/>
    <n v="2207"/>
    <s v="551"/>
    <x v="10"/>
    <x v="27"/>
    <x v="5"/>
    <x v="1"/>
    <x v="0"/>
  </r>
  <r>
    <n v="5515124704"/>
    <x v="110"/>
    <n v="48016800"/>
    <x v="662"/>
    <s v="LTEAGUTIERRE"/>
    <s v="MFLT"/>
    <s v="Provisión otras cta.pte.proveed prod. no inventar"/>
    <s v="Gancho legaj.metal wingo 8420   x20"/>
    <s v="Gancho legaj.metal wingo 8420   x20"/>
    <d v="2010-11-18T00:00:00"/>
    <d v="2010-11-22T00:00:00"/>
    <n v="1571"/>
    <s v="551"/>
    <x v="10"/>
    <x v="27"/>
    <x v="5"/>
    <x v="1"/>
    <x v="0"/>
  </r>
  <r>
    <n v="5525116446"/>
    <x v="152"/>
    <n v="48300600"/>
    <x v="665"/>
    <s v="LTJFLOPEZ"/>
    <s v="MFLT"/>
    <s v="Provisión otras cta.pte.proveed prod. Inventariab."/>
    <s v=""/>
    <s v="Servicio  e transporte primario"/>
    <d v="2010-11-22T00:00:00"/>
    <d v="2010-11-22T00:00:00"/>
    <n v="176650"/>
    <s v="552"/>
    <x v="10"/>
    <x v="27"/>
    <x v="7"/>
    <x v="1"/>
    <x v="1"/>
  </r>
  <r>
    <n v="5525124704"/>
    <x v="176"/>
    <n v="48330000"/>
    <x v="666"/>
    <s v="LTEAGUTIERRE"/>
    <s v="MFLT"/>
    <s v="Provisión otras cta.pte.proveed prod. no inventar"/>
    <s v="Cuaderno argoll 105 econ.cuad.imagen"/>
    <s v="Cuaderno argoll 105 econ.cuad.imagen"/>
    <d v="2010-11-18T00:00:00"/>
    <d v="2010-11-22T00:00:00"/>
    <n v="2575"/>
    <s v="552"/>
    <x v="10"/>
    <x v="27"/>
    <x v="5"/>
    <x v="1"/>
    <x v="0"/>
  </r>
  <r>
    <n v="5525124704"/>
    <x v="176"/>
    <n v="48330000"/>
    <x v="666"/>
    <s v="LTEAGUTIERRE"/>
    <s v="MFLT"/>
    <s v="Provisión otras cta.pte.proveed prod. no inventar"/>
    <s v="Boligrafo retrac.kilom.ngo"/>
    <s v="Boligrafo retrac.kilom.ngo"/>
    <d v="2010-11-18T00:00:00"/>
    <d v="2010-11-22T00:00:00"/>
    <n v="1114"/>
    <s v="552"/>
    <x v="10"/>
    <x v="27"/>
    <x v="5"/>
    <x v="1"/>
    <x v="0"/>
  </r>
  <r>
    <n v="5525124704"/>
    <x v="176"/>
    <n v="48330000"/>
    <x v="666"/>
    <s v="LTEAGUTIERRE"/>
    <s v="MFLT"/>
    <s v="Provisión otras cta.pte.proveed prod. no inventar"/>
    <s v="Corrector tipo lapiz berol"/>
    <s v="Corrector tipo lapiz berol"/>
    <d v="2010-11-18T00:00:00"/>
    <d v="2010-11-22T00:00:00"/>
    <n v="1607"/>
    <s v="552"/>
    <x v="10"/>
    <x v="27"/>
    <x v="5"/>
    <x v="1"/>
    <x v="0"/>
  </r>
  <r>
    <n v="5525124704"/>
    <x v="176"/>
    <n v="48330000"/>
    <x v="666"/>
    <s v="LTEAGUTIERRE"/>
    <s v="MFLT"/>
    <s v="Provisión otras cta.pte.proveed prod. no inventar"/>
    <s v="Sobre ecolog.36.5x44.5"/>
    <s v="Sobre ecolog.36.5x44.5"/>
    <d v="2010-11-18T00:00:00"/>
    <d v="2010-11-22T00:00:00"/>
    <n v="1460"/>
    <s v="552"/>
    <x v="10"/>
    <x v="27"/>
    <x v="5"/>
    <x v="1"/>
    <x v="0"/>
  </r>
  <r>
    <n v="5525124704"/>
    <x v="176"/>
    <n v="48330000"/>
    <x v="666"/>
    <s v="LTEAGUTIERRE"/>
    <s v="MFLT"/>
    <s v="Provisión otras cta.pte.proveed prod. no inventar"/>
    <s v="Sobre ecolog.22.0x29.0"/>
    <s v="Sobre ecolog.22.0x29.0"/>
    <d v="2010-11-18T00:00:00"/>
    <d v="2010-11-22T00:00:00"/>
    <n v="550"/>
    <s v="552"/>
    <x v="10"/>
    <x v="27"/>
    <x v="5"/>
    <x v="1"/>
    <x v="0"/>
  </r>
  <r>
    <n v="5525124704"/>
    <x v="176"/>
    <n v="48330000"/>
    <x v="666"/>
    <s v="LTEAGUTIERRE"/>
    <s v="MFLT"/>
    <s v="Provisión otras cta.pte.proveed prod. no inventar"/>
    <s v="Plumigrafo stabilo 88 microp.violeta"/>
    <s v="Plumigrafo stabilo 88 microp.violeta"/>
    <d v="2010-11-18T00:00:00"/>
    <d v="2010-11-22T00:00:00"/>
    <n v="1165"/>
    <s v="552"/>
    <x v="10"/>
    <x v="27"/>
    <x v="5"/>
    <x v="1"/>
    <x v="0"/>
  </r>
  <r>
    <n v="5525124704"/>
    <x v="176"/>
    <n v="48330000"/>
    <x v="666"/>
    <s v="LTEAGUTIERRE"/>
    <s v="MFLT"/>
    <s v="Provisión otras cta.pte.proveed prod. no inventar"/>
    <s v="Sobre ecolog.25.0x31.0"/>
    <s v="Sobre ecolog.25.0x31.0"/>
    <d v="2010-11-18T00:00:00"/>
    <d v="2010-11-22T00:00:00"/>
    <n v="64"/>
    <s v="552"/>
    <x v="10"/>
    <x v="27"/>
    <x v="5"/>
    <x v="1"/>
    <x v="0"/>
  </r>
  <r>
    <n v="5525124704"/>
    <x v="176"/>
    <n v="48330000"/>
    <x v="666"/>
    <s v="LTEAGUTIERRE"/>
    <s v="MFLT"/>
    <s v="Provisión otras cta.pte.proveed prod. no inventar"/>
    <s v="Marcador indel.sharpie p.fina ngo"/>
    <s v="Marcador indel.sharpie p.fina ngo"/>
    <d v="2010-11-18T00:00:00"/>
    <d v="2010-11-22T00:00:00"/>
    <n v="1488"/>
    <s v="552"/>
    <x v="10"/>
    <x v="27"/>
    <x v="5"/>
    <x v="1"/>
    <x v="0"/>
  </r>
  <r>
    <n v="5525124714"/>
    <x v="177"/>
    <n v="48330000"/>
    <x v="666"/>
    <s v="LTCHGARCIA"/>
    <s v="MFLT"/>
    <s v="Pto terminado manuf, envases"/>
    <s v="ENV Met Lito Rect 107X80X52 Dorado"/>
    <s v=""/>
    <d v="2010-11-22T00:00:00"/>
    <d v="2010-11-22T00:00:00"/>
    <n v="910897"/>
    <s v="552"/>
    <x v="10"/>
    <x v="27"/>
    <x v="5"/>
    <x v="1"/>
    <x v="1"/>
  </r>
  <r>
    <n v="5515110105"/>
    <x v="118"/>
    <n v="48008900"/>
    <x v="660"/>
    <s v="LTEAGUTIERRE"/>
    <s v="MFLT"/>
    <s v="Provisión otras cta.pte.proveed prod. no inventar"/>
    <s v="Incentivo fuerza de ventas colaborador0%"/>
    <s v="Incentivo fuerza de ventas colaborador0%"/>
    <d v="2010-11-09T00:00:00"/>
    <d v="2010-11-23T00:00:00"/>
    <n v="70000"/>
    <s v="551"/>
    <x v="10"/>
    <x v="27"/>
    <x v="2"/>
    <x v="1"/>
    <x v="0"/>
  </r>
  <r>
    <n v="5515110105"/>
    <x v="118"/>
    <n v="48008900"/>
    <x v="660"/>
    <s v="LTEAGUTIERRE"/>
    <s v="MFLT"/>
    <s v="ASOCIACION DE CENTROS COMERCIALES D"/>
    <s v="Incentivo fuerza de ventas colaborador0%"/>
    <s v="Incentivo fuerza de ventas colaborador0%"/>
    <d v="2010-11-09T00:00:00"/>
    <d v="2010-11-23T00:00:00"/>
    <n v="0"/>
    <s v="551"/>
    <x v="10"/>
    <x v="27"/>
    <x v="2"/>
    <x v="1"/>
    <x v="0"/>
  </r>
  <r>
    <n v="5515125756"/>
    <x v="183"/>
    <n v="48009100"/>
    <x v="668"/>
    <s v="LTEAGUTIERRE"/>
    <s v="MFLT"/>
    <s v="Provisión otras cta.pte.proveed prod. no inventar"/>
    <s v="Gasto representacion obsequio evento16%"/>
    <s v="Gasto representacion obsequio evento16%"/>
    <d v="2010-11-23T00:00:00"/>
    <d v="2010-11-23T00:00:00"/>
    <n v="-599800"/>
    <s v="551"/>
    <x v="10"/>
    <x v="27"/>
    <x v="5"/>
    <x v="1"/>
    <x v="0"/>
  </r>
  <r>
    <n v="5515125756"/>
    <x v="183"/>
    <n v="48009100"/>
    <x v="668"/>
    <s v="LTEAGUTIERRE"/>
    <s v="MFLT"/>
    <s v="Provisión otras cta.pte.proveed prod. no inventar"/>
    <s v="Gasto representacion obsequio evento16%"/>
    <s v="Gasto representacion obsequio evento16%"/>
    <d v="2010-11-23T00:00:00"/>
    <d v="2010-11-23T00:00:00"/>
    <n v="-339900"/>
    <s v="551"/>
    <x v="10"/>
    <x v="27"/>
    <x v="5"/>
    <x v="1"/>
    <x v="0"/>
  </r>
  <r>
    <n v="5515125756"/>
    <x v="183"/>
    <n v="48009100"/>
    <x v="668"/>
    <s v="LTEAGUTIERRE"/>
    <s v="MFLT"/>
    <s v="Provisión otras cta.pte.proveed prod. no inventar"/>
    <s v="Gasto representacion obsequio evento16%"/>
    <s v="Gasto representacion obsequio evento16%"/>
    <d v="2010-11-23T00:00:00"/>
    <d v="2010-11-23T00:00:00"/>
    <n v="-698000"/>
    <s v="551"/>
    <x v="10"/>
    <x v="27"/>
    <x v="5"/>
    <x v="1"/>
    <x v="0"/>
  </r>
  <r>
    <n v="5515125756"/>
    <x v="183"/>
    <n v="48009100"/>
    <x v="668"/>
    <s v="LTEAGUTIERRE"/>
    <s v="MFLT"/>
    <s v="Provisión otras cta.pte.proveed prod. no inventar"/>
    <s v="Gasto representacion obsequio evento16%"/>
    <s v="Gasto representacion obsequio evento16%"/>
    <d v="2010-11-23T00:00:00"/>
    <d v="2010-11-23T00:00:00"/>
    <n v="-629100"/>
    <s v="551"/>
    <x v="10"/>
    <x v="27"/>
    <x v="5"/>
    <x v="1"/>
    <x v="0"/>
  </r>
  <r>
    <n v="5515125756"/>
    <x v="183"/>
    <n v="48009100"/>
    <x v="668"/>
    <s v="LTEAGUTIERRE"/>
    <s v="MFLT"/>
    <s v="Provisión otras cta.pte.proveed prod. no inventar"/>
    <s v="Gasto representacion obsequio evento16%"/>
    <s v="Gasto representacion obsequio evento16%"/>
    <d v="2010-11-23T00:00:00"/>
    <d v="2010-11-23T00:00:00"/>
    <n v="599800"/>
    <s v="551"/>
    <x v="10"/>
    <x v="27"/>
    <x v="5"/>
    <x v="1"/>
    <x v="0"/>
  </r>
  <r>
    <n v="5515125756"/>
    <x v="183"/>
    <n v="48009100"/>
    <x v="668"/>
    <s v="LTEAGUTIERRE"/>
    <s v="MFLT"/>
    <s v="Provisión otras cta.pte.proveed prod. no inventar"/>
    <s v="Gasto representacion obsequio evento16%"/>
    <s v="Gasto representacion obsequio evento16%"/>
    <d v="2010-11-23T00:00:00"/>
    <d v="2010-11-23T00:00:00"/>
    <n v="339900"/>
    <s v="551"/>
    <x v="10"/>
    <x v="27"/>
    <x v="5"/>
    <x v="1"/>
    <x v="0"/>
  </r>
  <r>
    <n v="5515125756"/>
    <x v="183"/>
    <n v="48009100"/>
    <x v="668"/>
    <s v="LTEAGUTIERRE"/>
    <s v="MFLT"/>
    <s v="Provisión otras cta.pte.proveed prod. no inventar"/>
    <s v="Gasto representacion obsequio evento16%"/>
    <s v="Gasto representacion obsequio evento16%"/>
    <d v="2010-11-23T00:00:00"/>
    <d v="2010-11-23T00:00:00"/>
    <n v="698000"/>
    <s v="551"/>
    <x v="10"/>
    <x v="27"/>
    <x v="5"/>
    <x v="1"/>
    <x v="0"/>
  </r>
  <r>
    <n v="5515125756"/>
    <x v="183"/>
    <n v="48009100"/>
    <x v="668"/>
    <s v="LTEAGUTIERRE"/>
    <s v="MFLT"/>
    <s v="Provisión otras cta.pte.proveed prod. no inventar"/>
    <s v="Gasto representacion obsequio evento16%"/>
    <s v="Gasto representacion obsequio evento16%"/>
    <d v="2010-11-23T00:00:00"/>
    <d v="2010-11-23T00:00:00"/>
    <n v="629100"/>
    <s v="551"/>
    <x v="10"/>
    <x v="27"/>
    <x v="5"/>
    <x v="1"/>
    <x v="0"/>
  </r>
  <r>
    <n v="5515124704"/>
    <x v="110"/>
    <n v="48016300"/>
    <x v="661"/>
    <s v="LTEAGUTIERRE"/>
    <s v="MFLT"/>
    <s v="Provisión otras cta.pte.proveed prod. no inventar"/>
    <s v="Cuaderno argoll 85 econ.cuad.imagen"/>
    <s v="Cuaderno argoll 85 econ.cuad.imagen"/>
    <d v="2010-11-18T00:00:00"/>
    <d v="2010-11-23T00:00:00"/>
    <n v="1741"/>
    <s v="551"/>
    <x v="10"/>
    <x v="27"/>
    <x v="5"/>
    <x v="1"/>
    <x v="0"/>
  </r>
  <r>
    <n v="5515124704"/>
    <x v="110"/>
    <n v="48016300"/>
    <x v="661"/>
    <s v="LTEAGUTIERRE"/>
    <s v="MFLT"/>
    <s v="Provisión otras cta.pte.proveed prod. no inventar"/>
    <s v="Block carta iris x50hj-8 colores"/>
    <s v="Block carta iris x50hj-8 colores"/>
    <d v="2010-11-18T00:00:00"/>
    <d v="2010-11-23T00:00:00"/>
    <n v="2264"/>
    <s v="551"/>
    <x v="10"/>
    <x v="27"/>
    <x v="5"/>
    <x v="1"/>
    <x v="0"/>
  </r>
  <r>
    <n v="5515124704"/>
    <x v="110"/>
    <n v="48016300"/>
    <x v="661"/>
    <s v="LTEAGUTIERRE"/>
    <s v="MFLT"/>
    <s v="Provisión otras cta.pte.proveed prod. no inventar"/>
    <s v="Grapa 23x 8mmx1000   galvanizada"/>
    <s v="Grapa 23x 8mmx1000   galvanizada"/>
    <d v="2010-11-18T00:00:00"/>
    <d v="2010-11-23T00:00:00"/>
    <n v="2102"/>
    <s v="551"/>
    <x v="10"/>
    <x v="27"/>
    <x v="5"/>
    <x v="1"/>
    <x v="0"/>
  </r>
  <r>
    <n v="5515124704"/>
    <x v="110"/>
    <n v="48016300"/>
    <x v="661"/>
    <s v="LTEAGUTIERRE"/>
    <s v="MFLT"/>
    <s v="Provisión otras cta.pte.proveed prod. no inventar"/>
    <s v="Plumigrafo stabilo micro.ngo 88/46"/>
    <s v="Plumigrafo stabilo micro.ngo 88/46"/>
    <d v="2010-11-18T00:00:00"/>
    <d v="2010-11-23T00:00:00"/>
    <n v="2772"/>
    <s v="551"/>
    <x v="10"/>
    <x v="27"/>
    <x v="5"/>
    <x v="1"/>
    <x v="0"/>
  </r>
  <r>
    <n v="5515124704"/>
    <x v="110"/>
    <n v="48016300"/>
    <x v="661"/>
    <s v="LTEAGUTIERRE"/>
    <s v="MFLT"/>
    <s v="Provisión otras cta.pte.proveed prod. no inventar"/>
    <s v="Adhesivo barra x22gr con visor"/>
    <s v="Adhesivo barra x22gr con visor"/>
    <d v="2010-11-18T00:00:00"/>
    <d v="2010-11-23T00:00:00"/>
    <n v="1279"/>
    <s v="551"/>
    <x v="10"/>
    <x v="27"/>
    <x v="5"/>
    <x v="1"/>
    <x v="0"/>
  </r>
  <r>
    <n v="5515124704"/>
    <x v="110"/>
    <n v="48016300"/>
    <x v="661"/>
    <s v="LTEAGUTIERRE"/>
    <s v="MFLT"/>
    <s v="OFIXPRES S.A.S"/>
    <s v="Block carta iris x50hj-8 colores"/>
    <s v="Block carta iris x50hj-8 colores"/>
    <d v="2010-11-18T00:00:00"/>
    <d v="2010-11-23T00:00:00"/>
    <n v="0"/>
    <s v="551"/>
    <x v="10"/>
    <x v="27"/>
    <x v="5"/>
    <x v="1"/>
    <x v="0"/>
  </r>
  <r>
    <n v="5515124704"/>
    <x v="110"/>
    <n v="48016300"/>
    <x v="661"/>
    <s v="LTEAGUTIERRE"/>
    <s v="MFLT"/>
    <s v="OFIXPRES S.A.S"/>
    <s v="Plumigrafo stabilo micro.ngo 88/46"/>
    <s v="Plumigrafo stabilo micro.ngo 88/46"/>
    <d v="2010-11-18T00:00:00"/>
    <d v="2010-11-23T00:00:00"/>
    <n v="0"/>
    <s v="551"/>
    <x v="10"/>
    <x v="27"/>
    <x v="5"/>
    <x v="1"/>
    <x v="0"/>
  </r>
  <r>
    <n v="5505124709"/>
    <x v="247"/>
    <n v="48200000"/>
    <x v="663"/>
    <s v="LTYDMONTOYA"/>
    <s v="MFLT"/>
    <s v="Pto terminado manuf, materiales NPDI"/>
    <s v="ENV Met Octx147 espesor 0,19"/>
    <s v=""/>
    <d v="2010-11-24T00:00:00"/>
    <d v="2010-11-24T00:00:00"/>
    <n v="310460"/>
    <s v="550"/>
    <x v="10"/>
    <x v="27"/>
    <x v="5"/>
    <x v="1"/>
    <x v="0"/>
  </r>
  <r>
    <n v="5525116446"/>
    <x v="152"/>
    <n v="48300600"/>
    <x v="665"/>
    <s v="LTJFLOPEZ"/>
    <s v="MFLT"/>
    <s v="Provisión otras cta.pte.proveed prod. Inventariab."/>
    <s v=""/>
    <s v="Transportes"/>
    <d v="2010-11-24T00:00:00"/>
    <d v="2010-11-24T00:00:00"/>
    <n v="568257"/>
    <s v="552"/>
    <x v="10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Transportes"/>
    <d v="2010-11-24T00:00:00"/>
    <d v="2010-11-24T00:00:00"/>
    <n v="75000"/>
    <s v="552"/>
    <x v="10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Transportes"/>
    <d v="2010-11-24T00:00:00"/>
    <d v="2010-11-24T00:00:00"/>
    <n v="100000"/>
    <s v="552"/>
    <x v="10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Transportes"/>
    <d v="2010-11-24T00:00:00"/>
    <d v="2010-11-24T00:00:00"/>
    <n v="35000"/>
    <s v="552"/>
    <x v="10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Transportes"/>
    <d v="2010-11-24T00:00:00"/>
    <d v="2010-11-24T00:00:00"/>
    <n v="191030"/>
    <s v="552"/>
    <x v="10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Transportes"/>
    <d v="2010-11-24T00:00:00"/>
    <d v="2010-11-24T00:00:00"/>
    <n v="200000"/>
    <s v="552"/>
    <x v="10"/>
    <x v="27"/>
    <x v="7"/>
    <x v="1"/>
    <x v="1"/>
  </r>
  <r>
    <n v="5525124714"/>
    <x v="177"/>
    <n v="48330000"/>
    <x v="666"/>
    <s v="LTCHGARCIA"/>
    <s v="MFLT"/>
    <s v="Pto terminado manuf, envases"/>
    <s v="ENV Met Lito Cir 116X55 Dorado"/>
    <s v=""/>
    <d v="2010-11-24T00:00:00"/>
    <d v="2010-11-24T00:00:00"/>
    <n v="765"/>
    <s v="552"/>
    <x v="10"/>
    <x v="27"/>
    <x v="5"/>
    <x v="1"/>
    <x v="1"/>
  </r>
  <r>
    <n v="5515116403"/>
    <x v="232"/>
    <n v="48007000"/>
    <x v="658"/>
    <s v="SSRDVILLEGAS"/>
    <s v="MFLT"/>
    <s v="AHORA S.A"/>
    <s v=""/>
    <s v=""/>
    <d v="2010-11-19T00:00:00"/>
    <d v="2010-11-25T00:00:00"/>
    <n v="218265"/>
    <s v="551"/>
    <x v="10"/>
    <x v="27"/>
    <x v="5"/>
    <x v="1"/>
    <x v="0"/>
  </r>
  <r>
    <n v="5515125756"/>
    <x v="183"/>
    <n v="48009100"/>
    <x v="668"/>
    <s v="LTEAGUTIERRE"/>
    <s v="MFLT"/>
    <s v="Provisión otras cta.pte.proveed prod. no inventar"/>
    <s v="Gasto representacion obsequio evento16%"/>
    <s v="Gasto representacion obsequio evento16%"/>
    <d v="2010-11-23T00:00:00"/>
    <d v="2010-11-25T00:00:00"/>
    <n v="-599800"/>
    <s v="551"/>
    <x v="10"/>
    <x v="27"/>
    <x v="5"/>
    <x v="1"/>
    <x v="0"/>
  </r>
  <r>
    <n v="5515125756"/>
    <x v="183"/>
    <n v="48009100"/>
    <x v="668"/>
    <s v="LTEAGUTIERRE"/>
    <s v="MFLT"/>
    <s v="Provisión otras cta.pte.proveed prod. no inventar"/>
    <s v="Gasto representacion obsequio evento16%"/>
    <s v="Gasto representacion obsequio evento16%"/>
    <d v="2010-11-23T00:00:00"/>
    <d v="2010-11-25T00:00:00"/>
    <n v="-339900"/>
    <s v="551"/>
    <x v="10"/>
    <x v="27"/>
    <x v="5"/>
    <x v="1"/>
    <x v="0"/>
  </r>
  <r>
    <n v="5515125756"/>
    <x v="183"/>
    <n v="48009100"/>
    <x v="668"/>
    <s v="LTEAGUTIERRE"/>
    <s v="MFLT"/>
    <s v="Provisión otras cta.pte.proveed prod. no inventar"/>
    <s v="Gasto representacion obsequio evento16%"/>
    <s v="Gasto representacion obsequio evento16%"/>
    <d v="2010-11-23T00:00:00"/>
    <d v="2010-11-25T00:00:00"/>
    <n v="-698000"/>
    <s v="551"/>
    <x v="10"/>
    <x v="27"/>
    <x v="5"/>
    <x v="1"/>
    <x v="0"/>
  </r>
  <r>
    <n v="5515125756"/>
    <x v="183"/>
    <n v="48009100"/>
    <x v="668"/>
    <s v="LTEAGUTIERRE"/>
    <s v="MFLT"/>
    <s v="Provisión otras cta.pte.proveed prod. no inventar"/>
    <s v="Gasto representacion obsequio evento16%"/>
    <s v="Gasto representacion obsequio evento16%"/>
    <d v="2010-11-23T00:00:00"/>
    <d v="2010-11-25T00:00:00"/>
    <n v="-629100"/>
    <s v="551"/>
    <x v="10"/>
    <x v="27"/>
    <x v="5"/>
    <x v="1"/>
    <x v="0"/>
  </r>
  <r>
    <n v="5515125756"/>
    <x v="183"/>
    <n v="48009100"/>
    <x v="668"/>
    <s v="LTEAGUTIERRE"/>
    <s v="MFLT"/>
    <s v="Provisión otras cta.pte.proveed prod. no inventar"/>
    <s v="Gasto representacion obsequio evento16%"/>
    <s v="Gasto representacion obsequio evento16%"/>
    <d v="2010-11-23T00:00:00"/>
    <d v="2010-11-25T00:00:00"/>
    <n v="599800"/>
    <s v="551"/>
    <x v="10"/>
    <x v="27"/>
    <x v="5"/>
    <x v="1"/>
    <x v="0"/>
  </r>
  <r>
    <n v="5515125756"/>
    <x v="183"/>
    <n v="48009100"/>
    <x v="668"/>
    <s v="LTEAGUTIERRE"/>
    <s v="MFLT"/>
    <s v="Provisión otras cta.pte.proveed prod. no inventar"/>
    <s v="Gasto representacion obsequio evento16%"/>
    <s v="Gasto representacion obsequio evento16%"/>
    <d v="2010-11-23T00:00:00"/>
    <d v="2010-11-25T00:00:00"/>
    <n v="339900"/>
    <s v="551"/>
    <x v="10"/>
    <x v="27"/>
    <x v="5"/>
    <x v="1"/>
    <x v="0"/>
  </r>
  <r>
    <n v="5515125756"/>
    <x v="183"/>
    <n v="48009100"/>
    <x v="668"/>
    <s v="LTEAGUTIERRE"/>
    <s v="MFLT"/>
    <s v="Provisión otras cta.pte.proveed prod. no inventar"/>
    <s v="Gasto representacion obsequio evento16%"/>
    <s v="Gasto representacion obsequio evento16%"/>
    <d v="2010-11-23T00:00:00"/>
    <d v="2010-11-25T00:00:00"/>
    <n v="698000"/>
    <s v="551"/>
    <x v="10"/>
    <x v="27"/>
    <x v="5"/>
    <x v="1"/>
    <x v="0"/>
  </r>
  <r>
    <n v="5515125756"/>
    <x v="183"/>
    <n v="48009100"/>
    <x v="668"/>
    <s v="LTEAGUTIERRE"/>
    <s v="MFLT"/>
    <s v="Provisión otras cta.pte.proveed prod. no inventar"/>
    <s v="Gasto representacion obsequio evento16%"/>
    <s v="Gasto representacion obsequio evento16%"/>
    <d v="2010-11-23T00:00:00"/>
    <d v="2010-11-25T00:00:00"/>
    <n v="629100"/>
    <s v="551"/>
    <x v="10"/>
    <x v="27"/>
    <x v="5"/>
    <x v="1"/>
    <x v="0"/>
  </r>
  <r>
    <n v="5515115355"/>
    <x v="120"/>
    <n v="48016300"/>
    <x v="661"/>
    <s v="SSRDVILLEGAS"/>
    <s v="MFLT"/>
    <s v="RESTREPO HENAO S.A.CORREDORES DE SE"/>
    <s v=""/>
    <s v=""/>
    <d v="2010-11-18T00:00:00"/>
    <d v="2010-11-25T00:00:00"/>
    <n v="123991"/>
    <s v="551"/>
    <x v="10"/>
    <x v="27"/>
    <x v="2"/>
    <x v="1"/>
    <x v="0"/>
  </r>
  <r>
    <n v="5515115355"/>
    <x v="120"/>
    <n v="48016300"/>
    <x v="661"/>
    <s v="SSRDVILLEGAS"/>
    <s v="MFLT"/>
    <s v="RESTREPO HENAO S.A.CORREDORES DE SE"/>
    <s v=""/>
    <s v=""/>
    <d v="2010-11-18T00:00:00"/>
    <d v="2010-11-25T00:00:00"/>
    <n v="144194"/>
    <s v="551"/>
    <x v="10"/>
    <x v="27"/>
    <x v="2"/>
    <x v="1"/>
    <x v="0"/>
  </r>
  <r>
    <n v="5515116403"/>
    <x v="232"/>
    <n v="48016800"/>
    <x v="662"/>
    <s v="SSRDVILLEGAS"/>
    <s v="MFLT"/>
    <s v="AHORA S.A"/>
    <s v=""/>
    <s v=""/>
    <d v="2010-11-19T00:00:00"/>
    <d v="2010-11-25T00:00:00"/>
    <n v="285154"/>
    <s v="551"/>
    <x v="10"/>
    <x v="27"/>
    <x v="5"/>
    <x v="1"/>
    <x v="0"/>
  </r>
  <r>
    <n v="5515116403"/>
    <x v="232"/>
    <n v="48016800"/>
    <x v="662"/>
    <s v="SSRDVILLEGAS"/>
    <s v="MFLT"/>
    <s v="AHORA S.A"/>
    <s v=""/>
    <s v=""/>
    <d v="2010-11-25T00:00:00"/>
    <d v="2010-11-25T00:00:00"/>
    <n v="285154"/>
    <s v="551"/>
    <x v="10"/>
    <x v="27"/>
    <x v="5"/>
    <x v="1"/>
    <x v="0"/>
  </r>
  <r>
    <n v="5505115355"/>
    <x v="148"/>
    <n v="48200100"/>
    <x v="664"/>
    <s v="SSRDVILLEGAS"/>
    <s v="MFLT"/>
    <s v="RESTREPO HENAO S.A.CORREDORES DE SE"/>
    <s v=""/>
    <s v=""/>
    <d v="2010-11-18T00:00:00"/>
    <d v="2010-11-25T00:00:00"/>
    <n v="29059"/>
    <s v="550"/>
    <x v="10"/>
    <x v="27"/>
    <x v="2"/>
    <x v="1"/>
    <x v="0"/>
  </r>
  <r>
    <n v="5505115355"/>
    <x v="148"/>
    <n v="48200100"/>
    <x v="664"/>
    <s v="SSRDVILLEGAS"/>
    <s v="MFLT"/>
    <s v="RESTREPO HENAO S.A.CORREDORES DE SE"/>
    <s v=""/>
    <s v=""/>
    <d v="2010-11-18T00:00:00"/>
    <d v="2010-11-25T00:00:00"/>
    <n v="33793"/>
    <s v="550"/>
    <x v="10"/>
    <x v="27"/>
    <x v="2"/>
    <x v="1"/>
    <x v="0"/>
  </r>
  <r>
    <n v="5525116446"/>
    <x v="152"/>
    <n v="48300600"/>
    <x v="665"/>
    <s v="LTYCDAVILA"/>
    <s v="MFLT"/>
    <s v="COOPERATIVA DE TRANSPORTADORES"/>
    <s v=""/>
    <s v="Transportes"/>
    <d v="2010-11-22T00:00:00"/>
    <d v="2010-11-25T00:00:00"/>
    <n v="0"/>
    <s v="552"/>
    <x v="10"/>
    <x v="27"/>
    <x v="7"/>
    <x v="1"/>
    <x v="1"/>
  </r>
  <r>
    <n v="5525116446"/>
    <x v="152"/>
    <n v="48300600"/>
    <x v="665"/>
    <s v="LTYCDAVILA"/>
    <s v="MFLT"/>
    <s v="COOPERATIVA DE TRANSPORTADORES"/>
    <s v=""/>
    <s v="Transportes"/>
    <d v="2010-11-22T00:00:00"/>
    <d v="2010-11-25T00:00:00"/>
    <n v="0"/>
    <s v="552"/>
    <x v="10"/>
    <x v="27"/>
    <x v="7"/>
    <x v="1"/>
    <x v="1"/>
  </r>
  <r>
    <n v="5525116446"/>
    <x v="152"/>
    <n v="48300600"/>
    <x v="665"/>
    <s v="LTYCDAVILA"/>
    <s v="MFLT"/>
    <s v="COOPERATIVA DE TRANSPORTADORES"/>
    <s v=""/>
    <s v="Transportes"/>
    <d v="2010-11-22T00:00:00"/>
    <d v="2010-11-25T00:00:00"/>
    <n v="0"/>
    <s v="552"/>
    <x v="10"/>
    <x v="27"/>
    <x v="7"/>
    <x v="1"/>
    <x v="1"/>
  </r>
  <r>
    <n v="5525116446"/>
    <x v="152"/>
    <n v="48300600"/>
    <x v="665"/>
    <s v="LTYCDAVILA"/>
    <s v="MFLT"/>
    <s v="COOPERATIVA DE TRANSPORTADORES"/>
    <s v=""/>
    <s v="Transportes"/>
    <d v="2010-11-22T00:00:00"/>
    <d v="2010-11-25T00:00:00"/>
    <n v="0"/>
    <s v="552"/>
    <x v="10"/>
    <x v="27"/>
    <x v="7"/>
    <x v="1"/>
    <x v="1"/>
  </r>
  <r>
    <n v="5525116446"/>
    <x v="152"/>
    <n v="48300600"/>
    <x v="665"/>
    <s v="LTYCDAVILA"/>
    <s v="MFLT"/>
    <s v="COOPERATIVA DE TRANSPORTADORES"/>
    <s v=""/>
    <s v="Transportes"/>
    <d v="2010-11-13T00:00:00"/>
    <d v="2010-11-25T00:00:00"/>
    <n v="0"/>
    <s v="552"/>
    <x v="10"/>
    <x v="27"/>
    <x v="7"/>
    <x v="1"/>
    <x v="1"/>
  </r>
  <r>
    <n v="5525116446"/>
    <x v="152"/>
    <n v="48300600"/>
    <x v="665"/>
    <s v="LTYCDAVILA"/>
    <s v="MFLT"/>
    <s v="COOPERATIVA DE TRANSPORTADORES"/>
    <s v=""/>
    <s v="Transportes"/>
    <d v="2010-11-13T00:00:00"/>
    <d v="2010-11-25T00:00:00"/>
    <n v="0"/>
    <s v="552"/>
    <x v="10"/>
    <x v="27"/>
    <x v="7"/>
    <x v="1"/>
    <x v="1"/>
  </r>
  <r>
    <n v="5525116446"/>
    <x v="152"/>
    <n v="48300600"/>
    <x v="665"/>
    <s v="LTYCDAVILA"/>
    <s v="MFLT"/>
    <s v="COOPERATIVA DE TRANSPORTADORES"/>
    <s v=""/>
    <s v="Servicio  e transporte primario"/>
    <d v="2010-11-13T00:00:00"/>
    <d v="2010-11-25T00:00:00"/>
    <n v="0"/>
    <s v="552"/>
    <x v="10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Alquiler estibas"/>
    <d v="2010-11-25T00:00:00"/>
    <d v="2010-11-25T00:00:00"/>
    <n v="525000"/>
    <s v="552"/>
    <x v="10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Alquiler estibas"/>
    <d v="2010-11-25T00:00:00"/>
    <d v="2010-11-25T00:00:00"/>
    <n v="69000"/>
    <s v="552"/>
    <x v="10"/>
    <x v="27"/>
    <x v="7"/>
    <x v="1"/>
    <x v="1"/>
  </r>
  <r>
    <n v="5525111156"/>
    <x v="228"/>
    <n v="48330000"/>
    <x v="666"/>
    <s v="LTJFLOPEZ"/>
    <s v="MFLT"/>
    <s v="Provisión otras cta.pte.proveed prod. Inventariab."/>
    <s v=""/>
    <s v="Servicio de consultoria"/>
    <d v="2010-11-25T00:00:00"/>
    <d v="2010-11-25T00:00:00"/>
    <n v="850000"/>
    <s v="552"/>
    <x v="10"/>
    <x v="27"/>
    <x v="8"/>
    <x v="1"/>
    <x v="0"/>
  </r>
  <r>
    <n v="5525111156"/>
    <x v="228"/>
    <n v="48330000"/>
    <x v="666"/>
    <s v="LTYCDAVILA"/>
    <s v="MFLT"/>
    <s v="GEXTON GRUPO DE EXPERTOS EN GES"/>
    <s v=""/>
    <s v="Servicio de consultoria"/>
    <d v="2010-11-02T00:00:00"/>
    <d v="2010-11-25T00:00:00"/>
    <n v="0"/>
    <s v="552"/>
    <x v="10"/>
    <x v="27"/>
    <x v="8"/>
    <x v="1"/>
    <x v="0"/>
  </r>
  <r>
    <n v="5525115355"/>
    <x v="170"/>
    <n v="48330000"/>
    <x v="666"/>
    <s v="SSRDVILLEGAS"/>
    <s v="MFLT"/>
    <s v="RESTREPO HENAO S.A.CORREDORES DE SE"/>
    <s v=""/>
    <s v=""/>
    <d v="2010-11-18T00:00:00"/>
    <d v="2010-11-25T00:00:00"/>
    <n v="29333"/>
    <s v="552"/>
    <x v="10"/>
    <x v="27"/>
    <x v="2"/>
    <x v="1"/>
    <x v="0"/>
  </r>
  <r>
    <n v="5525115355"/>
    <x v="170"/>
    <n v="48330000"/>
    <x v="666"/>
    <s v="SSRDVILLEGAS"/>
    <s v="MFLT"/>
    <s v="RESTREPO HENAO S.A.CORREDORES DE SE"/>
    <s v=""/>
    <s v=""/>
    <d v="2010-11-18T00:00:00"/>
    <d v="2010-11-25T00:00:00"/>
    <n v="34113"/>
    <s v="552"/>
    <x v="10"/>
    <x v="27"/>
    <x v="2"/>
    <x v="1"/>
    <x v="0"/>
  </r>
  <r>
    <n v="5525124714"/>
    <x v="177"/>
    <n v="48330000"/>
    <x v="666"/>
    <s v="LTCHGARCIA"/>
    <s v="MFLT"/>
    <s v="Pto terminado manuf, envases"/>
    <s v="ENV Met Lito Triangulo Estañado"/>
    <s v=""/>
    <d v="2010-11-25T00:00:00"/>
    <d v="2010-11-25T00:00:00"/>
    <n v="102550"/>
    <s v="552"/>
    <x v="10"/>
    <x v="27"/>
    <x v="5"/>
    <x v="1"/>
    <x v="1"/>
  </r>
  <r>
    <n v="5515110102"/>
    <x v="92"/>
    <n v="48000300"/>
    <x v="654"/>
    <s v="SSALLONDONO"/>
    <s v="MFLT"/>
    <s v="Obligación laboral, salarios por pagar"/>
    <s v=""/>
    <s v=""/>
    <d v="2010-11-26T00:00:00"/>
    <d v="2010-11-26T00:00:00"/>
    <n v="5632725"/>
    <s v="551"/>
    <x v="10"/>
    <x v="27"/>
    <x v="2"/>
    <x v="1"/>
    <x v="0"/>
  </r>
  <r>
    <n v="5515110114"/>
    <x v="93"/>
    <n v="48000300"/>
    <x v="654"/>
    <s v="SSALLONDONO"/>
    <s v="MFLT"/>
    <s v="Provisión oblig. laboral, cesantías aprop."/>
    <s v=""/>
    <s v=""/>
    <d v="2010-11-26T00:00:00"/>
    <d v="2010-11-26T00:00:00"/>
    <n v="394291"/>
    <s v="551"/>
    <x v="10"/>
    <x v="27"/>
    <x v="2"/>
    <x v="1"/>
    <x v="0"/>
  </r>
  <r>
    <n v="5515110116"/>
    <x v="94"/>
    <n v="48000300"/>
    <x v="654"/>
    <s v="SSALLONDONO"/>
    <s v="MFLT"/>
    <s v="Provisión oblig. laboral, cesantías aprop."/>
    <s v=""/>
    <s v=""/>
    <d v="2010-11-26T00:00:00"/>
    <d v="2010-11-26T00:00:00"/>
    <n v="2174219"/>
    <s v="551"/>
    <x v="10"/>
    <x v="27"/>
    <x v="2"/>
    <x v="1"/>
    <x v="0"/>
  </r>
  <r>
    <n v="5515110124"/>
    <x v="97"/>
    <n v="48000300"/>
    <x v="654"/>
    <s v="SSALLONDONO"/>
    <s v="MFLT"/>
    <s v="Provisión oblig. laboral, cesantías aprop."/>
    <s v=""/>
    <s v=""/>
    <d v="2010-11-26T00:00:00"/>
    <d v="2010-11-26T00:00:00"/>
    <n v="337964"/>
    <s v="551"/>
    <x v="10"/>
    <x v="27"/>
    <x v="2"/>
    <x v="1"/>
    <x v="0"/>
  </r>
  <r>
    <n v="5515110102"/>
    <x v="92"/>
    <n v="48001500"/>
    <x v="656"/>
    <s v="SSALLONDONO"/>
    <s v="MFLT"/>
    <s v="Obligación laboral, salarios por pagar"/>
    <s v=""/>
    <s v=""/>
    <d v="2010-11-26T00:00:00"/>
    <d v="2010-11-26T00:00:00"/>
    <n v="3085654"/>
    <s v="551"/>
    <x v="10"/>
    <x v="27"/>
    <x v="2"/>
    <x v="1"/>
    <x v="0"/>
  </r>
  <r>
    <n v="5515110110"/>
    <x v="105"/>
    <n v="48001500"/>
    <x v="656"/>
    <s v="SSALLONDONO"/>
    <s v="MFLT"/>
    <s v="Obligación laboral, salarios por pagar"/>
    <s v=""/>
    <s v=""/>
    <d v="2010-11-26T00:00:00"/>
    <d v="2010-11-26T00:00:00"/>
    <n v="30750"/>
    <s v="551"/>
    <x v="10"/>
    <x v="27"/>
    <x v="2"/>
    <x v="1"/>
    <x v="0"/>
  </r>
  <r>
    <n v="5515110111"/>
    <x v="106"/>
    <n v="48001500"/>
    <x v="656"/>
    <s v="SSALLONDONO"/>
    <s v="MFLT"/>
    <s v="Provisión oblig. laboral, cesantías aprop."/>
    <s v=""/>
    <s v=""/>
    <d v="2010-11-26T00:00:00"/>
    <d v="2010-11-26T00:00:00"/>
    <n v="694438"/>
    <s v="551"/>
    <x v="10"/>
    <x v="27"/>
    <x v="2"/>
    <x v="1"/>
    <x v="0"/>
  </r>
  <r>
    <n v="5515110112"/>
    <x v="107"/>
    <n v="48001500"/>
    <x v="656"/>
    <s v="SSALLONDONO"/>
    <s v="MFLT"/>
    <s v="Provisión oblig. laboral, cesantías aprop."/>
    <s v=""/>
    <s v=""/>
    <d v="2010-11-26T00:00:00"/>
    <d v="2010-11-26T00:00:00"/>
    <n v="146198"/>
    <s v="551"/>
    <x v="10"/>
    <x v="27"/>
    <x v="2"/>
    <x v="1"/>
    <x v="0"/>
  </r>
  <r>
    <n v="5515110113"/>
    <x v="108"/>
    <n v="48001500"/>
    <x v="656"/>
    <s v="SSALLONDONO"/>
    <s v="MFLT"/>
    <s v="Provisión oblig. laboral, cesantías aprop."/>
    <s v=""/>
    <s v=""/>
    <d v="2010-11-26T00:00:00"/>
    <d v="2010-11-26T00:00:00"/>
    <n v="621340"/>
    <s v="551"/>
    <x v="10"/>
    <x v="27"/>
    <x v="2"/>
    <x v="1"/>
    <x v="0"/>
  </r>
  <r>
    <n v="5515110114"/>
    <x v="93"/>
    <n v="48001500"/>
    <x v="656"/>
    <s v="SSALLONDONO"/>
    <s v="MFLT"/>
    <s v="Provisión oblig. laboral, cesantías aprop."/>
    <s v=""/>
    <s v=""/>
    <d v="2010-11-26T00:00:00"/>
    <d v="2010-11-26T00:00:00"/>
    <n v="255845"/>
    <s v="551"/>
    <x v="10"/>
    <x v="27"/>
    <x v="2"/>
    <x v="1"/>
    <x v="0"/>
  </r>
  <r>
    <n v="5515110116"/>
    <x v="94"/>
    <n v="48001500"/>
    <x v="656"/>
    <s v="SSALLONDONO"/>
    <s v="MFLT"/>
    <s v="Provisión oblig. laboral, cesantías aprop."/>
    <s v=""/>
    <s v=""/>
    <d v="2010-11-26T00:00:00"/>
    <d v="2010-11-26T00:00:00"/>
    <n v="657890"/>
    <s v="551"/>
    <x v="10"/>
    <x v="27"/>
    <x v="2"/>
    <x v="1"/>
    <x v="0"/>
  </r>
  <r>
    <n v="5515110124"/>
    <x v="97"/>
    <n v="48001500"/>
    <x v="656"/>
    <s v="SSALLONDONO"/>
    <s v="MFLT"/>
    <s v="Provisión oblig. laboral, cesantías aprop."/>
    <s v=""/>
    <s v=""/>
    <d v="2010-11-26T00:00:00"/>
    <d v="2010-11-26T00:00:00"/>
    <n v="219296"/>
    <s v="551"/>
    <x v="10"/>
    <x v="27"/>
    <x v="2"/>
    <x v="1"/>
    <x v="0"/>
  </r>
  <r>
    <n v="5515124704"/>
    <x v="110"/>
    <n v="48001500"/>
    <x v="656"/>
    <s v="LTEAGUTIERRE"/>
    <s v="MFLT"/>
    <s v="Provisión otras cta.pte.proveed prod. no inventar"/>
    <s v="Revistero plastico 43009 ngo"/>
    <s v="Revistero plastico 43009 ngo"/>
    <d v="2010-11-24T00:00:00"/>
    <d v="2010-11-26T00:00:00"/>
    <n v="0"/>
    <s v="551"/>
    <x v="10"/>
    <x v="27"/>
    <x v="5"/>
    <x v="1"/>
    <x v="0"/>
  </r>
  <r>
    <n v="5515124704"/>
    <x v="110"/>
    <n v="48001500"/>
    <x v="656"/>
    <s v="LTEAGUTIERRE"/>
    <s v="MFLT"/>
    <s v="Provisión otras cta.pte.proveed prod. no inventar"/>
    <s v="Calculadora x12 dig.casio mx-12v"/>
    <s v="Calculadora x12 dig.casio mx-12v"/>
    <d v="2010-11-24T00:00:00"/>
    <d v="2010-11-26T00:00:00"/>
    <n v="0"/>
    <s v="551"/>
    <x v="10"/>
    <x v="27"/>
    <x v="5"/>
    <x v="1"/>
    <x v="0"/>
  </r>
  <r>
    <n v="5515124704"/>
    <x v="110"/>
    <n v="48001500"/>
    <x v="656"/>
    <s v="LTEAGUTIERRE"/>
    <s v="MFLT"/>
    <s v="Provisión otras cta.pte.proveed prod. no inventar"/>
    <s v="Plumigrafo pelikan microp.157 ngo"/>
    <s v="Plumigrafo pelikan microp.157 ngo"/>
    <d v="2010-11-24T00:00:00"/>
    <d v="2010-11-26T00:00:00"/>
    <n v="1060"/>
    <s v="551"/>
    <x v="10"/>
    <x v="27"/>
    <x v="5"/>
    <x v="1"/>
    <x v="0"/>
  </r>
  <r>
    <n v="5515124704"/>
    <x v="110"/>
    <n v="48001500"/>
    <x v="656"/>
    <s v="LTEAGUTIERRE"/>
    <s v="MFLT"/>
    <s v="Provisión otras cta.pte.proveed prod. no inventar"/>
    <s v="Plumigrafo stabilo 88 microp.violeta"/>
    <s v="Plumigrafo stabilo 88 microp.violeta"/>
    <d v="2010-11-24T00:00:00"/>
    <d v="2010-11-26T00:00:00"/>
    <n v="1165"/>
    <s v="551"/>
    <x v="10"/>
    <x v="27"/>
    <x v="5"/>
    <x v="1"/>
    <x v="0"/>
  </r>
  <r>
    <n v="5515124704"/>
    <x v="110"/>
    <n v="48001500"/>
    <x v="656"/>
    <s v="LTEAGUTIERRE"/>
    <s v="MFLT"/>
    <s v="Provisión otras cta.pte.proveed prod. no inventar"/>
    <s v="Plumigrafo stabilo micro.azul 88/41"/>
    <s v="Plumigrafo stabilo micro.azul 88/41"/>
    <d v="2010-11-24T00:00:00"/>
    <d v="2010-11-26T00:00:00"/>
    <n v="1165"/>
    <s v="551"/>
    <x v="10"/>
    <x v="27"/>
    <x v="5"/>
    <x v="1"/>
    <x v="0"/>
  </r>
  <r>
    <n v="5515124704"/>
    <x v="110"/>
    <n v="48001500"/>
    <x v="656"/>
    <s v="LTEAGUTIERRE"/>
    <s v="MFLT"/>
    <s v="Provisión otras cta.pte.proveed prod. no inventar"/>
    <s v="Cd-rw imation 700mb x 80&quot;"/>
    <s v="Cd-rw imation 700mb x 80&quot;"/>
    <d v="2010-11-24T00:00:00"/>
    <d v="2010-11-26T00:00:00"/>
    <n v="4480"/>
    <s v="551"/>
    <x v="10"/>
    <x v="27"/>
    <x v="5"/>
    <x v="1"/>
    <x v="0"/>
  </r>
  <r>
    <n v="5515124704"/>
    <x v="110"/>
    <n v="48001500"/>
    <x v="656"/>
    <s v="LTEAGUTIERRE"/>
    <s v="MFLT"/>
    <s v="Provisión otras cta.pte.proveed prod. no inventar"/>
    <s v="Revistero plastico 43009 ngo"/>
    <s v="Revistero plastico 43009 ngo"/>
    <d v="2010-11-24T00:00:00"/>
    <d v="2010-11-26T00:00:00"/>
    <n v="7720"/>
    <s v="551"/>
    <x v="10"/>
    <x v="27"/>
    <x v="5"/>
    <x v="1"/>
    <x v="0"/>
  </r>
  <r>
    <n v="5515124704"/>
    <x v="110"/>
    <n v="48001500"/>
    <x v="656"/>
    <s v="LTEAGUTIERRE"/>
    <s v="MFLT"/>
    <s v="Provisión otras cta.pte.proveed prod. no inventar"/>
    <s v="Calculadora x12 dig.casio mx-12v"/>
    <s v="Calculadora x12 dig.casio mx-12v"/>
    <d v="2010-11-24T00:00:00"/>
    <d v="2010-11-26T00:00:00"/>
    <n v="14829"/>
    <s v="551"/>
    <x v="10"/>
    <x v="27"/>
    <x v="5"/>
    <x v="1"/>
    <x v="0"/>
  </r>
  <r>
    <n v="5515124704"/>
    <x v="110"/>
    <n v="48001500"/>
    <x v="656"/>
    <s v="LTEAGUTIERRE"/>
    <s v="MFLT"/>
    <s v="Provisión otras cta.pte.proveed prod. no inventar"/>
    <s v="Resaltador vision d/bols amllo 70333"/>
    <s v="Resaltador vision d/bols amllo 70333"/>
    <d v="2010-11-24T00:00:00"/>
    <d v="2010-11-26T00:00:00"/>
    <n v="701"/>
    <s v="551"/>
    <x v="10"/>
    <x v="27"/>
    <x v="5"/>
    <x v="1"/>
    <x v="0"/>
  </r>
  <r>
    <n v="5515124704"/>
    <x v="110"/>
    <n v="48001500"/>
    <x v="656"/>
    <s v="LTEAGUTIERRE"/>
    <s v="MFLT"/>
    <s v="Provisión otras cta.pte.proveed prod. no inventar"/>
    <s v="Block carta iris x50hj-8 colores"/>
    <s v="Block carta iris x50hj-8 colores"/>
    <d v="2010-11-24T00:00:00"/>
    <d v="2010-11-26T00:00:00"/>
    <n v="2264"/>
    <s v="551"/>
    <x v="10"/>
    <x v="27"/>
    <x v="5"/>
    <x v="1"/>
    <x v="0"/>
  </r>
  <r>
    <n v="5515110102"/>
    <x v="92"/>
    <n v="48007000"/>
    <x v="658"/>
    <s v="SSALLONDONO"/>
    <s v="MFLT"/>
    <s v="Obligación laboral, salarios por pagar"/>
    <s v=""/>
    <s v=""/>
    <d v="2010-11-26T00:00:00"/>
    <d v="2010-11-26T00:00:00"/>
    <n v="1602778"/>
    <s v="551"/>
    <x v="10"/>
    <x v="27"/>
    <x v="2"/>
    <x v="1"/>
    <x v="0"/>
  </r>
  <r>
    <n v="5515110103"/>
    <x v="116"/>
    <n v="48007000"/>
    <x v="658"/>
    <s v="SSALLONDONO"/>
    <s v="MFLT"/>
    <s v="Obligación laboral, salarios por pagar"/>
    <s v=""/>
    <s v=""/>
    <d v="2010-11-26T00:00:00"/>
    <d v="2010-11-26T00:00:00"/>
    <n v="193125"/>
    <s v="551"/>
    <x v="10"/>
    <x v="27"/>
    <x v="2"/>
    <x v="1"/>
    <x v="0"/>
  </r>
  <r>
    <n v="5515110111"/>
    <x v="106"/>
    <n v="48007000"/>
    <x v="658"/>
    <s v="SSALLONDONO"/>
    <s v="MFLT"/>
    <s v="Provisión oblig. laboral, cesantías aprop."/>
    <s v=""/>
    <s v=""/>
    <d v="2010-11-26T00:00:00"/>
    <d v="2010-11-26T00:00:00"/>
    <n v="440308"/>
    <s v="551"/>
    <x v="10"/>
    <x v="27"/>
    <x v="2"/>
    <x v="1"/>
    <x v="0"/>
  </r>
  <r>
    <n v="5515110112"/>
    <x v="107"/>
    <n v="48007000"/>
    <x v="658"/>
    <s v="SSALLONDONO"/>
    <s v="MFLT"/>
    <s v="Provisión oblig. laboral, cesantías aprop."/>
    <s v=""/>
    <s v=""/>
    <d v="2010-11-26T00:00:00"/>
    <d v="2010-11-26T00:00:00"/>
    <n v="92696"/>
    <s v="551"/>
    <x v="10"/>
    <x v="27"/>
    <x v="2"/>
    <x v="1"/>
    <x v="0"/>
  </r>
  <r>
    <n v="5515110113"/>
    <x v="108"/>
    <n v="48007000"/>
    <x v="658"/>
    <s v="SSALLONDONO"/>
    <s v="MFLT"/>
    <s v="Provisión oblig. laboral, cesantías aprop."/>
    <s v=""/>
    <s v=""/>
    <d v="2010-11-26T00:00:00"/>
    <d v="2010-11-26T00:00:00"/>
    <n v="393960"/>
    <s v="551"/>
    <x v="10"/>
    <x v="27"/>
    <x v="2"/>
    <x v="1"/>
    <x v="0"/>
  </r>
  <r>
    <n v="5515110114"/>
    <x v="93"/>
    <n v="48007000"/>
    <x v="658"/>
    <s v="SSALLONDONO"/>
    <s v="MFLT"/>
    <s v="Provisión oblig. laboral, cesantías aprop."/>
    <s v=""/>
    <s v=""/>
    <d v="2010-11-26T00:00:00"/>
    <d v="2010-11-26T00:00:00"/>
    <n v="162219"/>
    <s v="551"/>
    <x v="10"/>
    <x v="27"/>
    <x v="2"/>
    <x v="1"/>
    <x v="0"/>
  </r>
  <r>
    <n v="5515110116"/>
    <x v="94"/>
    <n v="48007000"/>
    <x v="658"/>
    <s v="SSALLONDONO"/>
    <s v="MFLT"/>
    <s v="Provisión oblig. laboral, cesantías aprop."/>
    <s v=""/>
    <s v=""/>
    <d v="2010-11-26T00:00:00"/>
    <d v="2010-11-26T00:00:00"/>
    <n v="417134"/>
    <s v="551"/>
    <x v="10"/>
    <x v="27"/>
    <x v="2"/>
    <x v="1"/>
    <x v="0"/>
  </r>
  <r>
    <n v="5515110124"/>
    <x v="97"/>
    <n v="48007000"/>
    <x v="658"/>
    <s v="SSALLONDONO"/>
    <s v="MFLT"/>
    <s v="Provisión oblig. laboral, cesantías aprop."/>
    <s v=""/>
    <s v=""/>
    <d v="2010-11-26T00:00:00"/>
    <d v="2010-11-26T00:00:00"/>
    <n v="139044"/>
    <s v="551"/>
    <x v="10"/>
    <x v="27"/>
    <x v="2"/>
    <x v="1"/>
    <x v="0"/>
  </r>
  <r>
    <n v="5515611158"/>
    <x v="195"/>
    <n v="48007000"/>
    <x v="658"/>
    <s v="LTNJRODRIGUE"/>
    <s v="MFLT"/>
    <s v="Provisión otras cta.pte.proveed prod. Inventariab."/>
    <s v=""/>
    <s v="Curso manipulacion alimentos"/>
    <d v="2010-11-26T00:00:00"/>
    <d v="2010-11-26T00:00:00"/>
    <n v="159500"/>
    <s v="551"/>
    <x v="10"/>
    <x v="27"/>
    <x v="8"/>
    <x v="1"/>
    <x v="0"/>
  </r>
  <r>
    <n v="5515110102"/>
    <x v="92"/>
    <n v="48008600"/>
    <x v="659"/>
    <s v="SSALLONDONO"/>
    <s v="MFLT"/>
    <s v="Obligación laboral, salarios por pagar"/>
    <s v=""/>
    <s v=""/>
    <d v="2010-11-26T00:00:00"/>
    <d v="2010-11-26T00:00:00"/>
    <n v="717189"/>
    <s v="551"/>
    <x v="10"/>
    <x v="27"/>
    <x v="2"/>
    <x v="1"/>
    <x v="0"/>
  </r>
  <r>
    <n v="5515110103"/>
    <x v="116"/>
    <n v="48008600"/>
    <x v="659"/>
    <s v="SSALLONDONO"/>
    <s v="MFLT"/>
    <s v="Obligación laboral, salarios por pagar"/>
    <s v=""/>
    <s v=""/>
    <d v="2010-11-26T00:00:00"/>
    <d v="2010-11-26T00:00:00"/>
    <n v="515000"/>
    <s v="551"/>
    <x v="10"/>
    <x v="27"/>
    <x v="2"/>
    <x v="1"/>
    <x v="0"/>
  </r>
  <r>
    <n v="5515110111"/>
    <x v="106"/>
    <n v="48008600"/>
    <x v="659"/>
    <s v="SSALLONDONO"/>
    <s v="MFLT"/>
    <s v="Provisión oblig. laboral, cesantías aprop."/>
    <s v=""/>
    <s v=""/>
    <d v="2010-11-26T00:00:00"/>
    <d v="2010-11-26T00:00:00"/>
    <n v="179297"/>
    <s v="551"/>
    <x v="10"/>
    <x v="27"/>
    <x v="2"/>
    <x v="1"/>
    <x v="0"/>
  </r>
  <r>
    <n v="5515110112"/>
    <x v="107"/>
    <n v="48008600"/>
    <x v="659"/>
    <s v="SSALLONDONO"/>
    <s v="MFLT"/>
    <s v="Provisión oblig. laboral, cesantías aprop."/>
    <s v=""/>
    <s v=""/>
    <d v="2010-11-26T00:00:00"/>
    <d v="2010-11-26T00:00:00"/>
    <n v="37747"/>
    <s v="551"/>
    <x v="10"/>
    <x v="27"/>
    <x v="2"/>
    <x v="1"/>
    <x v="0"/>
  </r>
  <r>
    <n v="5515110113"/>
    <x v="108"/>
    <n v="48008600"/>
    <x v="659"/>
    <s v="SSALLONDONO"/>
    <s v="MFLT"/>
    <s v="Provisión oblig. laboral, cesantías aprop."/>
    <s v=""/>
    <s v=""/>
    <d v="2010-11-26T00:00:00"/>
    <d v="2010-11-26T00:00:00"/>
    <n v="160424"/>
    <s v="551"/>
    <x v="10"/>
    <x v="27"/>
    <x v="2"/>
    <x v="1"/>
    <x v="0"/>
  </r>
  <r>
    <n v="5515110114"/>
    <x v="93"/>
    <n v="48008600"/>
    <x v="659"/>
    <s v="SSALLONDONO"/>
    <s v="MFLT"/>
    <s v="Provisión oblig. laboral, cesantías aprop."/>
    <s v=""/>
    <s v=""/>
    <d v="2010-11-26T00:00:00"/>
    <d v="2010-11-26T00:00:00"/>
    <n v="66057"/>
    <s v="551"/>
    <x v="10"/>
    <x v="27"/>
    <x v="2"/>
    <x v="1"/>
    <x v="0"/>
  </r>
  <r>
    <n v="5515110116"/>
    <x v="94"/>
    <n v="48008600"/>
    <x v="659"/>
    <s v="SSALLONDONO"/>
    <s v="MFLT"/>
    <s v="Provisión oblig. laboral, cesantías aprop."/>
    <s v=""/>
    <s v=""/>
    <d v="2010-11-26T00:00:00"/>
    <d v="2010-11-26T00:00:00"/>
    <n v="169860"/>
    <s v="551"/>
    <x v="10"/>
    <x v="27"/>
    <x v="2"/>
    <x v="1"/>
    <x v="0"/>
  </r>
  <r>
    <n v="5515110124"/>
    <x v="97"/>
    <n v="48008600"/>
    <x v="659"/>
    <s v="SSALLONDONO"/>
    <s v="MFLT"/>
    <s v="Provisión oblig. laboral, cesantías aprop."/>
    <s v=""/>
    <s v=""/>
    <d v="2010-11-26T00:00:00"/>
    <d v="2010-11-26T00:00:00"/>
    <n v="56620"/>
    <s v="551"/>
    <x v="10"/>
    <x v="27"/>
    <x v="2"/>
    <x v="1"/>
    <x v="0"/>
  </r>
  <r>
    <n v="5515125756"/>
    <x v="183"/>
    <n v="48009100"/>
    <x v="668"/>
    <s v="LTEAGUTIERRE"/>
    <s v="MFLT"/>
    <s v="Provisión otras cta.pte.proveed prod. no inventar"/>
    <s v="Gasto representacion obsequio evento16%"/>
    <s v="Gasto representacion obsequio evento16%"/>
    <d v="2010-11-23T00:00:00"/>
    <d v="2010-11-26T00:00:00"/>
    <n v="599800"/>
    <s v="551"/>
    <x v="10"/>
    <x v="27"/>
    <x v="5"/>
    <x v="1"/>
    <x v="0"/>
  </r>
  <r>
    <n v="5515125756"/>
    <x v="183"/>
    <n v="48009100"/>
    <x v="668"/>
    <s v="LTEAGUTIERRE"/>
    <s v="MFLT"/>
    <s v="Provisión otras cta.pte.proveed prod. no inventar"/>
    <s v="Gasto representacion obsequio evento16%"/>
    <s v="Gasto representacion obsequio evento16%"/>
    <d v="2010-11-23T00:00:00"/>
    <d v="2010-11-26T00:00:00"/>
    <n v="339900"/>
    <s v="551"/>
    <x v="10"/>
    <x v="27"/>
    <x v="5"/>
    <x v="1"/>
    <x v="0"/>
  </r>
  <r>
    <n v="5515125756"/>
    <x v="183"/>
    <n v="48009100"/>
    <x v="668"/>
    <s v="LTEAGUTIERRE"/>
    <s v="MFLT"/>
    <s v="Provisión otras cta.pte.proveed prod. no inventar"/>
    <s v="Gasto representacion obsequio evento16%"/>
    <s v="Gasto representacion obsequio evento16%"/>
    <d v="2010-11-23T00:00:00"/>
    <d v="2010-11-26T00:00:00"/>
    <n v="698000"/>
    <s v="551"/>
    <x v="10"/>
    <x v="27"/>
    <x v="5"/>
    <x v="1"/>
    <x v="0"/>
  </r>
  <r>
    <n v="5515125756"/>
    <x v="183"/>
    <n v="48009100"/>
    <x v="668"/>
    <s v="LTEAGUTIERRE"/>
    <s v="MFLT"/>
    <s v="Provisión otras cta.pte.proveed prod. no inventar"/>
    <s v="Gasto repres invitacion event especi 0%"/>
    <s v="Gasto repres invitacion event especi 0%"/>
    <d v="2010-11-23T00:00:00"/>
    <d v="2010-11-26T00:00:00"/>
    <n v="629100"/>
    <s v="551"/>
    <x v="10"/>
    <x v="27"/>
    <x v="5"/>
    <x v="1"/>
    <x v="0"/>
  </r>
  <r>
    <n v="5515125756"/>
    <x v="183"/>
    <n v="48009100"/>
    <x v="668"/>
    <s v="LTEAGUTIERRE"/>
    <s v="MFLT"/>
    <s v="ALMACENES EXITO S.A."/>
    <s v="Gasto representacion obsequio evento16%"/>
    <s v="Gasto representacion obsequio evento16%"/>
    <d v="2010-11-23T00:00:00"/>
    <d v="2010-11-26T00:00:00"/>
    <n v="0"/>
    <s v="551"/>
    <x v="10"/>
    <x v="27"/>
    <x v="5"/>
    <x v="1"/>
    <x v="0"/>
  </r>
  <r>
    <n v="5515125756"/>
    <x v="183"/>
    <n v="48009100"/>
    <x v="668"/>
    <s v="LTEAGUTIERRE"/>
    <s v="MFLT"/>
    <s v="ALMACENES EXITO S.A."/>
    <s v="Gasto representacion obsequio evento16%"/>
    <s v="Gasto representacion obsequio evento16%"/>
    <d v="2010-11-23T00:00:00"/>
    <d v="2010-11-26T00:00:00"/>
    <n v="0"/>
    <s v="551"/>
    <x v="10"/>
    <x v="27"/>
    <x v="5"/>
    <x v="1"/>
    <x v="0"/>
  </r>
  <r>
    <n v="5515125756"/>
    <x v="183"/>
    <n v="48009100"/>
    <x v="668"/>
    <s v="LTEAGUTIERRE"/>
    <s v="MFLT"/>
    <s v="ALMACENES EXITO S.A."/>
    <s v="Gasto representacion obsequio evento16%"/>
    <s v="Gasto representacion obsequio evento16%"/>
    <d v="2010-11-23T00:00:00"/>
    <d v="2010-11-26T00:00:00"/>
    <n v="0"/>
    <s v="551"/>
    <x v="10"/>
    <x v="27"/>
    <x v="5"/>
    <x v="1"/>
    <x v="0"/>
  </r>
  <r>
    <n v="5515125756"/>
    <x v="183"/>
    <n v="48009100"/>
    <x v="668"/>
    <s v="LTEAGUTIERRE"/>
    <s v="MFLT"/>
    <s v="ALMACENES EXITO S.A."/>
    <s v="Gasto repres invitacion event especi 0%"/>
    <s v="Gasto repres invitacion event especi 0%"/>
    <d v="2010-11-23T00:00:00"/>
    <d v="2010-11-26T00:00:00"/>
    <n v="0"/>
    <s v="551"/>
    <x v="10"/>
    <x v="27"/>
    <x v="5"/>
    <x v="1"/>
    <x v="0"/>
  </r>
  <r>
    <n v="5515116120"/>
    <x v="102"/>
    <n v="48016300"/>
    <x v="661"/>
    <s v="LTYCDAVILA"/>
    <s v="MFLT"/>
    <s v="Provisión otras cta.pte.proveed prod. Inventariab."/>
    <s v=""/>
    <s v="SERVICIO DE LIMPIEZA"/>
    <d v="2010-11-24T00:00:00"/>
    <d v="2010-11-26T00:00:00"/>
    <n v="0"/>
    <s v="551"/>
    <x v="10"/>
    <x v="27"/>
    <x v="5"/>
    <x v="1"/>
    <x v="0"/>
  </r>
  <r>
    <n v="5515116120"/>
    <x v="102"/>
    <n v="48016300"/>
    <x v="661"/>
    <s v="LTYCDAVILA"/>
    <s v="MFLT"/>
    <s v="Provisión otras cta.pte.proveed prod. Inventariab."/>
    <s v=""/>
    <s v="SERVICIO DE LIMPIEZA"/>
    <d v="2010-11-24T00:00:00"/>
    <d v="2010-11-26T00:00:00"/>
    <n v="0"/>
    <s v="551"/>
    <x v="10"/>
    <x v="27"/>
    <x v="5"/>
    <x v="1"/>
    <x v="0"/>
  </r>
  <r>
    <n v="5515116120"/>
    <x v="102"/>
    <n v="48016300"/>
    <x v="661"/>
    <s v="LTRCMAZO"/>
    <s v="MFLT"/>
    <s v="Provisión otras cta.pte.proveed prod. Inventariab."/>
    <s v=""/>
    <s v="SERVICIO DE LIMPIEZA"/>
    <d v="2010-11-26T00:00:00"/>
    <d v="2010-11-26T00:00:00"/>
    <n v="642334"/>
    <s v="551"/>
    <x v="10"/>
    <x v="27"/>
    <x v="5"/>
    <x v="1"/>
    <x v="0"/>
  </r>
  <r>
    <n v="5515116120"/>
    <x v="102"/>
    <n v="48016300"/>
    <x v="661"/>
    <s v="LTRCMAZO"/>
    <s v="MFLT"/>
    <s v="Provisión otras cta.pte.proveed prod. Inventariab."/>
    <s v=""/>
    <s v="SERVICIO DE LIMPIEZA"/>
    <d v="2010-11-26T00:00:00"/>
    <d v="2010-11-26T00:00:00"/>
    <n v="1095652"/>
    <s v="551"/>
    <x v="10"/>
    <x v="27"/>
    <x v="5"/>
    <x v="1"/>
    <x v="0"/>
  </r>
  <r>
    <n v="5515110102"/>
    <x v="92"/>
    <n v="48016800"/>
    <x v="662"/>
    <s v="SSALLONDONO"/>
    <s v="MFLT"/>
    <s v="Obligación laboral, salarios por pagar"/>
    <s v=""/>
    <s v=""/>
    <d v="2010-11-26T00:00:00"/>
    <d v="2010-11-26T00:00:00"/>
    <n v="414697"/>
    <s v="551"/>
    <x v="10"/>
    <x v="27"/>
    <x v="2"/>
    <x v="1"/>
    <x v="0"/>
  </r>
  <r>
    <n v="5515110110"/>
    <x v="105"/>
    <n v="48016800"/>
    <x v="662"/>
    <s v="SSALLONDONO"/>
    <s v="MFLT"/>
    <s v="Obligación laboral, salarios por pagar"/>
    <s v=""/>
    <s v=""/>
    <d v="2010-11-26T00:00:00"/>
    <d v="2010-11-26T00:00:00"/>
    <n v="30750"/>
    <s v="551"/>
    <x v="10"/>
    <x v="27"/>
    <x v="2"/>
    <x v="1"/>
    <x v="0"/>
  </r>
  <r>
    <n v="5515110111"/>
    <x v="106"/>
    <n v="48016800"/>
    <x v="662"/>
    <s v="SSALLONDONO"/>
    <s v="MFLT"/>
    <s v="Provisión oblig. laboral, cesantías aprop."/>
    <s v=""/>
    <s v=""/>
    <d v="2010-11-26T00:00:00"/>
    <d v="2010-11-26T00:00:00"/>
    <n v="84635"/>
    <s v="551"/>
    <x v="10"/>
    <x v="27"/>
    <x v="2"/>
    <x v="1"/>
    <x v="0"/>
  </r>
  <r>
    <n v="5515110112"/>
    <x v="107"/>
    <n v="48016800"/>
    <x v="662"/>
    <s v="SSALLONDONO"/>
    <s v="MFLT"/>
    <s v="Provisión oblig. laboral, cesantías aprop."/>
    <s v=""/>
    <s v=""/>
    <d v="2010-11-26T00:00:00"/>
    <d v="2010-11-26T00:00:00"/>
    <n v="17818"/>
    <s v="551"/>
    <x v="10"/>
    <x v="27"/>
    <x v="2"/>
    <x v="1"/>
    <x v="0"/>
  </r>
  <r>
    <n v="5515110113"/>
    <x v="108"/>
    <n v="48016800"/>
    <x v="662"/>
    <s v="SSALLONDONO"/>
    <s v="MFLT"/>
    <s v="Provisión oblig. laboral, cesantías aprop."/>
    <s v=""/>
    <s v=""/>
    <d v="2010-11-26T00:00:00"/>
    <d v="2010-11-26T00:00:00"/>
    <n v="75726"/>
    <s v="551"/>
    <x v="10"/>
    <x v="27"/>
    <x v="2"/>
    <x v="1"/>
    <x v="0"/>
  </r>
  <r>
    <n v="5515110114"/>
    <x v="93"/>
    <n v="48016800"/>
    <x v="662"/>
    <s v="SSALLONDONO"/>
    <s v="MFLT"/>
    <s v="Provisión oblig. laboral, cesantías aprop."/>
    <s v=""/>
    <s v=""/>
    <d v="2010-11-26T00:00:00"/>
    <d v="2010-11-26T00:00:00"/>
    <n v="31181"/>
    <s v="551"/>
    <x v="10"/>
    <x v="27"/>
    <x v="2"/>
    <x v="1"/>
    <x v="0"/>
  </r>
  <r>
    <n v="5515110116"/>
    <x v="94"/>
    <n v="48016800"/>
    <x v="662"/>
    <s v="SSALLONDONO"/>
    <s v="MFLT"/>
    <s v="Provisión oblig. laboral, cesantías aprop."/>
    <s v=""/>
    <s v=""/>
    <d v="2010-11-26T00:00:00"/>
    <d v="2010-11-26T00:00:00"/>
    <n v="80180"/>
    <s v="551"/>
    <x v="10"/>
    <x v="27"/>
    <x v="2"/>
    <x v="1"/>
    <x v="0"/>
  </r>
  <r>
    <n v="5515110119"/>
    <x v="96"/>
    <n v="48016800"/>
    <x v="662"/>
    <s v="LTEAGUTIERRE"/>
    <s v="MFLT"/>
    <s v="Provisión otras cta.pte.proveed prod. no inventar"/>
    <s v="Bonos de dotacion para el personal"/>
    <s v="Bonos de dotacion para el personal"/>
    <d v="2010-11-22T00:00:00"/>
    <d v="2010-11-26T00:00:00"/>
    <n v="155600"/>
    <s v="551"/>
    <x v="10"/>
    <x v="27"/>
    <x v="2"/>
    <x v="1"/>
    <x v="0"/>
  </r>
  <r>
    <n v="5515110119"/>
    <x v="96"/>
    <n v="48016800"/>
    <x v="662"/>
    <s v="LTEAGUTIERRE"/>
    <s v="MFLT"/>
    <s v="SODEXO SOLUCIONES DE MOTIVACION"/>
    <s v="Bonos de dotacion para el personal"/>
    <s v="Bonos de dotacion para el personal"/>
    <d v="2010-11-22T00:00:00"/>
    <d v="2010-11-26T00:00:00"/>
    <n v="0"/>
    <s v="551"/>
    <x v="10"/>
    <x v="27"/>
    <x v="2"/>
    <x v="1"/>
    <x v="0"/>
  </r>
  <r>
    <n v="5515110124"/>
    <x v="97"/>
    <n v="48016800"/>
    <x v="662"/>
    <s v="SSALLONDONO"/>
    <s v="MFLT"/>
    <s v="Provisión oblig. laboral, cesantías aprop."/>
    <s v=""/>
    <s v=""/>
    <d v="2010-11-26T00:00:00"/>
    <d v="2010-11-26T00:00:00"/>
    <n v="26727"/>
    <s v="551"/>
    <x v="10"/>
    <x v="27"/>
    <x v="2"/>
    <x v="1"/>
    <x v="0"/>
  </r>
  <r>
    <n v="5515116403"/>
    <x v="232"/>
    <n v="48016800"/>
    <x v="662"/>
    <s v="LTICPOSADA"/>
    <s v="MFLT"/>
    <s v="Provisión otras cta.pte.proveed prod. Inventariab."/>
    <s v=""/>
    <s v="COMISION SODEXO"/>
    <d v="2010-11-26T00:00:00"/>
    <d v="2010-11-26T00:00:00"/>
    <n v="2723"/>
    <s v="551"/>
    <x v="10"/>
    <x v="27"/>
    <x v="5"/>
    <x v="1"/>
    <x v="0"/>
  </r>
  <r>
    <n v="5505110102"/>
    <x v="131"/>
    <n v="48200100"/>
    <x v="664"/>
    <s v="SSALLONDONO"/>
    <s v="MFLT"/>
    <s v="Obligación laboral, salarios por pagar"/>
    <s v=""/>
    <s v=""/>
    <d v="2010-11-26T00:00:00"/>
    <d v="2010-11-26T00:00:00"/>
    <n v="1418175"/>
    <s v="550"/>
    <x v="10"/>
    <x v="27"/>
    <x v="2"/>
    <x v="1"/>
    <x v="0"/>
  </r>
  <r>
    <n v="5505110110"/>
    <x v="132"/>
    <n v="48200100"/>
    <x v="664"/>
    <s v="SSALLONDONO"/>
    <s v="MFLT"/>
    <s v="Obligación laboral, salarios por pagar"/>
    <s v=""/>
    <s v=""/>
    <d v="2010-11-26T00:00:00"/>
    <d v="2010-11-26T00:00:00"/>
    <n v="30750"/>
    <s v="550"/>
    <x v="10"/>
    <x v="27"/>
    <x v="2"/>
    <x v="1"/>
    <x v="0"/>
  </r>
  <r>
    <n v="5505110111"/>
    <x v="133"/>
    <n v="48200100"/>
    <x v="664"/>
    <s v="SSALLONDONO"/>
    <s v="MFLT"/>
    <s v="Provisión oblig. laboral, cesantías aprop."/>
    <s v=""/>
    <s v=""/>
    <d v="2010-11-26T00:00:00"/>
    <d v="2010-11-26T00:00:00"/>
    <n v="275296"/>
    <s v="550"/>
    <x v="10"/>
    <x v="27"/>
    <x v="2"/>
    <x v="1"/>
    <x v="0"/>
  </r>
  <r>
    <n v="5505110112"/>
    <x v="134"/>
    <n v="48200100"/>
    <x v="664"/>
    <s v="SSALLONDONO"/>
    <s v="MFLT"/>
    <s v="Provisión oblig. laboral, cesantías aprop."/>
    <s v=""/>
    <s v=""/>
    <d v="2010-11-26T00:00:00"/>
    <d v="2010-11-26T00:00:00"/>
    <n v="57957"/>
    <s v="550"/>
    <x v="10"/>
    <x v="27"/>
    <x v="2"/>
    <x v="1"/>
    <x v="0"/>
  </r>
  <r>
    <n v="5505110113"/>
    <x v="135"/>
    <n v="48200100"/>
    <x v="664"/>
    <s v="SSALLONDONO"/>
    <s v="MFLT"/>
    <s v="Provisión oblig. laboral, cesantías aprop."/>
    <s v=""/>
    <s v=""/>
    <d v="2010-11-26T00:00:00"/>
    <d v="2010-11-26T00:00:00"/>
    <n v="246318"/>
    <s v="550"/>
    <x v="10"/>
    <x v="27"/>
    <x v="2"/>
    <x v="1"/>
    <x v="0"/>
  </r>
  <r>
    <n v="5505110114"/>
    <x v="136"/>
    <n v="48200100"/>
    <x v="664"/>
    <s v="SSALLONDONO"/>
    <s v="MFLT"/>
    <s v="Provisión oblig. laboral, cesantías aprop."/>
    <s v=""/>
    <s v=""/>
    <d v="2010-11-26T00:00:00"/>
    <d v="2010-11-26T00:00:00"/>
    <n v="101425"/>
    <s v="550"/>
    <x v="10"/>
    <x v="27"/>
    <x v="2"/>
    <x v="1"/>
    <x v="0"/>
  </r>
  <r>
    <n v="5505110116"/>
    <x v="137"/>
    <n v="48200100"/>
    <x v="664"/>
    <s v="SSALLONDONO"/>
    <s v="MFLT"/>
    <s v="Provisión oblig. laboral, cesantías aprop."/>
    <s v=""/>
    <s v=""/>
    <d v="2010-11-26T00:00:00"/>
    <d v="2010-11-26T00:00:00"/>
    <n v="260808"/>
    <s v="550"/>
    <x v="10"/>
    <x v="27"/>
    <x v="2"/>
    <x v="1"/>
    <x v="0"/>
  </r>
  <r>
    <n v="5505110124"/>
    <x v="140"/>
    <n v="48200100"/>
    <x v="664"/>
    <s v="SSALLONDONO"/>
    <s v="MFLT"/>
    <s v="Provisión oblig. laboral, cesantías aprop."/>
    <s v=""/>
    <s v=""/>
    <d v="2010-11-26T00:00:00"/>
    <d v="2010-11-26T00:00:00"/>
    <n v="86935"/>
    <s v="550"/>
    <x v="10"/>
    <x v="27"/>
    <x v="2"/>
    <x v="1"/>
    <x v="0"/>
  </r>
  <r>
    <n v="5505124704"/>
    <x v="151"/>
    <n v="48200100"/>
    <x v="664"/>
    <s v="LTEAGUTIERRE"/>
    <s v="MFLT"/>
    <s v="Provisión otras cta.pte.proveed prod. no inventar"/>
    <s v="Cuaderno argolla 105 jean book cuad."/>
    <s v="Cuaderno argolla 105 jean book cuad."/>
    <d v="2010-11-24T00:00:00"/>
    <d v="2010-11-26T00:00:00"/>
    <n v="-19154"/>
    <s v="550"/>
    <x v="10"/>
    <x v="27"/>
    <x v="5"/>
    <x v="1"/>
    <x v="0"/>
  </r>
  <r>
    <n v="5505124704"/>
    <x v="151"/>
    <n v="48200100"/>
    <x v="664"/>
    <s v="LTEAGUTIERRE"/>
    <s v="MFLT"/>
    <s v="Provisión otras cta.pte.proveed prod. no inventar"/>
    <s v="Cuaderno argolla 105 jean book ray."/>
    <s v="Cuaderno argolla 105 jean book ray."/>
    <d v="2010-11-24T00:00:00"/>
    <d v="2010-11-26T00:00:00"/>
    <n v="-19154"/>
    <s v="550"/>
    <x v="10"/>
    <x v="27"/>
    <x v="5"/>
    <x v="1"/>
    <x v="0"/>
  </r>
  <r>
    <n v="5505124704"/>
    <x v="151"/>
    <n v="48200100"/>
    <x v="664"/>
    <s v="LTEAGUTIERRE"/>
    <s v="MFLT"/>
    <s v="Provisión otras cta.pte.proveed prod. no inventar"/>
    <s v="Tarjetero p/ 90-tarj.308 19x14cm"/>
    <s v="Tarjetero p/ 90-tarj.308 19x14cm"/>
    <d v="2010-11-24T00:00:00"/>
    <d v="2010-11-26T00:00:00"/>
    <n v="-2907"/>
    <s v="550"/>
    <x v="10"/>
    <x v="27"/>
    <x v="5"/>
    <x v="1"/>
    <x v="0"/>
  </r>
  <r>
    <n v="5505124704"/>
    <x v="151"/>
    <n v="48200100"/>
    <x v="664"/>
    <s v="LTEAGUTIERRE"/>
    <s v="MFLT"/>
    <s v="Provisión otras cta.pte.proveed prod. no inventar"/>
    <s v="Folder plast.colg.keeper 502 azul"/>
    <s v="Folder plast.colg.keeper 502 azul"/>
    <d v="2010-11-24T00:00:00"/>
    <d v="2010-11-26T00:00:00"/>
    <n v="-11035"/>
    <s v="550"/>
    <x v="10"/>
    <x v="27"/>
    <x v="5"/>
    <x v="1"/>
    <x v="0"/>
  </r>
  <r>
    <n v="5505124704"/>
    <x v="151"/>
    <n v="48200100"/>
    <x v="664"/>
    <s v="LTEAGUTIERRE"/>
    <s v="MFLT"/>
    <s v="Provisión otras cta.pte.proveed prod. no inventar"/>
    <s v="Calculadora x12 dig.casio mx-12v"/>
    <s v="Calculadora x12 dig.casio mx-12v"/>
    <d v="2010-11-24T00:00:00"/>
    <d v="2010-11-26T00:00:00"/>
    <n v="-14829"/>
    <s v="550"/>
    <x v="10"/>
    <x v="27"/>
    <x v="5"/>
    <x v="1"/>
    <x v="0"/>
  </r>
  <r>
    <n v="5505124704"/>
    <x v="151"/>
    <n v="48200100"/>
    <x v="664"/>
    <s v="LTEAGUTIERRE"/>
    <s v="MFLT"/>
    <s v="Provisión otras cta.pte.proveed prod. no inventar"/>
    <s v="Cuaderno argolla 105 jean book cuad."/>
    <s v="Cuaderno argolla 105 jean book cuad."/>
    <d v="2010-11-24T00:00:00"/>
    <d v="2010-11-26T00:00:00"/>
    <n v="0"/>
    <s v="550"/>
    <x v="10"/>
    <x v="27"/>
    <x v="5"/>
    <x v="1"/>
    <x v="0"/>
  </r>
  <r>
    <n v="5505124704"/>
    <x v="151"/>
    <n v="48200100"/>
    <x v="664"/>
    <s v="LTEAGUTIERRE"/>
    <s v="MFLT"/>
    <s v="Provisión otras cta.pte.proveed prod. no inventar"/>
    <s v="Cuaderno argolla 105 jean book ray."/>
    <s v="Cuaderno argolla 105 jean book ray."/>
    <d v="2010-11-24T00:00:00"/>
    <d v="2010-11-26T00:00:00"/>
    <n v="0"/>
    <s v="550"/>
    <x v="10"/>
    <x v="27"/>
    <x v="5"/>
    <x v="1"/>
    <x v="0"/>
  </r>
  <r>
    <n v="5505124704"/>
    <x v="151"/>
    <n v="48200100"/>
    <x v="664"/>
    <s v="LTEAGUTIERRE"/>
    <s v="MFLT"/>
    <s v="Provisión otras cta.pte.proveed prod. no inventar"/>
    <s v="Folder plast.colg.keeper 502 azul"/>
    <s v="Folder plast.colg.keeper 502 azul"/>
    <d v="2010-11-24T00:00:00"/>
    <d v="2010-11-26T00:00:00"/>
    <n v="0"/>
    <s v="550"/>
    <x v="10"/>
    <x v="27"/>
    <x v="5"/>
    <x v="1"/>
    <x v="0"/>
  </r>
  <r>
    <n v="5505124704"/>
    <x v="151"/>
    <n v="48200100"/>
    <x v="664"/>
    <s v="LTEAGUTIERRE"/>
    <s v="MFLT"/>
    <s v="Provisión otras cta.pte.proveed prod. no inventar"/>
    <s v="Calculadora x12 dig.casio mx-12v"/>
    <s v="Calculadora x12 dig.casio mx-12v"/>
    <d v="2010-11-24T00:00:00"/>
    <d v="2010-11-26T00:00:00"/>
    <n v="0"/>
    <s v="550"/>
    <x v="10"/>
    <x v="27"/>
    <x v="5"/>
    <x v="1"/>
    <x v="0"/>
  </r>
  <r>
    <n v="5505124704"/>
    <x v="151"/>
    <n v="48200100"/>
    <x v="664"/>
    <s v="LTEAGUTIERRE"/>
    <s v="MFLT"/>
    <s v="Provisión otras cta.pte.proveed prod. no inventar"/>
    <s v="Cuaderno argolla 105 jean book cuad."/>
    <s v="Cuaderno argolla 105 jean book cuad."/>
    <d v="2010-11-24T00:00:00"/>
    <d v="2010-11-26T00:00:00"/>
    <n v="19154"/>
    <s v="550"/>
    <x v="10"/>
    <x v="27"/>
    <x v="5"/>
    <x v="1"/>
    <x v="0"/>
  </r>
  <r>
    <n v="5505124704"/>
    <x v="151"/>
    <n v="48200100"/>
    <x v="664"/>
    <s v="LTEAGUTIERRE"/>
    <s v="MFLT"/>
    <s v="Provisión otras cta.pte.proveed prod. no inventar"/>
    <s v="Cuaderno argolla 105 jean book ray."/>
    <s v="Cuaderno argolla 105 jean book ray."/>
    <d v="2010-11-24T00:00:00"/>
    <d v="2010-11-26T00:00:00"/>
    <n v="19154"/>
    <s v="550"/>
    <x v="10"/>
    <x v="27"/>
    <x v="5"/>
    <x v="1"/>
    <x v="0"/>
  </r>
  <r>
    <n v="5505124704"/>
    <x v="151"/>
    <n v="48200100"/>
    <x v="664"/>
    <s v="LTEAGUTIERRE"/>
    <s v="MFLT"/>
    <s v="Provisión otras cta.pte.proveed prod. no inventar"/>
    <s v="Tarjetero p/ 90-tarj.308 19x14cm"/>
    <s v="Tarjetero p/ 90-tarj.308 19x14cm"/>
    <d v="2010-11-24T00:00:00"/>
    <d v="2010-11-26T00:00:00"/>
    <n v="2907"/>
    <s v="550"/>
    <x v="10"/>
    <x v="27"/>
    <x v="5"/>
    <x v="1"/>
    <x v="0"/>
  </r>
  <r>
    <n v="5505124704"/>
    <x v="151"/>
    <n v="48200100"/>
    <x v="664"/>
    <s v="LTEAGUTIERRE"/>
    <s v="MFLT"/>
    <s v="Provisión otras cta.pte.proveed prod. no inventar"/>
    <s v="Folder plast.colg.keeper 502 azul"/>
    <s v="Folder plast.colg.keeper 502 azul"/>
    <d v="2010-11-24T00:00:00"/>
    <d v="2010-11-26T00:00:00"/>
    <n v="11035"/>
    <s v="550"/>
    <x v="10"/>
    <x v="27"/>
    <x v="5"/>
    <x v="1"/>
    <x v="0"/>
  </r>
  <r>
    <n v="5505124704"/>
    <x v="151"/>
    <n v="48200100"/>
    <x v="664"/>
    <s v="LTEAGUTIERRE"/>
    <s v="MFLT"/>
    <s v="Provisión otras cta.pte.proveed prod. no inventar"/>
    <s v="Calculadora x12 dig.casio mx-12v"/>
    <s v="Calculadora x12 dig.casio mx-12v"/>
    <d v="2010-11-24T00:00:00"/>
    <d v="2010-11-26T00:00:00"/>
    <n v="14829"/>
    <s v="550"/>
    <x v="10"/>
    <x v="27"/>
    <x v="5"/>
    <x v="1"/>
    <x v="0"/>
  </r>
  <r>
    <n v="5505124704"/>
    <x v="151"/>
    <n v="48200100"/>
    <x v="664"/>
    <s v="LTEAGUTIERRE"/>
    <s v="MFLT"/>
    <s v="Provisión otras cta.pte.proveed prod. no inventar"/>
    <s v="Cuaderno argolla 105 jean book cuad."/>
    <s v="Cuaderno argolla 105 jean book cuad."/>
    <d v="2010-11-24T00:00:00"/>
    <d v="2010-11-26T00:00:00"/>
    <n v="5150"/>
    <s v="550"/>
    <x v="10"/>
    <x v="27"/>
    <x v="5"/>
    <x v="1"/>
    <x v="0"/>
  </r>
  <r>
    <n v="5505124704"/>
    <x v="151"/>
    <n v="48200100"/>
    <x v="664"/>
    <s v="LTEAGUTIERRE"/>
    <s v="MFLT"/>
    <s v="Provisión otras cta.pte.proveed prod. no inventar"/>
    <s v="Cuaderno argolla 105 jean book ray."/>
    <s v="Cuaderno argolla 105 jean book ray."/>
    <d v="2010-11-24T00:00:00"/>
    <d v="2010-11-26T00:00:00"/>
    <n v="19154"/>
    <s v="550"/>
    <x v="10"/>
    <x v="27"/>
    <x v="5"/>
    <x v="1"/>
    <x v="0"/>
  </r>
  <r>
    <n v="5505124704"/>
    <x v="151"/>
    <n v="48200100"/>
    <x v="664"/>
    <s v="LTEAGUTIERRE"/>
    <s v="MFLT"/>
    <s v="Provisión otras cta.pte.proveed prod. no inventar"/>
    <s v="Tarjetero p/ 90-tarj.308 19x14cm"/>
    <s v="Tarjetero p/ 90-tarj.308 19x14cm"/>
    <d v="2010-11-24T00:00:00"/>
    <d v="2010-11-26T00:00:00"/>
    <n v="2907"/>
    <s v="550"/>
    <x v="10"/>
    <x v="27"/>
    <x v="5"/>
    <x v="1"/>
    <x v="0"/>
  </r>
  <r>
    <n v="5505124704"/>
    <x v="151"/>
    <n v="48200100"/>
    <x v="664"/>
    <s v="LTEAGUTIERRE"/>
    <s v="MFLT"/>
    <s v="Provisión otras cta.pte.proveed prod. no inventar"/>
    <s v="Folder plast.colg.keeper 502 azul"/>
    <s v="Folder plast.colg.keeper 502 azul"/>
    <d v="2010-11-24T00:00:00"/>
    <d v="2010-11-26T00:00:00"/>
    <n v="11035"/>
    <s v="550"/>
    <x v="10"/>
    <x v="27"/>
    <x v="5"/>
    <x v="1"/>
    <x v="0"/>
  </r>
  <r>
    <n v="5505124704"/>
    <x v="151"/>
    <n v="48200100"/>
    <x v="664"/>
    <s v="LTEAGUTIERRE"/>
    <s v="MFLT"/>
    <s v="Provisión otras cta.pte.proveed prod. no inventar"/>
    <s v="Calculadora x12 dig.casio mx-12v"/>
    <s v="Calculadora x12 dig.casio mx-12v"/>
    <d v="2010-11-24T00:00:00"/>
    <d v="2010-11-26T00:00:00"/>
    <n v="14829"/>
    <s v="550"/>
    <x v="10"/>
    <x v="27"/>
    <x v="5"/>
    <x v="1"/>
    <x v="0"/>
  </r>
  <r>
    <n v="5525116446"/>
    <x v="152"/>
    <n v="48300600"/>
    <x v="665"/>
    <s v="LTJFLOPEZ"/>
    <s v="MFLT"/>
    <s v="Provisión otras cta.pte.proveed prod. Inventariab."/>
    <s v=""/>
    <s v="Servicio  e transporte primario"/>
    <d v="2010-11-26T00:00:00"/>
    <d v="2010-11-26T00:00:00"/>
    <n v="243851"/>
    <s v="552"/>
    <x v="10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Servicio  e transporte primario"/>
    <d v="2010-11-26T00:00:00"/>
    <d v="2010-11-26T00:00:00"/>
    <n v="160000"/>
    <s v="552"/>
    <x v="10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Servicio  e transporte primario"/>
    <d v="2010-11-26T00:00:00"/>
    <d v="2010-11-26T00:00:00"/>
    <n v="200000"/>
    <s v="552"/>
    <x v="10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Transportes"/>
    <d v="2010-11-26T00:00:00"/>
    <d v="2010-11-26T00:00:00"/>
    <n v="381881"/>
    <s v="552"/>
    <x v="10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Transportes"/>
    <d v="2010-11-26T00:00:00"/>
    <d v="2010-11-26T00:00:00"/>
    <n v="100000"/>
    <s v="552"/>
    <x v="10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Transportes"/>
    <d v="2010-11-26T00:00:00"/>
    <d v="2010-11-26T00:00:00"/>
    <n v="175000"/>
    <s v="552"/>
    <x v="10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Transportes"/>
    <d v="2010-11-26T00:00:00"/>
    <d v="2010-11-26T00:00:00"/>
    <n v="50000"/>
    <s v="552"/>
    <x v="10"/>
    <x v="27"/>
    <x v="7"/>
    <x v="1"/>
    <x v="1"/>
  </r>
  <r>
    <n v="5525116446"/>
    <x v="152"/>
    <n v="48300600"/>
    <x v="665"/>
    <s v="LTYCDAVILA"/>
    <s v="MFLT"/>
    <s v="ABC LOGISTICA LIMITADA"/>
    <s v=""/>
    <s v="Alquiler estibas"/>
    <d v="2010-11-19T00:00:00"/>
    <d v="2010-11-26T00:00:00"/>
    <n v="0"/>
    <s v="552"/>
    <x v="10"/>
    <x v="27"/>
    <x v="7"/>
    <x v="1"/>
    <x v="1"/>
  </r>
  <r>
    <n v="5525116446"/>
    <x v="152"/>
    <n v="48300600"/>
    <x v="665"/>
    <s v="LTYCDAVILA"/>
    <s v="MFLT"/>
    <s v="ABC LOGISTICA LIMITADA"/>
    <s v=""/>
    <s v="Alquiler estibas"/>
    <d v="2010-11-18T00:00:00"/>
    <d v="2010-11-26T00:00:00"/>
    <n v="0"/>
    <s v="552"/>
    <x v="10"/>
    <x v="27"/>
    <x v="7"/>
    <x v="1"/>
    <x v="1"/>
  </r>
  <r>
    <n v="5525110102"/>
    <x v="153"/>
    <n v="48330000"/>
    <x v="666"/>
    <s v="SSALLONDONO"/>
    <s v="MFLT"/>
    <s v="Obligación laboral, salarios por pagar"/>
    <s v=""/>
    <s v=""/>
    <d v="2010-11-26T00:00:00"/>
    <d v="2010-11-26T00:00:00"/>
    <n v="975394"/>
    <s v="552"/>
    <x v="10"/>
    <x v="27"/>
    <x v="2"/>
    <x v="1"/>
    <x v="0"/>
  </r>
  <r>
    <n v="5525110102"/>
    <x v="153"/>
    <n v="48330000"/>
    <x v="666"/>
    <s v="SSALLONDONO"/>
    <s v="MFLT"/>
    <s v="Obligación laboral, salarios por pagar"/>
    <s v=""/>
    <s v=""/>
    <d v="2010-11-26T00:00:00"/>
    <d v="2010-11-26T00:00:00"/>
    <n v="1336142"/>
    <s v="552"/>
    <x v="10"/>
    <x v="27"/>
    <x v="2"/>
    <x v="1"/>
    <x v="0"/>
  </r>
  <r>
    <n v="5525110108"/>
    <x v="233"/>
    <n v="48330000"/>
    <x v="666"/>
    <s v="SSALLONDONO"/>
    <s v="MFLT"/>
    <s v="Obligación laboral, salarios por pagar"/>
    <s v=""/>
    <s v=""/>
    <d v="2010-11-26T00:00:00"/>
    <d v="2010-11-26T00:00:00"/>
    <n v="236444"/>
    <s v="552"/>
    <x v="10"/>
    <x v="27"/>
    <x v="2"/>
    <x v="1"/>
    <x v="0"/>
  </r>
  <r>
    <n v="5525110111"/>
    <x v="154"/>
    <n v="48330000"/>
    <x v="666"/>
    <s v="SSALLONDONO"/>
    <s v="MFLT"/>
    <s v="Provisión oblig. laboral, cesantías aprop."/>
    <s v=""/>
    <s v=""/>
    <d v="2010-11-26T00:00:00"/>
    <d v="2010-11-26T00:00:00"/>
    <n v="241483"/>
    <s v="552"/>
    <x v="10"/>
    <x v="27"/>
    <x v="2"/>
    <x v="1"/>
    <x v="0"/>
  </r>
  <r>
    <n v="5525110111"/>
    <x v="154"/>
    <n v="48330000"/>
    <x v="666"/>
    <s v="SSALLONDONO"/>
    <s v="MFLT"/>
    <s v="Provisión oblig. laboral, cesantías aprop."/>
    <s v=""/>
    <s v=""/>
    <d v="2010-11-26T00:00:00"/>
    <d v="2010-11-26T00:00:00"/>
    <n v="253867"/>
    <s v="552"/>
    <x v="10"/>
    <x v="27"/>
    <x v="2"/>
    <x v="1"/>
    <x v="0"/>
  </r>
  <r>
    <n v="5525110112"/>
    <x v="155"/>
    <n v="48330000"/>
    <x v="666"/>
    <s v="SSALLONDONO"/>
    <s v="MFLT"/>
    <s v="Provisión oblig. laboral, cesantías aprop."/>
    <s v=""/>
    <s v=""/>
    <d v="2010-11-26T00:00:00"/>
    <d v="2010-11-26T00:00:00"/>
    <n v="50838"/>
    <s v="552"/>
    <x v="10"/>
    <x v="27"/>
    <x v="2"/>
    <x v="1"/>
    <x v="0"/>
  </r>
  <r>
    <n v="5525110112"/>
    <x v="155"/>
    <n v="48330000"/>
    <x v="666"/>
    <s v="SSALLONDONO"/>
    <s v="MFLT"/>
    <s v="Provisión oblig. laboral, cesantías aprop."/>
    <s v=""/>
    <s v=""/>
    <d v="2010-11-26T00:00:00"/>
    <d v="2010-11-26T00:00:00"/>
    <n v="53446"/>
    <s v="552"/>
    <x v="10"/>
    <x v="27"/>
    <x v="2"/>
    <x v="1"/>
    <x v="0"/>
  </r>
  <r>
    <n v="5525110113"/>
    <x v="156"/>
    <n v="48330000"/>
    <x v="666"/>
    <s v="SSALLONDONO"/>
    <s v="MFLT"/>
    <s v="Provisión oblig. laboral, cesantías aprop."/>
    <s v=""/>
    <s v=""/>
    <d v="2010-11-26T00:00:00"/>
    <d v="2010-11-26T00:00:00"/>
    <n v="216064"/>
    <s v="552"/>
    <x v="10"/>
    <x v="27"/>
    <x v="2"/>
    <x v="1"/>
    <x v="0"/>
  </r>
  <r>
    <n v="5525110113"/>
    <x v="156"/>
    <n v="48330000"/>
    <x v="666"/>
    <s v="SSALLONDONO"/>
    <s v="MFLT"/>
    <s v="Provisión oblig. laboral, cesantías aprop."/>
    <s v=""/>
    <s v=""/>
    <d v="2010-11-26T00:00:00"/>
    <d v="2010-11-26T00:00:00"/>
    <n v="227144"/>
    <s v="552"/>
    <x v="10"/>
    <x v="27"/>
    <x v="2"/>
    <x v="1"/>
    <x v="0"/>
  </r>
  <r>
    <n v="5525110114"/>
    <x v="157"/>
    <n v="48330000"/>
    <x v="666"/>
    <s v="SSALLONDONO"/>
    <s v="MFLT"/>
    <s v="Provisión oblig. laboral, cesantías aprop."/>
    <s v=""/>
    <s v=""/>
    <d v="2010-11-26T00:00:00"/>
    <d v="2010-11-26T00:00:00"/>
    <n v="88967"/>
    <s v="552"/>
    <x v="10"/>
    <x v="27"/>
    <x v="2"/>
    <x v="1"/>
    <x v="0"/>
  </r>
  <r>
    <n v="5525110114"/>
    <x v="157"/>
    <n v="48330000"/>
    <x v="666"/>
    <s v="SSALLONDONO"/>
    <s v="MFLT"/>
    <s v="Provisión oblig. laboral, cesantías aprop."/>
    <s v=""/>
    <s v=""/>
    <d v="2010-11-26T00:00:00"/>
    <d v="2010-11-26T00:00:00"/>
    <n v="93530"/>
    <s v="552"/>
    <x v="10"/>
    <x v="27"/>
    <x v="2"/>
    <x v="1"/>
    <x v="0"/>
  </r>
  <r>
    <n v="5525110116"/>
    <x v="158"/>
    <n v="48330000"/>
    <x v="666"/>
    <s v="SSALLONDONO"/>
    <s v="MFLT"/>
    <s v="Provisión oblig. laboral, cesantías aprop."/>
    <s v=""/>
    <s v=""/>
    <d v="2010-11-26T00:00:00"/>
    <d v="2010-11-26T00:00:00"/>
    <n v="228772"/>
    <s v="552"/>
    <x v="10"/>
    <x v="27"/>
    <x v="2"/>
    <x v="1"/>
    <x v="0"/>
  </r>
  <r>
    <n v="5525110116"/>
    <x v="158"/>
    <n v="48330000"/>
    <x v="666"/>
    <s v="SSALLONDONO"/>
    <s v="MFLT"/>
    <s v="Provisión oblig. laboral, cesantías aprop."/>
    <s v=""/>
    <s v=""/>
    <d v="2010-11-26T00:00:00"/>
    <d v="2010-11-26T00:00:00"/>
    <n v="240506"/>
    <s v="552"/>
    <x v="10"/>
    <x v="27"/>
    <x v="2"/>
    <x v="1"/>
    <x v="0"/>
  </r>
  <r>
    <n v="5525110124"/>
    <x v="161"/>
    <n v="48330000"/>
    <x v="666"/>
    <s v="SSALLONDONO"/>
    <s v="MFLT"/>
    <s v="Provisión oblig. laboral, cesantías aprop."/>
    <s v=""/>
    <s v=""/>
    <d v="2010-11-26T00:00:00"/>
    <d v="2010-11-26T00:00:00"/>
    <n v="76257"/>
    <s v="552"/>
    <x v="10"/>
    <x v="27"/>
    <x v="2"/>
    <x v="1"/>
    <x v="0"/>
  </r>
  <r>
    <n v="5525110124"/>
    <x v="161"/>
    <n v="48330000"/>
    <x v="666"/>
    <s v="SSALLONDONO"/>
    <s v="MFLT"/>
    <s v="Provisión oblig. laboral, cesantías aprop."/>
    <s v=""/>
    <s v=""/>
    <d v="2010-11-26T00:00:00"/>
    <d v="2010-11-26T00:00:00"/>
    <n v="80169"/>
    <s v="552"/>
    <x v="10"/>
    <x v="27"/>
    <x v="2"/>
    <x v="1"/>
    <x v="0"/>
  </r>
  <r>
    <n v="5515125759"/>
    <x v="115"/>
    <n v="48007000"/>
    <x v="658"/>
    <s v="LTNJRODRIGUE"/>
    <s v="MFLT"/>
    <s v="Provisión otras cta.pte.proveed prod. Inventariab."/>
    <s v=""/>
    <s v="Servicio Transporte por vale"/>
    <d v="2010-11-27T00:00:00"/>
    <d v="2010-11-27T00:00:00"/>
    <n v="25560"/>
    <s v="551"/>
    <x v="10"/>
    <x v="27"/>
    <x v="5"/>
    <x v="1"/>
    <x v="0"/>
  </r>
  <r>
    <n v="5505125759"/>
    <x v="187"/>
    <n v="48200100"/>
    <x v="664"/>
    <s v="LTNJRODRIGUE"/>
    <s v="MFLT"/>
    <s v="Provisión otras cta.pte.proveed prod. Inventariab."/>
    <s v=""/>
    <s v="Servicio Transporte por vale"/>
    <d v="2010-11-27T00:00:00"/>
    <d v="2010-11-27T00:00:00"/>
    <n v="5112"/>
    <s v="550"/>
    <x v="10"/>
    <x v="27"/>
    <x v="5"/>
    <x v="1"/>
    <x v="0"/>
  </r>
  <r>
    <n v="5525125759"/>
    <x v="178"/>
    <n v="48330000"/>
    <x v="666"/>
    <s v="LTNJRODRIGUE"/>
    <s v="MFLT"/>
    <s v="Provisión otras cta.pte.proveed prod. Inventariab."/>
    <s v=""/>
    <s v="Servicio Transporte por vale"/>
    <d v="2010-11-27T00:00:00"/>
    <d v="2010-11-27T00:00:00"/>
    <n v="40896"/>
    <s v="552"/>
    <x v="10"/>
    <x v="27"/>
    <x v="5"/>
    <x v="1"/>
    <x v="0"/>
  </r>
  <r>
    <n v="5515115370"/>
    <x v="121"/>
    <n v="48016300"/>
    <x v="661"/>
    <s v="SSRDVILLEGAS"/>
    <s v="MFLT"/>
    <s v="RESTREPO HENAO S.A.CORREDORES DE SE"/>
    <s v=""/>
    <s v=""/>
    <d v="2010-11-18T00:00:00"/>
    <d v="2010-11-28T00:00:00"/>
    <n v="35930"/>
    <s v="551"/>
    <x v="10"/>
    <x v="27"/>
    <x v="2"/>
    <x v="1"/>
    <x v="0"/>
  </r>
  <r>
    <n v="5515115370"/>
    <x v="121"/>
    <n v="48016300"/>
    <x v="661"/>
    <s v="SSRDVILLEGAS"/>
    <s v="MFLT"/>
    <s v="RESTREPO HENAO S.A.CORREDORES DE SE"/>
    <s v=""/>
    <s v=""/>
    <d v="2010-11-18T00:00:00"/>
    <d v="2010-11-28T00:00:00"/>
    <n v="31102"/>
    <s v="551"/>
    <x v="10"/>
    <x v="27"/>
    <x v="2"/>
    <x v="1"/>
    <x v="0"/>
  </r>
  <r>
    <n v="5505115370"/>
    <x v="149"/>
    <n v="48200100"/>
    <x v="664"/>
    <s v="SSRDVILLEGAS"/>
    <s v="MFLT"/>
    <s v="RESTREPO HENAO S.A.CORREDORES DE SE"/>
    <s v=""/>
    <s v=""/>
    <d v="2010-11-18T00:00:00"/>
    <d v="2010-11-28T00:00:00"/>
    <n v="8421"/>
    <s v="550"/>
    <x v="10"/>
    <x v="27"/>
    <x v="2"/>
    <x v="1"/>
    <x v="0"/>
  </r>
  <r>
    <n v="5505115370"/>
    <x v="149"/>
    <n v="48200100"/>
    <x v="664"/>
    <s v="SSRDVILLEGAS"/>
    <s v="MFLT"/>
    <s v="RESTREPO HENAO S.A.CORREDORES DE SE"/>
    <s v=""/>
    <s v=""/>
    <d v="2010-11-18T00:00:00"/>
    <d v="2010-11-28T00:00:00"/>
    <n v="7289"/>
    <s v="550"/>
    <x v="10"/>
    <x v="27"/>
    <x v="2"/>
    <x v="1"/>
    <x v="0"/>
  </r>
  <r>
    <n v="5525115370"/>
    <x v="171"/>
    <n v="48330000"/>
    <x v="666"/>
    <s v="SSRDVILLEGAS"/>
    <s v="MFLT"/>
    <s v="RESTREPO HENAO S.A.CORREDORES DE SE"/>
    <s v=""/>
    <s v=""/>
    <d v="2010-11-18T00:00:00"/>
    <d v="2010-11-28T00:00:00"/>
    <n v="8501"/>
    <s v="552"/>
    <x v="10"/>
    <x v="27"/>
    <x v="2"/>
    <x v="1"/>
    <x v="0"/>
  </r>
  <r>
    <n v="5525115370"/>
    <x v="171"/>
    <n v="48330000"/>
    <x v="666"/>
    <s v="SSRDVILLEGAS"/>
    <s v="MFLT"/>
    <s v="RESTREPO HENAO S.A.CORREDORES DE SE"/>
    <s v=""/>
    <s v=""/>
    <d v="2010-11-18T00:00:00"/>
    <d v="2010-11-28T00:00:00"/>
    <n v="7358"/>
    <s v="552"/>
    <x v="10"/>
    <x v="27"/>
    <x v="2"/>
    <x v="1"/>
    <x v="0"/>
  </r>
  <r>
    <n v="5515110127"/>
    <x v="98"/>
    <n v="48000300"/>
    <x v="654"/>
    <s v="SSALLONDONO"/>
    <s v="MFLT"/>
    <s v="Retención y aport de nomina seguridad social"/>
    <s v=""/>
    <s v=""/>
    <d v="2010-11-29T00:00:00"/>
    <d v="2010-11-29T00:00:00"/>
    <n v="41200"/>
    <s v="551"/>
    <x v="10"/>
    <x v="27"/>
    <x v="2"/>
    <x v="1"/>
    <x v="0"/>
  </r>
  <r>
    <n v="5515110128"/>
    <x v="98"/>
    <n v="48000300"/>
    <x v="654"/>
    <s v="SSALLONDONO"/>
    <s v="MFLT"/>
    <s v="Retención y aport de nomina seguridad social"/>
    <s v=""/>
    <s v=""/>
    <d v="2010-11-29T00:00:00"/>
    <d v="2010-11-29T00:00:00"/>
    <n v="-315433"/>
    <s v="551"/>
    <x v="10"/>
    <x v="27"/>
    <x v="2"/>
    <x v="1"/>
    <x v="0"/>
  </r>
  <r>
    <n v="5515110128"/>
    <x v="98"/>
    <n v="48000300"/>
    <x v="654"/>
    <s v="SSALLONDONO"/>
    <s v="MFLT"/>
    <s v="Retención y aport de nomina seguridad social"/>
    <s v=""/>
    <s v=""/>
    <d v="2010-11-29T00:00:00"/>
    <d v="2010-11-29T00:00:00"/>
    <n v="985700"/>
    <s v="551"/>
    <x v="10"/>
    <x v="27"/>
    <x v="2"/>
    <x v="1"/>
    <x v="0"/>
  </r>
  <r>
    <n v="5515110131"/>
    <x v="100"/>
    <n v="48000300"/>
    <x v="654"/>
    <s v="SSALLONDONO"/>
    <s v="MFLT"/>
    <s v="Retención y aport de nomina seguridad social"/>
    <s v=""/>
    <s v=""/>
    <d v="2010-11-29T00:00:00"/>
    <d v="2010-11-29T00:00:00"/>
    <n v="315400"/>
    <s v="551"/>
    <x v="10"/>
    <x v="27"/>
    <x v="2"/>
    <x v="1"/>
    <x v="0"/>
  </r>
  <r>
    <n v="5515110133"/>
    <x v="98"/>
    <n v="48000300"/>
    <x v="654"/>
    <s v="SSALLONDONO"/>
    <s v="MFLT"/>
    <s v="Retención y aport de nomina seguridad social"/>
    <s v=""/>
    <s v=""/>
    <d v="2010-11-29T00:00:00"/>
    <d v="2010-11-29T00:00:00"/>
    <n v="236600"/>
    <s v="551"/>
    <x v="10"/>
    <x v="27"/>
    <x v="2"/>
    <x v="1"/>
    <x v="0"/>
  </r>
  <r>
    <n v="5515110134"/>
    <x v="98"/>
    <n v="48000300"/>
    <x v="654"/>
    <s v="SSALLONDONO"/>
    <s v="MFLT"/>
    <s v="Retención y aport de nomina seguridad social"/>
    <s v=""/>
    <s v=""/>
    <d v="2010-11-29T00:00:00"/>
    <d v="2010-11-29T00:00:00"/>
    <n v="157700"/>
    <s v="551"/>
    <x v="10"/>
    <x v="27"/>
    <x v="2"/>
    <x v="1"/>
    <x v="0"/>
  </r>
  <r>
    <n v="5515125759"/>
    <x v="115"/>
    <n v="48000300"/>
    <x v="654"/>
    <s v="LTNJRODRIGUE"/>
    <s v="MFLT"/>
    <s v="Provisión otras cta.pte.proveed prod. Inventariab."/>
    <s v=""/>
    <s v="Servicio Transporte por vale"/>
    <d v="2010-11-29T00:00:00"/>
    <d v="2010-11-29T00:00:00"/>
    <n v="8102"/>
    <s v="551"/>
    <x v="10"/>
    <x v="27"/>
    <x v="5"/>
    <x v="1"/>
    <x v="0"/>
  </r>
  <r>
    <n v="5515125759"/>
    <x v="115"/>
    <n v="48000300"/>
    <x v="654"/>
    <s v="LTYCDAVILA"/>
    <s v="MFLT"/>
    <s v="EMPRESA TRANSPORTADORA DE TAXIS"/>
    <s v=""/>
    <s v="Servicio Transporte por vale"/>
    <d v="2010-11-25T00:00:00"/>
    <d v="2010-11-29T00:00:00"/>
    <n v="0"/>
    <s v="551"/>
    <x v="10"/>
    <x v="27"/>
    <x v="5"/>
    <x v="1"/>
    <x v="0"/>
  </r>
  <r>
    <n v="5515125759"/>
    <x v="115"/>
    <n v="48000300"/>
    <x v="654"/>
    <s v="LTMAMEJIA"/>
    <s v="MFLT"/>
    <s v="Provisión otras cta.pte.proveed prod. Inventariab."/>
    <s v=""/>
    <s v="Servicio de transporte Mina Servicios"/>
    <d v="2010-11-29T00:00:00"/>
    <d v="2010-11-29T00:00:00"/>
    <n v="64346"/>
    <s v="551"/>
    <x v="10"/>
    <x v="27"/>
    <x v="5"/>
    <x v="1"/>
    <x v="0"/>
  </r>
  <r>
    <n v="5515620602"/>
    <x v="227"/>
    <n v="48000300"/>
    <x v="654"/>
    <s v="SSRDVILLEGAS"/>
    <s v="MFLT"/>
    <s v="CARLSON WAGONLIT COLOMBIA S.A."/>
    <s v=""/>
    <s v=""/>
    <d v="2010-11-09T00:00:00"/>
    <d v="2010-11-29T00:00:00"/>
    <n v="345700"/>
    <s v="551"/>
    <x v="10"/>
    <x v="27"/>
    <x v="5"/>
    <x v="1"/>
    <x v="0"/>
  </r>
  <r>
    <n v="5515620602"/>
    <x v="227"/>
    <n v="48000300"/>
    <x v="654"/>
    <s v="SSRDVILLEGAS"/>
    <s v="MFLT"/>
    <s v="CARLSON WAGONLIT COLOMBIA S.A."/>
    <s v=""/>
    <s v=""/>
    <d v="2010-11-09T00:00:00"/>
    <d v="2010-11-29T00:00:00"/>
    <n v="23100"/>
    <s v="551"/>
    <x v="10"/>
    <x v="27"/>
    <x v="5"/>
    <x v="1"/>
    <x v="0"/>
  </r>
  <r>
    <n v="5515620602"/>
    <x v="227"/>
    <n v="48000300"/>
    <x v="654"/>
    <s v="SSRDVILLEGAS"/>
    <s v="MFLT"/>
    <s v="CARLSON WAGONLIT COLOMBIA S.A."/>
    <s v=""/>
    <s v=""/>
    <d v="2010-11-09T00:00:00"/>
    <d v="2010-11-29T00:00:00"/>
    <n v="38807"/>
    <s v="551"/>
    <x v="10"/>
    <x v="27"/>
    <x v="5"/>
    <x v="1"/>
    <x v="0"/>
  </r>
  <r>
    <n v="5515110127"/>
    <x v="98"/>
    <n v="48001500"/>
    <x v="656"/>
    <s v="SSALLONDONO"/>
    <s v="MFLT"/>
    <s v="Retención y aport de nomina seguridad social"/>
    <s v=""/>
    <s v=""/>
    <d v="2010-11-29T00:00:00"/>
    <d v="2010-11-29T00:00:00"/>
    <n v="45500"/>
    <s v="551"/>
    <x v="10"/>
    <x v="27"/>
    <x v="2"/>
    <x v="1"/>
    <x v="0"/>
  </r>
  <r>
    <n v="5515110128"/>
    <x v="98"/>
    <n v="48001500"/>
    <x v="656"/>
    <s v="SSALLONDONO"/>
    <s v="MFLT"/>
    <s v="Retención y aport de nomina seguridad social"/>
    <s v=""/>
    <s v=""/>
    <d v="2010-11-29T00:00:00"/>
    <d v="2010-11-29T00:00:00"/>
    <n v="-366868"/>
    <s v="551"/>
    <x v="10"/>
    <x v="27"/>
    <x v="2"/>
    <x v="1"/>
    <x v="0"/>
  </r>
  <r>
    <n v="5515110128"/>
    <x v="98"/>
    <n v="48001500"/>
    <x v="656"/>
    <s v="SSALLONDONO"/>
    <s v="MFLT"/>
    <s v="Retención y aport de nomina seguridad social"/>
    <s v=""/>
    <s v=""/>
    <d v="2010-11-29T00:00:00"/>
    <d v="2010-11-29T00:00:00"/>
    <n v="745800"/>
    <s v="551"/>
    <x v="10"/>
    <x v="27"/>
    <x v="2"/>
    <x v="1"/>
    <x v="0"/>
  </r>
  <r>
    <n v="5515110129"/>
    <x v="99"/>
    <n v="48001500"/>
    <x v="656"/>
    <s v="SSALLONDONO"/>
    <s v="MFLT"/>
    <s v="Retención y aport de nomina seguridad social"/>
    <s v=""/>
    <s v=""/>
    <d v="2010-11-29T00:00:00"/>
    <d v="2010-11-29T00:00:00"/>
    <n v="-430979"/>
    <s v="551"/>
    <x v="10"/>
    <x v="27"/>
    <x v="2"/>
    <x v="1"/>
    <x v="0"/>
  </r>
  <r>
    <n v="5515110129"/>
    <x v="99"/>
    <n v="48001500"/>
    <x v="656"/>
    <s v="SSALLONDONO"/>
    <s v="MFLT"/>
    <s v="Retención y aport de nomina seguridad social"/>
    <s v=""/>
    <s v=""/>
    <d v="2010-11-29T00:00:00"/>
    <d v="2010-11-29T00:00:00"/>
    <n v="986700"/>
    <s v="551"/>
    <x v="10"/>
    <x v="27"/>
    <x v="2"/>
    <x v="1"/>
    <x v="0"/>
  </r>
  <r>
    <n v="5515110131"/>
    <x v="100"/>
    <n v="48001500"/>
    <x v="656"/>
    <s v="SSALLONDONO"/>
    <s v="MFLT"/>
    <s v="Retención y aport de nomina seguridad social"/>
    <s v=""/>
    <s v=""/>
    <d v="2010-11-29T00:00:00"/>
    <d v="2010-11-29T00:00:00"/>
    <n v="366900"/>
    <s v="551"/>
    <x v="10"/>
    <x v="27"/>
    <x v="2"/>
    <x v="1"/>
    <x v="0"/>
  </r>
  <r>
    <n v="5515110133"/>
    <x v="98"/>
    <n v="48001500"/>
    <x v="656"/>
    <s v="SSALLONDONO"/>
    <s v="MFLT"/>
    <s v="Retención y aport de nomina seguridad social"/>
    <s v=""/>
    <s v=""/>
    <d v="2010-11-29T00:00:00"/>
    <d v="2010-11-29T00:00:00"/>
    <n v="275200"/>
    <s v="551"/>
    <x v="10"/>
    <x v="27"/>
    <x v="2"/>
    <x v="1"/>
    <x v="0"/>
  </r>
  <r>
    <n v="5515110134"/>
    <x v="98"/>
    <n v="48001500"/>
    <x v="656"/>
    <s v="SSALLONDONO"/>
    <s v="MFLT"/>
    <s v="Retención y aport de nomina seguridad social"/>
    <s v=""/>
    <s v=""/>
    <d v="2010-11-29T00:00:00"/>
    <d v="2010-11-29T00:00:00"/>
    <n v="183400"/>
    <s v="551"/>
    <x v="10"/>
    <x v="27"/>
    <x v="2"/>
    <x v="1"/>
    <x v="0"/>
  </r>
  <r>
    <n v="5515110127"/>
    <x v="98"/>
    <n v="48007000"/>
    <x v="658"/>
    <s v="SSALLONDONO"/>
    <s v="MFLT"/>
    <s v="Retención y aport de nomina seguridad social"/>
    <s v=""/>
    <s v=""/>
    <d v="2010-11-29T00:00:00"/>
    <d v="2010-11-29T00:00:00"/>
    <n v="29600"/>
    <s v="551"/>
    <x v="10"/>
    <x v="27"/>
    <x v="2"/>
    <x v="1"/>
    <x v="0"/>
  </r>
  <r>
    <n v="5515110128"/>
    <x v="98"/>
    <n v="48007000"/>
    <x v="658"/>
    <s v="SSALLONDONO"/>
    <s v="MFLT"/>
    <s v="Retención y aport de nomina seguridad social"/>
    <s v=""/>
    <s v=""/>
    <d v="2010-11-29T00:00:00"/>
    <d v="2010-11-29T00:00:00"/>
    <n v="-185392"/>
    <s v="551"/>
    <x v="10"/>
    <x v="27"/>
    <x v="2"/>
    <x v="1"/>
    <x v="0"/>
  </r>
  <r>
    <n v="5515110128"/>
    <x v="98"/>
    <n v="48007000"/>
    <x v="658"/>
    <s v="SSALLONDONO"/>
    <s v="MFLT"/>
    <s v="Retención y aport de nomina seguridad social"/>
    <s v=""/>
    <s v=""/>
    <d v="2010-11-29T00:00:00"/>
    <d v="2010-11-29T00:00:00"/>
    <n v="579400"/>
    <s v="551"/>
    <x v="10"/>
    <x v="27"/>
    <x v="2"/>
    <x v="1"/>
    <x v="0"/>
  </r>
  <r>
    <n v="5515110129"/>
    <x v="99"/>
    <n v="48007000"/>
    <x v="658"/>
    <s v="SSALLONDONO"/>
    <s v="MFLT"/>
    <s v="Retención y aport de nomina seguridad social"/>
    <s v=""/>
    <s v=""/>
    <d v="2010-11-29T00:00:00"/>
    <d v="2010-11-29T00:00:00"/>
    <n v="-216379"/>
    <s v="551"/>
    <x v="10"/>
    <x v="27"/>
    <x v="2"/>
    <x v="1"/>
    <x v="0"/>
  </r>
  <r>
    <n v="5515110129"/>
    <x v="99"/>
    <n v="48007000"/>
    <x v="658"/>
    <s v="SSALLONDONO"/>
    <s v="MFLT"/>
    <s v="Retención y aport de nomina seguridad social"/>
    <s v=""/>
    <s v=""/>
    <d v="2010-11-29T00:00:00"/>
    <d v="2010-11-29T00:00:00"/>
    <n v="772600"/>
    <s v="551"/>
    <x v="10"/>
    <x v="27"/>
    <x v="2"/>
    <x v="1"/>
    <x v="0"/>
  </r>
  <r>
    <n v="5515110131"/>
    <x v="100"/>
    <n v="48007000"/>
    <x v="658"/>
    <s v="SSALLONDONO"/>
    <s v="MFLT"/>
    <s v="Retención y aport de nomina seguridad social"/>
    <s v=""/>
    <s v=""/>
    <d v="2010-11-29T00:00:00"/>
    <d v="2010-11-29T00:00:00"/>
    <n v="249400"/>
    <s v="551"/>
    <x v="10"/>
    <x v="27"/>
    <x v="2"/>
    <x v="1"/>
    <x v="0"/>
  </r>
  <r>
    <n v="5515110132"/>
    <x v="117"/>
    <n v="48007000"/>
    <x v="658"/>
    <s v="SSALLONDONO"/>
    <s v="MFLT"/>
    <s v="Retención y aport de nomina seguridad social"/>
    <s v=""/>
    <s v=""/>
    <d v="2010-11-29T00:00:00"/>
    <d v="2010-11-29T00:00:00"/>
    <n v="64400"/>
    <s v="551"/>
    <x v="10"/>
    <x v="27"/>
    <x v="2"/>
    <x v="1"/>
    <x v="0"/>
  </r>
  <r>
    <n v="5515110133"/>
    <x v="98"/>
    <n v="48007000"/>
    <x v="658"/>
    <s v="SSALLONDONO"/>
    <s v="MFLT"/>
    <s v="Retención y aport de nomina seguridad social"/>
    <s v=""/>
    <s v=""/>
    <d v="2010-11-29T00:00:00"/>
    <d v="2010-11-29T00:00:00"/>
    <n v="187100"/>
    <s v="551"/>
    <x v="10"/>
    <x v="27"/>
    <x v="2"/>
    <x v="1"/>
    <x v="0"/>
  </r>
  <r>
    <n v="5515110134"/>
    <x v="98"/>
    <n v="48007000"/>
    <x v="658"/>
    <s v="SSALLONDONO"/>
    <s v="MFLT"/>
    <s v="Retención y aport de nomina seguridad social"/>
    <s v=""/>
    <s v=""/>
    <d v="2010-11-29T00:00:00"/>
    <d v="2010-11-29T00:00:00"/>
    <n v="124700"/>
    <s v="551"/>
    <x v="10"/>
    <x v="27"/>
    <x v="2"/>
    <x v="1"/>
    <x v="0"/>
  </r>
  <r>
    <n v="5515116507"/>
    <x v="112"/>
    <n v="48007000"/>
    <x v="658"/>
    <s v="LTNJRODRIGUE"/>
    <s v="MFLT"/>
    <s v="Provisión otras cta.pte.proveed prod. Inventariab."/>
    <s v=""/>
    <s v="Recarga de toner de impresora"/>
    <d v="2010-11-29T00:00:00"/>
    <d v="2010-11-29T00:00:00"/>
    <n v="12069"/>
    <s v="551"/>
    <x v="10"/>
    <x v="27"/>
    <x v="5"/>
    <x v="1"/>
    <x v="0"/>
  </r>
  <r>
    <n v="5515116507"/>
    <x v="112"/>
    <n v="48007000"/>
    <x v="658"/>
    <s v="LTYCDAVILA"/>
    <s v="MFLT"/>
    <s v="TONER EXPRESS LTDA"/>
    <s v=""/>
    <s v="Recarga de toner de impresora"/>
    <d v="2010-11-26T00:00:00"/>
    <d v="2010-11-29T00:00:00"/>
    <n v="0"/>
    <s v="551"/>
    <x v="10"/>
    <x v="27"/>
    <x v="5"/>
    <x v="1"/>
    <x v="0"/>
  </r>
  <r>
    <n v="5515125759"/>
    <x v="115"/>
    <n v="48007000"/>
    <x v="658"/>
    <s v="LTNJRODRIGUE"/>
    <s v="MFLT"/>
    <s v="Provisión otras cta.pte.proveed prod. Inventariab."/>
    <s v=""/>
    <s v="Servicio Transporte por vale"/>
    <d v="2010-11-29T00:00:00"/>
    <d v="2010-11-29T00:00:00"/>
    <n v="64818"/>
    <s v="551"/>
    <x v="10"/>
    <x v="27"/>
    <x v="5"/>
    <x v="1"/>
    <x v="0"/>
  </r>
  <r>
    <n v="5515125759"/>
    <x v="115"/>
    <n v="48007000"/>
    <x v="658"/>
    <s v="LTYCDAVILA"/>
    <s v="MFLT"/>
    <s v="EMPRESA TRANSPORTADORA DE TAXIS"/>
    <s v=""/>
    <s v="Servicio Transporte por vale"/>
    <d v="2010-11-25T00:00:00"/>
    <d v="2010-11-29T00:00:00"/>
    <n v="0"/>
    <s v="551"/>
    <x v="10"/>
    <x v="27"/>
    <x v="5"/>
    <x v="1"/>
    <x v="0"/>
  </r>
  <r>
    <n v="5515125759"/>
    <x v="115"/>
    <n v="48007000"/>
    <x v="658"/>
    <s v="LTYCDAVILA"/>
    <s v="MFLT"/>
    <s v="EMPRESA TRANSPORTADORA DE TAXIS"/>
    <s v=""/>
    <s v="Servicio Transporte por vale"/>
    <d v="2010-11-25T00:00:00"/>
    <d v="2010-11-29T00:00:00"/>
    <n v="0"/>
    <s v="551"/>
    <x v="10"/>
    <x v="27"/>
    <x v="5"/>
    <x v="1"/>
    <x v="0"/>
  </r>
  <r>
    <n v="5515611158"/>
    <x v="195"/>
    <n v="48007000"/>
    <x v="658"/>
    <s v="LTYCDAVILA"/>
    <s v="MFLT"/>
    <s v="Provisión otras cta.pte.proveed prod. Inventariab."/>
    <s v=""/>
    <s v="Curso manipulacion alimentos"/>
    <d v="2010-11-24T00:00:00"/>
    <d v="2010-11-29T00:00:00"/>
    <n v="0"/>
    <s v="551"/>
    <x v="10"/>
    <x v="27"/>
    <x v="8"/>
    <x v="1"/>
    <x v="0"/>
  </r>
  <r>
    <n v="5515110127"/>
    <x v="98"/>
    <n v="48008600"/>
    <x v="659"/>
    <s v="SSALLONDONO"/>
    <s v="MFLT"/>
    <s v="Retención y aport de nomina seguridad social"/>
    <s v=""/>
    <s v=""/>
    <d v="2010-11-29T00:00:00"/>
    <d v="2010-11-29T00:00:00"/>
    <n v="11700"/>
    <s v="551"/>
    <x v="10"/>
    <x v="27"/>
    <x v="2"/>
    <x v="1"/>
    <x v="0"/>
  </r>
  <r>
    <n v="5515110128"/>
    <x v="98"/>
    <n v="48008600"/>
    <x v="659"/>
    <s v="SSALLONDONO"/>
    <s v="MFLT"/>
    <s v="Retención y aport de nomina seguridad social"/>
    <s v=""/>
    <s v=""/>
    <d v="2010-11-29T00:00:00"/>
    <d v="2010-11-29T00:00:00"/>
    <n v="-107848"/>
    <s v="551"/>
    <x v="10"/>
    <x v="27"/>
    <x v="2"/>
    <x v="1"/>
    <x v="0"/>
  </r>
  <r>
    <n v="5515110128"/>
    <x v="98"/>
    <n v="48008600"/>
    <x v="659"/>
    <s v="SSALLONDONO"/>
    <s v="MFLT"/>
    <s v="Retención y aport de nomina seguridad social"/>
    <s v=""/>
    <s v=""/>
    <d v="2010-11-29T00:00:00"/>
    <d v="2010-11-29T00:00:00"/>
    <n v="168500"/>
    <s v="551"/>
    <x v="10"/>
    <x v="27"/>
    <x v="2"/>
    <x v="1"/>
    <x v="0"/>
  </r>
  <r>
    <n v="5515110129"/>
    <x v="99"/>
    <n v="48008600"/>
    <x v="659"/>
    <s v="SSALLONDONO"/>
    <s v="MFLT"/>
    <s v="Retención y aport de nomina seguridad social"/>
    <s v=""/>
    <s v=""/>
    <d v="2010-11-29T00:00:00"/>
    <d v="2010-11-29T00:00:00"/>
    <n v="-107848"/>
    <s v="551"/>
    <x v="10"/>
    <x v="27"/>
    <x v="2"/>
    <x v="1"/>
    <x v="0"/>
  </r>
  <r>
    <n v="5515110129"/>
    <x v="99"/>
    <n v="48008600"/>
    <x v="659"/>
    <s v="SSALLONDONO"/>
    <s v="MFLT"/>
    <s v="Retención y aport de nomina seguridad social"/>
    <s v=""/>
    <s v=""/>
    <d v="2010-11-29T00:00:00"/>
    <d v="2010-11-29T00:00:00"/>
    <n v="215700"/>
    <s v="551"/>
    <x v="10"/>
    <x v="27"/>
    <x v="2"/>
    <x v="1"/>
    <x v="0"/>
  </r>
  <r>
    <n v="5515110131"/>
    <x v="100"/>
    <n v="48008600"/>
    <x v="659"/>
    <s v="SSALLONDONO"/>
    <s v="MFLT"/>
    <s v="Retención y aport de nomina seguridad social"/>
    <s v=""/>
    <s v=""/>
    <d v="2010-11-29T00:00:00"/>
    <d v="2010-11-29T00:00:00"/>
    <n v="107800"/>
    <s v="551"/>
    <x v="10"/>
    <x v="27"/>
    <x v="2"/>
    <x v="1"/>
    <x v="0"/>
  </r>
  <r>
    <n v="5515110132"/>
    <x v="117"/>
    <n v="48008600"/>
    <x v="659"/>
    <s v="SSALLONDONO"/>
    <s v="MFLT"/>
    <s v="Retención y aport de nomina seguridad social"/>
    <s v=""/>
    <s v=""/>
    <d v="2010-11-29T00:00:00"/>
    <d v="2010-11-29T00:00:00"/>
    <n v="111650"/>
    <s v="551"/>
    <x v="10"/>
    <x v="27"/>
    <x v="2"/>
    <x v="1"/>
    <x v="0"/>
  </r>
  <r>
    <n v="5515110133"/>
    <x v="98"/>
    <n v="48008600"/>
    <x v="659"/>
    <s v="SSALLONDONO"/>
    <s v="MFLT"/>
    <s v="Retención y aport de nomina seguridad social"/>
    <s v=""/>
    <s v=""/>
    <d v="2010-11-29T00:00:00"/>
    <d v="2010-11-29T00:00:00"/>
    <n v="80900"/>
    <s v="551"/>
    <x v="10"/>
    <x v="27"/>
    <x v="2"/>
    <x v="1"/>
    <x v="0"/>
  </r>
  <r>
    <n v="5515110134"/>
    <x v="98"/>
    <n v="48008600"/>
    <x v="659"/>
    <s v="SSALLONDONO"/>
    <s v="MFLT"/>
    <s v="Retención y aport de nomina seguridad social"/>
    <s v=""/>
    <s v=""/>
    <d v="2010-11-29T00:00:00"/>
    <d v="2010-11-29T00:00:00"/>
    <n v="53900"/>
    <s v="551"/>
    <x v="10"/>
    <x v="27"/>
    <x v="2"/>
    <x v="1"/>
    <x v="0"/>
  </r>
  <r>
    <n v="5515112206"/>
    <x v="119"/>
    <n v="48016300"/>
    <x v="661"/>
    <s v="SSJMGONZALEZ"/>
    <s v="MFLT"/>
    <s v="Iva proporcional prorrateo"/>
    <s v=""/>
    <s v=""/>
    <d v="2010-11-29T00:00:00"/>
    <d v="2010-11-29T00:00:00"/>
    <n v="1000000"/>
    <s v="551"/>
    <x v="10"/>
    <x v="27"/>
    <x v="9"/>
    <x v="1"/>
    <x v="1"/>
  </r>
  <r>
    <n v="5515116120"/>
    <x v="102"/>
    <n v="48016300"/>
    <x v="661"/>
    <s v="LTNJRODRIGUE"/>
    <s v="MFLT"/>
    <s v="Provisión otras cta.pte.proveed prod. Inventariab."/>
    <s v=""/>
    <s v="GASEOSAS"/>
    <d v="2010-11-29T00:00:00"/>
    <d v="2010-11-29T00:00:00"/>
    <n v="29400"/>
    <s v="551"/>
    <x v="10"/>
    <x v="27"/>
    <x v="5"/>
    <x v="1"/>
    <x v="0"/>
  </r>
  <r>
    <n v="5515116120"/>
    <x v="102"/>
    <n v="48016300"/>
    <x v="661"/>
    <s v="LTYCDAVILA"/>
    <s v="MFLT"/>
    <s v="TAMAYO VELEZ WILLIAM ALBERTO"/>
    <s v=""/>
    <s v="GASEOSAS"/>
    <d v="2010-11-24T00:00:00"/>
    <d v="2010-11-29T00:00:00"/>
    <n v="0"/>
    <s v="551"/>
    <x v="10"/>
    <x v="27"/>
    <x v="5"/>
    <x v="1"/>
    <x v="0"/>
  </r>
  <r>
    <n v="7735116406"/>
    <x v="45"/>
    <n v="48016300"/>
    <x v="661"/>
    <s v="SSRDVILLEGAS"/>
    <s v="MFLT"/>
    <s v="EMPRESAS PUBLICAS DE MEDELLIN E.S.P"/>
    <s v=""/>
    <s v=""/>
    <d v="2010-11-29T00:00:00"/>
    <d v="2010-11-29T00:00:00"/>
    <n v="2784"/>
    <s v="551"/>
    <x v="10"/>
    <x v="7"/>
    <x v="1"/>
    <x v="0"/>
    <x v="0"/>
  </r>
  <r>
    <n v="7735116406"/>
    <x v="45"/>
    <n v="48016300"/>
    <x v="661"/>
    <s v="SSRDVILLEGAS"/>
    <s v="MFLT"/>
    <s v="EMPRESAS PUBLICAS DE MEDELLIN E.S.P"/>
    <s v=""/>
    <s v=""/>
    <d v="2010-11-29T00:00:00"/>
    <d v="2010-11-29T00:00:00"/>
    <n v="14930"/>
    <s v="551"/>
    <x v="10"/>
    <x v="7"/>
    <x v="1"/>
    <x v="0"/>
    <x v="0"/>
  </r>
  <r>
    <n v="7735116406"/>
    <x v="45"/>
    <n v="48016300"/>
    <x v="661"/>
    <s v="SSRDVILLEGAS"/>
    <s v="MFLT"/>
    <s v="EMPRESAS PUBLICAS DE MEDELLIN E.S.P"/>
    <s v=""/>
    <s v=""/>
    <d v="2010-11-29T00:00:00"/>
    <d v="2010-11-29T00:00:00"/>
    <n v="9121"/>
    <s v="551"/>
    <x v="10"/>
    <x v="7"/>
    <x v="1"/>
    <x v="0"/>
    <x v="0"/>
  </r>
  <r>
    <n v="7735116406"/>
    <x v="45"/>
    <n v="48016300"/>
    <x v="661"/>
    <s v="SSRDVILLEGAS"/>
    <s v="MFLT"/>
    <s v="EMPRESAS PUBLICAS DE MEDELLIN E.S.P"/>
    <s v=""/>
    <s v=""/>
    <d v="2010-11-29T00:00:00"/>
    <d v="2010-11-29T00:00:00"/>
    <n v="13497"/>
    <s v="551"/>
    <x v="10"/>
    <x v="7"/>
    <x v="1"/>
    <x v="0"/>
    <x v="0"/>
  </r>
  <r>
    <n v="5515110127"/>
    <x v="98"/>
    <n v="48016800"/>
    <x v="662"/>
    <s v="SSALLONDONO"/>
    <s v="MFLT"/>
    <s v="Retención y aport de nomina seguridad social"/>
    <s v=""/>
    <s v=""/>
    <d v="2010-11-29T00:00:00"/>
    <d v="2010-11-29T00:00:00"/>
    <n v="36100"/>
    <s v="551"/>
    <x v="10"/>
    <x v="27"/>
    <x v="2"/>
    <x v="1"/>
    <x v="0"/>
  </r>
  <r>
    <n v="5515110128"/>
    <x v="98"/>
    <n v="48016800"/>
    <x v="662"/>
    <s v="SSALLONDONO"/>
    <s v="MFLT"/>
    <s v="Retención y aport de nomina seguridad social"/>
    <s v=""/>
    <s v=""/>
    <d v="2010-11-29T00:00:00"/>
    <d v="2010-11-29T00:00:00"/>
    <n v="-33176"/>
    <s v="551"/>
    <x v="10"/>
    <x v="27"/>
    <x v="2"/>
    <x v="1"/>
    <x v="0"/>
  </r>
  <r>
    <n v="5515110128"/>
    <x v="98"/>
    <n v="48016800"/>
    <x v="662"/>
    <s v="SSALLONDONO"/>
    <s v="MFLT"/>
    <s v="Retención y aport de nomina seguridad social"/>
    <s v=""/>
    <s v=""/>
    <d v="2010-11-29T00:00:00"/>
    <d v="2010-11-29T00:00:00"/>
    <n v="103600"/>
    <s v="551"/>
    <x v="10"/>
    <x v="27"/>
    <x v="2"/>
    <x v="1"/>
    <x v="0"/>
  </r>
  <r>
    <n v="5515110129"/>
    <x v="99"/>
    <n v="48016800"/>
    <x v="662"/>
    <s v="SSALLONDONO"/>
    <s v="MFLT"/>
    <s v="Retención y aport de nomina seguridad social"/>
    <s v=""/>
    <s v=""/>
    <d v="2010-11-29T00:00:00"/>
    <d v="2010-11-29T00:00:00"/>
    <n v="-33176"/>
    <s v="551"/>
    <x v="10"/>
    <x v="27"/>
    <x v="2"/>
    <x v="1"/>
    <x v="0"/>
  </r>
  <r>
    <n v="5515110129"/>
    <x v="99"/>
    <n v="48016800"/>
    <x v="662"/>
    <s v="SSALLONDONO"/>
    <s v="MFLT"/>
    <s v="Retención y aport de nomina seguridad social"/>
    <s v=""/>
    <s v=""/>
    <d v="2010-11-29T00:00:00"/>
    <d v="2010-11-29T00:00:00"/>
    <n v="132600"/>
    <s v="551"/>
    <x v="10"/>
    <x v="27"/>
    <x v="2"/>
    <x v="1"/>
    <x v="0"/>
  </r>
  <r>
    <n v="5515110131"/>
    <x v="100"/>
    <n v="48016800"/>
    <x v="662"/>
    <s v="SSALLONDONO"/>
    <s v="MFLT"/>
    <s v="Retención y aport de nomina seguridad social"/>
    <s v=""/>
    <s v=""/>
    <d v="2010-11-29T00:00:00"/>
    <d v="2010-11-29T00:00:00"/>
    <n v="33200"/>
    <s v="551"/>
    <x v="10"/>
    <x v="27"/>
    <x v="2"/>
    <x v="1"/>
    <x v="0"/>
  </r>
  <r>
    <n v="5515110133"/>
    <x v="98"/>
    <n v="48016800"/>
    <x v="662"/>
    <s v="SSALLONDONO"/>
    <s v="MFLT"/>
    <s v="Retención y aport de nomina seguridad social"/>
    <s v=""/>
    <s v=""/>
    <d v="2010-11-29T00:00:00"/>
    <d v="2010-11-29T00:00:00"/>
    <n v="24900"/>
    <s v="551"/>
    <x v="10"/>
    <x v="27"/>
    <x v="2"/>
    <x v="1"/>
    <x v="0"/>
  </r>
  <r>
    <n v="5515110134"/>
    <x v="98"/>
    <n v="48016800"/>
    <x v="662"/>
    <s v="SSALLONDONO"/>
    <s v="MFLT"/>
    <s v="Retención y aport de nomina seguridad social"/>
    <s v=""/>
    <s v=""/>
    <d v="2010-11-29T00:00:00"/>
    <d v="2010-11-29T00:00:00"/>
    <n v="16600"/>
    <s v="551"/>
    <x v="10"/>
    <x v="27"/>
    <x v="2"/>
    <x v="1"/>
    <x v="0"/>
  </r>
  <r>
    <n v="5505110127"/>
    <x v="141"/>
    <n v="48200100"/>
    <x v="664"/>
    <s v="SSALLONDONO"/>
    <s v="MFLT"/>
    <s v="Retención y aport de nomina seguridad social"/>
    <s v=""/>
    <s v=""/>
    <d v="2010-11-29T00:00:00"/>
    <d v="2010-11-29T00:00:00"/>
    <n v="123300"/>
    <s v="550"/>
    <x v="10"/>
    <x v="27"/>
    <x v="2"/>
    <x v="1"/>
    <x v="0"/>
  </r>
  <r>
    <n v="5505110128"/>
    <x v="142"/>
    <n v="48200100"/>
    <x v="664"/>
    <s v="SSALLONDONO"/>
    <s v="MFLT"/>
    <s v="Retención y aport de nomina seguridad social"/>
    <s v=""/>
    <s v=""/>
    <d v="2010-11-29T00:00:00"/>
    <d v="2010-11-29T00:00:00"/>
    <n v="-113454"/>
    <s v="550"/>
    <x v="10"/>
    <x v="27"/>
    <x v="2"/>
    <x v="1"/>
    <x v="0"/>
  </r>
  <r>
    <n v="5505110128"/>
    <x v="142"/>
    <n v="48200100"/>
    <x v="664"/>
    <s v="SSALLONDONO"/>
    <s v="MFLT"/>
    <s v="Retención y aport de nomina seguridad social"/>
    <s v=""/>
    <s v=""/>
    <d v="2010-11-29T00:00:00"/>
    <d v="2010-11-29T00:00:00"/>
    <n v="354500"/>
    <s v="550"/>
    <x v="10"/>
    <x v="27"/>
    <x v="2"/>
    <x v="1"/>
    <x v="0"/>
  </r>
  <r>
    <n v="5505110129"/>
    <x v="143"/>
    <n v="48200100"/>
    <x v="664"/>
    <s v="SSALLONDONO"/>
    <s v="MFLT"/>
    <s v="Retención y aport de nomina seguridad social"/>
    <s v=""/>
    <s v=""/>
    <d v="2010-11-29T00:00:00"/>
    <d v="2010-11-29T00:00:00"/>
    <n v="-113454"/>
    <s v="550"/>
    <x v="10"/>
    <x v="27"/>
    <x v="2"/>
    <x v="1"/>
    <x v="0"/>
  </r>
  <r>
    <n v="5505110129"/>
    <x v="143"/>
    <n v="48200100"/>
    <x v="664"/>
    <s v="SSALLONDONO"/>
    <s v="MFLT"/>
    <s v="Retención y aport de nomina seguridad social"/>
    <s v=""/>
    <s v=""/>
    <d v="2010-11-29T00:00:00"/>
    <d v="2010-11-29T00:00:00"/>
    <n v="453700"/>
    <s v="550"/>
    <x v="10"/>
    <x v="27"/>
    <x v="2"/>
    <x v="1"/>
    <x v="0"/>
  </r>
  <r>
    <n v="5505110131"/>
    <x v="144"/>
    <n v="48200100"/>
    <x v="664"/>
    <s v="SSALLONDONO"/>
    <s v="MFLT"/>
    <s v="Retención y aport de nomina seguridad social"/>
    <s v=""/>
    <s v=""/>
    <d v="2010-11-29T00:00:00"/>
    <d v="2010-11-29T00:00:00"/>
    <n v="113500"/>
    <s v="550"/>
    <x v="10"/>
    <x v="27"/>
    <x v="2"/>
    <x v="1"/>
    <x v="0"/>
  </r>
  <r>
    <n v="5505110133"/>
    <x v="145"/>
    <n v="48200100"/>
    <x v="664"/>
    <s v="SSALLONDONO"/>
    <s v="MFLT"/>
    <s v="Retención y aport de nomina seguridad social"/>
    <s v=""/>
    <s v=""/>
    <d v="2010-11-29T00:00:00"/>
    <d v="2010-11-29T00:00:00"/>
    <n v="85100"/>
    <s v="550"/>
    <x v="10"/>
    <x v="27"/>
    <x v="2"/>
    <x v="1"/>
    <x v="0"/>
  </r>
  <r>
    <n v="5505110134"/>
    <x v="146"/>
    <n v="48200100"/>
    <x v="664"/>
    <s v="SSALLONDONO"/>
    <s v="MFLT"/>
    <s v="Retención y aport de nomina seguridad social"/>
    <s v=""/>
    <s v=""/>
    <d v="2010-11-29T00:00:00"/>
    <d v="2010-11-29T00:00:00"/>
    <n v="56700"/>
    <s v="550"/>
    <x v="10"/>
    <x v="27"/>
    <x v="2"/>
    <x v="1"/>
    <x v="0"/>
  </r>
  <r>
    <n v="5505116120"/>
    <x v="208"/>
    <n v="48200100"/>
    <x v="664"/>
    <s v="LTNJRODRIGUE"/>
    <s v="MFLT"/>
    <s v="Provisión otras cta.pte.proveed prod. Inventariab."/>
    <s v=""/>
    <s v="Regrigerio"/>
    <d v="2010-11-29T00:00:00"/>
    <d v="2010-11-29T00:00:00"/>
    <n v="65650"/>
    <s v="550"/>
    <x v="10"/>
    <x v="27"/>
    <x v="5"/>
    <x v="1"/>
    <x v="0"/>
  </r>
  <r>
    <n v="5505116120"/>
    <x v="208"/>
    <n v="48200100"/>
    <x v="664"/>
    <s v="LTYCDAVILA"/>
    <s v="MFLT"/>
    <s v="TAMAYO VELEZ WILLIAM ALBERTO"/>
    <s v=""/>
    <s v="Regrigerio"/>
    <d v="2010-11-24T00:00:00"/>
    <d v="2010-11-29T00:00:00"/>
    <n v="0"/>
    <s v="550"/>
    <x v="10"/>
    <x v="27"/>
    <x v="5"/>
    <x v="1"/>
    <x v="0"/>
  </r>
  <r>
    <n v="5505116507"/>
    <x v="219"/>
    <n v="48200100"/>
    <x v="664"/>
    <s v="LTNJRODRIGUE"/>
    <s v="MFLT"/>
    <s v="Provisión otras cta.pte.proveed prod. Inventariab."/>
    <s v=""/>
    <s v="Recarga de toner de impresora"/>
    <d v="2010-11-29T00:00:00"/>
    <d v="2010-11-29T00:00:00"/>
    <n v="30173"/>
    <s v="550"/>
    <x v="10"/>
    <x v="27"/>
    <x v="5"/>
    <x v="1"/>
    <x v="0"/>
  </r>
  <r>
    <n v="5505116507"/>
    <x v="219"/>
    <n v="48200100"/>
    <x v="664"/>
    <s v="LTYCDAVILA"/>
    <s v="MFLT"/>
    <s v="TONER EXPRESS LTDA"/>
    <s v=""/>
    <s v="Recarga de toner de impresora"/>
    <d v="2010-11-26T00:00:00"/>
    <d v="2010-11-29T00:00:00"/>
    <n v="0"/>
    <s v="550"/>
    <x v="10"/>
    <x v="27"/>
    <x v="5"/>
    <x v="1"/>
    <x v="0"/>
  </r>
  <r>
    <n v="5505125759"/>
    <x v="187"/>
    <n v="48200100"/>
    <x v="664"/>
    <s v="LTYCDAVILA"/>
    <s v="MFLT"/>
    <s v="EMPRESA TRANSPORTADORA DE TAXIS"/>
    <s v=""/>
    <s v="Servicio Transporte por vale"/>
    <d v="2010-11-25T00:00:00"/>
    <d v="2010-11-29T00:00:00"/>
    <n v="0"/>
    <s v="550"/>
    <x v="10"/>
    <x v="27"/>
    <x v="5"/>
    <x v="1"/>
    <x v="0"/>
  </r>
  <r>
    <n v="5525110109"/>
    <x v="248"/>
    <n v="48330000"/>
    <x v="666"/>
    <s v="SSALLONDONO"/>
    <s v="MFLT"/>
    <s v="Retención y aport de nomina seguridad social"/>
    <s v=""/>
    <s v=""/>
    <d v="2010-11-29T00:00:00"/>
    <d v="2010-11-29T00:00:00"/>
    <n v="-28312"/>
    <s v="552"/>
    <x v="10"/>
    <x v="27"/>
    <x v="2"/>
    <x v="1"/>
    <x v="0"/>
  </r>
  <r>
    <n v="5525110127"/>
    <x v="162"/>
    <n v="48330000"/>
    <x v="666"/>
    <s v="SSALLONDONO"/>
    <s v="MFLT"/>
    <s v="Retención y aport de nomina seguridad social"/>
    <s v=""/>
    <s v=""/>
    <d v="2010-11-29T00:00:00"/>
    <d v="2010-11-29T00:00:00"/>
    <n v="17800"/>
    <s v="552"/>
    <x v="10"/>
    <x v="27"/>
    <x v="2"/>
    <x v="1"/>
    <x v="0"/>
  </r>
  <r>
    <n v="5525110127"/>
    <x v="162"/>
    <n v="48330000"/>
    <x v="666"/>
    <s v="SSALLONDONO"/>
    <s v="MFLT"/>
    <s v="Retención y aport de nomina seguridad social"/>
    <s v=""/>
    <s v=""/>
    <d v="2010-11-29T00:00:00"/>
    <d v="2010-11-29T00:00:00"/>
    <n v="13900"/>
    <s v="552"/>
    <x v="10"/>
    <x v="27"/>
    <x v="2"/>
    <x v="1"/>
    <x v="0"/>
  </r>
  <r>
    <n v="5525110128"/>
    <x v="163"/>
    <n v="48330000"/>
    <x v="666"/>
    <s v="SSALLONDONO"/>
    <s v="MFLT"/>
    <s v="Retención y aport de nomina seguridad social"/>
    <s v=""/>
    <s v=""/>
    <d v="2010-11-29T00:00:00"/>
    <d v="2010-11-29T00:00:00"/>
    <n v="-101677"/>
    <s v="552"/>
    <x v="10"/>
    <x v="27"/>
    <x v="2"/>
    <x v="1"/>
    <x v="0"/>
  </r>
  <r>
    <n v="5525110128"/>
    <x v="163"/>
    <n v="48330000"/>
    <x v="666"/>
    <s v="SSALLONDONO"/>
    <s v="MFLT"/>
    <s v="Retención y aport de nomina seguridad social"/>
    <s v=""/>
    <s v=""/>
    <d v="2010-11-29T00:00:00"/>
    <d v="2010-11-29T00:00:00"/>
    <n v="-106891"/>
    <s v="552"/>
    <x v="10"/>
    <x v="27"/>
    <x v="2"/>
    <x v="1"/>
    <x v="0"/>
  </r>
  <r>
    <n v="5525110128"/>
    <x v="163"/>
    <n v="48330000"/>
    <x v="666"/>
    <s v="SSALLONDONO"/>
    <s v="MFLT"/>
    <s v="Retención y aport de nomina seguridad social"/>
    <s v=""/>
    <s v=""/>
    <d v="2010-11-29T00:00:00"/>
    <d v="2010-11-29T00:00:00"/>
    <n v="317700"/>
    <s v="552"/>
    <x v="10"/>
    <x v="27"/>
    <x v="2"/>
    <x v="1"/>
    <x v="0"/>
  </r>
  <r>
    <n v="5525110128"/>
    <x v="163"/>
    <n v="48330000"/>
    <x v="666"/>
    <s v="SSALLONDONO"/>
    <s v="MFLT"/>
    <s v="Retención y aport de nomina seguridad social"/>
    <s v=""/>
    <s v=""/>
    <d v="2010-11-29T00:00:00"/>
    <d v="2010-11-29T00:00:00"/>
    <n v="334000"/>
    <s v="552"/>
    <x v="10"/>
    <x v="27"/>
    <x v="2"/>
    <x v="1"/>
    <x v="0"/>
  </r>
  <r>
    <n v="5525110129"/>
    <x v="164"/>
    <n v="48330000"/>
    <x v="666"/>
    <s v="SSALLONDONO"/>
    <s v="MFLT"/>
    <s v="Retención y aport de nomina seguridad social"/>
    <s v=""/>
    <s v=""/>
    <d v="2010-11-29T00:00:00"/>
    <d v="2010-11-29T00:00:00"/>
    <n v="-101677"/>
    <s v="552"/>
    <x v="10"/>
    <x v="27"/>
    <x v="2"/>
    <x v="1"/>
    <x v="0"/>
  </r>
  <r>
    <n v="5525110129"/>
    <x v="164"/>
    <n v="48330000"/>
    <x v="666"/>
    <s v="SSALLONDONO"/>
    <s v="MFLT"/>
    <s v="Retención y aport de nomina seguridad social"/>
    <s v=""/>
    <s v=""/>
    <d v="2010-11-29T00:00:00"/>
    <d v="2010-11-29T00:00:00"/>
    <n v="-133614"/>
    <s v="552"/>
    <x v="10"/>
    <x v="27"/>
    <x v="2"/>
    <x v="1"/>
    <x v="0"/>
  </r>
  <r>
    <n v="5525110129"/>
    <x v="164"/>
    <n v="48330000"/>
    <x v="666"/>
    <s v="SSALLONDONO"/>
    <s v="MFLT"/>
    <s v="Retención y aport de nomina seguridad social"/>
    <s v=""/>
    <s v=""/>
    <d v="2010-11-29T00:00:00"/>
    <d v="2010-11-29T00:00:00"/>
    <n v="406700"/>
    <s v="552"/>
    <x v="10"/>
    <x v="27"/>
    <x v="2"/>
    <x v="1"/>
    <x v="0"/>
  </r>
  <r>
    <n v="5525110129"/>
    <x v="164"/>
    <n v="48330000"/>
    <x v="666"/>
    <s v="SSALLONDONO"/>
    <s v="MFLT"/>
    <s v="Retención y aport de nomina seguridad social"/>
    <s v=""/>
    <s v=""/>
    <d v="2010-11-29T00:00:00"/>
    <d v="2010-11-29T00:00:00"/>
    <n v="454300"/>
    <s v="552"/>
    <x v="10"/>
    <x v="27"/>
    <x v="2"/>
    <x v="1"/>
    <x v="0"/>
  </r>
  <r>
    <n v="5525110131"/>
    <x v="165"/>
    <n v="48330000"/>
    <x v="666"/>
    <s v="SSALLONDONO"/>
    <s v="MFLT"/>
    <s v="Retención y aport de nomina seguridad social"/>
    <s v=""/>
    <s v=""/>
    <d v="2010-11-29T00:00:00"/>
    <d v="2010-11-29T00:00:00"/>
    <n v="92300"/>
    <s v="552"/>
    <x v="10"/>
    <x v="27"/>
    <x v="2"/>
    <x v="1"/>
    <x v="0"/>
  </r>
  <r>
    <n v="5525110131"/>
    <x v="165"/>
    <n v="48330000"/>
    <x v="666"/>
    <s v="SSALLONDONO"/>
    <s v="MFLT"/>
    <s v="Retención y aport de nomina seguridad social"/>
    <s v=""/>
    <s v=""/>
    <d v="2010-11-29T00:00:00"/>
    <d v="2010-11-29T00:00:00"/>
    <n v="106900"/>
    <s v="552"/>
    <x v="10"/>
    <x v="27"/>
    <x v="2"/>
    <x v="1"/>
    <x v="0"/>
  </r>
  <r>
    <n v="5525110133"/>
    <x v="166"/>
    <n v="48330000"/>
    <x v="666"/>
    <s v="SSALLONDONO"/>
    <s v="MFLT"/>
    <s v="Retención y aport de nomina seguridad social"/>
    <s v=""/>
    <s v=""/>
    <d v="2010-11-29T00:00:00"/>
    <d v="2010-11-29T00:00:00"/>
    <n v="69200"/>
    <s v="552"/>
    <x v="10"/>
    <x v="27"/>
    <x v="2"/>
    <x v="1"/>
    <x v="0"/>
  </r>
  <r>
    <n v="5525110133"/>
    <x v="166"/>
    <n v="48330000"/>
    <x v="666"/>
    <s v="SSALLONDONO"/>
    <s v="MFLT"/>
    <s v="Retención y aport de nomina seguridad social"/>
    <s v=""/>
    <s v=""/>
    <d v="2010-11-29T00:00:00"/>
    <d v="2010-11-29T00:00:00"/>
    <n v="80200"/>
    <s v="552"/>
    <x v="10"/>
    <x v="27"/>
    <x v="2"/>
    <x v="1"/>
    <x v="0"/>
  </r>
  <r>
    <n v="5525110134"/>
    <x v="167"/>
    <n v="48330000"/>
    <x v="666"/>
    <s v="SSALLONDONO"/>
    <s v="MFLT"/>
    <s v="Retención y aport de nomina seguridad social"/>
    <s v=""/>
    <s v=""/>
    <d v="2010-11-29T00:00:00"/>
    <d v="2010-11-29T00:00:00"/>
    <n v="46100"/>
    <s v="552"/>
    <x v="10"/>
    <x v="27"/>
    <x v="2"/>
    <x v="1"/>
    <x v="0"/>
  </r>
  <r>
    <n v="5525110134"/>
    <x v="167"/>
    <n v="48330000"/>
    <x v="666"/>
    <s v="SSALLONDONO"/>
    <s v="MFLT"/>
    <s v="Retención y aport de nomina seguridad social"/>
    <s v=""/>
    <s v=""/>
    <d v="2010-11-29T00:00:00"/>
    <d v="2010-11-29T00:00:00"/>
    <n v="53400"/>
    <s v="552"/>
    <x v="10"/>
    <x v="27"/>
    <x v="2"/>
    <x v="1"/>
    <x v="0"/>
  </r>
  <r>
    <n v="5525125759"/>
    <x v="178"/>
    <n v="48330000"/>
    <x v="666"/>
    <s v="LTNJRODRIGUE"/>
    <s v="MFLT"/>
    <s v="Provisión otras cta.pte.proveed prod. Inventariab."/>
    <s v=""/>
    <s v="Servicio Transporte por vale"/>
    <d v="2010-11-29T00:00:00"/>
    <d v="2010-11-29T00:00:00"/>
    <n v="51314"/>
    <s v="552"/>
    <x v="10"/>
    <x v="27"/>
    <x v="5"/>
    <x v="1"/>
    <x v="0"/>
  </r>
  <r>
    <n v="5525125759"/>
    <x v="178"/>
    <n v="48330000"/>
    <x v="666"/>
    <s v="LTYCDAVILA"/>
    <s v="MFLT"/>
    <s v="EMPRESA TRANSPORTADORA DE TAXIS"/>
    <s v=""/>
    <s v="Servicio Transporte por vale"/>
    <d v="2010-11-25T00:00:00"/>
    <d v="2010-11-29T00:00:00"/>
    <n v="0"/>
    <s v="552"/>
    <x v="10"/>
    <x v="27"/>
    <x v="5"/>
    <x v="1"/>
    <x v="0"/>
  </r>
  <r>
    <n v="5525125759"/>
    <x v="178"/>
    <n v="48330000"/>
    <x v="666"/>
    <s v="LTYCDAVILA"/>
    <s v="MFLT"/>
    <s v="EMPRESA TRANSPORTADORA DE TAXIS"/>
    <s v=""/>
    <s v="Servicio Transporte por vale"/>
    <d v="2010-11-25T00:00:00"/>
    <d v="2010-11-29T00:00:00"/>
    <n v="0"/>
    <s v="552"/>
    <x v="10"/>
    <x v="27"/>
    <x v="5"/>
    <x v="1"/>
    <x v="0"/>
  </r>
  <r>
    <n v="5515116408"/>
    <x v="103"/>
    <n v="48000300"/>
    <x v="654"/>
    <s v="SSRDVILLEGAS"/>
    <s v="MFLT"/>
    <s v="TELEFONICA MOVILES COLOMBIA S.A."/>
    <s v=""/>
    <s v=""/>
    <d v="2010-11-30T00:00:00"/>
    <d v="2010-11-30T00:00:00"/>
    <n v="18106"/>
    <s v="551"/>
    <x v="10"/>
    <x v="27"/>
    <x v="1"/>
    <x v="1"/>
    <x v="0"/>
  </r>
  <r>
    <n v="5515113507"/>
    <x v="101"/>
    <n v="48001400"/>
    <x v="655"/>
    <s v="SSGAVILLAMIL"/>
    <s v="MFLT"/>
    <s v="Cto pdcion CIF,servicios,otros servicios"/>
    <s v=""/>
    <s v=""/>
    <d v="2010-11-30T00:00:00"/>
    <d v="2010-11-30T00:00:00"/>
    <n v="-215813"/>
    <s v="551"/>
    <x v="10"/>
    <x v="27"/>
    <x v="5"/>
    <x v="1"/>
    <x v="0"/>
  </r>
  <r>
    <n v="5515113507"/>
    <x v="101"/>
    <n v="48001500"/>
    <x v="656"/>
    <s v="SSGAVILLAMIL"/>
    <s v="MFLT"/>
    <s v="Gto vta,servicios,transp,fletes,a clientes"/>
    <s v=""/>
    <s v=""/>
    <d v="2010-11-30T00:00:00"/>
    <d v="2010-11-30T00:00:00"/>
    <n v="215813"/>
    <s v="551"/>
    <x v="10"/>
    <x v="27"/>
    <x v="5"/>
    <x v="1"/>
    <x v="0"/>
  </r>
  <r>
    <n v="5515122502"/>
    <x v="126"/>
    <n v="48016300"/>
    <x v="661"/>
    <s v="SSRMSALAZAR"/>
    <s v="MFLT"/>
    <s v="Dep. acum. maquinaria y equipo operativos"/>
    <s v=""/>
    <s v=""/>
    <d v="2010-11-30T00:00:00"/>
    <d v="2010-11-30T00:00:00"/>
    <n v="550713"/>
    <s v="551"/>
    <x v="10"/>
    <x v="27"/>
    <x v="4"/>
    <x v="1"/>
    <x v="0"/>
  </r>
  <r>
    <n v="5515122502"/>
    <x v="126"/>
    <n v="48016300"/>
    <x v="661"/>
    <s v="SSRMSALAZAR"/>
    <s v="MFLT"/>
    <s v="Dep. acum. construcción y edif. operativos"/>
    <s v=""/>
    <s v=""/>
    <d v="2010-11-30T00:00:00"/>
    <d v="2010-11-30T00:00:00"/>
    <n v="667079"/>
    <s v="551"/>
    <x v="10"/>
    <x v="27"/>
    <x v="4"/>
    <x v="1"/>
    <x v="0"/>
  </r>
  <r>
    <n v="5515122502"/>
    <x v="126"/>
    <n v="48016300"/>
    <x v="661"/>
    <s v="LTAMSEJIN"/>
    <s v="MFLT"/>
    <s v=""/>
    <s v=""/>
    <s v=""/>
    <d v="2010-11-30T00:00:00"/>
    <d v="2010-11-30T00:00:00"/>
    <n v="-79331"/>
    <s v="551"/>
    <x v="10"/>
    <x v="27"/>
    <x v="4"/>
    <x v="1"/>
    <x v="0"/>
  </r>
  <r>
    <n v="5515122502"/>
    <x v="126"/>
    <n v="48016300"/>
    <x v="661"/>
    <s v="LTAMSEJIN"/>
    <s v="MFLT"/>
    <s v=""/>
    <s v=""/>
    <s v=""/>
    <d v="2010-11-30T00:00:00"/>
    <d v="2010-11-30T00:00:00"/>
    <n v="-41624"/>
    <s v="551"/>
    <x v="10"/>
    <x v="27"/>
    <x v="4"/>
    <x v="1"/>
    <x v="0"/>
  </r>
  <r>
    <n v="5515122502"/>
    <x v="126"/>
    <n v="48016300"/>
    <x v="661"/>
    <s v="LTAMSEJIN"/>
    <s v="MFLT"/>
    <s v=""/>
    <s v=""/>
    <s v=""/>
    <d v="2010-11-30T00:00:00"/>
    <d v="2010-11-30T00:00:00"/>
    <n v="-15151"/>
    <s v="551"/>
    <x v="10"/>
    <x v="27"/>
    <x v="4"/>
    <x v="1"/>
    <x v="0"/>
  </r>
  <r>
    <n v="5515122502"/>
    <x v="126"/>
    <n v="48016300"/>
    <x v="661"/>
    <s v="LTAMSEJIN"/>
    <s v="MFLT"/>
    <s v=""/>
    <s v=""/>
    <s v=""/>
    <d v="2010-11-30T00:00:00"/>
    <d v="2010-11-30T00:00:00"/>
    <n v="-275460"/>
    <s v="551"/>
    <x v="10"/>
    <x v="27"/>
    <x v="4"/>
    <x v="1"/>
    <x v="0"/>
  </r>
  <r>
    <n v="5515122502"/>
    <x v="126"/>
    <n v="48016300"/>
    <x v="661"/>
    <s v="LTAMSEJIN"/>
    <s v="MFLT"/>
    <s v=""/>
    <s v=""/>
    <s v=""/>
    <d v="2010-11-30T00:00:00"/>
    <d v="2010-11-30T00:00:00"/>
    <n v="-80951"/>
    <s v="551"/>
    <x v="10"/>
    <x v="27"/>
    <x v="4"/>
    <x v="1"/>
    <x v="0"/>
  </r>
  <r>
    <n v="5515122502"/>
    <x v="126"/>
    <n v="48016300"/>
    <x v="661"/>
    <s v="LTAMSEJIN"/>
    <s v="MFLT"/>
    <s v=""/>
    <s v=""/>
    <s v=""/>
    <d v="2010-11-30T00:00:00"/>
    <d v="2010-11-30T00:00:00"/>
    <n v="-58196"/>
    <s v="551"/>
    <x v="10"/>
    <x v="27"/>
    <x v="4"/>
    <x v="1"/>
    <x v="0"/>
  </r>
  <r>
    <n v="5515122502"/>
    <x v="126"/>
    <n v="48016300"/>
    <x v="661"/>
    <s v="LTAMSEJIN"/>
    <s v="MFLT"/>
    <s v=""/>
    <s v=""/>
    <s v=""/>
    <d v="2010-11-30T00:00:00"/>
    <d v="2010-11-30T00:00:00"/>
    <n v="-110848"/>
    <s v="551"/>
    <x v="10"/>
    <x v="27"/>
    <x v="4"/>
    <x v="1"/>
    <x v="0"/>
  </r>
  <r>
    <n v="5515122502"/>
    <x v="126"/>
    <n v="48016300"/>
    <x v="661"/>
    <s v="LTAMSEJIN"/>
    <s v="MFLT"/>
    <s v=""/>
    <s v=""/>
    <s v=""/>
    <d v="2010-11-30T00:00:00"/>
    <d v="2010-11-30T00:00:00"/>
    <n v="-57143"/>
    <s v="551"/>
    <x v="10"/>
    <x v="27"/>
    <x v="4"/>
    <x v="1"/>
    <x v="0"/>
  </r>
  <r>
    <n v="5515122502"/>
    <x v="126"/>
    <n v="48016300"/>
    <x v="661"/>
    <s v="LTAMSEJIN"/>
    <s v="MFLT"/>
    <s v=""/>
    <s v=""/>
    <s v=""/>
    <d v="2010-11-30T00:00:00"/>
    <d v="2010-11-30T00:00:00"/>
    <n v="-20388"/>
    <s v="551"/>
    <x v="10"/>
    <x v="27"/>
    <x v="4"/>
    <x v="1"/>
    <x v="0"/>
  </r>
  <r>
    <n v="5515122502"/>
    <x v="126"/>
    <n v="48016300"/>
    <x v="661"/>
    <s v="LTAMSEJIN"/>
    <s v="MFLT"/>
    <s v=""/>
    <s v=""/>
    <s v=""/>
    <d v="2010-11-30T00:00:00"/>
    <d v="2010-11-30T00:00:00"/>
    <n v="-359763"/>
    <s v="551"/>
    <x v="10"/>
    <x v="27"/>
    <x v="4"/>
    <x v="1"/>
    <x v="0"/>
  </r>
  <r>
    <n v="5515122502"/>
    <x v="126"/>
    <n v="48016300"/>
    <x v="661"/>
    <s v="LTAMSEJIN"/>
    <s v="MFLT"/>
    <s v=""/>
    <s v=""/>
    <s v=""/>
    <d v="2010-11-30T00:00:00"/>
    <d v="2010-11-30T00:00:00"/>
    <n v="-78183"/>
    <s v="551"/>
    <x v="10"/>
    <x v="27"/>
    <x v="4"/>
    <x v="1"/>
    <x v="0"/>
  </r>
  <r>
    <n v="5515122502"/>
    <x v="126"/>
    <n v="48016300"/>
    <x v="661"/>
    <s v="LTAMSEJIN"/>
    <s v="MFLT"/>
    <s v=""/>
    <s v=""/>
    <s v=""/>
    <d v="2010-11-30T00:00:00"/>
    <d v="2010-11-30T00:00:00"/>
    <n v="-40754"/>
    <s v="551"/>
    <x v="10"/>
    <x v="27"/>
    <x v="4"/>
    <x v="1"/>
    <x v="0"/>
  </r>
  <r>
    <n v="5515122507"/>
    <x v="236"/>
    <n v="48016300"/>
    <x v="661"/>
    <s v="SSRMSALAZAR"/>
    <s v="MFLT"/>
    <s v="Dep. acum. maquinaria y equipo operativos"/>
    <s v=""/>
    <s v=""/>
    <d v="2010-11-30T00:00:00"/>
    <d v="2010-11-30T00:00:00"/>
    <n v="596811"/>
    <s v="551"/>
    <x v="10"/>
    <x v="27"/>
    <x v="5"/>
    <x v="1"/>
    <x v="0"/>
  </r>
  <r>
    <n v="5515122507"/>
    <x v="236"/>
    <n v="48016300"/>
    <x v="661"/>
    <s v="LTAMSEJIN"/>
    <s v="MFLT"/>
    <s v=""/>
    <s v=""/>
    <s v=""/>
    <d v="2010-11-30T00:00:00"/>
    <d v="2010-11-30T00:00:00"/>
    <n v="-596811"/>
    <s v="551"/>
    <x v="10"/>
    <x v="27"/>
    <x v="5"/>
    <x v="1"/>
    <x v="0"/>
  </r>
  <r>
    <n v="5515122502"/>
    <x v="126"/>
    <n v="48016300"/>
    <x v="661"/>
    <s v="LTAMSEJIN"/>
    <s v="MFLT"/>
    <s v=""/>
    <s v=""/>
    <s v=""/>
    <d v="2010-11-30T00:00:00"/>
    <d v="2010-11-30T00:00:00"/>
    <n v="79331"/>
    <s v="551"/>
    <x v="10"/>
    <x v="27"/>
    <x v="4"/>
    <x v="1"/>
    <x v="0"/>
  </r>
  <r>
    <n v="5515122502"/>
    <x v="126"/>
    <n v="48016300"/>
    <x v="661"/>
    <s v="LTAMSEJIN"/>
    <s v="MFLT"/>
    <s v=""/>
    <s v=""/>
    <s v=""/>
    <d v="2010-11-30T00:00:00"/>
    <d v="2010-11-30T00:00:00"/>
    <n v="41624"/>
    <s v="551"/>
    <x v="10"/>
    <x v="27"/>
    <x v="4"/>
    <x v="1"/>
    <x v="0"/>
  </r>
  <r>
    <n v="5515122502"/>
    <x v="126"/>
    <n v="48016300"/>
    <x v="661"/>
    <s v="LTAMSEJIN"/>
    <s v="MFLT"/>
    <s v=""/>
    <s v=""/>
    <s v=""/>
    <d v="2010-11-30T00:00:00"/>
    <d v="2010-11-30T00:00:00"/>
    <n v="15151"/>
    <s v="551"/>
    <x v="10"/>
    <x v="27"/>
    <x v="4"/>
    <x v="1"/>
    <x v="0"/>
  </r>
  <r>
    <n v="5515122502"/>
    <x v="126"/>
    <n v="48016300"/>
    <x v="661"/>
    <s v="LTAMSEJIN"/>
    <s v="MFLT"/>
    <s v=""/>
    <s v=""/>
    <s v=""/>
    <d v="2010-11-30T00:00:00"/>
    <d v="2010-11-30T00:00:00"/>
    <n v="275460"/>
    <s v="551"/>
    <x v="10"/>
    <x v="27"/>
    <x v="4"/>
    <x v="1"/>
    <x v="0"/>
  </r>
  <r>
    <n v="5515122502"/>
    <x v="126"/>
    <n v="48016300"/>
    <x v="661"/>
    <s v="LTAMSEJIN"/>
    <s v="MFLT"/>
    <s v=""/>
    <s v=""/>
    <s v=""/>
    <d v="2010-11-30T00:00:00"/>
    <d v="2010-11-30T00:00:00"/>
    <n v="80951"/>
    <s v="551"/>
    <x v="10"/>
    <x v="27"/>
    <x v="4"/>
    <x v="1"/>
    <x v="0"/>
  </r>
  <r>
    <n v="5515122502"/>
    <x v="126"/>
    <n v="48016300"/>
    <x v="661"/>
    <s v="LTAMSEJIN"/>
    <s v="MFLT"/>
    <s v=""/>
    <s v=""/>
    <s v=""/>
    <d v="2010-11-30T00:00:00"/>
    <d v="2010-11-30T00:00:00"/>
    <n v="58196"/>
    <s v="551"/>
    <x v="10"/>
    <x v="27"/>
    <x v="4"/>
    <x v="1"/>
    <x v="0"/>
  </r>
  <r>
    <n v="5515122502"/>
    <x v="126"/>
    <n v="48016300"/>
    <x v="661"/>
    <s v="LTAMSEJIN"/>
    <s v="MFLT"/>
    <s v=""/>
    <s v=""/>
    <s v=""/>
    <d v="2010-11-30T00:00:00"/>
    <d v="2010-11-30T00:00:00"/>
    <n v="110848"/>
    <s v="551"/>
    <x v="10"/>
    <x v="27"/>
    <x v="4"/>
    <x v="1"/>
    <x v="0"/>
  </r>
  <r>
    <n v="5515122502"/>
    <x v="126"/>
    <n v="48016300"/>
    <x v="661"/>
    <s v="LTAMSEJIN"/>
    <s v="MFLT"/>
    <s v=""/>
    <s v=""/>
    <s v=""/>
    <d v="2010-11-30T00:00:00"/>
    <d v="2010-11-30T00:00:00"/>
    <n v="57143"/>
    <s v="551"/>
    <x v="10"/>
    <x v="27"/>
    <x v="4"/>
    <x v="1"/>
    <x v="0"/>
  </r>
  <r>
    <n v="5515122502"/>
    <x v="126"/>
    <n v="48016300"/>
    <x v="661"/>
    <s v="LTAMSEJIN"/>
    <s v="MFLT"/>
    <s v=""/>
    <s v=""/>
    <s v=""/>
    <d v="2010-11-30T00:00:00"/>
    <d v="2010-11-30T00:00:00"/>
    <n v="20388"/>
    <s v="551"/>
    <x v="10"/>
    <x v="27"/>
    <x v="4"/>
    <x v="1"/>
    <x v="0"/>
  </r>
  <r>
    <n v="5515122502"/>
    <x v="126"/>
    <n v="48016300"/>
    <x v="661"/>
    <s v="LTAMSEJIN"/>
    <s v="MFLT"/>
    <s v=""/>
    <s v=""/>
    <s v=""/>
    <d v="2010-11-30T00:00:00"/>
    <d v="2010-11-30T00:00:00"/>
    <n v="359763"/>
    <s v="551"/>
    <x v="10"/>
    <x v="27"/>
    <x v="4"/>
    <x v="1"/>
    <x v="0"/>
  </r>
  <r>
    <n v="5515122502"/>
    <x v="126"/>
    <n v="48016300"/>
    <x v="661"/>
    <s v="LTAMSEJIN"/>
    <s v="MFLT"/>
    <s v=""/>
    <s v=""/>
    <s v=""/>
    <d v="2010-11-30T00:00:00"/>
    <d v="2010-11-30T00:00:00"/>
    <n v="78183"/>
    <s v="551"/>
    <x v="10"/>
    <x v="27"/>
    <x v="4"/>
    <x v="1"/>
    <x v="0"/>
  </r>
  <r>
    <n v="5515122502"/>
    <x v="126"/>
    <n v="48016300"/>
    <x v="661"/>
    <s v="LTAMSEJIN"/>
    <s v="MFLT"/>
    <s v=""/>
    <s v=""/>
    <s v=""/>
    <d v="2010-11-30T00:00:00"/>
    <d v="2010-11-30T00:00:00"/>
    <n v="40754"/>
    <s v="551"/>
    <x v="10"/>
    <x v="27"/>
    <x v="4"/>
    <x v="1"/>
    <x v="0"/>
  </r>
  <r>
    <n v="5515122507"/>
    <x v="236"/>
    <n v="48016300"/>
    <x v="661"/>
    <s v="LTAMSEJIN"/>
    <s v="MFLT"/>
    <s v=""/>
    <s v=""/>
    <s v=""/>
    <d v="2010-11-30T00:00:00"/>
    <d v="2010-11-30T00:00:00"/>
    <n v="596811"/>
    <s v="551"/>
    <x v="10"/>
    <x v="27"/>
    <x v="5"/>
    <x v="1"/>
    <x v="0"/>
  </r>
  <r>
    <n v="5515124012"/>
    <x v="127"/>
    <n v="48016300"/>
    <x v="661"/>
    <s v="EXLJMORENO"/>
    <s v="MFLT"/>
    <s v=""/>
    <s v=""/>
    <s v=""/>
    <d v="2010-11-19T00:00:00"/>
    <d v="2010-11-30T00:00:00"/>
    <n v="19147"/>
    <s v="551"/>
    <x v="10"/>
    <x v="27"/>
    <x v="6"/>
    <x v="1"/>
    <x v="0"/>
  </r>
  <r>
    <n v="5515124504"/>
    <x v="104"/>
    <n v="48016800"/>
    <x v="662"/>
    <s v="LTJZMENDEZ"/>
    <s v="MFLT"/>
    <s v=""/>
    <s v=""/>
    <s v=""/>
    <d v="2010-11-30T00:00:00"/>
    <d v="2010-11-30T00:00:00"/>
    <n v="238000"/>
    <s v="551"/>
    <x v="10"/>
    <x v="27"/>
    <x v="5"/>
    <x v="1"/>
    <x v="0"/>
  </r>
  <r>
    <n v="5505124504"/>
    <x v="214"/>
    <n v="48200000"/>
    <x v="663"/>
    <s v="SSGAVILLAMIL"/>
    <s v="MFLT"/>
    <s v="Cto pdcion CIF,servicios,otros servicios"/>
    <s v=""/>
    <s v=""/>
    <d v="2010-11-30T00:00:00"/>
    <d v="2010-11-30T00:00:00"/>
    <n v="-285000"/>
    <s v="550"/>
    <x v="10"/>
    <x v="27"/>
    <x v="5"/>
    <x v="1"/>
    <x v="0"/>
  </r>
  <r>
    <n v="5505124012"/>
    <x v="210"/>
    <n v="48200100"/>
    <x v="664"/>
    <s v="LTJZMENDEZ"/>
    <s v="MFLT"/>
    <s v=""/>
    <s v=""/>
    <s v=""/>
    <d v="2010-11-30T00:00:00"/>
    <d v="2010-11-30T00:00:00"/>
    <n v="7680"/>
    <s v="550"/>
    <x v="10"/>
    <x v="27"/>
    <x v="6"/>
    <x v="1"/>
    <x v="0"/>
  </r>
  <r>
    <n v="5505124502"/>
    <x v="249"/>
    <n v="48200100"/>
    <x v="664"/>
    <s v="LTJZMENDEZ"/>
    <s v="MFLT"/>
    <s v=""/>
    <s v=""/>
    <s v=""/>
    <d v="2010-11-30T00:00:00"/>
    <d v="2010-11-30T00:00:00"/>
    <n v="35685"/>
    <s v="550"/>
    <x v="10"/>
    <x v="27"/>
    <x v="6"/>
    <x v="1"/>
    <x v="0"/>
  </r>
  <r>
    <n v="5505124504"/>
    <x v="214"/>
    <n v="48200100"/>
    <x v="664"/>
    <s v="SSGAVILLAMIL"/>
    <s v="MFLT"/>
    <s v="Gto vta,servicios,transp,fletes,a clientes"/>
    <s v=""/>
    <s v=""/>
    <d v="2010-11-30T00:00:00"/>
    <d v="2010-11-30T00:00:00"/>
    <n v="285000"/>
    <s v="550"/>
    <x v="10"/>
    <x v="27"/>
    <x v="5"/>
    <x v="1"/>
    <x v="0"/>
  </r>
  <r>
    <n v="5525116446"/>
    <x v="152"/>
    <n v="48300600"/>
    <x v="665"/>
    <s v="SSGAVILLAMIL"/>
    <s v="MFLT"/>
    <s v="Cto pdcion CIF,servicios,otros servicios"/>
    <s v=""/>
    <s v=""/>
    <d v="2010-11-30T00:00:00"/>
    <d v="2010-11-30T00:00:00"/>
    <n v="-594000"/>
    <s v="552"/>
    <x v="10"/>
    <x v="27"/>
    <x v="7"/>
    <x v="1"/>
    <x v="1"/>
  </r>
  <r>
    <n v="5525112201"/>
    <x v="168"/>
    <n v="48330000"/>
    <x v="666"/>
    <s v="SSJMGONZALEZ"/>
    <s v="MFLT"/>
    <s v="Impuesto de industria y comercio apropiado"/>
    <s v=""/>
    <s v=""/>
    <d v="2010-11-30T00:00:00"/>
    <d v="2010-11-30T00:00:00"/>
    <n v="8633000"/>
    <s v="552"/>
    <x v="10"/>
    <x v="27"/>
    <x v="9"/>
    <x v="1"/>
    <x v="1"/>
  </r>
  <r>
    <n v="5525126802"/>
    <x v="212"/>
    <n v="48330000"/>
    <x v="666"/>
    <s v="SSGAVILLAMIL"/>
    <s v="MFLT"/>
    <s v="Provisión clientes nacional terc."/>
    <s v=""/>
    <s v=""/>
    <d v="2010-11-30T00:00:00"/>
    <d v="2010-11-30T00:00:00"/>
    <n v="2071917"/>
    <s v="552"/>
    <x v="10"/>
    <x v="27"/>
    <x v="5"/>
    <x v="1"/>
    <x v="1"/>
  </r>
  <r>
    <n v="5515113507"/>
    <x v="101"/>
    <n v="48000300"/>
    <x v="654"/>
    <s v="SSRDVILLEGAS"/>
    <s v="MFLT"/>
    <s v="LEASING BANCOLOMBIA SA"/>
    <s v=""/>
    <s v=""/>
    <d v="2010-12-01T00:00:00"/>
    <d v="2010-12-01T00:00:00"/>
    <n v="36513"/>
    <s v="551"/>
    <x v="11"/>
    <x v="27"/>
    <x v="5"/>
    <x v="1"/>
    <x v="0"/>
  </r>
  <r>
    <n v="5515113507"/>
    <x v="101"/>
    <n v="48000300"/>
    <x v="654"/>
    <s v="SSRDVILLEGAS"/>
    <s v="MFLT"/>
    <s v="LEASING BANCOLOMBIA SA"/>
    <s v=""/>
    <s v=""/>
    <d v="2010-12-01T00:00:00"/>
    <d v="2010-12-01T00:00:00"/>
    <n v="50711"/>
    <s v="551"/>
    <x v="11"/>
    <x v="27"/>
    <x v="5"/>
    <x v="1"/>
    <x v="0"/>
  </r>
  <r>
    <n v="5515113507"/>
    <x v="101"/>
    <n v="48001400"/>
    <x v="655"/>
    <s v="SSRDVILLEGAS"/>
    <s v="MFLT"/>
    <s v="LEASING BANCOLOMBIA SA"/>
    <s v=""/>
    <s v=""/>
    <d v="2010-12-01T00:00:00"/>
    <d v="2010-12-01T00:00:00"/>
    <n v="25997"/>
    <s v="551"/>
    <x v="11"/>
    <x v="27"/>
    <x v="5"/>
    <x v="1"/>
    <x v="0"/>
  </r>
  <r>
    <n v="5515113507"/>
    <x v="101"/>
    <n v="48001400"/>
    <x v="655"/>
    <s v="SSRDVILLEGAS"/>
    <s v="MFLT"/>
    <s v="LEASING BANCOLOMBIA SA"/>
    <s v=""/>
    <s v=""/>
    <d v="2010-12-01T00:00:00"/>
    <d v="2010-12-01T00:00:00"/>
    <n v="35960"/>
    <s v="551"/>
    <x v="11"/>
    <x v="27"/>
    <x v="5"/>
    <x v="1"/>
    <x v="0"/>
  </r>
  <r>
    <n v="5515113507"/>
    <x v="101"/>
    <n v="48001500"/>
    <x v="656"/>
    <s v="SSRDVILLEGAS"/>
    <s v="MFLT"/>
    <s v="LEASING BANCOLOMBIA SA"/>
    <s v=""/>
    <s v=""/>
    <d v="2010-12-01T00:00:00"/>
    <d v="2010-12-01T00:00:00"/>
    <n v="52540"/>
    <s v="551"/>
    <x v="11"/>
    <x v="27"/>
    <x v="5"/>
    <x v="1"/>
    <x v="0"/>
  </r>
  <r>
    <n v="5515113507"/>
    <x v="101"/>
    <n v="48001500"/>
    <x v="656"/>
    <s v="SSRDVILLEGAS"/>
    <s v="MFLT"/>
    <s v="LEASING BANCOLOMBIA SA"/>
    <s v=""/>
    <s v=""/>
    <d v="2010-12-01T00:00:00"/>
    <d v="2010-12-01T00:00:00"/>
    <n v="72676"/>
    <s v="551"/>
    <x v="11"/>
    <x v="27"/>
    <x v="5"/>
    <x v="1"/>
    <x v="0"/>
  </r>
  <r>
    <n v="5515113507"/>
    <x v="101"/>
    <n v="48001500"/>
    <x v="656"/>
    <s v="SSRDVILLEGAS"/>
    <s v="MFLT"/>
    <s v="LEASING BANCOLOMBIA SA"/>
    <s v=""/>
    <s v=""/>
    <d v="2010-12-01T00:00:00"/>
    <d v="2010-12-01T00:00:00"/>
    <n v="34920"/>
    <s v="551"/>
    <x v="11"/>
    <x v="27"/>
    <x v="5"/>
    <x v="1"/>
    <x v="0"/>
  </r>
  <r>
    <n v="5515113507"/>
    <x v="101"/>
    <n v="48001500"/>
    <x v="656"/>
    <s v="SSRDVILLEGAS"/>
    <s v="MFLT"/>
    <s v="LEASING BANCOLOMBIA SA"/>
    <s v=""/>
    <s v=""/>
    <d v="2010-12-01T00:00:00"/>
    <d v="2010-12-01T00:00:00"/>
    <n v="50233"/>
    <s v="551"/>
    <x v="11"/>
    <x v="27"/>
    <x v="5"/>
    <x v="1"/>
    <x v="0"/>
  </r>
  <r>
    <n v="5515113507"/>
    <x v="101"/>
    <n v="48007000"/>
    <x v="658"/>
    <s v="SSRDVILLEGAS"/>
    <s v="MFLT"/>
    <s v="LEASING BANCOLOMBIA SA"/>
    <s v=""/>
    <s v=""/>
    <d v="2010-12-01T00:00:00"/>
    <d v="2010-12-01T00:00:00"/>
    <n v="52540"/>
    <s v="551"/>
    <x v="11"/>
    <x v="27"/>
    <x v="5"/>
    <x v="1"/>
    <x v="0"/>
  </r>
  <r>
    <n v="5515113507"/>
    <x v="101"/>
    <n v="48007000"/>
    <x v="658"/>
    <s v="SSRDVILLEGAS"/>
    <s v="MFLT"/>
    <s v="LEASING BANCOLOMBIA SA"/>
    <s v=""/>
    <s v=""/>
    <d v="2010-12-01T00:00:00"/>
    <d v="2010-12-01T00:00:00"/>
    <n v="72676"/>
    <s v="551"/>
    <x v="11"/>
    <x v="27"/>
    <x v="5"/>
    <x v="1"/>
    <x v="0"/>
  </r>
  <r>
    <n v="5515113507"/>
    <x v="101"/>
    <n v="48007000"/>
    <x v="658"/>
    <s v="SSRDVILLEGAS"/>
    <s v="MFLT"/>
    <s v="LEASING BANCOLOMBIA SA"/>
    <s v=""/>
    <s v=""/>
    <d v="2010-12-01T00:00:00"/>
    <d v="2010-12-01T00:00:00"/>
    <n v="25997"/>
    <s v="551"/>
    <x v="11"/>
    <x v="27"/>
    <x v="5"/>
    <x v="1"/>
    <x v="0"/>
  </r>
  <r>
    <n v="5515113507"/>
    <x v="101"/>
    <n v="48007000"/>
    <x v="658"/>
    <s v="SSRDVILLEGAS"/>
    <s v="MFLT"/>
    <s v="LEASING BANCOLOMBIA SA"/>
    <s v=""/>
    <s v=""/>
    <d v="2010-12-01T00:00:00"/>
    <d v="2010-12-01T00:00:00"/>
    <n v="35960"/>
    <s v="551"/>
    <x v="11"/>
    <x v="27"/>
    <x v="5"/>
    <x v="1"/>
    <x v="0"/>
  </r>
  <r>
    <n v="5515113507"/>
    <x v="101"/>
    <n v="48007000"/>
    <x v="658"/>
    <s v="SSRDVILLEGAS"/>
    <s v="MFLT"/>
    <s v="LEASING BANCOLOMBIA SA"/>
    <s v=""/>
    <s v=""/>
    <d v="2010-12-01T00:00:00"/>
    <d v="2010-12-01T00:00:00"/>
    <n v="25997"/>
    <s v="551"/>
    <x v="11"/>
    <x v="27"/>
    <x v="5"/>
    <x v="1"/>
    <x v="0"/>
  </r>
  <r>
    <n v="5515113507"/>
    <x v="101"/>
    <n v="48007000"/>
    <x v="658"/>
    <s v="SSRDVILLEGAS"/>
    <s v="MFLT"/>
    <s v="LEASING BANCOLOMBIA SA"/>
    <s v=""/>
    <s v=""/>
    <d v="2010-12-01T00:00:00"/>
    <d v="2010-12-01T00:00:00"/>
    <n v="35960"/>
    <s v="551"/>
    <x v="11"/>
    <x v="27"/>
    <x v="5"/>
    <x v="1"/>
    <x v="0"/>
  </r>
  <r>
    <n v="5515113507"/>
    <x v="101"/>
    <n v="48007000"/>
    <x v="658"/>
    <s v="SSRDVILLEGAS"/>
    <s v="MFLT"/>
    <s v="LEASING BANCOLOMBIA SA"/>
    <s v=""/>
    <s v=""/>
    <d v="2010-12-01T00:00:00"/>
    <d v="2010-12-01T00:00:00"/>
    <n v="17841"/>
    <s v="551"/>
    <x v="11"/>
    <x v="27"/>
    <x v="5"/>
    <x v="1"/>
    <x v="0"/>
  </r>
  <r>
    <n v="5515113507"/>
    <x v="101"/>
    <n v="48007000"/>
    <x v="658"/>
    <s v="SSRDVILLEGAS"/>
    <s v="MFLT"/>
    <s v="LEASING BANCOLOMBIA SA"/>
    <s v=""/>
    <s v=""/>
    <d v="2010-12-01T00:00:00"/>
    <d v="2010-12-01T00:00:00"/>
    <n v="29013"/>
    <s v="551"/>
    <x v="11"/>
    <x v="27"/>
    <x v="5"/>
    <x v="1"/>
    <x v="0"/>
  </r>
  <r>
    <n v="5515113507"/>
    <x v="101"/>
    <n v="48008600"/>
    <x v="659"/>
    <s v="SSRDVILLEGAS"/>
    <s v="MFLT"/>
    <s v="LEASING BANCOLOMBIA SA"/>
    <s v=""/>
    <s v=""/>
    <d v="2010-12-01T00:00:00"/>
    <d v="2010-12-01T00:00:00"/>
    <n v="25997"/>
    <s v="551"/>
    <x v="11"/>
    <x v="27"/>
    <x v="5"/>
    <x v="1"/>
    <x v="0"/>
  </r>
  <r>
    <n v="5515113507"/>
    <x v="101"/>
    <n v="48008600"/>
    <x v="659"/>
    <s v="SSRDVILLEGAS"/>
    <s v="MFLT"/>
    <s v="LEASING BANCOLOMBIA SA"/>
    <s v=""/>
    <s v=""/>
    <d v="2010-12-01T00:00:00"/>
    <d v="2010-12-01T00:00:00"/>
    <n v="35960"/>
    <s v="551"/>
    <x v="11"/>
    <x v="27"/>
    <x v="5"/>
    <x v="1"/>
    <x v="0"/>
  </r>
  <r>
    <n v="5515113507"/>
    <x v="101"/>
    <n v="48016300"/>
    <x v="661"/>
    <s v="SSRDVILLEGAS"/>
    <s v="MFLT"/>
    <s v="LEASING BANCOLOMBIA SA"/>
    <s v=""/>
    <s v=""/>
    <d v="2010-12-01T00:00:00"/>
    <d v="2010-12-01T00:00:00"/>
    <n v="17841"/>
    <s v="551"/>
    <x v="11"/>
    <x v="27"/>
    <x v="5"/>
    <x v="1"/>
    <x v="0"/>
  </r>
  <r>
    <n v="5515113507"/>
    <x v="101"/>
    <n v="48016300"/>
    <x v="661"/>
    <s v="SSRDVILLEGAS"/>
    <s v="MFLT"/>
    <s v="LEASING BANCOLOMBIA SA"/>
    <s v=""/>
    <s v=""/>
    <d v="2010-12-01T00:00:00"/>
    <d v="2010-12-01T00:00:00"/>
    <n v="29013"/>
    <s v="551"/>
    <x v="11"/>
    <x v="27"/>
    <x v="5"/>
    <x v="1"/>
    <x v="0"/>
  </r>
  <r>
    <n v="5515113507"/>
    <x v="101"/>
    <n v="48016800"/>
    <x v="662"/>
    <s v="SSRDVILLEGAS"/>
    <s v="MFLT"/>
    <s v="LEASING BANCOLOMBIA SA"/>
    <s v=""/>
    <s v=""/>
    <d v="2010-12-01T00:00:00"/>
    <d v="2010-12-01T00:00:00"/>
    <n v="25997"/>
    <s v="551"/>
    <x v="11"/>
    <x v="27"/>
    <x v="5"/>
    <x v="1"/>
    <x v="0"/>
  </r>
  <r>
    <n v="5515113507"/>
    <x v="101"/>
    <n v="48016800"/>
    <x v="662"/>
    <s v="SSRDVILLEGAS"/>
    <s v="MFLT"/>
    <s v="LEASING BANCOLOMBIA SA"/>
    <s v=""/>
    <s v=""/>
    <d v="2010-12-01T00:00:00"/>
    <d v="2010-12-01T00:00:00"/>
    <n v="35960"/>
    <s v="551"/>
    <x v="11"/>
    <x v="27"/>
    <x v="5"/>
    <x v="1"/>
    <x v="0"/>
  </r>
  <r>
    <n v="5515113507"/>
    <x v="101"/>
    <n v="48016800"/>
    <x v="662"/>
    <s v="SSRDVILLEGAS"/>
    <s v="MFLT"/>
    <s v="LEASING BANCOLOMBIA SA"/>
    <s v=""/>
    <s v=""/>
    <d v="2010-12-01T00:00:00"/>
    <d v="2010-12-01T00:00:00"/>
    <n v="25997"/>
    <s v="551"/>
    <x v="11"/>
    <x v="27"/>
    <x v="5"/>
    <x v="1"/>
    <x v="0"/>
  </r>
  <r>
    <n v="5515113507"/>
    <x v="101"/>
    <n v="48016800"/>
    <x v="662"/>
    <s v="SSRDVILLEGAS"/>
    <s v="MFLT"/>
    <s v="LEASING BANCOLOMBIA SA"/>
    <s v=""/>
    <s v=""/>
    <d v="2010-12-01T00:00:00"/>
    <d v="2010-12-01T00:00:00"/>
    <n v="35960"/>
    <s v="551"/>
    <x v="11"/>
    <x v="27"/>
    <x v="5"/>
    <x v="1"/>
    <x v="0"/>
  </r>
  <r>
    <n v="5515113507"/>
    <x v="101"/>
    <n v="48016800"/>
    <x v="662"/>
    <s v="SSRDVILLEGAS"/>
    <s v="MFLT"/>
    <s v="LEASING BANCOLOMBIA SA"/>
    <s v=""/>
    <s v=""/>
    <d v="2010-12-01T00:00:00"/>
    <d v="2010-12-01T00:00:00"/>
    <n v="18537"/>
    <s v="551"/>
    <x v="11"/>
    <x v="27"/>
    <x v="5"/>
    <x v="1"/>
    <x v="0"/>
  </r>
  <r>
    <n v="5515113507"/>
    <x v="101"/>
    <n v="48016800"/>
    <x v="662"/>
    <s v="SSRDVILLEGAS"/>
    <s v="MFLT"/>
    <s v="LEASING BANCOLOMBIA SA"/>
    <s v=""/>
    <s v=""/>
    <d v="2010-12-01T00:00:00"/>
    <d v="2010-12-01T00:00:00"/>
    <n v="26407"/>
    <s v="551"/>
    <x v="11"/>
    <x v="27"/>
    <x v="5"/>
    <x v="1"/>
    <x v="0"/>
  </r>
  <r>
    <n v="5515113507"/>
    <x v="101"/>
    <n v="48016800"/>
    <x v="662"/>
    <s v="SSRDVILLEGAS"/>
    <s v="MFLT"/>
    <s v="LEASING BANCOLOMBIA SA"/>
    <s v=""/>
    <s v=""/>
    <d v="2010-12-01T00:00:00"/>
    <d v="2010-12-01T00:00:00"/>
    <n v="18537"/>
    <s v="551"/>
    <x v="11"/>
    <x v="27"/>
    <x v="5"/>
    <x v="1"/>
    <x v="0"/>
  </r>
  <r>
    <n v="5515113507"/>
    <x v="101"/>
    <n v="48016800"/>
    <x v="662"/>
    <s v="SSRDVILLEGAS"/>
    <s v="MFLT"/>
    <s v="LEASING BANCOLOMBIA SA"/>
    <s v=""/>
    <s v=""/>
    <d v="2010-12-01T00:00:00"/>
    <d v="2010-12-01T00:00:00"/>
    <n v="26407"/>
    <s v="551"/>
    <x v="11"/>
    <x v="27"/>
    <x v="5"/>
    <x v="1"/>
    <x v="0"/>
  </r>
  <r>
    <n v="5505113507"/>
    <x v="147"/>
    <n v="48200100"/>
    <x v="664"/>
    <s v="SSRDVILLEGAS"/>
    <s v="MFLT"/>
    <s v="LEASING BANCOLOMBIA SA"/>
    <s v=""/>
    <s v=""/>
    <d v="2010-12-01T00:00:00"/>
    <d v="2010-12-01T00:00:00"/>
    <n v="25997"/>
    <s v="550"/>
    <x v="11"/>
    <x v="27"/>
    <x v="5"/>
    <x v="1"/>
    <x v="0"/>
  </r>
  <r>
    <n v="5505113507"/>
    <x v="147"/>
    <n v="48200100"/>
    <x v="664"/>
    <s v="SSRDVILLEGAS"/>
    <s v="MFLT"/>
    <s v="LEASING BANCOLOMBIA SA"/>
    <s v=""/>
    <s v=""/>
    <d v="2010-12-01T00:00:00"/>
    <d v="2010-12-01T00:00:00"/>
    <n v="35960"/>
    <s v="550"/>
    <x v="11"/>
    <x v="27"/>
    <x v="5"/>
    <x v="1"/>
    <x v="0"/>
  </r>
  <r>
    <n v="5505113507"/>
    <x v="147"/>
    <n v="48200100"/>
    <x v="664"/>
    <s v="SSRDVILLEGAS"/>
    <s v="MFLT"/>
    <s v="LEASING BANCOLOMBIA SA"/>
    <s v=""/>
    <s v=""/>
    <d v="2010-12-01T00:00:00"/>
    <d v="2010-12-01T00:00:00"/>
    <n v="34920"/>
    <s v="550"/>
    <x v="11"/>
    <x v="27"/>
    <x v="5"/>
    <x v="1"/>
    <x v="0"/>
  </r>
  <r>
    <n v="5505113507"/>
    <x v="147"/>
    <n v="48200100"/>
    <x v="664"/>
    <s v="SSRDVILLEGAS"/>
    <s v="MFLT"/>
    <s v="LEASING BANCOLOMBIA SA"/>
    <s v=""/>
    <s v=""/>
    <d v="2010-12-01T00:00:00"/>
    <d v="2010-12-01T00:00:00"/>
    <n v="50233"/>
    <s v="550"/>
    <x v="11"/>
    <x v="27"/>
    <x v="5"/>
    <x v="1"/>
    <x v="0"/>
  </r>
  <r>
    <n v="5505113507"/>
    <x v="147"/>
    <n v="48200100"/>
    <x v="664"/>
    <s v="SSRDVILLEGAS"/>
    <s v="MFLT"/>
    <s v="LEASING BANCOLOMBIA SA"/>
    <s v=""/>
    <s v=""/>
    <d v="2010-12-01T00:00:00"/>
    <d v="2010-12-01T00:00:00"/>
    <n v="34920"/>
    <s v="550"/>
    <x v="11"/>
    <x v="27"/>
    <x v="5"/>
    <x v="1"/>
    <x v="0"/>
  </r>
  <r>
    <n v="5505113507"/>
    <x v="147"/>
    <n v="48200100"/>
    <x v="664"/>
    <s v="SSRDVILLEGAS"/>
    <s v="MFLT"/>
    <s v="LEASING BANCOLOMBIA SA"/>
    <s v=""/>
    <s v=""/>
    <d v="2010-12-01T00:00:00"/>
    <d v="2010-12-01T00:00:00"/>
    <n v="50233"/>
    <s v="550"/>
    <x v="11"/>
    <x v="27"/>
    <x v="5"/>
    <x v="1"/>
    <x v="0"/>
  </r>
  <r>
    <n v="5525113507"/>
    <x v="169"/>
    <n v="48330000"/>
    <x v="666"/>
    <s v="SSRDVILLEGAS"/>
    <s v="MFLT"/>
    <s v="LEASING BANCOLOMBIA SA"/>
    <s v=""/>
    <s v=""/>
    <d v="2010-12-01T00:00:00"/>
    <d v="2010-12-01T00:00:00"/>
    <n v="36512"/>
    <s v="552"/>
    <x v="11"/>
    <x v="27"/>
    <x v="5"/>
    <x v="1"/>
    <x v="0"/>
  </r>
  <r>
    <n v="5525113507"/>
    <x v="169"/>
    <n v="48330000"/>
    <x v="666"/>
    <s v="SSRDVILLEGAS"/>
    <s v="MFLT"/>
    <s v="LEASING BANCOLOMBIA SA"/>
    <s v=""/>
    <s v=""/>
    <d v="2010-12-01T00:00:00"/>
    <d v="2010-12-01T00:00:00"/>
    <n v="50710"/>
    <s v="552"/>
    <x v="11"/>
    <x v="27"/>
    <x v="5"/>
    <x v="1"/>
    <x v="0"/>
  </r>
  <r>
    <n v="5525113507"/>
    <x v="169"/>
    <n v="48330000"/>
    <x v="666"/>
    <s v="SSRDVILLEGAS"/>
    <s v="MFLT"/>
    <s v="LEASING BANCOLOMBIA SA"/>
    <s v=""/>
    <s v=""/>
    <d v="2010-12-01T00:00:00"/>
    <d v="2010-12-01T00:00:00"/>
    <n v="25997"/>
    <s v="552"/>
    <x v="11"/>
    <x v="27"/>
    <x v="5"/>
    <x v="1"/>
    <x v="0"/>
  </r>
  <r>
    <n v="5525113507"/>
    <x v="169"/>
    <n v="48330000"/>
    <x v="666"/>
    <s v="SSRDVILLEGAS"/>
    <s v="MFLT"/>
    <s v="LEASING BANCOLOMBIA SA"/>
    <s v=""/>
    <s v=""/>
    <d v="2010-12-01T00:00:00"/>
    <d v="2010-12-01T00:00:00"/>
    <n v="35960"/>
    <s v="552"/>
    <x v="11"/>
    <x v="27"/>
    <x v="5"/>
    <x v="1"/>
    <x v="0"/>
  </r>
  <r>
    <n v="5525113507"/>
    <x v="169"/>
    <n v="48330000"/>
    <x v="666"/>
    <s v="SSRDVILLEGAS"/>
    <s v="MFLT"/>
    <s v="LEASING BANCOLOMBIA SA"/>
    <s v=""/>
    <s v=""/>
    <d v="2010-12-01T00:00:00"/>
    <d v="2010-12-01T00:00:00"/>
    <n v="25997"/>
    <s v="552"/>
    <x v="11"/>
    <x v="27"/>
    <x v="5"/>
    <x v="1"/>
    <x v="0"/>
  </r>
  <r>
    <n v="5525113507"/>
    <x v="169"/>
    <n v="48330000"/>
    <x v="666"/>
    <s v="SSRDVILLEGAS"/>
    <s v="MFLT"/>
    <s v="LEASING BANCOLOMBIA SA"/>
    <s v=""/>
    <s v=""/>
    <d v="2010-12-01T00:00:00"/>
    <d v="2010-12-01T00:00:00"/>
    <n v="35960"/>
    <s v="552"/>
    <x v="11"/>
    <x v="27"/>
    <x v="5"/>
    <x v="1"/>
    <x v="0"/>
  </r>
  <r>
    <n v="5525113507"/>
    <x v="169"/>
    <n v="48330000"/>
    <x v="666"/>
    <s v="SSRDVILLEGAS"/>
    <s v="MFLT"/>
    <s v="LEASING BANCOLOMBIA SA"/>
    <s v=""/>
    <s v=""/>
    <d v="2010-12-01T00:00:00"/>
    <d v="2010-12-01T00:00:00"/>
    <n v="18537"/>
    <s v="552"/>
    <x v="11"/>
    <x v="27"/>
    <x v="5"/>
    <x v="1"/>
    <x v="0"/>
  </r>
  <r>
    <n v="5525113507"/>
    <x v="169"/>
    <n v="48330000"/>
    <x v="666"/>
    <s v="SSRDVILLEGAS"/>
    <s v="MFLT"/>
    <s v="LEASING BANCOLOMBIA SA"/>
    <s v=""/>
    <s v=""/>
    <d v="2010-12-01T00:00:00"/>
    <d v="2010-12-01T00:00:00"/>
    <n v="26407"/>
    <s v="552"/>
    <x v="11"/>
    <x v="27"/>
    <x v="5"/>
    <x v="1"/>
    <x v="0"/>
  </r>
  <r>
    <n v="5515116120"/>
    <x v="102"/>
    <n v="48000300"/>
    <x v="654"/>
    <s v="LTYCDAVILA"/>
    <s v="MFLT"/>
    <s v="Caja menor RgMedellin"/>
    <s v=""/>
    <s v=""/>
    <d v="2010-12-02T00:00:00"/>
    <d v="2010-12-02T00:00:00"/>
    <n v="14300"/>
    <s v="551"/>
    <x v="11"/>
    <x v="27"/>
    <x v="5"/>
    <x v="1"/>
    <x v="0"/>
  </r>
  <r>
    <n v="5515116120"/>
    <x v="102"/>
    <n v="48000300"/>
    <x v="654"/>
    <s v="LTYCDAVILA"/>
    <s v="MFLT"/>
    <s v="Caja menor RgMedellin"/>
    <s v=""/>
    <s v=""/>
    <d v="2010-12-02T00:00:00"/>
    <d v="2010-12-02T00:00:00"/>
    <n v="14550"/>
    <s v="551"/>
    <x v="11"/>
    <x v="27"/>
    <x v="5"/>
    <x v="1"/>
    <x v="0"/>
  </r>
  <r>
    <n v="5515116408"/>
    <x v="103"/>
    <n v="48001500"/>
    <x v="656"/>
    <s v="SSRDVILLEGAS"/>
    <s v="MFLT"/>
    <s v="COMUNICACION CELULAR S.A. COMCEL"/>
    <s v=""/>
    <s v=""/>
    <d v="2010-12-01T00:00:00"/>
    <d v="2010-12-02T00:00:00"/>
    <n v="1879"/>
    <s v="551"/>
    <x v="11"/>
    <x v="27"/>
    <x v="1"/>
    <x v="1"/>
    <x v="0"/>
  </r>
  <r>
    <n v="5515116408"/>
    <x v="103"/>
    <n v="48007000"/>
    <x v="658"/>
    <s v="SSRDVILLEGAS"/>
    <s v="MFLT"/>
    <s v="COMUNICACION CELULAR S.A. COMCEL"/>
    <s v=""/>
    <s v=""/>
    <d v="2010-12-01T00:00:00"/>
    <d v="2010-12-02T00:00:00"/>
    <n v="11998"/>
    <s v="551"/>
    <x v="11"/>
    <x v="27"/>
    <x v="1"/>
    <x v="1"/>
    <x v="0"/>
  </r>
  <r>
    <n v="5515124012"/>
    <x v="127"/>
    <n v="48007000"/>
    <x v="658"/>
    <s v="LTEAGUTIERRE"/>
    <s v="MFLT"/>
    <s v="Mat, rptos y accesorios, materiales y repuestos na"/>
    <s v="Silicona en barra x 3/8 x 31"/>
    <s v=""/>
    <d v="2010-12-02T00:00:00"/>
    <d v="2010-12-02T00:00:00"/>
    <n v="397"/>
    <s v="551"/>
    <x v="11"/>
    <x v="27"/>
    <x v="6"/>
    <x v="1"/>
    <x v="0"/>
  </r>
  <r>
    <n v="5515116408"/>
    <x v="103"/>
    <n v="48008600"/>
    <x v="659"/>
    <s v="SSRDVILLEGAS"/>
    <s v="MFLT"/>
    <s v="COMUNICACION CELULAR S.A. COMCEL"/>
    <s v=""/>
    <s v=""/>
    <d v="2010-12-01T00:00:00"/>
    <d v="2010-12-02T00:00:00"/>
    <n v="2190"/>
    <s v="551"/>
    <x v="11"/>
    <x v="27"/>
    <x v="1"/>
    <x v="1"/>
    <x v="0"/>
  </r>
  <r>
    <n v="5515125759"/>
    <x v="115"/>
    <n v="48008600"/>
    <x v="659"/>
    <s v="LTYCDAVILA"/>
    <s v="MFLT"/>
    <s v="Caja menor RgMedellin"/>
    <s v=""/>
    <s v=""/>
    <d v="2010-12-02T00:00:00"/>
    <d v="2010-12-02T00:00:00"/>
    <n v="20000"/>
    <s v="551"/>
    <x v="11"/>
    <x v="27"/>
    <x v="5"/>
    <x v="1"/>
    <x v="0"/>
  </r>
  <r>
    <n v="5515116408"/>
    <x v="103"/>
    <n v="48016800"/>
    <x v="662"/>
    <s v="SSRDVILLEGAS"/>
    <s v="MFLT"/>
    <s v="COMUNICACION CELULAR S.A. COMCEL"/>
    <s v=""/>
    <s v=""/>
    <d v="2010-12-01T00:00:00"/>
    <d v="2010-12-02T00:00:00"/>
    <n v="1899"/>
    <s v="551"/>
    <x v="11"/>
    <x v="27"/>
    <x v="1"/>
    <x v="1"/>
    <x v="0"/>
  </r>
  <r>
    <n v="5515124503"/>
    <x v="207"/>
    <n v="48019500"/>
    <x v="670"/>
    <s v="LTYCDAVILA"/>
    <s v="MFLT"/>
    <s v="Caja menor RgMedellin"/>
    <s v=""/>
    <s v=""/>
    <d v="2010-12-02T00:00:00"/>
    <d v="2010-12-02T00:00:00"/>
    <n v="4800"/>
    <s v="551"/>
    <x v="11"/>
    <x v="27"/>
    <x v="6"/>
    <x v="1"/>
    <x v="0"/>
  </r>
  <r>
    <n v="5505116408"/>
    <x v="150"/>
    <n v="48200100"/>
    <x v="664"/>
    <s v="SSRDVILLEGAS"/>
    <s v="MFLT"/>
    <s v="COMUNICACION CELULAR S.A. COMCEL"/>
    <s v=""/>
    <s v=""/>
    <d v="2010-12-01T00:00:00"/>
    <d v="2010-12-02T00:00:00"/>
    <n v="2207"/>
    <s v="550"/>
    <x v="11"/>
    <x v="27"/>
    <x v="1"/>
    <x v="1"/>
    <x v="0"/>
  </r>
  <r>
    <n v="5505124503"/>
    <x v="250"/>
    <n v="48200100"/>
    <x v="664"/>
    <s v="LTYCDAVILA"/>
    <s v="MFLT"/>
    <s v="Caja menor RgMedellin"/>
    <s v=""/>
    <s v=""/>
    <d v="2010-12-02T00:00:00"/>
    <d v="2010-12-02T00:00:00"/>
    <n v="27850"/>
    <s v="550"/>
    <x v="11"/>
    <x v="27"/>
    <x v="6"/>
    <x v="1"/>
    <x v="0"/>
  </r>
  <r>
    <n v="5505125759"/>
    <x v="187"/>
    <n v="48200100"/>
    <x v="664"/>
    <s v="LTYCDAVILA"/>
    <s v="MFLT"/>
    <s v="Caja menor RgMedellin"/>
    <s v=""/>
    <s v=""/>
    <d v="2010-12-02T00:00:00"/>
    <d v="2010-12-02T00:00:00"/>
    <n v="12000"/>
    <s v="550"/>
    <x v="11"/>
    <x v="27"/>
    <x v="5"/>
    <x v="1"/>
    <x v="0"/>
  </r>
  <r>
    <n v="5525116408"/>
    <x v="173"/>
    <n v="48330000"/>
    <x v="666"/>
    <s v="SSRDVILLEGAS"/>
    <s v="MFLT"/>
    <s v="COMUNICACION CELULAR S.A. COMCEL"/>
    <s v=""/>
    <s v=""/>
    <d v="2010-12-01T00:00:00"/>
    <d v="2010-12-02T00:00:00"/>
    <n v="10911"/>
    <s v="552"/>
    <x v="11"/>
    <x v="27"/>
    <x v="1"/>
    <x v="1"/>
    <x v="0"/>
  </r>
  <r>
    <n v="5515124719"/>
    <x v="114"/>
    <n v="48008600"/>
    <x v="659"/>
    <s v="LTEAGUTIERRE"/>
    <s v="MFLT"/>
    <s v="Provisión otras cta.pte.proveed prod. no inventar"/>
    <s v="Volante comunicaciones internas 16%"/>
    <s v="Volante comunicaciones internas 16%"/>
    <d v="2010-12-03T00:00:00"/>
    <d v="2010-12-03T00:00:00"/>
    <n v="10000"/>
    <s v="551"/>
    <x v="11"/>
    <x v="27"/>
    <x v="5"/>
    <x v="1"/>
    <x v="0"/>
  </r>
  <r>
    <n v="5515124719"/>
    <x v="114"/>
    <n v="48009100"/>
    <x v="668"/>
    <s v="LTEAGUTIERRE"/>
    <s v="MFLT"/>
    <s v="Provisión otras cta.pte.proveed prod. no inventar"/>
    <s v="Volante comunicaciones internas 16%"/>
    <s v="Volante comunicaciones internas 16%"/>
    <d v="2010-12-03T00:00:00"/>
    <d v="2010-12-03T00:00:00"/>
    <n v="0"/>
    <s v="551"/>
    <x v="11"/>
    <x v="27"/>
    <x v="5"/>
    <x v="1"/>
    <x v="0"/>
  </r>
  <r>
    <n v="5515124719"/>
    <x v="114"/>
    <n v="48009100"/>
    <x v="668"/>
    <s v="LTEAGUTIERRE"/>
    <s v="MFLT"/>
    <s v="Provisión otras cta.pte.proveed prod. no inventar"/>
    <s v="Volante comunicaciones internas 16%"/>
    <s v="Volante comunicaciones internas 16%"/>
    <d v="2010-12-03T00:00:00"/>
    <d v="2010-12-03T00:00:00"/>
    <n v="52500"/>
    <s v="551"/>
    <x v="11"/>
    <x v="27"/>
    <x v="5"/>
    <x v="1"/>
    <x v="0"/>
  </r>
  <r>
    <n v="5515125756"/>
    <x v="183"/>
    <n v="48009100"/>
    <x v="668"/>
    <s v="LTEAGUTIERRE"/>
    <s v="MFLT"/>
    <s v="Provisión otras cta.pte.proveed prod. no inventar"/>
    <s v="Gasto representacion obsequio evento 0%"/>
    <s v="Gasto representacion obsequio evento 0%"/>
    <d v="2010-12-01T00:00:00"/>
    <d v="2010-12-03T00:00:00"/>
    <n v="0"/>
    <s v="551"/>
    <x v="11"/>
    <x v="27"/>
    <x v="5"/>
    <x v="1"/>
    <x v="0"/>
  </r>
  <r>
    <n v="5515125756"/>
    <x v="183"/>
    <n v="48009100"/>
    <x v="668"/>
    <s v="LTEAGUTIERRE"/>
    <s v="MFLT"/>
    <s v="Provisión otras cta.pte.proveed prod. no inventar"/>
    <s v="Gasto representacion obsequio evento 0%"/>
    <s v="Gasto representacion obsequio evento 0%"/>
    <d v="2010-12-01T00:00:00"/>
    <d v="2010-12-03T00:00:00"/>
    <n v="100000"/>
    <s v="551"/>
    <x v="11"/>
    <x v="27"/>
    <x v="5"/>
    <x v="1"/>
    <x v="0"/>
  </r>
  <r>
    <n v="5515116403"/>
    <x v="232"/>
    <n v="48016800"/>
    <x v="662"/>
    <s v="SSRDVILLEGAS"/>
    <s v="MFLT"/>
    <s v="AHORA S.A"/>
    <s v=""/>
    <s v=""/>
    <d v="2010-12-02T00:00:00"/>
    <d v="2010-12-03T00:00:00"/>
    <n v="285154"/>
    <s v="551"/>
    <x v="11"/>
    <x v="27"/>
    <x v="5"/>
    <x v="1"/>
    <x v="0"/>
  </r>
  <r>
    <n v="5515124719"/>
    <x v="114"/>
    <n v="48016800"/>
    <x v="662"/>
    <s v="LTEAGUTIERRE"/>
    <s v="MFLT"/>
    <s v="Provisión otras cta.pte.proveed prod. no inventar"/>
    <s v="Volante comunicaciones internas 16%"/>
    <s v="Volante comunicaciones internas 16%"/>
    <d v="2010-12-03T00:00:00"/>
    <d v="2010-12-03T00:00:00"/>
    <n v="7500"/>
    <s v="551"/>
    <x v="11"/>
    <x v="27"/>
    <x v="5"/>
    <x v="1"/>
    <x v="0"/>
  </r>
  <r>
    <n v="5515111152"/>
    <x v="111"/>
    <n v="48003000"/>
    <x v="657"/>
    <s v="LTNJRODRIGUE"/>
    <s v="MFLT"/>
    <s v="Provisión otras cta.pte.proveed prod. Inventariab."/>
    <s v=""/>
    <s v="Servicio Revisoria fiscal"/>
    <d v="2010-12-04T00:00:00"/>
    <d v="2010-12-04T00:00:00"/>
    <n v="773833"/>
    <s v="551"/>
    <x v="11"/>
    <x v="27"/>
    <x v="8"/>
    <x v="1"/>
    <x v="0"/>
  </r>
  <r>
    <n v="5525124714"/>
    <x v="177"/>
    <n v="48330000"/>
    <x v="666"/>
    <s v="LTCHGARCIA"/>
    <s v="MFLT"/>
    <s v="Pto terminado manuf, envases"/>
    <s v="ENV Met Lito Cir 88X40 Dorado"/>
    <s v=""/>
    <d v="2010-12-04T00:00:00"/>
    <d v="2010-12-04T00:00:00"/>
    <n v="4542"/>
    <s v="552"/>
    <x v="11"/>
    <x v="27"/>
    <x v="5"/>
    <x v="1"/>
    <x v="1"/>
  </r>
  <r>
    <n v="5515116120"/>
    <x v="102"/>
    <n v="48000300"/>
    <x v="654"/>
    <s v="LTYCDAVILA"/>
    <s v="MFLT"/>
    <s v="Caja menor RgMedellin"/>
    <s v=""/>
    <s v=""/>
    <d v="2010-12-06T00:00:00"/>
    <d v="2010-12-06T00:00:00"/>
    <n v="13500"/>
    <s v="551"/>
    <x v="11"/>
    <x v="27"/>
    <x v="5"/>
    <x v="1"/>
    <x v="0"/>
  </r>
  <r>
    <n v="5515116120"/>
    <x v="102"/>
    <n v="48000300"/>
    <x v="654"/>
    <s v="LTYCDAVILA"/>
    <s v="MFLT"/>
    <s v="Caja menor RgMedellin"/>
    <s v=""/>
    <s v=""/>
    <d v="2010-12-06T00:00:00"/>
    <d v="2010-12-06T00:00:00"/>
    <n v="15800"/>
    <s v="551"/>
    <x v="11"/>
    <x v="27"/>
    <x v="5"/>
    <x v="1"/>
    <x v="0"/>
  </r>
  <r>
    <n v="5515116120"/>
    <x v="102"/>
    <n v="48000300"/>
    <x v="654"/>
    <s v="LTYCDAVILA"/>
    <s v="MFLT"/>
    <s v="Caja menor RgMedellin"/>
    <s v=""/>
    <s v=""/>
    <d v="2010-12-06T00:00:00"/>
    <d v="2010-12-06T00:00:00"/>
    <n v="12800"/>
    <s v="551"/>
    <x v="11"/>
    <x v="27"/>
    <x v="5"/>
    <x v="1"/>
    <x v="0"/>
  </r>
  <r>
    <n v="5515110105"/>
    <x v="118"/>
    <n v="48007000"/>
    <x v="658"/>
    <s v="LTYCDAVILA"/>
    <s v="MFLT"/>
    <s v="Caja menor RgMedellin"/>
    <s v=""/>
    <s v=""/>
    <d v="2010-12-06T00:00:00"/>
    <d v="2010-12-06T00:00:00"/>
    <n v="44700"/>
    <s v="551"/>
    <x v="11"/>
    <x v="27"/>
    <x v="2"/>
    <x v="1"/>
    <x v="0"/>
  </r>
  <r>
    <n v="5515124702"/>
    <x v="113"/>
    <n v="48009100"/>
    <x v="668"/>
    <s v="LTYCDAVILA"/>
    <s v="MFLT"/>
    <s v="Caja menor RgMedellin"/>
    <s v=""/>
    <s v=""/>
    <d v="2010-12-06T00:00:00"/>
    <d v="2010-12-06T00:00:00"/>
    <n v="123000"/>
    <s v="551"/>
    <x v="11"/>
    <x v="27"/>
    <x v="5"/>
    <x v="1"/>
    <x v="0"/>
  </r>
  <r>
    <n v="5515124704"/>
    <x v="110"/>
    <n v="48009100"/>
    <x v="668"/>
    <s v="LTYCDAVILA"/>
    <s v="MFLT"/>
    <s v="Caja menor RgMedellin"/>
    <s v=""/>
    <s v=""/>
    <d v="2010-12-06T00:00:00"/>
    <d v="2010-12-06T00:00:00"/>
    <n v="3800"/>
    <s v="551"/>
    <x v="11"/>
    <x v="27"/>
    <x v="5"/>
    <x v="1"/>
    <x v="0"/>
  </r>
  <r>
    <n v="5515110119"/>
    <x v="96"/>
    <n v="48016300"/>
    <x v="661"/>
    <s v="LTEAGUTIERRE"/>
    <s v="MFLT"/>
    <s v="Provisión otras cta.pte.proveed prod. no inventar"/>
    <s v="Batas desechables"/>
    <s v="Batas desechables"/>
    <d v="2010-12-06T00:00:00"/>
    <d v="2010-12-06T00:00:00"/>
    <n v="70800"/>
    <s v="551"/>
    <x v="11"/>
    <x v="27"/>
    <x v="2"/>
    <x v="1"/>
    <x v="0"/>
  </r>
  <r>
    <n v="5525116446"/>
    <x v="152"/>
    <n v="48300600"/>
    <x v="665"/>
    <s v="LTJFLOPEZ"/>
    <s v="MFLT"/>
    <s v="Provisión otras cta.pte.proveed prod. Inventariab."/>
    <s v=""/>
    <s v="Servicio  e transporte primario"/>
    <d v="2010-12-06T00:00:00"/>
    <d v="2010-12-06T00:00:00"/>
    <n v="50000"/>
    <s v="552"/>
    <x v="11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Servicio  e transporte primario"/>
    <d v="2010-12-06T00:00:00"/>
    <d v="2010-12-06T00:00:00"/>
    <n v="35000"/>
    <s v="552"/>
    <x v="11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Servicio  e transporte primario"/>
    <d v="2010-12-06T00:00:00"/>
    <d v="2010-12-06T00:00:00"/>
    <n v="357090"/>
    <s v="552"/>
    <x v="11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Servicio  e transporte primario"/>
    <d v="2010-12-06T00:00:00"/>
    <d v="2010-12-06T00:00:00"/>
    <n v="40000"/>
    <s v="552"/>
    <x v="11"/>
    <x v="27"/>
    <x v="7"/>
    <x v="1"/>
    <x v="1"/>
  </r>
  <r>
    <n v="5525116120"/>
    <x v="172"/>
    <n v="48330000"/>
    <x v="666"/>
    <s v="LTYCDAVILA"/>
    <s v="MFLT"/>
    <s v="Caja menor RgMedellin"/>
    <s v=""/>
    <s v=""/>
    <d v="2010-12-06T00:00:00"/>
    <d v="2010-12-06T00:00:00"/>
    <n v="41600"/>
    <s v="552"/>
    <x v="11"/>
    <x v="27"/>
    <x v="5"/>
    <x v="1"/>
    <x v="0"/>
  </r>
  <r>
    <n v="5525116409"/>
    <x v="174"/>
    <n v="48330000"/>
    <x v="666"/>
    <s v="LTYCDAVILA"/>
    <s v="MFLT"/>
    <s v="Caja menor RgMedellin"/>
    <s v=""/>
    <s v=""/>
    <d v="2010-12-06T00:00:00"/>
    <d v="2010-12-06T00:00:00"/>
    <n v="11700"/>
    <s v="552"/>
    <x v="11"/>
    <x v="27"/>
    <x v="5"/>
    <x v="1"/>
    <x v="0"/>
  </r>
  <r>
    <n v="5525124714"/>
    <x v="177"/>
    <n v="48330000"/>
    <x v="666"/>
    <s v="LTYCDAVILA"/>
    <s v="MFLT"/>
    <s v="Caja menor RgMedellin"/>
    <s v=""/>
    <s v=""/>
    <d v="2010-12-06T00:00:00"/>
    <d v="2010-12-06T00:00:00"/>
    <n v="13500"/>
    <s v="552"/>
    <x v="11"/>
    <x v="27"/>
    <x v="5"/>
    <x v="1"/>
    <x v="1"/>
  </r>
  <r>
    <n v="5515124719"/>
    <x v="114"/>
    <n v="48008600"/>
    <x v="659"/>
    <s v="LTEAGUTIERRE"/>
    <s v="MFLT"/>
    <s v="Provisión otras cta.pte.proveed prod. no inventar"/>
    <s v="Boletin comunicaciones internas 16%"/>
    <s v="Boletin comunicaciones internas 16%"/>
    <d v="2010-12-07T00:00:00"/>
    <d v="2010-12-07T00:00:00"/>
    <n v="38500"/>
    <s v="551"/>
    <x v="11"/>
    <x v="27"/>
    <x v="5"/>
    <x v="1"/>
    <x v="0"/>
  </r>
  <r>
    <n v="5525124714"/>
    <x v="177"/>
    <n v="48330000"/>
    <x v="666"/>
    <s v="LTCHGARCIA"/>
    <s v="MFLT"/>
    <s v="Pto terminado manuf, envases"/>
    <s v="ENV Met Lito Cir 219X94 Dorado"/>
    <s v=""/>
    <d v="2010-12-07T00:00:00"/>
    <d v="2010-12-07T00:00:00"/>
    <n v="1936"/>
    <s v="552"/>
    <x v="11"/>
    <x v="27"/>
    <x v="5"/>
    <x v="1"/>
    <x v="1"/>
  </r>
  <r>
    <n v="5525124714"/>
    <x v="177"/>
    <n v="48330000"/>
    <x v="666"/>
    <s v="LTCHGARCIA"/>
    <s v="MFLT"/>
    <s v="Pto terminado manuf, envases"/>
    <s v="ENV Met Lito Rect 233x208 Dorado"/>
    <s v=""/>
    <d v="2010-12-07T00:00:00"/>
    <d v="2010-12-07T00:00:00"/>
    <n v="2048"/>
    <s v="552"/>
    <x v="11"/>
    <x v="27"/>
    <x v="5"/>
    <x v="1"/>
    <x v="1"/>
  </r>
  <r>
    <n v="5525124714"/>
    <x v="177"/>
    <n v="48330000"/>
    <x v="666"/>
    <s v="LTCHGARCIA"/>
    <s v="MFLT"/>
    <s v="Pto terminado manuf, envases"/>
    <s v="ENV Met Lito Rect 168x105x39 Estañado"/>
    <s v=""/>
    <d v="2010-12-07T00:00:00"/>
    <d v="2010-12-07T00:00:00"/>
    <n v="1552"/>
    <s v="552"/>
    <x v="11"/>
    <x v="27"/>
    <x v="5"/>
    <x v="1"/>
    <x v="1"/>
  </r>
  <r>
    <n v="5525116446"/>
    <x v="152"/>
    <n v="48300600"/>
    <x v="665"/>
    <s v="LTJFLOPEZ"/>
    <s v="MFLT"/>
    <s v="Provisión otras cta.pte.proveed prod. Inventariab."/>
    <s v=""/>
    <s v="Serviciod e transporte"/>
    <d v="2010-12-09T00:00:00"/>
    <d v="2010-12-09T00:00:00"/>
    <n v="336000"/>
    <s v="552"/>
    <x v="11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Serviciod e transporte"/>
    <d v="2010-12-09T00:00:00"/>
    <d v="2010-12-09T00:00:00"/>
    <n v="198000"/>
    <s v="552"/>
    <x v="11"/>
    <x v="27"/>
    <x v="7"/>
    <x v="1"/>
    <x v="1"/>
  </r>
  <r>
    <n v="5515110102"/>
    <x v="92"/>
    <n v="48000300"/>
    <x v="654"/>
    <s v="SSALLONDONO"/>
    <s v="MFLT"/>
    <s v="Obligación laboral, salarios por pagar"/>
    <s v=""/>
    <s v=""/>
    <d v="2010-12-10T00:00:00"/>
    <d v="2010-12-10T00:00:00"/>
    <n v="6987583"/>
    <s v="551"/>
    <x v="11"/>
    <x v="27"/>
    <x v="2"/>
    <x v="1"/>
    <x v="0"/>
  </r>
  <r>
    <n v="5515110102"/>
    <x v="92"/>
    <n v="48001500"/>
    <x v="656"/>
    <s v="SSALLONDONO"/>
    <s v="MFLT"/>
    <s v="Obligación laboral, salarios por pagar"/>
    <s v=""/>
    <s v=""/>
    <d v="2010-12-10T00:00:00"/>
    <d v="2010-12-10T00:00:00"/>
    <n v="2559944"/>
    <s v="551"/>
    <x v="11"/>
    <x v="27"/>
    <x v="2"/>
    <x v="1"/>
    <x v="0"/>
  </r>
  <r>
    <n v="5515110110"/>
    <x v="105"/>
    <n v="48001500"/>
    <x v="656"/>
    <s v="SSALLONDONO"/>
    <s v="MFLT"/>
    <s v="Obligación laboral, salarios por pagar"/>
    <s v=""/>
    <s v=""/>
    <d v="2010-12-10T00:00:00"/>
    <d v="2010-12-10T00:00:00"/>
    <n v="30750"/>
    <s v="551"/>
    <x v="11"/>
    <x v="27"/>
    <x v="2"/>
    <x v="1"/>
    <x v="0"/>
  </r>
  <r>
    <n v="5515111152"/>
    <x v="111"/>
    <n v="48003000"/>
    <x v="657"/>
    <s v="LTYCDAVILA"/>
    <s v="MFLT"/>
    <s v="Provisión otras cta.pte.proveed prod. Inventariab."/>
    <s v=""/>
    <s v="Servicio Revisoria fiscal"/>
    <d v="2010-12-01T00:00:00"/>
    <d v="2010-12-10T00:00:00"/>
    <n v="0"/>
    <s v="551"/>
    <x v="11"/>
    <x v="27"/>
    <x v="8"/>
    <x v="1"/>
    <x v="0"/>
  </r>
  <r>
    <n v="5515110102"/>
    <x v="92"/>
    <n v="48007000"/>
    <x v="658"/>
    <s v="SSALLONDONO"/>
    <s v="MFLT"/>
    <s v="Obligación laboral, salarios por pagar"/>
    <s v=""/>
    <s v=""/>
    <d v="2010-12-10T00:00:00"/>
    <d v="2010-12-10T00:00:00"/>
    <n v="2477686"/>
    <s v="551"/>
    <x v="11"/>
    <x v="27"/>
    <x v="2"/>
    <x v="1"/>
    <x v="0"/>
  </r>
  <r>
    <n v="5515110103"/>
    <x v="116"/>
    <n v="48007000"/>
    <x v="658"/>
    <s v="SSALLONDONO"/>
    <s v="MFLT"/>
    <s v="Obligación laboral, salarios por pagar"/>
    <s v=""/>
    <s v=""/>
    <d v="2010-12-10T00:00:00"/>
    <d v="2010-12-10T00:00:00"/>
    <n v="193125"/>
    <s v="551"/>
    <x v="11"/>
    <x v="27"/>
    <x v="2"/>
    <x v="1"/>
    <x v="0"/>
  </r>
  <r>
    <n v="5515110102"/>
    <x v="92"/>
    <n v="48008600"/>
    <x v="659"/>
    <s v="SSALLONDONO"/>
    <s v="MFLT"/>
    <s v="Obligación laboral, salarios por pagar"/>
    <s v=""/>
    <s v=""/>
    <d v="2010-12-10T00:00:00"/>
    <d v="2010-12-10T00:00:00"/>
    <n v="496101"/>
    <s v="551"/>
    <x v="11"/>
    <x v="27"/>
    <x v="2"/>
    <x v="1"/>
    <x v="0"/>
  </r>
  <r>
    <n v="5515110103"/>
    <x v="116"/>
    <n v="48008600"/>
    <x v="659"/>
    <s v="SSALLONDONO"/>
    <s v="MFLT"/>
    <s v="Obligación laboral, salarios por pagar"/>
    <s v=""/>
    <s v=""/>
    <d v="2010-12-10T00:00:00"/>
    <d v="2010-12-10T00:00:00"/>
    <n v="343333"/>
    <s v="551"/>
    <x v="11"/>
    <x v="27"/>
    <x v="2"/>
    <x v="1"/>
    <x v="0"/>
  </r>
  <r>
    <n v="5515110102"/>
    <x v="92"/>
    <n v="48016800"/>
    <x v="662"/>
    <s v="SSALLONDONO"/>
    <s v="MFLT"/>
    <s v="Obligación laboral, salarios por pagar"/>
    <s v=""/>
    <s v=""/>
    <d v="2010-12-10T00:00:00"/>
    <d v="2010-12-10T00:00:00"/>
    <n v="414697"/>
    <s v="551"/>
    <x v="11"/>
    <x v="27"/>
    <x v="2"/>
    <x v="1"/>
    <x v="0"/>
  </r>
  <r>
    <n v="5515110110"/>
    <x v="105"/>
    <n v="48016800"/>
    <x v="662"/>
    <s v="SSALLONDONO"/>
    <s v="MFLT"/>
    <s v="Obligación laboral, salarios por pagar"/>
    <s v=""/>
    <s v=""/>
    <d v="2010-12-10T00:00:00"/>
    <d v="2010-12-10T00:00:00"/>
    <n v="30750"/>
    <s v="551"/>
    <x v="11"/>
    <x v="27"/>
    <x v="2"/>
    <x v="1"/>
    <x v="0"/>
  </r>
  <r>
    <n v="5515116403"/>
    <x v="232"/>
    <n v="48016800"/>
    <x v="662"/>
    <s v="SSRDVILLEGAS"/>
    <s v="MFLT"/>
    <s v="AHORA S.A"/>
    <s v=""/>
    <s v=""/>
    <d v="2010-12-09T00:00:00"/>
    <d v="2010-12-10T00:00:00"/>
    <n v="285154"/>
    <s v="551"/>
    <x v="11"/>
    <x v="27"/>
    <x v="5"/>
    <x v="1"/>
    <x v="0"/>
  </r>
  <r>
    <n v="5505110102"/>
    <x v="131"/>
    <n v="48200100"/>
    <x v="664"/>
    <s v="SSALLONDONO"/>
    <s v="MFLT"/>
    <s v="Obligación laboral, salarios por pagar"/>
    <s v=""/>
    <s v=""/>
    <d v="2010-12-10T00:00:00"/>
    <d v="2010-12-10T00:00:00"/>
    <n v="1418175"/>
    <s v="550"/>
    <x v="11"/>
    <x v="27"/>
    <x v="2"/>
    <x v="1"/>
    <x v="0"/>
  </r>
  <r>
    <n v="5505110102"/>
    <x v="131"/>
    <n v="48200100"/>
    <x v="664"/>
    <s v="SSALLONDONO"/>
    <s v="MFLT"/>
    <s v="Obligación laboral, salarios por pagar"/>
    <s v=""/>
    <s v=""/>
    <d v="2010-12-10T00:00:00"/>
    <d v="2010-12-10T00:00:00"/>
    <n v="757501"/>
    <s v="550"/>
    <x v="11"/>
    <x v="27"/>
    <x v="2"/>
    <x v="1"/>
    <x v="0"/>
  </r>
  <r>
    <n v="5505110108"/>
    <x v="237"/>
    <n v="48200100"/>
    <x v="664"/>
    <s v="SSALLONDONO"/>
    <s v="MFLT"/>
    <s v="Obligación laboral, salarios por pagar"/>
    <s v=""/>
    <s v=""/>
    <d v="2010-12-10T00:00:00"/>
    <d v="2010-12-10T00:00:00"/>
    <n v="24044"/>
    <s v="550"/>
    <x v="11"/>
    <x v="27"/>
    <x v="2"/>
    <x v="1"/>
    <x v="0"/>
  </r>
  <r>
    <n v="5505110110"/>
    <x v="132"/>
    <n v="48200100"/>
    <x v="664"/>
    <s v="SSALLONDONO"/>
    <s v="MFLT"/>
    <s v="Obligación laboral, salarios por pagar"/>
    <s v=""/>
    <s v=""/>
    <d v="2010-12-10T00:00:00"/>
    <d v="2010-12-10T00:00:00"/>
    <n v="30750"/>
    <s v="550"/>
    <x v="11"/>
    <x v="27"/>
    <x v="2"/>
    <x v="1"/>
    <x v="0"/>
  </r>
  <r>
    <n v="5525110102"/>
    <x v="153"/>
    <n v="48330000"/>
    <x v="666"/>
    <s v="SSALLONDONO"/>
    <s v="MFLT"/>
    <s v="Obligación laboral, salarios por pagar"/>
    <s v=""/>
    <s v=""/>
    <d v="2010-12-10T00:00:00"/>
    <d v="2010-12-10T00:00:00"/>
    <n v="708023"/>
    <s v="552"/>
    <x v="11"/>
    <x v="27"/>
    <x v="2"/>
    <x v="1"/>
    <x v="0"/>
  </r>
  <r>
    <n v="5525110102"/>
    <x v="153"/>
    <n v="48330000"/>
    <x v="666"/>
    <s v="SSALLONDONO"/>
    <s v="MFLT"/>
    <s v="Obligación laboral, salarios por pagar"/>
    <s v=""/>
    <s v=""/>
    <d v="2010-12-10T00:00:00"/>
    <d v="2010-12-10T00:00:00"/>
    <n v="708023"/>
    <s v="552"/>
    <x v="11"/>
    <x v="27"/>
    <x v="2"/>
    <x v="1"/>
    <x v="0"/>
  </r>
  <r>
    <n v="5525110102"/>
    <x v="153"/>
    <n v="48330000"/>
    <x v="666"/>
    <s v="SSALLONDONO"/>
    <s v="MFLT"/>
    <s v="Obligación laboral, salarios por pagar"/>
    <s v=""/>
    <s v=""/>
    <d v="2010-12-10T00:00:00"/>
    <d v="2010-12-10T00:00:00"/>
    <n v="1414529"/>
    <s v="552"/>
    <x v="11"/>
    <x v="27"/>
    <x v="2"/>
    <x v="1"/>
    <x v="0"/>
  </r>
  <r>
    <n v="5525124719"/>
    <x v="216"/>
    <n v="48330000"/>
    <x v="666"/>
    <s v="LTEAGUTIERRE"/>
    <s v="MFLT"/>
    <s v="Provisión otras cta.pte.proveed prod. no inventar"/>
    <s v="Boletin comunicaciones internas 16%"/>
    <s v="Boletin comunicaciones internas 16%"/>
    <d v="2010-12-07T00:00:00"/>
    <d v="2010-12-10T00:00:00"/>
    <n v="121500"/>
    <s v="552"/>
    <x v="11"/>
    <x v="27"/>
    <x v="5"/>
    <x v="1"/>
    <x v="0"/>
  </r>
  <r>
    <n v="5525124719"/>
    <x v="216"/>
    <n v="48330000"/>
    <x v="666"/>
    <s v="LTEAGUTIERRE"/>
    <s v="MFLT"/>
    <s v="SALAZAR MEJIA MARIA PATRICIA"/>
    <s v="Boletin comunicaciones internas 16%"/>
    <s v="Boletin comunicaciones internas 16%"/>
    <d v="2010-12-07T00:00:00"/>
    <d v="2010-12-10T00:00:00"/>
    <n v="0"/>
    <s v="552"/>
    <x v="11"/>
    <x v="27"/>
    <x v="5"/>
    <x v="1"/>
    <x v="0"/>
  </r>
  <r>
    <n v="5515116408"/>
    <x v="103"/>
    <n v="48000300"/>
    <x v="654"/>
    <s v="SSRDVILLEGAS"/>
    <s v="MFLT"/>
    <s v="TELEFONICA MOVILES COLOMBIA S.A."/>
    <s v=""/>
    <s v=""/>
    <d v="2010-12-10T00:00:00"/>
    <d v="2010-12-11T00:00:00"/>
    <n v="280"/>
    <s v="551"/>
    <x v="11"/>
    <x v="27"/>
    <x v="1"/>
    <x v="1"/>
    <x v="0"/>
  </r>
  <r>
    <n v="5515116408"/>
    <x v="103"/>
    <n v="48000300"/>
    <x v="654"/>
    <s v="SSRDVILLEGAS"/>
    <s v="MFLT"/>
    <s v="EPM TELECOMUNICACIONES S.A."/>
    <s v=""/>
    <s v=""/>
    <d v="2010-12-10T00:00:00"/>
    <d v="2010-12-11T00:00:00"/>
    <n v="490"/>
    <s v="551"/>
    <x v="11"/>
    <x v="27"/>
    <x v="1"/>
    <x v="1"/>
    <x v="0"/>
  </r>
  <r>
    <n v="5515116408"/>
    <x v="103"/>
    <n v="48001500"/>
    <x v="656"/>
    <s v="SSRDVILLEGAS"/>
    <s v="MFLT"/>
    <s v="TELEFONICA MOVILES COLOMBIA S.A."/>
    <s v=""/>
    <s v=""/>
    <d v="2010-12-10T00:00:00"/>
    <d v="2010-12-11T00:00:00"/>
    <n v="1868"/>
    <s v="551"/>
    <x v="11"/>
    <x v="27"/>
    <x v="1"/>
    <x v="1"/>
    <x v="0"/>
  </r>
  <r>
    <n v="5515116408"/>
    <x v="103"/>
    <n v="48001500"/>
    <x v="656"/>
    <s v="SSRDVILLEGAS"/>
    <s v="MFLT"/>
    <s v="COLOMBIA MOVIL S.A. E.S.P."/>
    <s v=""/>
    <s v=""/>
    <d v="2010-12-06T00:00:00"/>
    <d v="2010-12-11T00:00:00"/>
    <n v="1473"/>
    <s v="551"/>
    <x v="11"/>
    <x v="27"/>
    <x v="1"/>
    <x v="1"/>
    <x v="0"/>
  </r>
  <r>
    <n v="5515116408"/>
    <x v="103"/>
    <n v="48007000"/>
    <x v="658"/>
    <s v="SSRDVILLEGAS"/>
    <s v="MFLT"/>
    <s v="TELEFONICA MOVILES COLOMBIA S.A."/>
    <s v=""/>
    <s v=""/>
    <d v="2010-12-10T00:00:00"/>
    <d v="2010-12-11T00:00:00"/>
    <n v="3642"/>
    <s v="551"/>
    <x v="11"/>
    <x v="27"/>
    <x v="1"/>
    <x v="1"/>
    <x v="0"/>
  </r>
  <r>
    <n v="5515116408"/>
    <x v="103"/>
    <n v="48007000"/>
    <x v="658"/>
    <s v="SSRDVILLEGAS"/>
    <s v="MFLT"/>
    <s v="COLOMBIA MOVIL S.A. E.S.P."/>
    <s v=""/>
    <s v=""/>
    <d v="2010-12-06T00:00:00"/>
    <d v="2010-12-11T00:00:00"/>
    <n v="7008"/>
    <s v="551"/>
    <x v="11"/>
    <x v="27"/>
    <x v="1"/>
    <x v="1"/>
    <x v="0"/>
  </r>
  <r>
    <n v="5515116408"/>
    <x v="103"/>
    <n v="48008600"/>
    <x v="659"/>
    <s v="SSRDVILLEGAS"/>
    <s v="MFLT"/>
    <s v="COLOMBIA MOVIL S.A. E.S.P."/>
    <s v=""/>
    <s v=""/>
    <d v="2010-12-06T00:00:00"/>
    <d v="2010-12-11T00:00:00"/>
    <n v="2806"/>
    <s v="551"/>
    <x v="11"/>
    <x v="27"/>
    <x v="1"/>
    <x v="1"/>
    <x v="0"/>
  </r>
  <r>
    <n v="5515116408"/>
    <x v="103"/>
    <n v="48016800"/>
    <x v="662"/>
    <s v="SSRDVILLEGAS"/>
    <s v="MFLT"/>
    <s v="COLOMBIA MOVIL S.A. E.S.P."/>
    <s v=""/>
    <s v=""/>
    <d v="2010-12-06T00:00:00"/>
    <d v="2010-12-11T00:00:00"/>
    <n v="904"/>
    <s v="551"/>
    <x v="11"/>
    <x v="27"/>
    <x v="1"/>
    <x v="1"/>
    <x v="0"/>
  </r>
  <r>
    <n v="5505116408"/>
    <x v="150"/>
    <n v="48200100"/>
    <x v="664"/>
    <s v="SSRDVILLEGAS"/>
    <s v="MFLT"/>
    <s v="TELEFONICA MOVILES COLOMBIA S.A."/>
    <s v=""/>
    <s v=""/>
    <d v="2010-12-10T00:00:00"/>
    <d v="2010-12-11T00:00:00"/>
    <n v="1568"/>
    <s v="550"/>
    <x v="11"/>
    <x v="27"/>
    <x v="1"/>
    <x v="1"/>
    <x v="0"/>
  </r>
  <r>
    <n v="5505116408"/>
    <x v="150"/>
    <n v="48200100"/>
    <x v="664"/>
    <s v="SSRDVILLEGAS"/>
    <s v="MFLT"/>
    <s v="COLOMBIA MOVIL S.A. E.S.P."/>
    <s v=""/>
    <s v=""/>
    <d v="2010-12-06T00:00:00"/>
    <d v="2010-12-11T00:00:00"/>
    <n v="2917"/>
    <s v="550"/>
    <x v="11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12-10T00:00:00"/>
    <d v="2010-12-11T00:00:00"/>
    <n v="4679"/>
    <s v="550"/>
    <x v="11"/>
    <x v="27"/>
    <x v="1"/>
    <x v="1"/>
    <x v="0"/>
  </r>
  <r>
    <n v="5525116408"/>
    <x v="173"/>
    <n v="48330000"/>
    <x v="666"/>
    <s v="SSRDVILLEGAS"/>
    <s v="MFLT"/>
    <s v="TELEFONICA MOVILES COLOMBIA S.A."/>
    <s v=""/>
    <s v=""/>
    <d v="2010-12-10T00:00:00"/>
    <d v="2010-12-11T00:00:00"/>
    <n v="12397"/>
    <s v="552"/>
    <x v="11"/>
    <x v="27"/>
    <x v="1"/>
    <x v="1"/>
    <x v="0"/>
  </r>
  <r>
    <n v="5525116408"/>
    <x v="173"/>
    <n v="48330000"/>
    <x v="666"/>
    <s v="SSRDVILLEGAS"/>
    <s v="MFLT"/>
    <s v="EPM TELECOMUNICACIONES S.A."/>
    <s v=""/>
    <s v=""/>
    <d v="2010-12-10T00:00:00"/>
    <d v="2010-12-11T00:00:00"/>
    <n v="13541"/>
    <s v="552"/>
    <x v="11"/>
    <x v="27"/>
    <x v="1"/>
    <x v="1"/>
    <x v="0"/>
  </r>
  <r>
    <n v="5525116408"/>
    <x v="173"/>
    <n v="48330000"/>
    <x v="666"/>
    <s v="SSRDVILLEGAS"/>
    <s v="MFLT"/>
    <s v="COLOMBIA MOVIL S.A. E.S.P."/>
    <s v=""/>
    <s v=""/>
    <d v="2010-12-06T00:00:00"/>
    <d v="2010-12-11T00:00:00"/>
    <n v="2562"/>
    <s v="552"/>
    <x v="11"/>
    <x v="27"/>
    <x v="1"/>
    <x v="1"/>
    <x v="0"/>
  </r>
  <r>
    <n v="5525116408"/>
    <x v="173"/>
    <n v="48330000"/>
    <x v="666"/>
    <s v="SSRDVILLEGAS"/>
    <s v="MFLT"/>
    <s v="EPM TELECOMUNICACIONES S.A."/>
    <s v=""/>
    <s v=""/>
    <d v="2010-12-10T00:00:00"/>
    <d v="2010-12-11T00:00:00"/>
    <n v="2924"/>
    <s v="552"/>
    <x v="11"/>
    <x v="27"/>
    <x v="1"/>
    <x v="1"/>
    <x v="0"/>
  </r>
  <r>
    <n v="5515115355"/>
    <x v="120"/>
    <n v="48016300"/>
    <x v="661"/>
    <s v="SSRDVILLEGAS"/>
    <s v="MFLT"/>
    <s v="RESTREPO HENAO S.A.CORREDORES DE SE"/>
    <s v=""/>
    <s v=""/>
    <d v="2010-12-03T00:00:00"/>
    <d v="2010-12-13T00:00:00"/>
    <n v="123991"/>
    <s v="551"/>
    <x v="11"/>
    <x v="27"/>
    <x v="2"/>
    <x v="1"/>
    <x v="0"/>
  </r>
  <r>
    <n v="5515115370"/>
    <x v="121"/>
    <n v="48016300"/>
    <x v="661"/>
    <s v="SSRDVILLEGAS"/>
    <s v="MFLT"/>
    <s v="RESTREPO HENAO S.A.CORREDORES DE SE"/>
    <s v=""/>
    <s v=""/>
    <d v="2010-12-03T00:00:00"/>
    <d v="2010-12-13T00:00:00"/>
    <n v="31102"/>
    <s v="551"/>
    <x v="11"/>
    <x v="27"/>
    <x v="2"/>
    <x v="1"/>
    <x v="0"/>
  </r>
  <r>
    <n v="5505115355"/>
    <x v="148"/>
    <n v="48200100"/>
    <x v="664"/>
    <s v="SSRDVILLEGAS"/>
    <s v="MFLT"/>
    <s v="RESTREPO HENAO S.A.CORREDORES DE SE"/>
    <s v=""/>
    <s v=""/>
    <d v="2010-12-03T00:00:00"/>
    <d v="2010-12-13T00:00:00"/>
    <n v="29060"/>
    <s v="550"/>
    <x v="11"/>
    <x v="27"/>
    <x v="2"/>
    <x v="1"/>
    <x v="0"/>
  </r>
  <r>
    <n v="5505115370"/>
    <x v="149"/>
    <n v="48200100"/>
    <x v="664"/>
    <s v="SSRDVILLEGAS"/>
    <s v="MFLT"/>
    <s v="RESTREPO HENAO S.A.CORREDORES DE SE"/>
    <s v=""/>
    <s v=""/>
    <d v="2010-12-03T00:00:00"/>
    <d v="2010-12-13T00:00:00"/>
    <n v="7290"/>
    <s v="550"/>
    <x v="11"/>
    <x v="27"/>
    <x v="2"/>
    <x v="1"/>
    <x v="0"/>
  </r>
  <r>
    <n v="5525116446"/>
    <x v="152"/>
    <n v="48300600"/>
    <x v="665"/>
    <s v="LTYCDAVILA"/>
    <s v="MFLT"/>
    <s v="Provisión otras cta.pte.proveed prod. Inventariab."/>
    <s v=""/>
    <s v="Serviciod e transporte"/>
    <d v="2010-12-04T00:00:00"/>
    <d v="2010-12-13T00:00:00"/>
    <n v="0"/>
    <s v="552"/>
    <x v="11"/>
    <x v="27"/>
    <x v="7"/>
    <x v="1"/>
    <x v="1"/>
  </r>
  <r>
    <n v="5525116446"/>
    <x v="152"/>
    <n v="48300600"/>
    <x v="665"/>
    <s v="LTYCDAVILA"/>
    <s v="MFLT"/>
    <s v="Provisión otras cta.pte.proveed prod. Inventariab."/>
    <s v=""/>
    <s v="Serviciod e transporte"/>
    <d v="2010-12-04T00:00:00"/>
    <d v="2010-12-13T00:00:00"/>
    <n v="0"/>
    <s v="552"/>
    <x v="11"/>
    <x v="27"/>
    <x v="7"/>
    <x v="1"/>
    <x v="1"/>
  </r>
  <r>
    <n v="5525115355"/>
    <x v="170"/>
    <n v="48330000"/>
    <x v="666"/>
    <s v="SSRDVILLEGAS"/>
    <s v="MFLT"/>
    <s v="RESTREPO HENAO S.A.CORREDORES DE SE"/>
    <s v=""/>
    <s v=""/>
    <d v="2010-12-03T00:00:00"/>
    <d v="2010-12-13T00:00:00"/>
    <n v="29333"/>
    <s v="552"/>
    <x v="11"/>
    <x v="27"/>
    <x v="2"/>
    <x v="1"/>
    <x v="0"/>
  </r>
  <r>
    <n v="5525115370"/>
    <x v="171"/>
    <n v="48330000"/>
    <x v="666"/>
    <s v="SSRDVILLEGAS"/>
    <s v="MFLT"/>
    <s v="RESTREPO HENAO S.A.CORREDORES DE SE"/>
    <s v=""/>
    <s v=""/>
    <d v="2010-12-03T00:00:00"/>
    <d v="2010-12-13T00:00:00"/>
    <n v="7358"/>
    <s v="552"/>
    <x v="11"/>
    <x v="27"/>
    <x v="2"/>
    <x v="1"/>
    <x v="0"/>
  </r>
  <r>
    <n v="5525124703"/>
    <x v="191"/>
    <n v="48330000"/>
    <x v="666"/>
    <s v="LTMAMEJIA"/>
    <s v="MFLT"/>
    <s v="Provisión otras cta.pte.proveed prod. Inventariab."/>
    <s v=""/>
    <s v="SERVICIO DE COPIADO"/>
    <d v="2010-12-13T00:00:00"/>
    <d v="2010-12-13T00:00:00"/>
    <n v="18102"/>
    <s v="552"/>
    <x v="11"/>
    <x v="27"/>
    <x v="5"/>
    <x v="1"/>
    <x v="0"/>
  </r>
  <r>
    <n v="5525111156"/>
    <x v="228"/>
    <n v="48330000"/>
    <x v="666"/>
    <s v="LTJFLOPEZ"/>
    <s v="MFLT"/>
    <s v="Provisión otras cta.pte.proveed prod. Inventariab."/>
    <s v=""/>
    <s v="Servicio de consultoria"/>
    <d v="2010-12-14T00:00:00"/>
    <d v="2010-12-14T00:00:00"/>
    <n v="850000"/>
    <s v="552"/>
    <x v="11"/>
    <x v="27"/>
    <x v="8"/>
    <x v="1"/>
    <x v="0"/>
  </r>
  <r>
    <n v="5525124714"/>
    <x v="177"/>
    <n v="48330000"/>
    <x v="666"/>
    <s v="LTCHGARCIA"/>
    <s v="MFLT"/>
    <s v="Pto terminado manuf, envases"/>
    <s v="Env Met Lito Rec107x80x16 Ecologico"/>
    <s v=""/>
    <d v="2010-12-14T00:00:00"/>
    <d v="2010-12-14T00:00:00"/>
    <n v="625973"/>
    <s v="552"/>
    <x v="11"/>
    <x v="27"/>
    <x v="5"/>
    <x v="1"/>
    <x v="1"/>
  </r>
  <r>
    <n v="5515116408"/>
    <x v="103"/>
    <n v="48000300"/>
    <x v="654"/>
    <s v="SSRDVILLEGAS"/>
    <s v="MFLT"/>
    <s v="EPM TELECOMUNICACIONES S.A."/>
    <s v=""/>
    <s v=""/>
    <d v="2010-12-14T00:00:00"/>
    <d v="2010-12-15T00:00:00"/>
    <n v="174"/>
    <s v="551"/>
    <x v="11"/>
    <x v="27"/>
    <x v="1"/>
    <x v="1"/>
    <x v="0"/>
  </r>
  <r>
    <n v="5515116408"/>
    <x v="103"/>
    <n v="48000300"/>
    <x v="654"/>
    <s v="SSRDVILLEGAS"/>
    <s v="MFLT"/>
    <s v="EPM TELECOMUNICACIONES S.A."/>
    <s v=""/>
    <s v=""/>
    <d v="2010-12-14T00:00:00"/>
    <d v="2010-12-15T00:00:00"/>
    <n v="587"/>
    <s v="551"/>
    <x v="11"/>
    <x v="27"/>
    <x v="1"/>
    <x v="1"/>
    <x v="0"/>
  </r>
  <r>
    <n v="5515116408"/>
    <x v="103"/>
    <n v="48000300"/>
    <x v="654"/>
    <s v="SSRDVILLEGAS"/>
    <s v="MFLT"/>
    <s v="EPM TELECOMUNICACIONES S.A."/>
    <s v=""/>
    <s v=""/>
    <d v="2010-12-14T00:00:00"/>
    <d v="2010-12-15T00:00:00"/>
    <n v="79"/>
    <s v="551"/>
    <x v="11"/>
    <x v="27"/>
    <x v="1"/>
    <x v="1"/>
    <x v="0"/>
  </r>
  <r>
    <n v="5515116408"/>
    <x v="103"/>
    <n v="48000300"/>
    <x v="654"/>
    <s v="SSRDVILLEGAS"/>
    <s v="MFLT"/>
    <s v="EPM TELECOMUNICACIONES S.A."/>
    <s v=""/>
    <s v=""/>
    <d v="2010-12-14T00:00:00"/>
    <d v="2010-12-15T00:00:00"/>
    <n v="122"/>
    <s v="551"/>
    <x v="11"/>
    <x v="27"/>
    <x v="1"/>
    <x v="1"/>
    <x v="0"/>
  </r>
  <r>
    <n v="5515116408"/>
    <x v="103"/>
    <n v="48000300"/>
    <x v="654"/>
    <s v="SSRDVILLEGAS"/>
    <s v="MFLT"/>
    <s v="EPM TELECOMUNICACIONES S.A."/>
    <s v=""/>
    <s v=""/>
    <d v="2010-12-14T00:00:00"/>
    <d v="2010-12-15T00:00:00"/>
    <n v="105"/>
    <s v="551"/>
    <x v="11"/>
    <x v="27"/>
    <x v="1"/>
    <x v="1"/>
    <x v="0"/>
  </r>
  <r>
    <n v="5515116408"/>
    <x v="103"/>
    <n v="48000300"/>
    <x v="654"/>
    <s v="SSRDVILLEGAS"/>
    <s v="MFLT"/>
    <s v="EPM TELECOMUNICACIONES S.A."/>
    <s v=""/>
    <s v=""/>
    <d v="2010-12-14T00:00:00"/>
    <d v="2010-12-15T00:00:00"/>
    <n v="103"/>
    <s v="551"/>
    <x v="11"/>
    <x v="27"/>
    <x v="1"/>
    <x v="1"/>
    <x v="0"/>
  </r>
  <r>
    <n v="5515116408"/>
    <x v="103"/>
    <n v="48000300"/>
    <x v="654"/>
    <s v="SSRDVILLEGAS"/>
    <s v="MFLT"/>
    <s v="EPM TELECOMUNICACIONES S.A."/>
    <s v=""/>
    <s v=""/>
    <d v="2010-12-14T00:00:00"/>
    <d v="2010-12-15T00:00:00"/>
    <n v="97"/>
    <s v="551"/>
    <x v="11"/>
    <x v="27"/>
    <x v="1"/>
    <x v="1"/>
    <x v="0"/>
  </r>
  <r>
    <n v="5515116408"/>
    <x v="103"/>
    <n v="48000300"/>
    <x v="654"/>
    <s v="SSRDVILLEGAS"/>
    <s v="MFLT"/>
    <s v="EPM TELECOMUNICACIONES S.A."/>
    <s v=""/>
    <s v=""/>
    <d v="2010-12-14T00:00:00"/>
    <d v="2010-12-15T00:00:00"/>
    <n v="103"/>
    <s v="551"/>
    <x v="11"/>
    <x v="27"/>
    <x v="1"/>
    <x v="1"/>
    <x v="0"/>
  </r>
  <r>
    <n v="5515116408"/>
    <x v="103"/>
    <n v="48000300"/>
    <x v="654"/>
    <s v="SSRDVILLEGAS"/>
    <s v="MFLT"/>
    <s v="EPM TELECOMUNICACIONES S.A."/>
    <s v=""/>
    <s v=""/>
    <d v="2010-12-14T00:00:00"/>
    <d v="2010-12-15T00:00:00"/>
    <n v="8939"/>
    <s v="551"/>
    <x v="11"/>
    <x v="27"/>
    <x v="1"/>
    <x v="1"/>
    <x v="0"/>
  </r>
  <r>
    <n v="5515116408"/>
    <x v="103"/>
    <n v="48000300"/>
    <x v="654"/>
    <s v="SSRDVILLEGAS"/>
    <s v="MFLT"/>
    <s v="EPM TELECOMUNICACIONES S.A."/>
    <s v=""/>
    <s v=""/>
    <d v="2010-12-14T00:00:00"/>
    <d v="2010-12-15T00:00:00"/>
    <n v="2025"/>
    <s v="551"/>
    <x v="11"/>
    <x v="27"/>
    <x v="1"/>
    <x v="1"/>
    <x v="0"/>
  </r>
  <r>
    <n v="5515116408"/>
    <x v="103"/>
    <n v="48001500"/>
    <x v="656"/>
    <s v="SSRDVILLEGAS"/>
    <s v="MFLT"/>
    <s v="EPM TELECOMUNICACIONES S.A."/>
    <s v=""/>
    <s v=""/>
    <d v="2010-12-14T00:00:00"/>
    <d v="2010-12-15T00:00:00"/>
    <n v="857"/>
    <s v="551"/>
    <x v="11"/>
    <x v="27"/>
    <x v="1"/>
    <x v="1"/>
    <x v="0"/>
  </r>
  <r>
    <n v="5515116408"/>
    <x v="103"/>
    <n v="48001500"/>
    <x v="656"/>
    <s v="SSRDVILLEGAS"/>
    <s v="MFLT"/>
    <s v="EPM TELECOMUNICACIONES S.A."/>
    <s v=""/>
    <s v=""/>
    <d v="2010-12-14T00:00:00"/>
    <d v="2010-12-15T00:00:00"/>
    <n v="42"/>
    <s v="551"/>
    <x v="11"/>
    <x v="27"/>
    <x v="1"/>
    <x v="1"/>
    <x v="0"/>
  </r>
  <r>
    <n v="5515116408"/>
    <x v="103"/>
    <n v="48001500"/>
    <x v="656"/>
    <s v="SSRDVILLEGAS"/>
    <s v="MFLT"/>
    <s v="EPM TELECOMUNICACIONES S.A."/>
    <s v=""/>
    <s v=""/>
    <d v="2010-12-14T00:00:00"/>
    <d v="2010-12-15T00:00:00"/>
    <n v="391"/>
    <s v="551"/>
    <x v="11"/>
    <x v="27"/>
    <x v="1"/>
    <x v="1"/>
    <x v="0"/>
  </r>
  <r>
    <n v="5515116408"/>
    <x v="103"/>
    <n v="48001500"/>
    <x v="656"/>
    <s v="SSRDVILLEGAS"/>
    <s v="MFLT"/>
    <s v="EPM TELECOMUNICACIONES S.A."/>
    <s v=""/>
    <s v=""/>
    <d v="2010-12-14T00:00:00"/>
    <d v="2010-12-15T00:00:00"/>
    <n v="600"/>
    <s v="551"/>
    <x v="11"/>
    <x v="27"/>
    <x v="1"/>
    <x v="1"/>
    <x v="0"/>
  </r>
  <r>
    <n v="5515116408"/>
    <x v="103"/>
    <n v="48001500"/>
    <x v="656"/>
    <s v="SSRDVILLEGAS"/>
    <s v="MFLT"/>
    <s v="EPM TELECOMUNICACIONES S.A."/>
    <s v=""/>
    <s v=""/>
    <d v="2010-12-14T00:00:00"/>
    <d v="2010-12-15T00:00:00"/>
    <n v="516"/>
    <s v="551"/>
    <x v="11"/>
    <x v="27"/>
    <x v="1"/>
    <x v="1"/>
    <x v="0"/>
  </r>
  <r>
    <n v="5515116408"/>
    <x v="103"/>
    <n v="48001500"/>
    <x v="656"/>
    <s v="SSRDVILLEGAS"/>
    <s v="MFLT"/>
    <s v="EPM TELECOMUNICACIONES S.A."/>
    <s v=""/>
    <s v=""/>
    <d v="2010-12-14T00:00:00"/>
    <d v="2010-12-15T00:00:00"/>
    <n v="506"/>
    <s v="551"/>
    <x v="11"/>
    <x v="27"/>
    <x v="1"/>
    <x v="1"/>
    <x v="0"/>
  </r>
  <r>
    <n v="5515116408"/>
    <x v="103"/>
    <n v="48001500"/>
    <x v="656"/>
    <s v="SSRDVILLEGAS"/>
    <s v="MFLT"/>
    <s v="EPM TELECOMUNICACIONES S.A."/>
    <s v=""/>
    <s v=""/>
    <d v="2010-12-14T00:00:00"/>
    <d v="2010-12-15T00:00:00"/>
    <n v="472"/>
    <s v="551"/>
    <x v="11"/>
    <x v="27"/>
    <x v="1"/>
    <x v="1"/>
    <x v="0"/>
  </r>
  <r>
    <n v="5515116408"/>
    <x v="103"/>
    <n v="48001500"/>
    <x v="656"/>
    <s v="SSRDVILLEGAS"/>
    <s v="MFLT"/>
    <s v="EPM TELECOMUNICACIONES S.A."/>
    <s v=""/>
    <s v=""/>
    <d v="2010-12-14T00:00:00"/>
    <d v="2010-12-15T00:00:00"/>
    <n v="506"/>
    <s v="551"/>
    <x v="11"/>
    <x v="27"/>
    <x v="1"/>
    <x v="1"/>
    <x v="0"/>
  </r>
  <r>
    <n v="5515116408"/>
    <x v="103"/>
    <n v="48001500"/>
    <x v="656"/>
    <s v="SSRDVILLEGAS"/>
    <s v="MFLT"/>
    <s v="EPM TELECOMUNICACIONES S.A."/>
    <s v=""/>
    <s v=""/>
    <d v="2010-12-14T00:00:00"/>
    <d v="2010-12-15T00:00:00"/>
    <n v="43905"/>
    <s v="551"/>
    <x v="11"/>
    <x v="27"/>
    <x v="1"/>
    <x v="1"/>
    <x v="0"/>
  </r>
  <r>
    <n v="5515116408"/>
    <x v="103"/>
    <n v="48001500"/>
    <x v="656"/>
    <s v="SSRDVILLEGAS"/>
    <s v="MFLT"/>
    <s v="EPM TELECOMUNICACIONES S.A."/>
    <s v=""/>
    <s v=""/>
    <d v="2010-12-14T00:00:00"/>
    <d v="2010-12-15T00:00:00"/>
    <n v="9946"/>
    <s v="551"/>
    <x v="11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12-14T00:00:00"/>
    <d v="2010-12-15T00:00:00"/>
    <n v="1262"/>
    <s v="551"/>
    <x v="11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12-14T00:00:00"/>
    <d v="2010-12-15T00:00:00"/>
    <n v="61"/>
    <s v="551"/>
    <x v="11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12-14T00:00:00"/>
    <d v="2010-12-15T00:00:00"/>
    <n v="576"/>
    <s v="551"/>
    <x v="11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12-14T00:00:00"/>
    <d v="2010-12-15T00:00:00"/>
    <n v="884"/>
    <s v="551"/>
    <x v="11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12-14T00:00:00"/>
    <d v="2010-12-15T00:00:00"/>
    <n v="761"/>
    <s v="551"/>
    <x v="11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12-14T00:00:00"/>
    <d v="2010-12-15T00:00:00"/>
    <n v="745"/>
    <s v="551"/>
    <x v="11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12-14T00:00:00"/>
    <d v="2010-12-15T00:00:00"/>
    <n v="696"/>
    <s v="551"/>
    <x v="11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12-14T00:00:00"/>
    <d v="2010-12-15T00:00:00"/>
    <n v="745"/>
    <s v="551"/>
    <x v="11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12-14T00:00:00"/>
    <d v="2010-12-15T00:00:00"/>
    <n v="64664"/>
    <s v="551"/>
    <x v="11"/>
    <x v="27"/>
    <x v="1"/>
    <x v="1"/>
    <x v="0"/>
  </r>
  <r>
    <n v="5515116408"/>
    <x v="103"/>
    <n v="48007000"/>
    <x v="658"/>
    <s v="SSRDVILLEGAS"/>
    <s v="MFLT"/>
    <s v="EPM TELECOMUNICACIONES S.A."/>
    <s v=""/>
    <s v=""/>
    <d v="2010-12-14T00:00:00"/>
    <d v="2010-12-15T00:00:00"/>
    <n v="14649"/>
    <s v="551"/>
    <x v="11"/>
    <x v="27"/>
    <x v="1"/>
    <x v="1"/>
    <x v="0"/>
  </r>
  <r>
    <n v="5515124703"/>
    <x v="109"/>
    <n v="48007000"/>
    <x v="658"/>
    <s v="LTEAGUTIERRE"/>
    <s v="MFLT"/>
    <s v="Provisión otras cta.pte.proveed prod. no inventar"/>
    <s v="Formato autorizacion salida de personal"/>
    <s v="Formato autorizacion salida de personal"/>
    <d v="2010-12-11T00:00:00"/>
    <d v="2010-12-15T00:00:00"/>
    <n v="0"/>
    <s v="551"/>
    <x v="11"/>
    <x v="27"/>
    <x v="5"/>
    <x v="1"/>
    <x v="0"/>
  </r>
  <r>
    <n v="5515124703"/>
    <x v="109"/>
    <n v="48007000"/>
    <x v="658"/>
    <s v="LTEAGUTIERRE"/>
    <s v="MFLT"/>
    <s v="Provisión otras cta.pte.proveed prod. no inventar"/>
    <s v="Formato autorizacion salida de personal"/>
    <s v="Formato autorizacion salida de personal"/>
    <d v="2010-12-11T00:00:00"/>
    <d v="2010-12-15T00:00:00"/>
    <n v="550"/>
    <s v="551"/>
    <x v="11"/>
    <x v="27"/>
    <x v="5"/>
    <x v="1"/>
    <x v="0"/>
  </r>
  <r>
    <n v="5515124703"/>
    <x v="109"/>
    <n v="48007000"/>
    <x v="658"/>
    <s v="LTEAGUTIERRE"/>
    <s v="MFLT"/>
    <s v="Provisión otras cta.pte.proveed prod. no inventar"/>
    <s v="Formato autorizacion salida de personal"/>
    <s v="Formato autorizacion salida de personal"/>
    <d v="2010-12-11T00:00:00"/>
    <d v="2010-12-15T00:00:00"/>
    <n v="26950"/>
    <s v="551"/>
    <x v="11"/>
    <x v="27"/>
    <x v="5"/>
    <x v="1"/>
    <x v="0"/>
  </r>
  <r>
    <n v="5515116408"/>
    <x v="103"/>
    <n v="48008600"/>
    <x v="659"/>
    <s v="SSRDVILLEGAS"/>
    <s v="MFLT"/>
    <s v="EPM TELECOMUNICACIONES S.A."/>
    <s v=""/>
    <s v=""/>
    <d v="2010-12-14T00:00:00"/>
    <d v="2010-12-15T00:00:00"/>
    <n v="428"/>
    <s v="551"/>
    <x v="11"/>
    <x v="27"/>
    <x v="1"/>
    <x v="1"/>
    <x v="0"/>
  </r>
  <r>
    <n v="5515116408"/>
    <x v="103"/>
    <n v="48008600"/>
    <x v="659"/>
    <s v="SSRDVILLEGAS"/>
    <s v="MFLT"/>
    <s v="EPM TELECOMUNICACIONES S.A."/>
    <s v=""/>
    <s v=""/>
    <d v="2010-12-14T00:00:00"/>
    <d v="2010-12-15T00:00:00"/>
    <n v="21"/>
    <s v="551"/>
    <x v="11"/>
    <x v="27"/>
    <x v="1"/>
    <x v="1"/>
    <x v="0"/>
  </r>
  <r>
    <n v="5515116408"/>
    <x v="103"/>
    <n v="48008600"/>
    <x v="659"/>
    <s v="SSRDVILLEGAS"/>
    <s v="MFLT"/>
    <s v="EPM TELECOMUNICACIONES S.A."/>
    <s v=""/>
    <s v=""/>
    <d v="2010-12-14T00:00:00"/>
    <d v="2010-12-15T00:00:00"/>
    <n v="195"/>
    <s v="551"/>
    <x v="11"/>
    <x v="27"/>
    <x v="1"/>
    <x v="1"/>
    <x v="0"/>
  </r>
  <r>
    <n v="5515116408"/>
    <x v="103"/>
    <n v="48008600"/>
    <x v="659"/>
    <s v="SSRDVILLEGAS"/>
    <s v="MFLT"/>
    <s v="EPM TELECOMUNICACIONES S.A."/>
    <s v=""/>
    <s v=""/>
    <d v="2010-12-14T00:00:00"/>
    <d v="2010-12-15T00:00:00"/>
    <n v="299"/>
    <s v="551"/>
    <x v="11"/>
    <x v="27"/>
    <x v="1"/>
    <x v="1"/>
    <x v="0"/>
  </r>
  <r>
    <n v="5515116408"/>
    <x v="103"/>
    <n v="48008600"/>
    <x v="659"/>
    <s v="SSRDVILLEGAS"/>
    <s v="MFLT"/>
    <s v="EPM TELECOMUNICACIONES S.A."/>
    <s v=""/>
    <s v=""/>
    <d v="2010-12-14T00:00:00"/>
    <d v="2010-12-15T00:00:00"/>
    <n v="258"/>
    <s v="551"/>
    <x v="11"/>
    <x v="27"/>
    <x v="1"/>
    <x v="1"/>
    <x v="0"/>
  </r>
  <r>
    <n v="5515116408"/>
    <x v="103"/>
    <n v="48008600"/>
    <x v="659"/>
    <s v="SSRDVILLEGAS"/>
    <s v="MFLT"/>
    <s v="EPM TELECOMUNICACIONES S.A."/>
    <s v=""/>
    <s v=""/>
    <d v="2010-12-14T00:00:00"/>
    <d v="2010-12-15T00:00:00"/>
    <n v="252"/>
    <s v="551"/>
    <x v="11"/>
    <x v="27"/>
    <x v="1"/>
    <x v="1"/>
    <x v="0"/>
  </r>
  <r>
    <n v="5515116408"/>
    <x v="103"/>
    <n v="48008600"/>
    <x v="659"/>
    <s v="SSRDVILLEGAS"/>
    <s v="MFLT"/>
    <s v="EPM TELECOMUNICACIONES S.A."/>
    <s v=""/>
    <s v=""/>
    <d v="2010-12-14T00:00:00"/>
    <d v="2010-12-15T00:00:00"/>
    <n v="235"/>
    <s v="551"/>
    <x v="11"/>
    <x v="27"/>
    <x v="1"/>
    <x v="1"/>
    <x v="0"/>
  </r>
  <r>
    <n v="5515116408"/>
    <x v="103"/>
    <n v="48008600"/>
    <x v="659"/>
    <s v="SSRDVILLEGAS"/>
    <s v="MFLT"/>
    <s v="EPM TELECOMUNICACIONES S.A."/>
    <s v=""/>
    <s v=""/>
    <d v="2010-12-14T00:00:00"/>
    <d v="2010-12-15T00:00:00"/>
    <n v="252"/>
    <s v="551"/>
    <x v="11"/>
    <x v="27"/>
    <x v="1"/>
    <x v="1"/>
    <x v="0"/>
  </r>
  <r>
    <n v="5515116408"/>
    <x v="103"/>
    <n v="48008600"/>
    <x v="659"/>
    <s v="SSRDVILLEGAS"/>
    <s v="MFLT"/>
    <s v="EPM TELECOMUNICACIONES S.A."/>
    <s v=""/>
    <s v=""/>
    <d v="2010-12-14T00:00:00"/>
    <d v="2010-12-15T00:00:00"/>
    <n v="21884"/>
    <s v="551"/>
    <x v="11"/>
    <x v="27"/>
    <x v="1"/>
    <x v="1"/>
    <x v="0"/>
  </r>
  <r>
    <n v="5515116408"/>
    <x v="103"/>
    <n v="48008600"/>
    <x v="659"/>
    <s v="SSRDVILLEGAS"/>
    <s v="MFLT"/>
    <s v="EPM TELECOMUNICACIONES S.A."/>
    <s v=""/>
    <s v=""/>
    <d v="2010-12-14T00:00:00"/>
    <d v="2010-12-15T00:00:00"/>
    <n v="4958"/>
    <s v="551"/>
    <x v="11"/>
    <x v="27"/>
    <x v="1"/>
    <x v="1"/>
    <x v="0"/>
  </r>
  <r>
    <n v="5515124719"/>
    <x v="114"/>
    <n v="48008600"/>
    <x v="659"/>
    <s v="LTEAGUTIERRE"/>
    <s v="MFLT"/>
    <s v="Provisión otras cta.pte.proveed prod. no inventar"/>
    <s v="Boletin comunicaciones internas 16%"/>
    <s v="Boletin comunicaciones internas 16%"/>
    <d v="2010-12-09T00:00:00"/>
    <d v="2010-12-15T00:00:00"/>
    <n v="38500"/>
    <s v="551"/>
    <x v="11"/>
    <x v="27"/>
    <x v="5"/>
    <x v="1"/>
    <x v="0"/>
  </r>
  <r>
    <n v="5515124719"/>
    <x v="114"/>
    <n v="48008600"/>
    <x v="659"/>
    <s v="LTEAGUTIERRE"/>
    <s v="MFLT"/>
    <s v="COLOR LIQUIDO IMPRESION DIGITAL LTD"/>
    <s v="Boletin comunicaciones internas 16%"/>
    <s v="Boletin comunicaciones internas 16%"/>
    <d v="2010-12-09T00:00:00"/>
    <d v="2010-12-15T00:00:00"/>
    <n v="0"/>
    <s v="551"/>
    <x v="11"/>
    <x v="27"/>
    <x v="5"/>
    <x v="1"/>
    <x v="0"/>
  </r>
  <r>
    <n v="5515116408"/>
    <x v="103"/>
    <n v="48016800"/>
    <x v="662"/>
    <s v="SSRDVILLEGAS"/>
    <s v="MFLT"/>
    <s v="EPM TELECOMUNICACIONES S.A."/>
    <s v=""/>
    <s v=""/>
    <d v="2010-12-14T00:00:00"/>
    <d v="2010-12-15T00:00:00"/>
    <n v="721"/>
    <s v="551"/>
    <x v="11"/>
    <x v="27"/>
    <x v="1"/>
    <x v="1"/>
    <x v="0"/>
  </r>
  <r>
    <n v="5515116408"/>
    <x v="103"/>
    <n v="48016800"/>
    <x v="662"/>
    <s v="SSRDVILLEGAS"/>
    <s v="MFLT"/>
    <s v="EPM TELECOMUNICACIONES S.A."/>
    <s v=""/>
    <s v=""/>
    <d v="2010-12-14T00:00:00"/>
    <d v="2010-12-15T00:00:00"/>
    <n v="35"/>
    <s v="551"/>
    <x v="11"/>
    <x v="27"/>
    <x v="1"/>
    <x v="1"/>
    <x v="0"/>
  </r>
  <r>
    <n v="5515116408"/>
    <x v="103"/>
    <n v="48016800"/>
    <x v="662"/>
    <s v="SSRDVILLEGAS"/>
    <s v="MFLT"/>
    <s v="EPM TELECOMUNICACIONES S.A."/>
    <s v=""/>
    <s v=""/>
    <d v="2010-12-14T00:00:00"/>
    <d v="2010-12-15T00:00:00"/>
    <n v="328"/>
    <s v="551"/>
    <x v="11"/>
    <x v="27"/>
    <x v="1"/>
    <x v="1"/>
    <x v="0"/>
  </r>
  <r>
    <n v="5515116408"/>
    <x v="103"/>
    <n v="48016800"/>
    <x v="662"/>
    <s v="SSRDVILLEGAS"/>
    <s v="MFLT"/>
    <s v="EPM TELECOMUNICACIONES S.A."/>
    <s v=""/>
    <s v=""/>
    <d v="2010-12-14T00:00:00"/>
    <d v="2010-12-15T00:00:00"/>
    <n v="505"/>
    <s v="551"/>
    <x v="11"/>
    <x v="27"/>
    <x v="1"/>
    <x v="1"/>
    <x v="0"/>
  </r>
  <r>
    <n v="5515116408"/>
    <x v="103"/>
    <n v="48016800"/>
    <x v="662"/>
    <s v="SSRDVILLEGAS"/>
    <s v="MFLT"/>
    <s v="EPM TELECOMUNICACIONES S.A."/>
    <s v=""/>
    <s v=""/>
    <d v="2010-12-14T00:00:00"/>
    <d v="2010-12-15T00:00:00"/>
    <n v="434"/>
    <s v="551"/>
    <x v="11"/>
    <x v="27"/>
    <x v="1"/>
    <x v="1"/>
    <x v="0"/>
  </r>
  <r>
    <n v="5515116408"/>
    <x v="103"/>
    <n v="48016800"/>
    <x v="662"/>
    <s v="SSRDVILLEGAS"/>
    <s v="MFLT"/>
    <s v="EPM TELECOMUNICACIONES S.A."/>
    <s v=""/>
    <s v=""/>
    <d v="2010-12-14T00:00:00"/>
    <d v="2010-12-15T00:00:00"/>
    <n v="425"/>
    <s v="551"/>
    <x v="11"/>
    <x v="27"/>
    <x v="1"/>
    <x v="1"/>
    <x v="0"/>
  </r>
  <r>
    <n v="5515116408"/>
    <x v="103"/>
    <n v="48016800"/>
    <x v="662"/>
    <s v="SSRDVILLEGAS"/>
    <s v="MFLT"/>
    <s v="EPM TELECOMUNICACIONES S.A."/>
    <s v=""/>
    <s v=""/>
    <d v="2010-12-14T00:00:00"/>
    <d v="2010-12-15T00:00:00"/>
    <n v="397"/>
    <s v="551"/>
    <x v="11"/>
    <x v="27"/>
    <x v="1"/>
    <x v="1"/>
    <x v="0"/>
  </r>
  <r>
    <n v="5515116408"/>
    <x v="103"/>
    <n v="48016800"/>
    <x v="662"/>
    <s v="SSRDVILLEGAS"/>
    <s v="MFLT"/>
    <s v="EPM TELECOMUNICACIONES S.A."/>
    <s v=""/>
    <s v=""/>
    <d v="2010-12-14T00:00:00"/>
    <d v="2010-12-15T00:00:00"/>
    <n v="425"/>
    <s v="551"/>
    <x v="11"/>
    <x v="27"/>
    <x v="1"/>
    <x v="1"/>
    <x v="0"/>
  </r>
  <r>
    <n v="5515116408"/>
    <x v="103"/>
    <n v="48016800"/>
    <x v="662"/>
    <s v="SSRDVILLEGAS"/>
    <s v="MFLT"/>
    <s v="EPM TELECOMUNICACIONES S.A."/>
    <s v=""/>
    <s v=""/>
    <d v="2010-12-14T00:00:00"/>
    <d v="2010-12-15T00:00:00"/>
    <n v="36925"/>
    <s v="551"/>
    <x v="11"/>
    <x v="27"/>
    <x v="1"/>
    <x v="1"/>
    <x v="0"/>
  </r>
  <r>
    <n v="5515116408"/>
    <x v="103"/>
    <n v="48016800"/>
    <x v="662"/>
    <s v="SSRDVILLEGAS"/>
    <s v="MFLT"/>
    <s v="EPM TELECOMUNICACIONES S.A."/>
    <s v=""/>
    <s v=""/>
    <d v="2010-12-14T00:00:00"/>
    <d v="2010-12-15T00:00:00"/>
    <n v="8365"/>
    <s v="551"/>
    <x v="11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12-14T00:00:00"/>
    <d v="2010-12-15T00:00:00"/>
    <n v="1311"/>
    <s v="550"/>
    <x v="11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12-14T00:00:00"/>
    <d v="2010-12-15T00:00:00"/>
    <n v="64"/>
    <s v="550"/>
    <x v="11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12-14T00:00:00"/>
    <d v="2010-12-15T00:00:00"/>
    <n v="598"/>
    <s v="550"/>
    <x v="11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12-14T00:00:00"/>
    <d v="2010-12-15T00:00:00"/>
    <n v="918"/>
    <s v="550"/>
    <x v="11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12-14T00:00:00"/>
    <d v="2010-12-15T00:00:00"/>
    <n v="791"/>
    <s v="550"/>
    <x v="11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12-14T00:00:00"/>
    <d v="2010-12-15T00:00:00"/>
    <n v="773"/>
    <s v="550"/>
    <x v="11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12-14T00:00:00"/>
    <d v="2010-12-15T00:00:00"/>
    <n v="722"/>
    <s v="550"/>
    <x v="11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12-14T00:00:00"/>
    <d v="2010-12-15T00:00:00"/>
    <n v="773"/>
    <s v="550"/>
    <x v="11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12-14T00:00:00"/>
    <d v="2010-12-15T00:00:00"/>
    <n v="67172"/>
    <s v="550"/>
    <x v="11"/>
    <x v="27"/>
    <x v="1"/>
    <x v="1"/>
    <x v="0"/>
  </r>
  <r>
    <n v="5505116408"/>
    <x v="150"/>
    <n v="48200100"/>
    <x v="664"/>
    <s v="SSRDVILLEGAS"/>
    <s v="MFLT"/>
    <s v="EPM TELECOMUNICACIONES S.A."/>
    <s v=""/>
    <s v=""/>
    <d v="2010-12-14T00:00:00"/>
    <d v="2010-12-15T00:00:00"/>
    <n v="15217"/>
    <s v="550"/>
    <x v="11"/>
    <x v="27"/>
    <x v="1"/>
    <x v="1"/>
    <x v="0"/>
  </r>
  <r>
    <n v="5525116446"/>
    <x v="152"/>
    <n v="48300600"/>
    <x v="665"/>
    <s v="LTJFLOPEZ"/>
    <s v="MFLT"/>
    <s v="Provisión otras cta.pte.proveed prod. Inventariab."/>
    <s v=""/>
    <s v="Servicio  e transporte primario"/>
    <d v="2010-12-15T00:00:00"/>
    <d v="2010-12-15T00:00:00"/>
    <n v="80000"/>
    <s v="552"/>
    <x v="11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Servicio  e transporte primario"/>
    <d v="2010-12-15T00:00:00"/>
    <d v="2010-12-15T00:00:00"/>
    <n v="35000"/>
    <s v="552"/>
    <x v="11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Servicio  e transporte primario"/>
    <d v="2010-12-15T00:00:00"/>
    <d v="2010-12-15T00:00:00"/>
    <n v="8520"/>
    <s v="552"/>
    <x v="11"/>
    <x v="27"/>
    <x v="7"/>
    <x v="1"/>
    <x v="1"/>
  </r>
  <r>
    <n v="5525116408"/>
    <x v="173"/>
    <n v="48330000"/>
    <x v="666"/>
    <s v="SSRDVILLEGAS"/>
    <s v="MFLT"/>
    <s v="EPM TELECOMUNICACIONES S.A."/>
    <s v=""/>
    <s v=""/>
    <d v="2010-12-14T00:00:00"/>
    <d v="2010-12-15T00:00:00"/>
    <n v="1442"/>
    <s v="552"/>
    <x v="11"/>
    <x v="27"/>
    <x v="1"/>
    <x v="1"/>
    <x v="0"/>
  </r>
  <r>
    <n v="5525116408"/>
    <x v="173"/>
    <n v="48330000"/>
    <x v="666"/>
    <s v="SSRDVILLEGAS"/>
    <s v="MFLT"/>
    <s v="EPM TELECOMUNICACIONES S.A."/>
    <s v=""/>
    <s v=""/>
    <d v="2010-12-14T00:00:00"/>
    <d v="2010-12-15T00:00:00"/>
    <n v="70"/>
    <s v="552"/>
    <x v="11"/>
    <x v="27"/>
    <x v="1"/>
    <x v="1"/>
    <x v="0"/>
  </r>
  <r>
    <n v="5525116408"/>
    <x v="173"/>
    <n v="48330000"/>
    <x v="666"/>
    <s v="SSRDVILLEGAS"/>
    <s v="MFLT"/>
    <s v="EPM TELECOMUNICACIONES S.A."/>
    <s v=""/>
    <s v=""/>
    <d v="2010-12-14T00:00:00"/>
    <d v="2010-12-15T00:00:00"/>
    <n v="658"/>
    <s v="552"/>
    <x v="11"/>
    <x v="27"/>
    <x v="1"/>
    <x v="1"/>
    <x v="0"/>
  </r>
  <r>
    <n v="5525116408"/>
    <x v="173"/>
    <n v="48330000"/>
    <x v="666"/>
    <s v="SSRDVILLEGAS"/>
    <s v="MFLT"/>
    <s v="EPM TELECOMUNICACIONES S.A."/>
    <s v=""/>
    <s v=""/>
    <d v="2010-12-14T00:00:00"/>
    <d v="2010-12-15T00:00:00"/>
    <n v="1009"/>
    <s v="552"/>
    <x v="11"/>
    <x v="27"/>
    <x v="1"/>
    <x v="1"/>
    <x v="0"/>
  </r>
  <r>
    <n v="5525116408"/>
    <x v="173"/>
    <n v="48330000"/>
    <x v="666"/>
    <s v="SSRDVILLEGAS"/>
    <s v="MFLT"/>
    <s v="EPM TELECOMUNICACIONES S.A."/>
    <s v=""/>
    <s v=""/>
    <d v="2010-12-14T00:00:00"/>
    <d v="2010-12-15T00:00:00"/>
    <n v="869"/>
    <s v="552"/>
    <x v="11"/>
    <x v="27"/>
    <x v="1"/>
    <x v="1"/>
    <x v="0"/>
  </r>
  <r>
    <n v="5525116408"/>
    <x v="173"/>
    <n v="48330000"/>
    <x v="666"/>
    <s v="SSRDVILLEGAS"/>
    <s v="MFLT"/>
    <s v="EPM TELECOMUNICACIONES S.A."/>
    <s v=""/>
    <s v=""/>
    <d v="2010-12-14T00:00:00"/>
    <d v="2010-12-15T00:00:00"/>
    <n v="850"/>
    <s v="552"/>
    <x v="11"/>
    <x v="27"/>
    <x v="1"/>
    <x v="1"/>
    <x v="0"/>
  </r>
  <r>
    <n v="5525116408"/>
    <x v="173"/>
    <n v="48330000"/>
    <x v="666"/>
    <s v="SSRDVILLEGAS"/>
    <s v="MFLT"/>
    <s v="EPM TELECOMUNICACIONES S.A."/>
    <s v=""/>
    <s v=""/>
    <d v="2010-12-14T00:00:00"/>
    <d v="2010-12-15T00:00:00"/>
    <n v="795"/>
    <s v="552"/>
    <x v="11"/>
    <x v="27"/>
    <x v="1"/>
    <x v="1"/>
    <x v="0"/>
  </r>
  <r>
    <n v="5525116408"/>
    <x v="173"/>
    <n v="48330000"/>
    <x v="666"/>
    <s v="SSRDVILLEGAS"/>
    <s v="MFLT"/>
    <s v="EPM TELECOMUNICACIONES S.A."/>
    <s v=""/>
    <s v=""/>
    <d v="2010-12-14T00:00:00"/>
    <d v="2010-12-15T00:00:00"/>
    <n v="851"/>
    <s v="552"/>
    <x v="11"/>
    <x v="27"/>
    <x v="1"/>
    <x v="1"/>
    <x v="0"/>
  </r>
  <r>
    <n v="5525116408"/>
    <x v="173"/>
    <n v="48330000"/>
    <x v="666"/>
    <s v="SSRDVILLEGAS"/>
    <s v="MFLT"/>
    <s v="EPM TELECOMUNICACIONES S.A."/>
    <s v=""/>
    <s v=""/>
    <d v="2010-12-14T00:00:00"/>
    <d v="2010-12-15T00:00:00"/>
    <n v="73861"/>
    <s v="552"/>
    <x v="11"/>
    <x v="27"/>
    <x v="1"/>
    <x v="1"/>
    <x v="0"/>
  </r>
  <r>
    <n v="5525116408"/>
    <x v="173"/>
    <n v="48330000"/>
    <x v="666"/>
    <s v="SSRDVILLEGAS"/>
    <s v="MFLT"/>
    <s v="EPM TELECOMUNICACIONES S.A."/>
    <s v=""/>
    <s v=""/>
    <d v="2010-12-14T00:00:00"/>
    <d v="2010-12-15T00:00:00"/>
    <n v="16732"/>
    <s v="552"/>
    <x v="11"/>
    <x v="27"/>
    <x v="1"/>
    <x v="1"/>
    <x v="0"/>
  </r>
  <r>
    <n v="5525116446"/>
    <x v="152"/>
    <n v="48300600"/>
    <x v="665"/>
    <s v="LTJFLOPEZ"/>
    <s v="MFLT"/>
    <s v="Provisión otras cta.pte.proveed prod. Inventariab."/>
    <s v=""/>
    <s v="Serviciod e transporte"/>
    <d v="2010-12-16T00:00:00"/>
    <d v="2010-12-16T00:00:00"/>
    <n v="114000"/>
    <s v="552"/>
    <x v="11"/>
    <x v="27"/>
    <x v="7"/>
    <x v="1"/>
    <x v="1"/>
  </r>
  <r>
    <n v="5525111156"/>
    <x v="228"/>
    <n v="48330000"/>
    <x v="666"/>
    <s v="LTYCDAVILA"/>
    <s v="MFLT"/>
    <s v="Provisión otras cta.pte.proveed prod. Inventariab."/>
    <s v=""/>
    <s v="Servicio de consultoria"/>
    <d v="2010-12-02T00:00:00"/>
    <d v="2010-12-16T00:00:00"/>
    <n v="0"/>
    <s v="552"/>
    <x v="11"/>
    <x v="27"/>
    <x v="8"/>
    <x v="1"/>
    <x v="0"/>
  </r>
  <r>
    <n v="5525124714"/>
    <x v="177"/>
    <n v="48330000"/>
    <x v="666"/>
    <s v="LTCHGARCIA"/>
    <s v="MFLT"/>
    <s v="Pto terminado manuf, envases"/>
    <s v="Env Met Lito Rec107x80x16 Ecologico"/>
    <s v=""/>
    <d v="2010-12-16T00:00:00"/>
    <d v="2010-12-16T00:00:00"/>
    <n v="130496"/>
    <s v="552"/>
    <x v="11"/>
    <x v="27"/>
    <x v="5"/>
    <x v="1"/>
    <x v="1"/>
  </r>
  <r>
    <n v="7735116407"/>
    <x v="44"/>
    <n v="48016300"/>
    <x v="661"/>
    <s v="SSRDVILLEGAS"/>
    <s v="MFLT"/>
    <s v="EMPRESAS PUBLICAS DE MEDELLIN E.S.P"/>
    <s v=""/>
    <s v=""/>
    <d v="2010-12-17T00:00:00"/>
    <d v="2010-12-17T00:00:00"/>
    <n v="637731"/>
    <s v="551"/>
    <x v="11"/>
    <x v="6"/>
    <x v="1"/>
    <x v="0"/>
    <x v="2"/>
  </r>
  <r>
    <n v="5515124507"/>
    <x v="185"/>
    <n v="48016300"/>
    <x v="661"/>
    <s v="SSLMLEMUS"/>
    <s v="MFLT"/>
    <s v="Provisión otras cta.pte.proveed prod. no inventar"/>
    <s v="Accesorio, rpto mantto eq computo 16%"/>
    <s v="Accesorio, rpto mantto eq computo 16%"/>
    <d v="2010-12-09T00:00:00"/>
    <d v="2010-12-17T00:00:00"/>
    <n v="-71105"/>
    <s v="551"/>
    <x v="11"/>
    <x v="27"/>
    <x v="5"/>
    <x v="1"/>
    <x v="0"/>
  </r>
  <r>
    <n v="5515124507"/>
    <x v="185"/>
    <n v="48016300"/>
    <x v="661"/>
    <s v="SSLMLEMUS"/>
    <s v="MFLT"/>
    <s v="Provisión otras cta.pte.proveed prod. no inventar"/>
    <s v="Accesorio, rpto mantto eq computo 16%"/>
    <s v="Accesorio, rpto mantto eq computo 16%"/>
    <d v="2010-12-17T00:00:00"/>
    <d v="2010-12-17T00:00:00"/>
    <n v="3862857"/>
    <s v="551"/>
    <x v="11"/>
    <x v="27"/>
    <x v="5"/>
    <x v="1"/>
    <x v="0"/>
  </r>
  <r>
    <n v="5515124507"/>
    <x v="185"/>
    <n v="48016300"/>
    <x v="661"/>
    <s v="SSFAMUNOZ"/>
    <s v="MFLT"/>
    <s v="Provisión otras cta.pte.proveed prod. no inventar"/>
    <s v="Accesorio, rpto mantto eq computo 16%"/>
    <s v="Accesorio, rpto mantto eq computo 16%"/>
    <d v="2010-12-09T00:00:00"/>
    <d v="2010-12-17T00:00:00"/>
    <n v="71105"/>
    <s v="551"/>
    <x v="11"/>
    <x v="27"/>
    <x v="5"/>
    <x v="1"/>
    <x v="0"/>
  </r>
  <r>
    <n v="5515116403"/>
    <x v="232"/>
    <n v="48016800"/>
    <x v="662"/>
    <s v="SSRDVILLEGAS"/>
    <s v="MFLT"/>
    <s v="AHORA S.A"/>
    <s v=""/>
    <s v=""/>
    <d v="2010-12-16T00:00:00"/>
    <d v="2010-12-17T00:00:00"/>
    <n v="285154"/>
    <s v="551"/>
    <x v="11"/>
    <x v="27"/>
    <x v="5"/>
    <x v="1"/>
    <x v="0"/>
  </r>
  <r>
    <n v="5525116446"/>
    <x v="152"/>
    <n v="48300600"/>
    <x v="665"/>
    <s v="SSJAMARIN"/>
    <s v="MFLT"/>
    <s v="ABC LOGISTICA LIMITADA"/>
    <s v=""/>
    <s v="Alquiler estibas"/>
    <d v="2010-11-19T00:00:00"/>
    <d v="2010-12-17T00:00:00"/>
    <n v="0"/>
    <s v="552"/>
    <x v="11"/>
    <x v="27"/>
    <x v="7"/>
    <x v="1"/>
    <x v="1"/>
  </r>
  <r>
    <n v="5525116446"/>
    <x v="152"/>
    <n v="48300600"/>
    <x v="665"/>
    <s v="SSJAMARIN"/>
    <s v="MFLT"/>
    <s v="ABC LOGISTICA LIMITADA"/>
    <s v=""/>
    <s v="Alquiler estibas"/>
    <d v="2010-11-18T00:00:00"/>
    <d v="2010-12-17T00:00:00"/>
    <n v="0"/>
    <s v="552"/>
    <x v="11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Alquiler estibas"/>
    <d v="2010-11-25T00:00:00"/>
    <d v="2010-12-17T00:00:00"/>
    <n v="-69000"/>
    <s v="552"/>
    <x v="11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Alquiler estibas"/>
    <d v="2010-11-25T00:00:00"/>
    <d v="2010-12-17T00:00:00"/>
    <n v="-525000"/>
    <s v="552"/>
    <x v="11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Serviciod e transporte"/>
    <d v="2010-12-17T00:00:00"/>
    <d v="2010-12-17T00:00:00"/>
    <n v="69000"/>
    <s v="552"/>
    <x v="11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Serviciod e transporte"/>
    <d v="2010-12-17T00:00:00"/>
    <d v="2010-12-17T00:00:00"/>
    <n v="525000"/>
    <s v="552"/>
    <x v="11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Servicio  e transporte primario"/>
    <d v="2010-12-17T00:00:00"/>
    <d v="2010-12-17T00:00:00"/>
    <n v="69013"/>
    <s v="552"/>
    <x v="11"/>
    <x v="27"/>
    <x v="7"/>
    <x v="1"/>
    <x v="1"/>
  </r>
  <r>
    <n v="5525124719"/>
    <x v="216"/>
    <n v="48330000"/>
    <x v="666"/>
    <s v="LTEAGUTIERRE"/>
    <s v="MFLT"/>
    <s v="Provisión otras cta.pte.proveed prod. no inventar"/>
    <s v="Boletin comunicaciones internas 16%"/>
    <s v="Boletin comunicaciones internas 16%"/>
    <d v="2010-12-17T00:00:00"/>
    <d v="2010-12-17T00:00:00"/>
    <n v="14400"/>
    <s v="552"/>
    <x v="11"/>
    <x v="27"/>
    <x v="5"/>
    <x v="1"/>
    <x v="0"/>
  </r>
  <r>
    <n v="5525116446"/>
    <x v="152"/>
    <n v="48300600"/>
    <x v="665"/>
    <s v="LTYCDAVILA"/>
    <s v="MFLT"/>
    <s v="COOPERATIVA DE TRANSPORTADORES"/>
    <s v=""/>
    <s v="Servicio  e transporte primario"/>
    <d v="2010-12-09T00:00:00"/>
    <d v="2010-12-18T00:00:00"/>
    <n v="0"/>
    <s v="552"/>
    <x v="11"/>
    <x v="27"/>
    <x v="7"/>
    <x v="1"/>
    <x v="1"/>
  </r>
  <r>
    <n v="5525116446"/>
    <x v="152"/>
    <n v="48300600"/>
    <x v="665"/>
    <s v="LTYCDAVILA"/>
    <s v="MFLT"/>
    <s v="COOPERATIVA DE TRANSPORTADORES"/>
    <s v=""/>
    <s v="Servicio  e transporte primario"/>
    <d v="2010-12-09T00:00:00"/>
    <d v="2010-12-18T00:00:00"/>
    <n v="0"/>
    <s v="552"/>
    <x v="11"/>
    <x v="27"/>
    <x v="7"/>
    <x v="1"/>
    <x v="1"/>
  </r>
  <r>
    <n v="5525116446"/>
    <x v="152"/>
    <n v="48300600"/>
    <x v="665"/>
    <s v="LTYCDAVILA"/>
    <s v="MFLT"/>
    <s v="COOPERATIVA DE TRANSPORTADORES"/>
    <s v=""/>
    <s v="Servicio  e transporte primario"/>
    <d v="2010-12-09T00:00:00"/>
    <d v="2010-12-18T00:00:00"/>
    <n v="0"/>
    <s v="552"/>
    <x v="11"/>
    <x v="27"/>
    <x v="7"/>
    <x v="1"/>
    <x v="1"/>
  </r>
  <r>
    <n v="5525111156"/>
    <x v="228"/>
    <n v="48330000"/>
    <x v="666"/>
    <s v="LTJFLOPEZ"/>
    <s v="MFLT"/>
    <s v="Provisión otras cta.pte.proveed prod. Inventariab."/>
    <s v=""/>
    <s v="Investigacion de mercado-"/>
    <d v="2010-12-18T00:00:00"/>
    <d v="2010-12-18T00:00:00"/>
    <n v="3500000"/>
    <s v="552"/>
    <x v="11"/>
    <x v="27"/>
    <x v="8"/>
    <x v="1"/>
    <x v="0"/>
  </r>
  <r>
    <n v="5515116120"/>
    <x v="102"/>
    <n v="48000300"/>
    <x v="654"/>
    <s v="LTMAMEJIA"/>
    <s v="MFLT"/>
    <s v="Provisión otras cta.pte.proveed prod. Inventariab."/>
    <s v=""/>
    <s v="ALMUERZO GP"/>
    <d v="2010-12-20T00:00:00"/>
    <d v="2010-12-20T00:00:00"/>
    <n v="290000"/>
    <s v="551"/>
    <x v="11"/>
    <x v="27"/>
    <x v="5"/>
    <x v="1"/>
    <x v="0"/>
  </r>
  <r>
    <n v="5515124704"/>
    <x v="110"/>
    <n v="48007000"/>
    <x v="658"/>
    <s v="LTEAGUTIERRE"/>
    <s v="MFLT"/>
    <s v="OFIXPRES S.A.S"/>
    <s v="Papel carta multip.x500 blco 75 gr"/>
    <s v="Papel carta multip.x500 blco 75 gr"/>
    <d v="2010-12-14T00:00:00"/>
    <d v="2010-12-20T00:00:00"/>
    <n v="6325"/>
    <s v="551"/>
    <x v="11"/>
    <x v="27"/>
    <x v="5"/>
    <x v="1"/>
    <x v="0"/>
  </r>
  <r>
    <n v="5515124704"/>
    <x v="110"/>
    <n v="48007000"/>
    <x v="658"/>
    <s v="LTEAGUTIERRE"/>
    <s v="MFLT"/>
    <s v="OFIXPRES S.A.S"/>
    <s v="Papel carta multip.x500 blco 75 gr"/>
    <s v="Papel carta multip.x500 blco 75 gr"/>
    <d v="2010-12-14T00:00:00"/>
    <d v="2010-12-20T00:00:00"/>
    <n v="18975"/>
    <s v="551"/>
    <x v="11"/>
    <x v="27"/>
    <x v="5"/>
    <x v="1"/>
    <x v="0"/>
  </r>
  <r>
    <n v="5515125756"/>
    <x v="183"/>
    <n v="48007000"/>
    <x v="658"/>
    <s v="LTYCDAVILA"/>
    <s v="MFLT"/>
    <s v="Caja menor RgMedellin"/>
    <s v=""/>
    <s v=""/>
    <d v="2010-12-20T00:00:00"/>
    <d v="2010-12-20T00:00:00"/>
    <n v="35000"/>
    <s v="551"/>
    <x v="11"/>
    <x v="27"/>
    <x v="5"/>
    <x v="1"/>
    <x v="0"/>
  </r>
  <r>
    <n v="5515124704"/>
    <x v="110"/>
    <n v="48008600"/>
    <x v="659"/>
    <s v="LTEAGUTIERRE"/>
    <s v="MFLT"/>
    <s v="OFIXPRES S.A.S"/>
    <s v="Papel carta multip.x500 blco 75 gr"/>
    <s v="Papel carta multip.x500 blco 75 gr"/>
    <d v="2010-12-14T00:00:00"/>
    <d v="2010-12-20T00:00:00"/>
    <n v="6325"/>
    <s v="551"/>
    <x v="11"/>
    <x v="27"/>
    <x v="5"/>
    <x v="1"/>
    <x v="0"/>
  </r>
  <r>
    <n v="5515116120"/>
    <x v="102"/>
    <n v="48009100"/>
    <x v="668"/>
    <s v="LTICPOSADA"/>
    <s v="MFLT"/>
    <s v="Provisión otras cta.pte.proveed prod. Inventariab."/>
    <s v=""/>
    <s v="Servicios de restaurante"/>
    <d v="2010-12-20T00:00:00"/>
    <d v="2010-12-20T00:00:00"/>
    <n v="3188000"/>
    <s v="551"/>
    <x v="11"/>
    <x v="27"/>
    <x v="5"/>
    <x v="1"/>
    <x v="0"/>
  </r>
  <r>
    <n v="5515124702"/>
    <x v="113"/>
    <n v="48009100"/>
    <x v="668"/>
    <s v="LTYCDAVILA"/>
    <s v="MFLT"/>
    <s v="Caja menor RgMedellin"/>
    <s v=""/>
    <s v=""/>
    <d v="2010-12-20T00:00:00"/>
    <d v="2010-12-20T00:00:00"/>
    <n v="12800"/>
    <s v="551"/>
    <x v="11"/>
    <x v="27"/>
    <x v="5"/>
    <x v="1"/>
    <x v="0"/>
  </r>
  <r>
    <n v="5515125756"/>
    <x v="183"/>
    <n v="48009100"/>
    <x v="668"/>
    <s v="LTYCDAVILA"/>
    <s v="MFLT"/>
    <s v="Caja menor RgMedellin"/>
    <s v=""/>
    <s v=""/>
    <d v="2010-12-20T00:00:00"/>
    <d v="2010-12-20T00:00:00"/>
    <n v="50000"/>
    <s v="551"/>
    <x v="11"/>
    <x v="27"/>
    <x v="5"/>
    <x v="1"/>
    <x v="0"/>
  </r>
  <r>
    <n v="5515125756"/>
    <x v="183"/>
    <n v="48009100"/>
    <x v="668"/>
    <s v="LTYCDAVILA"/>
    <s v="MFLT"/>
    <s v="Caja menor RgMedellin"/>
    <s v=""/>
    <s v=""/>
    <d v="2010-12-20T00:00:00"/>
    <d v="2010-12-20T00:00:00"/>
    <n v="120000"/>
    <s v="551"/>
    <x v="11"/>
    <x v="27"/>
    <x v="5"/>
    <x v="1"/>
    <x v="0"/>
  </r>
  <r>
    <n v="5515116120"/>
    <x v="102"/>
    <n v="48016300"/>
    <x v="661"/>
    <s v="LTMAMEJIA"/>
    <s v="MFLT"/>
    <s v="Provisión otras cta.pte.proveed prod. Inventariab."/>
    <s v=""/>
    <s v="GASEOSAS"/>
    <d v="2010-12-20T00:00:00"/>
    <d v="2010-12-20T00:00:00"/>
    <n v="54600"/>
    <s v="551"/>
    <x v="11"/>
    <x v="27"/>
    <x v="5"/>
    <x v="1"/>
    <x v="0"/>
  </r>
  <r>
    <n v="5525116409"/>
    <x v="174"/>
    <n v="48330000"/>
    <x v="666"/>
    <s v="LTYCDAVILA"/>
    <s v="MFLT"/>
    <s v="Caja menor RgMedellin"/>
    <s v=""/>
    <s v=""/>
    <d v="2010-12-20T00:00:00"/>
    <d v="2010-12-20T00:00:00"/>
    <n v="10300"/>
    <s v="552"/>
    <x v="11"/>
    <x v="27"/>
    <x v="5"/>
    <x v="1"/>
    <x v="0"/>
  </r>
  <r>
    <n v="5525116409"/>
    <x v="174"/>
    <n v="48330000"/>
    <x v="666"/>
    <s v="LTYCDAVILA"/>
    <s v="MFLT"/>
    <s v="Caja menor RgMedellin"/>
    <s v=""/>
    <s v=""/>
    <d v="2010-12-20T00:00:00"/>
    <d v="2010-12-20T00:00:00"/>
    <n v="15550"/>
    <s v="552"/>
    <x v="11"/>
    <x v="27"/>
    <x v="5"/>
    <x v="1"/>
    <x v="0"/>
  </r>
  <r>
    <n v="5525116409"/>
    <x v="174"/>
    <n v="48330000"/>
    <x v="666"/>
    <s v="LTYCDAVILA"/>
    <s v="MFLT"/>
    <s v="Caja menor RgMedellin"/>
    <s v=""/>
    <s v=""/>
    <d v="2010-12-20T00:00:00"/>
    <d v="2010-12-20T00:00:00"/>
    <n v="11700"/>
    <s v="552"/>
    <x v="11"/>
    <x v="27"/>
    <x v="5"/>
    <x v="1"/>
    <x v="0"/>
  </r>
  <r>
    <n v="5525116409"/>
    <x v="174"/>
    <n v="48330000"/>
    <x v="666"/>
    <s v="LTYCDAVILA"/>
    <s v="MFLT"/>
    <s v="Caja menor RgMedellin"/>
    <s v=""/>
    <s v=""/>
    <d v="2010-12-20T00:00:00"/>
    <d v="2010-12-20T00:00:00"/>
    <n v="11700"/>
    <s v="552"/>
    <x v="11"/>
    <x v="27"/>
    <x v="5"/>
    <x v="1"/>
    <x v="0"/>
  </r>
  <r>
    <n v="5525124702"/>
    <x v="251"/>
    <n v="48330000"/>
    <x v="666"/>
    <s v="LTYCDAVILA"/>
    <s v="MFLT"/>
    <s v="Caja menor RgMedellin"/>
    <s v=""/>
    <s v=""/>
    <d v="2010-12-20T00:00:00"/>
    <d v="2010-12-20T00:00:00"/>
    <n v="20200"/>
    <s v="552"/>
    <x v="11"/>
    <x v="27"/>
    <x v="5"/>
    <x v="1"/>
    <x v="0"/>
  </r>
  <r>
    <n v="5525125759"/>
    <x v="178"/>
    <n v="48330000"/>
    <x v="666"/>
    <s v="LTYCDAVILA"/>
    <s v="MFLT"/>
    <s v="Caja menor RgMedellin"/>
    <s v=""/>
    <s v=""/>
    <d v="2010-12-20T00:00:00"/>
    <d v="2010-12-20T00:00:00"/>
    <n v="8000"/>
    <s v="552"/>
    <x v="11"/>
    <x v="27"/>
    <x v="5"/>
    <x v="1"/>
    <x v="0"/>
  </r>
  <r>
    <n v="5515116120"/>
    <x v="102"/>
    <n v="48000300"/>
    <x v="654"/>
    <s v="LTYCDAVILA"/>
    <s v="MFLT"/>
    <s v="Provisión otras cta.pte.proveed prod. Inventariab."/>
    <s v=""/>
    <s v="ALMUERZO GP"/>
    <d v="2010-12-01T00:00:00"/>
    <d v="2010-12-21T00:00:00"/>
    <n v="0"/>
    <s v="551"/>
    <x v="11"/>
    <x v="27"/>
    <x v="5"/>
    <x v="1"/>
    <x v="0"/>
  </r>
  <r>
    <n v="5515116120"/>
    <x v="102"/>
    <n v="48000300"/>
    <x v="654"/>
    <s v="LTMAMEJIA"/>
    <s v="MFLT"/>
    <s v="Provisión otras cta.pte.proveed prod. Inventariab."/>
    <s v=""/>
    <s v="REFRIGERIO"/>
    <d v="2010-12-21T00:00:00"/>
    <d v="2010-12-21T00:00:00"/>
    <n v="70000"/>
    <s v="551"/>
    <x v="11"/>
    <x v="27"/>
    <x v="5"/>
    <x v="1"/>
    <x v="0"/>
  </r>
  <r>
    <n v="5515116120"/>
    <x v="102"/>
    <n v="48000300"/>
    <x v="654"/>
    <s v="LTYCDAVILA"/>
    <s v="MFLT"/>
    <s v="TAMAYO VELEZ WILLIAM ALBERTO"/>
    <s v=""/>
    <s v="REFRIGERIO"/>
    <d v="2010-12-13T00:00:00"/>
    <d v="2010-12-21T00:00:00"/>
    <n v="0"/>
    <s v="551"/>
    <x v="11"/>
    <x v="27"/>
    <x v="5"/>
    <x v="1"/>
    <x v="0"/>
  </r>
  <r>
    <n v="5515110105"/>
    <x v="118"/>
    <n v="48008900"/>
    <x v="660"/>
    <s v="LTEAGUTIERRE"/>
    <s v="MFLT"/>
    <s v="Provisión otras cta.pte.proveed prod. no inventar"/>
    <s v="Incentivo fuerza de ventas colaborador0%"/>
    <s v="Incentivo fuerza de ventas colaborador0%"/>
    <d v="2010-12-14T00:00:00"/>
    <d v="2010-12-21T00:00:00"/>
    <n v="75500"/>
    <s v="551"/>
    <x v="11"/>
    <x v="27"/>
    <x v="2"/>
    <x v="1"/>
    <x v="0"/>
  </r>
  <r>
    <n v="5515110105"/>
    <x v="118"/>
    <n v="48008900"/>
    <x v="660"/>
    <s v="LTEAGUTIERRE"/>
    <s v="MFLT"/>
    <s v="CINE COLOMBIA S A"/>
    <s v="Incentivo fuerza de ventas colaborador0%"/>
    <s v="Incentivo fuerza de ventas colaborador0%"/>
    <d v="2010-12-14T00:00:00"/>
    <d v="2010-12-21T00:00:00"/>
    <n v="0"/>
    <s v="551"/>
    <x v="11"/>
    <x v="27"/>
    <x v="2"/>
    <x v="1"/>
    <x v="0"/>
  </r>
  <r>
    <n v="5515116120"/>
    <x v="102"/>
    <n v="48009100"/>
    <x v="668"/>
    <s v="LTYCDAVILA"/>
    <s v="MFLT"/>
    <s v="VELEZ LONDOÑO LUCIANO DE JESUS"/>
    <s v=""/>
    <s v="Servicios de restaurante"/>
    <d v="2010-12-13T00:00:00"/>
    <d v="2010-12-21T00:00:00"/>
    <n v="0"/>
    <s v="551"/>
    <x v="11"/>
    <x v="27"/>
    <x v="5"/>
    <x v="1"/>
    <x v="0"/>
  </r>
  <r>
    <n v="5515112203"/>
    <x v="184"/>
    <n v="48016300"/>
    <x v="661"/>
    <s v="SSBLMORENO"/>
    <s v="MFLT"/>
    <s v="Gastos pagados por anticipado, impuesto predial"/>
    <s v=""/>
    <s v=""/>
    <d v="2010-12-21T00:00:00"/>
    <d v="2010-12-21T00:00:00"/>
    <n v="1114195"/>
    <s v="551"/>
    <x v="11"/>
    <x v="27"/>
    <x v="9"/>
    <x v="1"/>
    <x v="0"/>
  </r>
  <r>
    <n v="5515116120"/>
    <x v="102"/>
    <n v="48016300"/>
    <x v="661"/>
    <s v="LTYCDAVILA"/>
    <s v="MFLT"/>
    <s v="Provisión otras cta.pte.proveed prod. Inventariab."/>
    <s v=""/>
    <s v="GASEOSAS"/>
    <d v="2010-12-02T00:00:00"/>
    <d v="2010-12-21T00:00:00"/>
    <n v="0"/>
    <s v="551"/>
    <x v="11"/>
    <x v="27"/>
    <x v="5"/>
    <x v="1"/>
    <x v="0"/>
  </r>
  <r>
    <n v="5515116507"/>
    <x v="112"/>
    <n v="48016300"/>
    <x v="661"/>
    <s v="LTMAMEJIA"/>
    <s v="MFLT"/>
    <s v="Provisión otras cta.pte.proveed prod. Inventariab."/>
    <s v=""/>
    <s v="PUNTOS DE RED 6"/>
    <d v="2010-12-21T00:00:00"/>
    <d v="2010-12-21T00:00:00"/>
    <n v="5292987"/>
    <s v="551"/>
    <x v="11"/>
    <x v="27"/>
    <x v="5"/>
    <x v="1"/>
    <x v="0"/>
  </r>
  <r>
    <n v="5515116507"/>
    <x v="112"/>
    <n v="48016300"/>
    <x v="661"/>
    <s v="LTYCDAVILA"/>
    <s v="MFLT"/>
    <s v="C.V. INGENIERIA E.U."/>
    <s v=""/>
    <s v="PUNTOS DE RED 6"/>
    <d v="2010-12-14T00:00:00"/>
    <d v="2010-12-21T00:00:00"/>
    <n v="0"/>
    <s v="551"/>
    <x v="11"/>
    <x v="27"/>
    <x v="5"/>
    <x v="1"/>
    <x v="0"/>
  </r>
  <r>
    <n v="5525111156"/>
    <x v="228"/>
    <n v="48330000"/>
    <x v="666"/>
    <s v="LTYCDAVILA"/>
    <s v="MFLT"/>
    <s v="CONSENSO S.A"/>
    <s v=""/>
    <s v="Investigacion de mercado-"/>
    <d v="2010-12-14T00:00:00"/>
    <d v="2010-12-21T00:00:00"/>
    <n v="0"/>
    <s v="552"/>
    <x v="11"/>
    <x v="27"/>
    <x v="8"/>
    <x v="1"/>
    <x v="0"/>
  </r>
  <r>
    <n v="5515116120"/>
    <x v="102"/>
    <n v="48000300"/>
    <x v="654"/>
    <s v="LTMAMEJIA"/>
    <s v="MFLT"/>
    <s v="Provisión otras cta.pte.proveed prod. Inventariab."/>
    <s v=""/>
    <s v="REFRIGERIO"/>
    <d v="2010-12-22T00:00:00"/>
    <d v="2010-12-22T00:00:00"/>
    <n v="13200"/>
    <s v="551"/>
    <x v="11"/>
    <x v="27"/>
    <x v="5"/>
    <x v="1"/>
    <x v="0"/>
  </r>
  <r>
    <n v="5515116120"/>
    <x v="102"/>
    <n v="48000300"/>
    <x v="654"/>
    <s v="LTYCDAVILA"/>
    <s v="MFLT"/>
    <s v="TAMAYO VELEZ WILLIAM ALBERTO"/>
    <s v=""/>
    <s v="REFRIGERIO"/>
    <d v="2010-12-07T00:00:00"/>
    <d v="2010-12-22T00:00:00"/>
    <n v="0"/>
    <s v="551"/>
    <x v="11"/>
    <x v="27"/>
    <x v="5"/>
    <x v="1"/>
    <x v="0"/>
  </r>
  <r>
    <n v="5515110105"/>
    <x v="118"/>
    <n v="48008900"/>
    <x v="660"/>
    <s v="LTHMRENDON"/>
    <s v="MFLT"/>
    <s v="Provisión otras cta.pte.proveed prod. no inventar"/>
    <s v="Incentivo fuerza de ventas colaborador0%"/>
    <s v="Incentivo fuerza de ventas colaborador0%"/>
    <d v="2010-12-22T00:00:00"/>
    <d v="2010-12-22T00:00:00"/>
    <n v="140000"/>
    <s v="551"/>
    <x v="11"/>
    <x v="27"/>
    <x v="2"/>
    <x v="1"/>
    <x v="0"/>
  </r>
  <r>
    <n v="5515110105"/>
    <x v="118"/>
    <n v="48008900"/>
    <x v="660"/>
    <s v="LTEAGUTIERRE"/>
    <s v="MFLT"/>
    <s v="Provisión otras cta.pte.proveed prod. no inventar"/>
    <s v="Incentivo fuerza de ventas colaborador0%"/>
    <s v="Incentivo fuerza de ventas colaborador0%"/>
    <d v="2010-12-22T00:00:00"/>
    <d v="2010-12-22T00:00:00"/>
    <n v="1050000"/>
    <s v="551"/>
    <x v="11"/>
    <x v="27"/>
    <x v="2"/>
    <x v="1"/>
    <x v="0"/>
  </r>
  <r>
    <n v="5515116402"/>
    <x v="122"/>
    <n v="48016300"/>
    <x v="661"/>
    <s v="LTMAMEJIA"/>
    <s v="MFLT"/>
    <s v="Provisión otras cta.pte.proveed prod. Inventariab."/>
    <s v=""/>
    <s v="VIGILANCIA IVA 1.6%"/>
    <d v="2010-12-22T00:00:00"/>
    <d v="2010-12-22T00:00:00"/>
    <n v="9371"/>
    <s v="551"/>
    <x v="11"/>
    <x v="27"/>
    <x v="5"/>
    <x v="1"/>
    <x v="0"/>
  </r>
  <r>
    <n v="5515116402"/>
    <x v="122"/>
    <n v="48016300"/>
    <x v="661"/>
    <s v="LTMAMEJIA"/>
    <s v="MFLT"/>
    <s v="Provisión otras cta.pte.proveed prod. Inventariab."/>
    <s v=""/>
    <s v="VIGILANCIA IVA 1.6%"/>
    <d v="2010-12-22T00:00:00"/>
    <d v="2010-12-22T00:00:00"/>
    <n v="363293"/>
    <s v="551"/>
    <x v="11"/>
    <x v="27"/>
    <x v="5"/>
    <x v="1"/>
    <x v="0"/>
  </r>
  <r>
    <n v="5515124507"/>
    <x v="185"/>
    <n v="48016300"/>
    <x v="661"/>
    <s v="SSLMLEMUS"/>
    <s v="MFLT"/>
    <s v="Provisión otras cta.pte.proveed prod. no inventar"/>
    <s v="Accesorio, rpto mantto eq computo 16%"/>
    <s v="Accesorio, rpto mantto eq computo 16%"/>
    <d v="2010-12-09T00:00:00"/>
    <d v="2010-12-22T00:00:00"/>
    <n v="-71105"/>
    <s v="551"/>
    <x v="11"/>
    <x v="27"/>
    <x v="5"/>
    <x v="1"/>
    <x v="0"/>
  </r>
  <r>
    <n v="5515113504"/>
    <x v="196"/>
    <n v="48016800"/>
    <x v="662"/>
    <s v="LTMAMEJIA"/>
    <s v="MFLT"/>
    <s v="Provisión otras cta.pte.proveed prod. Inventariab."/>
    <s v=""/>
    <s v="ALUMBRADO NAVIDEÑO"/>
    <d v="2010-12-22T00:00:00"/>
    <d v="2010-12-22T00:00:00"/>
    <n v="270000"/>
    <s v="551"/>
    <x v="11"/>
    <x v="27"/>
    <x v="0"/>
    <x v="1"/>
    <x v="0"/>
  </r>
  <r>
    <n v="5515113504"/>
    <x v="196"/>
    <n v="48016800"/>
    <x v="662"/>
    <s v="LTMAMEJIA"/>
    <s v="MFLT"/>
    <s v="Provisión otras cta.pte.proveed prod. Inventariab."/>
    <s v=""/>
    <s v="ALUMBRADO NAVIDEÑO"/>
    <d v="2010-12-22T00:00:00"/>
    <d v="2010-12-22T00:00:00"/>
    <n v="1638000"/>
    <s v="551"/>
    <x v="11"/>
    <x v="27"/>
    <x v="0"/>
    <x v="1"/>
    <x v="0"/>
  </r>
  <r>
    <n v="5515113504"/>
    <x v="196"/>
    <n v="48016800"/>
    <x v="662"/>
    <s v="LTYCDAVILA"/>
    <s v="MFLT"/>
    <s v="ASESORIAS Y VENTAS RICOURIBE LTDA"/>
    <s v=""/>
    <s v="ALUMBRADO NAVIDEÑO"/>
    <d v="2010-12-09T00:00:00"/>
    <d v="2010-12-22T00:00:00"/>
    <n v="0"/>
    <s v="551"/>
    <x v="11"/>
    <x v="27"/>
    <x v="0"/>
    <x v="1"/>
    <x v="0"/>
  </r>
  <r>
    <n v="5515113504"/>
    <x v="196"/>
    <n v="48016800"/>
    <x v="662"/>
    <s v="LTYCDAVILA"/>
    <s v="MFLT"/>
    <s v="ASESORIAS Y VENTAS RICOURIBE LTDA"/>
    <s v=""/>
    <s v="ALUMBRADO NAVIDEÑO"/>
    <d v="2010-12-09T00:00:00"/>
    <d v="2010-12-22T00:00:00"/>
    <n v="0"/>
    <s v="551"/>
    <x v="11"/>
    <x v="27"/>
    <x v="0"/>
    <x v="1"/>
    <x v="0"/>
  </r>
  <r>
    <n v="5515124703"/>
    <x v="109"/>
    <n v="48016800"/>
    <x v="662"/>
    <s v="LTMAMEJIA"/>
    <s v="MFLT"/>
    <s v="Provisión otras cta.pte.proveed prod. Inventariab."/>
    <s v=""/>
    <s v="Servicio de Fotocopias"/>
    <d v="2010-12-22T00:00:00"/>
    <d v="2010-12-22T00:00:00"/>
    <n v="1048"/>
    <s v="551"/>
    <x v="11"/>
    <x v="27"/>
    <x v="5"/>
    <x v="1"/>
    <x v="0"/>
  </r>
  <r>
    <n v="5515124703"/>
    <x v="109"/>
    <n v="48016800"/>
    <x v="662"/>
    <s v="LTYCDAVILA"/>
    <s v="MFLT"/>
    <s v="DATECSA S.A."/>
    <s v=""/>
    <s v="Servicio de Fotocopias"/>
    <d v="2010-12-17T00:00:00"/>
    <d v="2010-12-22T00:00:00"/>
    <n v="0"/>
    <s v="551"/>
    <x v="11"/>
    <x v="27"/>
    <x v="5"/>
    <x v="1"/>
    <x v="0"/>
  </r>
  <r>
    <n v="5505116503"/>
    <x v="209"/>
    <n v="48200100"/>
    <x v="664"/>
    <s v="LTMAMEJIA"/>
    <s v="MFLT"/>
    <s v="Provisión otras cta.pte.proveed prod. Inventariab."/>
    <s v=""/>
    <s v="Intalación aire"/>
    <d v="2010-12-22T00:00:00"/>
    <d v="2010-12-22T00:00:00"/>
    <n v="760000"/>
    <s v="550"/>
    <x v="11"/>
    <x v="27"/>
    <x v="6"/>
    <x v="1"/>
    <x v="0"/>
  </r>
  <r>
    <n v="5505116503"/>
    <x v="209"/>
    <n v="48200100"/>
    <x v="664"/>
    <s v="LTYCDAVILA"/>
    <s v="MFLT"/>
    <s v="FRIOCAR LTDA."/>
    <s v=""/>
    <s v="Intalación aire"/>
    <d v="2010-12-21T00:00:00"/>
    <d v="2010-12-22T00:00:00"/>
    <n v="0"/>
    <s v="550"/>
    <x v="11"/>
    <x v="27"/>
    <x v="6"/>
    <x v="1"/>
    <x v="0"/>
  </r>
  <r>
    <n v="5505124502"/>
    <x v="249"/>
    <n v="48200100"/>
    <x v="664"/>
    <s v="LTHMRENDON"/>
    <s v="MFLT"/>
    <s v="Provisión otras cta.pte.proveed prod. no inventar"/>
    <s v="Aire acondicionado matto edificaciones"/>
    <s v="Aire acondicionado matto edificaciones"/>
    <d v="2010-12-20T00:00:00"/>
    <d v="2010-12-22T00:00:00"/>
    <n v="685000"/>
    <s v="550"/>
    <x v="11"/>
    <x v="27"/>
    <x v="6"/>
    <x v="1"/>
    <x v="0"/>
  </r>
  <r>
    <n v="5505124502"/>
    <x v="249"/>
    <n v="48200100"/>
    <x v="664"/>
    <s v="LTHMRENDON"/>
    <s v="MFLT"/>
    <s v="FRIOCAR LTDA."/>
    <s v="Aire acondicionado matto edificaciones"/>
    <s v="Aire acondicionado matto edificaciones"/>
    <d v="2010-12-20T00:00:00"/>
    <d v="2010-12-22T00:00:00"/>
    <n v="0"/>
    <s v="550"/>
    <x v="11"/>
    <x v="27"/>
    <x v="6"/>
    <x v="1"/>
    <x v="0"/>
  </r>
  <r>
    <n v="5505124504"/>
    <x v="214"/>
    <n v="48200100"/>
    <x v="664"/>
    <s v="LTHMRENDON"/>
    <s v="MFLT"/>
    <s v="Provisión otras cta.pte.proveed prod. no inventar"/>
    <s v="Mueble enser no Activo fijo negocio 16%"/>
    <s v="Mueble enser no Activo fijo negocio 16%"/>
    <d v="2010-12-20T00:00:00"/>
    <d v="2010-12-22T00:00:00"/>
    <n v="130000"/>
    <s v="550"/>
    <x v="11"/>
    <x v="27"/>
    <x v="5"/>
    <x v="1"/>
    <x v="0"/>
  </r>
  <r>
    <n v="5505124504"/>
    <x v="214"/>
    <n v="48200100"/>
    <x v="664"/>
    <s v="LTHMRENDON"/>
    <s v="MFLT"/>
    <s v="FRIOCAR LTDA."/>
    <s v="Mueble enser no Activo fijo negocio 16%"/>
    <s v="Mueble enser no Activo fijo negocio 16%"/>
    <d v="2010-12-20T00:00:00"/>
    <d v="2010-12-22T00:00:00"/>
    <n v="0"/>
    <s v="550"/>
    <x v="11"/>
    <x v="27"/>
    <x v="5"/>
    <x v="1"/>
    <x v="0"/>
  </r>
  <r>
    <n v="5505124704"/>
    <x v="151"/>
    <n v="48200100"/>
    <x v="664"/>
    <s v="LTHMRENDON"/>
    <s v="MFLT"/>
    <s v="Provisión otras cta.pte.proveed prod. no inventar"/>
    <s v="Plumigrafo pelikan microp.157 ngo"/>
    <s v="Plumigrafo pelikan microp.157 ngo"/>
    <d v="2010-12-17T00:00:00"/>
    <d v="2010-12-22T00:00:00"/>
    <n v="530"/>
    <s v="550"/>
    <x v="11"/>
    <x v="27"/>
    <x v="5"/>
    <x v="1"/>
    <x v="0"/>
  </r>
  <r>
    <n v="5505124704"/>
    <x v="151"/>
    <n v="48200100"/>
    <x v="664"/>
    <s v="LTHMRENDON"/>
    <s v="MFLT"/>
    <s v="Provisión otras cta.pte.proveed prod. no inventar"/>
    <s v="Boligrafo retrac.kilom.ngo"/>
    <s v="Boligrafo retrac.kilom.ngo"/>
    <d v="2010-12-17T00:00:00"/>
    <d v="2010-12-22T00:00:00"/>
    <n v="6684"/>
    <s v="550"/>
    <x v="11"/>
    <x v="27"/>
    <x v="5"/>
    <x v="1"/>
    <x v="0"/>
  </r>
  <r>
    <n v="5505124704"/>
    <x v="151"/>
    <n v="48200100"/>
    <x v="664"/>
    <s v="LTHMRENDON"/>
    <s v="MFLT"/>
    <s v="Provisión otras cta.pte.proveed prod. no inventar"/>
    <s v="Bisturi plast grande c/tornillo metal"/>
    <s v="Bisturi plast grande c/tornillo metal"/>
    <d v="2010-12-17T00:00:00"/>
    <d v="2010-12-22T00:00:00"/>
    <n v="1754"/>
    <s v="550"/>
    <x v="11"/>
    <x v="27"/>
    <x v="5"/>
    <x v="1"/>
    <x v="0"/>
  </r>
  <r>
    <n v="5505124704"/>
    <x v="151"/>
    <n v="48200100"/>
    <x v="664"/>
    <s v="LTHMRENDON"/>
    <s v="MFLT"/>
    <s v="OFIXPRES S.A.S"/>
    <s v="Plumigrafo pelikan microp.157 ngo"/>
    <s v="Plumigrafo pelikan microp.157 ngo"/>
    <d v="2010-12-17T00:00:00"/>
    <d v="2010-12-22T00:00:00"/>
    <n v="0"/>
    <s v="550"/>
    <x v="11"/>
    <x v="27"/>
    <x v="5"/>
    <x v="1"/>
    <x v="0"/>
  </r>
  <r>
    <n v="5505124704"/>
    <x v="151"/>
    <n v="48200100"/>
    <x v="664"/>
    <s v="LTHMRENDON"/>
    <s v="MFLT"/>
    <s v="OFIXPRES S.A.S"/>
    <s v="Boligrafo retrac.kilom.ngo"/>
    <s v="Boligrafo retrac.kilom.ngo"/>
    <d v="2010-12-17T00:00:00"/>
    <d v="2010-12-22T00:00:00"/>
    <n v="0"/>
    <s v="550"/>
    <x v="11"/>
    <x v="27"/>
    <x v="5"/>
    <x v="1"/>
    <x v="0"/>
  </r>
  <r>
    <n v="5505124704"/>
    <x v="151"/>
    <n v="48200100"/>
    <x v="664"/>
    <s v="LTHMRENDON"/>
    <s v="MFLT"/>
    <s v="OFIXPRES S.A.S"/>
    <s v="Bisturi plast grande c/tornillo metal"/>
    <s v="Bisturi plast grande c/tornillo metal"/>
    <d v="2010-12-17T00:00:00"/>
    <d v="2010-12-22T00:00:00"/>
    <n v="0"/>
    <s v="550"/>
    <x v="11"/>
    <x v="27"/>
    <x v="5"/>
    <x v="1"/>
    <x v="0"/>
  </r>
  <r>
    <n v="5525116446"/>
    <x v="152"/>
    <n v="48300600"/>
    <x v="665"/>
    <s v="LTYCDAVILA"/>
    <s v="MFLT"/>
    <s v="COOPERATIVA DE TRANSPORTADORES"/>
    <s v=""/>
    <s v="Servicio  e transporte primario"/>
    <d v="2010-12-16T00:00:00"/>
    <d v="2010-12-22T00:00:00"/>
    <n v="0"/>
    <s v="552"/>
    <x v="11"/>
    <x v="27"/>
    <x v="7"/>
    <x v="1"/>
    <x v="1"/>
  </r>
  <r>
    <n v="5515110102"/>
    <x v="92"/>
    <n v="48000300"/>
    <x v="654"/>
    <s v="SSAVALENCIA"/>
    <s v="MFLT"/>
    <s v="Obligación laboral, salarios por pagar"/>
    <s v=""/>
    <s v=""/>
    <d v="2010-12-23T00:00:00"/>
    <d v="2010-12-23T00:00:00"/>
    <n v="2775807"/>
    <s v="551"/>
    <x v="11"/>
    <x v="27"/>
    <x v="2"/>
    <x v="1"/>
    <x v="0"/>
  </r>
  <r>
    <n v="5515113507"/>
    <x v="101"/>
    <n v="48001400"/>
    <x v="655"/>
    <s v="SSRDVILLEGAS"/>
    <s v="MFLT"/>
    <s v="CREDENCIAL BANCO DE OCCIDENTE"/>
    <s v=""/>
    <s v=""/>
    <d v="2010-12-23T00:00:00"/>
    <d v="2010-12-23T00:00:00"/>
    <n v="65558"/>
    <s v="551"/>
    <x v="11"/>
    <x v="27"/>
    <x v="5"/>
    <x v="1"/>
    <x v="0"/>
  </r>
  <r>
    <n v="5515113507"/>
    <x v="101"/>
    <n v="48001400"/>
    <x v="655"/>
    <s v="SSRDVILLEGAS"/>
    <s v="MFLT"/>
    <s v="CREDENCIAL BANCO DE OCCIDENTE"/>
    <s v=""/>
    <s v=""/>
    <d v="2010-12-23T00:00:00"/>
    <d v="2010-12-23T00:00:00"/>
    <n v="87975"/>
    <s v="551"/>
    <x v="11"/>
    <x v="27"/>
    <x v="5"/>
    <x v="1"/>
    <x v="0"/>
  </r>
  <r>
    <n v="5515110102"/>
    <x v="92"/>
    <n v="48001500"/>
    <x v="656"/>
    <s v="SSAVALENCIA"/>
    <s v="MFLT"/>
    <s v="Obligación laboral, salarios por pagar"/>
    <s v=""/>
    <s v=""/>
    <d v="2010-12-23T00:00:00"/>
    <d v="2010-12-23T00:00:00"/>
    <n v="917264"/>
    <s v="551"/>
    <x v="11"/>
    <x v="27"/>
    <x v="2"/>
    <x v="1"/>
    <x v="0"/>
  </r>
  <r>
    <n v="5515110102"/>
    <x v="92"/>
    <n v="48007000"/>
    <x v="658"/>
    <s v="SSAVALENCIA"/>
    <s v="MFLT"/>
    <s v="Obligación laboral, salarios por pagar"/>
    <s v=""/>
    <s v=""/>
    <d v="2010-12-23T00:00:00"/>
    <d v="2010-12-23T00:00:00"/>
    <n v="2370834"/>
    <s v="551"/>
    <x v="11"/>
    <x v="27"/>
    <x v="2"/>
    <x v="1"/>
    <x v="0"/>
  </r>
  <r>
    <n v="5515110103"/>
    <x v="116"/>
    <n v="48007000"/>
    <x v="658"/>
    <s v="SSAVALENCIA"/>
    <s v="MFLT"/>
    <s v="Obligación laboral, salarios por pagar"/>
    <s v=""/>
    <s v=""/>
    <d v="2010-12-23T00:00:00"/>
    <d v="2010-12-23T00:00:00"/>
    <n v="193125"/>
    <s v="551"/>
    <x v="11"/>
    <x v="27"/>
    <x v="2"/>
    <x v="1"/>
    <x v="0"/>
  </r>
  <r>
    <n v="5515111156"/>
    <x v="192"/>
    <n v="48007000"/>
    <x v="658"/>
    <s v="LTMAMEJIA"/>
    <s v="MFLT"/>
    <s v="Provisión otras cta.pte.proveed prod. Inventariab."/>
    <s v=""/>
    <s v="clima organizacional"/>
    <d v="2010-12-23T00:00:00"/>
    <d v="2010-12-23T00:00:00"/>
    <n v="4278000"/>
    <s v="551"/>
    <x v="11"/>
    <x v="27"/>
    <x v="8"/>
    <x v="1"/>
    <x v="0"/>
  </r>
  <r>
    <n v="5515111156"/>
    <x v="192"/>
    <n v="48007000"/>
    <x v="658"/>
    <s v="LTMAMEJIA"/>
    <s v="MFLT"/>
    <s v="Provisión otras cta.pte.proveed prod. Inventariab."/>
    <s v=""/>
    <s v="medicion estilo de direccion"/>
    <d v="2010-12-23T00:00:00"/>
    <d v="2010-12-23T00:00:00"/>
    <n v="689996"/>
    <s v="551"/>
    <x v="11"/>
    <x v="27"/>
    <x v="8"/>
    <x v="1"/>
    <x v="0"/>
  </r>
  <r>
    <n v="5515111156"/>
    <x v="192"/>
    <n v="48007000"/>
    <x v="658"/>
    <s v="LTYCDAVILA"/>
    <s v="MFLT"/>
    <s v="GOMEZ BETANCUR ADRIANA MARIA"/>
    <s v=""/>
    <s v="medicion estilo de direccion"/>
    <d v="2010-12-20T00:00:00"/>
    <d v="2010-12-23T00:00:00"/>
    <n v="0"/>
    <s v="551"/>
    <x v="11"/>
    <x v="27"/>
    <x v="8"/>
    <x v="1"/>
    <x v="0"/>
  </r>
  <r>
    <n v="5515110103"/>
    <x v="116"/>
    <n v="48008600"/>
    <x v="659"/>
    <s v="SSAVALENCIA"/>
    <s v="MFLT"/>
    <s v="Obligación laboral, salarios por pagar"/>
    <s v=""/>
    <s v=""/>
    <d v="2010-12-23T00:00:00"/>
    <d v="2010-12-23T00:00:00"/>
    <n v="223167"/>
    <s v="551"/>
    <x v="11"/>
    <x v="27"/>
    <x v="2"/>
    <x v="1"/>
    <x v="0"/>
  </r>
  <r>
    <n v="5515110108"/>
    <x v="129"/>
    <n v="48008600"/>
    <x v="659"/>
    <s v="SSAVALENCIA"/>
    <s v="MFLT"/>
    <s v="Obligación laboral, salarios por pagar"/>
    <s v=""/>
    <s v=""/>
    <d v="2010-12-23T00:00:00"/>
    <d v="2010-12-23T00:00:00"/>
    <n v="16800"/>
    <s v="551"/>
    <x v="11"/>
    <x v="27"/>
    <x v="2"/>
    <x v="1"/>
    <x v="0"/>
  </r>
  <r>
    <n v="5515110119"/>
    <x v="96"/>
    <n v="48016300"/>
    <x v="661"/>
    <s v="LTEAGUTIERRE"/>
    <s v="MFLT"/>
    <s v="Provisión otras cta.pte.proveed prod. no inventar"/>
    <s v="Batas desechables"/>
    <s v="Batas desechables"/>
    <d v="2010-12-23T00:00:00"/>
    <d v="2010-12-23T00:00:00"/>
    <n v="70800"/>
    <s v="551"/>
    <x v="11"/>
    <x v="27"/>
    <x v="2"/>
    <x v="1"/>
    <x v="0"/>
  </r>
  <r>
    <n v="5515116120"/>
    <x v="102"/>
    <n v="48016300"/>
    <x v="661"/>
    <s v="LTYCDAVILA"/>
    <s v="MFLT"/>
    <s v="Provisión otras cta.pte.proveed prod. Inventariab."/>
    <s v=""/>
    <s v="SERVICIO DE LIMPIEZA"/>
    <d v="2010-12-22T00:00:00"/>
    <d v="2010-12-23T00:00:00"/>
    <n v="0"/>
    <s v="551"/>
    <x v="11"/>
    <x v="27"/>
    <x v="5"/>
    <x v="1"/>
    <x v="0"/>
  </r>
  <r>
    <n v="5515116120"/>
    <x v="102"/>
    <n v="48016300"/>
    <x v="661"/>
    <s v="LTYCDAVILA"/>
    <s v="MFLT"/>
    <s v="Provisión otras cta.pte.proveed prod. Inventariab."/>
    <s v=""/>
    <s v="SERVICIO DE LIMPIEZA"/>
    <d v="2010-12-22T00:00:00"/>
    <d v="2010-12-23T00:00:00"/>
    <n v="0"/>
    <s v="551"/>
    <x v="11"/>
    <x v="27"/>
    <x v="5"/>
    <x v="1"/>
    <x v="0"/>
  </r>
  <r>
    <n v="5515116120"/>
    <x v="102"/>
    <n v="48016300"/>
    <x v="661"/>
    <s v="LTRCMAZO"/>
    <s v="MFLT"/>
    <s v="Provisión otras cta.pte.proveed prod. Inventariab."/>
    <s v=""/>
    <s v="SERVICIO DE LIMPIEZA"/>
    <d v="2010-12-23T00:00:00"/>
    <d v="2010-12-23T00:00:00"/>
    <n v="94386"/>
    <s v="551"/>
    <x v="11"/>
    <x v="27"/>
    <x v="5"/>
    <x v="1"/>
    <x v="0"/>
  </r>
  <r>
    <n v="5515116120"/>
    <x v="102"/>
    <n v="48016300"/>
    <x v="661"/>
    <s v="LTRCMAZO"/>
    <s v="MFLT"/>
    <s v="Provisión otras cta.pte.proveed prod. Inventariab."/>
    <s v=""/>
    <s v="SERVICIO DE LIMPIEZA"/>
    <d v="2010-12-23T00:00:00"/>
    <d v="2010-12-23T00:00:00"/>
    <n v="1368298"/>
    <s v="551"/>
    <x v="11"/>
    <x v="27"/>
    <x v="5"/>
    <x v="1"/>
    <x v="0"/>
  </r>
  <r>
    <n v="5515116402"/>
    <x v="122"/>
    <n v="48016300"/>
    <x v="661"/>
    <s v="LTYCDAVILA"/>
    <s v="MFLT"/>
    <s v="G4S SECURE SOLUTIONS COLOMBIA S.A."/>
    <s v=""/>
    <s v="VIGILANCIA IVA 1.6%"/>
    <d v="2010-12-15T00:00:00"/>
    <d v="2010-12-23T00:00:00"/>
    <n v="0"/>
    <s v="551"/>
    <x v="11"/>
    <x v="27"/>
    <x v="5"/>
    <x v="1"/>
    <x v="0"/>
  </r>
  <r>
    <n v="5515116402"/>
    <x v="122"/>
    <n v="48016300"/>
    <x v="661"/>
    <s v="LTYCDAVILA"/>
    <s v="MFLT"/>
    <s v="G4S SECURE SOLUTIONS COLOMBIA S.A."/>
    <s v=""/>
    <s v="VIGILANCIA IVA 1.6%"/>
    <d v="2010-12-15T00:00:00"/>
    <d v="2010-12-23T00:00:00"/>
    <n v="0"/>
    <s v="551"/>
    <x v="11"/>
    <x v="27"/>
    <x v="5"/>
    <x v="1"/>
    <x v="0"/>
  </r>
  <r>
    <n v="5515116402"/>
    <x v="122"/>
    <n v="48016300"/>
    <x v="661"/>
    <s v="LTMAMEJIA"/>
    <s v="MFLT"/>
    <s v="Provisión otras cta.pte.proveed prod. Inventariab."/>
    <s v=""/>
    <s v="TRASLADO CAMARAS"/>
    <d v="2010-12-23T00:00:00"/>
    <d v="2010-12-23T00:00:00"/>
    <n v="200001"/>
    <s v="551"/>
    <x v="11"/>
    <x v="27"/>
    <x v="5"/>
    <x v="1"/>
    <x v="0"/>
  </r>
  <r>
    <n v="5515116402"/>
    <x v="122"/>
    <n v="48016300"/>
    <x v="661"/>
    <s v="LTYCDAVILA"/>
    <s v="MFLT"/>
    <s v="E &amp; P INGENIERIA LTDA"/>
    <s v=""/>
    <s v="TRASLADO CAMARAS"/>
    <d v="2010-12-16T00:00:00"/>
    <d v="2010-12-23T00:00:00"/>
    <n v="0"/>
    <s v="551"/>
    <x v="11"/>
    <x v="27"/>
    <x v="5"/>
    <x v="1"/>
    <x v="0"/>
  </r>
  <r>
    <n v="5515110102"/>
    <x v="92"/>
    <n v="48016800"/>
    <x v="662"/>
    <s v="SSAVALENCIA"/>
    <s v="MFLT"/>
    <s v="Obligación laboral, salarios por pagar"/>
    <s v=""/>
    <s v=""/>
    <d v="2010-12-23T00:00:00"/>
    <d v="2010-12-23T00:00:00"/>
    <n v="415343"/>
    <s v="551"/>
    <x v="11"/>
    <x v="27"/>
    <x v="2"/>
    <x v="1"/>
    <x v="0"/>
  </r>
  <r>
    <n v="5515110110"/>
    <x v="105"/>
    <n v="48016800"/>
    <x v="662"/>
    <s v="SSAVALENCIA"/>
    <s v="MFLT"/>
    <s v="Obligación laboral, salarios por pagar"/>
    <s v=""/>
    <s v=""/>
    <d v="2010-12-23T00:00:00"/>
    <d v="2010-12-23T00:00:00"/>
    <n v="38950"/>
    <s v="551"/>
    <x v="11"/>
    <x v="27"/>
    <x v="2"/>
    <x v="1"/>
    <x v="0"/>
  </r>
  <r>
    <n v="5515116403"/>
    <x v="232"/>
    <n v="48016800"/>
    <x v="662"/>
    <s v="SSRDVILLEGAS"/>
    <s v="MFLT"/>
    <s v="AHORA S.A"/>
    <s v=""/>
    <s v=""/>
    <d v="2010-12-22T00:00:00"/>
    <d v="2010-12-23T00:00:00"/>
    <n v="285154"/>
    <s v="551"/>
    <x v="11"/>
    <x v="27"/>
    <x v="5"/>
    <x v="1"/>
    <x v="0"/>
  </r>
  <r>
    <n v="5505110102"/>
    <x v="131"/>
    <n v="48200100"/>
    <x v="664"/>
    <s v="SSAVALENCIA"/>
    <s v="MFLT"/>
    <s v="Obligación laboral, salarios por pagar"/>
    <s v=""/>
    <s v=""/>
    <d v="2010-12-23T00:00:00"/>
    <d v="2010-12-23T00:00:00"/>
    <n v="1418175"/>
    <s v="550"/>
    <x v="11"/>
    <x v="27"/>
    <x v="2"/>
    <x v="1"/>
    <x v="0"/>
  </r>
  <r>
    <n v="5505110102"/>
    <x v="131"/>
    <n v="48200100"/>
    <x v="664"/>
    <s v="SSAVALENCIA"/>
    <s v="MFLT"/>
    <s v="Obligación laboral, salarios por pagar"/>
    <s v=""/>
    <s v=""/>
    <d v="2010-12-23T00:00:00"/>
    <d v="2010-12-23T00:00:00"/>
    <n v="820265"/>
    <s v="550"/>
    <x v="11"/>
    <x v="27"/>
    <x v="2"/>
    <x v="1"/>
    <x v="0"/>
  </r>
  <r>
    <n v="5505110110"/>
    <x v="132"/>
    <n v="48200100"/>
    <x v="664"/>
    <s v="SSAVALENCIA"/>
    <s v="MFLT"/>
    <s v="Obligación laboral, salarios por pagar"/>
    <s v=""/>
    <s v=""/>
    <d v="2010-12-23T00:00:00"/>
    <d v="2010-12-23T00:00:00"/>
    <n v="30750"/>
    <s v="550"/>
    <x v="11"/>
    <x v="27"/>
    <x v="2"/>
    <x v="1"/>
    <x v="0"/>
  </r>
  <r>
    <n v="5505124714"/>
    <x v="252"/>
    <n v="48200100"/>
    <x v="664"/>
    <s v="LTJGARCES"/>
    <s v="MFLT"/>
    <s v="Pto terminado manuf, envases"/>
    <s v="ENV Met Lito Triangulo Estañado"/>
    <s v=""/>
    <d v="2010-12-23T00:00:00"/>
    <d v="2010-12-23T00:00:00"/>
    <n v="102550"/>
    <s v="550"/>
    <x v="11"/>
    <x v="27"/>
    <x v="5"/>
    <x v="1"/>
    <x v="0"/>
  </r>
  <r>
    <n v="5505124755"/>
    <x v="253"/>
    <n v="48200100"/>
    <x v="664"/>
    <s v="LTEAGUTIERRE"/>
    <s v="MFLT"/>
    <s v="Provisión otras cta.pte.proveed prod. no inventar"/>
    <s v="Libros para uso del negocio 16%"/>
    <s v="Libros para uso del negocio 16%"/>
    <d v="2010-12-22T00:00:00"/>
    <d v="2010-12-23T00:00:00"/>
    <n v="0"/>
    <s v="550"/>
    <x v="11"/>
    <x v="27"/>
    <x v="5"/>
    <x v="1"/>
    <x v="0"/>
  </r>
  <r>
    <n v="5505124755"/>
    <x v="253"/>
    <n v="48200100"/>
    <x v="664"/>
    <s v="LTEAGUTIERRE"/>
    <s v="MFLT"/>
    <s v="Provisión otras cta.pte.proveed prod. no inventar"/>
    <s v="Libros para uso del negocio 16%"/>
    <s v="Libros para uso del negocio 16%"/>
    <d v="2010-12-22T00:00:00"/>
    <d v="2010-12-23T00:00:00"/>
    <n v="500000"/>
    <s v="550"/>
    <x v="11"/>
    <x v="27"/>
    <x v="5"/>
    <x v="1"/>
    <x v="0"/>
  </r>
  <r>
    <n v="5525116446"/>
    <x v="152"/>
    <n v="48300600"/>
    <x v="665"/>
    <s v="LTJFLOPEZ"/>
    <s v="MFLT"/>
    <s v="Provisión otras cta.pte.proveed prod. Inventariab."/>
    <s v=""/>
    <s v="Servicio  e transporte primario"/>
    <d v="2010-12-23T00:00:00"/>
    <d v="2010-12-23T00:00:00"/>
    <n v="40000"/>
    <s v="552"/>
    <x v="11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Servicio  e transporte primario"/>
    <d v="2010-12-23T00:00:00"/>
    <d v="2010-12-23T00:00:00"/>
    <n v="75000"/>
    <s v="552"/>
    <x v="11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Servicio  e transporte primario"/>
    <d v="2010-12-23T00:00:00"/>
    <d v="2010-12-23T00:00:00"/>
    <n v="260000"/>
    <s v="552"/>
    <x v="11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Servicio  e transporte primario"/>
    <d v="2010-12-23T00:00:00"/>
    <d v="2010-12-23T00:00:00"/>
    <n v="276625"/>
    <s v="552"/>
    <x v="11"/>
    <x v="27"/>
    <x v="7"/>
    <x v="1"/>
    <x v="1"/>
  </r>
  <r>
    <n v="5525116446"/>
    <x v="152"/>
    <n v="48300600"/>
    <x v="665"/>
    <s v="LTJFLOPEZ"/>
    <s v="MFLT"/>
    <s v="Provisión otras cta.pte.proveed prod. Inventariab."/>
    <s v=""/>
    <s v="Servicio  e transporte primario"/>
    <d v="2010-12-23T00:00:00"/>
    <d v="2010-12-23T00:00:00"/>
    <n v="140000"/>
    <s v="552"/>
    <x v="11"/>
    <x v="27"/>
    <x v="7"/>
    <x v="1"/>
    <x v="1"/>
  </r>
  <r>
    <n v="5525116446"/>
    <x v="152"/>
    <n v="48300600"/>
    <x v="665"/>
    <s v="LTYCDAVILA"/>
    <s v="MFLT"/>
    <s v="COOPERATIVA DE TRANSPORTADORES"/>
    <s v=""/>
    <s v="Servicio  e transporte primario"/>
    <d v="2010-12-21T00:00:00"/>
    <d v="2010-12-23T00:00:00"/>
    <n v="0"/>
    <s v="552"/>
    <x v="11"/>
    <x v="27"/>
    <x v="7"/>
    <x v="1"/>
    <x v="1"/>
  </r>
  <r>
    <n v="5525116446"/>
    <x v="152"/>
    <n v="48300600"/>
    <x v="665"/>
    <s v="LTYCDAVILA"/>
    <s v="MFLT"/>
    <s v="COOPERATIVA DE TRANSPORTADORES"/>
    <s v=""/>
    <s v="Servicio  e transporte primario"/>
    <d v="2010-12-21T00:00:00"/>
    <d v="2010-12-23T00:00:00"/>
    <n v="0"/>
    <s v="552"/>
    <x v="11"/>
    <x v="27"/>
    <x v="7"/>
    <x v="1"/>
    <x v="1"/>
  </r>
  <r>
    <n v="5525116446"/>
    <x v="152"/>
    <n v="48300600"/>
    <x v="665"/>
    <s v="LTYCDAVILA"/>
    <s v="MFLT"/>
    <s v="COOPERATIVA DE TRANSPORTADORES"/>
    <s v=""/>
    <s v="Servicio  e transporte primario"/>
    <d v="2010-12-21T00:00:00"/>
    <d v="2010-12-23T00:00:00"/>
    <n v="0"/>
    <s v="552"/>
    <x v="11"/>
    <x v="27"/>
    <x v="7"/>
    <x v="1"/>
    <x v="1"/>
  </r>
  <r>
    <n v="5525116446"/>
    <x v="152"/>
    <n v="48300600"/>
    <x v="665"/>
    <s v="LTYCDAVILA"/>
    <s v="MFLT"/>
    <s v="COOPERATIVA DE TRANSPORTADORES"/>
    <s v=""/>
    <s v="Servicio  e transporte primario"/>
    <d v="2010-12-21T00:00:00"/>
    <d v="2010-12-23T00:00:00"/>
    <n v="0"/>
    <s v="552"/>
    <x v="11"/>
    <x v="27"/>
    <x v="7"/>
    <x v="1"/>
    <x v="1"/>
  </r>
  <r>
    <n v="5525116446"/>
    <x v="152"/>
    <n v="48300600"/>
    <x v="665"/>
    <s v="LTYCDAVILA"/>
    <s v="MFLT"/>
    <s v="COOPERATIVA DE TRANSPORTADORES"/>
    <s v=""/>
    <s v="Servicio  e transporte primario"/>
    <d v="2010-12-21T00:00:00"/>
    <d v="2010-12-23T00:00:00"/>
    <n v="0"/>
    <s v="552"/>
    <x v="11"/>
    <x v="27"/>
    <x v="7"/>
    <x v="1"/>
    <x v="1"/>
  </r>
  <r>
    <n v="5525110102"/>
    <x v="153"/>
    <n v="48330000"/>
    <x v="666"/>
    <s v="SSAVALENCIA"/>
    <s v="MFLT"/>
    <s v="Obligación laboral, salarios por pagar"/>
    <s v=""/>
    <s v=""/>
    <d v="2010-12-23T00:00:00"/>
    <d v="2010-12-23T00:00:00"/>
    <n v="722338"/>
    <s v="552"/>
    <x v="11"/>
    <x v="27"/>
    <x v="2"/>
    <x v="1"/>
    <x v="0"/>
  </r>
  <r>
    <n v="5525110102"/>
    <x v="153"/>
    <n v="48330000"/>
    <x v="666"/>
    <s v="SSAVALENCIA"/>
    <s v="MFLT"/>
    <s v="Obligación laboral, salarios por pagar"/>
    <s v=""/>
    <s v=""/>
    <d v="2010-12-23T00:00:00"/>
    <d v="2010-12-23T00:00:00"/>
    <n v="170074"/>
    <s v="552"/>
    <x v="11"/>
    <x v="27"/>
    <x v="2"/>
    <x v="1"/>
    <x v="0"/>
  </r>
  <r>
    <n v="5525110102"/>
    <x v="153"/>
    <n v="48330000"/>
    <x v="666"/>
    <s v="SSAVALENCIA"/>
    <s v="MFLT"/>
    <s v="Obligación laboral, salarios por pagar"/>
    <s v=""/>
    <s v=""/>
    <d v="2010-12-23T00:00:00"/>
    <d v="2010-12-23T00:00:00"/>
    <n v="901450"/>
    <s v="552"/>
    <x v="11"/>
    <x v="27"/>
    <x v="2"/>
    <x v="1"/>
    <x v="0"/>
  </r>
  <r>
    <n v="5515110114"/>
    <x v="93"/>
    <n v="48000300"/>
    <x v="654"/>
    <s v="SSALLONDONO"/>
    <s v="MFLT"/>
    <s v="Provisión oblig. laboral, prima servicios aprop."/>
    <s v=""/>
    <s v=""/>
    <d v="2010-12-27T00:00:00"/>
    <d v="2010-12-27T00:00:00"/>
    <n v="517460"/>
    <s v="551"/>
    <x v="11"/>
    <x v="27"/>
    <x v="2"/>
    <x v="1"/>
    <x v="0"/>
  </r>
  <r>
    <n v="5515110116"/>
    <x v="94"/>
    <n v="48000300"/>
    <x v="654"/>
    <s v="SSALLONDONO"/>
    <s v="MFLT"/>
    <s v="Provisión oblig. laboral, prima servicios aprop."/>
    <s v=""/>
    <s v=""/>
    <d v="2010-12-27T00:00:00"/>
    <d v="2010-12-27T00:00:00"/>
    <n v="408828"/>
    <s v="551"/>
    <x v="11"/>
    <x v="27"/>
    <x v="2"/>
    <x v="1"/>
    <x v="0"/>
  </r>
  <r>
    <n v="5515110127"/>
    <x v="98"/>
    <n v="48000300"/>
    <x v="654"/>
    <s v="SSALLONDONO"/>
    <s v="MFLT"/>
    <s v="Retención y aport de nomina seguridad social"/>
    <s v=""/>
    <s v=""/>
    <d v="2010-12-27T00:00:00"/>
    <d v="2010-12-27T00:00:00"/>
    <n v="35700"/>
    <s v="551"/>
    <x v="11"/>
    <x v="27"/>
    <x v="2"/>
    <x v="1"/>
    <x v="0"/>
  </r>
  <r>
    <n v="5515110128"/>
    <x v="98"/>
    <n v="48000300"/>
    <x v="654"/>
    <s v="SSALLONDONO"/>
    <s v="MFLT"/>
    <s v="Retención y aport de nomina seguridad social"/>
    <s v=""/>
    <s v=""/>
    <d v="2010-12-27T00:00:00"/>
    <d v="2010-12-27T00:00:00"/>
    <n v="-462634"/>
    <s v="551"/>
    <x v="11"/>
    <x v="27"/>
    <x v="2"/>
    <x v="1"/>
    <x v="0"/>
  </r>
  <r>
    <n v="5515110128"/>
    <x v="98"/>
    <n v="48000300"/>
    <x v="654"/>
    <s v="SSALLONDONO"/>
    <s v="MFLT"/>
    <s v="Retención y aport de nomina seguridad social"/>
    <s v=""/>
    <s v=""/>
    <d v="2010-12-27T00:00:00"/>
    <d v="2010-12-27T00:00:00"/>
    <n v="985700"/>
    <s v="551"/>
    <x v="11"/>
    <x v="27"/>
    <x v="2"/>
    <x v="1"/>
    <x v="0"/>
  </r>
  <r>
    <n v="5515110131"/>
    <x v="100"/>
    <n v="48000300"/>
    <x v="654"/>
    <s v="SSALLONDONO"/>
    <s v="MFLT"/>
    <s v="Retención y aport de nomina seguridad social"/>
    <s v=""/>
    <s v=""/>
    <d v="2010-12-27T00:00:00"/>
    <d v="2010-12-27T00:00:00"/>
    <n v="462600"/>
    <s v="551"/>
    <x v="11"/>
    <x v="27"/>
    <x v="2"/>
    <x v="1"/>
    <x v="0"/>
  </r>
  <r>
    <n v="5515110133"/>
    <x v="98"/>
    <n v="48000300"/>
    <x v="654"/>
    <s v="SSALLONDONO"/>
    <s v="MFLT"/>
    <s v="Retención y aport de nomina seguridad social"/>
    <s v=""/>
    <s v=""/>
    <d v="2010-12-27T00:00:00"/>
    <d v="2010-12-27T00:00:00"/>
    <n v="347000"/>
    <s v="551"/>
    <x v="11"/>
    <x v="27"/>
    <x v="2"/>
    <x v="1"/>
    <x v="0"/>
  </r>
  <r>
    <n v="5515110134"/>
    <x v="98"/>
    <n v="48000300"/>
    <x v="654"/>
    <s v="SSALLONDONO"/>
    <s v="MFLT"/>
    <s v="Retención y aport de nomina seguridad social"/>
    <s v=""/>
    <s v=""/>
    <d v="2010-12-27T00:00:00"/>
    <d v="2010-12-27T00:00:00"/>
    <n v="231300"/>
    <s v="551"/>
    <x v="11"/>
    <x v="27"/>
    <x v="2"/>
    <x v="1"/>
    <x v="0"/>
  </r>
  <r>
    <n v="5515113507"/>
    <x v="101"/>
    <n v="48000300"/>
    <x v="654"/>
    <s v="SSRDVILLEGAS"/>
    <s v="MFLT"/>
    <s v="LEASING BANCOLOMBIA SA"/>
    <s v=""/>
    <s v=""/>
    <d v="2010-12-22T00:00:00"/>
    <d v="2010-12-27T00:00:00"/>
    <n v="36484"/>
    <s v="551"/>
    <x v="11"/>
    <x v="27"/>
    <x v="5"/>
    <x v="1"/>
    <x v="0"/>
  </r>
  <r>
    <n v="5515113507"/>
    <x v="101"/>
    <n v="48000300"/>
    <x v="654"/>
    <s v="SSRDVILLEGAS"/>
    <s v="MFLT"/>
    <s v="LEASING BANCOLOMBIA SA"/>
    <s v=""/>
    <s v=""/>
    <d v="2010-12-22T00:00:00"/>
    <d v="2010-12-27T00:00:00"/>
    <n v="50710"/>
    <s v="551"/>
    <x v="11"/>
    <x v="27"/>
    <x v="5"/>
    <x v="1"/>
    <x v="0"/>
  </r>
  <r>
    <n v="5515113507"/>
    <x v="101"/>
    <n v="48001400"/>
    <x v="655"/>
    <s v="SSRDVILLEGAS"/>
    <s v="MFLT"/>
    <s v="LEASING BANCOLOMBIA SA"/>
    <s v=""/>
    <s v=""/>
    <d v="2010-12-22T00:00:00"/>
    <d v="2010-12-27T00:00:00"/>
    <n v="25997"/>
    <s v="551"/>
    <x v="11"/>
    <x v="27"/>
    <x v="5"/>
    <x v="1"/>
    <x v="0"/>
  </r>
  <r>
    <n v="5515113507"/>
    <x v="101"/>
    <n v="48001400"/>
    <x v="655"/>
    <s v="SSRDVILLEGAS"/>
    <s v="MFLT"/>
    <s v="LEASING BANCOLOMBIA SA"/>
    <s v=""/>
    <s v=""/>
    <d v="2010-12-22T00:00:00"/>
    <d v="2010-12-27T00:00:00"/>
    <n v="35960"/>
    <s v="551"/>
    <x v="11"/>
    <x v="27"/>
    <x v="5"/>
    <x v="1"/>
    <x v="0"/>
  </r>
  <r>
    <n v="5515110111"/>
    <x v="106"/>
    <n v="48001500"/>
    <x v="656"/>
    <s v="SSALLONDONO"/>
    <s v="MFLT"/>
    <s v="Provisión oblig. laboral, prima servicios aprop."/>
    <s v=""/>
    <s v=""/>
    <d v="2010-12-27T00:00:00"/>
    <d v="2010-12-27T00:00:00"/>
    <n v="62973"/>
    <s v="551"/>
    <x v="11"/>
    <x v="27"/>
    <x v="2"/>
    <x v="1"/>
    <x v="0"/>
  </r>
  <r>
    <n v="5515110112"/>
    <x v="107"/>
    <n v="48001500"/>
    <x v="656"/>
    <s v="SSALLONDONO"/>
    <s v="MFLT"/>
    <s v="Provisión oblig. laboral, prima servicios aprop."/>
    <s v=""/>
    <s v=""/>
    <d v="2010-12-27T00:00:00"/>
    <d v="2010-12-27T00:00:00"/>
    <n v="17174"/>
    <s v="551"/>
    <x v="11"/>
    <x v="27"/>
    <x v="2"/>
    <x v="1"/>
    <x v="0"/>
  </r>
  <r>
    <n v="5515110113"/>
    <x v="108"/>
    <n v="48001500"/>
    <x v="656"/>
    <s v="SSALLONDONO"/>
    <s v="MFLT"/>
    <s v="Provisión oblig. laboral, prima servicios aprop."/>
    <s v=""/>
    <s v=""/>
    <d v="2010-12-27T00:00:00"/>
    <d v="2010-12-27T00:00:00"/>
    <n v="231855"/>
    <s v="551"/>
    <x v="11"/>
    <x v="27"/>
    <x v="2"/>
    <x v="1"/>
    <x v="0"/>
  </r>
  <r>
    <n v="5515110114"/>
    <x v="93"/>
    <n v="48001500"/>
    <x v="656"/>
    <s v="SSALLONDONO"/>
    <s v="MFLT"/>
    <s v="Provisión oblig. laboral, prima servicios aprop."/>
    <s v=""/>
    <s v=""/>
    <d v="2010-12-27T00:00:00"/>
    <d v="2010-12-27T00:00:00"/>
    <n v="151708"/>
    <s v="551"/>
    <x v="11"/>
    <x v="27"/>
    <x v="2"/>
    <x v="1"/>
    <x v="0"/>
  </r>
  <r>
    <n v="5515110127"/>
    <x v="98"/>
    <n v="48001500"/>
    <x v="656"/>
    <s v="SSALLONDONO"/>
    <s v="MFLT"/>
    <s v="Retención y aport de nomina seguridad social"/>
    <s v=""/>
    <s v=""/>
    <d v="2010-12-27T00:00:00"/>
    <d v="2010-12-27T00:00:00"/>
    <n v="24600"/>
    <s v="551"/>
    <x v="11"/>
    <x v="27"/>
    <x v="2"/>
    <x v="1"/>
    <x v="0"/>
  </r>
  <r>
    <n v="5515110128"/>
    <x v="98"/>
    <n v="48001500"/>
    <x v="656"/>
    <s v="SSALLONDONO"/>
    <s v="MFLT"/>
    <s v="Retención y aport de nomina seguridad social"/>
    <s v=""/>
    <s v=""/>
    <d v="2010-12-27T00:00:00"/>
    <d v="2010-12-27T00:00:00"/>
    <n v="-178558"/>
    <s v="551"/>
    <x v="11"/>
    <x v="27"/>
    <x v="2"/>
    <x v="1"/>
    <x v="0"/>
  </r>
  <r>
    <n v="5515110128"/>
    <x v="98"/>
    <n v="48001500"/>
    <x v="656"/>
    <s v="SSALLONDONO"/>
    <s v="MFLT"/>
    <s v="Retención y aport de nomina seguridad social"/>
    <s v=""/>
    <s v=""/>
    <d v="2010-12-27T00:00:00"/>
    <d v="2010-12-27T00:00:00"/>
    <n v="745800"/>
    <s v="551"/>
    <x v="11"/>
    <x v="27"/>
    <x v="2"/>
    <x v="1"/>
    <x v="0"/>
  </r>
  <r>
    <n v="5515110129"/>
    <x v="99"/>
    <n v="48001500"/>
    <x v="656"/>
    <s v="SSALLONDONO"/>
    <s v="MFLT"/>
    <s v="Retención y aport de nomina seguridad social"/>
    <s v=""/>
    <s v=""/>
    <d v="2010-12-27T00:00:00"/>
    <d v="2010-12-27T00:00:00"/>
    <n v="-178558"/>
    <s v="551"/>
    <x v="11"/>
    <x v="27"/>
    <x v="2"/>
    <x v="1"/>
    <x v="0"/>
  </r>
  <r>
    <n v="5515110129"/>
    <x v="99"/>
    <n v="48001500"/>
    <x v="656"/>
    <s v="SSALLONDONO"/>
    <s v="MFLT"/>
    <s v="Retención y aport de nomina seguridad social"/>
    <s v=""/>
    <s v=""/>
    <d v="2010-12-27T00:00:00"/>
    <d v="2010-12-27T00:00:00"/>
    <n v="986700"/>
    <s v="551"/>
    <x v="11"/>
    <x v="27"/>
    <x v="2"/>
    <x v="1"/>
    <x v="0"/>
  </r>
  <r>
    <n v="5515110131"/>
    <x v="100"/>
    <n v="48001500"/>
    <x v="656"/>
    <s v="SSALLONDONO"/>
    <s v="MFLT"/>
    <s v="Retención y aport de nomina seguridad social"/>
    <s v=""/>
    <s v=""/>
    <d v="2010-12-27T00:00:00"/>
    <d v="2010-12-27T00:00:00"/>
    <n v="178600"/>
    <s v="551"/>
    <x v="11"/>
    <x v="27"/>
    <x v="2"/>
    <x v="1"/>
    <x v="0"/>
  </r>
  <r>
    <n v="5515110133"/>
    <x v="98"/>
    <n v="48001500"/>
    <x v="656"/>
    <s v="SSALLONDONO"/>
    <s v="MFLT"/>
    <s v="Retención y aport de nomina seguridad social"/>
    <s v=""/>
    <s v=""/>
    <d v="2010-12-27T00:00:00"/>
    <d v="2010-12-27T00:00:00"/>
    <n v="133900"/>
    <s v="551"/>
    <x v="11"/>
    <x v="27"/>
    <x v="2"/>
    <x v="1"/>
    <x v="0"/>
  </r>
  <r>
    <n v="5515110134"/>
    <x v="98"/>
    <n v="48001500"/>
    <x v="656"/>
    <s v="SSALLONDONO"/>
    <s v="MFLT"/>
    <s v="Retención y aport de nomina seguridad social"/>
    <s v=""/>
    <s v=""/>
    <d v="2010-12-27T00:00:00"/>
    <d v="2010-12-27T00:00:00"/>
    <n v="89300"/>
    <s v="551"/>
    <x v="11"/>
    <x v="27"/>
    <x v="2"/>
    <x v="1"/>
    <x v="0"/>
  </r>
  <r>
    <n v="5515113507"/>
    <x v="101"/>
    <n v="48001500"/>
    <x v="656"/>
    <s v="SSRDVILLEGAS"/>
    <s v="MFLT"/>
    <s v="LEASING BANCOLOMBIA SA"/>
    <s v=""/>
    <s v=""/>
    <d v="2010-12-22T00:00:00"/>
    <d v="2010-12-27T00:00:00"/>
    <n v="52540"/>
    <s v="551"/>
    <x v="11"/>
    <x v="27"/>
    <x v="5"/>
    <x v="1"/>
    <x v="0"/>
  </r>
  <r>
    <n v="5515113507"/>
    <x v="101"/>
    <n v="48001500"/>
    <x v="656"/>
    <s v="SSRDVILLEGAS"/>
    <s v="MFLT"/>
    <s v="LEASING BANCOLOMBIA SA"/>
    <s v=""/>
    <s v=""/>
    <d v="2010-12-22T00:00:00"/>
    <d v="2010-12-27T00:00:00"/>
    <n v="72676"/>
    <s v="551"/>
    <x v="11"/>
    <x v="27"/>
    <x v="5"/>
    <x v="1"/>
    <x v="0"/>
  </r>
  <r>
    <n v="5515113507"/>
    <x v="101"/>
    <n v="48001500"/>
    <x v="656"/>
    <s v="SSRDVILLEGAS"/>
    <s v="MFLT"/>
    <s v="LEASING BANCOLOMBIA SA"/>
    <s v=""/>
    <s v=""/>
    <d v="2010-12-22T00:00:00"/>
    <d v="2010-12-27T00:00:00"/>
    <n v="34843"/>
    <s v="551"/>
    <x v="11"/>
    <x v="27"/>
    <x v="5"/>
    <x v="1"/>
    <x v="0"/>
  </r>
  <r>
    <n v="5515113507"/>
    <x v="101"/>
    <n v="48001500"/>
    <x v="656"/>
    <s v="SSRDVILLEGAS"/>
    <s v="MFLT"/>
    <s v="LEASING BANCOLOMBIA SA"/>
    <s v=""/>
    <s v=""/>
    <d v="2010-12-22T00:00:00"/>
    <d v="2010-12-27T00:00:00"/>
    <n v="50233"/>
    <s v="551"/>
    <x v="11"/>
    <x v="27"/>
    <x v="5"/>
    <x v="1"/>
    <x v="0"/>
  </r>
  <r>
    <n v="5515110111"/>
    <x v="106"/>
    <n v="48007000"/>
    <x v="658"/>
    <s v="SSALLONDONO"/>
    <s v="MFLT"/>
    <s v="Provisión oblig. laboral, prima servicios aprop."/>
    <s v=""/>
    <s v=""/>
    <d v="2010-12-27T00:00:00"/>
    <d v="2010-12-27T00:00:00"/>
    <n v="106667"/>
    <s v="551"/>
    <x v="11"/>
    <x v="27"/>
    <x v="2"/>
    <x v="1"/>
    <x v="0"/>
  </r>
  <r>
    <n v="5515110112"/>
    <x v="107"/>
    <n v="48007000"/>
    <x v="658"/>
    <s v="SSALLONDONO"/>
    <s v="MFLT"/>
    <s v="Provisión oblig. laboral, prima servicios aprop."/>
    <s v=""/>
    <s v=""/>
    <d v="2010-12-27T00:00:00"/>
    <d v="2010-12-27T00:00:00"/>
    <n v="29091"/>
    <s v="551"/>
    <x v="11"/>
    <x v="27"/>
    <x v="2"/>
    <x v="1"/>
    <x v="0"/>
  </r>
  <r>
    <n v="5515110113"/>
    <x v="108"/>
    <n v="48007000"/>
    <x v="658"/>
    <s v="SSALLONDONO"/>
    <s v="MFLT"/>
    <s v="Provisión oblig. laboral, prima servicios aprop."/>
    <s v=""/>
    <s v=""/>
    <d v="2010-12-27T00:00:00"/>
    <d v="2010-12-27T00:00:00"/>
    <n v="392730"/>
    <s v="551"/>
    <x v="11"/>
    <x v="27"/>
    <x v="2"/>
    <x v="1"/>
    <x v="0"/>
  </r>
  <r>
    <n v="5515110114"/>
    <x v="93"/>
    <n v="48007000"/>
    <x v="658"/>
    <s v="SSALLONDONO"/>
    <s v="MFLT"/>
    <s v="Provisión oblig. laboral, prima servicios aprop."/>
    <s v=""/>
    <s v=""/>
    <d v="2010-12-27T00:00:00"/>
    <d v="2010-12-27T00:00:00"/>
    <n v="256972"/>
    <s v="551"/>
    <x v="11"/>
    <x v="27"/>
    <x v="2"/>
    <x v="1"/>
    <x v="0"/>
  </r>
  <r>
    <n v="5515110127"/>
    <x v="98"/>
    <n v="48007000"/>
    <x v="658"/>
    <s v="SSALLONDONO"/>
    <s v="MFLT"/>
    <s v="Retención y aport de nomina seguridad social"/>
    <s v=""/>
    <s v=""/>
    <d v="2010-12-27T00:00:00"/>
    <d v="2010-12-27T00:00:00"/>
    <n v="30700"/>
    <s v="551"/>
    <x v="11"/>
    <x v="27"/>
    <x v="2"/>
    <x v="1"/>
    <x v="0"/>
  </r>
  <r>
    <n v="5515110128"/>
    <x v="98"/>
    <n v="48007000"/>
    <x v="658"/>
    <s v="SSALLONDONO"/>
    <s v="MFLT"/>
    <s v="Retención y aport de nomina seguridad social"/>
    <s v=""/>
    <s v=""/>
    <d v="2010-12-27T00:00:00"/>
    <d v="2010-12-27T00:00:00"/>
    <n v="-193940"/>
    <s v="551"/>
    <x v="11"/>
    <x v="27"/>
    <x v="2"/>
    <x v="1"/>
    <x v="0"/>
  </r>
  <r>
    <n v="5515110128"/>
    <x v="98"/>
    <n v="48007000"/>
    <x v="658"/>
    <s v="SSALLONDONO"/>
    <s v="MFLT"/>
    <s v="Retención y aport de nomina seguridad social"/>
    <s v=""/>
    <s v=""/>
    <d v="2010-12-27T00:00:00"/>
    <d v="2010-12-27T00:00:00"/>
    <n v="606000"/>
    <s v="551"/>
    <x v="11"/>
    <x v="27"/>
    <x v="2"/>
    <x v="1"/>
    <x v="0"/>
  </r>
  <r>
    <n v="5515110129"/>
    <x v="99"/>
    <n v="48007000"/>
    <x v="658"/>
    <s v="SSALLONDONO"/>
    <s v="MFLT"/>
    <s v="Retención y aport de nomina seguridad social"/>
    <s v=""/>
    <s v=""/>
    <d v="2010-12-27T00:00:00"/>
    <d v="2010-12-27T00:00:00"/>
    <n v="-227064"/>
    <s v="551"/>
    <x v="11"/>
    <x v="27"/>
    <x v="2"/>
    <x v="1"/>
    <x v="0"/>
  </r>
  <r>
    <n v="5515110129"/>
    <x v="99"/>
    <n v="48007000"/>
    <x v="658"/>
    <s v="SSALLONDONO"/>
    <s v="MFLT"/>
    <s v="Retención y aport de nomina seguridad social"/>
    <s v=""/>
    <s v=""/>
    <d v="2010-12-27T00:00:00"/>
    <d v="2010-12-27T00:00:00"/>
    <n v="808900"/>
    <s v="551"/>
    <x v="11"/>
    <x v="27"/>
    <x v="2"/>
    <x v="1"/>
    <x v="0"/>
  </r>
  <r>
    <n v="5515110131"/>
    <x v="100"/>
    <n v="48007000"/>
    <x v="658"/>
    <s v="SSALLONDONO"/>
    <s v="MFLT"/>
    <s v="Retención y aport de nomina seguridad social"/>
    <s v=""/>
    <s v=""/>
    <d v="2010-12-27T00:00:00"/>
    <d v="2010-12-27T00:00:00"/>
    <n v="193900"/>
    <s v="551"/>
    <x v="11"/>
    <x v="27"/>
    <x v="2"/>
    <x v="1"/>
    <x v="0"/>
  </r>
  <r>
    <n v="5515110132"/>
    <x v="117"/>
    <n v="48007000"/>
    <x v="658"/>
    <s v="SSALLONDONO"/>
    <s v="MFLT"/>
    <s v="Retención y aport de nomina seguridad social"/>
    <s v=""/>
    <s v=""/>
    <d v="2010-12-27T00:00:00"/>
    <d v="2010-12-27T00:00:00"/>
    <n v="64400"/>
    <s v="551"/>
    <x v="11"/>
    <x v="27"/>
    <x v="2"/>
    <x v="1"/>
    <x v="0"/>
  </r>
  <r>
    <n v="5515110133"/>
    <x v="98"/>
    <n v="48007000"/>
    <x v="658"/>
    <s v="SSALLONDONO"/>
    <s v="MFLT"/>
    <s v="Retención y aport de nomina seguridad social"/>
    <s v=""/>
    <s v=""/>
    <d v="2010-12-27T00:00:00"/>
    <d v="2010-12-27T00:00:00"/>
    <n v="145500"/>
    <s v="551"/>
    <x v="11"/>
    <x v="27"/>
    <x v="2"/>
    <x v="1"/>
    <x v="0"/>
  </r>
  <r>
    <n v="5515110134"/>
    <x v="98"/>
    <n v="48007000"/>
    <x v="658"/>
    <s v="SSALLONDONO"/>
    <s v="MFLT"/>
    <s v="Retención y aport de nomina seguridad social"/>
    <s v=""/>
    <s v=""/>
    <d v="2010-12-27T00:00:00"/>
    <d v="2010-12-27T00:00:00"/>
    <n v="96900"/>
    <s v="551"/>
    <x v="11"/>
    <x v="27"/>
    <x v="2"/>
    <x v="1"/>
    <x v="0"/>
  </r>
  <r>
    <n v="5515111156"/>
    <x v="192"/>
    <n v="48007000"/>
    <x v="658"/>
    <s v="LTYCDAVILA"/>
    <s v="MFLT"/>
    <s v="CETRO DE INVESTIGACION EN COMPOR"/>
    <s v=""/>
    <s v="clima organizacional"/>
    <d v="2010-12-10T00:00:00"/>
    <d v="2010-12-27T00:00:00"/>
    <n v="0"/>
    <s v="551"/>
    <x v="11"/>
    <x v="27"/>
    <x v="8"/>
    <x v="1"/>
    <x v="0"/>
  </r>
  <r>
    <n v="5515113507"/>
    <x v="101"/>
    <n v="48007000"/>
    <x v="658"/>
    <s v="SSRDVILLEGAS"/>
    <s v="MFLT"/>
    <s v="LEASING BANCOLOMBIA SA"/>
    <s v=""/>
    <s v=""/>
    <d v="2010-12-22T00:00:00"/>
    <d v="2010-12-27T00:00:00"/>
    <n v="52540"/>
    <s v="551"/>
    <x v="11"/>
    <x v="27"/>
    <x v="5"/>
    <x v="1"/>
    <x v="0"/>
  </r>
  <r>
    <n v="5515113507"/>
    <x v="101"/>
    <n v="48007000"/>
    <x v="658"/>
    <s v="SSRDVILLEGAS"/>
    <s v="MFLT"/>
    <s v="LEASING BANCOLOMBIA SA"/>
    <s v=""/>
    <s v=""/>
    <d v="2010-12-22T00:00:00"/>
    <d v="2010-12-27T00:00:00"/>
    <n v="72676"/>
    <s v="551"/>
    <x v="11"/>
    <x v="27"/>
    <x v="5"/>
    <x v="1"/>
    <x v="0"/>
  </r>
  <r>
    <n v="5515113507"/>
    <x v="101"/>
    <n v="48007000"/>
    <x v="658"/>
    <s v="SSRDVILLEGAS"/>
    <s v="MFLT"/>
    <s v="LEASING BANCOLOMBIA SA"/>
    <s v=""/>
    <s v=""/>
    <d v="2010-12-22T00:00:00"/>
    <d v="2010-12-27T00:00:00"/>
    <n v="25997"/>
    <s v="551"/>
    <x v="11"/>
    <x v="27"/>
    <x v="5"/>
    <x v="1"/>
    <x v="0"/>
  </r>
  <r>
    <n v="5515113507"/>
    <x v="101"/>
    <n v="48007000"/>
    <x v="658"/>
    <s v="SSRDVILLEGAS"/>
    <s v="MFLT"/>
    <s v="LEASING BANCOLOMBIA SA"/>
    <s v=""/>
    <s v=""/>
    <d v="2010-12-22T00:00:00"/>
    <d v="2010-12-27T00:00:00"/>
    <n v="35960"/>
    <s v="551"/>
    <x v="11"/>
    <x v="27"/>
    <x v="5"/>
    <x v="1"/>
    <x v="0"/>
  </r>
  <r>
    <n v="5515113507"/>
    <x v="101"/>
    <n v="48007000"/>
    <x v="658"/>
    <s v="SSRDVILLEGAS"/>
    <s v="MFLT"/>
    <s v="LEASING BANCOLOMBIA SA"/>
    <s v=""/>
    <s v=""/>
    <d v="2010-12-22T00:00:00"/>
    <d v="2010-12-27T00:00:00"/>
    <n v="25997"/>
    <s v="551"/>
    <x v="11"/>
    <x v="27"/>
    <x v="5"/>
    <x v="1"/>
    <x v="0"/>
  </r>
  <r>
    <n v="5515113507"/>
    <x v="101"/>
    <n v="48007000"/>
    <x v="658"/>
    <s v="SSRDVILLEGAS"/>
    <s v="MFLT"/>
    <s v="LEASING BANCOLOMBIA SA"/>
    <s v=""/>
    <s v=""/>
    <d v="2010-12-22T00:00:00"/>
    <d v="2010-12-27T00:00:00"/>
    <n v="35960"/>
    <s v="551"/>
    <x v="11"/>
    <x v="27"/>
    <x v="5"/>
    <x v="1"/>
    <x v="0"/>
  </r>
  <r>
    <n v="5515113507"/>
    <x v="101"/>
    <n v="48007000"/>
    <x v="658"/>
    <s v="SSRDVILLEGAS"/>
    <s v="MFLT"/>
    <s v="LEASING BANCOLOMBIA SA"/>
    <s v=""/>
    <s v=""/>
    <d v="2010-12-22T00:00:00"/>
    <d v="2010-12-27T00:00:00"/>
    <n v="17841"/>
    <s v="551"/>
    <x v="11"/>
    <x v="27"/>
    <x v="5"/>
    <x v="1"/>
    <x v="0"/>
  </r>
  <r>
    <n v="5515113507"/>
    <x v="101"/>
    <n v="48007000"/>
    <x v="658"/>
    <s v="SSRDVILLEGAS"/>
    <s v="MFLT"/>
    <s v="LEASING BANCOLOMBIA SA"/>
    <s v=""/>
    <s v=""/>
    <d v="2010-12-22T00:00:00"/>
    <d v="2010-12-27T00:00:00"/>
    <n v="26358"/>
    <s v="551"/>
    <x v="11"/>
    <x v="27"/>
    <x v="5"/>
    <x v="1"/>
    <x v="0"/>
  </r>
  <r>
    <n v="5515125759"/>
    <x v="115"/>
    <n v="48007000"/>
    <x v="658"/>
    <s v="LTMAMEJIA"/>
    <s v="MFLT"/>
    <s v="Provisión otras cta.pte.proveed prod. Inventariab."/>
    <s v=""/>
    <s v="Servicio Transporte por vale"/>
    <d v="2010-12-27T00:00:00"/>
    <d v="2010-12-27T00:00:00"/>
    <n v="19962"/>
    <s v="551"/>
    <x v="11"/>
    <x v="27"/>
    <x v="5"/>
    <x v="1"/>
    <x v="0"/>
  </r>
  <r>
    <n v="5515110127"/>
    <x v="98"/>
    <n v="48008600"/>
    <x v="659"/>
    <s v="SSALLONDONO"/>
    <s v="MFLT"/>
    <s v="Retención y aport de nomina seguridad social"/>
    <s v=""/>
    <s v=""/>
    <d v="2010-12-27T00:00:00"/>
    <d v="2010-12-27T00:00:00"/>
    <n v="4060"/>
    <s v="551"/>
    <x v="11"/>
    <x v="27"/>
    <x v="2"/>
    <x v="1"/>
    <x v="0"/>
  </r>
  <r>
    <n v="5515110128"/>
    <x v="98"/>
    <n v="48008600"/>
    <x v="659"/>
    <s v="SSALLONDONO"/>
    <s v="MFLT"/>
    <s v="Retención y aport de nomina seguridad social"/>
    <s v=""/>
    <s v=""/>
    <d v="2010-12-27T00:00:00"/>
    <d v="2010-12-27T00:00:00"/>
    <n v="168500"/>
    <s v="551"/>
    <x v="11"/>
    <x v="27"/>
    <x v="2"/>
    <x v="1"/>
    <x v="0"/>
  </r>
  <r>
    <n v="5515110129"/>
    <x v="99"/>
    <n v="48008600"/>
    <x v="659"/>
    <s v="SSALLONDONO"/>
    <s v="MFLT"/>
    <s v="Retención y aport de nomina seguridad social"/>
    <s v=""/>
    <s v=""/>
    <d v="2010-12-27T00:00:00"/>
    <d v="2010-12-27T00:00:00"/>
    <n v="215700"/>
    <s v="551"/>
    <x v="11"/>
    <x v="27"/>
    <x v="2"/>
    <x v="1"/>
    <x v="0"/>
  </r>
  <r>
    <n v="5515110132"/>
    <x v="117"/>
    <n v="48008600"/>
    <x v="659"/>
    <s v="SSALLONDONO"/>
    <s v="MFLT"/>
    <s v="Retención y aport de nomina seguridad social"/>
    <s v=""/>
    <s v=""/>
    <d v="2010-12-27T00:00:00"/>
    <d v="2010-12-27T00:00:00"/>
    <n v="75150"/>
    <s v="551"/>
    <x v="11"/>
    <x v="27"/>
    <x v="2"/>
    <x v="1"/>
    <x v="0"/>
  </r>
  <r>
    <n v="5515113507"/>
    <x v="101"/>
    <n v="48008600"/>
    <x v="659"/>
    <s v="SSRDVILLEGAS"/>
    <s v="MFLT"/>
    <s v="LEASING BANCOLOMBIA SA"/>
    <s v=""/>
    <s v=""/>
    <d v="2010-12-22T00:00:00"/>
    <d v="2010-12-27T00:00:00"/>
    <n v="25997"/>
    <s v="551"/>
    <x v="11"/>
    <x v="27"/>
    <x v="5"/>
    <x v="1"/>
    <x v="0"/>
  </r>
  <r>
    <n v="5515113507"/>
    <x v="101"/>
    <n v="48008600"/>
    <x v="659"/>
    <s v="SSRDVILLEGAS"/>
    <s v="MFLT"/>
    <s v="LEASING BANCOLOMBIA SA"/>
    <s v=""/>
    <s v=""/>
    <d v="2010-12-22T00:00:00"/>
    <d v="2010-12-27T00:00:00"/>
    <n v="35960"/>
    <s v="551"/>
    <x v="11"/>
    <x v="27"/>
    <x v="5"/>
    <x v="1"/>
    <x v="0"/>
  </r>
  <r>
    <n v="5515125759"/>
    <x v="115"/>
    <n v="48008600"/>
    <x v="659"/>
    <s v="LTMAMEJIA"/>
    <s v="MFLT"/>
    <s v="Provisión otras cta.pte.proveed prod. Inventariab."/>
    <s v=""/>
    <s v="Servicio Transporte por vale"/>
    <d v="2010-12-27T00:00:00"/>
    <d v="2010-12-27T00:00:00"/>
    <n v="28834"/>
    <s v="551"/>
    <x v="11"/>
    <x v="27"/>
    <x v="5"/>
    <x v="1"/>
    <x v="0"/>
  </r>
  <r>
    <n v="5515125759"/>
    <x v="115"/>
    <n v="48009000"/>
    <x v="669"/>
    <s v="LTYCDAVILA"/>
    <s v="MFLT"/>
    <s v="Caja menor RgMedellin"/>
    <s v=""/>
    <s v=""/>
    <d v="2010-12-27T00:00:00"/>
    <d v="2010-12-27T00:00:00"/>
    <n v="8000"/>
    <s v="551"/>
    <x v="11"/>
    <x v="27"/>
    <x v="5"/>
    <x v="1"/>
    <x v="0"/>
  </r>
  <r>
    <n v="5515113507"/>
    <x v="101"/>
    <n v="48016300"/>
    <x v="661"/>
    <s v="SSRDVILLEGAS"/>
    <s v="MFLT"/>
    <s v="LEASING BANCOLOMBIA SA"/>
    <s v=""/>
    <s v=""/>
    <d v="2010-12-22T00:00:00"/>
    <d v="2010-12-27T00:00:00"/>
    <n v="17841"/>
    <s v="551"/>
    <x v="11"/>
    <x v="27"/>
    <x v="5"/>
    <x v="1"/>
    <x v="0"/>
  </r>
  <r>
    <n v="5515113507"/>
    <x v="101"/>
    <n v="48016300"/>
    <x v="661"/>
    <s v="SSRDVILLEGAS"/>
    <s v="MFLT"/>
    <s v="LEASING BANCOLOMBIA SA"/>
    <s v=""/>
    <s v=""/>
    <d v="2010-12-22T00:00:00"/>
    <d v="2010-12-27T00:00:00"/>
    <n v="26358"/>
    <s v="551"/>
    <x v="11"/>
    <x v="27"/>
    <x v="5"/>
    <x v="1"/>
    <x v="0"/>
  </r>
  <r>
    <n v="5515116401"/>
    <x v="205"/>
    <n v="48016300"/>
    <x v="661"/>
    <s v="LTYCDAVILA"/>
    <s v="MFLT"/>
    <s v="Caja menor RgMedellin"/>
    <s v=""/>
    <s v=""/>
    <d v="2010-12-27T00:00:00"/>
    <d v="2010-12-27T00:00:00"/>
    <n v="57000"/>
    <s v="551"/>
    <x v="11"/>
    <x v="27"/>
    <x v="5"/>
    <x v="1"/>
    <x v="0"/>
  </r>
  <r>
    <n v="5515125759"/>
    <x v="115"/>
    <n v="48016300"/>
    <x v="661"/>
    <s v="LTMAMEJIA"/>
    <s v="MFLT"/>
    <s v="Provisión otras cta.pte.proveed prod. Inventariab."/>
    <s v=""/>
    <s v="Servicio Transporte por vale"/>
    <d v="2010-12-27T00:00:00"/>
    <d v="2010-12-27T00:00:00"/>
    <n v="4436"/>
    <s v="551"/>
    <x v="11"/>
    <x v="27"/>
    <x v="5"/>
    <x v="1"/>
    <x v="0"/>
  </r>
  <r>
    <n v="5515110111"/>
    <x v="106"/>
    <n v="48016800"/>
    <x v="662"/>
    <s v="SSALLONDONO"/>
    <s v="MFLT"/>
    <s v="Provisión oblig. laboral, prima servicios aprop."/>
    <s v=""/>
    <s v=""/>
    <d v="2010-12-27T00:00:00"/>
    <d v="2010-12-27T00:00:00"/>
    <n v="22213"/>
    <s v="551"/>
    <x v="11"/>
    <x v="27"/>
    <x v="2"/>
    <x v="1"/>
    <x v="0"/>
  </r>
  <r>
    <n v="5515110112"/>
    <x v="107"/>
    <n v="48016800"/>
    <x v="662"/>
    <s v="SSALLONDONO"/>
    <s v="MFLT"/>
    <s v="Provisión oblig. laboral, prima servicios aprop."/>
    <s v=""/>
    <s v=""/>
    <d v="2010-12-27T00:00:00"/>
    <d v="2010-12-27T00:00:00"/>
    <n v="6058"/>
    <s v="551"/>
    <x v="11"/>
    <x v="27"/>
    <x v="2"/>
    <x v="1"/>
    <x v="0"/>
  </r>
  <r>
    <n v="5515110113"/>
    <x v="108"/>
    <n v="48016800"/>
    <x v="662"/>
    <s v="SSALLONDONO"/>
    <s v="MFLT"/>
    <s v="Provisión oblig. laboral, prima servicios aprop."/>
    <s v=""/>
    <s v=""/>
    <d v="2010-12-27T00:00:00"/>
    <d v="2010-12-27T00:00:00"/>
    <n v="81784"/>
    <s v="551"/>
    <x v="11"/>
    <x v="27"/>
    <x v="2"/>
    <x v="1"/>
    <x v="0"/>
  </r>
  <r>
    <n v="5515110114"/>
    <x v="93"/>
    <n v="48016800"/>
    <x v="662"/>
    <s v="SSALLONDONO"/>
    <s v="MFLT"/>
    <s v="Provisión oblig. laboral, prima servicios aprop."/>
    <s v=""/>
    <s v=""/>
    <d v="2010-12-27T00:00:00"/>
    <d v="2010-12-27T00:00:00"/>
    <n v="53513"/>
    <s v="551"/>
    <x v="11"/>
    <x v="27"/>
    <x v="2"/>
    <x v="1"/>
    <x v="0"/>
  </r>
  <r>
    <n v="5515110127"/>
    <x v="98"/>
    <n v="48016800"/>
    <x v="662"/>
    <s v="SSALLONDONO"/>
    <s v="MFLT"/>
    <s v="Retención y aport de nomina seguridad social"/>
    <s v=""/>
    <s v=""/>
    <d v="2010-12-27T00:00:00"/>
    <d v="2010-12-27T00:00:00"/>
    <n v="36100"/>
    <s v="551"/>
    <x v="11"/>
    <x v="27"/>
    <x v="2"/>
    <x v="1"/>
    <x v="0"/>
  </r>
  <r>
    <n v="5515110128"/>
    <x v="98"/>
    <n v="48016800"/>
    <x v="662"/>
    <s v="SSALLONDONO"/>
    <s v="MFLT"/>
    <s v="Retención y aport de nomina seguridad social"/>
    <s v=""/>
    <s v=""/>
    <d v="2010-12-27T00:00:00"/>
    <d v="2010-12-27T00:00:00"/>
    <n v="-58610"/>
    <s v="551"/>
    <x v="11"/>
    <x v="27"/>
    <x v="2"/>
    <x v="1"/>
    <x v="0"/>
  </r>
  <r>
    <n v="5515110128"/>
    <x v="98"/>
    <n v="48016800"/>
    <x v="662"/>
    <s v="SSALLONDONO"/>
    <s v="MFLT"/>
    <s v="Retención y aport de nomina seguridad social"/>
    <s v=""/>
    <s v=""/>
    <d v="2010-12-27T00:00:00"/>
    <d v="2010-12-27T00:00:00"/>
    <n v="103600"/>
    <s v="551"/>
    <x v="11"/>
    <x v="27"/>
    <x v="2"/>
    <x v="1"/>
    <x v="0"/>
  </r>
  <r>
    <n v="5515110129"/>
    <x v="99"/>
    <n v="48016800"/>
    <x v="662"/>
    <s v="SSALLONDONO"/>
    <s v="MFLT"/>
    <s v="Retención y aport de nomina seguridad social"/>
    <s v=""/>
    <s v=""/>
    <d v="2010-12-27T00:00:00"/>
    <d v="2010-12-27T00:00:00"/>
    <n v="-58610"/>
    <s v="551"/>
    <x v="11"/>
    <x v="27"/>
    <x v="2"/>
    <x v="1"/>
    <x v="0"/>
  </r>
  <r>
    <n v="5515110129"/>
    <x v="99"/>
    <n v="48016800"/>
    <x v="662"/>
    <s v="SSALLONDONO"/>
    <s v="MFLT"/>
    <s v="Retención y aport de nomina seguridad social"/>
    <s v=""/>
    <s v=""/>
    <d v="2010-12-27T00:00:00"/>
    <d v="2010-12-27T00:00:00"/>
    <n v="132600"/>
    <s v="551"/>
    <x v="11"/>
    <x v="27"/>
    <x v="2"/>
    <x v="1"/>
    <x v="0"/>
  </r>
  <r>
    <n v="5515110131"/>
    <x v="100"/>
    <n v="48016800"/>
    <x v="662"/>
    <s v="SSALLONDONO"/>
    <s v="MFLT"/>
    <s v="Retención y aport de nomina seguridad social"/>
    <s v=""/>
    <s v=""/>
    <d v="2010-12-27T00:00:00"/>
    <d v="2010-12-27T00:00:00"/>
    <n v="58600"/>
    <s v="551"/>
    <x v="11"/>
    <x v="27"/>
    <x v="2"/>
    <x v="1"/>
    <x v="0"/>
  </r>
  <r>
    <n v="5515110133"/>
    <x v="98"/>
    <n v="48016800"/>
    <x v="662"/>
    <s v="SSALLONDONO"/>
    <s v="MFLT"/>
    <s v="Retención y aport de nomina seguridad social"/>
    <s v=""/>
    <s v=""/>
    <d v="2010-12-27T00:00:00"/>
    <d v="2010-12-27T00:00:00"/>
    <n v="43900"/>
    <s v="551"/>
    <x v="11"/>
    <x v="27"/>
    <x v="2"/>
    <x v="1"/>
    <x v="0"/>
  </r>
  <r>
    <n v="5515110134"/>
    <x v="98"/>
    <n v="48016800"/>
    <x v="662"/>
    <s v="SSALLONDONO"/>
    <s v="MFLT"/>
    <s v="Retención y aport de nomina seguridad social"/>
    <s v=""/>
    <s v=""/>
    <d v="2010-12-27T00:00:00"/>
    <d v="2010-12-27T00:00:00"/>
    <n v="29300"/>
    <s v="551"/>
    <x v="11"/>
    <x v="27"/>
    <x v="2"/>
    <x v="1"/>
    <x v="0"/>
  </r>
  <r>
    <n v="5515113507"/>
    <x v="101"/>
    <n v="48016800"/>
    <x v="662"/>
    <s v="SSRDVILLEGAS"/>
    <s v="MFLT"/>
    <s v="LEASING BANCOLOMBIA SA"/>
    <s v=""/>
    <s v=""/>
    <d v="2010-12-22T00:00:00"/>
    <d v="2010-12-27T00:00:00"/>
    <n v="25997"/>
    <s v="551"/>
    <x v="11"/>
    <x v="27"/>
    <x v="5"/>
    <x v="1"/>
    <x v="0"/>
  </r>
  <r>
    <n v="5515113507"/>
    <x v="101"/>
    <n v="48016800"/>
    <x v="662"/>
    <s v="SSRDVILLEGAS"/>
    <s v="MFLT"/>
    <s v="LEASING BANCOLOMBIA SA"/>
    <s v=""/>
    <s v=""/>
    <d v="2010-12-22T00:00:00"/>
    <d v="2010-12-27T00:00:00"/>
    <n v="35960"/>
    <s v="551"/>
    <x v="11"/>
    <x v="27"/>
    <x v="5"/>
    <x v="1"/>
    <x v="0"/>
  </r>
  <r>
    <n v="5515113507"/>
    <x v="101"/>
    <n v="48016800"/>
    <x v="662"/>
    <s v="SSRDVILLEGAS"/>
    <s v="MFLT"/>
    <s v="LEASING BANCOLOMBIA SA"/>
    <s v=""/>
    <s v=""/>
    <d v="2010-12-22T00:00:00"/>
    <d v="2010-12-27T00:00:00"/>
    <n v="25997"/>
    <s v="551"/>
    <x v="11"/>
    <x v="27"/>
    <x v="5"/>
    <x v="1"/>
    <x v="0"/>
  </r>
  <r>
    <n v="5515113507"/>
    <x v="101"/>
    <n v="48016800"/>
    <x v="662"/>
    <s v="SSRDVILLEGAS"/>
    <s v="MFLT"/>
    <s v="LEASING BANCOLOMBIA SA"/>
    <s v=""/>
    <s v=""/>
    <d v="2010-12-22T00:00:00"/>
    <d v="2010-12-27T00:00:00"/>
    <n v="35960"/>
    <s v="551"/>
    <x v="11"/>
    <x v="27"/>
    <x v="5"/>
    <x v="1"/>
    <x v="0"/>
  </r>
  <r>
    <n v="5515113507"/>
    <x v="101"/>
    <n v="48016800"/>
    <x v="662"/>
    <s v="SSRDVILLEGAS"/>
    <s v="MFLT"/>
    <s v="LEASING BANCOLOMBIA SA"/>
    <s v=""/>
    <s v=""/>
    <d v="2010-12-22T00:00:00"/>
    <d v="2010-12-27T00:00:00"/>
    <n v="18537"/>
    <s v="551"/>
    <x v="11"/>
    <x v="27"/>
    <x v="5"/>
    <x v="1"/>
    <x v="0"/>
  </r>
  <r>
    <n v="5515113507"/>
    <x v="101"/>
    <n v="48016800"/>
    <x v="662"/>
    <s v="SSRDVILLEGAS"/>
    <s v="MFLT"/>
    <s v="LEASING BANCOLOMBIA SA"/>
    <s v=""/>
    <s v=""/>
    <d v="2010-12-22T00:00:00"/>
    <d v="2010-12-27T00:00:00"/>
    <n v="26407"/>
    <s v="551"/>
    <x v="11"/>
    <x v="27"/>
    <x v="5"/>
    <x v="1"/>
    <x v="0"/>
  </r>
  <r>
    <n v="5515113507"/>
    <x v="101"/>
    <n v="48016800"/>
    <x v="662"/>
    <s v="SSRDVILLEGAS"/>
    <s v="MFLT"/>
    <s v="LEASING BANCOLOMBIA SA"/>
    <s v=""/>
    <s v=""/>
    <d v="2010-12-22T00:00:00"/>
    <d v="2010-12-27T00:00:00"/>
    <n v="18537"/>
    <s v="551"/>
    <x v="11"/>
    <x v="27"/>
    <x v="5"/>
    <x v="1"/>
    <x v="0"/>
  </r>
  <r>
    <n v="5515113507"/>
    <x v="101"/>
    <n v="48016800"/>
    <x v="662"/>
    <s v="SSRDVILLEGAS"/>
    <s v="MFLT"/>
    <s v="LEASING BANCOLOMBIA SA"/>
    <s v=""/>
    <s v=""/>
    <d v="2010-12-22T00:00:00"/>
    <d v="2010-12-27T00:00:00"/>
    <n v="26407"/>
    <s v="551"/>
    <x v="11"/>
    <x v="27"/>
    <x v="5"/>
    <x v="1"/>
    <x v="0"/>
  </r>
  <r>
    <n v="5505110111"/>
    <x v="133"/>
    <n v="48200100"/>
    <x v="664"/>
    <s v="SSALLONDONO"/>
    <s v="MFLT"/>
    <s v="Provisión oblig. laboral, prima servicios aprop."/>
    <s v=""/>
    <s v=""/>
    <d v="2010-12-27T00:00:00"/>
    <d v="2010-12-27T00:00:00"/>
    <n v="63753"/>
    <s v="550"/>
    <x v="11"/>
    <x v="27"/>
    <x v="2"/>
    <x v="1"/>
    <x v="0"/>
  </r>
  <r>
    <n v="5505110111"/>
    <x v="133"/>
    <n v="48200100"/>
    <x v="664"/>
    <s v="SSALLONDONO"/>
    <s v="MFLT"/>
    <s v="Provisión oblig. laboral, prima servicios aprop."/>
    <s v=""/>
    <s v=""/>
    <d v="2010-12-27T00:00:00"/>
    <d v="2010-12-27T00:00:00"/>
    <n v="37430"/>
    <s v="550"/>
    <x v="11"/>
    <x v="27"/>
    <x v="2"/>
    <x v="1"/>
    <x v="0"/>
  </r>
  <r>
    <n v="5505110112"/>
    <x v="134"/>
    <n v="48200100"/>
    <x v="664"/>
    <s v="SSALLONDONO"/>
    <s v="MFLT"/>
    <s v="Provisión oblig. laboral, prima servicios aprop."/>
    <s v=""/>
    <s v=""/>
    <d v="2010-12-27T00:00:00"/>
    <d v="2010-12-27T00:00:00"/>
    <n v="17387"/>
    <s v="550"/>
    <x v="11"/>
    <x v="27"/>
    <x v="2"/>
    <x v="1"/>
    <x v="0"/>
  </r>
  <r>
    <n v="5505110112"/>
    <x v="134"/>
    <n v="48200100"/>
    <x v="664"/>
    <s v="SSALLONDONO"/>
    <s v="MFLT"/>
    <s v="Provisión oblig. laboral, prima servicios aprop."/>
    <s v=""/>
    <s v=""/>
    <d v="2010-12-27T00:00:00"/>
    <d v="2010-12-27T00:00:00"/>
    <n v="10208"/>
    <s v="550"/>
    <x v="11"/>
    <x v="27"/>
    <x v="2"/>
    <x v="1"/>
    <x v="0"/>
  </r>
  <r>
    <n v="5505110113"/>
    <x v="135"/>
    <n v="48200100"/>
    <x v="664"/>
    <s v="SSALLONDONO"/>
    <s v="MFLT"/>
    <s v="Provisión oblig. laboral, prima servicios aprop."/>
    <s v=""/>
    <s v=""/>
    <d v="2010-12-27T00:00:00"/>
    <d v="2010-12-27T00:00:00"/>
    <n v="234725"/>
    <s v="550"/>
    <x v="11"/>
    <x v="27"/>
    <x v="2"/>
    <x v="1"/>
    <x v="0"/>
  </r>
  <r>
    <n v="5505110113"/>
    <x v="135"/>
    <n v="48200100"/>
    <x v="664"/>
    <s v="SSALLONDONO"/>
    <s v="MFLT"/>
    <s v="Provisión oblig. laboral, prima servicios aprop."/>
    <s v=""/>
    <s v=""/>
    <d v="2010-12-27T00:00:00"/>
    <d v="2010-12-27T00:00:00"/>
    <n v="137811"/>
    <s v="550"/>
    <x v="11"/>
    <x v="27"/>
    <x v="2"/>
    <x v="1"/>
    <x v="0"/>
  </r>
  <r>
    <n v="5505110114"/>
    <x v="136"/>
    <n v="48200100"/>
    <x v="664"/>
    <s v="SSALLONDONO"/>
    <s v="MFLT"/>
    <s v="Provisión oblig. laboral, prima servicios aprop."/>
    <s v=""/>
    <s v=""/>
    <d v="2010-12-27T00:00:00"/>
    <d v="2010-12-27T00:00:00"/>
    <n v="153586"/>
    <s v="550"/>
    <x v="11"/>
    <x v="27"/>
    <x v="2"/>
    <x v="1"/>
    <x v="0"/>
  </r>
  <r>
    <n v="5505110114"/>
    <x v="136"/>
    <n v="48200100"/>
    <x v="664"/>
    <s v="SSALLONDONO"/>
    <s v="MFLT"/>
    <s v="Provisión oblig. laboral, prima servicios aprop."/>
    <s v=""/>
    <s v=""/>
    <d v="2010-12-27T00:00:00"/>
    <d v="2010-12-27T00:00:00"/>
    <n v="90172"/>
    <s v="550"/>
    <x v="11"/>
    <x v="27"/>
    <x v="2"/>
    <x v="1"/>
    <x v="0"/>
  </r>
  <r>
    <n v="5505110127"/>
    <x v="141"/>
    <n v="48200100"/>
    <x v="664"/>
    <s v="SSALLONDONO"/>
    <s v="MFLT"/>
    <s v="Retención y aport de nomina seguridad social"/>
    <s v=""/>
    <s v=""/>
    <d v="2010-12-27T00:00:00"/>
    <d v="2010-12-27T00:00:00"/>
    <n v="123300"/>
    <s v="550"/>
    <x v="11"/>
    <x v="27"/>
    <x v="2"/>
    <x v="1"/>
    <x v="0"/>
  </r>
  <r>
    <n v="5505110127"/>
    <x v="141"/>
    <n v="48200100"/>
    <x v="664"/>
    <s v="SSALLONDONO"/>
    <s v="MFLT"/>
    <s v="Retención y aport de nomina seguridad social"/>
    <s v=""/>
    <s v=""/>
    <d v="2010-12-27T00:00:00"/>
    <d v="2010-12-27T00:00:00"/>
    <n v="68300"/>
    <s v="550"/>
    <x v="11"/>
    <x v="27"/>
    <x v="2"/>
    <x v="1"/>
    <x v="0"/>
  </r>
  <r>
    <n v="5505110128"/>
    <x v="142"/>
    <n v="48200100"/>
    <x v="664"/>
    <s v="SSALLONDONO"/>
    <s v="MFLT"/>
    <s v="Retención y aport de nomina seguridad social"/>
    <s v=""/>
    <s v=""/>
    <d v="2010-12-27T00:00:00"/>
    <d v="2010-12-27T00:00:00"/>
    <n v="-113454"/>
    <s v="550"/>
    <x v="11"/>
    <x v="27"/>
    <x v="2"/>
    <x v="1"/>
    <x v="0"/>
  </r>
  <r>
    <n v="5505110128"/>
    <x v="142"/>
    <n v="48200100"/>
    <x v="664"/>
    <s v="SSALLONDONO"/>
    <s v="MFLT"/>
    <s v="Retención y aport de nomina seguridad social"/>
    <s v=""/>
    <s v=""/>
    <d v="2010-12-27T00:00:00"/>
    <d v="2010-12-27T00:00:00"/>
    <n v="-107012"/>
    <s v="550"/>
    <x v="11"/>
    <x v="27"/>
    <x v="2"/>
    <x v="1"/>
    <x v="0"/>
  </r>
  <r>
    <n v="5505110128"/>
    <x v="142"/>
    <n v="48200100"/>
    <x v="664"/>
    <s v="SSALLONDONO"/>
    <s v="MFLT"/>
    <s v="Retención y aport de nomina seguridad social"/>
    <s v=""/>
    <s v=""/>
    <d v="2010-12-27T00:00:00"/>
    <d v="2010-12-27T00:00:00"/>
    <n v="354500"/>
    <s v="550"/>
    <x v="11"/>
    <x v="27"/>
    <x v="2"/>
    <x v="1"/>
    <x v="0"/>
  </r>
  <r>
    <n v="5505110128"/>
    <x v="142"/>
    <n v="48200100"/>
    <x v="664"/>
    <s v="SSALLONDONO"/>
    <s v="MFLT"/>
    <s v="Retención y aport de nomina seguridad social"/>
    <s v=""/>
    <s v=""/>
    <d v="2010-12-27T00:00:00"/>
    <d v="2010-12-27T00:00:00"/>
    <n v="199600"/>
    <s v="550"/>
    <x v="11"/>
    <x v="27"/>
    <x v="2"/>
    <x v="1"/>
    <x v="0"/>
  </r>
  <r>
    <n v="5505110129"/>
    <x v="143"/>
    <n v="48200100"/>
    <x v="664"/>
    <s v="SSALLONDONO"/>
    <s v="MFLT"/>
    <s v="Retención y aport de nomina seguridad social"/>
    <s v=""/>
    <s v=""/>
    <d v="2010-12-27T00:00:00"/>
    <d v="2010-12-27T00:00:00"/>
    <n v="-113454"/>
    <s v="550"/>
    <x v="11"/>
    <x v="27"/>
    <x v="2"/>
    <x v="1"/>
    <x v="0"/>
  </r>
  <r>
    <n v="5505110129"/>
    <x v="143"/>
    <n v="48200100"/>
    <x v="664"/>
    <s v="SSALLONDONO"/>
    <s v="MFLT"/>
    <s v="Retención y aport de nomina seguridad social"/>
    <s v=""/>
    <s v=""/>
    <d v="2010-12-27T00:00:00"/>
    <d v="2010-12-27T00:00:00"/>
    <n v="-107012"/>
    <s v="550"/>
    <x v="11"/>
    <x v="27"/>
    <x v="2"/>
    <x v="1"/>
    <x v="0"/>
  </r>
  <r>
    <n v="5505110129"/>
    <x v="143"/>
    <n v="48200100"/>
    <x v="664"/>
    <s v="SSALLONDONO"/>
    <s v="MFLT"/>
    <s v="Retención y aport de nomina seguridad social"/>
    <s v=""/>
    <s v=""/>
    <d v="2010-12-27T00:00:00"/>
    <d v="2010-12-27T00:00:00"/>
    <n v="453700"/>
    <s v="550"/>
    <x v="11"/>
    <x v="27"/>
    <x v="2"/>
    <x v="1"/>
    <x v="0"/>
  </r>
  <r>
    <n v="5505110129"/>
    <x v="143"/>
    <n v="48200100"/>
    <x v="664"/>
    <s v="SSALLONDONO"/>
    <s v="MFLT"/>
    <s v="Retención y aport de nomina seguridad social"/>
    <s v=""/>
    <s v=""/>
    <d v="2010-12-27T00:00:00"/>
    <d v="2010-12-27T00:00:00"/>
    <n v="255500"/>
    <s v="550"/>
    <x v="11"/>
    <x v="27"/>
    <x v="2"/>
    <x v="1"/>
    <x v="0"/>
  </r>
  <r>
    <n v="5505110131"/>
    <x v="144"/>
    <n v="48200100"/>
    <x v="664"/>
    <s v="SSALLONDONO"/>
    <s v="MFLT"/>
    <s v="Retención y aport de nomina seguridad social"/>
    <s v=""/>
    <s v=""/>
    <d v="2010-12-27T00:00:00"/>
    <d v="2010-12-27T00:00:00"/>
    <n v="113500"/>
    <s v="550"/>
    <x v="11"/>
    <x v="27"/>
    <x v="2"/>
    <x v="1"/>
    <x v="0"/>
  </r>
  <r>
    <n v="5505110131"/>
    <x v="144"/>
    <n v="48200100"/>
    <x v="664"/>
    <s v="SSALLONDONO"/>
    <s v="MFLT"/>
    <s v="Retención y aport de nomina seguridad social"/>
    <s v=""/>
    <s v=""/>
    <d v="2010-12-27T00:00:00"/>
    <d v="2010-12-27T00:00:00"/>
    <n v="106000"/>
    <s v="550"/>
    <x v="11"/>
    <x v="27"/>
    <x v="2"/>
    <x v="1"/>
    <x v="0"/>
  </r>
  <r>
    <n v="5505110133"/>
    <x v="145"/>
    <n v="48200100"/>
    <x v="664"/>
    <s v="SSALLONDONO"/>
    <s v="MFLT"/>
    <s v="Retención y aport de nomina seguridad social"/>
    <s v=""/>
    <s v=""/>
    <d v="2010-12-27T00:00:00"/>
    <d v="2010-12-27T00:00:00"/>
    <n v="85100"/>
    <s v="550"/>
    <x v="11"/>
    <x v="27"/>
    <x v="2"/>
    <x v="1"/>
    <x v="0"/>
  </r>
  <r>
    <n v="5505110133"/>
    <x v="145"/>
    <n v="48200100"/>
    <x v="664"/>
    <s v="SSALLONDONO"/>
    <s v="MFLT"/>
    <s v="Retención y aport de nomina seguridad social"/>
    <s v=""/>
    <s v=""/>
    <d v="2010-12-27T00:00:00"/>
    <d v="2010-12-27T00:00:00"/>
    <n v="79500"/>
    <s v="550"/>
    <x v="11"/>
    <x v="27"/>
    <x v="2"/>
    <x v="1"/>
    <x v="0"/>
  </r>
  <r>
    <n v="5505110134"/>
    <x v="146"/>
    <n v="48200100"/>
    <x v="664"/>
    <s v="SSALLONDONO"/>
    <s v="MFLT"/>
    <s v="Retención y aport de nomina seguridad social"/>
    <s v=""/>
    <s v=""/>
    <d v="2010-12-27T00:00:00"/>
    <d v="2010-12-27T00:00:00"/>
    <n v="56700"/>
    <s v="550"/>
    <x v="11"/>
    <x v="27"/>
    <x v="2"/>
    <x v="1"/>
    <x v="0"/>
  </r>
  <r>
    <n v="5505110134"/>
    <x v="146"/>
    <n v="48200100"/>
    <x v="664"/>
    <s v="SSALLONDONO"/>
    <s v="MFLT"/>
    <s v="Retención y aport de nomina seguridad social"/>
    <s v=""/>
    <s v=""/>
    <d v="2010-12-27T00:00:00"/>
    <d v="2010-12-27T00:00:00"/>
    <n v="53000"/>
    <s v="550"/>
    <x v="11"/>
    <x v="27"/>
    <x v="2"/>
    <x v="1"/>
    <x v="0"/>
  </r>
  <r>
    <n v="5505113507"/>
    <x v="147"/>
    <n v="48200100"/>
    <x v="664"/>
    <s v="SSRDVILLEGAS"/>
    <s v="MFLT"/>
    <s v="LEASING BANCOLOMBIA SA"/>
    <s v=""/>
    <s v=""/>
    <d v="2010-12-22T00:00:00"/>
    <d v="2010-12-27T00:00:00"/>
    <n v="25997"/>
    <s v="550"/>
    <x v="11"/>
    <x v="27"/>
    <x v="5"/>
    <x v="1"/>
    <x v="0"/>
  </r>
  <r>
    <n v="5505113507"/>
    <x v="147"/>
    <n v="48200100"/>
    <x v="664"/>
    <s v="SSRDVILLEGAS"/>
    <s v="MFLT"/>
    <s v="LEASING BANCOLOMBIA SA"/>
    <s v=""/>
    <s v=""/>
    <d v="2010-12-22T00:00:00"/>
    <d v="2010-12-27T00:00:00"/>
    <n v="35960"/>
    <s v="550"/>
    <x v="11"/>
    <x v="27"/>
    <x v="5"/>
    <x v="1"/>
    <x v="0"/>
  </r>
  <r>
    <n v="5505113507"/>
    <x v="147"/>
    <n v="48200100"/>
    <x v="664"/>
    <s v="SSRDVILLEGAS"/>
    <s v="MFLT"/>
    <s v="LEASING BANCOLOMBIA SA"/>
    <s v=""/>
    <s v=""/>
    <d v="2010-12-22T00:00:00"/>
    <d v="2010-12-27T00:00:00"/>
    <n v="34843"/>
    <s v="550"/>
    <x v="11"/>
    <x v="27"/>
    <x v="5"/>
    <x v="1"/>
    <x v="0"/>
  </r>
  <r>
    <n v="5505113507"/>
    <x v="147"/>
    <n v="48200100"/>
    <x v="664"/>
    <s v="SSRDVILLEGAS"/>
    <s v="MFLT"/>
    <s v="LEASING BANCOLOMBIA SA"/>
    <s v=""/>
    <s v=""/>
    <d v="2010-12-22T00:00:00"/>
    <d v="2010-12-27T00:00:00"/>
    <n v="50233"/>
    <s v="550"/>
    <x v="11"/>
    <x v="27"/>
    <x v="5"/>
    <x v="1"/>
    <x v="0"/>
  </r>
  <r>
    <n v="5505113507"/>
    <x v="147"/>
    <n v="48200100"/>
    <x v="664"/>
    <s v="SSRDVILLEGAS"/>
    <s v="MFLT"/>
    <s v="LEASING BANCOLOMBIA SA"/>
    <s v=""/>
    <s v=""/>
    <d v="2010-12-22T00:00:00"/>
    <d v="2010-12-27T00:00:00"/>
    <n v="34843"/>
    <s v="550"/>
    <x v="11"/>
    <x v="27"/>
    <x v="5"/>
    <x v="1"/>
    <x v="0"/>
  </r>
  <r>
    <n v="5505113507"/>
    <x v="147"/>
    <n v="48200100"/>
    <x v="664"/>
    <s v="SSRDVILLEGAS"/>
    <s v="MFLT"/>
    <s v="LEASING BANCOLOMBIA SA"/>
    <s v=""/>
    <s v=""/>
    <d v="2010-12-22T00:00:00"/>
    <d v="2010-12-27T00:00:00"/>
    <n v="50233"/>
    <s v="550"/>
    <x v="11"/>
    <x v="27"/>
    <x v="5"/>
    <x v="1"/>
    <x v="0"/>
  </r>
  <r>
    <n v="5525116446"/>
    <x v="152"/>
    <n v="48300600"/>
    <x v="665"/>
    <s v="LTJFLOPEZ"/>
    <s v="MFLT"/>
    <s v="Provisión otras cta.pte.proveed prod. Inventariab."/>
    <s v=""/>
    <s v="Transporte mercancia via terrestre"/>
    <d v="2010-12-27T00:00:00"/>
    <d v="2010-12-27T00:00:00"/>
    <n v="44520"/>
    <s v="552"/>
    <x v="11"/>
    <x v="27"/>
    <x v="7"/>
    <x v="1"/>
    <x v="1"/>
  </r>
  <r>
    <n v="5525116446"/>
    <x v="152"/>
    <n v="48300600"/>
    <x v="665"/>
    <s v="LTYCDAVILA"/>
    <s v="MFLT"/>
    <s v="COLVANES S A S"/>
    <s v=""/>
    <s v="Transporte mercancia via terrestre"/>
    <d v="2010-12-14T00:00:00"/>
    <d v="2010-12-27T00:00:00"/>
    <n v="0"/>
    <s v="552"/>
    <x v="11"/>
    <x v="27"/>
    <x v="7"/>
    <x v="1"/>
    <x v="1"/>
  </r>
  <r>
    <n v="5525110111"/>
    <x v="154"/>
    <n v="48330000"/>
    <x v="666"/>
    <s v="SSALLONDONO"/>
    <s v="MFLT"/>
    <s v="Provisión oblig. laboral, prima servicios aprop."/>
    <s v=""/>
    <s v=""/>
    <d v="2010-12-27T00:00:00"/>
    <d v="2010-12-27T00:00:00"/>
    <n v="31468"/>
    <s v="552"/>
    <x v="11"/>
    <x v="27"/>
    <x v="2"/>
    <x v="1"/>
    <x v="0"/>
  </r>
  <r>
    <n v="5525110111"/>
    <x v="154"/>
    <n v="48330000"/>
    <x v="666"/>
    <s v="SSALLONDONO"/>
    <s v="MFLT"/>
    <s v="Provisión oblig. laboral, prima servicios aprop."/>
    <s v=""/>
    <s v=""/>
    <d v="2010-12-27T00:00:00"/>
    <d v="2010-12-27T00:00:00"/>
    <n v="19318"/>
    <s v="552"/>
    <x v="11"/>
    <x v="27"/>
    <x v="2"/>
    <x v="1"/>
    <x v="0"/>
  </r>
  <r>
    <n v="5525110111"/>
    <x v="154"/>
    <n v="48330000"/>
    <x v="666"/>
    <s v="SSALLONDONO"/>
    <s v="MFLT"/>
    <s v="Provisión oblig. laboral, prima servicios aprop."/>
    <s v=""/>
    <s v=""/>
    <d v="2010-12-27T00:00:00"/>
    <d v="2010-12-27T00:00:00"/>
    <n v="50952"/>
    <s v="552"/>
    <x v="11"/>
    <x v="27"/>
    <x v="2"/>
    <x v="1"/>
    <x v="0"/>
  </r>
  <r>
    <n v="5525110112"/>
    <x v="155"/>
    <n v="48330000"/>
    <x v="666"/>
    <s v="SSALLONDONO"/>
    <s v="MFLT"/>
    <s v="Provisión oblig. laboral, prima servicios aprop."/>
    <s v=""/>
    <s v=""/>
    <d v="2010-12-27T00:00:00"/>
    <d v="2010-12-27T00:00:00"/>
    <n v="8583"/>
    <s v="552"/>
    <x v="11"/>
    <x v="27"/>
    <x v="2"/>
    <x v="1"/>
    <x v="0"/>
  </r>
  <r>
    <n v="5525110112"/>
    <x v="155"/>
    <n v="48330000"/>
    <x v="666"/>
    <s v="SSALLONDONO"/>
    <s v="MFLT"/>
    <s v="Provisión oblig. laboral, prima servicios aprop."/>
    <s v=""/>
    <s v=""/>
    <d v="2010-12-27T00:00:00"/>
    <d v="2010-12-27T00:00:00"/>
    <n v="5269"/>
    <s v="552"/>
    <x v="11"/>
    <x v="27"/>
    <x v="2"/>
    <x v="1"/>
    <x v="0"/>
  </r>
  <r>
    <n v="5525110112"/>
    <x v="155"/>
    <n v="48330000"/>
    <x v="666"/>
    <s v="SSALLONDONO"/>
    <s v="MFLT"/>
    <s v="Provisión oblig. laboral, prima servicios aprop."/>
    <s v=""/>
    <s v=""/>
    <d v="2010-12-27T00:00:00"/>
    <d v="2010-12-27T00:00:00"/>
    <n v="13896"/>
    <s v="552"/>
    <x v="11"/>
    <x v="27"/>
    <x v="2"/>
    <x v="1"/>
    <x v="0"/>
  </r>
  <r>
    <n v="5525110113"/>
    <x v="156"/>
    <n v="48330000"/>
    <x v="666"/>
    <s v="SSALLONDONO"/>
    <s v="MFLT"/>
    <s v="Provisión oblig. laboral, prima servicios aprop."/>
    <s v=""/>
    <s v=""/>
    <d v="2010-12-27T00:00:00"/>
    <d v="2010-12-27T00:00:00"/>
    <n v="115859"/>
    <s v="552"/>
    <x v="11"/>
    <x v="27"/>
    <x v="2"/>
    <x v="1"/>
    <x v="0"/>
  </r>
  <r>
    <n v="5525110113"/>
    <x v="156"/>
    <n v="48330000"/>
    <x v="666"/>
    <s v="SSALLONDONO"/>
    <s v="MFLT"/>
    <s v="Provisión oblig. laboral, prima servicios aprop."/>
    <s v=""/>
    <s v=""/>
    <d v="2010-12-27T00:00:00"/>
    <d v="2010-12-27T00:00:00"/>
    <n v="71126"/>
    <s v="552"/>
    <x v="11"/>
    <x v="27"/>
    <x v="2"/>
    <x v="1"/>
    <x v="0"/>
  </r>
  <r>
    <n v="5525110113"/>
    <x v="156"/>
    <n v="48330000"/>
    <x v="666"/>
    <s v="SSALLONDONO"/>
    <s v="MFLT"/>
    <s v="Provisión oblig. laboral, prima servicios aprop."/>
    <s v=""/>
    <s v=""/>
    <d v="2010-12-27T00:00:00"/>
    <d v="2010-12-27T00:00:00"/>
    <n v="187594"/>
    <s v="552"/>
    <x v="11"/>
    <x v="27"/>
    <x v="2"/>
    <x v="1"/>
    <x v="0"/>
  </r>
  <r>
    <n v="5525110114"/>
    <x v="157"/>
    <n v="48330000"/>
    <x v="666"/>
    <s v="SSALLONDONO"/>
    <s v="MFLT"/>
    <s v="Provisión oblig. laboral, prima servicios aprop."/>
    <s v=""/>
    <s v=""/>
    <d v="2010-12-27T00:00:00"/>
    <d v="2010-12-27T00:00:00"/>
    <n v="75809"/>
    <s v="552"/>
    <x v="11"/>
    <x v="27"/>
    <x v="2"/>
    <x v="1"/>
    <x v="0"/>
  </r>
  <r>
    <n v="5525110114"/>
    <x v="157"/>
    <n v="48330000"/>
    <x v="666"/>
    <s v="SSALLONDONO"/>
    <s v="MFLT"/>
    <s v="Provisión oblig. laboral, prima servicios aprop."/>
    <s v=""/>
    <s v=""/>
    <d v="2010-12-27T00:00:00"/>
    <d v="2010-12-27T00:00:00"/>
    <n v="46539"/>
    <s v="552"/>
    <x v="11"/>
    <x v="27"/>
    <x v="2"/>
    <x v="1"/>
    <x v="0"/>
  </r>
  <r>
    <n v="5525110114"/>
    <x v="157"/>
    <n v="48330000"/>
    <x v="666"/>
    <s v="SSALLONDONO"/>
    <s v="MFLT"/>
    <s v="Provisión oblig. laboral, prima servicios aprop."/>
    <s v=""/>
    <s v=""/>
    <d v="2010-12-27T00:00:00"/>
    <d v="2010-12-27T00:00:00"/>
    <n v="122747"/>
    <s v="552"/>
    <x v="11"/>
    <x v="27"/>
    <x v="2"/>
    <x v="1"/>
    <x v="0"/>
  </r>
  <r>
    <n v="5525110127"/>
    <x v="162"/>
    <n v="48330000"/>
    <x v="666"/>
    <s v="SSALLONDONO"/>
    <s v="MFLT"/>
    <s v="Retención y aport de nomina seguridad social"/>
    <s v=""/>
    <s v=""/>
    <d v="2010-12-27T00:00:00"/>
    <d v="2010-12-27T00:00:00"/>
    <n v="7500"/>
    <s v="552"/>
    <x v="11"/>
    <x v="27"/>
    <x v="2"/>
    <x v="1"/>
    <x v="0"/>
  </r>
  <r>
    <n v="5525110127"/>
    <x v="162"/>
    <n v="48330000"/>
    <x v="666"/>
    <s v="SSALLONDONO"/>
    <s v="MFLT"/>
    <s v="Retención y aport de nomina seguridad social"/>
    <s v=""/>
    <s v=""/>
    <d v="2010-12-27T00:00:00"/>
    <d v="2010-12-27T00:00:00"/>
    <n v="38200"/>
    <s v="552"/>
    <x v="11"/>
    <x v="27"/>
    <x v="2"/>
    <x v="1"/>
    <x v="0"/>
  </r>
  <r>
    <n v="5525110127"/>
    <x v="162"/>
    <n v="48330000"/>
    <x v="666"/>
    <s v="SSALLONDONO"/>
    <s v="MFLT"/>
    <s v="Retención y aport de nomina seguridad social"/>
    <s v=""/>
    <s v=""/>
    <d v="2010-12-27T00:00:00"/>
    <d v="2010-12-27T00:00:00"/>
    <n v="12100"/>
    <s v="552"/>
    <x v="11"/>
    <x v="27"/>
    <x v="2"/>
    <x v="1"/>
    <x v="0"/>
  </r>
  <r>
    <n v="5525110128"/>
    <x v="163"/>
    <n v="48330000"/>
    <x v="666"/>
    <s v="SSALLONDONO"/>
    <s v="MFLT"/>
    <s v="Retención y aport de nomina seguridad social"/>
    <s v=""/>
    <s v=""/>
    <d v="2010-12-27T00:00:00"/>
    <d v="2010-12-27T00:00:00"/>
    <n v="-90490"/>
    <s v="552"/>
    <x v="11"/>
    <x v="27"/>
    <x v="2"/>
    <x v="1"/>
    <x v="0"/>
  </r>
  <r>
    <n v="5525110128"/>
    <x v="163"/>
    <n v="48330000"/>
    <x v="666"/>
    <s v="SSALLONDONO"/>
    <s v="MFLT"/>
    <s v="Retención y aport de nomina seguridad social"/>
    <s v=""/>
    <s v=""/>
    <d v="2010-12-27T00:00:00"/>
    <d v="2010-12-27T00:00:00"/>
    <n v="-68399"/>
    <s v="552"/>
    <x v="11"/>
    <x v="27"/>
    <x v="2"/>
    <x v="1"/>
    <x v="0"/>
  </r>
  <r>
    <n v="5525110128"/>
    <x v="163"/>
    <n v="48330000"/>
    <x v="666"/>
    <s v="SSALLONDONO"/>
    <s v="MFLT"/>
    <s v="Retención y aport de nomina seguridad social"/>
    <s v=""/>
    <s v=""/>
    <d v="2010-12-27T00:00:00"/>
    <d v="2010-12-27T00:00:00"/>
    <n v="-156774"/>
    <s v="552"/>
    <x v="11"/>
    <x v="27"/>
    <x v="2"/>
    <x v="1"/>
    <x v="0"/>
  </r>
  <r>
    <n v="5525110128"/>
    <x v="163"/>
    <n v="48330000"/>
    <x v="666"/>
    <s v="SSALLONDONO"/>
    <s v="MFLT"/>
    <s v="Retención y aport de nomina seguridad social"/>
    <s v=""/>
    <s v=""/>
    <d v="2010-12-27T00:00:00"/>
    <d v="2010-12-27T00:00:00"/>
    <n v="242200"/>
    <s v="552"/>
    <x v="11"/>
    <x v="27"/>
    <x v="2"/>
    <x v="1"/>
    <x v="0"/>
  </r>
  <r>
    <n v="5525110128"/>
    <x v="163"/>
    <n v="48330000"/>
    <x v="666"/>
    <s v="SSALLONDONO"/>
    <s v="MFLT"/>
    <s v="Retención y aport de nomina seguridad social"/>
    <s v=""/>
    <s v=""/>
    <d v="2010-12-27T00:00:00"/>
    <d v="2010-12-27T00:00:00"/>
    <n v="173200"/>
    <s v="552"/>
    <x v="11"/>
    <x v="27"/>
    <x v="2"/>
    <x v="1"/>
    <x v="0"/>
  </r>
  <r>
    <n v="5525110128"/>
    <x v="163"/>
    <n v="48330000"/>
    <x v="666"/>
    <s v="SSALLONDONO"/>
    <s v="MFLT"/>
    <s v="Retención y aport de nomina seguridad social"/>
    <s v=""/>
    <s v=""/>
    <d v="2010-12-27T00:00:00"/>
    <d v="2010-12-27T00:00:00"/>
    <n v="334000"/>
    <s v="552"/>
    <x v="11"/>
    <x v="27"/>
    <x v="2"/>
    <x v="1"/>
    <x v="0"/>
  </r>
  <r>
    <n v="5525110129"/>
    <x v="164"/>
    <n v="48330000"/>
    <x v="666"/>
    <s v="SSALLONDONO"/>
    <s v="MFLT"/>
    <s v="Retención y aport de nomina seguridad social"/>
    <s v=""/>
    <s v=""/>
    <d v="2010-12-27T00:00:00"/>
    <d v="2010-12-27T00:00:00"/>
    <n v="-90490"/>
    <s v="552"/>
    <x v="11"/>
    <x v="27"/>
    <x v="2"/>
    <x v="1"/>
    <x v="0"/>
  </r>
  <r>
    <n v="5525110129"/>
    <x v="164"/>
    <n v="48330000"/>
    <x v="666"/>
    <s v="SSALLONDONO"/>
    <s v="MFLT"/>
    <s v="Retención y aport de nomina seguridad social"/>
    <s v=""/>
    <s v=""/>
    <d v="2010-12-27T00:00:00"/>
    <d v="2010-12-27T00:00:00"/>
    <n v="-68399"/>
    <s v="552"/>
    <x v="11"/>
    <x v="27"/>
    <x v="2"/>
    <x v="1"/>
    <x v="0"/>
  </r>
  <r>
    <n v="5525110129"/>
    <x v="164"/>
    <n v="48330000"/>
    <x v="666"/>
    <s v="SSALLONDONO"/>
    <s v="MFLT"/>
    <s v="Retención y aport de nomina seguridad social"/>
    <s v=""/>
    <s v=""/>
    <d v="2010-12-27T00:00:00"/>
    <d v="2010-12-27T00:00:00"/>
    <n v="-195967"/>
    <s v="552"/>
    <x v="11"/>
    <x v="27"/>
    <x v="2"/>
    <x v="1"/>
    <x v="0"/>
  </r>
  <r>
    <n v="5525110129"/>
    <x v="164"/>
    <n v="48330000"/>
    <x v="666"/>
    <s v="SSALLONDONO"/>
    <s v="MFLT"/>
    <s v="Retención y aport de nomina seguridad social"/>
    <s v=""/>
    <s v=""/>
    <d v="2010-12-27T00:00:00"/>
    <d v="2010-12-27T00:00:00"/>
    <n v="310100"/>
    <s v="552"/>
    <x v="11"/>
    <x v="27"/>
    <x v="2"/>
    <x v="1"/>
    <x v="0"/>
  </r>
  <r>
    <n v="5525110129"/>
    <x v="164"/>
    <n v="48330000"/>
    <x v="666"/>
    <s v="SSALLONDONO"/>
    <s v="MFLT"/>
    <s v="Retención y aport de nomina seguridad social"/>
    <s v=""/>
    <s v=""/>
    <d v="2010-12-27T00:00:00"/>
    <d v="2010-12-27T00:00:00"/>
    <n v="221800"/>
    <s v="552"/>
    <x v="11"/>
    <x v="27"/>
    <x v="2"/>
    <x v="1"/>
    <x v="0"/>
  </r>
  <r>
    <n v="5525110129"/>
    <x v="164"/>
    <n v="48330000"/>
    <x v="666"/>
    <s v="SSALLONDONO"/>
    <s v="MFLT"/>
    <s v="Retención y aport de nomina seguridad social"/>
    <s v=""/>
    <s v=""/>
    <d v="2010-12-27T00:00:00"/>
    <d v="2010-12-27T00:00:00"/>
    <n v="454300"/>
    <s v="552"/>
    <x v="11"/>
    <x v="27"/>
    <x v="2"/>
    <x v="1"/>
    <x v="0"/>
  </r>
  <r>
    <n v="5525110131"/>
    <x v="165"/>
    <n v="48330000"/>
    <x v="666"/>
    <s v="SSALLONDONO"/>
    <s v="MFLT"/>
    <s v="Retención y aport de nomina seguridad social"/>
    <s v=""/>
    <s v=""/>
    <d v="2010-12-27T00:00:00"/>
    <d v="2010-12-27T00:00:00"/>
    <n v="90500"/>
    <s v="552"/>
    <x v="11"/>
    <x v="27"/>
    <x v="2"/>
    <x v="1"/>
    <x v="0"/>
  </r>
  <r>
    <n v="5525110131"/>
    <x v="165"/>
    <n v="48330000"/>
    <x v="666"/>
    <s v="SSALLONDONO"/>
    <s v="MFLT"/>
    <s v="Retención y aport de nomina seguridad social"/>
    <s v=""/>
    <s v=""/>
    <d v="2010-12-27T00:00:00"/>
    <d v="2010-12-27T00:00:00"/>
    <n v="68400"/>
    <s v="552"/>
    <x v="11"/>
    <x v="27"/>
    <x v="2"/>
    <x v="1"/>
    <x v="0"/>
  </r>
  <r>
    <n v="5525110131"/>
    <x v="165"/>
    <n v="48330000"/>
    <x v="666"/>
    <s v="SSALLONDONO"/>
    <s v="MFLT"/>
    <s v="Retención y aport de nomina seguridad social"/>
    <s v=""/>
    <s v=""/>
    <d v="2010-12-27T00:00:00"/>
    <d v="2010-12-27T00:00:00"/>
    <n v="156800"/>
    <s v="552"/>
    <x v="11"/>
    <x v="27"/>
    <x v="2"/>
    <x v="1"/>
    <x v="0"/>
  </r>
  <r>
    <n v="5525110133"/>
    <x v="166"/>
    <n v="48330000"/>
    <x v="666"/>
    <s v="SSALLONDONO"/>
    <s v="MFLT"/>
    <s v="Retención y aport de nomina seguridad social"/>
    <s v=""/>
    <s v=""/>
    <d v="2010-12-27T00:00:00"/>
    <d v="2010-12-27T00:00:00"/>
    <n v="67900"/>
    <s v="552"/>
    <x v="11"/>
    <x v="27"/>
    <x v="2"/>
    <x v="1"/>
    <x v="0"/>
  </r>
  <r>
    <n v="5525110133"/>
    <x v="166"/>
    <n v="48330000"/>
    <x v="666"/>
    <s v="SSALLONDONO"/>
    <s v="MFLT"/>
    <s v="Retención y aport de nomina seguridad social"/>
    <s v=""/>
    <s v=""/>
    <d v="2010-12-27T00:00:00"/>
    <d v="2010-12-27T00:00:00"/>
    <n v="51300"/>
    <s v="552"/>
    <x v="11"/>
    <x v="27"/>
    <x v="2"/>
    <x v="1"/>
    <x v="0"/>
  </r>
  <r>
    <n v="5525110133"/>
    <x v="166"/>
    <n v="48330000"/>
    <x v="666"/>
    <s v="SSALLONDONO"/>
    <s v="MFLT"/>
    <s v="Retención y aport de nomina seguridad social"/>
    <s v=""/>
    <s v=""/>
    <d v="2010-12-27T00:00:00"/>
    <d v="2010-12-27T00:00:00"/>
    <n v="117600"/>
    <s v="552"/>
    <x v="11"/>
    <x v="27"/>
    <x v="2"/>
    <x v="1"/>
    <x v="0"/>
  </r>
  <r>
    <n v="5525110134"/>
    <x v="167"/>
    <n v="48330000"/>
    <x v="666"/>
    <s v="SSALLONDONO"/>
    <s v="MFLT"/>
    <s v="Retención y aport de nomina seguridad social"/>
    <s v=""/>
    <s v=""/>
    <d v="2010-12-27T00:00:00"/>
    <d v="2010-12-27T00:00:00"/>
    <n v="45200"/>
    <s v="552"/>
    <x v="11"/>
    <x v="27"/>
    <x v="2"/>
    <x v="1"/>
    <x v="0"/>
  </r>
  <r>
    <n v="5525110134"/>
    <x v="167"/>
    <n v="48330000"/>
    <x v="666"/>
    <s v="SSALLONDONO"/>
    <s v="MFLT"/>
    <s v="Retención y aport de nomina seguridad social"/>
    <s v=""/>
    <s v=""/>
    <d v="2010-12-27T00:00:00"/>
    <d v="2010-12-27T00:00:00"/>
    <n v="34200"/>
    <s v="552"/>
    <x v="11"/>
    <x v="27"/>
    <x v="2"/>
    <x v="1"/>
    <x v="0"/>
  </r>
  <r>
    <n v="5525110134"/>
    <x v="167"/>
    <n v="48330000"/>
    <x v="666"/>
    <s v="SSALLONDONO"/>
    <s v="MFLT"/>
    <s v="Retención y aport de nomina seguridad social"/>
    <s v=""/>
    <s v=""/>
    <d v="2010-12-27T00:00:00"/>
    <d v="2010-12-27T00:00:00"/>
    <n v="78400"/>
    <s v="552"/>
    <x v="11"/>
    <x v="27"/>
    <x v="2"/>
    <x v="1"/>
    <x v="0"/>
  </r>
  <r>
    <n v="5525113507"/>
    <x v="169"/>
    <n v="48330000"/>
    <x v="666"/>
    <s v="SSRDVILLEGAS"/>
    <s v="MFLT"/>
    <s v="LEASING BANCOLOMBIA SA"/>
    <s v=""/>
    <s v=""/>
    <d v="2010-12-22T00:00:00"/>
    <d v="2010-12-27T00:00:00"/>
    <n v="36484"/>
    <s v="552"/>
    <x v="11"/>
    <x v="27"/>
    <x v="5"/>
    <x v="1"/>
    <x v="0"/>
  </r>
  <r>
    <n v="5525113507"/>
    <x v="169"/>
    <n v="48330000"/>
    <x v="666"/>
    <s v="SSRDVILLEGAS"/>
    <s v="MFLT"/>
    <s v="LEASING BANCOLOMBIA SA"/>
    <s v=""/>
    <s v=""/>
    <d v="2010-12-22T00:00:00"/>
    <d v="2010-12-27T00:00:00"/>
    <n v="50710"/>
    <s v="552"/>
    <x v="11"/>
    <x v="27"/>
    <x v="5"/>
    <x v="1"/>
    <x v="0"/>
  </r>
  <r>
    <n v="5525113507"/>
    <x v="169"/>
    <n v="48330000"/>
    <x v="666"/>
    <s v="SSRDVILLEGAS"/>
    <s v="MFLT"/>
    <s v="LEASING BANCOLOMBIA SA"/>
    <s v=""/>
    <s v=""/>
    <d v="2010-12-22T00:00:00"/>
    <d v="2010-12-27T00:00:00"/>
    <n v="25997"/>
    <s v="552"/>
    <x v="11"/>
    <x v="27"/>
    <x v="5"/>
    <x v="1"/>
    <x v="0"/>
  </r>
  <r>
    <n v="5525113507"/>
    <x v="169"/>
    <n v="48330000"/>
    <x v="666"/>
    <s v="SSRDVILLEGAS"/>
    <s v="MFLT"/>
    <s v="LEASING BANCOLOMBIA SA"/>
    <s v=""/>
    <s v=""/>
    <d v="2010-12-22T00:00:00"/>
    <d v="2010-12-27T00:00:00"/>
    <n v="35960"/>
    <s v="552"/>
    <x v="11"/>
    <x v="27"/>
    <x v="5"/>
    <x v="1"/>
    <x v="0"/>
  </r>
  <r>
    <n v="5525113507"/>
    <x v="169"/>
    <n v="48330000"/>
    <x v="666"/>
    <s v="SSRDVILLEGAS"/>
    <s v="MFLT"/>
    <s v="LEASING BANCOLOMBIA SA"/>
    <s v=""/>
    <s v=""/>
    <d v="2010-12-22T00:00:00"/>
    <d v="2010-12-27T00:00:00"/>
    <n v="25997"/>
    <s v="552"/>
    <x v="11"/>
    <x v="27"/>
    <x v="5"/>
    <x v="1"/>
    <x v="0"/>
  </r>
  <r>
    <n v="5525113507"/>
    <x v="169"/>
    <n v="48330000"/>
    <x v="666"/>
    <s v="SSRDVILLEGAS"/>
    <s v="MFLT"/>
    <s v="LEASING BANCOLOMBIA SA"/>
    <s v=""/>
    <s v=""/>
    <d v="2010-12-22T00:00:00"/>
    <d v="2010-12-27T00:00:00"/>
    <n v="35960"/>
    <s v="552"/>
    <x v="11"/>
    <x v="27"/>
    <x v="5"/>
    <x v="1"/>
    <x v="0"/>
  </r>
  <r>
    <n v="5525113507"/>
    <x v="169"/>
    <n v="48330000"/>
    <x v="666"/>
    <s v="SSRDVILLEGAS"/>
    <s v="MFLT"/>
    <s v="LEASING BANCOLOMBIA SA"/>
    <s v=""/>
    <s v=""/>
    <d v="2010-12-22T00:00:00"/>
    <d v="2010-12-27T00:00:00"/>
    <n v="18537"/>
    <s v="552"/>
    <x v="11"/>
    <x v="27"/>
    <x v="5"/>
    <x v="1"/>
    <x v="0"/>
  </r>
  <r>
    <n v="5525113507"/>
    <x v="169"/>
    <n v="48330000"/>
    <x v="666"/>
    <s v="SSRDVILLEGAS"/>
    <s v="MFLT"/>
    <s v="LEASING BANCOLOMBIA SA"/>
    <s v=""/>
    <s v=""/>
    <d v="2010-12-22T00:00:00"/>
    <d v="2010-12-27T00:00:00"/>
    <n v="26407"/>
    <s v="552"/>
    <x v="11"/>
    <x v="27"/>
    <x v="5"/>
    <x v="1"/>
    <x v="0"/>
  </r>
  <r>
    <n v="5525125759"/>
    <x v="178"/>
    <n v="48330000"/>
    <x v="666"/>
    <s v="LTMAMEJIA"/>
    <s v="MFLT"/>
    <s v="Provisión otras cta.pte.proveed prod. Inventariab."/>
    <s v=""/>
    <s v="Servicio Transporte por vale"/>
    <d v="2010-12-27T00:00:00"/>
    <d v="2010-12-27T00:00:00"/>
    <n v="55450"/>
    <s v="552"/>
    <x v="11"/>
    <x v="27"/>
    <x v="5"/>
    <x v="1"/>
    <x v="0"/>
  </r>
  <r>
    <n v="5515116408"/>
    <x v="103"/>
    <n v="48000300"/>
    <x v="654"/>
    <s v="SSRDVILLEGAS"/>
    <s v="MFLT"/>
    <s v="TELEFONICA MOVILES COLOMBIA S.A."/>
    <s v=""/>
    <s v=""/>
    <d v="2010-12-28T00:00:00"/>
    <d v="2010-12-28T00:00:00"/>
    <n v="132281"/>
    <s v="551"/>
    <x v="11"/>
    <x v="27"/>
    <x v="1"/>
    <x v="1"/>
    <x v="0"/>
  </r>
  <r>
    <n v="5515116408"/>
    <x v="103"/>
    <n v="48000300"/>
    <x v="654"/>
    <s v="SSRDVILLEGAS"/>
    <s v="MFLT"/>
    <s v="TELEFONICA MOVILES COLOMBIA S.A."/>
    <s v=""/>
    <s v=""/>
    <d v="2010-12-28T00:00:00"/>
    <d v="2010-12-28T00:00:00"/>
    <n v="579873"/>
    <s v="551"/>
    <x v="11"/>
    <x v="27"/>
    <x v="1"/>
    <x v="1"/>
    <x v="0"/>
  </r>
  <r>
    <n v="5515116408"/>
    <x v="103"/>
    <n v="48000300"/>
    <x v="654"/>
    <s v="SSRDVILLEGAS"/>
    <s v="MFLT"/>
    <s v="TELEFONICA MOVILES COLOMBIA S.A."/>
    <s v=""/>
    <s v=""/>
    <d v="2010-12-28T00:00:00"/>
    <d v="2010-12-28T00:00:00"/>
    <n v="59085"/>
    <s v="551"/>
    <x v="11"/>
    <x v="27"/>
    <x v="1"/>
    <x v="1"/>
    <x v="0"/>
  </r>
  <r>
    <n v="5515116432"/>
    <x v="200"/>
    <n v="48000300"/>
    <x v="654"/>
    <s v="LTMAMEJIA"/>
    <s v="MFLT"/>
    <s v="Provisión otras cta.pte.proveed prod. Inventariab."/>
    <s v=""/>
    <s v="PAPELERIA"/>
    <d v="2010-12-28T00:00:00"/>
    <d v="2010-12-28T00:00:00"/>
    <n v="104790"/>
    <s v="551"/>
    <x v="11"/>
    <x v="27"/>
    <x v="5"/>
    <x v="1"/>
    <x v="0"/>
  </r>
  <r>
    <n v="5515116432"/>
    <x v="200"/>
    <n v="48000300"/>
    <x v="654"/>
    <s v="LTYCDAVILA"/>
    <s v="MFLT"/>
    <s v="PIEDRAHITA GIL MARIA JACQUELINE"/>
    <s v=""/>
    <s v="PAPELERIA"/>
    <d v="2010-12-27T00:00:00"/>
    <d v="2010-12-28T00:00:00"/>
    <n v="0"/>
    <s v="551"/>
    <x v="11"/>
    <x v="27"/>
    <x v="5"/>
    <x v="1"/>
    <x v="0"/>
  </r>
  <r>
    <n v="5515116432"/>
    <x v="200"/>
    <n v="48007000"/>
    <x v="658"/>
    <s v="LTMAMEJIA"/>
    <s v="MFLT"/>
    <s v="Provisión otras cta.pte.proveed prod. Inventariab."/>
    <s v=""/>
    <s v="PAPELERIA"/>
    <d v="2010-12-28T00:00:00"/>
    <d v="2010-12-28T00:00:00"/>
    <n v="71856"/>
    <s v="551"/>
    <x v="11"/>
    <x v="27"/>
    <x v="5"/>
    <x v="1"/>
    <x v="0"/>
  </r>
  <r>
    <n v="5515116432"/>
    <x v="200"/>
    <n v="48007000"/>
    <x v="658"/>
    <s v="LTYCDAVILA"/>
    <s v="MFLT"/>
    <s v="PIEDRAHITA GIL MARIA JACQUELINE"/>
    <s v=""/>
    <s v="PAPELERIA"/>
    <d v="2010-12-27T00:00:00"/>
    <d v="2010-12-28T00:00:00"/>
    <n v="0"/>
    <s v="551"/>
    <x v="11"/>
    <x v="27"/>
    <x v="5"/>
    <x v="1"/>
    <x v="0"/>
  </r>
  <r>
    <n v="5515111153"/>
    <x v="254"/>
    <n v="48016300"/>
    <x v="661"/>
    <s v="SSDEVELASQUE"/>
    <s v="MFLT"/>
    <s v="OCHOA OCHOA FRANCISCO LEON"/>
    <s v=""/>
    <s v="Honorarios avaluos inm.litoempaques"/>
    <d v="2010-12-22T00:00:00"/>
    <d v="2010-12-28T00:00:00"/>
    <n v="0"/>
    <s v="551"/>
    <x v="11"/>
    <x v="27"/>
    <x v="8"/>
    <x v="1"/>
    <x v="0"/>
  </r>
  <r>
    <n v="5515111153"/>
    <x v="254"/>
    <n v="48016300"/>
    <x v="661"/>
    <s v="SSACROJAS"/>
    <s v="MFLT"/>
    <s v="Provisión otras cta.pte.proveed prod. Inventariab."/>
    <s v=""/>
    <s v="Honorarios avaluos inm.litoempaques"/>
    <d v="2010-12-22T00:00:00"/>
    <d v="2010-12-28T00:00:00"/>
    <n v="280000"/>
    <s v="551"/>
    <x v="11"/>
    <x v="27"/>
    <x v="8"/>
    <x v="1"/>
    <x v="0"/>
  </r>
  <r>
    <n v="5515111153"/>
    <x v="254"/>
    <n v="48016300"/>
    <x v="661"/>
    <s v="EXNJSALAZAR"/>
    <s v="MFLT"/>
    <s v="OCHOA OCHOA FRANCISCO LEON"/>
    <s v=""/>
    <s v="Honorarios avaluos inm.litoempaques"/>
    <d v="2010-12-22T00:00:00"/>
    <d v="2010-12-28T00:00:00"/>
    <n v="0"/>
    <s v="551"/>
    <x v="11"/>
    <x v="27"/>
    <x v="8"/>
    <x v="1"/>
    <x v="0"/>
  </r>
  <r>
    <n v="5515116507"/>
    <x v="112"/>
    <n v="48007000"/>
    <x v="658"/>
    <s v="SSYCASTILLO"/>
    <s v="MFLT"/>
    <s v="Provisión otras cta.pte.proveed prod. Inventariab."/>
    <s v=""/>
    <s v="Recarga de toner de impresora"/>
    <d v="2010-12-29T00:00:00"/>
    <d v="2010-12-29T00:00:00"/>
    <n v="-17241"/>
    <s v="551"/>
    <x v="11"/>
    <x v="27"/>
    <x v="5"/>
    <x v="1"/>
    <x v="0"/>
  </r>
  <r>
    <n v="5515124719"/>
    <x v="114"/>
    <n v="48008900"/>
    <x v="660"/>
    <s v="SSRDVILLEGAS"/>
    <s v="MFLT"/>
    <s v="COLOR LIQUIDO IMPRESION DIGITAL LTD"/>
    <s v="Volante comunicaciones internas 16%"/>
    <s v="Volante comunicaciones internas 16%"/>
    <d v="2010-08-19T00:00:00"/>
    <d v="2010-12-29T00:00:00"/>
    <n v="0"/>
    <s v="551"/>
    <x v="11"/>
    <x v="27"/>
    <x v="5"/>
    <x v="1"/>
    <x v="0"/>
  </r>
  <r>
    <n v="5515112206"/>
    <x v="119"/>
    <n v="48016300"/>
    <x v="661"/>
    <s v="SSJMGONZALEZ"/>
    <s v="MFLT"/>
    <s v="Iva proporcional prorrateo"/>
    <s v=""/>
    <s v=""/>
    <d v="2010-12-29T00:00:00"/>
    <d v="2010-12-29T00:00:00"/>
    <n v="1400000"/>
    <s v="551"/>
    <x v="11"/>
    <x v="27"/>
    <x v="9"/>
    <x v="1"/>
    <x v="1"/>
  </r>
  <r>
    <n v="5505112207"/>
    <x v="255"/>
    <n v="48200100"/>
    <x v="664"/>
    <s v="LTYCDAVILA"/>
    <s v="MFLT"/>
    <s v="Caja menor RgMedellin"/>
    <s v=""/>
    <s v=""/>
    <d v="2010-12-29T00:00:00"/>
    <d v="2010-12-29T00:00:00"/>
    <n v="6700"/>
    <s v="550"/>
    <x v="11"/>
    <x v="27"/>
    <x v="5"/>
    <x v="1"/>
    <x v="0"/>
  </r>
  <r>
    <n v="5505112207"/>
    <x v="255"/>
    <n v="48200100"/>
    <x v="664"/>
    <s v="LTYCDAVILA"/>
    <s v="MFLT"/>
    <s v="Caja menor RgMedellin"/>
    <s v=""/>
    <s v=""/>
    <d v="2010-12-29T00:00:00"/>
    <d v="2010-12-29T00:00:00"/>
    <n v="4500"/>
    <s v="550"/>
    <x v="11"/>
    <x v="27"/>
    <x v="5"/>
    <x v="1"/>
    <x v="0"/>
  </r>
  <r>
    <n v="5505124708"/>
    <x v="256"/>
    <n v="48200100"/>
    <x v="664"/>
    <s v="LTYCDAVILA"/>
    <s v="MFLT"/>
    <s v="Caja menor RgMedellin"/>
    <s v=""/>
    <s v=""/>
    <d v="2010-12-29T00:00:00"/>
    <d v="2010-12-29T00:00:00"/>
    <n v="20000"/>
    <s v="550"/>
    <x v="11"/>
    <x v="27"/>
    <x v="6"/>
    <x v="1"/>
    <x v="0"/>
  </r>
  <r>
    <n v="5525116446"/>
    <x v="152"/>
    <n v="48300600"/>
    <x v="665"/>
    <s v="LTYCDAVILA"/>
    <s v="MFLT"/>
    <s v="Provisión otras cta.pte.proveed prod. Inventariab."/>
    <s v=""/>
    <s v="Serviciod e transporte"/>
    <d v="2010-12-29T00:00:00"/>
    <d v="2010-12-29T00:00:00"/>
    <n v="0"/>
    <s v="552"/>
    <x v="11"/>
    <x v="27"/>
    <x v="7"/>
    <x v="1"/>
    <x v="1"/>
  </r>
  <r>
    <n v="5525116446"/>
    <x v="152"/>
    <n v="48300600"/>
    <x v="665"/>
    <s v="LTYCDAVILA"/>
    <s v="MFLT"/>
    <s v="Provisión otras cta.pte.proveed prod. Inventariab."/>
    <s v=""/>
    <s v="Serviciod e transporte"/>
    <d v="2010-12-29T00:00:00"/>
    <d v="2010-12-29T00:00:00"/>
    <n v="0"/>
    <s v="552"/>
    <x v="11"/>
    <x v="27"/>
    <x v="7"/>
    <x v="1"/>
    <x v="1"/>
  </r>
  <r>
    <n v="5515116408"/>
    <x v="103"/>
    <n v="48000300"/>
    <x v="654"/>
    <s v="SSRDVILLEGAS"/>
    <s v="MFLT"/>
    <s v="COMUNICACION CELULAR S.A. COMCEL"/>
    <s v=""/>
    <s v=""/>
    <d v="2010-12-30T00:00:00"/>
    <d v="2010-12-30T00:00:00"/>
    <n v="442"/>
    <s v="551"/>
    <x v="11"/>
    <x v="27"/>
    <x v="1"/>
    <x v="1"/>
    <x v="0"/>
  </r>
  <r>
    <n v="5515116408"/>
    <x v="103"/>
    <n v="48000300"/>
    <x v="654"/>
    <s v="SSRDVILLEGAS"/>
    <s v="MFLT"/>
    <s v="COMUNICACION CELULAR S.A. COMCEL"/>
    <s v=""/>
    <s v=""/>
    <d v="2010-12-30T00:00:00"/>
    <d v="2010-12-30T00:00:00"/>
    <n v="75"/>
    <s v="551"/>
    <x v="11"/>
    <x v="27"/>
    <x v="1"/>
    <x v="1"/>
    <x v="0"/>
  </r>
  <r>
    <n v="5515116408"/>
    <x v="103"/>
    <n v="48001500"/>
    <x v="656"/>
    <s v="SSRDVILLEGAS"/>
    <s v="MFLT"/>
    <s v="COMUNICACION CELULAR S.A. COMCEL"/>
    <s v=""/>
    <s v=""/>
    <d v="2010-12-30T00:00:00"/>
    <d v="2010-12-30T00:00:00"/>
    <n v="2122"/>
    <s v="551"/>
    <x v="11"/>
    <x v="27"/>
    <x v="1"/>
    <x v="1"/>
    <x v="0"/>
  </r>
  <r>
    <n v="5515116408"/>
    <x v="103"/>
    <n v="48001500"/>
    <x v="656"/>
    <s v="SSRDVILLEGAS"/>
    <s v="MFLT"/>
    <s v="COMUNICACION CELULAR S.A. COMCEL"/>
    <s v=""/>
    <s v=""/>
    <d v="2010-12-30T00:00:00"/>
    <d v="2010-12-30T00:00:00"/>
    <n v="360"/>
    <s v="551"/>
    <x v="11"/>
    <x v="27"/>
    <x v="1"/>
    <x v="1"/>
    <x v="0"/>
  </r>
  <r>
    <n v="5515116120"/>
    <x v="102"/>
    <n v="48007000"/>
    <x v="658"/>
    <s v="LTYCDAVILA"/>
    <s v="MFLT"/>
    <s v="Caja menor RgMedellin"/>
    <s v=""/>
    <s v=""/>
    <d v="2010-12-30T00:00:00"/>
    <d v="2010-12-30T00:00:00"/>
    <n v="24800"/>
    <s v="551"/>
    <x v="11"/>
    <x v="27"/>
    <x v="5"/>
    <x v="1"/>
    <x v="0"/>
  </r>
  <r>
    <n v="5515116120"/>
    <x v="102"/>
    <n v="48007000"/>
    <x v="658"/>
    <s v="SSEJPINZON"/>
    <s v="MFLT"/>
    <s v="Caja menor RgMedellin"/>
    <s v=""/>
    <s v=""/>
    <d v="2010-12-30T00:00:00"/>
    <d v="2010-12-30T00:00:00"/>
    <n v="200"/>
    <s v="551"/>
    <x v="11"/>
    <x v="27"/>
    <x v="5"/>
    <x v="1"/>
    <x v="0"/>
  </r>
  <r>
    <n v="5515116408"/>
    <x v="103"/>
    <n v="48007000"/>
    <x v="658"/>
    <s v="SSRDVILLEGAS"/>
    <s v="MFLT"/>
    <s v="COMUNICACION CELULAR S.A. COMCEL"/>
    <s v=""/>
    <s v=""/>
    <d v="2010-12-30T00:00:00"/>
    <d v="2010-12-30T00:00:00"/>
    <n v="12612"/>
    <s v="551"/>
    <x v="11"/>
    <x v="27"/>
    <x v="1"/>
    <x v="1"/>
    <x v="0"/>
  </r>
  <r>
    <n v="5515116408"/>
    <x v="103"/>
    <n v="48007000"/>
    <x v="658"/>
    <s v="SSRDVILLEGAS"/>
    <s v="MFLT"/>
    <s v="COMUNICACION CELULAR S.A. COMCEL"/>
    <s v=""/>
    <s v=""/>
    <d v="2010-12-30T00:00:00"/>
    <d v="2010-12-30T00:00:00"/>
    <n v="1975"/>
    <s v="551"/>
    <x v="11"/>
    <x v="27"/>
    <x v="1"/>
    <x v="1"/>
    <x v="0"/>
  </r>
  <r>
    <n v="5515124719"/>
    <x v="114"/>
    <n v="48008600"/>
    <x v="659"/>
    <s v="SSYCASTILLO"/>
    <s v="MFLT"/>
    <s v="Carga Inicial ctas mayor"/>
    <s v=""/>
    <s v=""/>
    <d v="2010-12-30T00:00:00"/>
    <d v="2010-12-30T00:00:00"/>
    <n v="-1800"/>
    <s v="551"/>
    <x v="11"/>
    <x v="27"/>
    <x v="5"/>
    <x v="1"/>
    <x v="0"/>
  </r>
  <r>
    <n v="7735116406"/>
    <x v="45"/>
    <n v="48016300"/>
    <x v="661"/>
    <s v="SSRDVILLEGAS"/>
    <s v="MFLT"/>
    <s v="EMPRESAS PUBLICAS DE MEDELLIN E.S.P"/>
    <s v=""/>
    <s v=""/>
    <d v="2010-12-30T00:00:00"/>
    <d v="2010-12-30T00:00:00"/>
    <n v="2321"/>
    <s v="551"/>
    <x v="11"/>
    <x v="7"/>
    <x v="1"/>
    <x v="0"/>
    <x v="0"/>
  </r>
  <r>
    <n v="7735116406"/>
    <x v="45"/>
    <n v="48016300"/>
    <x v="661"/>
    <s v="SSRDVILLEGAS"/>
    <s v="MFLT"/>
    <s v="EMPRESAS PUBLICAS DE MEDELLIN E.S.P"/>
    <s v=""/>
    <s v=""/>
    <d v="2010-12-30T00:00:00"/>
    <d v="2010-12-30T00:00:00"/>
    <n v="14228"/>
    <s v="551"/>
    <x v="11"/>
    <x v="7"/>
    <x v="1"/>
    <x v="0"/>
    <x v="0"/>
  </r>
  <r>
    <n v="7735116406"/>
    <x v="45"/>
    <n v="48016300"/>
    <x v="661"/>
    <s v="SSRDVILLEGAS"/>
    <s v="MFLT"/>
    <s v="EMPRESAS PUBLICAS DE MEDELLIN E.S.P"/>
    <s v=""/>
    <s v=""/>
    <d v="2010-12-30T00:00:00"/>
    <d v="2010-12-30T00:00:00"/>
    <n v="6711"/>
    <s v="551"/>
    <x v="11"/>
    <x v="7"/>
    <x v="1"/>
    <x v="0"/>
    <x v="0"/>
  </r>
  <r>
    <n v="7735116406"/>
    <x v="45"/>
    <n v="48016300"/>
    <x v="661"/>
    <s v="SSRDVILLEGAS"/>
    <s v="MFLT"/>
    <s v="EMPRESAS PUBLICAS DE MEDELLIN E.S.P"/>
    <s v=""/>
    <s v=""/>
    <d v="2010-12-30T00:00:00"/>
    <d v="2010-12-30T00:00:00"/>
    <n v="9838"/>
    <s v="551"/>
    <x v="11"/>
    <x v="7"/>
    <x v="1"/>
    <x v="0"/>
    <x v="0"/>
  </r>
  <r>
    <n v="5515116403"/>
    <x v="232"/>
    <n v="48016800"/>
    <x v="662"/>
    <s v="SSRDVILLEGAS"/>
    <s v="MFLT"/>
    <s v="AHORA S.A"/>
    <s v=""/>
    <s v=""/>
    <d v="2010-12-29T00:00:00"/>
    <d v="2010-12-30T00:00:00"/>
    <n v="257288"/>
    <s v="551"/>
    <x v="11"/>
    <x v="27"/>
    <x v="5"/>
    <x v="1"/>
    <x v="0"/>
  </r>
  <r>
    <n v="5515116408"/>
    <x v="103"/>
    <n v="48016800"/>
    <x v="662"/>
    <s v="SSRDVILLEGAS"/>
    <s v="MFLT"/>
    <s v="COMUNICACION CELULAR S.A. COMCEL"/>
    <s v=""/>
    <s v=""/>
    <d v="2010-12-30T00:00:00"/>
    <d v="2010-12-30T00:00:00"/>
    <n v="1887"/>
    <s v="551"/>
    <x v="11"/>
    <x v="27"/>
    <x v="1"/>
    <x v="1"/>
    <x v="0"/>
  </r>
  <r>
    <n v="5515116408"/>
    <x v="103"/>
    <n v="48016800"/>
    <x v="662"/>
    <s v="SSRDVILLEGAS"/>
    <s v="MFLT"/>
    <s v="COMUNICACION CELULAR S.A. COMCEL"/>
    <s v=""/>
    <s v=""/>
    <d v="2010-12-30T00:00:00"/>
    <d v="2010-12-30T00:00:00"/>
    <n v="320"/>
    <s v="551"/>
    <x v="11"/>
    <x v="27"/>
    <x v="1"/>
    <x v="1"/>
    <x v="0"/>
  </r>
  <r>
    <n v="5505116408"/>
    <x v="150"/>
    <n v="48200100"/>
    <x v="664"/>
    <s v="SSRDVILLEGAS"/>
    <s v="MFLT"/>
    <s v="COMUNICACION CELULAR S.A. COMCEL"/>
    <s v=""/>
    <s v=""/>
    <d v="2010-12-30T00:00:00"/>
    <d v="2010-12-30T00:00:00"/>
    <n v="6442"/>
    <s v="550"/>
    <x v="11"/>
    <x v="27"/>
    <x v="1"/>
    <x v="1"/>
    <x v="0"/>
  </r>
  <r>
    <n v="5505116408"/>
    <x v="150"/>
    <n v="48200100"/>
    <x v="664"/>
    <s v="SSRDVILLEGAS"/>
    <s v="MFLT"/>
    <s v="COMUNICACION CELULAR S.A. COMCEL"/>
    <s v=""/>
    <s v=""/>
    <d v="2010-12-30T00:00:00"/>
    <d v="2010-12-30T00:00:00"/>
    <n v="1093"/>
    <s v="550"/>
    <x v="11"/>
    <x v="27"/>
    <x v="1"/>
    <x v="1"/>
    <x v="0"/>
  </r>
  <r>
    <n v="5525116408"/>
    <x v="173"/>
    <n v="48330000"/>
    <x v="666"/>
    <s v="SSRDVILLEGAS"/>
    <s v="MFLT"/>
    <s v="COMUNICACION CELULAR S.A. COMCEL"/>
    <s v=""/>
    <s v=""/>
    <d v="2010-12-30T00:00:00"/>
    <d v="2010-12-30T00:00:00"/>
    <n v="4036"/>
    <s v="552"/>
    <x v="11"/>
    <x v="27"/>
    <x v="1"/>
    <x v="1"/>
    <x v="0"/>
  </r>
  <r>
    <n v="5525116408"/>
    <x v="173"/>
    <n v="48330000"/>
    <x v="666"/>
    <s v="SSRDVILLEGAS"/>
    <s v="MFLT"/>
    <s v="COMUNICACION CELULAR S.A. COMCEL"/>
    <s v=""/>
    <s v=""/>
    <d v="2010-12-30T00:00:00"/>
    <d v="2010-12-30T00:00:00"/>
    <n v="685"/>
    <s v="552"/>
    <x v="11"/>
    <x v="27"/>
    <x v="1"/>
    <x v="1"/>
    <x v="0"/>
  </r>
  <r>
    <n v="5515116432"/>
    <x v="200"/>
    <n v="48000300"/>
    <x v="654"/>
    <s v="SSGAVILLAMIL"/>
    <s v="MFLT"/>
    <s v="Gto admon,arrendamientos,equipo de oficina"/>
    <s v=""/>
    <s v=""/>
    <d v="2010-12-31T00:00:00"/>
    <d v="2010-12-31T00:00:00"/>
    <n v="-104790"/>
    <s v="551"/>
    <x v="11"/>
    <x v="27"/>
    <x v="5"/>
    <x v="1"/>
    <x v="0"/>
  </r>
  <r>
    <n v="5515124704"/>
    <x v="110"/>
    <n v="48000300"/>
    <x v="654"/>
    <s v="SSGAVILLAMIL"/>
    <s v="MFLT"/>
    <s v="Gto admon,arrendamientos,equipo de oficina"/>
    <s v=""/>
    <s v=""/>
    <d v="2010-12-31T00:00:00"/>
    <d v="2010-12-31T00:00:00"/>
    <n v="104790"/>
    <s v="551"/>
    <x v="11"/>
    <x v="27"/>
    <x v="5"/>
    <x v="1"/>
    <x v="0"/>
  </r>
  <r>
    <n v="5515113507"/>
    <x v="101"/>
    <n v="48001400"/>
    <x v="655"/>
    <s v="SSGAVILLAMIL"/>
    <s v="MFLT"/>
    <s v="Gto admon,arrendamientos,equipo de oficina"/>
    <s v=""/>
    <s v=""/>
    <d v="2010-12-31T00:00:00"/>
    <d v="2010-12-31T00:00:00"/>
    <n v="-277447"/>
    <s v="551"/>
    <x v="11"/>
    <x v="27"/>
    <x v="5"/>
    <x v="1"/>
    <x v="0"/>
  </r>
  <r>
    <n v="5515113507"/>
    <x v="101"/>
    <n v="48001500"/>
    <x v="656"/>
    <s v="SSGAVILLAMIL"/>
    <s v="MFLT"/>
    <s v="Gto admon,arrendamientos,equipo de oficina"/>
    <s v=""/>
    <s v=""/>
    <d v="2010-12-31T00:00:00"/>
    <d v="2010-12-31T00:00:00"/>
    <n v="277447"/>
    <s v="551"/>
    <x v="11"/>
    <x v="27"/>
    <x v="5"/>
    <x v="1"/>
    <x v="0"/>
  </r>
  <r>
    <n v="5515122502"/>
    <x v="126"/>
    <n v="48016300"/>
    <x v="661"/>
    <s v="SSRMSALAZAR"/>
    <s v="MFLT"/>
    <s v="Dep. acum. maquinaria y equipo operativos"/>
    <s v=""/>
    <s v=""/>
    <d v="2010-12-31T00:00:00"/>
    <d v="2010-12-31T00:00:00"/>
    <n v="550714"/>
    <s v="551"/>
    <x v="11"/>
    <x v="27"/>
    <x v="4"/>
    <x v="1"/>
    <x v="0"/>
  </r>
  <r>
    <n v="5515122502"/>
    <x v="126"/>
    <n v="48016300"/>
    <x v="661"/>
    <s v="SSRMSALAZAR"/>
    <s v="MFLT"/>
    <s v="Dep. acum. construcción y edif. operativos"/>
    <s v=""/>
    <s v=""/>
    <d v="2010-12-31T00:00:00"/>
    <d v="2010-12-31T00:00:00"/>
    <n v="667080"/>
    <s v="551"/>
    <x v="11"/>
    <x v="27"/>
    <x v="4"/>
    <x v="1"/>
    <x v="0"/>
  </r>
  <r>
    <n v="5515122502"/>
    <x v="126"/>
    <n v="48016300"/>
    <x v="661"/>
    <s v="LTAMSEJIN"/>
    <s v="MFLT"/>
    <s v=""/>
    <s v=""/>
    <s v=""/>
    <d v="2010-12-31T00:00:00"/>
    <d v="2010-12-31T00:00:00"/>
    <n v="-79332"/>
    <s v="551"/>
    <x v="11"/>
    <x v="27"/>
    <x v="4"/>
    <x v="1"/>
    <x v="0"/>
  </r>
  <r>
    <n v="5515122502"/>
    <x v="126"/>
    <n v="48016300"/>
    <x v="661"/>
    <s v="LTAMSEJIN"/>
    <s v="MFLT"/>
    <s v=""/>
    <s v=""/>
    <s v=""/>
    <d v="2010-12-31T00:00:00"/>
    <d v="2010-12-31T00:00:00"/>
    <n v="-41623"/>
    <s v="551"/>
    <x v="11"/>
    <x v="27"/>
    <x v="4"/>
    <x v="1"/>
    <x v="0"/>
  </r>
  <r>
    <n v="5515122502"/>
    <x v="126"/>
    <n v="48016300"/>
    <x v="661"/>
    <s v="LTAMSEJIN"/>
    <s v="MFLT"/>
    <s v=""/>
    <s v=""/>
    <s v=""/>
    <d v="2010-12-31T00:00:00"/>
    <d v="2010-12-31T00:00:00"/>
    <n v="-15152"/>
    <s v="551"/>
    <x v="11"/>
    <x v="27"/>
    <x v="4"/>
    <x v="1"/>
    <x v="0"/>
  </r>
  <r>
    <n v="5515122502"/>
    <x v="126"/>
    <n v="48016300"/>
    <x v="661"/>
    <s v="LTAMSEJIN"/>
    <s v="MFLT"/>
    <s v=""/>
    <s v=""/>
    <s v=""/>
    <d v="2010-12-31T00:00:00"/>
    <d v="2010-12-31T00:00:00"/>
    <n v="-275460"/>
    <s v="551"/>
    <x v="11"/>
    <x v="27"/>
    <x v="4"/>
    <x v="1"/>
    <x v="0"/>
  </r>
  <r>
    <n v="5515122502"/>
    <x v="126"/>
    <n v="48016300"/>
    <x v="661"/>
    <s v="LTAMSEJIN"/>
    <s v="MFLT"/>
    <s v=""/>
    <s v=""/>
    <s v=""/>
    <d v="2010-12-31T00:00:00"/>
    <d v="2010-12-31T00:00:00"/>
    <n v="-80952"/>
    <s v="551"/>
    <x v="11"/>
    <x v="27"/>
    <x v="4"/>
    <x v="1"/>
    <x v="0"/>
  </r>
  <r>
    <n v="5515122502"/>
    <x v="126"/>
    <n v="48016300"/>
    <x v="661"/>
    <s v="LTAMSEJIN"/>
    <s v="MFLT"/>
    <s v=""/>
    <s v=""/>
    <s v=""/>
    <d v="2010-12-31T00:00:00"/>
    <d v="2010-12-31T00:00:00"/>
    <n v="-58195"/>
    <s v="551"/>
    <x v="11"/>
    <x v="27"/>
    <x v="4"/>
    <x v="1"/>
    <x v="0"/>
  </r>
  <r>
    <n v="5515122502"/>
    <x v="126"/>
    <n v="48016300"/>
    <x v="661"/>
    <s v="LTAMSEJIN"/>
    <s v="MFLT"/>
    <s v=""/>
    <s v=""/>
    <s v=""/>
    <d v="2010-12-31T00:00:00"/>
    <d v="2010-12-31T00:00:00"/>
    <n v="-110849"/>
    <s v="551"/>
    <x v="11"/>
    <x v="27"/>
    <x v="4"/>
    <x v="1"/>
    <x v="0"/>
  </r>
  <r>
    <n v="5515122502"/>
    <x v="126"/>
    <n v="48016300"/>
    <x v="661"/>
    <s v="LTAMSEJIN"/>
    <s v="MFLT"/>
    <s v=""/>
    <s v=""/>
    <s v=""/>
    <d v="2010-12-31T00:00:00"/>
    <d v="2010-12-31T00:00:00"/>
    <n v="-57143"/>
    <s v="551"/>
    <x v="11"/>
    <x v="27"/>
    <x v="4"/>
    <x v="1"/>
    <x v="0"/>
  </r>
  <r>
    <n v="5515122502"/>
    <x v="126"/>
    <n v="48016300"/>
    <x v="661"/>
    <s v="LTAMSEJIN"/>
    <s v="MFLT"/>
    <s v=""/>
    <s v=""/>
    <s v=""/>
    <d v="2010-12-31T00:00:00"/>
    <d v="2010-12-31T00:00:00"/>
    <n v="-20389"/>
    <s v="551"/>
    <x v="11"/>
    <x v="27"/>
    <x v="4"/>
    <x v="1"/>
    <x v="0"/>
  </r>
  <r>
    <n v="5515122502"/>
    <x v="126"/>
    <n v="48016300"/>
    <x v="661"/>
    <s v="LTAMSEJIN"/>
    <s v="MFLT"/>
    <s v=""/>
    <s v=""/>
    <s v=""/>
    <d v="2010-12-31T00:00:00"/>
    <d v="2010-12-31T00:00:00"/>
    <n v="-359762"/>
    <s v="551"/>
    <x v="11"/>
    <x v="27"/>
    <x v="4"/>
    <x v="1"/>
    <x v="0"/>
  </r>
  <r>
    <n v="5515122502"/>
    <x v="126"/>
    <n v="48016300"/>
    <x v="661"/>
    <s v="LTAMSEJIN"/>
    <s v="MFLT"/>
    <s v=""/>
    <s v=""/>
    <s v=""/>
    <d v="2010-12-31T00:00:00"/>
    <d v="2010-12-31T00:00:00"/>
    <n v="-78183"/>
    <s v="551"/>
    <x v="11"/>
    <x v="27"/>
    <x v="4"/>
    <x v="1"/>
    <x v="0"/>
  </r>
  <r>
    <n v="5515122502"/>
    <x v="126"/>
    <n v="48016300"/>
    <x v="661"/>
    <s v="LTAMSEJIN"/>
    <s v="MFLT"/>
    <s v=""/>
    <s v=""/>
    <s v=""/>
    <d v="2010-12-31T00:00:00"/>
    <d v="2010-12-31T00:00:00"/>
    <n v="-40754"/>
    <s v="551"/>
    <x v="11"/>
    <x v="27"/>
    <x v="4"/>
    <x v="1"/>
    <x v="0"/>
  </r>
  <r>
    <n v="5515122507"/>
    <x v="236"/>
    <n v="48016300"/>
    <x v="661"/>
    <s v="SSRMSALAZAR"/>
    <s v="MFLT"/>
    <s v="Dep. acum. maquinaria y equipo operativos"/>
    <s v=""/>
    <s v=""/>
    <d v="2010-12-31T00:00:00"/>
    <d v="2010-12-31T00:00:00"/>
    <n v="596810"/>
    <s v="551"/>
    <x v="11"/>
    <x v="27"/>
    <x v="5"/>
    <x v="1"/>
    <x v="0"/>
  </r>
  <r>
    <n v="5515122507"/>
    <x v="236"/>
    <n v="48016300"/>
    <x v="661"/>
    <s v="LTAMSEJIN"/>
    <s v="MFLT"/>
    <s v=""/>
    <s v=""/>
    <s v=""/>
    <d v="2010-12-31T00:00:00"/>
    <d v="2010-12-31T00:00:00"/>
    <n v="-596810"/>
    <s v="551"/>
    <x v="11"/>
    <x v="27"/>
    <x v="5"/>
    <x v="1"/>
    <x v="0"/>
  </r>
  <r>
    <n v="5515110111"/>
    <x v="106"/>
    <n v="48016300"/>
    <x v="661"/>
    <s v="SSGAVILLAMIL"/>
    <s v="MFLT"/>
    <s v="Provisión oblig. laboral, prima servicios aprop."/>
    <s v=""/>
    <s v=""/>
    <d v="2010-12-31T00:00:00"/>
    <d v="2010-12-31T00:00:00"/>
    <n v="-69648"/>
    <s v="551"/>
    <x v="11"/>
    <x v="27"/>
    <x v="2"/>
    <x v="1"/>
    <x v="0"/>
  </r>
  <r>
    <n v="5515110112"/>
    <x v="107"/>
    <n v="48016300"/>
    <x v="661"/>
    <s v="SSGAVILLAMIL"/>
    <s v="MFLT"/>
    <s v="Provisión oblig. laboral, prima servicios aprop."/>
    <s v=""/>
    <s v=""/>
    <d v="2010-12-31T00:00:00"/>
    <d v="2010-12-31T00:00:00"/>
    <n v="-72485"/>
    <s v="551"/>
    <x v="11"/>
    <x v="27"/>
    <x v="2"/>
    <x v="1"/>
    <x v="0"/>
  </r>
  <r>
    <n v="5515110113"/>
    <x v="108"/>
    <n v="48016300"/>
    <x v="661"/>
    <s v="SSGAVILLAMIL"/>
    <s v="MFLT"/>
    <s v="Provisión oblig. laboral, prima servicios aprop."/>
    <s v=""/>
    <s v=""/>
    <d v="2010-12-31T00:00:00"/>
    <d v="2010-12-31T00:00:00"/>
    <n v="-64794"/>
    <s v="551"/>
    <x v="11"/>
    <x v="27"/>
    <x v="2"/>
    <x v="1"/>
    <x v="0"/>
  </r>
  <r>
    <n v="5515110114"/>
    <x v="93"/>
    <n v="48016300"/>
    <x v="661"/>
    <s v="SSGAVILLAMIL"/>
    <s v="MFLT"/>
    <s v="Provisión oblig. laboral, prima servicios aprop."/>
    <s v=""/>
    <s v=""/>
    <d v="2010-12-31T00:00:00"/>
    <d v="2010-12-31T00:00:00"/>
    <n v="-2560"/>
    <s v="551"/>
    <x v="11"/>
    <x v="27"/>
    <x v="2"/>
    <x v="1"/>
    <x v="0"/>
  </r>
  <r>
    <n v="5515110116"/>
    <x v="94"/>
    <n v="48016300"/>
    <x v="661"/>
    <s v="SSGAVILLAMIL"/>
    <s v="MFLT"/>
    <s v="Provisión oblig. laboral, prima servicios aprop."/>
    <s v=""/>
    <s v=""/>
    <d v="2010-12-31T00:00:00"/>
    <d v="2010-12-31T00:00:00"/>
    <n v="-5012882"/>
    <s v="551"/>
    <x v="11"/>
    <x v="27"/>
    <x v="2"/>
    <x v="1"/>
    <x v="0"/>
  </r>
  <r>
    <n v="5515110116"/>
    <x v="94"/>
    <n v="48016300"/>
    <x v="661"/>
    <s v="SSGAVILLAMIL"/>
    <s v="MFLT"/>
    <s v="Provisión oblig. laboral, prima servicios aprop."/>
    <s v=""/>
    <s v=""/>
    <d v="2010-12-31T00:00:00"/>
    <d v="2010-12-31T00:00:00"/>
    <n v="-129783942"/>
    <s v="551"/>
    <x v="11"/>
    <x v="27"/>
    <x v="2"/>
    <x v="1"/>
    <x v="0"/>
  </r>
  <r>
    <n v="5515110118"/>
    <x v="257"/>
    <n v="48016300"/>
    <x v="661"/>
    <s v="SSGAVILLAMIL"/>
    <s v="MFLT"/>
    <s v="Provisión oblig. laboral, prima serv.pagado"/>
    <s v=""/>
    <s v=""/>
    <d v="2010-12-31T00:00:00"/>
    <d v="2010-12-31T00:00:00"/>
    <n v="118402823"/>
    <s v="551"/>
    <x v="11"/>
    <x v="27"/>
    <x v="2"/>
    <x v="1"/>
    <x v="0"/>
  </r>
  <r>
    <n v="5515110124"/>
    <x v="97"/>
    <n v="48016300"/>
    <x v="661"/>
    <s v="SSGAVILLAMIL"/>
    <s v="MFLT"/>
    <s v="Provisión oblig. laboral, prima servicios aprop."/>
    <s v=""/>
    <s v=""/>
    <d v="2010-12-31T00:00:00"/>
    <d v="2010-12-31T00:00:00"/>
    <n v="-2306340"/>
    <s v="551"/>
    <x v="11"/>
    <x v="27"/>
    <x v="2"/>
    <x v="1"/>
    <x v="0"/>
  </r>
  <r>
    <n v="5515110127"/>
    <x v="98"/>
    <n v="48016300"/>
    <x v="661"/>
    <s v="SSAVALENCIA"/>
    <s v="MFLT"/>
    <s v="Retención y aport de nomina seguridad social"/>
    <s v=""/>
    <s v=""/>
    <d v="2010-12-31T00:00:00"/>
    <d v="2010-12-31T00:00:00"/>
    <n v="344395"/>
    <s v="551"/>
    <x v="11"/>
    <x v="27"/>
    <x v="2"/>
    <x v="1"/>
    <x v="0"/>
  </r>
  <r>
    <n v="5515110128"/>
    <x v="98"/>
    <n v="48016300"/>
    <x v="661"/>
    <s v="SSAVALENCIA"/>
    <s v="MFLT"/>
    <s v="Retención y aport de nomina seguridad social"/>
    <s v=""/>
    <s v=""/>
    <d v="2010-12-31T00:00:00"/>
    <d v="2010-12-31T00:00:00"/>
    <n v="1855623"/>
    <s v="551"/>
    <x v="11"/>
    <x v="27"/>
    <x v="2"/>
    <x v="1"/>
    <x v="0"/>
  </r>
  <r>
    <n v="5515110129"/>
    <x v="99"/>
    <n v="48016300"/>
    <x v="661"/>
    <s v="SSAVALENCIA"/>
    <s v="MFLT"/>
    <s v="Retención y aport de nomina seguridad social"/>
    <s v=""/>
    <s v=""/>
    <d v="2010-12-31T00:00:00"/>
    <d v="2010-12-31T00:00:00"/>
    <n v="1868595"/>
    <s v="551"/>
    <x v="11"/>
    <x v="27"/>
    <x v="2"/>
    <x v="1"/>
    <x v="0"/>
  </r>
  <r>
    <n v="5515111153"/>
    <x v="254"/>
    <n v="48016300"/>
    <x v="661"/>
    <s v="SSDEVELASQUE"/>
    <s v="MFLT"/>
    <s v="OCHOA OCHOA FRANCISCO LEON"/>
    <s v=""/>
    <s v="Honorarios avaluos inm.litoempaques"/>
    <d v="2010-12-22T00:00:00"/>
    <d v="2010-12-31T00:00:00"/>
    <n v="0"/>
    <s v="551"/>
    <x v="11"/>
    <x v="27"/>
    <x v="8"/>
    <x v="1"/>
    <x v="0"/>
  </r>
  <r>
    <n v="5515112206"/>
    <x v="119"/>
    <n v="48016300"/>
    <x v="661"/>
    <s v="SSJMGONZALEZ"/>
    <s v="MFLT"/>
    <s v="Iva proporcional prorrateo"/>
    <s v=""/>
    <s v=""/>
    <d v="2010-12-31T00:00:00"/>
    <d v="2010-12-31T00:00:00"/>
    <n v="-8967553"/>
    <s v="551"/>
    <x v="11"/>
    <x v="27"/>
    <x v="9"/>
    <x v="1"/>
    <x v="1"/>
  </r>
  <r>
    <n v="5515113504"/>
    <x v="196"/>
    <n v="48016300"/>
    <x v="661"/>
    <s v="SSGAVILLAMIL"/>
    <s v="MFLT"/>
    <s v="Gto admon,arrendamientos,equipo de oficina"/>
    <s v=""/>
    <s v=""/>
    <d v="2010-12-31T00:00:00"/>
    <d v="2010-12-31T00:00:00"/>
    <n v="1908000"/>
    <s v="551"/>
    <x v="11"/>
    <x v="27"/>
    <x v="0"/>
    <x v="1"/>
    <x v="0"/>
  </r>
  <r>
    <n v="5515122502"/>
    <x v="126"/>
    <n v="48016300"/>
    <x v="661"/>
    <s v="LTAMSEJIN"/>
    <s v="MFLT"/>
    <s v=""/>
    <s v=""/>
    <s v=""/>
    <d v="2010-12-31T00:00:00"/>
    <d v="2010-12-31T00:00:00"/>
    <n v="79332"/>
    <s v="551"/>
    <x v="11"/>
    <x v="27"/>
    <x v="4"/>
    <x v="1"/>
    <x v="0"/>
  </r>
  <r>
    <n v="5515122502"/>
    <x v="126"/>
    <n v="48016300"/>
    <x v="661"/>
    <s v="LTAMSEJIN"/>
    <s v="MFLT"/>
    <s v=""/>
    <s v=""/>
    <s v=""/>
    <d v="2010-12-31T00:00:00"/>
    <d v="2010-12-31T00:00:00"/>
    <n v="41623"/>
    <s v="551"/>
    <x v="11"/>
    <x v="27"/>
    <x v="4"/>
    <x v="1"/>
    <x v="0"/>
  </r>
  <r>
    <n v="5515122502"/>
    <x v="126"/>
    <n v="48016300"/>
    <x v="661"/>
    <s v="LTAMSEJIN"/>
    <s v="MFLT"/>
    <s v=""/>
    <s v=""/>
    <s v=""/>
    <d v="2010-12-31T00:00:00"/>
    <d v="2010-12-31T00:00:00"/>
    <n v="15152"/>
    <s v="551"/>
    <x v="11"/>
    <x v="27"/>
    <x v="4"/>
    <x v="1"/>
    <x v="0"/>
  </r>
  <r>
    <n v="5515122502"/>
    <x v="126"/>
    <n v="48016300"/>
    <x v="661"/>
    <s v="LTAMSEJIN"/>
    <s v="MFLT"/>
    <s v=""/>
    <s v=""/>
    <s v=""/>
    <d v="2010-12-31T00:00:00"/>
    <d v="2010-12-31T00:00:00"/>
    <n v="275460"/>
    <s v="551"/>
    <x v="11"/>
    <x v="27"/>
    <x v="4"/>
    <x v="1"/>
    <x v="0"/>
  </r>
  <r>
    <n v="5515122502"/>
    <x v="126"/>
    <n v="48016300"/>
    <x v="661"/>
    <s v="LTAMSEJIN"/>
    <s v="MFLT"/>
    <s v=""/>
    <s v=""/>
    <s v=""/>
    <d v="2010-12-31T00:00:00"/>
    <d v="2010-12-31T00:00:00"/>
    <n v="80952"/>
    <s v="551"/>
    <x v="11"/>
    <x v="27"/>
    <x v="4"/>
    <x v="1"/>
    <x v="0"/>
  </r>
  <r>
    <n v="5515122502"/>
    <x v="126"/>
    <n v="48016300"/>
    <x v="661"/>
    <s v="LTAMSEJIN"/>
    <s v="MFLT"/>
    <s v=""/>
    <s v=""/>
    <s v=""/>
    <d v="2010-12-31T00:00:00"/>
    <d v="2010-12-31T00:00:00"/>
    <n v="58195"/>
    <s v="551"/>
    <x v="11"/>
    <x v="27"/>
    <x v="4"/>
    <x v="1"/>
    <x v="0"/>
  </r>
  <r>
    <n v="5515122502"/>
    <x v="126"/>
    <n v="48016300"/>
    <x v="661"/>
    <s v="LTAMSEJIN"/>
    <s v="MFLT"/>
    <s v=""/>
    <s v=""/>
    <s v=""/>
    <d v="2010-12-31T00:00:00"/>
    <d v="2010-12-31T00:00:00"/>
    <n v="110849"/>
    <s v="551"/>
    <x v="11"/>
    <x v="27"/>
    <x v="4"/>
    <x v="1"/>
    <x v="0"/>
  </r>
  <r>
    <n v="5515122502"/>
    <x v="126"/>
    <n v="48016300"/>
    <x v="661"/>
    <s v="LTAMSEJIN"/>
    <s v="MFLT"/>
    <s v=""/>
    <s v=""/>
    <s v=""/>
    <d v="2010-12-31T00:00:00"/>
    <d v="2010-12-31T00:00:00"/>
    <n v="57143"/>
    <s v="551"/>
    <x v="11"/>
    <x v="27"/>
    <x v="4"/>
    <x v="1"/>
    <x v="0"/>
  </r>
  <r>
    <n v="5515122502"/>
    <x v="126"/>
    <n v="48016300"/>
    <x v="661"/>
    <s v="LTAMSEJIN"/>
    <s v="MFLT"/>
    <s v=""/>
    <s v=""/>
    <s v=""/>
    <d v="2010-12-31T00:00:00"/>
    <d v="2010-12-31T00:00:00"/>
    <n v="20389"/>
    <s v="551"/>
    <x v="11"/>
    <x v="27"/>
    <x v="4"/>
    <x v="1"/>
    <x v="0"/>
  </r>
  <r>
    <n v="5515122502"/>
    <x v="126"/>
    <n v="48016300"/>
    <x v="661"/>
    <s v="LTAMSEJIN"/>
    <s v="MFLT"/>
    <s v=""/>
    <s v=""/>
    <s v=""/>
    <d v="2010-12-31T00:00:00"/>
    <d v="2010-12-31T00:00:00"/>
    <n v="359762"/>
    <s v="551"/>
    <x v="11"/>
    <x v="27"/>
    <x v="4"/>
    <x v="1"/>
    <x v="0"/>
  </r>
  <r>
    <n v="5515122502"/>
    <x v="126"/>
    <n v="48016300"/>
    <x v="661"/>
    <s v="LTAMSEJIN"/>
    <s v="MFLT"/>
    <s v=""/>
    <s v=""/>
    <s v=""/>
    <d v="2010-12-31T00:00:00"/>
    <d v="2010-12-31T00:00:00"/>
    <n v="78183"/>
    <s v="551"/>
    <x v="11"/>
    <x v="27"/>
    <x v="4"/>
    <x v="1"/>
    <x v="0"/>
  </r>
  <r>
    <n v="5515122502"/>
    <x v="126"/>
    <n v="48016300"/>
    <x v="661"/>
    <s v="LTAMSEJIN"/>
    <s v="MFLT"/>
    <s v=""/>
    <s v=""/>
    <s v=""/>
    <d v="2010-12-31T00:00:00"/>
    <d v="2010-12-31T00:00:00"/>
    <n v="40754"/>
    <s v="551"/>
    <x v="11"/>
    <x v="27"/>
    <x v="4"/>
    <x v="1"/>
    <x v="0"/>
  </r>
  <r>
    <n v="5515122507"/>
    <x v="236"/>
    <n v="48016300"/>
    <x v="661"/>
    <s v="LTAMSEJIN"/>
    <s v="MFLT"/>
    <s v=""/>
    <s v=""/>
    <s v=""/>
    <d v="2010-12-31T00:00:00"/>
    <d v="2010-12-31T00:00:00"/>
    <n v="596810"/>
    <s v="551"/>
    <x v="11"/>
    <x v="27"/>
    <x v="5"/>
    <x v="1"/>
    <x v="0"/>
  </r>
  <r>
    <n v="5515113504"/>
    <x v="196"/>
    <n v="48016800"/>
    <x v="662"/>
    <s v="SSGAVILLAMIL"/>
    <s v="MFLT"/>
    <s v="Gto admon,arrendamientos,equipo de oficina"/>
    <s v=""/>
    <s v=""/>
    <d v="2010-12-31T00:00:00"/>
    <d v="2010-12-31T00:00:00"/>
    <n v="-1908000"/>
    <s v="551"/>
    <x v="11"/>
    <x v="27"/>
    <x v="0"/>
    <x v="1"/>
    <x v="0"/>
  </r>
  <r>
    <n v="5505116503"/>
    <x v="209"/>
    <n v="48200100"/>
    <x v="664"/>
    <s v="LTJZMENDEZ"/>
    <s v="MFLT"/>
    <s v=""/>
    <s v=""/>
    <s v=""/>
    <d v="2010-12-27T00:00:00"/>
    <d v="2010-12-31T00:00:00"/>
    <n v="768045"/>
    <s v="550"/>
    <x v="11"/>
    <x v="27"/>
    <x v="6"/>
    <x v="1"/>
    <x v="0"/>
  </r>
  <r>
    <n v="5505116503"/>
    <x v="209"/>
    <n v="48200100"/>
    <x v="664"/>
    <s v="LTJZMENDEZ"/>
    <s v="MFLT"/>
    <s v=""/>
    <s v=""/>
    <s v=""/>
    <d v="2010-12-28T00:00:00"/>
    <d v="2010-12-31T00:00:00"/>
    <n v="0"/>
    <s v="550"/>
    <x v="11"/>
    <x v="27"/>
    <x v="6"/>
    <x v="1"/>
    <x v="0"/>
  </r>
  <r>
    <n v="5525112201"/>
    <x v="168"/>
    <n v="48330000"/>
    <x v="666"/>
    <s v="SSJMGONZALEZ"/>
    <s v="MFLT"/>
    <s v="Impuesto de industria y comercio apropiado"/>
    <s v=""/>
    <s v=""/>
    <d v="2010-12-31T00:00:00"/>
    <d v="2010-12-31T00:00:00"/>
    <n v="6719000"/>
    <s v="552"/>
    <x v="11"/>
    <x v="27"/>
    <x v="9"/>
    <x v="1"/>
    <x v="1"/>
  </r>
  <r>
    <n v="5525112201"/>
    <x v="168"/>
    <n v="48330000"/>
    <x v="666"/>
    <s v="SSJMGONZALEZ"/>
    <s v="MFLT"/>
    <s v="Impuesto de industria y comercio apropiado"/>
    <s v=""/>
    <s v=""/>
    <d v="2010-12-31T00:00:00"/>
    <d v="2010-12-31T00:00:00"/>
    <n v="2000"/>
    <s v="552"/>
    <x v="11"/>
    <x v="27"/>
    <x v="9"/>
    <x v="1"/>
    <x v="1"/>
  </r>
  <r>
    <n v="5525126802"/>
    <x v="212"/>
    <n v="48330000"/>
    <x v="666"/>
    <s v="SSGAVILLAMIL"/>
    <s v="MFLT"/>
    <s v="Provisión clientes nacional terc."/>
    <s v=""/>
    <s v=""/>
    <d v="2010-12-31T00:00:00"/>
    <d v="2010-12-31T00:00:00"/>
    <n v="-158512"/>
    <s v="552"/>
    <x v="11"/>
    <x v="27"/>
    <x v="5"/>
    <x v="1"/>
    <x v="1"/>
  </r>
  <r>
    <n v="5525126802"/>
    <x v="212"/>
    <n v="48330000"/>
    <x v="666"/>
    <s v="SSGAVILLAMIL"/>
    <s v="MFLT"/>
    <s v="Otros ing op.,recup,no somet,de prov de deud"/>
    <s v=""/>
    <s v=""/>
    <d v="2010-12-31T00:00:00"/>
    <d v="2010-12-31T00:00:00"/>
    <n v="917924"/>
    <s v="552"/>
    <x v="11"/>
    <x v="27"/>
    <x v="5"/>
    <x v="1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name="Tabla dinámica1" cacheId="1" applyNumberFormats="0" applyBorderFormats="0" applyFontFormats="0" applyPatternFormats="0" applyAlignmentFormats="0" applyWidthHeightFormats="1" dataCaption="Valores" updatedVersion="3" minRefreshableVersion="3" showCalcMbrs="0" useAutoFormatting="1" itemPrintTitles="1" createdVersion="3" indent="0" compact="0" compactData="0" multipleFieldFilters="0">
  <location ref="A3:C200" firstHeaderRow="1" firstDataRow="1" firstDataCol="3"/>
  <pivotFields count="5">
    <pivotField compact="0" outline="0" showAll="0"/>
    <pivotField axis="axisRow" compact="0" outline="0" showAll="0">
      <items count="197">
        <item x="1"/>
        <item x="0"/>
        <item x="61"/>
        <item x="58"/>
        <item x="60"/>
        <item x="59"/>
        <item x="2"/>
        <item x="26"/>
        <item x="92"/>
        <item x="6"/>
        <item x="4"/>
        <item x="51"/>
        <item x="53"/>
        <item x="37"/>
        <item x="34"/>
        <item x="35"/>
        <item x="36"/>
        <item x="50"/>
        <item x="40"/>
        <item x="42"/>
        <item x="8"/>
        <item x="23"/>
        <item x="19"/>
        <item x="21"/>
        <item x="11"/>
        <item x="20"/>
        <item x="9"/>
        <item x="18"/>
        <item x="22"/>
        <item x="12"/>
        <item x="25"/>
        <item x="24"/>
        <item x="28"/>
        <item x="30"/>
        <item x="29"/>
        <item x="32"/>
        <item x="3"/>
        <item x="57"/>
        <item x="27"/>
        <item x="94"/>
        <item x="31"/>
        <item x="64"/>
        <item x="95"/>
        <item x="63"/>
        <item x="62"/>
        <item x="5"/>
        <item x="70"/>
        <item x="67"/>
        <item x="66"/>
        <item x="72"/>
        <item x="69"/>
        <item x="71"/>
        <item x="88"/>
        <item x="86"/>
        <item x="83"/>
        <item x="77"/>
        <item x="76"/>
        <item x="82"/>
        <item x="75"/>
        <item x="73"/>
        <item x="65"/>
        <item x="87"/>
        <item x="85"/>
        <item x="74"/>
        <item x="81"/>
        <item x="80"/>
        <item x="78"/>
        <item x="84"/>
        <item x="68"/>
        <item x="89"/>
        <item x="79"/>
        <item x="52"/>
        <item x="55"/>
        <item x="91"/>
        <item x="54"/>
        <item x="56"/>
        <item x="46"/>
        <item x="49"/>
        <item x="43"/>
        <item x="45"/>
        <item x="41"/>
        <item x="38"/>
        <item x="33"/>
        <item x="39"/>
        <item x="47"/>
        <item x="44"/>
        <item x="48"/>
        <item x="17"/>
        <item x="13"/>
        <item x="7"/>
        <item x="16"/>
        <item x="15"/>
        <item x="14"/>
        <item x="10"/>
        <item x="90"/>
        <item x="93"/>
        <item x="140"/>
        <item x="141"/>
        <item x="139"/>
        <item x="142"/>
        <item x="143"/>
        <item x="135"/>
        <item x="137"/>
        <item x="136"/>
        <item x="134"/>
        <item x="138"/>
        <item x="145"/>
        <item x="144"/>
        <item x="165"/>
        <item x="156"/>
        <item x="155"/>
        <item x="148"/>
        <item x="164"/>
        <item x="160"/>
        <item x="159"/>
        <item x="112"/>
        <item x="111"/>
        <item x="122"/>
        <item x="108"/>
        <item x="109"/>
        <item x="110"/>
        <item x="105"/>
        <item x="106"/>
        <item x="107"/>
        <item x="98"/>
        <item x="99"/>
        <item x="97"/>
        <item x="104"/>
        <item x="100"/>
        <item x="101"/>
        <item x="103"/>
        <item x="96"/>
        <item x="102"/>
        <item x="114"/>
        <item x="113"/>
        <item x="117"/>
        <item x="119"/>
        <item x="115"/>
        <item x="116"/>
        <item x="118"/>
        <item x="121"/>
        <item x="120"/>
        <item x="181"/>
        <item x="179"/>
        <item x="180"/>
        <item x="190"/>
        <item x="194"/>
        <item x="176"/>
        <item x="177"/>
        <item x="178"/>
        <item x="173"/>
        <item x="174"/>
        <item x="175"/>
        <item x="167"/>
        <item x="172"/>
        <item x="168"/>
        <item x="169"/>
        <item x="171"/>
        <item x="166"/>
        <item x="170"/>
        <item x="195"/>
        <item x="184"/>
        <item x="182"/>
        <item x="183"/>
        <item x="187"/>
        <item x="188"/>
        <item x="185"/>
        <item x="186"/>
        <item x="189"/>
        <item x="193"/>
        <item x="191"/>
        <item x="192"/>
        <item x="157"/>
        <item x="158"/>
        <item x="124"/>
        <item x="125"/>
        <item x="127"/>
        <item x="128"/>
        <item x="133"/>
        <item x="126"/>
        <item x="129"/>
        <item x="130"/>
        <item x="132"/>
        <item x="123"/>
        <item x="131"/>
        <item x="147"/>
        <item x="146"/>
        <item x="151"/>
        <item x="154"/>
        <item x="152"/>
        <item x="150"/>
        <item x="153"/>
        <item x="149"/>
        <item x="163"/>
        <item x="161"/>
        <item x="162"/>
        <item t="default"/>
      </items>
    </pivotField>
    <pivotField compact="0" outline="0" showAll="0" defaultSubtotal="0"/>
    <pivotField axis="axisRow" compact="0" outline="0" showAll="0" defaultSubtotal="0">
      <items count="13">
        <item x="9"/>
        <item x="8"/>
        <item x="3"/>
        <item x="0"/>
        <item x="5"/>
        <item x="12"/>
        <item x="11"/>
        <item x="10"/>
        <item x="2"/>
        <item x="1"/>
        <item x="7"/>
        <item x="4"/>
        <item x="6"/>
      </items>
    </pivotField>
    <pivotField axis="axisRow" compact="0" outline="0" showAll="0" defaultSubtotal="0">
      <items count="3">
        <item x="0"/>
        <item x="2"/>
        <item x="1"/>
      </items>
    </pivotField>
  </pivotFields>
  <rowFields count="3">
    <field x="3"/>
    <field x="4"/>
    <field x="1"/>
  </rowFields>
  <rowItems count="197">
    <i>
      <x/>
      <x/>
      <x v="3"/>
    </i>
    <i r="2">
      <x v="4"/>
    </i>
    <i r="1">
      <x v="2"/>
      <x v="2"/>
    </i>
    <i r="2">
      <x v="5"/>
    </i>
    <i>
      <x v="1"/>
      <x/>
      <x v="37"/>
    </i>
    <i>
      <x v="2"/>
      <x/>
      <x v="38"/>
    </i>
    <i r="2">
      <x v="172"/>
    </i>
    <i r="1">
      <x v="1"/>
      <x v="7"/>
    </i>
    <i>
      <x v="3"/>
      <x/>
      <x/>
    </i>
    <i r="2">
      <x v="1"/>
    </i>
    <i r="2">
      <x v="6"/>
    </i>
    <i r="2">
      <x v="9"/>
    </i>
    <i r="2">
      <x v="10"/>
    </i>
    <i r="2">
      <x v="14"/>
    </i>
    <i r="2">
      <x v="15"/>
    </i>
    <i r="2">
      <x v="17"/>
    </i>
    <i r="2">
      <x v="18"/>
    </i>
    <i r="2">
      <x v="20"/>
    </i>
    <i r="2">
      <x v="22"/>
    </i>
    <i r="2">
      <x v="23"/>
    </i>
    <i r="2">
      <x v="25"/>
    </i>
    <i r="2">
      <x v="26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9"/>
    </i>
    <i r="2">
      <x v="40"/>
    </i>
    <i r="2">
      <x v="77"/>
    </i>
    <i r="2">
      <x v="78"/>
    </i>
    <i r="2">
      <x v="81"/>
    </i>
    <i r="2">
      <x v="83"/>
    </i>
    <i r="2">
      <x v="86"/>
    </i>
    <i r="2">
      <x v="87"/>
    </i>
    <i r="2">
      <x v="89"/>
    </i>
    <i r="2">
      <x v="90"/>
    </i>
    <i r="2">
      <x v="91"/>
    </i>
    <i r="2">
      <x v="92"/>
    </i>
    <i r="2">
      <x v="94"/>
    </i>
    <i r="2">
      <x v="106"/>
    </i>
    <i r="2">
      <x v="108"/>
    </i>
    <i r="2">
      <x v="109"/>
    </i>
    <i r="2">
      <x v="111"/>
    </i>
    <i r="2">
      <x v="112"/>
    </i>
    <i r="2">
      <x v="113"/>
    </i>
    <i r="2">
      <x v="115"/>
    </i>
    <i r="2">
      <x v="117"/>
    </i>
    <i r="2">
      <x v="135"/>
    </i>
    <i r="2">
      <x v="137"/>
    </i>
    <i r="2">
      <x v="141"/>
    </i>
    <i r="2">
      <x v="142"/>
    </i>
    <i r="2">
      <x v="146"/>
    </i>
    <i r="2">
      <x v="162"/>
    </i>
    <i r="2">
      <x v="164"/>
    </i>
    <i r="2">
      <x v="165"/>
    </i>
    <i r="2">
      <x v="166"/>
    </i>
    <i r="2">
      <x v="170"/>
    </i>
    <i r="2">
      <x v="171"/>
    </i>
    <i r="2">
      <x v="173"/>
    </i>
    <i r="2">
      <x v="188"/>
    </i>
    <i r="2">
      <x v="190"/>
    </i>
    <i r="2">
      <x v="192"/>
    </i>
    <i r="2">
      <x v="193"/>
    </i>
    <i r="2">
      <x v="194"/>
    </i>
    <i r="2">
      <x v="195"/>
    </i>
    <i r="1">
      <x v="2"/>
      <x v="24"/>
    </i>
    <i r="2">
      <x v="29"/>
    </i>
    <i r="2">
      <x v="82"/>
    </i>
    <i r="2">
      <x v="93"/>
    </i>
    <i r="2">
      <x v="140"/>
    </i>
    <i r="2">
      <x v="160"/>
    </i>
    <i r="2">
      <x v="169"/>
    </i>
    <i>
      <x v="4"/>
      <x v="2"/>
      <x v="19"/>
    </i>
    <i r="2">
      <x v="139"/>
    </i>
    <i r="2">
      <x v="168"/>
    </i>
    <i>
      <x v="5"/>
      <x/>
      <x v="145"/>
    </i>
    <i>
      <x v="6"/>
      <x/>
      <x v="8"/>
    </i>
    <i r="2">
      <x v="41"/>
    </i>
    <i r="2">
      <x v="42"/>
    </i>
    <i r="2">
      <x v="96"/>
    </i>
    <i r="2">
      <x v="97"/>
    </i>
    <i r="2">
      <x v="98"/>
    </i>
    <i r="2">
      <x v="116"/>
    </i>
    <i r="2">
      <x v="143"/>
    </i>
    <i>
      <x v="7"/>
      <x/>
      <x v="43"/>
    </i>
    <i r="2">
      <x v="99"/>
    </i>
    <i r="2">
      <x v="107"/>
    </i>
    <i r="1">
      <x v="2"/>
      <x v="44"/>
    </i>
    <i r="2">
      <x v="100"/>
    </i>
    <i r="2">
      <x v="144"/>
    </i>
    <i>
      <x v="8"/>
      <x/>
      <x v="13"/>
    </i>
    <i r="2">
      <x v="21"/>
    </i>
    <i r="2">
      <x v="95"/>
    </i>
    <i r="2">
      <x v="110"/>
    </i>
    <i r="2">
      <x v="114"/>
    </i>
    <i r="2">
      <x v="136"/>
    </i>
    <i r="1">
      <x v="1"/>
      <x v="16"/>
    </i>
    <i r="2">
      <x v="27"/>
    </i>
    <i r="2">
      <x v="28"/>
    </i>
    <i r="2">
      <x v="30"/>
    </i>
    <i r="2">
      <x v="88"/>
    </i>
    <i>
      <x v="9"/>
      <x/>
      <x v="46"/>
    </i>
    <i r="2">
      <x v="47"/>
    </i>
    <i r="2">
      <x v="48"/>
    </i>
    <i r="2">
      <x v="49"/>
    </i>
    <i r="2">
      <x v="50"/>
    </i>
    <i r="2">
      <x v="51"/>
    </i>
    <i r="2">
      <x v="52"/>
    </i>
    <i r="2">
      <x v="54"/>
    </i>
    <i r="2">
      <x v="55"/>
    </i>
    <i r="2">
      <x v="56"/>
    </i>
    <i r="2">
      <x v="57"/>
    </i>
    <i r="2">
      <x v="63"/>
    </i>
    <i r="2">
      <x v="64"/>
    </i>
    <i r="2">
      <x v="65"/>
    </i>
    <i r="2">
      <x v="66"/>
    </i>
    <i r="2">
      <x v="68"/>
    </i>
    <i r="2">
      <x v="69"/>
    </i>
    <i r="2">
      <x v="70"/>
    </i>
    <i r="2">
      <x v="101"/>
    </i>
    <i r="2">
      <x v="102"/>
    </i>
    <i r="2">
      <x v="103"/>
    </i>
    <i r="2">
      <x v="104"/>
    </i>
    <i r="2">
      <x v="105"/>
    </i>
    <i r="2">
      <x v="118"/>
    </i>
    <i r="2">
      <x v="119"/>
    </i>
    <i r="2">
      <x v="120"/>
    </i>
    <i r="2">
      <x v="121"/>
    </i>
    <i r="2">
      <x v="122"/>
    </i>
    <i r="2">
      <x v="123"/>
    </i>
    <i r="2">
      <x v="124"/>
    </i>
    <i r="2">
      <x v="125"/>
    </i>
    <i r="2">
      <x v="126"/>
    </i>
    <i r="2">
      <x v="127"/>
    </i>
    <i r="2">
      <x v="128"/>
    </i>
    <i r="2">
      <x v="129"/>
    </i>
    <i r="2">
      <x v="130"/>
    </i>
    <i r="2">
      <x v="131"/>
    </i>
    <i r="2">
      <x v="132"/>
    </i>
    <i r="2">
      <x v="133"/>
    </i>
    <i r="2">
      <x v="134"/>
    </i>
    <i r="2">
      <x v="147"/>
    </i>
    <i r="2">
      <x v="148"/>
    </i>
    <i r="2">
      <x v="149"/>
    </i>
    <i r="2">
      <x v="150"/>
    </i>
    <i r="2">
      <x v="151"/>
    </i>
    <i r="2">
      <x v="152"/>
    </i>
    <i r="2">
      <x v="153"/>
    </i>
    <i r="2">
      <x v="154"/>
    </i>
    <i r="2">
      <x v="155"/>
    </i>
    <i r="2">
      <x v="156"/>
    </i>
    <i r="2">
      <x v="157"/>
    </i>
    <i r="2">
      <x v="158"/>
    </i>
    <i r="2">
      <x v="159"/>
    </i>
    <i r="2">
      <x v="161"/>
    </i>
    <i r="2">
      <x v="163"/>
    </i>
    <i r="2">
      <x v="174"/>
    </i>
    <i r="2">
      <x v="175"/>
    </i>
    <i r="2">
      <x v="176"/>
    </i>
    <i r="2">
      <x v="177"/>
    </i>
    <i r="2">
      <x v="178"/>
    </i>
    <i r="2">
      <x v="179"/>
    </i>
    <i r="2">
      <x v="180"/>
    </i>
    <i r="2">
      <x v="181"/>
    </i>
    <i r="2">
      <x v="182"/>
    </i>
    <i r="2">
      <x v="183"/>
    </i>
    <i r="2">
      <x v="184"/>
    </i>
    <i r="2">
      <x v="185"/>
    </i>
    <i r="2">
      <x v="186"/>
    </i>
    <i r="1">
      <x v="2"/>
      <x v="45"/>
    </i>
    <i r="2">
      <x v="53"/>
    </i>
    <i r="2">
      <x v="58"/>
    </i>
    <i r="2">
      <x v="59"/>
    </i>
    <i r="2">
      <x v="60"/>
    </i>
    <i r="2">
      <x v="61"/>
    </i>
    <i r="2">
      <x v="62"/>
    </i>
    <i r="2">
      <x v="67"/>
    </i>
    <i>
      <x v="10"/>
      <x/>
      <x v="11"/>
    </i>
    <i r="2">
      <x v="12"/>
    </i>
    <i r="2">
      <x v="71"/>
    </i>
    <i r="2">
      <x v="72"/>
    </i>
    <i r="2">
      <x v="73"/>
    </i>
    <i r="2">
      <x v="74"/>
    </i>
    <i r="2">
      <x v="75"/>
    </i>
    <i>
      <x v="11"/>
      <x/>
      <x v="76"/>
    </i>
    <i r="2">
      <x v="85"/>
    </i>
    <i r="2">
      <x v="138"/>
    </i>
    <i r="2">
      <x v="167"/>
    </i>
    <i r="2">
      <x v="187"/>
    </i>
    <i r="2">
      <x v="191"/>
    </i>
    <i r="1">
      <x v="1"/>
      <x v="79"/>
    </i>
    <i r="2">
      <x v="80"/>
    </i>
    <i r="2">
      <x v="189"/>
    </i>
    <i>
      <x v="12"/>
      <x v="2"/>
      <x v="84"/>
    </i>
    <i t="grand">
      <x/>
    </i>
  </rowItems>
  <colItems count="1">
    <i/>
  </colItem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Tabla dinámica4" cacheId="2" applyNumberFormats="0" applyBorderFormats="0" applyFontFormats="0" applyPatternFormats="0" applyAlignmentFormats="0" applyWidthHeightFormats="1" dataCaption="Valores" updatedVersion="3" minRefreshableVersion="3" showCalcMbrs="0" useAutoFormatting="1" itemPrintTitles="1" createdVersion="3" indent="0" compact="0" compactData="0" multipleFieldFilters="0">
  <location ref="A18:P28" firstHeaderRow="1" firstDataRow="2" firstDataCol="3"/>
  <pivotFields count="18">
    <pivotField compact="0" outline="0" showAll="0"/>
    <pivotField axis="axisRow" compact="0" outline="0" showAll="0">
      <items count="261">
        <item x="80"/>
        <item x="68"/>
        <item x="0"/>
        <item x="49"/>
        <item x="31"/>
        <item x="79"/>
        <item x="23"/>
        <item x="86"/>
        <item x="43"/>
        <item x="82"/>
        <item x="75"/>
        <item x="37"/>
        <item x="47"/>
        <item x="61"/>
        <item x="38"/>
        <item x="29"/>
        <item x="28"/>
        <item x="42"/>
        <item x="57"/>
        <item x="70"/>
        <item x="25"/>
        <item x="81"/>
        <item x="71"/>
        <item x="64"/>
        <item x="60"/>
        <item x="41"/>
        <item x="58"/>
        <item x="24"/>
        <item x="83"/>
        <item x="73"/>
        <item x="74"/>
        <item x="72"/>
        <item x="36"/>
        <item x="77"/>
        <item x="21"/>
        <item x="89"/>
        <item x="78"/>
        <item x="30"/>
        <item x="90"/>
        <item x="62"/>
        <item x="48"/>
        <item x="76"/>
        <item x="16"/>
        <item x="18"/>
        <item x="19"/>
        <item x="14"/>
        <item x="17"/>
        <item x="15"/>
        <item x="39"/>
        <item x="63"/>
        <item x="5"/>
        <item x="11"/>
        <item x="87"/>
        <item x="6"/>
        <item x="12"/>
        <item x="91"/>
        <item x="50"/>
        <item x="3"/>
        <item x="4"/>
        <item x="13"/>
        <item x="7"/>
        <item x="8"/>
        <item x="10"/>
        <item x="84"/>
        <item x="40"/>
        <item x="2"/>
        <item x="9"/>
        <item x="55"/>
        <item x="65"/>
        <item x="85"/>
        <item x="66"/>
        <item x="54"/>
        <item x="45"/>
        <item x="52"/>
        <item x="59"/>
        <item x="44"/>
        <item x="46"/>
        <item x="32"/>
        <item x="33"/>
        <item x="53"/>
        <item x="20"/>
        <item x="1"/>
        <item x="56"/>
        <item x="26"/>
        <item x="34"/>
        <item x="67"/>
        <item x="51"/>
        <item x="22"/>
        <item x="27"/>
        <item x="35"/>
        <item x="69"/>
        <item x="88"/>
        <item x="192"/>
        <item x="254"/>
        <item x="231"/>
        <item x="111"/>
        <item x="184"/>
        <item x="119"/>
        <item x="98"/>
        <item x="100"/>
        <item x="99"/>
        <item x="97"/>
        <item x="117"/>
        <item x="101"/>
        <item x="196"/>
        <item x="241"/>
        <item x="115"/>
        <item x="180"/>
        <item x="112"/>
        <item x="124"/>
        <item x="123"/>
        <item x="245"/>
        <item x="102"/>
        <item x="206"/>
        <item x="114"/>
        <item x="128"/>
        <item x="185"/>
        <item x="104"/>
        <item x="181"/>
        <item x="207"/>
        <item x="127"/>
        <item x="203"/>
        <item x="215"/>
        <item x="202"/>
        <item x="201"/>
        <item x="226"/>
        <item x="227"/>
        <item x="224"/>
        <item x="147"/>
        <item x="239"/>
        <item x="255"/>
        <item x="187"/>
        <item x="144"/>
        <item x="145"/>
        <item x="146"/>
        <item x="141"/>
        <item x="142"/>
        <item x="143"/>
        <item x="246"/>
        <item x="132"/>
        <item x="138"/>
        <item x="217"/>
        <item x="133"/>
        <item x="139"/>
        <item x="237"/>
        <item x="140"/>
        <item x="134"/>
        <item x="135"/>
        <item x="137"/>
        <item x="131"/>
        <item x="136"/>
        <item x="149"/>
        <item x="148"/>
        <item x="186"/>
        <item x="219"/>
        <item x="209"/>
        <item x="208"/>
        <item x="150"/>
        <item x="130"/>
        <item x="256"/>
        <item x="213"/>
        <item x="249"/>
        <item x="238"/>
        <item x="199"/>
        <item x="214"/>
        <item x="235"/>
        <item x="253"/>
        <item x="250"/>
        <item x="247"/>
        <item x="252"/>
        <item x="210"/>
        <item x="151"/>
        <item x="169"/>
        <item x="228"/>
        <item x="168"/>
        <item x="243"/>
        <item x="179"/>
        <item x="178"/>
        <item x="165"/>
        <item x="166"/>
        <item x="167"/>
        <item x="162"/>
        <item x="163"/>
        <item x="164"/>
        <item x="188"/>
        <item x="218"/>
        <item x="159"/>
        <item x="154"/>
        <item x="160"/>
        <item x="233"/>
        <item x="161"/>
        <item x="155"/>
        <item x="156"/>
        <item x="158"/>
        <item x="248"/>
        <item x="189"/>
        <item x="153"/>
        <item x="157"/>
        <item x="212"/>
        <item x="171"/>
        <item x="240"/>
        <item x="170"/>
        <item x="174"/>
        <item x="175"/>
        <item x="211"/>
        <item x="172"/>
        <item x="173"/>
        <item x="152"/>
        <item x="190"/>
        <item x="216"/>
        <item x="230"/>
        <item x="251"/>
        <item x="177"/>
        <item x="191"/>
        <item x="176"/>
        <item x="229"/>
        <item x="223"/>
        <item x="222"/>
        <item x="220"/>
        <item x="221"/>
        <item x="195"/>
        <item x="244"/>
        <item x="204"/>
        <item x="126"/>
        <item x="236"/>
        <item x="193"/>
        <item x="125"/>
        <item x="182"/>
        <item x="225"/>
        <item x="183"/>
        <item x="116"/>
        <item x="118"/>
        <item x="105"/>
        <item x="95"/>
        <item x="257"/>
        <item x="106"/>
        <item x="96"/>
        <item x="129"/>
        <item x="107"/>
        <item x="108"/>
        <item x="94"/>
        <item x="234"/>
        <item x="92"/>
        <item x="93"/>
        <item x="121"/>
        <item x="120"/>
        <item m="1" x="258"/>
        <item x="194"/>
        <item x="205"/>
        <item m="1" x="259"/>
        <item x="197"/>
        <item x="200"/>
        <item x="232"/>
        <item x="103"/>
        <item x="122"/>
        <item x="242"/>
        <item x="198"/>
        <item x="113"/>
        <item x="109"/>
        <item x="110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numFmtId="3" outline="0" showAll="0"/>
    <pivotField compact="0" outline="0" showAll="0"/>
    <pivotField axis="axisCol" compact="0" outline="0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compact="0" outline="0" showAll="0" defaultSubtotal="0"/>
    <pivotField compact="0" outline="0" showAll="0" defaultSubtotal="0"/>
    <pivotField axis="axisRow" compact="0" outline="0" showAll="0" defaultSubtotal="0">
      <items count="2">
        <item x="0"/>
        <item x="1"/>
      </items>
    </pivotField>
    <pivotField axis="axisRow" compact="0" outline="0" showAll="0" defaultSubtotal="0">
      <items count="3">
        <item h="1" sd="0" x="0"/>
        <item x="2"/>
        <item h="1" sd="0" x="1"/>
      </items>
    </pivotField>
  </pivotFields>
  <rowFields count="3">
    <field x="16"/>
    <field x="17"/>
    <field x="1"/>
  </rowFields>
  <rowItems count="9">
    <i>
      <x/>
      <x v="1"/>
      <x v="6"/>
    </i>
    <i r="2">
      <x v="14"/>
    </i>
    <i r="2">
      <x v="24"/>
    </i>
    <i r="2">
      <x v="25"/>
    </i>
    <i r="2">
      <x v="27"/>
    </i>
    <i r="2">
      <x v="75"/>
    </i>
    <i r="2">
      <x v="76"/>
    </i>
    <i r="2">
      <x v="84"/>
    </i>
    <i t="grand">
      <x/>
    </i>
  </rowItems>
  <colFields count="1">
    <field x="13"/>
  </colFields>
  <col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colItems>
  <dataFields count="1">
    <dataField name="Suma de Valor/Moneda objeto" fld="11" baseField="0" baseItem="0" numFmtId="3"/>
  </dataField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Tabla dinámica3" cacheId="2" applyNumberFormats="0" applyBorderFormats="0" applyFontFormats="0" applyPatternFormats="0" applyAlignmentFormats="0" applyWidthHeightFormats="1" dataCaption="Valores" updatedVersion="3" minRefreshableVersion="3" showCalcMbrs="0" useAutoFormatting="1" itemPrintTitles="1" createdVersion="3" indent="0" compact="0" compactData="0" multipleFieldFilters="0">
  <location ref="A3:D11" firstHeaderRow="1" firstDataRow="1" firstDataCol="3"/>
  <pivotFields count="18">
    <pivotField compact="0" outline="0" showAll="0"/>
    <pivotField axis="axisRow" compact="0" outline="0" showAll="0">
      <items count="261">
        <item x="80"/>
        <item x="68"/>
        <item x="0"/>
        <item x="49"/>
        <item x="31"/>
        <item x="79"/>
        <item x="23"/>
        <item x="86"/>
        <item x="43"/>
        <item x="82"/>
        <item x="75"/>
        <item x="37"/>
        <item x="47"/>
        <item x="61"/>
        <item x="38"/>
        <item x="29"/>
        <item x="28"/>
        <item x="42"/>
        <item x="57"/>
        <item x="70"/>
        <item x="25"/>
        <item x="81"/>
        <item x="71"/>
        <item x="64"/>
        <item x="60"/>
        <item x="41"/>
        <item x="58"/>
        <item x="24"/>
        <item x="83"/>
        <item x="73"/>
        <item x="74"/>
        <item x="72"/>
        <item x="36"/>
        <item x="77"/>
        <item x="21"/>
        <item x="89"/>
        <item x="78"/>
        <item x="30"/>
        <item x="90"/>
        <item x="62"/>
        <item x="48"/>
        <item x="76"/>
        <item x="16"/>
        <item x="18"/>
        <item x="19"/>
        <item x="14"/>
        <item x="17"/>
        <item x="15"/>
        <item x="39"/>
        <item x="63"/>
        <item x="5"/>
        <item x="11"/>
        <item x="87"/>
        <item x="6"/>
        <item x="12"/>
        <item x="91"/>
        <item x="50"/>
        <item x="3"/>
        <item x="4"/>
        <item x="13"/>
        <item x="7"/>
        <item x="8"/>
        <item x="10"/>
        <item x="84"/>
        <item x="40"/>
        <item x="2"/>
        <item x="9"/>
        <item x="55"/>
        <item x="65"/>
        <item x="85"/>
        <item x="66"/>
        <item x="54"/>
        <item x="45"/>
        <item x="52"/>
        <item x="59"/>
        <item x="44"/>
        <item x="46"/>
        <item x="32"/>
        <item x="33"/>
        <item x="53"/>
        <item x="20"/>
        <item x="1"/>
        <item x="56"/>
        <item x="26"/>
        <item x="34"/>
        <item x="67"/>
        <item x="51"/>
        <item x="22"/>
        <item x="27"/>
        <item x="35"/>
        <item x="69"/>
        <item x="88"/>
        <item x="192"/>
        <item x="254"/>
        <item x="231"/>
        <item x="111"/>
        <item x="184"/>
        <item x="119"/>
        <item x="98"/>
        <item x="100"/>
        <item x="99"/>
        <item x="97"/>
        <item x="117"/>
        <item x="101"/>
        <item x="196"/>
        <item x="241"/>
        <item x="115"/>
        <item x="180"/>
        <item x="112"/>
        <item x="124"/>
        <item x="123"/>
        <item x="245"/>
        <item x="102"/>
        <item x="206"/>
        <item x="114"/>
        <item x="128"/>
        <item x="185"/>
        <item x="104"/>
        <item x="181"/>
        <item x="207"/>
        <item x="127"/>
        <item x="203"/>
        <item x="215"/>
        <item x="202"/>
        <item x="201"/>
        <item x="226"/>
        <item x="227"/>
        <item x="224"/>
        <item x="147"/>
        <item x="239"/>
        <item x="255"/>
        <item x="187"/>
        <item x="144"/>
        <item x="145"/>
        <item x="146"/>
        <item x="141"/>
        <item x="142"/>
        <item x="143"/>
        <item x="246"/>
        <item x="132"/>
        <item x="138"/>
        <item x="217"/>
        <item x="133"/>
        <item x="139"/>
        <item x="237"/>
        <item x="140"/>
        <item x="134"/>
        <item x="135"/>
        <item x="137"/>
        <item x="131"/>
        <item x="136"/>
        <item x="149"/>
        <item x="148"/>
        <item x="186"/>
        <item x="219"/>
        <item x="209"/>
        <item x="208"/>
        <item x="150"/>
        <item x="130"/>
        <item x="256"/>
        <item x="213"/>
        <item x="249"/>
        <item x="238"/>
        <item x="199"/>
        <item x="214"/>
        <item x="235"/>
        <item x="253"/>
        <item x="250"/>
        <item x="247"/>
        <item x="252"/>
        <item x="210"/>
        <item x="151"/>
        <item x="169"/>
        <item x="228"/>
        <item x="168"/>
        <item x="243"/>
        <item x="179"/>
        <item x="178"/>
        <item x="165"/>
        <item x="166"/>
        <item x="167"/>
        <item x="162"/>
        <item x="163"/>
        <item x="164"/>
        <item x="188"/>
        <item x="218"/>
        <item x="159"/>
        <item x="154"/>
        <item x="160"/>
        <item x="233"/>
        <item x="161"/>
        <item x="155"/>
        <item x="156"/>
        <item x="158"/>
        <item x="248"/>
        <item x="189"/>
        <item x="153"/>
        <item x="157"/>
        <item x="212"/>
        <item x="171"/>
        <item x="240"/>
        <item x="170"/>
        <item x="174"/>
        <item x="175"/>
        <item x="211"/>
        <item x="172"/>
        <item x="173"/>
        <item x="152"/>
        <item x="190"/>
        <item x="216"/>
        <item x="230"/>
        <item x="251"/>
        <item x="177"/>
        <item x="191"/>
        <item x="176"/>
        <item x="229"/>
        <item x="223"/>
        <item x="222"/>
        <item x="220"/>
        <item x="221"/>
        <item x="195"/>
        <item x="244"/>
        <item x="204"/>
        <item x="126"/>
        <item x="236"/>
        <item x="193"/>
        <item x="125"/>
        <item x="182"/>
        <item x="225"/>
        <item x="183"/>
        <item x="116"/>
        <item x="118"/>
        <item x="105"/>
        <item x="95"/>
        <item x="257"/>
        <item x="106"/>
        <item x="96"/>
        <item x="129"/>
        <item x="107"/>
        <item x="108"/>
        <item x="94"/>
        <item x="234"/>
        <item x="92"/>
        <item x="93"/>
        <item x="121"/>
        <item x="120"/>
        <item m="1" x="258"/>
        <item x="194"/>
        <item x="205"/>
        <item m="1" x="259"/>
        <item x="197"/>
        <item x="200"/>
        <item x="232"/>
        <item x="103"/>
        <item x="122"/>
        <item x="242"/>
        <item x="198"/>
        <item x="113"/>
        <item x="109"/>
        <item x="110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numFmtId="3" outline="0" showAll="0"/>
    <pivotField compact="0" outline="0" showAll="0"/>
    <pivotField compact="0" outline="0" showAll="0"/>
    <pivotField compact="0" outline="0" showAll="0" defaultSubtotal="0"/>
    <pivotField compact="0" outline="0" showAll="0" defaultSubtotal="0"/>
    <pivotField axis="axisRow" compact="0" outline="0" showAll="0">
      <items count="3">
        <item x="0"/>
        <item x="1"/>
        <item t="default"/>
      </items>
    </pivotField>
    <pivotField axis="axisRow" compact="0" outline="0" showAll="0">
      <items count="4">
        <item sd="0" x="0"/>
        <item sd="0" x="2"/>
        <item sd="0" x="1"/>
        <item t="default"/>
      </items>
    </pivotField>
  </pivotFields>
  <rowFields count="3">
    <field x="16"/>
    <field x="17"/>
    <field x="1"/>
  </rowFields>
  <rowItems count="8">
    <i>
      <x/>
      <x/>
    </i>
    <i r="1">
      <x v="1"/>
    </i>
    <i r="1">
      <x v="2"/>
    </i>
    <i t="default">
      <x/>
    </i>
    <i>
      <x v="1"/>
      <x/>
    </i>
    <i r="1">
      <x v="2"/>
    </i>
    <i t="default">
      <x v="1"/>
    </i>
    <i t="grand">
      <x/>
    </i>
  </rowItems>
  <colItems count="1">
    <i/>
  </colItems>
  <dataFields count="1">
    <dataField name="Suma de Valor/Moneda objeto" fld="11" baseField="0" baseItem="0" numFmtId="3"/>
  </dataField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Tabla dinámica1" cacheId="0" applyNumberFormats="0" applyBorderFormats="0" applyFontFormats="0" applyPatternFormats="0" applyAlignmentFormats="0" applyWidthHeightFormats="1" dataCaption="Valores" updatedVersion="3" minRefreshableVersion="3" showCalcMbrs="0" useAutoFormatting="1" itemPrintTitles="1" createdVersion="3" indent="0" compact="0" compactData="0" multipleFieldFilters="0">
  <location ref="A4:O14" firstHeaderRow="1" firstDataRow="2" firstDataCol="2"/>
  <pivotFields count="20">
    <pivotField compact="0" outline="0" showAll="0"/>
    <pivotField compact="0" outline="0" showAll="0"/>
    <pivotField compact="0" outline="0" showAll="0"/>
    <pivotField axis="axisRow" compact="0" outline="0" showAll="0" defaultSubtotal="0">
      <items count="5">
        <item x="3"/>
        <item x="2"/>
        <item x="1"/>
        <item x="0"/>
        <item x="4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numFmtId="14" outline="0" showAll="0"/>
    <pivotField compact="0" numFmtId="14" outline="0" showAll="0"/>
    <pivotField dataField="1" compact="0" numFmtId="3" outline="0" showAll="0"/>
    <pivotField compact="0" outline="0" showAll="0"/>
    <pivotField compact="0" numFmtId="3" outline="0" showAll="0"/>
    <pivotField compact="0" numFmtId="3" outline="0" showAll="0"/>
    <pivotField compact="0" numFmtId="3" outline="0" showAll="0"/>
    <pivotField axis="axisCol" compact="0" outline="0" showAll="0">
      <items count="25">
        <item m="1" x="14"/>
        <item m="1" x="21"/>
        <item m="1" x="13"/>
        <item m="1" x="17"/>
        <item m="1" x="12"/>
        <item m="1" x="19"/>
        <item m="1" x="20"/>
        <item m="1" x="18"/>
        <item m="1" x="22"/>
        <item m="1" x="23"/>
        <item m="1" x="15"/>
        <item m="1" x="16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compact="0" outline="0" showAll="0"/>
    <pivotField axis="axisRow" compact="0" outline="0" showAll="0">
      <items count="3">
        <item x="0"/>
        <item x="1"/>
        <item t="default"/>
      </items>
    </pivotField>
  </pivotFields>
  <rowFields count="2">
    <field x="3"/>
    <field x="19"/>
  </rowFields>
  <rowItems count="9">
    <i>
      <x/>
      <x v="1"/>
    </i>
    <i>
      <x v="1"/>
      <x/>
    </i>
    <i r="1">
      <x v="1"/>
    </i>
    <i>
      <x v="2"/>
      <x/>
    </i>
    <i r="1">
      <x v="1"/>
    </i>
    <i>
      <x v="3"/>
      <x/>
    </i>
    <i r="1">
      <x v="1"/>
    </i>
    <i>
      <x v="4"/>
      <x v="1"/>
    </i>
    <i t="grand">
      <x/>
    </i>
  </rowItems>
  <colFields count="1">
    <field x="17"/>
  </colFields>
  <colItems count="13"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 t="grand">
      <x/>
    </i>
  </colItems>
  <dataFields count="1">
    <dataField name="Valor" fld="12" baseField="0" baseItem="0" numFmtId="3"/>
  </dataFields>
  <pivotTableStyleInfo name="PivotStyleLight16"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Tabla dinámica2" cacheId="2" applyNumberFormats="0" applyBorderFormats="0" applyFontFormats="0" applyPatternFormats="0" applyAlignmentFormats="0" applyWidthHeightFormats="1" dataCaption="Valores" updatedVersion="3" minRefreshableVersion="3" showCalcMbrs="0" useAutoFormatting="1" itemPrintTitles="1" createdVersion="3" indent="0" compact="0" compactData="0" multipleFieldFilters="0">
  <location ref="B42:E75" firstHeaderRow="1" firstDataRow="1" firstDataCol="3" rowPageCount="1" colPageCount="1"/>
  <pivotFields count="18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numFmtId="3" outline="0" showAll="0"/>
    <pivotField compact="0" outline="0" showAll="0"/>
    <pivotField compact="0" outline="0" showAll="0"/>
    <pivotField axis="axisRow" compact="0" outline="0" showAll="0" sortType="descending">
      <items count="29">
        <item x="22"/>
        <item x="14"/>
        <item x="7"/>
        <item x="9"/>
        <item x="10"/>
        <item x="2"/>
        <item x="1"/>
        <item x="16"/>
        <item x="17"/>
        <item x="11"/>
        <item x="26"/>
        <item x="3"/>
        <item x="6"/>
        <item x="4"/>
        <item x="8"/>
        <item x="12"/>
        <item x="5"/>
        <item x="24"/>
        <item x="23"/>
        <item x="0"/>
        <item x="15"/>
        <item x="19"/>
        <item x="20"/>
        <item x="18"/>
        <item x="25"/>
        <item x="13"/>
        <item x="21"/>
        <item x="27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compact="0" outline="0" showAll="0">
      <items count="14">
        <item sd="0" x="0"/>
        <item sd="0" x="11"/>
        <item x="4"/>
        <item sd="0" x="5"/>
        <item sd="0" x="7"/>
        <item sd="0" x="12"/>
        <item sd="0" x="8"/>
        <item sd="0" x="9"/>
        <item x="6"/>
        <item sd="0" x="2"/>
        <item sd="0" x="10"/>
        <item x="1"/>
        <item sd="0" x="3"/>
        <item t="default"/>
      </items>
    </pivotField>
    <pivotField axis="axisRow" compact="0" outline="0" showAll="0">
      <items count="3">
        <item x="0"/>
        <item x="1"/>
        <item t="default"/>
      </items>
    </pivotField>
    <pivotField axis="axisPage" compact="0" outline="0" showAll="0">
      <items count="4">
        <item sd="0" x="0"/>
        <item sd="0" x="2"/>
        <item sd="0" x="1"/>
        <item t="default"/>
      </items>
    </pivotField>
  </pivotFields>
  <rowFields count="3">
    <field x="16"/>
    <field x="15"/>
    <field x="14"/>
  </rowFields>
  <rowItems count="33">
    <i>
      <x/>
      <x v="2"/>
      <x v="13"/>
    </i>
    <i r="2">
      <x v="11"/>
    </i>
    <i r="2">
      <x v="4"/>
    </i>
    <i r="2">
      <x v="14"/>
    </i>
    <i r="2">
      <x v="12"/>
    </i>
    <i r="2">
      <x v="1"/>
    </i>
    <i r="2">
      <x v="5"/>
    </i>
    <i r="2">
      <x v="3"/>
    </i>
    <i r="2">
      <x v="24"/>
    </i>
    <i r="2">
      <x v="17"/>
    </i>
    <i r="2">
      <x v="18"/>
    </i>
    <i t="default" r="1">
      <x v="2"/>
    </i>
    <i r="1">
      <x v="8"/>
      <x v="13"/>
    </i>
    <i r="2">
      <x v="11"/>
    </i>
    <i r="2">
      <x v="10"/>
    </i>
    <i r="2">
      <x v="20"/>
    </i>
    <i r="2">
      <x v="5"/>
    </i>
    <i r="2">
      <x v="16"/>
    </i>
    <i r="2">
      <x v="24"/>
    </i>
    <i r="2">
      <x v="3"/>
    </i>
    <i r="2">
      <x v="18"/>
    </i>
    <i r="2">
      <x/>
    </i>
    <i r="2">
      <x v="1"/>
    </i>
    <i r="2">
      <x v="26"/>
    </i>
    <i r="2">
      <x v="9"/>
    </i>
    <i r="2">
      <x v="6"/>
    </i>
    <i r="2">
      <x v="25"/>
    </i>
    <i t="default" r="1">
      <x v="8"/>
    </i>
    <i r="1">
      <x v="11"/>
      <x v="14"/>
    </i>
    <i r="2">
      <x v="12"/>
    </i>
    <i t="default" r="1">
      <x v="11"/>
    </i>
    <i t="default">
      <x/>
    </i>
    <i t="grand">
      <x/>
    </i>
  </rowItems>
  <colItems count="1">
    <i/>
  </colItems>
  <pageFields count="1">
    <pageField fld="17" item="1" hier="-1"/>
  </pageFields>
  <dataFields count="1">
    <dataField name="Suma de Valor/Moneda objeto" fld="11" baseField="0" baseItem="0" numFmtId="3"/>
  </dataFields>
  <pivotTableStyleInfo name="PivotStyleLight16" showRowHeaders="1" showColHeaders="1" showRowStripes="0" showColStripes="0" showLastColumn="1"/>
</pivotTableDefinition>
</file>

<file path=xl/pivotTables/pivotTable6.xml><?xml version="1.0" encoding="utf-8"?>
<pivotTableDefinition xmlns="http://schemas.openxmlformats.org/spreadsheetml/2006/main" name="Tabla dinámica1" cacheId="2" applyNumberFormats="0" applyBorderFormats="0" applyFontFormats="0" applyPatternFormats="0" applyAlignmentFormats="0" applyWidthHeightFormats="1" dataCaption="Valores" updatedVersion="3" minRefreshableVersion="3" showCalcMbrs="0" useAutoFormatting="1" itemPrintTitles="1" createdVersion="3" indent="0" compact="0" compactData="0" multipleFieldFilters="0">
  <location ref="B4:F30" firstHeaderRow="1" firstDataRow="2" firstDataCol="2"/>
  <pivotFields count="18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numFmtId="3" outline="0" showAll="0"/>
    <pivotField compact="0" outline="0" showAll="0"/>
    <pivotField compact="0" outline="0" showAll="0"/>
    <pivotField axis="axisRow" compact="0" outline="0" showAll="0" sortType="descending">
      <items count="29">
        <item x="22"/>
        <item x="14"/>
        <item x="7"/>
        <item x="9"/>
        <item x="10"/>
        <item x="2"/>
        <item x="1"/>
        <item x="16"/>
        <item x="17"/>
        <item x="11"/>
        <item x="26"/>
        <item x="3"/>
        <item x="6"/>
        <item x="4"/>
        <item x="8"/>
        <item x="12"/>
        <item x="5"/>
        <item x="24"/>
        <item x="23"/>
        <item x="0"/>
        <item x="15"/>
        <item x="19"/>
        <item x="20"/>
        <item x="18"/>
        <item x="25"/>
        <item x="13"/>
        <item x="21"/>
        <item x="27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outline="0" showAll="0" defaultSubtotal="0"/>
    <pivotField axis="axisRow" compact="0" outline="0" showAll="0">
      <items count="3">
        <item x="0"/>
        <item h="1" x="1"/>
        <item t="default"/>
      </items>
    </pivotField>
    <pivotField axis="axisCol" compact="0" outline="0" showAll="0">
      <items count="4">
        <item sd="0" x="0"/>
        <item h="1" sd="0" x="2"/>
        <item sd="0" x="1"/>
        <item t="default"/>
      </items>
    </pivotField>
  </pivotFields>
  <rowFields count="2">
    <field x="16"/>
    <field x="14"/>
  </rowFields>
  <rowItems count="25">
    <i>
      <x/>
      <x v="11"/>
    </i>
    <i r="1">
      <x v="13"/>
    </i>
    <i r="1">
      <x v="21"/>
    </i>
    <i r="1">
      <x v="16"/>
    </i>
    <i r="1">
      <x v="18"/>
    </i>
    <i r="1">
      <x v="1"/>
    </i>
    <i r="1">
      <x v="9"/>
    </i>
    <i r="1">
      <x/>
    </i>
    <i r="1">
      <x v="26"/>
    </i>
    <i r="1">
      <x v="5"/>
    </i>
    <i r="1">
      <x v="20"/>
    </i>
    <i r="1">
      <x v="23"/>
    </i>
    <i r="1">
      <x v="6"/>
    </i>
    <i r="1">
      <x v="22"/>
    </i>
    <i r="1">
      <x v="25"/>
    </i>
    <i r="1">
      <x v="8"/>
    </i>
    <i r="1">
      <x v="10"/>
    </i>
    <i r="1">
      <x v="2"/>
    </i>
    <i r="1">
      <x v="7"/>
    </i>
    <i r="1">
      <x v="15"/>
    </i>
    <i r="1">
      <x v="19"/>
    </i>
    <i r="1">
      <x v="24"/>
    </i>
    <i r="1">
      <x v="17"/>
    </i>
    <i t="default">
      <x/>
    </i>
    <i t="grand">
      <x/>
    </i>
  </rowItems>
  <colFields count="1">
    <field x="17"/>
  </colFields>
  <colItems count="3">
    <i>
      <x/>
    </i>
    <i>
      <x v="2"/>
    </i>
    <i t="grand">
      <x/>
    </i>
  </colItems>
  <dataFields count="1">
    <dataField name="Suma de Valor/Moneda objeto" fld="11" baseField="0" baseItem="0" numFmtId="3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6.xml"/><Relationship Id="rId1" Type="http://schemas.openxmlformats.org/officeDocument/2006/relationships/pivotTable" Target="../pivotTables/pivotTable5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Sistema%20de%20Informaci&#243;n%20Financiero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C203"/>
  <sheetViews>
    <sheetView showGridLines="0" workbookViewId="0">
      <selection activeCell="D6" sqref="D6"/>
    </sheetView>
  </sheetViews>
  <sheetFormatPr baseColWidth="10" defaultColWidth="0" defaultRowHeight="12.75" zeroHeight="1"/>
  <cols>
    <col min="1" max="1" width="46" bestFit="1" customWidth="1"/>
    <col min="2" max="2" width="11.42578125" customWidth="1"/>
    <col min="3" max="3" width="39" bestFit="1" customWidth="1"/>
    <col min="4" max="4" width="5.85546875" customWidth="1"/>
    <col min="5" max="16383" width="11.42578125" hidden="1"/>
    <col min="16384" max="16384" width="3.42578125" hidden="1" customWidth="1"/>
  </cols>
  <sheetData>
    <row r="1" spans="1:3"/>
    <row r="2" spans="1:3"/>
    <row r="3" spans="1:3">
      <c r="A3" s="16" t="s">
        <v>535</v>
      </c>
      <c r="B3" s="16" t="s">
        <v>254</v>
      </c>
      <c r="C3" s="16" t="s">
        <v>161</v>
      </c>
    </row>
    <row r="4" spans="1:3">
      <c r="A4" t="s">
        <v>525</v>
      </c>
      <c r="B4" t="s">
        <v>242</v>
      </c>
      <c r="C4" t="s">
        <v>61</v>
      </c>
    </row>
    <row r="5" spans="1:3">
      <c r="C5" t="s">
        <v>99</v>
      </c>
    </row>
    <row r="6" spans="1:3">
      <c r="B6" t="s">
        <v>246</v>
      </c>
      <c r="C6" t="s">
        <v>103</v>
      </c>
    </row>
    <row r="7" spans="1:3">
      <c r="C7" t="s">
        <v>104</v>
      </c>
    </row>
    <row r="8" spans="1:3">
      <c r="A8" t="s">
        <v>526</v>
      </c>
      <c r="B8" t="s">
        <v>242</v>
      </c>
      <c r="C8" t="s">
        <v>180</v>
      </c>
    </row>
    <row r="9" spans="1:3">
      <c r="A9" t="s">
        <v>529</v>
      </c>
      <c r="B9" t="s">
        <v>242</v>
      </c>
      <c r="C9" t="s">
        <v>80</v>
      </c>
    </row>
    <row r="10" spans="1:3">
      <c r="C10" t="s">
        <v>444</v>
      </c>
    </row>
    <row r="11" spans="1:3">
      <c r="B11" t="s">
        <v>524</v>
      </c>
      <c r="C11" t="s">
        <v>87</v>
      </c>
    </row>
    <row r="12" spans="1:3">
      <c r="A12" t="s">
        <v>532</v>
      </c>
      <c r="B12" t="s">
        <v>242</v>
      </c>
      <c r="C12" t="s">
        <v>168</v>
      </c>
    </row>
    <row r="13" spans="1:3">
      <c r="C13" t="s">
        <v>169</v>
      </c>
    </row>
    <row r="14" spans="1:3">
      <c r="C14" t="s">
        <v>167</v>
      </c>
    </row>
    <row r="15" spans="1:3">
      <c r="C15" t="s">
        <v>92</v>
      </c>
    </row>
    <row r="16" spans="1:3">
      <c r="C16" t="s">
        <v>69</v>
      </c>
    </row>
    <row r="17" spans="3:3">
      <c r="C17" t="s">
        <v>64</v>
      </c>
    </row>
    <row r="18" spans="3:3">
      <c r="C18" t="s">
        <v>111</v>
      </c>
    </row>
    <row r="19" spans="3:3">
      <c r="C19" t="s">
        <v>96</v>
      </c>
    </row>
    <row r="20" spans="3:3">
      <c r="C20" t="s">
        <v>106</v>
      </c>
    </row>
    <row r="21" spans="3:3">
      <c r="C21" t="s">
        <v>102</v>
      </c>
    </row>
    <row r="22" spans="3:3">
      <c r="C22" t="s">
        <v>67</v>
      </c>
    </row>
    <row r="23" spans="3:3">
      <c r="C23" t="s">
        <v>89</v>
      </c>
    </row>
    <row r="24" spans="3:3">
      <c r="C24" t="s">
        <v>185</v>
      </c>
    </row>
    <row r="25" spans="3:3">
      <c r="C25" t="s">
        <v>141</v>
      </c>
    </row>
    <row r="26" spans="3:3">
      <c r="C26" t="s">
        <v>184</v>
      </c>
    </row>
    <row r="27" spans="3:3">
      <c r="C27" t="s">
        <v>171</v>
      </c>
    </row>
    <row r="28" spans="3:3">
      <c r="C28" t="s">
        <v>123</v>
      </c>
    </row>
    <row r="29" spans="3:3">
      <c r="C29" t="s">
        <v>166</v>
      </c>
    </row>
    <row r="30" spans="3:3">
      <c r="C30" t="s">
        <v>131</v>
      </c>
    </row>
    <row r="31" spans="3:3">
      <c r="C31" t="s">
        <v>124</v>
      </c>
    </row>
    <row r="32" spans="3:3">
      <c r="C32" t="s">
        <v>182</v>
      </c>
    </row>
    <row r="33" spans="3:3">
      <c r="C33" t="s">
        <v>98</v>
      </c>
    </row>
    <row r="34" spans="3:3">
      <c r="C34" t="s">
        <v>134</v>
      </c>
    </row>
    <row r="35" spans="3:3">
      <c r="C35" t="s">
        <v>63</v>
      </c>
    </row>
    <row r="36" spans="3:3">
      <c r="C36" t="s">
        <v>107</v>
      </c>
    </row>
    <row r="37" spans="3:3">
      <c r="C37" t="s">
        <v>140</v>
      </c>
    </row>
    <row r="38" spans="3:3">
      <c r="C38" t="s">
        <v>145</v>
      </c>
    </row>
    <row r="39" spans="3:3">
      <c r="C39" t="s">
        <v>90</v>
      </c>
    </row>
    <row r="40" spans="3:3">
      <c r="C40" t="s">
        <v>183</v>
      </c>
    </row>
    <row r="41" spans="3:3">
      <c r="C41" t="s">
        <v>160</v>
      </c>
    </row>
    <row r="42" spans="3:3">
      <c r="C42" t="s">
        <v>83</v>
      </c>
    </row>
    <row r="43" spans="3:3">
      <c r="C43" t="s">
        <v>68</v>
      </c>
    </row>
    <row r="44" spans="3:3">
      <c r="C44" t="s">
        <v>177</v>
      </c>
    </row>
    <row r="45" spans="3:3">
      <c r="C45" t="s">
        <v>355</v>
      </c>
    </row>
    <row r="46" spans="3:3">
      <c r="C46" t="s">
        <v>364</v>
      </c>
    </row>
    <row r="47" spans="3:3">
      <c r="C47" t="s">
        <v>372</v>
      </c>
    </row>
    <row r="48" spans="3:3">
      <c r="C48" t="s">
        <v>396</v>
      </c>
    </row>
    <row r="49" spans="3:3">
      <c r="C49" t="s">
        <v>367</v>
      </c>
    </row>
    <row r="50" spans="3:3">
      <c r="C50" t="s">
        <v>359</v>
      </c>
    </row>
    <row r="51" spans="3:3">
      <c r="C51" t="s">
        <v>357</v>
      </c>
    </row>
    <row r="52" spans="3:3">
      <c r="C52" t="s">
        <v>402</v>
      </c>
    </row>
    <row r="53" spans="3:3">
      <c r="C53" t="s">
        <v>449</v>
      </c>
    </row>
    <row r="54" spans="3:3">
      <c r="C54" t="s">
        <v>448</v>
      </c>
    </row>
    <row r="55" spans="3:3">
      <c r="C55" t="s">
        <v>361</v>
      </c>
    </row>
    <row r="56" spans="3:3">
      <c r="C56" t="s">
        <v>358</v>
      </c>
    </row>
    <row r="57" spans="3:3">
      <c r="C57" t="s">
        <v>366</v>
      </c>
    </row>
    <row r="58" spans="3:3">
      <c r="C58" t="s">
        <v>441</v>
      </c>
    </row>
    <row r="59" spans="3:3">
      <c r="C59" t="s">
        <v>400</v>
      </c>
    </row>
    <row r="60" spans="3:3">
      <c r="C60" t="s">
        <v>388</v>
      </c>
    </row>
    <row r="61" spans="3:3">
      <c r="C61" t="s">
        <v>399</v>
      </c>
    </row>
    <row r="62" spans="3:3">
      <c r="C62" t="s">
        <v>389</v>
      </c>
    </row>
    <row r="63" spans="3:3">
      <c r="C63" t="s">
        <v>391</v>
      </c>
    </row>
    <row r="64" spans="3:3">
      <c r="C64" t="s">
        <v>445</v>
      </c>
    </row>
    <row r="65" spans="1:3">
      <c r="C65" t="s">
        <v>395</v>
      </c>
    </row>
    <row r="66" spans="1:3">
      <c r="C66" t="s">
        <v>378</v>
      </c>
    </row>
    <row r="67" spans="1:3">
      <c r="C67" t="s">
        <v>398</v>
      </c>
    </row>
    <row r="68" spans="1:3">
      <c r="C68" t="s">
        <v>443</v>
      </c>
    </row>
    <row r="69" spans="1:3">
      <c r="C69" t="s">
        <v>360</v>
      </c>
    </row>
    <row r="70" spans="1:3">
      <c r="C70" t="s">
        <v>390</v>
      </c>
    </row>
    <row r="71" spans="1:3">
      <c r="B71" t="s">
        <v>246</v>
      </c>
      <c r="C71" t="s">
        <v>181</v>
      </c>
    </row>
    <row r="72" spans="1:3">
      <c r="C72" t="s">
        <v>91</v>
      </c>
    </row>
    <row r="73" spans="1:3">
      <c r="C73" t="s">
        <v>108</v>
      </c>
    </row>
    <row r="74" spans="1:3">
      <c r="C74" t="s">
        <v>84</v>
      </c>
    </row>
    <row r="75" spans="1:3">
      <c r="C75" t="s">
        <v>382</v>
      </c>
    </row>
    <row r="76" spans="1:3">
      <c r="C76" t="s">
        <v>452</v>
      </c>
    </row>
    <row r="77" spans="1:3">
      <c r="C77" t="s">
        <v>368</v>
      </c>
    </row>
    <row r="78" spans="1:3">
      <c r="A78" t="s">
        <v>453</v>
      </c>
      <c r="B78" t="s">
        <v>246</v>
      </c>
      <c r="C78" t="s">
        <v>93</v>
      </c>
    </row>
    <row r="79" spans="1:3">
      <c r="C79" t="s">
        <v>381</v>
      </c>
    </row>
    <row r="80" spans="1:3">
      <c r="C80" t="s">
        <v>362</v>
      </c>
    </row>
    <row r="81" spans="1:3">
      <c r="A81" t="s">
        <v>454</v>
      </c>
      <c r="B81" t="s">
        <v>242</v>
      </c>
      <c r="C81" t="s">
        <v>451</v>
      </c>
    </row>
    <row r="82" spans="1:3">
      <c r="A82" t="s">
        <v>533</v>
      </c>
      <c r="B82" t="s">
        <v>242</v>
      </c>
      <c r="C82" t="s">
        <v>164</v>
      </c>
    </row>
    <row r="83" spans="1:3">
      <c r="C83" t="s">
        <v>122</v>
      </c>
    </row>
    <row r="84" spans="1:3">
      <c r="C84" t="s">
        <v>163</v>
      </c>
    </row>
    <row r="85" spans="1:3">
      <c r="C85" t="s">
        <v>392</v>
      </c>
    </row>
    <row r="86" spans="1:3">
      <c r="C86" t="s">
        <v>404</v>
      </c>
    </row>
    <row r="87" spans="1:3">
      <c r="C87" t="s">
        <v>356</v>
      </c>
    </row>
    <row r="88" spans="1:3">
      <c r="C88" t="s">
        <v>403</v>
      </c>
    </row>
    <row r="89" spans="1:3">
      <c r="C89" t="s">
        <v>387</v>
      </c>
    </row>
    <row r="90" spans="1:3">
      <c r="A90" t="s">
        <v>530</v>
      </c>
      <c r="B90" t="s">
        <v>242</v>
      </c>
      <c r="C90" t="s">
        <v>127</v>
      </c>
    </row>
    <row r="91" spans="1:3">
      <c r="C91" t="s">
        <v>397</v>
      </c>
    </row>
    <row r="92" spans="1:3">
      <c r="C92" t="s">
        <v>442</v>
      </c>
    </row>
    <row r="93" spans="1:3">
      <c r="B93" t="s">
        <v>246</v>
      </c>
      <c r="C93" t="s">
        <v>128</v>
      </c>
    </row>
    <row r="94" spans="1:3">
      <c r="C94" t="s">
        <v>393</v>
      </c>
    </row>
    <row r="95" spans="1:3">
      <c r="C95" t="s">
        <v>450</v>
      </c>
    </row>
    <row r="96" spans="1:3">
      <c r="A96" t="s">
        <v>531</v>
      </c>
      <c r="B96" t="s">
        <v>242</v>
      </c>
      <c r="C96" t="s">
        <v>86</v>
      </c>
    </row>
    <row r="97" spans="1:3">
      <c r="C97" t="s">
        <v>82</v>
      </c>
    </row>
    <row r="98" spans="1:3">
      <c r="C98" t="s">
        <v>250</v>
      </c>
    </row>
    <row r="99" spans="1:3">
      <c r="C99" t="s">
        <v>447</v>
      </c>
    </row>
    <row r="100" spans="1:3">
      <c r="C100" t="s">
        <v>446</v>
      </c>
    </row>
    <row r="101" spans="1:3">
      <c r="C101" t="s">
        <v>238</v>
      </c>
    </row>
    <row r="102" spans="1:3">
      <c r="B102" t="s">
        <v>524</v>
      </c>
      <c r="C102" t="s">
        <v>97</v>
      </c>
    </row>
    <row r="103" spans="1:3">
      <c r="C103" t="s">
        <v>94</v>
      </c>
    </row>
    <row r="104" spans="1:3">
      <c r="C104" t="s">
        <v>88</v>
      </c>
    </row>
    <row r="105" spans="1:3">
      <c r="C105" t="s">
        <v>81</v>
      </c>
    </row>
    <row r="106" spans="1:3">
      <c r="C106" t="s">
        <v>95</v>
      </c>
    </row>
    <row r="107" spans="1:3">
      <c r="A107" t="s">
        <v>527</v>
      </c>
      <c r="B107" t="s">
        <v>242</v>
      </c>
      <c r="C107" t="s">
        <v>57</v>
      </c>
    </row>
    <row r="108" spans="1:3">
      <c r="C108" t="s">
        <v>59</v>
      </c>
    </row>
    <row r="109" spans="1:3">
      <c r="C109" t="s">
        <v>60</v>
      </c>
    </row>
    <row r="110" spans="1:3">
      <c r="C110" t="s">
        <v>53</v>
      </c>
    </row>
    <row r="111" spans="1:3">
      <c r="C111" t="s">
        <v>58</v>
      </c>
    </row>
    <row r="112" spans="1:3">
      <c r="C112" t="s">
        <v>56</v>
      </c>
    </row>
    <row r="113" spans="3:3">
      <c r="C113" t="s">
        <v>109</v>
      </c>
    </row>
    <row r="114" spans="3:3">
      <c r="C114" t="s">
        <v>74</v>
      </c>
    </row>
    <row r="115" spans="3:3">
      <c r="C115" t="s">
        <v>75</v>
      </c>
    </row>
    <row r="116" spans="3:3">
      <c r="C116" t="s">
        <v>76</v>
      </c>
    </row>
    <row r="117" spans="3:3">
      <c r="C117" t="s">
        <v>43</v>
      </c>
    </row>
    <row r="118" spans="3:3">
      <c r="C118" t="s">
        <v>52</v>
      </c>
    </row>
    <row r="119" spans="3:3">
      <c r="C119" t="s">
        <v>46</v>
      </c>
    </row>
    <row r="120" spans="3:3">
      <c r="C120" t="s">
        <v>47</v>
      </c>
    </row>
    <row r="121" spans="3:3">
      <c r="C121" t="s">
        <v>49</v>
      </c>
    </row>
    <row r="122" spans="3:3">
      <c r="C122" t="s">
        <v>110</v>
      </c>
    </row>
    <row r="123" spans="3:3">
      <c r="C123" t="s">
        <v>38</v>
      </c>
    </row>
    <row r="124" spans="3:3">
      <c r="C124" t="s">
        <v>48</v>
      </c>
    </row>
    <row r="125" spans="3:3">
      <c r="C125" t="s">
        <v>409</v>
      </c>
    </row>
    <row r="126" spans="3:3">
      <c r="C126" t="s">
        <v>411</v>
      </c>
    </row>
    <row r="127" spans="3:3">
      <c r="C127" t="s">
        <v>410</v>
      </c>
    </row>
    <row r="128" spans="3:3">
      <c r="C128" t="s">
        <v>408</v>
      </c>
    </row>
    <row r="129" spans="3:3">
      <c r="C129" t="s">
        <v>415</v>
      </c>
    </row>
    <row r="130" spans="3:3">
      <c r="C130" t="s">
        <v>426</v>
      </c>
    </row>
    <row r="131" spans="3:3">
      <c r="C131" t="s">
        <v>427</v>
      </c>
    </row>
    <row r="132" spans="3:3">
      <c r="C132" t="s">
        <v>428</v>
      </c>
    </row>
    <row r="133" spans="3:3">
      <c r="C133" t="s">
        <v>423</v>
      </c>
    </row>
    <row r="134" spans="3:3">
      <c r="C134" t="s">
        <v>424</v>
      </c>
    </row>
    <row r="135" spans="3:3">
      <c r="C135" t="s">
        <v>425</v>
      </c>
    </row>
    <row r="136" spans="3:3">
      <c r="C136" t="s">
        <v>375</v>
      </c>
    </row>
    <row r="137" spans="3:3">
      <c r="C137" t="s">
        <v>417</v>
      </c>
    </row>
    <row r="138" spans="3:3">
      <c r="C138" t="s">
        <v>374</v>
      </c>
    </row>
    <row r="139" spans="3:3">
      <c r="C139" t="s">
        <v>422</v>
      </c>
    </row>
    <row r="140" spans="3:3">
      <c r="C140" t="s">
        <v>418</v>
      </c>
    </row>
    <row r="141" spans="3:3">
      <c r="C141" t="s">
        <v>419</v>
      </c>
    </row>
    <row r="142" spans="3:3">
      <c r="C142" t="s">
        <v>421</v>
      </c>
    </row>
    <row r="143" spans="3:3">
      <c r="C143" t="s">
        <v>373</v>
      </c>
    </row>
    <row r="144" spans="3:3">
      <c r="C144" t="s">
        <v>420</v>
      </c>
    </row>
    <row r="145" spans="3:3">
      <c r="C145" t="s">
        <v>384</v>
      </c>
    </row>
    <row r="146" spans="3:3">
      <c r="C146" t="s">
        <v>383</v>
      </c>
    </row>
    <row r="147" spans="3:3">
      <c r="C147" t="s">
        <v>438</v>
      </c>
    </row>
    <row r="148" spans="3:3">
      <c r="C148" t="s">
        <v>439</v>
      </c>
    </row>
    <row r="149" spans="3:3">
      <c r="C149" t="s">
        <v>440</v>
      </c>
    </row>
    <row r="150" spans="3:3">
      <c r="C150" t="s">
        <v>435</v>
      </c>
    </row>
    <row r="151" spans="3:3">
      <c r="C151" t="s">
        <v>436</v>
      </c>
    </row>
    <row r="152" spans="3:3">
      <c r="C152" t="s">
        <v>437</v>
      </c>
    </row>
    <row r="153" spans="3:3">
      <c r="C153" t="s">
        <v>429</v>
      </c>
    </row>
    <row r="154" spans="3:3">
      <c r="C154" t="s">
        <v>434</v>
      </c>
    </row>
    <row r="155" spans="3:3">
      <c r="C155" t="s">
        <v>430</v>
      </c>
    </row>
    <row r="156" spans="3:3">
      <c r="C156" t="s">
        <v>431</v>
      </c>
    </row>
    <row r="157" spans="3:3">
      <c r="C157" t="s">
        <v>433</v>
      </c>
    </row>
    <row r="158" spans="3:3">
      <c r="C158" t="s">
        <v>376</v>
      </c>
    </row>
    <row r="159" spans="3:3">
      <c r="C159" t="s">
        <v>432</v>
      </c>
    </row>
    <row r="160" spans="3:3">
      <c r="C160" t="s">
        <v>386</v>
      </c>
    </row>
    <row r="161" spans="2:3">
      <c r="C161" t="s">
        <v>385</v>
      </c>
    </row>
    <row r="162" spans="2:3">
      <c r="C162" t="s">
        <v>371</v>
      </c>
    </row>
    <row r="163" spans="2:3">
      <c r="C163" t="s">
        <v>401</v>
      </c>
    </row>
    <row r="164" spans="2:3">
      <c r="C164" t="s">
        <v>370</v>
      </c>
    </row>
    <row r="165" spans="2:3">
      <c r="C165" t="s">
        <v>412</v>
      </c>
    </row>
    <row r="166" spans="2:3">
      <c r="C166" t="s">
        <v>523</v>
      </c>
    </row>
    <row r="167" spans="2:3">
      <c r="C167" t="s">
        <v>416</v>
      </c>
    </row>
    <row r="168" spans="2:3">
      <c r="C168" t="s">
        <v>413</v>
      </c>
    </row>
    <row r="169" spans="2:3">
      <c r="C169" t="s">
        <v>414</v>
      </c>
    </row>
    <row r="170" spans="2:3">
      <c r="C170" t="s">
        <v>407</v>
      </c>
    </row>
    <row r="171" spans="2:3">
      <c r="C171" t="s">
        <v>369</v>
      </c>
    </row>
    <row r="172" spans="2:3">
      <c r="C172" t="s">
        <v>406</v>
      </c>
    </row>
    <row r="173" spans="2:3">
      <c r="C173" t="s">
        <v>380</v>
      </c>
    </row>
    <row r="174" spans="2:3">
      <c r="C174" t="s">
        <v>379</v>
      </c>
    </row>
    <row r="175" spans="2:3">
      <c r="B175" t="s">
        <v>246</v>
      </c>
      <c r="C175" t="s">
        <v>178</v>
      </c>
    </row>
    <row r="176" spans="2:3">
      <c r="C176" t="s">
        <v>121</v>
      </c>
    </row>
    <row r="177" spans="1:3">
      <c r="C177" t="s">
        <v>50</v>
      </c>
    </row>
    <row r="178" spans="1:3">
      <c r="C178" t="s">
        <v>136</v>
      </c>
    </row>
    <row r="179" spans="1:3">
      <c r="C179" t="s">
        <v>133</v>
      </c>
    </row>
    <row r="180" spans="1:3">
      <c r="C180" t="s">
        <v>72</v>
      </c>
    </row>
    <row r="181" spans="1:3">
      <c r="C181" t="s">
        <v>73</v>
      </c>
    </row>
    <row r="182" spans="1:3">
      <c r="C182" t="s">
        <v>105</v>
      </c>
    </row>
    <row r="183" spans="1:3">
      <c r="A183" t="s">
        <v>536</v>
      </c>
      <c r="B183" t="s">
        <v>242</v>
      </c>
      <c r="C183" t="s">
        <v>165</v>
      </c>
    </row>
    <row r="184" spans="1:3">
      <c r="C184" t="s">
        <v>186</v>
      </c>
    </row>
    <row r="185" spans="1:3">
      <c r="C185" t="s">
        <v>130</v>
      </c>
    </row>
    <row r="186" spans="1:3">
      <c r="C186" t="s">
        <v>143</v>
      </c>
    </row>
    <row r="187" spans="1:3">
      <c r="C187" t="s">
        <v>187</v>
      </c>
    </row>
    <row r="188" spans="1:3">
      <c r="C188" t="s">
        <v>144</v>
      </c>
    </row>
    <row r="189" spans="1:3">
      <c r="C189" t="s">
        <v>129</v>
      </c>
    </row>
    <row r="190" spans="1:3">
      <c r="A190" t="s">
        <v>534</v>
      </c>
      <c r="B190" t="s">
        <v>242</v>
      </c>
      <c r="C190" t="s">
        <v>115</v>
      </c>
    </row>
    <row r="191" spans="1:3">
      <c r="C191" t="s">
        <v>62</v>
      </c>
    </row>
    <row r="192" spans="1:3">
      <c r="C192" t="s">
        <v>377</v>
      </c>
    </row>
    <row r="193" spans="1:3">
      <c r="C193" t="s">
        <v>365</v>
      </c>
    </row>
    <row r="194" spans="1:3">
      <c r="C194" t="s">
        <v>405</v>
      </c>
    </row>
    <row r="195" spans="1:3">
      <c r="C195" t="s">
        <v>363</v>
      </c>
    </row>
    <row r="196" spans="1:3">
      <c r="B196" t="s">
        <v>524</v>
      </c>
      <c r="C196" t="s">
        <v>113</v>
      </c>
    </row>
    <row r="197" spans="1:3">
      <c r="C197" t="s">
        <v>117</v>
      </c>
    </row>
    <row r="198" spans="1:3">
      <c r="C198" t="s">
        <v>394</v>
      </c>
    </row>
    <row r="199" spans="1:3">
      <c r="A199" t="s">
        <v>528</v>
      </c>
      <c r="B199" t="s">
        <v>246</v>
      </c>
      <c r="C199" t="s">
        <v>77</v>
      </c>
    </row>
    <row r="200" spans="1:3">
      <c r="A200" t="s">
        <v>25</v>
      </c>
    </row>
    <row r="201" spans="1:3"/>
    <row r="202" spans="1:3"/>
    <row r="203" spans="1:3"/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1:M36"/>
  <sheetViews>
    <sheetView showGridLines="0" workbookViewId="0">
      <selection activeCell="M1" sqref="M1"/>
    </sheetView>
  </sheetViews>
  <sheetFormatPr baseColWidth="10" defaultColWidth="0" defaultRowHeight="12.75" zeroHeight="1"/>
  <cols>
    <col min="1" max="1" width="5.7109375" customWidth="1"/>
    <col min="2" max="2" width="19" customWidth="1"/>
    <col min="3" max="12" width="7.42578125" customWidth="1"/>
    <col min="13" max="13" width="11.42578125" customWidth="1"/>
    <col min="14" max="16384" width="11.42578125" hidden="1"/>
  </cols>
  <sheetData>
    <row r="1" spans="2:13">
      <c r="M1" s="174" t="s">
        <v>613</v>
      </c>
    </row>
    <row r="2" spans="2:13">
      <c r="M2" s="174"/>
    </row>
    <row r="3" spans="2:13">
      <c r="B3" s="184" t="s">
        <v>564</v>
      </c>
      <c r="C3" s="185"/>
      <c r="D3" s="185"/>
      <c r="E3" s="185"/>
      <c r="F3" s="185"/>
      <c r="G3" s="185"/>
      <c r="H3" s="185"/>
      <c r="I3" s="185"/>
      <c r="J3" s="185"/>
      <c r="K3" s="185"/>
      <c r="L3" s="186"/>
    </row>
    <row r="4" spans="2:13" ht="6.75" customHeight="1">
      <c r="B4" s="77"/>
      <c r="C4" s="78"/>
      <c r="D4" s="78"/>
      <c r="E4" s="78"/>
      <c r="F4" s="78"/>
      <c r="G4" s="78"/>
      <c r="H4" s="78"/>
      <c r="I4" s="78"/>
      <c r="J4" s="78"/>
      <c r="K4" s="78"/>
      <c r="L4" s="79"/>
    </row>
    <row r="5" spans="2:13">
      <c r="B5" s="80" t="s">
        <v>566</v>
      </c>
      <c r="C5" s="81">
        <v>6000</v>
      </c>
      <c r="D5" s="81">
        <f>+C5+2000</f>
        <v>8000</v>
      </c>
      <c r="E5" s="81">
        <f t="shared" ref="E5:L5" si="0">+D5+2000</f>
        <v>10000</v>
      </c>
      <c r="F5" s="81">
        <f t="shared" si="0"/>
        <v>12000</v>
      </c>
      <c r="G5" s="81">
        <f t="shared" si="0"/>
        <v>14000</v>
      </c>
      <c r="H5" s="81">
        <f t="shared" si="0"/>
        <v>16000</v>
      </c>
      <c r="I5" s="81">
        <f t="shared" si="0"/>
        <v>18000</v>
      </c>
      <c r="J5" s="81">
        <f t="shared" si="0"/>
        <v>20000</v>
      </c>
      <c r="K5" s="81">
        <f t="shared" si="0"/>
        <v>22000</v>
      </c>
      <c r="L5" s="82">
        <f t="shared" si="0"/>
        <v>24000</v>
      </c>
    </row>
    <row r="6" spans="2:13">
      <c r="B6" s="83"/>
      <c r="C6" s="84"/>
      <c r="D6" s="84"/>
      <c r="E6" s="84"/>
      <c r="F6" s="84"/>
      <c r="G6" s="84"/>
      <c r="H6" s="84"/>
      <c r="I6" s="84"/>
      <c r="J6" s="84"/>
      <c r="K6" s="84"/>
      <c r="L6" s="85"/>
    </row>
    <row r="7" spans="2:13">
      <c r="B7" s="80" t="s">
        <v>341</v>
      </c>
      <c r="C7" s="81">
        <f>+'Escenario Base'!Q19</f>
        <v>5632.6527557500003</v>
      </c>
      <c r="D7" s="81">
        <f>+C7</f>
        <v>5632.6527557500003</v>
      </c>
      <c r="E7" s="81">
        <f t="shared" ref="E7:L7" si="1">+D7</f>
        <v>5632.6527557500003</v>
      </c>
      <c r="F7" s="81">
        <f t="shared" si="1"/>
        <v>5632.6527557500003</v>
      </c>
      <c r="G7" s="81">
        <f t="shared" si="1"/>
        <v>5632.6527557500003</v>
      </c>
      <c r="H7" s="81">
        <f t="shared" si="1"/>
        <v>5632.6527557500003</v>
      </c>
      <c r="I7" s="81">
        <f t="shared" si="1"/>
        <v>5632.6527557500003</v>
      </c>
      <c r="J7" s="81">
        <f t="shared" si="1"/>
        <v>5632.6527557500003</v>
      </c>
      <c r="K7" s="81">
        <f t="shared" si="1"/>
        <v>5632.6527557500003</v>
      </c>
      <c r="L7" s="82">
        <f t="shared" si="1"/>
        <v>5632.6527557500003</v>
      </c>
    </row>
    <row r="8" spans="2:13">
      <c r="B8" s="83"/>
      <c r="C8" s="84"/>
      <c r="D8" s="84"/>
      <c r="E8" s="84"/>
      <c r="F8" s="84"/>
      <c r="G8" s="84"/>
      <c r="H8" s="84"/>
      <c r="I8" s="84"/>
      <c r="J8" s="84"/>
      <c r="K8" s="84"/>
      <c r="L8" s="85"/>
    </row>
    <row r="9" spans="2:13">
      <c r="B9" s="83" t="s">
        <v>562</v>
      </c>
      <c r="C9" s="86">
        <f>+C5*'Escenario Base'!$R$15</f>
        <v>3717.8931509873273</v>
      </c>
      <c r="D9" s="86">
        <f>+D5*'Escenario Base'!$R$15</f>
        <v>4957.1908679831031</v>
      </c>
      <c r="E9" s="86">
        <f>+E5*'Escenario Base'!$R$15</f>
        <v>6196.4885849788789</v>
      </c>
      <c r="F9" s="86">
        <f>+F5*'Escenario Base'!$R$15</f>
        <v>7435.7863019746546</v>
      </c>
      <c r="G9" s="86">
        <f>+G5*'Escenario Base'!$R$15</f>
        <v>8675.0840189704304</v>
      </c>
      <c r="H9" s="86">
        <f>+H5*'Escenario Base'!$R$15</f>
        <v>9914.3817359662062</v>
      </c>
      <c r="I9" s="86">
        <f>+I5*'Escenario Base'!$R$15</f>
        <v>11153.679452961982</v>
      </c>
      <c r="J9" s="86">
        <f>+J5*'Escenario Base'!$R$15</f>
        <v>12392.977169957758</v>
      </c>
      <c r="K9" s="86">
        <f>+K5*'Escenario Base'!$R$15</f>
        <v>13632.274886953533</v>
      </c>
      <c r="L9" s="87">
        <f>+L5*'Escenario Base'!$R$15</f>
        <v>14871.572603949309</v>
      </c>
    </row>
    <row r="10" spans="2:13">
      <c r="B10" s="83"/>
      <c r="C10" s="84"/>
      <c r="D10" s="84"/>
      <c r="E10" s="84"/>
      <c r="F10" s="84"/>
      <c r="G10" s="84"/>
      <c r="H10" s="84"/>
      <c r="I10" s="84"/>
      <c r="J10" s="84"/>
      <c r="K10" s="84"/>
      <c r="L10" s="85"/>
    </row>
    <row r="11" spans="2:13">
      <c r="B11" s="80" t="s">
        <v>563</v>
      </c>
      <c r="C11" s="81">
        <f>+C7+C9</f>
        <v>9350.5459067373267</v>
      </c>
      <c r="D11" s="81">
        <f t="shared" ref="D11:L11" si="2">+D7+D9</f>
        <v>10589.843623733104</v>
      </c>
      <c r="E11" s="81">
        <f t="shared" si="2"/>
        <v>11829.141340728878</v>
      </c>
      <c r="F11" s="81">
        <f t="shared" si="2"/>
        <v>13068.439057724656</v>
      </c>
      <c r="G11" s="81">
        <f t="shared" si="2"/>
        <v>14307.73677472043</v>
      </c>
      <c r="H11" s="81">
        <f t="shared" si="2"/>
        <v>15547.034491716207</v>
      </c>
      <c r="I11" s="81">
        <f t="shared" si="2"/>
        <v>16786.332208711981</v>
      </c>
      <c r="J11" s="81">
        <f t="shared" si="2"/>
        <v>18025.629925707759</v>
      </c>
      <c r="K11" s="81">
        <f t="shared" si="2"/>
        <v>19264.927642703533</v>
      </c>
      <c r="L11" s="82">
        <f t="shared" si="2"/>
        <v>20504.225359699311</v>
      </c>
    </row>
    <row r="12" spans="2:13">
      <c r="B12" s="83"/>
      <c r="C12" s="84"/>
      <c r="D12" s="84"/>
      <c r="E12" s="84"/>
      <c r="F12" s="84"/>
      <c r="G12" s="84"/>
      <c r="H12" s="84"/>
      <c r="I12" s="84"/>
      <c r="J12" s="84"/>
      <c r="K12" s="84"/>
      <c r="L12" s="85"/>
    </row>
    <row r="13" spans="2:13">
      <c r="B13" s="88" t="s">
        <v>323</v>
      </c>
      <c r="C13" s="89">
        <f>+C5-C11</f>
        <v>-3350.5459067373267</v>
      </c>
      <c r="D13" s="89">
        <f t="shared" ref="D13:L13" si="3">+D5-D11</f>
        <v>-2589.8436237331043</v>
      </c>
      <c r="E13" s="89">
        <f t="shared" si="3"/>
        <v>-1829.1413407288783</v>
      </c>
      <c r="F13" s="89">
        <f t="shared" si="3"/>
        <v>-1068.4390577246559</v>
      </c>
      <c r="G13" s="89">
        <f t="shared" si="3"/>
        <v>-307.73677472042982</v>
      </c>
      <c r="H13" s="89">
        <f t="shared" si="3"/>
        <v>452.96550828379259</v>
      </c>
      <c r="I13" s="89">
        <f t="shared" si="3"/>
        <v>1213.6677912880186</v>
      </c>
      <c r="J13" s="89">
        <f t="shared" si="3"/>
        <v>1974.370074292241</v>
      </c>
      <c r="K13" s="89">
        <f t="shared" si="3"/>
        <v>2735.0723572964671</v>
      </c>
      <c r="L13" s="90">
        <f t="shared" si="3"/>
        <v>3495.7746403006895</v>
      </c>
    </row>
    <row r="14" spans="2:13" ht="4.5" customHeight="1">
      <c r="B14" s="12"/>
      <c r="C14" s="76"/>
      <c r="D14" s="76"/>
      <c r="E14" s="76"/>
      <c r="F14" s="76"/>
      <c r="G14" s="76"/>
      <c r="H14" s="76"/>
      <c r="I14" s="76"/>
      <c r="J14" s="76"/>
      <c r="K14" s="76"/>
      <c r="L14" s="76"/>
    </row>
    <row r="15" spans="2:13">
      <c r="B15" s="91" t="s">
        <v>565</v>
      </c>
    </row>
    <row r="16" spans="2:13"/>
    <row r="17"/>
    <row r="18"/>
    <row r="19"/>
    <row r="20"/>
    <row r="21"/>
    <row r="22"/>
    <row r="23"/>
    <row r="24"/>
    <row r="25"/>
    <row r="26"/>
    <row r="27"/>
    <row r="28"/>
    <row r="29"/>
    <row r="30"/>
    <row r="31"/>
    <row r="32"/>
    <row r="33" spans="2:4"/>
    <row r="34" spans="2:4"/>
    <row r="35" spans="2:4">
      <c r="B35" s="17" t="s">
        <v>244</v>
      </c>
      <c r="D35" s="7">
        <f>+C7/(1-'Escenario Base'!R15)</f>
        <v>14809.085976461363</v>
      </c>
    </row>
    <row r="36" spans="2:4"/>
  </sheetData>
  <sheetProtection password="CDD2" sheet="1" objects="1" scenarios="1"/>
  <mergeCells count="1">
    <mergeCell ref="B3:L3"/>
  </mergeCells>
  <hyperlinks>
    <hyperlink ref="M1" location="Portada!A1" display="Volver"/>
  </hyperlinks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dimension ref="A1:AK46"/>
  <sheetViews>
    <sheetView showGridLines="0" workbookViewId="0">
      <selection activeCell="R1" sqref="R1"/>
    </sheetView>
  </sheetViews>
  <sheetFormatPr baseColWidth="10" defaultColWidth="0" defaultRowHeight="12.75" zeroHeight="1"/>
  <cols>
    <col min="1" max="1" width="5.5703125" customWidth="1"/>
    <col min="2" max="2" width="25.7109375" bestFit="1" customWidth="1"/>
    <col min="3" max="3" width="9.85546875" hidden="1" customWidth="1"/>
    <col min="4" max="4" width="7.28515625" hidden="1" customWidth="1"/>
    <col min="5" max="5" width="12.28515625" hidden="1" customWidth="1"/>
    <col min="6" max="6" width="6" hidden="1" customWidth="1"/>
    <col min="7" max="7" width="0.7109375" style="111" customWidth="1"/>
    <col min="8" max="8" width="11.42578125" customWidth="1"/>
    <col min="9" max="9" width="5.85546875" customWidth="1"/>
    <col min="10" max="10" width="1.140625" style="138" customWidth="1"/>
    <col min="11" max="11" width="11.42578125" customWidth="1"/>
    <col min="12" max="12" width="5.42578125" customWidth="1"/>
    <col min="13" max="13" width="1.140625" style="138" customWidth="1"/>
    <col min="14" max="14" width="11.42578125" customWidth="1"/>
    <col min="15" max="15" width="5.42578125" customWidth="1"/>
    <col min="16" max="16" width="1.140625" style="138" customWidth="1"/>
    <col min="17" max="17" width="9.42578125" customWidth="1"/>
    <col min="18" max="18" width="6" customWidth="1"/>
    <col min="19" max="19" width="4.140625" customWidth="1"/>
    <col min="20" max="20" width="0.85546875" style="44" hidden="1" customWidth="1"/>
    <col min="21" max="21" width="6.5703125" hidden="1" customWidth="1"/>
    <col min="22" max="23" width="7.140625" hidden="1" customWidth="1"/>
    <col min="24" max="24" width="0.85546875" style="44" hidden="1" customWidth="1"/>
    <col min="25" max="25" width="10.42578125" hidden="1" customWidth="1"/>
    <col min="26" max="26" width="7.28515625" hidden="1" customWidth="1"/>
    <col min="27" max="27" width="7.140625" hidden="1" customWidth="1"/>
    <col min="28" max="28" width="0.85546875" style="44" hidden="1" customWidth="1"/>
    <col min="29" max="29" width="10.42578125" hidden="1" customWidth="1"/>
    <col min="30" max="30" width="7.28515625" hidden="1" customWidth="1"/>
    <col min="31" max="31" width="7.140625" hidden="1" customWidth="1"/>
    <col min="32" max="32" width="0.85546875" style="44" hidden="1" customWidth="1"/>
    <col min="33" max="33" width="10.42578125" hidden="1" customWidth="1"/>
    <col min="34" max="34" width="7.28515625" hidden="1" customWidth="1"/>
    <col min="35" max="35" width="7.140625" hidden="1" customWidth="1"/>
    <col min="36" max="36" width="0.85546875" style="44" hidden="1" customWidth="1"/>
    <col min="37" max="37" width="0" hidden="1" customWidth="1"/>
    <col min="38" max="16384" width="11.42578125" hidden="1"/>
  </cols>
  <sheetData>
    <row r="1" spans="1:36">
      <c r="C1" s="111"/>
      <c r="D1" s="111"/>
      <c r="E1" s="111"/>
      <c r="F1" s="111"/>
      <c r="H1" s="111"/>
      <c r="I1" s="111"/>
      <c r="K1" s="111"/>
      <c r="L1" s="111"/>
      <c r="N1" s="111"/>
      <c r="O1" s="111"/>
      <c r="R1" s="174" t="s">
        <v>613</v>
      </c>
      <c r="U1" s="17" t="s">
        <v>346</v>
      </c>
      <c r="Y1" s="17" t="s">
        <v>346</v>
      </c>
      <c r="AC1" s="17" t="s">
        <v>346</v>
      </c>
      <c r="AG1" s="17" t="s">
        <v>346</v>
      </c>
    </row>
    <row r="2" spans="1:36">
      <c r="B2" s="176" t="s">
        <v>604</v>
      </c>
      <c r="C2" s="176"/>
      <c r="D2" s="176"/>
      <c r="E2" s="176"/>
      <c r="F2" s="176"/>
      <c r="G2" s="176"/>
      <c r="H2" s="176"/>
      <c r="I2" s="176"/>
      <c r="J2" s="176"/>
      <c r="K2" s="176"/>
      <c r="L2" s="176"/>
      <c r="M2" s="176"/>
      <c r="N2" s="176"/>
      <c r="O2" s="176"/>
      <c r="P2" s="176"/>
      <c r="Q2" s="176"/>
      <c r="R2" s="176"/>
    </row>
    <row r="3" spans="1:36" s="41" customFormat="1">
      <c r="B3" s="75"/>
      <c r="C3" s="75"/>
      <c r="D3" s="75"/>
      <c r="E3" s="75"/>
      <c r="F3" s="75"/>
      <c r="G3" s="137"/>
      <c r="H3" s="75"/>
      <c r="I3" s="75"/>
      <c r="J3" s="142"/>
      <c r="K3" s="75"/>
      <c r="L3" s="75"/>
      <c r="M3" s="142"/>
      <c r="N3" s="75"/>
      <c r="O3" s="75"/>
      <c r="P3" s="142"/>
      <c r="R3" s="75"/>
      <c r="T3" s="45"/>
      <c r="U3" s="181" t="s">
        <v>345</v>
      </c>
      <c r="V3" s="181"/>
      <c r="W3" s="181"/>
      <c r="X3" s="45"/>
      <c r="Y3" s="181" t="s">
        <v>347</v>
      </c>
      <c r="Z3" s="181"/>
      <c r="AA3" s="181"/>
      <c r="AB3" s="45"/>
      <c r="AC3" s="181" t="s">
        <v>324</v>
      </c>
      <c r="AD3" s="181"/>
      <c r="AE3" s="181"/>
      <c r="AF3" s="45"/>
      <c r="AG3" s="181" t="s">
        <v>348</v>
      </c>
      <c r="AH3" s="181"/>
      <c r="AI3" s="181"/>
      <c r="AJ3" s="45"/>
    </row>
    <row r="4" spans="1:36">
      <c r="B4" s="126" t="s">
        <v>587</v>
      </c>
      <c r="C4" s="75"/>
      <c r="E4" s="75"/>
      <c r="H4" s="126" t="s">
        <v>584</v>
      </c>
      <c r="I4" s="127" t="s">
        <v>583</v>
      </c>
      <c r="J4" s="143"/>
      <c r="K4" s="126" t="s">
        <v>586</v>
      </c>
      <c r="L4" s="127" t="s">
        <v>583</v>
      </c>
      <c r="M4" s="143"/>
      <c r="N4" s="126" t="s">
        <v>585</v>
      </c>
      <c r="O4" s="127" t="s">
        <v>583</v>
      </c>
      <c r="P4" s="143"/>
      <c r="Q4" s="126" t="s">
        <v>248</v>
      </c>
      <c r="R4" s="127" t="s">
        <v>583</v>
      </c>
    </row>
    <row r="5" spans="1:36" ht="3.75" customHeight="1">
      <c r="B5" s="121"/>
      <c r="H5" s="116"/>
      <c r="I5" s="128"/>
      <c r="K5" s="116"/>
      <c r="L5" s="128"/>
      <c r="N5" s="116"/>
      <c r="O5" s="128"/>
      <c r="Q5" s="116"/>
      <c r="R5" s="128"/>
    </row>
    <row r="6" spans="1:36">
      <c r="B6" s="122" t="s">
        <v>566</v>
      </c>
      <c r="C6" s="13">
        <f>+Ventas!O16</f>
        <v>1565.431384</v>
      </c>
      <c r="D6" s="13"/>
      <c r="E6" s="14">
        <f>+Ventas!O19</f>
        <v>5135.4255590000002</v>
      </c>
      <c r="F6" s="14"/>
      <c r="G6" s="39"/>
      <c r="H6" s="117">
        <f>+C6+E6</f>
        <v>6700.8569430000007</v>
      </c>
      <c r="I6" s="129"/>
      <c r="J6" s="139"/>
      <c r="K6" s="117">
        <f>+Ventas!O7</f>
        <v>4711.9345069999999</v>
      </c>
      <c r="L6" s="129"/>
      <c r="M6" s="139"/>
      <c r="N6" s="117">
        <f>+Ventas!O5+Ventas!O6</f>
        <v>4600.8066469999994</v>
      </c>
      <c r="O6" s="129"/>
      <c r="P6" s="139"/>
      <c r="Q6" s="117">
        <f>+H6+K6+N6</f>
        <v>16013.598097</v>
      </c>
      <c r="R6" s="129"/>
      <c r="S6" s="7"/>
      <c r="U6" s="7">
        <f>+C1</f>
        <v>0</v>
      </c>
      <c r="W6" s="7">
        <f>+U6+Q6</f>
        <v>16013.598097</v>
      </c>
      <c r="Y6" s="7">
        <f>+E1</f>
        <v>0</v>
      </c>
      <c r="AA6" s="7">
        <f>+Y6+Q6</f>
        <v>16013.598097</v>
      </c>
      <c r="AC6" s="7">
        <f>+K1</f>
        <v>0</v>
      </c>
      <c r="AE6" s="7">
        <f>+AC6+Q6</f>
        <v>16013.598097</v>
      </c>
      <c r="AG6" s="7">
        <f>+N1</f>
        <v>0</v>
      </c>
      <c r="AI6" s="7">
        <f>+AG6+Q6</f>
        <v>16013.598097</v>
      </c>
    </row>
    <row r="7" spans="1:36" ht="2.25" customHeight="1">
      <c r="B7" s="121"/>
      <c r="C7" s="8"/>
      <c r="D7" s="8"/>
      <c r="E7" s="7"/>
      <c r="F7" s="7"/>
      <c r="G7" s="38"/>
      <c r="H7" s="118"/>
      <c r="I7" s="130"/>
      <c r="J7" s="140"/>
      <c r="K7" s="118"/>
      <c r="L7" s="130"/>
      <c r="M7" s="140"/>
      <c r="N7" s="118"/>
      <c r="O7" s="130"/>
      <c r="P7" s="140"/>
      <c r="Q7" s="118"/>
      <c r="R7" s="130"/>
      <c r="S7" s="7"/>
      <c r="U7" s="7"/>
      <c r="W7" s="7"/>
      <c r="Y7" s="7"/>
      <c r="AA7" s="7"/>
      <c r="AC7" s="7"/>
      <c r="AE7" s="7"/>
      <c r="AG7" s="7"/>
      <c r="AI7" s="7"/>
    </row>
    <row r="8" spans="1:36">
      <c r="A8" s="17"/>
      <c r="B8" s="122" t="s">
        <v>317</v>
      </c>
      <c r="C8" s="14">
        <f>SUM(C9:C11)</f>
        <v>820.50768944697211</v>
      </c>
      <c r="D8" s="110">
        <f>+C8/$C$6</f>
        <v>0.52414158667906974</v>
      </c>
      <c r="E8" s="14">
        <f>SUM(E9:E11)</f>
        <v>2032.7227879528618</v>
      </c>
      <c r="F8" s="3">
        <f>+E8/$E$6</f>
        <v>0.39582363031052981</v>
      </c>
      <c r="G8" s="40"/>
      <c r="H8" s="117">
        <f>SUM(H9:H11)</f>
        <v>2877.1030911178691</v>
      </c>
      <c r="I8" s="131">
        <f>+H8/$H$6</f>
        <v>0.42936345538959952</v>
      </c>
      <c r="J8" s="136"/>
      <c r="K8" s="117">
        <f>SUM(K9:K11)</f>
        <v>3310.8222214321313</v>
      </c>
      <c r="L8" s="131">
        <f>+K8/$K$6</f>
        <v>0.7026460610845946</v>
      </c>
      <c r="M8" s="136"/>
      <c r="N8" s="117">
        <f>SUM(N9:N11)</f>
        <v>3594.7637576999996</v>
      </c>
      <c r="O8" s="131">
        <f>+N8/$N$6</f>
        <v>0.78133336901780037</v>
      </c>
      <c r="P8" s="136"/>
      <c r="Q8" s="117">
        <f>SUM(Q9:Q11)</f>
        <v>9782.6890702500004</v>
      </c>
      <c r="R8" s="131">
        <f>+Q8/$Q$6</f>
        <v>0.61089887550523059</v>
      </c>
      <c r="S8" s="7"/>
      <c r="U8" s="14">
        <f>SUM(U9:U11)</f>
        <v>0</v>
      </c>
      <c r="V8" s="110" t="e">
        <f>+U8/$U$6</f>
        <v>#DIV/0!</v>
      </c>
      <c r="W8" s="14">
        <f>SUM(W9:W11)</f>
        <v>9782.6890702500004</v>
      </c>
      <c r="Y8" s="14">
        <f>SUM(Y9:Y11)</f>
        <v>0</v>
      </c>
      <c r="Z8" s="3" t="e">
        <f>+Y8/$Y$6</f>
        <v>#DIV/0!</v>
      </c>
      <c r="AA8" s="14">
        <f>SUM(AA9:AA11)</f>
        <v>9782.6890702500004</v>
      </c>
      <c r="AC8" s="14">
        <f>SUM(AC9:AC11)</f>
        <v>0</v>
      </c>
      <c r="AD8" s="3" t="e">
        <f>+AC8/$AC$6</f>
        <v>#DIV/0!</v>
      </c>
      <c r="AE8" s="14">
        <f>SUM(AE9:AE11)</f>
        <v>9782.6890702500004</v>
      </c>
      <c r="AG8" s="14">
        <f>SUM(AG9:AG11)</f>
        <v>0</v>
      </c>
      <c r="AH8" s="3" t="e">
        <f>+AG8/$AG$6</f>
        <v>#DIV/0!</v>
      </c>
      <c r="AI8" s="14">
        <f>SUM(AI9:AI11)</f>
        <v>9782.6890702500004</v>
      </c>
    </row>
    <row r="9" spans="1:36">
      <c r="B9" s="121" t="s">
        <v>321</v>
      </c>
      <c r="C9" s="7">
        <f>+Materiales!P45</f>
        <v>584.98304963004375</v>
      </c>
      <c r="D9" s="110">
        <f>+C9/$C$6</f>
        <v>0.37368808087601479</v>
      </c>
      <c r="E9" s="7">
        <f>+Materiales!P47</f>
        <v>612.62233036995644</v>
      </c>
      <c r="F9" s="3">
        <f>+E9/$E$6</f>
        <v>0.11929339123537988</v>
      </c>
      <c r="G9" s="40"/>
      <c r="H9" s="118">
        <f>+C9+E9</f>
        <v>1197.6053800000002</v>
      </c>
      <c r="I9" s="132">
        <f>+H9/$H$6</f>
        <v>0.17872421246823805</v>
      </c>
      <c r="J9" s="141"/>
      <c r="K9" s="118">
        <f>+Materiales!P24</f>
        <v>33.448391999999998</v>
      </c>
      <c r="L9" s="132">
        <f>+K9/$K$6</f>
        <v>7.0986538438319591E-3</v>
      </c>
      <c r="M9" s="141"/>
      <c r="N9" s="118">
        <v>0</v>
      </c>
      <c r="O9" s="132">
        <f>+N9/$N$6</f>
        <v>0</v>
      </c>
      <c r="P9" s="141"/>
      <c r="Q9" s="118">
        <f>+H9+K9+N9</f>
        <v>1231.0537720000002</v>
      </c>
      <c r="R9" s="132">
        <f>+Q9/$Q$6</f>
        <v>7.6875525696540797E-2</v>
      </c>
      <c r="S9" s="7"/>
      <c r="U9" s="8">
        <f>+U6*D9</f>
        <v>0</v>
      </c>
      <c r="V9" s="110" t="e">
        <f>+U9/$U$6</f>
        <v>#DIV/0!</v>
      </c>
      <c r="W9" s="7">
        <f>+U9+Q9</f>
        <v>1231.0537720000002</v>
      </c>
      <c r="Y9" s="8">
        <f>+$Y$6*F9</f>
        <v>0</v>
      </c>
      <c r="Z9" s="3" t="e">
        <f>+Y9/$Y$6</f>
        <v>#DIV/0!</v>
      </c>
      <c r="AA9" s="7">
        <f>+Y9+Q9</f>
        <v>1231.0537720000002</v>
      </c>
      <c r="AC9" s="8">
        <f>$AC$6*L9</f>
        <v>0</v>
      </c>
      <c r="AD9" s="3" t="e">
        <f t="shared" ref="AD9:AD11" si="0">+AC9/$AC$6</f>
        <v>#DIV/0!</v>
      </c>
      <c r="AE9" s="7">
        <f>+AC9+Q9</f>
        <v>1231.0537720000002</v>
      </c>
      <c r="AG9" s="8">
        <f>$AG$6*O9</f>
        <v>0</v>
      </c>
      <c r="AH9" s="3" t="e">
        <f t="shared" ref="AH9:AH11" si="1">+AG9/$AG$6</f>
        <v>#DIV/0!</v>
      </c>
      <c r="AI9" s="7">
        <f t="shared" ref="AI9:AI11" si="2">+AG9+Q9</f>
        <v>1231.0537720000002</v>
      </c>
    </row>
    <row r="10" spans="1:36">
      <c r="B10" s="121" t="s">
        <v>322</v>
      </c>
      <c r="C10" s="8">
        <f>+H10*C34</f>
        <v>124.12027137943083</v>
      </c>
      <c r="D10" s="110">
        <f t="shared" ref="D10:D11" si="3">+C10/$C$6</f>
        <v>7.9288222178271361E-2</v>
      </c>
      <c r="E10" s="8">
        <f>+H10*E34</f>
        <v>698.4681852502946</v>
      </c>
      <c r="F10" s="3">
        <f t="shared" ref="F10:F11" si="4">+E10/$E$6</f>
        <v>0.13600979650580397</v>
      </c>
      <c r="G10" s="40"/>
      <c r="H10" s="118">
        <f>+'TD MOD'!O21</f>
        <v>822.67313000000013</v>
      </c>
      <c r="I10" s="132">
        <f>+H10/$H$6</f>
        <v>0.12277133163682884</v>
      </c>
      <c r="J10" s="141"/>
      <c r="K10" s="118">
        <f>+'TD MOD'!O25</f>
        <v>2360.0829130000002</v>
      </c>
      <c r="L10" s="132">
        <f>+K10/$K$6</f>
        <v>0.50087345430924091</v>
      </c>
      <c r="M10" s="141"/>
      <c r="N10" s="118">
        <f>+'TD MOD'!O28</f>
        <v>3438.6027109999995</v>
      </c>
      <c r="O10" s="132">
        <f t="shared" ref="O10:O11" si="5">+N10/$N$6</f>
        <v>0.74739126740789552</v>
      </c>
      <c r="P10" s="141"/>
      <c r="Q10" s="118">
        <f>+H10+K10+N10</f>
        <v>6621.3587539999999</v>
      </c>
      <c r="R10" s="132">
        <f>+Q10/$Q$6</f>
        <v>0.41348351031992309</v>
      </c>
      <c r="S10" s="7"/>
      <c r="U10" s="8">
        <f>+U6*D10</f>
        <v>0</v>
      </c>
      <c r="V10" s="110" t="e">
        <f>+U10/$U$6</f>
        <v>#DIV/0!</v>
      </c>
      <c r="W10" s="7">
        <f>+U10+Q10</f>
        <v>6621.3587539999999</v>
      </c>
      <c r="Y10" s="8">
        <f t="shared" ref="Y10" si="6">+$Y$6*F10</f>
        <v>0</v>
      </c>
      <c r="Z10" s="3" t="e">
        <f>+Y10/$Y$6</f>
        <v>#DIV/0!</v>
      </c>
      <c r="AA10" s="7">
        <f t="shared" ref="AA10:AA11" si="7">+Y10+Q10</f>
        <v>6621.3587539999999</v>
      </c>
      <c r="AC10" s="8">
        <f>$AC$6*L10</f>
        <v>0</v>
      </c>
      <c r="AD10" s="3" t="e">
        <f t="shared" si="0"/>
        <v>#DIV/0!</v>
      </c>
      <c r="AE10" s="7">
        <f t="shared" ref="AE10:AE11" si="8">+AC10+Q10</f>
        <v>6621.3587539999999</v>
      </c>
      <c r="AG10" s="8">
        <f t="shared" ref="AG10:AG11" si="9">$AG$6*O10</f>
        <v>0</v>
      </c>
      <c r="AH10" s="3" t="e">
        <f t="shared" si="1"/>
        <v>#DIV/0!</v>
      </c>
      <c r="AI10" s="7">
        <f t="shared" si="2"/>
        <v>6621.3587539999999</v>
      </c>
    </row>
    <row r="11" spans="1:36">
      <c r="A11" s="17"/>
      <c r="B11" s="123" t="s">
        <v>557</v>
      </c>
      <c r="C11" s="8">
        <f>+H11*$C$38</f>
        <v>111.4043684374975</v>
      </c>
      <c r="D11" s="110">
        <f t="shared" si="3"/>
        <v>7.1165283624783582E-2</v>
      </c>
      <c r="E11" s="8">
        <f>+H11*$E$38</f>
        <v>721.63227233261068</v>
      </c>
      <c r="F11" s="3">
        <f t="shared" si="4"/>
        <v>0.14052044256934593</v>
      </c>
      <c r="G11" s="40"/>
      <c r="H11" s="118">
        <f>+'F - V por negocio'!D97/1000000</f>
        <v>856.82458111786866</v>
      </c>
      <c r="I11" s="132">
        <f t="shared" ref="I11" si="10">+H11/$H$6</f>
        <v>0.12786791128453265</v>
      </c>
      <c r="J11" s="141"/>
      <c r="K11" s="118">
        <f>+'F - V por negocio'!D96/1000000</f>
        <v>917.29091643213121</v>
      </c>
      <c r="L11" s="132">
        <f>+K11/$K$6</f>
        <v>0.19467395293152176</v>
      </c>
      <c r="M11" s="141"/>
      <c r="N11" s="118">
        <f>+'F - V por negocio'!D98/1000000</f>
        <v>156.16104669999999</v>
      </c>
      <c r="O11" s="132">
        <f t="shared" si="5"/>
        <v>3.3942101609904927E-2</v>
      </c>
      <c r="P11" s="141"/>
      <c r="Q11" s="118">
        <f>+N11+K11+H11</f>
        <v>1930.2765442499999</v>
      </c>
      <c r="R11" s="132">
        <f>+Q11/$Q$6</f>
        <v>0.1205398394887667</v>
      </c>
      <c r="S11" s="7"/>
      <c r="U11" s="8">
        <f>+U6*D11</f>
        <v>0</v>
      </c>
      <c r="V11" s="110" t="e">
        <f>+U11/$U$6</f>
        <v>#DIV/0!</v>
      </c>
      <c r="W11" s="7">
        <f>+U11+Q11</f>
        <v>1930.2765442499999</v>
      </c>
      <c r="Y11" s="8">
        <f>+$Y$6*F11</f>
        <v>0</v>
      </c>
      <c r="Z11" s="3" t="e">
        <f>+Y11/$Y$6</f>
        <v>#DIV/0!</v>
      </c>
      <c r="AA11" s="7">
        <f t="shared" si="7"/>
        <v>1930.2765442499999</v>
      </c>
      <c r="AC11" s="8">
        <f>$AC$6*L11</f>
        <v>0</v>
      </c>
      <c r="AD11" s="3" t="e">
        <f t="shared" si="0"/>
        <v>#DIV/0!</v>
      </c>
      <c r="AE11" s="7">
        <f t="shared" si="8"/>
        <v>1930.2765442499999</v>
      </c>
      <c r="AG11" s="8">
        <f t="shared" si="9"/>
        <v>0</v>
      </c>
      <c r="AH11" s="3" t="e">
        <f t="shared" si="1"/>
        <v>#DIV/0!</v>
      </c>
      <c r="AI11" s="7">
        <f t="shared" si="2"/>
        <v>1930.2765442499999</v>
      </c>
    </row>
    <row r="12" spans="1:36">
      <c r="B12" s="121"/>
      <c r="D12" s="47"/>
      <c r="H12" s="118"/>
      <c r="I12" s="130"/>
      <c r="J12" s="140"/>
      <c r="K12" s="118"/>
      <c r="L12" s="130"/>
      <c r="M12" s="140"/>
      <c r="N12" s="118"/>
      <c r="O12" s="130"/>
      <c r="P12" s="140"/>
      <c r="Q12" s="118"/>
      <c r="R12" s="130"/>
      <c r="S12" s="7"/>
      <c r="V12" s="15"/>
      <c r="W12" s="7"/>
      <c r="AA12" s="7"/>
      <c r="AE12" s="7"/>
      <c r="AI12" s="7"/>
    </row>
    <row r="13" spans="1:36">
      <c r="B13" s="122" t="s">
        <v>318</v>
      </c>
      <c r="C13" s="14">
        <v>0</v>
      </c>
      <c r="D13" s="11">
        <f>+C13/$C$6</f>
        <v>0</v>
      </c>
      <c r="E13" s="14">
        <v>0</v>
      </c>
      <c r="F13" s="43">
        <f>+E13/$E$6</f>
        <v>0</v>
      </c>
      <c r="G13" s="48"/>
      <c r="H13" s="117">
        <v>0</v>
      </c>
      <c r="I13" s="132">
        <f>+H13/$H$6</f>
        <v>0</v>
      </c>
      <c r="J13" s="141"/>
      <c r="K13" s="117">
        <v>0</v>
      </c>
      <c r="L13" s="132">
        <f>+K13/$K$6</f>
        <v>0</v>
      </c>
      <c r="M13" s="146"/>
      <c r="N13" s="117">
        <v>0</v>
      </c>
      <c r="O13" s="132">
        <f>+N13/$N$6</f>
        <v>0</v>
      </c>
      <c r="P13" s="146"/>
      <c r="Q13" s="117">
        <f>+GETPIVOTDATA("Valor/Moneda objeto",'TD Fijos - Vbles'!$A$3,"Clase","GASTOS","Tipo costo","Variable")/1000000</f>
        <v>140.11871099999999</v>
      </c>
      <c r="R13" s="147">
        <f>+Q13/$Q$6</f>
        <v>8.7499829926573434E-3</v>
      </c>
      <c r="S13" s="7"/>
      <c r="U13" s="39">
        <f>+U6*$R$13</f>
        <v>0</v>
      </c>
      <c r="V13" s="149" t="e">
        <f>+U13/$U$6</f>
        <v>#DIV/0!</v>
      </c>
      <c r="W13" s="7">
        <f>+U13+Q13</f>
        <v>140.11871099999999</v>
      </c>
      <c r="Y13" s="39">
        <f>+Y6*$R$13</f>
        <v>0</v>
      </c>
      <c r="Z13" s="48" t="e">
        <f>+Y13/$Y$6</f>
        <v>#DIV/0!</v>
      </c>
      <c r="AA13" s="7">
        <f>+Y13+Q13</f>
        <v>140.11871099999999</v>
      </c>
      <c r="AC13" s="39">
        <f>+AC6*$R$13</f>
        <v>0</v>
      </c>
      <c r="AD13" s="43" t="e">
        <f>+AC13/$AC$6</f>
        <v>#DIV/0!</v>
      </c>
      <c r="AE13" s="7">
        <f>+AC13+Q13</f>
        <v>140.11871099999999</v>
      </c>
      <c r="AG13" s="39">
        <f>+AG6*$R$13</f>
        <v>0</v>
      </c>
      <c r="AH13" s="43" t="e">
        <f>+AG13/$AG$6</f>
        <v>#DIV/0!</v>
      </c>
      <c r="AI13" s="7">
        <f>+AG13+Q13</f>
        <v>140.11871099999999</v>
      </c>
    </row>
    <row r="14" spans="1:36" ht="4.5" customHeight="1">
      <c r="B14" s="121" t="s">
        <v>319</v>
      </c>
      <c r="D14" s="47"/>
      <c r="H14" s="118"/>
      <c r="I14" s="130"/>
      <c r="J14" s="140"/>
      <c r="K14" s="118"/>
      <c r="L14" s="130"/>
      <c r="M14" s="140"/>
      <c r="N14" s="118"/>
      <c r="O14" s="130"/>
      <c r="P14" s="140"/>
      <c r="Q14" s="118"/>
      <c r="R14" s="130"/>
      <c r="S14" s="7"/>
      <c r="V14" s="15"/>
      <c r="W14" s="7"/>
      <c r="AA14" s="7"/>
      <c r="AE14" s="7"/>
      <c r="AI14" s="7"/>
    </row>
    <row r="15" spans="1:36">
      <c r="B15" s="124" t="s">
        <v>559</v>
      </c>
      <c r="C15" s="72">
        <f>+C13+C8</f>
        <v>820.50768944697211</v>
      </c>
      <c r="D15" s="73">
        <f>+C15/C6</f>
        <v>0.52414158667906974</v>
      </c>
      <c r="E15" s="72">
        <f>+E13+E8</f>
        <v>2032.7227879528618</v>
      </c>
      <c r="F15" s="73">
        <f>+E15/E6</f>
        <v>0.39582363031052981</v>
      </c>
      <c r="G15" s="148"/>
      <c r="H15" s="119">
        <f>+H13+H8</f>
        <v>2877.1030911178691</v>
      </c>
      <c r="I15" s="133">
        <f>+H15/H6</f>
        <v>0.42936345538959952</v>
      </c>
      <c r="J15" s="136"/>
      <c r="K15" s="119">
        <f>+K13+K8</f>
        <v>3310.8222214321313</v>
      </c>
      <c r="L15" s="133">
        <f>+K15/K6</f>
        <v>0.7026460610845946</v>
      </c>
      <c r="M15" s="136"/>
      <c r="N15" s="119">
        <f>+N13+N8</f>
        <v>3594.7637576999996</v>
      </c>
      <c r="O15" s="133">
        <f>+N15/N6</f>
        <v>0.78133336901780037</v>
      </c>
      <c r="P15" s="136"/>
      <c r="Q15" s="119">
        <f>+Q13+Q8</f>
        <v>9922.8077812499996</v>
      </c>
      <c r="R15" s="133">
        <f>+Q15/Q6</f>
        <v>0.61964885849788787</v>
      </c>
      <c r="S15" s="7"/>
      <c r="V15" s="15"/>
      <c r="W15" s="7"/>
      <c r="AA15" s="7"/>
      <c r="AE15" s="7"/>
      <c r="AI15" s="7"/>
    </row>
    <row r="16" spans="1:36">
      <c r="B16" s="121"/>
      <c r="D16" s="47"/>
      <c r="H16" s="118"/>
      <c r="I16" s="130"/>
      <c r="J16" s="140"/>
      <c r="K16" s="118"/>
      <c r="L16" s="130"/>
      <c r="M16" s="140"/>
      <c r="N16" s="118"/>
      <c r="O16" s="130"/>
      <c r="P16" s="140"/>
      <c r="Q16" s="118"/>
      <c r="R16" s="130"/>
      <c r="S16" s="7"/>
      <c r="V16" s="15"/>
      <c r="W16" s="7"/>
      <c r="AA16" s="7"/>
      <c r="AE16" s="7"/>
      <c r="AI16" s="7"/>
    </row>
    <row r="17" spans="2:36">
      <c r="B17" s="124" t="s">
        <v>320</v>
      </c>
      <c r="C17" s="72">
        <f>+C6-C8-C13</f>
        <v>744.92369455302787</v>
      </c>
      <c r="D17" s="74">
        <f>+C17/$C$6</f>
        <v>0.47585841332093026</v>
      </c>
      <c r="E17" s="72">
        <f>+E6-E8-E13</f>
        <v>3102.7027710471384</v>
      </c>
      <c r="F17" s="73">
        <f>+E17/$E$6</f>
        <v>0.60417636968947019</v>
      </c>
      <c r="G17" s="148"/>
      <c r="H17" s="119">
        <f>+H6-H8-H13</f>
        <v>3823.7538518821316</v>
      </c>
      <c r="I17" s="133">
        <f>+H17/$H$6</f>
        <v>0.57063654461040048</v>
      </c>
      <c r="J17" s="136"/>
      <c r="K17" s="119">
        <f>+K6-K8-K13</f>
        <v>1401.1122855678686</v>
      </c>
      <c r="L17" s="133">
        <f>+K17/$K$6</f>
        <v>0.29735393891540535</v>
      </c>
      <c r="M17" s="136"/>
      <c r="N17" s="119">
        <f>+N6-N8-N13</f>
        <v>1006.0428892999998</v>
      </c>
      <c r="O17" s="133">
        <f>+N17/$N$6</f>
        <v>0.21866663098219957</v>
      </c>
      <c r="P17" s="136"/>
      <c r="Q17" s="119">
        <f>+Q6-Q8-Q13</f>
        <v>6090.7903157499995</v>
      </c>
      <c r="R17" s="133">
        <f>+Q17/$Q$6</f>
        <v>0.38035114150211208</v>
      </c>
      <c r="S17" s="7"/>
      <c r="U17" s="39">
        <f>+U6-U8-U13</f>
        <v>0</v>
      </c>
      <c r="V17" s="149" t="e">
        <f>+U17/$U$6</f>
        <v>#DIV/0!</v>
      </c>
      <c r="W17" s="39">
        <f>+W6-W8-W13</f>
        <v>6090.7903157499995</v>
      </c>
      <c r="Y17" s="39">
        <f>+Y6-Y8-Y13</f>
        <v>0</v>
      </c>
      <c r="Z17" s="40" t="e">
        <f>+Y17/$Y$6</f>
        <v>#DIV/0!</v>
      </c>
      <c r="AA17" s="39">
        <f>+AA6-AA8-AA13</f>
        <v>6090.7903157499995</v>
      </c>
      <c r="AC17" s="39">
        <f>+AC6-AC8-AC13</f>
        <v>0</v>
      </c>
      <c r="AD17" s="11" t="e">
        <f>+AC17/$AC$6</f>
        <v>#DIV/0!</v>
      </c>
      <c r="AE17" s="39">
        <f>+AE6-AE8-AE13</f>
        <v>6090.7903157499995</v>
      </c>
      <c r="AG17" s="39">
        <f>+AG6-AG8-AG13</f>
        <v>0</v>
      </c>
      <c r="AH17" s="3" t="e">
        <f>+AG17/$AG$6</f>
        <v>#DIV/0!</v>
      </c>
      <c r="AI17" s="39">
        <f>+AI6-AI8-AI13</f>
        <v>6090.7903157499995</v>
      </c>
    </row>
    <row r="18" spans="2:36">
      <c r="B18" s="121"/>
      <c r="H18" s="118"/>
      <c r="I18" s="130"/>
      <c r="J18" s="140"/>
      <c r="K18" s="118"/>
      <c r="L18" s="130"/>
      <c r="M18" s="140"/>
      <c r="N18" s="118"/>
      <c r="O18" s="130"/>
      <c r="P18" s="140"/>
      <c r="Q18" s="118"/>
      <c r="R18" s="130"/>
      <c r="S18" s="7"/>
      <c r="V18" s="15"/>
      <c r="W18" s="7"/>
      <c r="AA18" s="7"/>
      <c r="AE18" s="7"/>
      <c r="AI18" s="7"/>
    </row>
    <row r="19" spans="2:36" s="12" customFormat="1">
      <c r="B19" s="122" t="s">
        <v>588</v>
      </c>
      <c r="C19" s="14">
        <f>SUM(C20:C22)</f>
        <v>382.82075686307167</v>
      </c>
      <c r="D19" s="52">
        <f>+C19/C6</f>
        <v>0.24454649419694505</v>
      </c>
      <c r="E19" s="14">
        <f>SUM(E20:E22)</f>
        <v>2412.2601253140947</v>
      </c>
      <c r="F19" s="52">
        <f>+E19/E6</f>
        <v>0.46972935302051655</v>
      </c>
      <c r="G19" s="112"/>
      <c r="H19" s="117">
        <f>SUM(H20:H22)</f>
        <v>2859.9268641821313</v>
      </c>
      <c r="I19" s="134">
        <f>+H19/$H$6</f>
        <v>0.42680016727856462</v>
      </c>
      <c r="J19" s="136"/>
      <c r="K19" s="117">
        <f>SUM(K20:K22)</f>
        <v>1632.7224695678685</v>
      </c>
      <c r="L19" s="134">
        <f>+K19/$K$6</f>
        <v>0.34650788697133061</v>
      </c>
      <c r="M19" s="136"/>
      <c r="N19" s="117">
        <f>SUM(N20:N22)</f>
        <v>223.024462</v>
      </c>
      <c r="O19" s="134">
        <f>+N19/$N$6</f>
        <v>4.8475078200781438E-2</v>
      </c>
      <c r="P19" s="136"/>
      <c r="Q19" s="117">
        <f>SUM(Q20:Q22)</f>
        <v>5632.6527557500003</v>
      </c>
      <c r="R19" s="134">
        <f>+Q19/$Q$6</f>
        <v>0.35174185848995587</v>
      </c>
      <c r="S19" s="14"/>
      <c r="T19" s="46"/>
      <c r="W19" s="39">
        <f>SUM(W20:W22)</f>
        <v>5632.6527557500003</v>
      </c>
      <c r="X19" s="46"/>
      <c r="Y19" s="39"/>
      <c r="AA19" s="39">
        <f>SUM(AA20:AA22)</f>
        <v>5632.6527557500003</v>
      </c>
      <c r="AB19" s="46"/>
      <c r="AC19" s="39"/>
      <c r="AE19" s="39">
        <f>SUM(AE20:AE22)</f>
        <v>5632.6527557500003</v>
      </c>
      <c r="AF19" s="46"/>
      <c r="AG19" s="39"/>
      <c r="AI19" s="39">
        <f>SUM(AI20:AI22)</f>
        <v>5632.6527557500003</v>
      </c>
      <c r="AJ19" s="46"/>
    </row>
    <row r="20" spans="2:36" hidden="1">
      <c r="B20" s="121" t="s">
        <v>327</v>
      </c>
      <c r="C20" s="8">
        <f>+H20*C34</f>
        <v>79.385808540569158</v>
      </c>
      <c r="E20" s="8">
        <f>+H20*E34</f>
        <v>446.73171440670552</v>
      </c>
      <c r="H20" s="118">
        <f>+'TD MOD'!O20</f>
        <v>526.17167900000004</v>
      </c>
      <c r="I20" s="130"/>
      <c r="J20" s="140"/>
      <c r="K20" s="118">
        <f>+'TD MOD'!O24</f>
        <v>71.50712</v>
      </c>
      <c r="L20" s="130"/>
      <c r="M20" s="140"/>
      <c r="N20" s="118">
        <v>0</v>
      </c>
      <c r="O20" s="130"/>
      <c r="P20" s="140"/>
      <c r="Q20" s="118">
        <f>+H20+K20+N20</f>
        <v>597.67879900000003</v>
      </c>
      <c r="R20" s="130">
        <f t="shared" ref="R20:R22" si="11">+Q20/$Q$6</f>
        <v>3.7323204652673879E-2</v>
      </c>
      <c r="S20" s="7"/>
      <c r="W20" s="7">
        <f>+U20+Q20</f>
        <v>597.67879900000003</v>
      </c>
      <c r="AA20" s="7">
        <f>+Y20+Q20</f>
        <v>597.67879900000003</v>
      </c>
      <c r="AE20" s="7">
        <f t="shared" ref="AE20:AE22" si="12">+AC20+Q20</f>
        <v>597.67879900000003</v>
      </c>
      <c r="AI20" s="7">
        <f t="shared" ref="AI20:AI22" si="13">+AG20+Q20</f>
        <v>597.67879900000003</v>
      </c>
    </row>
    <row r="21" spans="2:36" hidden="1">
      <c r="B21" s="123" t="s">
        <v>558</v>
      </c>
      <c r="C21" s="8">
        <f>+H21*$C$38</f>
        <v>303.43494832250252</v>
      </c>
      <c r="E21" s="8">
        <f>+H21*$E$38</f>
        <v>1965.5284109073893</v>
      </c>
      <c r="H21" s="118">
        <f>+'F - V por negocio'!C97/1000000</f>
        <v>2333.7551851821313</v>
      </c>
      <c r="I21" s="130"/>
      <c r="J21" s="140"/>
      <c r="K21" s="118">
        <f>+'F - V por negocio'!C96/1000000</f>
        <v>1561.2153495678685</v>
      </c>
      <c r="L21" s="130"/>
      <c r="M21" s="140"/>
      <c r="N21" s="118">
        <f>+'F - V por negocio'!C98/1000000</f>
        <v>223.024462</v>
      </c>
      <c r="O21" s="130"/>
      <c r="P21" s="140"/>
      <c r="Q21" s="118">
        <f>+N21+K21+H21</f>
        <v>4117.9949967499997</v>
      </c>
      <c r="R21" s="130">
        <f t="shared" si="11"/>
        <v>0.25715613516749042</v>
      </c>
      <c r="S21" s="7"/>
      <c r="W21" s="7">
        <f>+U21+Q21</f>
        <v>4117.9949967499997</v>
      </c>
      <c r="AA21" s="7">
        <f t="shared" ref="AA21:AA22" si="14">+Y21+Q21</f>
        <v>4117.9949967499997</v>
      </c>
      <c r="AE21" s="7">
        <f t="shared" si="12"/>
        <v>4117.9949967499997</v>
      </c>
      <c r="AI21" s="7">
        <f t="shared" si="13"/>
        <v>4117.9949967499997</v>
      </c>
    </row>
    <row r="22" spans="2:36" hidden="1">
      <c r="B22" s="121" t="s">
        <v>328</v>
      </c>
      <c r="H22" s="118"/>
      <c r="I22" s="130"/>
      <c r="J22" s="140"/>
      <c r="K22" s="118"/>
      <c r="L22" s="130"/>
      <c r="M22" s="140"/>
      <c r="N22" s="118"/>
      <c r="O22" s="130"/>
      <c r="P22" s="140"/>
      <c r="Q22" s="118">
        <f>+GETPIVOTDATA("Valor/Moneda objeto",'TD Fijos - Vbles'!$A$3,"Clase","GASTOS","Tipo costo","Fijo")/1000000</f>
        <v>916.97896000000003</v>
      </c>
      <c r="R22" s="130">
        <f t="shared" si="11"/>
        <v>5.7262518669791491E-2</v>
      </c>
      <c r="S22" s="7"/>
      <c r="W22" s="7">
        <f>+U22+Q22</f>
        <v>916.97896000000003</v>
      </c>
      <c r="AA22" s="7">
        <f t="shared" si="14"/>
        <v>916.97896000000003</v>
      </c>
      <c r="AE22" s="7">
        <f t="shared" si="12"/>
        <v>916.97896000000003</v>
      </c>
      <c r="AI22" s="7">
        <f t="shared" si="13"/>
        <v>916.97896000000003</v>
      </c>
    </row>
    <row r="23" spans="2:36" ht="6" customHeight="1">
      <c r="B23" s="121"/>
      <c r="H23" s="118"/>
      <c r="I23" s="130"/>
      <c r="J23" s="140"/>
      <c r="K23" s="118"/>
      <c r="L23" s="130"/>
      <c r="M23" s="140"/>
      <c r="N23" s="118"/>
      <c r="O23" s="130"/>
      <c r="P23" s="140"/>
      <c r="Q23" s="118"/>
      <c r="R23" s="130"/>
      <c r="S23" s="7"/>
      <c r="W23" s="7"/>
      <c r="AA23" s="7"/>
      <c r="AE23" s="7"/>
      <c r="AI23" s="7"/>
    </row>
    <row r="24" spans="2:36">
      <c r="B24" s="125" t="s">
        <v>323</v>
      </c>
      <c r="C24" s="72">
        <f>+C17-C19</f>
        <v>362.10293768995621</v>
      </c>
      <c r="D24" s="73">
        <f>+C24/C6</f>
        <v>0.23131191912398519</v>
      </c>
      <c r="E24" s="72">
        <f>+E17-E19</f>
        <v>690.44264573304372</v>
      </c>
      <c r="F24" s="73">
        <f>+E24/E6</f>
        <v>0.13444701666895367</v>
      </c>
      <c r="G24" s="148"/>
      <c r="H24" s="120">
        <f>+H17-H19</f>
        <v>963.82698770000025</v>
      </c>
      <c r="I24" s="135">
        <f>+H24/H6</f>
        <v>0.14383637733183585</v>
      </c>
      <c r="J24" s="136"/>
      <c r="K24" s="120">
        <f>+K17-K19</f>
        <v>-231.61018399999989</v>
      </c>
      <c r="L24" s="135">
        <f>+K24/$K$6</f>
        <v>-4.9153948055925281E-2</v>
      </c>
      <c r="M24" s="136"/>
      <c r="N24" s="120">
        <f>+N17-N19</f>
        <v>783.01842729999987</v>
      </c>
      <c r="O24" s="135">
        <f>+N24/$N$6</f>
        <v>0.17019155278141815</v>
      </c>
      <c r="P24" s="136"/>
      <c r="Q24" s="120">
        <f>+Q17-Q19</f>
        <v>458.13755999999921</v>
      </c>
      <c r="R24" s="135">
        <f>+Q24/$Q$6</f>
        <v>2.8609283012156216E-2</v>
      </c>
      <c r="S24" s="7"/>
      <c r="W24" s="38">
        <f>+W17-W19</f>
        <v>458.13755999999921</v>
      </c>
      <c r="AA24" s="38">
        <f>+AA17-AA19</f>
        <v>458.13755999999921</v>
      </c>
      <c r="AE24" s="38">
        <f>+AE17-AE19</f>
        <v>458.13755999999921</v>
      </c>
      <c r="AI24" s="38">
        <f>+AI17-AI19</f>
        <v>458.13755999999921</v>
      </c>
    </row>
    <row r="25" spans="2:36" ht="6" customHeight="1">
      <c r="H25" s="7"/>
      <c r="I25" s="115"/>
      <c r="J25" s="140"/>
      <c r="K25" s="7"/>
      <c r="L25" s="115"/>
      <c r="M25" s="140"/>
      <c r="N25" s="7"/>
      <c r="O25" s="7"/>
      <c r="P25" s="144"/>
      <c r="Q25" s="7"/>
      <c r="R25" s="115"/>
      <c r="S25" s="7"/>
      <c r="W25" s="7"/>
      <c r="AA25" s="7"/>
      <c r="AE25" s="7"/>
      <c r="AI25" s="7"/>
    </row>
    <row r="26" spans="2:36">
      <c r="B26" s="17" t="s">
        <v>343</v>
      </c>
      <c r="H26" s="7"/>
      <c r="I26" s="115"/>
      <c r="J26" s="140"/>
      <c r="K26" s="7"/>
      <c r="L26" s="7"/>
      <c r="M26" s="144"/>
      <c r="N26" s="7"/>
      <c r="O26" s="7"/>
      <c r="P26" s="144"/>
      <c r="Q26" s="7">
        <v>287</v>
      </c>
      <c r="R26" s="115"/>
      <c r="S26" s="7"/>
      <c r="W26" s="7">
        <f>+U26+Q26</f>
        <v>287</v>
      </c>
      <c r="AA26" s="7">
        <f>+Y26+Q26</f>
        <v>287</v>
      </c>
      <c r="AE26" s="7">
        <f t="shared" ref="AE26" si="15">+AC26+Q26</f>
        <v>287</v>
      </c>
      <c r="AI26" s="7">
        <f>+AG26+Q26</f>
        <v>287</v>
      </c>
    </row>
    <row r="27" spans="2:36" ht="3.75" customHeight="1">
      <c r="H27" s="7"/>
      <c r="I27" s="7"/>
      <c r="J27" s="144"/>
      <c r="K27" s="7"/>
      <c r="L27" s="7"/>
      <c r="M27" s="144"/>
      <c r="N27" s="7"/>
      <c r="O27" s="7"/>
      <c r="P27" s="144"/>
      <c r="Q27" s="7"/>
      <c r="R27" s="7"/>
      <c r="S27" s="7"/>
      <c r="W27" s="7"/>
      <c r="AA27" s="7"/>
      <c r="AE27" s="7"/>
      <c r="AI27" s="7"/>
    </row>
    <row r="28" spans="2:36">
      <c r="B28" s="71" t="s">
        <v>344</v>
      </c>
      <c r="C28" s="112"/>
      <c r="D28" s="112"/>
      <c r="E28" s="112"/>
      <c r="F28" s="112"/>
      <c r="G28" s="112"/>
      <c r="H28" s="112"/>
      <c r="I28" s="112"/>
      <c r="J28" s="145"/>
      <c r="K28" s="112"/>
      <c r="L28" s="112"/>
      <c r="M28" s="145"/>
      <c r="N28" s="112"/>
      <c r="O28" s="112"/>
      <c r="P28" s="145"/>
      <c r="Q28" s="72">
        <f>+Q24+Q26</f>
        <v>745.13755999999921</v>
      </c>
      <c r="W28" s="7">
        <f>+W24+W26</f>
        <v>745.13755999999921</v>
      </c>
      <c r="AA28" s="7">
        <f>+AA24+AA26</f>
        <v>745.13755999999921</v>
      </c>
      <c r="AE28" s="7">
        <f>+AE24+AE26</f>
        <v>745.13755999999921</v>
      </c>
      <c r="AI28" s="7">
        <f>+AI24+AI26</f>
        <v>745.13755999999921</v>
      </c>
    </row>
    <row r="29" spans="2:36" s="111" customFormat="1">
      <c r="B29" s="112"/>
      <c r="C29" s="112"/>
      <c r="D29" s="112"/>
      <c r="E29" s="112"/>
      <c r="F29" s="112"/>
      <c r="G29" s="112"/>
      <c r="H29" s="112"/>
      <c r="I29" s="112"/>
      <c r="J29" s="145"/>
      <c r="K29" s="112"/>
      <c r="L29" s="112"/>
      <c r="M29" s="145"/>
      <c r="N29" s="112"/>
      <c r="O29" s="112"/>
      <c r="P29" s="145"/>
      <c r="Q29" s="39"/>
      <c r="W29" s="38"/>
      <c r="AA29" s="38"/>
      <c r="AE29" s="38"/>
      <c r="AI29" s="38"/>
    </row>
    <row r="30" spans="2:36" s="111" customFormat="1" hidden="1">
      <c r="B30" s="112"/>
      <c r="C30" s="113">
        <v>0.13</v>
      </c>
      <c r="D30" s="112"/>
      <c r="E30" s="113">
        <v>0.223</v>
      </c>
      <c r="F30" s="112"/>
      <c r="G30" s="112"/>
      <c r="H30" s="112" t="s">
        <v>560</v>
      </c>
      <c r="I30" s="112"/>
      <c r="J30" s="145"/>
      <c r="K30" s="112"/>
      <c r="L30" s="112"/>
      <c r="M30" s="145"/>
      <c r="N30" s="112"/>
      <c r="O30" s="112"/>
      <c r="P30" s="145"/>
      <c r="Q30" s="39"/>
      <c r="W30" s="38"/>
      <c r="AA30" s="38"/>
      <c r="AE30" s="38"/>
      <c r="AI30" s="38"/>
    </row>
    <row r="31" spans="2:36" hidden="1">
      <c r="C31" s="8">
        <f>+C6*13%</f>
        <v>203.50607991999999</v>
      </c>
      <c r="E31" s="8">
        <f>+E6*22.3%</f>
        <v>1145.1998996570001</v>
      </c>
      <c r="H31" s="7">
        <f>+H10+H20</f>
        <v>1348.8448090000002</v>
      </c>
      <c r="R31" s="14"/>
      <c r="U31" s="14"/>
      <c r="W31" s="7"/>
      <c r="Y31" s="14"/>
      <c r="AA31" s="7"/>
      <c r="AC31" s="14"/>
      <c r="AE31" s="7"/>
      <c r="AG31" s="14"/>
      <c r="AI31" s="7"/>
    </row>
    <row r="32" spans="2:36" hidden="1">
      <c r="R32" s="14"/>
      <c r="U32" s="14"/>
      <c r="W32" s="7"/>
      <c r="Y32" s="14"/>
      <c r="AA32" s="7"/>
      <c r="AC32" s="14"/>
      <c r="AE32" s="7"/>
      <c r="AG32" s="14"/>
      <c r="AI32" s="7"/>
    </row>
    <row r="33" spans="2:35" hidden="1"/>
    <row r="34" spans="2:35" hidden="1">
      <c r="C34" s="3">
        <f>+C31/$H$31</f>
        <v>0.15087434711697806</v>
      </c>
      <c r="E34" s="3">
        <f>+E31/$H$31</f>
        <v>0.84902272820104685</v>
      </c>
    </row>
    <row r="35" spans="2:35" hidden="1">
      <c r="C35" s="3"/>
      <c r="E35" s="3"/>
    </row>
    <row r="36" spans="2:35" hidden="1">
      <c r="B36" s="114"/>
      <c r="C36" s="3">
        <v>0.26500000000000001</v>
      </c>
      <c r="E36" s="3">
        <v>0.52325959209566641</v>
      </c>
      <c r="H36" s="12" t="s">
        <v>561</v>
      </c>
    </row>
    <row r="37" spans="2:35" hidden="1">
      <c r="C37" s="8">
        <f>+C36*C6</f>
        <v>414.83931676000003</v>
      </c>
      <c r="E37" s="8">
        <f>+E36*E6</f>
        <v>2687.1606832399998</v>
      </c>
      <c r="H37" s="7">
        <f>+H21+H11</f>
        <v>3190.5797662999998</v>
      </c>
    </row>
    <row r="38" spans="2:35" hidden="1">
      <c r="C38" s="3">
        <f>+C37/$H$37</f>
        <v>0.13002004248308582</v>
      </c>
      <c r="E38" s="3">
        <f>+E37/$H$37</f>
        <v>0.84221705146591685</v>
      </c>
    </row>
    <row r="39" spans="2:35" hidden="1">
      <c r="C39" s="3"/>
      <c r="E39" s="3"/>
    </row>
    <row r="40" spans="2:35" hidden="1">
      <c r="B40" s="17" t="s">
        <v>582</v>
      </c>
      <c r="W40" s="7">
        <f>+W28-Simulador!$E$45</f>
        <v>-197.71319334840791</v>
      </c>
      <c r="AA40" s="7">
        <f>+AA28-Simulador!$E$45</f>
        <v>-197.71319334840791</v>
      </c>
      <c r="AE40" s="7">
        <f>+AE28-Simulador!$E$45</f>
        <v>-197.71319334840791</v>
      </c>
      <c r="AI40" s="7">
        <f>+AI28-Simulador!$E$45</f>
        <v>-197.71319334840791</v>
      </c>
    </row>
    <row r="41" spans="2:35" hidden="1"/>
    <row r="42" spans="2:35" hidden="1"/>
    <row r="43" spans="2:35" hidden="1"/>
    <row r="44" spans="2:35" hidden="1"/>
    <row r="45" spans="2:35" hidden="1"/>
    <row r="46" spans="2:35"/>
  </sheetData>
  <sheetProtection password="CDD2" sheet="1" objects="1" scenarios="1"/>
  <mergeCells count="5">
    <mergeCell ref="U3:W3"/>
    <mergeCell ref="Y3:AA3"/>
    <mergeCell ref="AC3:AE3"/>
    <mergeCell ref="AG3:AI3"/>
    <mergeCell ref="B2:R2"/>
  </mergeCells>
  <hyperlinks>
    <hyperlink ref="R1" location="Portada!A1" display="Volver"/>
  </hyperlinks>
  <pageMargins left="0.7" right="0.7" top="0.75" bottom="0.75" header="0.3" footer="0.3"/>
  <pageSetup orientation="portrait" r:id="rId1"/>
  <ignoredErrors>
    <ignoredError sqref="I8 I17 H15:I15 K15:L15 N15:O15 Q15 L17 L19 L24 O24 O19 O17 H24:I24 L8 O8" 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>
  <dimension ref="A1:H50"/>
  <sheetViews>
    <sheetView showGridLines="0" workbookViewId="0">
      <selection activeCell="H1" sqref="H1"/>
    </sheetView>
  </sheetViews>
  <sheetFormatPr baseColWidth="10" defaultColWidth="0" defaultRowHeight="12.75" zeroHeight="1"/>
  <cols>
    <col min="1" max="1" width="4.7109375" customWidth="1"/>
    <col min="2" max="2" width="25.7109375" bestFit="1" customWidth="1"/>
    <col min="3" max="3" width="10.7109375" customWidth="1"/>
    <col min="4" max="4" width="0.85546875" style="111" customWidth="1"/>
    <col min="5" max="7" width="9.7109375" customWidth="1"/>
    <col min="8" max="8" width="11.42578125" customWidth="1"/>
    <col min="9" max="16384" width="11.42578125" hidden="1"/>
  </cols>
  <sheetData>
    <row r="1" spans="1:8">
      <c r="H1" s="174" t="s">
        <v>613</v>
      </c>
    </row>
    <row r="2" spans="1:8">
      <c r="B2" s="176" t="s">
        <v>601</v>
      </c>
      <c r="C2" s="176"/>
      <c r="D2" s="176"/>
      <c r="E2" s="176"/>
      <c r="F2" s="176"/>
      <c r="G2" s="176"/>
    </row>
    <row r="3" spans="1:8"/>
    <row r="4" spans="1:8" s="150" customFormat="1" ht="35.25" customHeight="1">
      <c r="B4" s="151" t="s">
        <v>593</v>
      </c>
      <c r="C4" s="152" t="s">
        <v>594</v>
      </c>
      <c r="D4" s="166"/>
    </row>
    <row r="5" spans="1:8">
      <c r="A5" s="165"/>
      <c r="B5" s="153" t="s">
        <v>589</v>
      </c>
      <c r="C5" s="154">
        <v>0</v>
      </c>
      <c r="F5" s="187" t="s">
        <v>602</v>
      </c>
      <c r="G5" s="188"/>
    </row>
    <row r="6" spans="1:8">
      <c r="A6" s="165"/>
      <c r="B6" s="153" t="s">
        <v>590</v>
      </c>
      <c r="C6" s="167">
        <v>500</v>
      </c>
      <c r="F6" s="189"/>
      <c r="G6" s="190"/>
    </row>
    <row r="7" spans="1:8">
      <c r="A7" s="165"/>
      <c r="B7" s="153" t="s">
        <v>591</v>
      </c>
      <c r="C7" s="154">
        <v>0</v>
      </c>
      <c r="F7" s="189"/>
      <c r="G7" s="190"/>
    </row>
    <row r="8" spans="1:8" ht="12.75" hidden="1" customHeight="1">
      <c r="A8" s="165"/>
      <c r="B8" s="153" t="s">
        <v>592</v>
      </c>
      <c r="C8" s="154">
        <v>0</v>
      </c>
      <c r="F8" s="189"/>
      <c r="G8" s="190"/>
    </row>
    <row r="9" spans="1:8">
      <c r="B9" s="155" t="s">
        <v>567</v>
      </c>
      <c r="C9" s="156">
        <f>SUM(C5:C8)</f>
        <v>500</v>
      </c>
      <c r="F9" s="189"/>
      <c r="G9" s="190"/>
    </row>
    <row r="10" spans="1:8">
      <c r="B10" s="17"/>
      <c r="F10" s="189"/>
      <c r="G10" s="190"/>
    </row>
    <row r="11" spans="1:8" ht="24">
      <c r="B11" s="151" t="s">
        <v>595</v>
      </c>
      <c r="C11" s="152" t="s">
        <v>598</v>
      </c>
      <c r="F11" s="189"/>
      <c r="G11" s="190"/>
    </row>
    <row r="12" spans="1:8">
      <c r="B12" s="153" t="s">
        <v>327</v>
      </c>
      <c r="C12" s="154"/>
      <c r="F12" s="191"/>
      <c r="G12" s="192"/>
    </row>
    <row r="13" spans="1:8">
      <c r="B13" s="153" t="s">
        <v>558</v>
      </c>
      <c r="C13" s="167">
        <v>100</v>
      </c>
    </row>
    <row r="14" spans="1:8">
      <c r="B14" s="153" t="s">
        <v>328</v>
      </c>
      <c r="C14" s="154"/>
    </row>
    <row r="15" spans="1:8">
      <c r="B15" s="155" t="s">
        <v>567</v>
      </c>
      <c r="C15" s="156">
        <f>SUM(C11:C14)</f>
        <v>100</v>
      </c>
    </row>
    <row r="16" spans="1:8" s="111" customFormat="1">
      <c r="B16" s="112"/>
      <c r="C16" s="112"/>
    </row>
    <row r="17" spans="2:8" s="111" customFormat="1">
      <c r="B17" s="112"/>
      <c r="C17" s="112"/>
    </row>
    <row r="18" spans="2:8" s="111" customFormat="1">
      <c r="B18" s="193" t="s">
        <v>603</v>
      </c>
      <c r="C18" s="193"/>
      <c r="D18" s="193"/>
      <c r="E18" s="193"/>
      <c r="F18" s="193"/>
      <c r="G18" s="193"/>
    </row>
    <row r="19" spans="2:8" s="111" customFormat="1">
      <c r="B19" s="112"/>
      <c r="C19" s="112"/>
    </row>
    <row r="20" spans="2:8" s="42" customFormat="1" ht="38.25">
      <c r="C20" s="161" t="s">
        <v>342</v>
      </c>
      <c r="D20" s="160"/>
      <c r="E20" s="157" t="s">
        <v>600</v>
      </c>
      <c r="F20" s="157" t="s">
        <v>599</v>
      </c>
      <c r="G20" s="157" t="s">
        <v>598</v>
      </c>
    </row>
    <row r="21" spans="2:8">
      <c r="C21" s="162"/>
    </row>
    <row r="22" spans="2:8">
      <c r="B22" s="12" t="str">
        <f>+'Escenario Base'!B6</f>
        <v>Ingresos</v>
      </c>
      <c r="C22" s="163">
        <f>+'Escenario Base'!Q6</f>
        <v>16013.598097</v>
      </c>
      <c r="D22" s="40"/>
      <c r="E22" s="14">
        <f>+C22+C5+C6+C7+C8</f>
        <v>16513.598097000002</v>
      </c>
      <c r="F22" s="3">
        <f>+E22/C22-1</f>
        <v>3.1223463769436854E-2</v>
      </c>
      <c r="G22" s="7">
        <f t="shared" ref="G22:G31" si="0">+E22-C22</f>
        <v>500.00000000000182</v>
      </c>
    </row>
    <row r="23" spans="2:8">
      <c r="B23" s="12"/>
      <c r="C23" s="163"/>
      <c r="D23" s="40"/>
      <c r="E23" s="14"/>
      <c r="F23" s="3"/>
      <c r="G23" s="7"/>
    </row>
    <row r="24" spans="2:8">
      <c r="B24" s="12" t="str">
        <f>+'Escenario Base'!B8</f>
        <v xml:space="preserve">  Costos Vbles</v>
      </c>
      <c r="C24" s="163">
        <f>SUM(C25:C27)</f>
        <v>9782.6890702500004</v>
      </c>
      <c r="D24" s="40"/>
      <c r="E24" s="14">
        <f>SUM(E25:E27)</f>
        <v>9980.6008854052652</v>
      </c>
      <c r="F24" s="3">
        <f>+E24/C24-1</f>
        <v>2.0230819331377159E-2</v>
      </c>
      <c r="G24" s="7">
        <f t="shared" si="0"/>
        <v>197.91181515526478</v>
      </c>
    </row>
    <row r="25" spans="2:8">
      <c r="B25" s="17" t="str">
        <f>+'Escenario Base'!B9</f>
        <v xml:space="preserve">    Materiales</v>
      </c>
      <c r="C25" s="164">
        <f>+'Escenario Base'!Q9</f>
        <v>1231.0537720000002</v>
      </c>
      <c r="D25" s="40"/>
      <c r="E25" s="7">
        <f>+C25+($C$5*'Escenario Base'!D9)+($C$6*'Escenario Base'!F9)+($C$7*'Escenario Base'!L9)+($C$8*'Escenario Base'!O9)</f>
        <v>1290.7004676176903</v>
      </c>
      <c r="F25" s="3">
        <f t="shared" ref="F25:F42" si="1">+E25/C25-1</f>
        <v>4.8451738644029074E-2</v>
      </c>
      <c r="G25" s="7">
        <f t="shared" si="0"/>
        <v>59.646695617690057</v>
      </c>
      <c r="H25" s="3"/>
    </row>
    <row r="26" spans="2:8">
      <c r="B26" s="17" t="str">
        <f>+'Escenario Base'!B10</f>
        <v xml:space="preserve">    MOD Temporal</v>
      </c>
      <c r="C26" s="164">
        <f>+'Escenario Base'!Q10</f>
        <v>6621.3587539999999</v>
      </c>
      <c r="D26" s="40"/>
      <c r="E26" s="7">
        <f>+C26+($C$5*'Escenario Base'!D10)+($C$6*'Escenario Base'!F10)+($C$7*'Escenario Base'!L10)+($C$8*'Escenario Base'!O10)</f>
        <v>6689.3636522529023</v>
      </c>
      <c r="F26" s="3">
        <f t="shared" si="1"/>
        <v>1.0270535214818244E-2</v>
      </c>
      <c r="G26" s="7">
        <f t="shared" si="0"/>
        <v>68.004898252902422</v>
      </c>
    </row>
    <row r="27" spans="2:8">
      <c r="B27" s="17" t="str">
        <f>+'Escenario Base'!B11</f>
        <v xml:space="preserve">    Costos Variables</v>
      </c>
      <c r="C27" s="164">
        <f>+'Escenario Base'!Q11</f>
        <v>1930.2765442499999</v>
      </c>
      <c r="D27" s="40"/>
      <c r="E27" s="7">
        <f>+C27+($C$5*'Escenario Base'!D11)+($C$6*'Escenario Base'!F11)+($C$7*'Escenario Base'!L11)+($C$8*'Escenario Base'!O11)</f>
        <v>2000.5367655346729</v>
      </c>
      <c r="F27" s="3">
        <f t="shared" si="1"/>
        <v>3.6399044216730125E-2</v>
      </c>
      <c r="G27" s="7">
        <f t="shared" si="0"/>
        <v>70.26022128467298</v>
      </c>
    </row>
    <row r="28" spans="2:8">
      <c r="B28" s="12"/>
      <c r="C28" s="163"/>
      <c r="D28" s="40"/>
      <c r="E28" s="7"/>
      <c r="F28" s="3"/>
      <c r="G28" s="7"/>
    </row>
    <row r="29" spans="2:8">
      <c r="B29" s="12" t="str">
        <f>+'Escenario Base'!B13</f>
        <v xml:space="preserve">  Gastos Vbles</v>
      </c>
      <c r="C29" s="163">
        <f>+'Escenario Base'!Q13</f>
        <v>140.11871099999999</v>
      </c>
      <c r="D29" s="40"/>
      <c r="E29" s="14">
        <f>+C29+C9*'Escenario Base'!R13</f>
        <v>144.49370249632867</v>
      </c>
      <c r="F29" s="3">
        <f t="shared" si="1"/>
        <v>3.1223463769436632E-2</v>
      </c>
      <c r="G29" s="7">
        <f t="shared" si="0"/>
        <v>4.3749914963286756</v>
      </c>
    </row>
    <row r="30" spans="2:8">
      <c r="B30" s="12" t="str">
        <f>+'Escenario Base'!B14</f>
        <v xml:space="preserve">  </v>
      </c>
      <c r="C30" s="163"/>
      <c r="D30" s="40"/>
      <c r="E30" s="14"/>
      <c r="F30" s="3"/>
      <c r="G30" s="7"/>
    </row>
    <row r="31" spans="2:8">
      <c r="B31" s="12" t="str">
        <f>+'Escenario Base'!B15</f>
        <v>Total Costos y gastos Vbles</v>
      </c>
      <c r="C31" s="163">
        <f>+C29+C24</f>
        <v>9922.8077812499996</v>
      </c>
      <c r="D31" s="40"/>
      <c r="E31" s="14">
        <f>+E29+E24</f>
        <v>10125.094587901594</v>
      </c>
      <c r="F31" s="3">
        <f t="shared" si="1"/>
        <v>2.0386045070210246E-2</v>
      </c>
      <c r="G31" s="7">
        <f t="shared" si="0"/>
        <v>202.28680665159482</v>
      </c>
    </row>
    <row r="32" spans="2:8">
      <c r="B32" s="12"/>
      <c r="C32" s="163"/>
      <c r="D32" s="40"/>
      <c r="E32" s="7"/>
      <c r="F32" s="3"/>
      <c r="G32" s="7"/>
    </row>
    <row r="33" spans="2:7">
      <c r="B33" s="12" t="str">
        <f>+'Escenario Base'!B17</f>
        <v>Margen de contribución</v>
      </c>
      <c r="C33" s="163">
        <f>+C22-C31</f>
        <v>6090.7903157500004</v>
      </c>
      <c r="D33" s="40"/>
      <c r="E33" s="14">
        <f>+E22-E31</f>
        <v>6388.5035090984074</v>
      </c>
      <c r="F33" s="3">
        <f t="shared" si="1"/>
        <v>4.8879238639780276E-2</v>
      </c>
      <c r="G33" s="7">
        <f>+E33-C33</f>
        <v>297.713193348407</v>
      </c>
    </row>
    <row r="34" spans="2:7">
      <c r="B34" s="12"/>
      <c r="C34" s="163"/>
      <c r="D34" s="40"/>
      <c r="E34" s="7"/>
      <c r="F34" s="3"/>
    </row>
    <row r="35" spans="2:7">
      <c r="B35" s="12" t="str">
        <f>+'Escenario Base'!B19</f>
        <v xml:space="preserve">   CyG Fijos</v>
      </c>
      <c r="C35" s="163">
        <f>SUM(C36:C38)</f>
        <v>5632.6527557500003</v>
      </c>
      <c r="D35" s="40"/>
      <c r="E35" s="14">
        <f>SUM(E36:E38)</f>
        <v>5732.6527557500003</v>
      </c>
      <c r="F35" s="3">
        <f t="shared" si="1"/>
        <v>1.7753624151234382E-2</v>
      </c>
      <c r="G35" s="7">
        <f t="shared" ref="G35:G38" si="2">+E35-C35</f>
        <v>100</v>
      </c>
    </row>
    <row r="36" spans="2:7">
      <c r="B36" s="17" t="str">
        <f>+'Escenario Base'!B20</f>
        <v xml:space="preserve">  MOD Fija</v>
      </c>
      <c r="C36" s="164">
        <f>+'Escenario Base'!Q20</f>
        <v>597.67879900000003</v>
      </c>
      <c r="D36" s="40"/>
      <c r="E36" s="7">
        <f>+C36+C12</f>
        <v>597.67879900000003</v>
      </c>
      <c r="F36" s="3">
        <f t="shared" si="1"/>
        <v>0</v>
      </c>
      <c r="G36" s="7">
        <f t="shared" si="2"/>
        <v>0</v>
      </c>
    </row>
    <row r="37" spans="2:7">
      <c r="B37" s="17" t="str">
        <f>+'Escenario Base'!B21</f>
        <v xml:space="preserve">  Costos Fijos</v>
      </c>
      <c r="C37" s="164">
        <f>+'Escenario Base'!Q21</f>
        <v>4117.9949967499997</v>
      </c>
      <c r="D37" s="40"/>
      <c r="E37" s="7">
        <f>+C37+C13</f>
        <v>4217.9949967499997</v>
      </c>
      <c r="F37" s="3">
        <f t="shared" si="1"/>
        <v>2.428366233541368E-2</v>
      </c>
      <c r="G37" s="7">
        <f t="shared" si="2"/>
        <v>100</v>
      </c>
    </row>
    <row r="38" spans="2:7">
      <c r="B38" s="17" t="str">
        <f>+'Escenario Base'!B22</f>
        <v xml:space="preserve">  Gastos Fijos</v>
      </c>
      <c r="C38" s="164">
        <f>+'Escenario Base'!Q22</f>
        <v>916.97896000000003</v>
      </c>
      <c r="D38" s="40"/>
      <c r="E38" s="7">
        <f>+C38+C14</f>
        <v>916.97896000000003</v>
      </c>
      <c r="F38" s="3">
        <f t="shared" si="1"/>
        <v>0</v>
      </c>
      <c r="G38" s="7">
        <f t="shared" si="2"/>
        <v>0</v>
      </c>
    </row>
    <row r="39" spans="2:7" ht="5.25" customHeight="1">
      <c r="B39" s="17"/>
      <c r="C39" s="164"/>
      <c r="D39" s="40"/>
      <c r="E39" s="7"/>
      <c r="F39" s="3"/>
    </row>
    <row r="40" spans="2:7">
      <c r="B40" s="71" t="str">
        <f>+'Escenario Base'!B24</f>
        <v>Utilidad Operacional</v>
      </c>
      <c r="C40" s="72">
        <f>+'Escenario Base'!Q24</f>
        <v>458.13755999999921</v>
      </c>
      <c r="D40" s="148"/>
      <c r="E40" s="72">
        <f>+E33-E35</f>
        <v>655.85075334840712</v>
      </c>
      <c r="F40" s="73">
        <f t="shared" si="1"/>
        <v>0.43155857674801479</v>
      </c>
      <c r="G40" s="158">
        <f>+E40-C40</f>
        <v>197.71319334840791</v>
      </c>
    </row>
    <row r="41" spans="2:7" ht="12.75" hidden="1" customHeight="1">
      <c r="B41" s="17"/>
      <c r="C41" s="92"/>
      <c r="D41" s="40"/>
      <c r="E41" s="7"/>
      <c r="F41" s="3"/>
    </row>
    <row r="42" spans="2:7" hidden="1">
      <c r="B42" s="17" t="str">
        <f>+'Escenario Base'!B26</f>
        <v>Depreciación</v>
      </c>
      <c r="C42" s="92">
        <f>+'Escenario Base'!Q26</f>
        <v>287</v>
      </c>
      <c r="D42" s="40"/>
      <c r="E42" s="7">
        <f>+C42</f>
        <v>287</v>
      </c>
      <c r="F42" s="3">
        <f t="shared" si="1"/>
        <v>0</v>
      </c>
    </row>
    <row r="43" spans="2:7" ht="12.75" hidden="1" customHeight="1">
      <c r="B43" s="17"/>
      <c r="C43" s="92"/>
      <c r="D43" s="40"/>
      <c r="E43" s="7"/>
      <c r="F43" s="3"/>
    </row>
    <row r="44" spans="2:7" ht="5.25" customHeight="1">
      <c r="B44" s="17"/>
      <c r="C44" s="92"/>
      <c r="D44" s="40"/>
      <c r="E44" s="7"/>
      <c r="F44" s="3"/>
    </row>
    <row r="45" spans="2:7" ht="12.75" customHeight="1">
      <c r="B45" s="71" t="str">
        <f>+'Escenario Base'!B28</f>
        <v>EBITDA</v>
      </c>
      <c r="C45" s="72">
        <f>+'Escenario Base'!Q28</f>
        <v>745.13755999999921</v>
      </c>
      <c r="D45" s="148"/>
      <c r="E45" s="72">
        <f>+E40+E42</f>
        <v>942.85075334840712</v>
      </c>
      <c r="F45" s="73">
        <f>+E45/C45-1</f>
        <v>0.26533784359012591</v>
      </c>
      <c r="G45" s="72">
        <f>+E45-C45</f>
        <v>197.71319334840791</v>
      </c>
    </row>
    <row r="46" spans="2:7" ht="5.25" customHeight="1">
      <c r="B46" s="17"/>
      <c r="C46" s="92"/>
    </row>
    <row r="47" spans="2:7" ht="12.75" hidden="1" customHeight="1">
      <c r="B47" s="17" t="s">
        <v>597</v>
      </c>
      <c r="C47" s="92">
        <f>+C40*33%</f>
        <v>151.18539479999976</v>
      </c>
      <c r="E47" s="92">
        <f>+E40*33%</f>
        <v>216.43074860497435</v>
      </c>
    </row>
    <row r="48" spans="2:7" ht="12.75" customHeight="1">
      <c r="B48" s="71" t="s">
        <v>596</v>
      </c>
      <c r="C48" s="72">
        <f>+C40-C47</f>
        <v>306.95216519999946</v>
      </c>
      <c r="D48" s="112"/>
      <c r="E48" s="72">
        <f>+E40-E47</f>
        <v>439.42000474343274</v>
      </c>
      <c r="F48" s="73">
        <f>+E48/C48-1</f>
        <v>0.43155857674801479</v>
      </c>
      <c r="G48" s="72">
        <f>+E48-C48</f>
        <v>132.46783954343329</v>
      </c>
    </row>
    <row r="49" spans="2:3" ht="12.75" customHeight="1">
      <c r="B49" s="17"/>
      <c r="C49" s="92"/>
    </row>
    <row r="50" spans="2:3" hidden="1">
      <c r="B50" s="159"/>
    </row>
  </sheetData>
  <sheetProtection password="CDD2" sheet="1" objects="1" scenarios="1"/>
  <mergeCells count="3">
    <mergeCell ref="B2:G2"/>
    <mergeCell ref="F5:G12"/>
    <mergeCell ref="B18:G18"/>
  </mergeCells>
  <hyperlinks>
    <hyperlink ref="H1" location="Portada!A1" display="Volver"/>
  </hyperlink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U61"/>
  <sheetViews>
    <sheetView showGridLines="0" workbookViewId="0"/>
  </sheetViews>
  <sheetFormatPr baseColWidth="10" defaultColWidth="0" defaultRowHeight="12.75" zeroHeight="1"/>
  <cols>
    <col min="1" max="1" width="16.28515625" customWidth="1"/>
    <col min="2" max="2" width="8.85546875" customWidth="1"/>
    <col min="3" max="3" width="16.42578125" customWidth="1"/>
    <col min="4" max="4" width="29.140625" customWidth="1"/>
    <col min="5" max="5" width="11.5703125" customWidth="1"/>
    <col min="6" max="6" width="11.5703125" bestFit="1" customWidth="1"/>
    <col min="7" max="10" width="11.5703125" customWidth="1"/>
    <col min="11" max="11" width="13.28515625" customWidth="1"/>
    <col min="12" max="15" width="11.5703125" customWidth="1"/>
    <col min="16" max="16" width="13.140625" bestFit="1" customWidth="1"/>
    <col min="17" max="17" width="11.42578125" customWidth="1"/>
    <col min="18" max="18" width="12.5703125" customWidth="1"/>
    <col min="19" max="21" width="11.42578125" customWidth="1"/>
    <col min="22" max="16384" width="11.42578125" hidden="1"/>
  </cols>
  <sheetData>
    <row r="1" spans="1:12">
      <c r="A1" s="17"/>
    </row>
    <row r="2" spans="1:12">
      <c r="F2" s="176" t="s">
        <v>555</v>
      </c>
      <c r="G2" s="176"/>
      <c r="H2" s="176"/>
      <c r="I2" s="176"/>
    </row>
    <row r="3" spans="1:12">
      <c r="A3" s="16" t="s">
        <v>539</v>
      </c>
      <c r="B3" s="16" t="s">
        <v>540</v>
      </c>
      <c r="C3" s="16" t="s">
        <v>541</v>
      </c>
      <c r="D3" t="s">
        <v>24</v>
      </c>
      <c r="F3" s="70" t="s">
        <v>553</v>
      </c>
      <c r="G3" s="70" t="s">
        <v>118</v>
      </c>
      <c r="H3" s="70" t="s">
        <v>554</v>
      </c>
      <c r="I3" s="70" t="s">
        <v>343</v>
      </c>
      <c r="J3" s="70"/>
      <c r="K3" s="12" t="s">
        <v>248</v>
      </c>
    </row>
    <row r="4" spans="1:12">
      <c r="A4" t="s">
        <v>537</v>
      </c>
      <c r="B4" t="s">
        <v>242</v>
      </c>
      <c r="D4" s="7">
        <v>2951995649</v>
      </c>
      <c r="F4" s="7">
        <f>+E48</f>
        <v>223848381</v>
      </c>
      <c r="G4" s="7">
        <f>+E51</f>
        <v>220335996</v>
      </c>
      <c r="H4" s="7">
        <f>+E54</f>
        <v>579271977.75</v>
      </c>
      <c r="I4" s="7">
        <f>+E57</f>
        <v>142542993</v>
      </c>
      <c r="K4" s="7">
        <f>+D4+F4+G4+H4+I4</f>
        <v>4117994996.75</v>
      </c>
      <c r="L4" s="3">
        <f>+K4/$K$7</f>
        <v>0.68085484734522106</v>
      </c>
    </row>
    <row r="5" spans="1:12">
      <c r="B5" t="s">
        <v>524</v>
      </c>
      <c r="D5" s="7">
        <v>1591056830</v>
      </c>
    </row>
    <row r="6" spans="1:12">
      <c r="B6" t="s">
        <v>246</v>
      </c>
      <c r="D6" s="7">
        <v>1505219062</v>
      </c>
      <c r="F6" s="7">
        <f>+F48-E48</f>
        <v>81987663</v>
      </c>
      <c r="G6" s="7">
        <f>+F51-E51</f>
        <v>142379108</v>
      </c>
      <c r="H6" s="7">
        <f>+F54-E54</f>
        <v>193090659.25</v>
      </c>
      <c r="I6" s="7">
        <f>+F57-E57</f>
        <v>7600052</v>
      </c>
      <c r="K6" s="7">
        <f>+D6+F6+G6+H6+I6</f>
        <v>1930276544.25</v>
      </c>
      <c r="L6" s="3">
        <f>+K6/$K$7</f>
        <v>0.31914515265477894</v>
      </c>
    </row>
    <row r="7" spans="1:12">
      <c r="A7" t="s">
        <v>542</v>
      </c>
      <c r="D7" s="7">
        <v>6048271541</v>
      </c>
      <c r="F7" s="7">
        <f>+F4+F6</f>
        <v>305836044</v>
      </c>
      <c r="G7" s="7">
        <f t="shared" ref="G7:I7" si="0">+G4+G6</f>
        <v>362715104</v>
      </c>
      <c r="H7" s="7">
        <f t="shared" si="0"/>
        <v>772362637</v>
      </c>
      <c r="I7" s="7">
        <f t="shared" si="0"/>
        <v>150143045</v>
      </c>
      <c r="K7" s="7">
        <f>+K4+K6</f>
        <v>6048271541</v>
      </c>
    </row>
    <row r="8" spans="1:12">
      <c r="A8" t="s">
        <v>538</v>
      </c>
      <c r="B8" t="s">
        <v>242</v>
      </c>
      <c r="D8" s="7">
        <v>916978960</v>
      </c>
    </row>
    <row r="9" spans="1:12">
      <c r="B9" t="s">
        <v>246</v>
      </c>
      <c r="D9" s="7">
        <v>140118711</v>
      </c>
    </row>
    <row r="10" spans="1:12">
      <c r="A10" t="s">
        <v>543</v>
      </c>
      <c r="D10" s="7">
        <v>1057097671</v>
      </c>
    </row>
    <row r="11" spans="1:12">
      <c r="A11" t="s">
        <v>25</v>
      </c>
      <c r="D11" s="7">
        <v>7105369212</v>
      </c>
    </row>
    <row r="12" spans="1:12"/>
    <row r="13" spans="1:12"/>
    <row r="14" spans="1:12"/>
    <row r="15" spans="1:12">
      <c r="A15" s="57" t="s">
        <v>556</v>
      </c>
      <c r="B15" s="57"/>
      <c r="C15" s="57"/>
      <c r="D15" s="57"/>
    </row>
    <row r="16" spans="1:12"/>
    <row r="17" spans="1:16"/>
    <row r="18" spans="1:16">
      <c r="A18" s="16" t="s">
        <v>24</v>
      </c>
      <c r="D18" s="16" t="s">
        <v>23</v>
      </c>
    </row>
    <row r="19" spans="1:16">
      <c r="A19" s="16" t="s">
        <v>539</v>
      </c>
      <c r="B19" s="16" t="s">
        <v>540</v>
      </c>
      <c r="C19" s="16" t="s">
        <v>541</v>
      </c>
      <c r="D19" t="s">
        <v>188</v>
      </c>
      <c r="E19" t="s">
        <v>189</v>
      </c>
      <c r="F19" t="s">
        <v>190</v>
      </c>
      <c r="G19" t="s">
        <v>191</v>
      </c>
      <c r="H19" t="s">
        <v>192</v>
      </c>
      <c r="I19" t="s">
        <v>193</v>
      </c>
      <c r="J19" t="s">
        <v>194</v>
      </c>
      <c r="K19" t="s">
        <v>195</v>
      </c>
      <c r="L19" t="s">
        <v>196</v>
      </c>
      <c r="M19" t="s">
        <v>197</v>
      </c>
      <c r="N19" t="s">
        <v>198</v>
      </c>
      <c r="O19" t="s">
        <v>199</v>
      </c>
      <c r="P19" t="s">
        <v>25</v>
      </c>
    </row>
    <row r="20" spans="1:16">
      <c r="A20" t="s">
        <v>537</v>
      </c>
      <c r="B20" t="s">
        <v>524</v>
      </c>
      <c r="C20" t="s">
        <v>87</v>
      </c>
      <c r="D20" s="7">
        <v>11958404</v>
      </c>
      <c r="E20" s="7">
        <v>11932690</v>
      </c>
      <c r="F20" s="7">
        <v>11927033</v>
      </c>
      <c r="G20" s="7">
        <v>12414556</v>
      </c>
      <c r="H20" s="7">
        <v>13802083</v>
      </c>
      <c r="I20" s="7">
        <v>12502507</v>
      </c>
      <c r="J20" s="7">
        <v>12051948</v>
      </c>
      <c r="K20" s="7">
        <v>12735835</v>
      </c>
      <c r="L20" s="7">
        <v>13353851</v>
      </c>
      <c r="M20" s="7">
        <v>13690498</v>
      </c>
      <c r="N20" s="7">
        <v>12077436</v>
      </c>
      <c r="O20" s="7">
        <v>11696204</v>
      </c>
      <c r="P20" s="7">
        <v>150143045</v>
      </c>
    </row>
    <row r="21" spans="1:16">
      <c r="C21" t="s">
        <v>97</v>
      </c>
      <c r="D21" s="7">
        <v>34443900</v>
      </c>
      <c r="E21" s="7">
        <v>19772790</v>
      </c>
      <c r="F21" s="7">
        <v>23843300</v>
      </c>
      <c r="G21" s="7">
        <v>16011300</v>
      </c>
      <c r="H21" s="7">
        <v>14463032</v>
      </c>
      <c r="I21" s="7">
        <v>20896400</v>
      </c>
      <c r="J21" s="7">
        <v>20520580</v>
      </c>
      <c r="K21" s="7">
        <v>10992937</v>
      </c>
      <c r="L21" s="7">
        <v>23631402</v>
      </c>
      <c r="M21" s="7">
        <v>12171533</v>
      </c>
      <c r="N21" s="7">
        <v>34366754</v>
      </c>
      <c r="O21" s="7">
        <v>30340700</v>
      </c>
      <c r="P21" s="7">
        <v>261454628</v>
      </c>
    </row>
    <row r="22" spans="1:16">
      <c r="C22" t="s">
        <v>94</v>
      </c>
      <c r="D22" s="7"/>
      <c r="E22" s="7">
        <v>2035948</v>
      </c>
      <c r="F22" s="7">
        <v>4448029</v>
      </c>
      <c r="G22" s="7">
        <v>-244900</v>
      </c>
      <c r="H22" s="7">
        <v>129400</v>
      </c>
      <c r="I22" s="7">
        <v>6017740</v>
      </c>
      <c r="J22" s="7">
        <v>1732850</v>
      </c>
      <c r="K22" s="7">
        <v>2620564</v>
      </c>
      <c r="L22" s="7">
        <v>286948</v>
      </c>
      <c r="M22" s="7">
        <v>1700000</v>
      </c>
      <c r="N22" s="7">
        <v>1746495</v>
      </c>
      <c r="O22" s="7">
        <v>9244914</v>
      </c>
      <c r="P22" s="7">
        <v>29717988</v>
      </c>
    </row>
    <row r="23" spans="1:16">
      <c r="C23" t="s">
        <v>88</v>
      </c>
      <c r="D23" s="7">
        <v>555572</v>
      </c>
      <c r="E23" s="7">
        <v>1325683</v>
      </c>
      <c r="F23" s="7">
        <v>7145377</v>
      </c>
      <c r="G23" s="7">
        <v>2157047</v>
      </c>
      <c r="H23" s="7">
        <v>91200</v>
      </c>
      <c r="I23" s="7">
        <v>780000</v>
      </c>
      <c r="J23" s="7">
        <v>4921633</v>
      </c>
      <c r="K23" s="7">
        <v>3798733</v>
      </c>
      <c r="L23" s="7">
        <v>5144937</v>
      </c>
      <c r="M23" s="7">
        <v>3845141</v>
      </c>
      <c r="N23" s="7">
        <v>3801133</v>
      </c>
      <c r="O23" s="7">
        <v>41616015</v>
      </c>
      <c r="P23" s="7">
        <v>75182471</v>
      </c>
    </row>
    <row r="24" spans="1:16">
      <c r="C24" t="s">
        <v>81</v>
      </c>
      <c r="D24" s="7">
        <v>30129002</v>
      </c>
      <c r="E24" s="7">
        <v>24096700</v>
      </c>
      <c r="F24" s="7">
        <v>34243921</v>
      </c>
      <c r="G24" s="7">
        <v>22538692</v>
      </c>
      <c r="H24" s="7">
        <v>18486196</v>
      </c>
      <c r="I24" s="7">
        <v>24179741</v>
      </c>
      <c r="J24" s="7">
        <v>8421799</v>
      </c>
      <c r="K24" s="7">
        <v>17274584</v>
      </c>
      <c r="L24" s="7">
        <v>29199869</v>
      </c>
      <c r="M24" s="7">
        <v>23639963</v>
      </c>
      <c r="N24" s="7">
        <v>32799452</v>
      </c>
      <c r="O24" s="7">
        <v>33849384</v>
      </c>
      <c r="P24" s="7">
        <v>298859303</v>
      </c>
    </row>
    <row r="25" spans="1:16">
      <c r="C25" t="s">
        <v>113</v>
      </c>
      <c r="D25" s="7">
        <v>14729807</v>
      </c>
      <c r="E25" s="7">
        <v>17914054</v>
      </c>
      <c r="F25" s="7">
        <v>16681895</v>
      </c>
      <c r="G25" s="7">
        <v>18762468</v>
      </c>
      <c r="H25" s="7">
        <v>23531272</v>
      </c>
      <c r="I25" s="7">
        <v>23991552</v>
      </c>
      <c r="J25" s="7">
        <v>28246466</v>
      </c>
      <c r="K25" s="7">
        <v>33278502</v>
      </c>
      <c r="L25" s="7">
        <v>35864577</v>
      </c>
      <c r="M25" s="7">
        <v>38362179</v>
      </c>
      <c r="N25" s="7">
        <v>33215562</v>
      </c>
      <c r="O25" s="7">
        <v>21257710</v>
      </c>
      <c r="P25" s="7">
        <v>305836044</v>
      </c>
    </row>
    <row r="26" spans="1:16">
      <c r="C26" t="s">
        <v>117</v>
      </c>
      <c r="D26" s="7">
        <v>16549360</v>
      </c>
      <c r="E26" s="7">
        <v>17837576</v>
      </c>
      <c r="F26" s="7">
        <v>13955227</v>
      </c>
      <c r="G26" s="7">
        <v>20649724</v>
      </c>
      <c r="H26" s="7">
        <v>30947989</v>
      </c>
      <c r="I26" s="7">
        <v>30724052</v>
      </c>
      <c r="J26" s="7">
        <v>31454099</v>
      </c>
      <c r="K26" s="7">
        <v>41200994</v>
      </c>
      <c r="L26" s="7">
        <v>45193564</v>
      </c>
      <c r="M26" s="7">
        <v>53093129</v>
      </c>
      <c r="N26" s="7">
        <v>40106585</v>
      </c>
      <c r="O26" s="7">
        <v>21002805</v>
      </c>
      <c r="P26" s="7">
        <v>362715104</v>
      </c>
    </row>
    <row r="27" spans="1:16">
      <c r="C27" t="s">
        <v>95</v>
      </c>
      <c r="D27" s="7">
        <v>6459172</v>
      </c>
      <c r="E27" s="7">
        <v>5491182</v>
      </c>
      <c r="F27" s="7">
        <v>8588951</v>
      </c>
      <c r="G27" s="7">
        <v>10899725</v>
      </c>
      <c r="H27" s="7">
        <v>6498291</v>
      </c>
      <c r="I27" s="7">
        <v>8413889</v>
      </c>
      <c r="J27" s="7">
        <v>11099297</v>
      </c>
      <c r="K27" s="7">
        <v>13265257</v>
      </c>
      <c r="L27" s="7">
        <v>12169500</v>
      </c>
      <c r="M27" s="7">
        <v>10949194</v>
      </c>
      <c r="N27" s="7">
        <v>7969186</v>
      </c>
      <c r="O27" s="7">
        <v>5344603</v>
      </c>
      <c r="P27" s="7">
        <v>107148247</v>
      </c>
    </row>
    <row r="28" spans="1:16">
      <c r="A28" t="s">
        <v>25</v>
      </c>
      <c r="D28" s="7">
        <v>114825217</v>
      </c>
      <c r="E28" s="7">
        <v>100406623</v>
      </c>
      <c r="F28" s="7">
        <v>120833733</v>
      </c>
      <c r="G28" s="7">
        <v>103188612</v>
      </c>
      <c r="H28" s="7">
        <v>107949463</v>
      </c>
      <c r="I28" s="7">
        <v>127505881</v>
      </c>
      <c r="J28" s="7">
        <v>118448672</v>
      </c>
      <c r="K28" s="7">
        <v>135167406</v>
      </c>
      <c r="L28" s="7">
        <v>164844648</v>
      </c>
      <c r="M28" s="7">
        <v>157451637</v>
      </c>
      <c r="N28" s="7">
        <v>166082603</v>
      </c>
      <c r="O28" s="7">
        <v>174352335</v>
      </c>
      <c r="P28" s="7">
        <v>1591056830</v>
      </c>
    </row>
    <row r="29" spans="1:16"/>
    <row r="30" spans="1:16"/>
    <row r="31" spans="1:16"/>
    <row r="32" spans="1:16"/>
    <row r="33" spans="1:20"/>
    <row r="34" spans="1:20"/>
    <row r="35" spans="1:20">
      <c r="A35" s="59" t="s">
        <v>539</v>
      </c>
      <c r="B35" s="59" t="s">
        <v>540</v>
      </c>
      <c r="C35" s="59" t="s">
        <v>541</v>
      </c>
      <c r="D35" s="59" t="s">
        <v>188</v>
      </c>
      <c r="E35" s="59" t="s">
        <v>189</v>
      </c>
      <c r="F35" s="59" t="s">
        <v>190</v>
      </c>
      <c r="G35" s="59" t="s">
        <v>191</v>
      </c>
      <c r="H35" s="59" t="s">
        <v>192</v>
      </c>
      <c r="I35" s="59" t="s">
        <v>193</v>
      </c>
      <c r="J35" s="59" t="s">
        <v>194</v>
      </c>
      <c r="K35" s="59" t="s">
        <v>195</v>
      </c>
      <c r="L35" s="59" t="s">
        <v>196</v>
      </c>
      <c r="M35" s="59" t="s">
        <v>197</v>
      </c>
      <c r="N35" s="59" t="s">
        <v>198</v>
      </c>
      <c r="O35" s="59" t="s">
        <v>199</v>
      </c>
      <c r="P35" s="59" t="s">
        <v>248</v>
      </c>
      <c r="Q35" s="62" t="s">
        <v>544</v>
      </c>
      <c r="R35" s="62" t="s">
        <v>545</v>
      </c>
      <c r="S35" s="62" t="s">
        <v>546</v>
      </c>
      <c r="T35" s="62" t="s">
        <v>246</v>
      </c>
    </row>
    <row r="36" spans="1:20">
      <c r="A36" s="60" t="s">
        <v>537</v>
      </c>
      <c r="B36" s="60" t="s">
        <v>524</v>
      </c>
      <c r="C36" t="s">
        <v>87</v>
      </c>
      <c r="D36" s="7">
        <v>11958404</v>
      </c>
      <c r="E36" s="7">
        <v>11932690</v>
      </c>
      <c r="F36" s="7">
        <v>11927033</v>
      </c>
      <c r="G36" s="7">
        <v>12414556</v>
      </c>
      <c r="H36" s="7">
        <v>13802083</v>
      </c>
      <c r="I36" s="7">
        <v>12502507</v>
      </c>
      <c r="J36" s="7">
        <v>12051948</v>
      </c>
      <c r="K36" s="7">
        <v>12735835</v>
      </c>
      <c r="L36" s="7">
        <v>13353851</v>
      </c>
      <c r="M36" s="7">
        <v>13690498</v>
      </c>
      <c r="N36" s="7">
        <v>12077436</v>
      </c>
      <c r="O36" s="7">
        <v>11696204</v>
      </c>
      <c r="P36" s="7">
        <f>SUM(D36:O36)</f>
        <v>150143045</v>
      </c>
      <c r="Q36" s="7">
        <f>MIN(D36:O36)</f>
        <v>11696204</v>
      </c>
      <c r="R36" s="7">
        <f>AVERAGE(D36:O36)</f>
        <v>12511920.416666666</v>
      </c>
      <c r="S36" s="15">
        <v>1</v>
      </c>
    </row>
    <row r="37" spans="1:20">
      <c r="A37" s="60"/>
      <c r="B37" s="60"/>
      <c r="C37" t="s">
        <v>97</v>
      </c>
      <c r="D37" s="7">
        <v>34443900</v>
      </c>
      <c r="E37" s="7">
        <v>19772790</v>
      </c>
      <c r="F37" s="7">
        <v>23843300</v>
      </c>
      <c r="G37" s="7">
        <v>16011300</v>
      </c>
      <c r="H37" s="7">
        <v>14463032</v>
      </c>
      <c r="I37" s="7">
        <v>20896400</v>
      </c>
      <c r="J37" s="7">
        <v>20520580</v>
      </c>
      <c r="K37" s="7">
        <v>10992937</v>
      </c>
      <c r="L37" s="7">
        <v>23631402</v>
      </c>
      <c r="M37" s="7">
        <v>12171533</v>
      </c>
      <c r="N37" s="7">
        <v>34366754</v>
      </c>
      <c r="O37" s="7">
        <v>30340700</v>
      </c>
      <c r="P37" s="7">
        <f t="shared" ref="P37:P44" si="1">SUM(D37:O37)</f>
        <v>261454628</v>
      </c>
      <c r="Q37" s="7">
        <f t="shared" ref="Q37:Q44" si="2">MIN(D37:O37)</f>
        <v>10992937</v>
      </c>
      <c r="R37" s="7">
        <f t="shared" ref="R37:R44" si="3">AVERAGE(D37:O37)</f>
        <v>21787885.666666668</v>
      </c>
      <c r="S37" s="63">
        <v>0.8</v>
      </c>
      <c r="T37" s="63">
        <v>0.2</v>
      </c>
    </row>
    <row r="38" spans="1:20">
      <c r="A38" s="60"/>
      <c r="B38" s="60"/>
      <c r="C38" t="s">
        <v>94</v>
      </c>
      <c r="D38" s="7"/>
      <c r="E38" s="7">
        <v>2035948</v>
      </c>
      <c r="F38" s="7">
        <v>4448029</v>
      </c>
      <c r="G38" s="7">
        <v>-244900</v>
      </c>
      <c r="H38" s="7">
        <v>129400</v>
      </c>
      <c r="I38" s="7">
        <v>6017740</v>
      </c>
      <c r="J38" s="7">
        <v>1732850</v>
      </c>
      <c r="K38" s="7">
        <v>2620564</v>
      </c>
      <c r="L38" s="7">
        <v>286948</v>
      </c>
      <c r="M38" s="7">
        <v>1700000</v>
      </c>
      <c r="N38" s="7">
        <v>1746495</v>
      </c>
      <c r="O38" s="7">
        <v>9244914</v>
      </c>
      <c r="P38" s="7">
        <f t="shared" si="1"/>
        <v>29717988</v>
      </c>
      <c r="Q38" s="7">
        <f t="shared" si="2"/>
        <v>-244900</v>
      </c>
      <c r="R38" s="7">
        <f t="shared" si="3"/>
        <v>2701635.2727272729</v>
      </c>
    </row>
    <row r="39" spans="1:20">
      <c r="A39" s="60"/>
      <c r="B39" s="60"/>
      <c r="C39" t="s">
        <v>88</v>
      </c>
      <c r="D39" s="7">
        <v>555572</v>
      </c>
      <c r="E39" s="7">
        <v>1325683</v>
      </c>
      <c r="F39" s="7">
        <v>7145377</v>
      </c>
      <c r="G39" s="7">
        <v>2157047</v>
      </c>
      <c r="H39" s="7">
        <v>91200</v>
      </c>
      <c r="I39" s="7">
        <v>780000</v>
      </c>
      <c r="J39" s="7">
        <v>4921633</v>
      </c>
      <c r="K39" s="7">
        <v>3798733</v>
      </c>
      <c r="L39" s="7">
        <v>5144937</v>
      </c>
      <c r="M39" s="7">
        <v>3845141</v>
      </c>
      <c r="N39" s="7">
        <v>3801133</v>
      </c>
      <c r="O39" s="7">
        <v>41616015</v>
      </c>
      <c r="P39" s="7">
        <f t="shared" si="1"/>
        <v>75182471</v>
      </c>
      <c r="Q39" s="7">
        <f t="shared" si="2"/>
        <v>91200</v>
      </c>
      <c r="R39" s="7">
        <f t="shared" si="3"/>
        <v>6265205.916666667</v>
      </c>
    </row>
    <row r="40" spans="1:20">
      <c r="A40" s="60"/>
      <c r="B40" s="60"/>
      <c r="C40" t="s">
        <v>81</v>
      </c>
      <c r="D40" s="7">
        <v>30129002</v>
      </c>
      <c r="E40" s="7">
        <v>24096700</v>
      </c>
      <c r="F40" s="7">
        <v>34243921</v>
      </c>
      <c r="G40" s="7">
        <v>22538692</v>
      </c>
      <c r="H40" s="7">
        <v>18486196</v>
      </c>
      <c r="I40" s="7">
        <v>24179741</v>
      </c>
      <c r="J40" s="7">
        <v>8421799</v>
      </c>
      <c r="K40" s="7">
        <v>17274584</v>
      </c>
      <c r="L40" s="7">
        <v>29199869</v>
      </c>
      <c r="M40" s="7">
        <v>23639963</v>
      </c>
      <c r="N40" s="7">
        <v>32799452</v>
      </c>
      <c r="O40" s="7">
        <v>33849384</v>
      </c>
      <c r="P40" s="7">
        <f t="shared" si="1"/>
        <v>298859303</v>
      </c>
      <c r="Q40" s="7">
        <f t="shared" si="2"/>
        <v>8421799</v>
      </c>
      <c r="R40" s="7">
        <f t="shared" si="3"/>
        <v>24904941.916666668</v>
      </c>
    </row>
    <row r="41" spans="1:20">
      <c r="A41" s="60"/>
      <c r="B41" s="60"/>
      <c r="C41" t="s">
        <v>115</v>
      </c>
      <c r="D41" s="7">
        <v>1050927</v>
      </c>
      <c r="E41" s="7">
        <v>1117139</v>
      </c>
      <c r="F41" s="7">
        <v>985193</v>
      </c>
      <c r="G41" s="7">
        <v>804199</v>
      </c>
      <c r="H41" s="7">
        <v>1228813</v>
      </c>
      <c r="I41" s="7">
        <v>1171197</v>
      </c>
      <c r="J41" s="7">
        <v>1427608</v>
      </c>
      <c r="K41" s="7">
        <v>1364217</v>
      </c>
      <c r="L41" s="7">
        <v>1456093</v>
      </c>
      <c r="M41" s="7">
        <v>1441601</v>
      </c>
      <c r="N41" s="7">
        <v>1344439</v>
      </c>
      <c r="O41" s="7">
        <v>1103267</v>
      </c>
      <c r="P41" s="7">
        <f t="shared" si="1"/>
        <v>14494693</v>
      </c>
      <c r="Q41" s="7">
        <f t="shared" si="2"/>
        <v>804199</v>
      </c>
      <c r="R41" s="7">
        <f t="shared" si="3"/>
        <v>1207891.0833333333</v>
      </c>
      <c r="S41" s="15">
        <v>1</v>
      </c>
    </row>
    <row r="42" spans="1:20">
      <c r="A42" s="60"/>
      <c r="B42" s="60"/>
      <c r="C42" t="s">
        <v>113</v>
      </c>
      <c r="D42" s="7">
        <v>14729807</v>
      </c>
      <c r="E42" s="7">
        <v>17914054</v>
      </c>
      <c r="F42" s="7">
        <v>16681895</v>
      </c>
      <c r="G42" s="7">
        <v>18762468</v>
      </c>
      <c r="H42" s="7">
        <v>23531272</v>
      </c>
      <c r="I42" s="7">
        <v>23991552</v>
      </c>
      <c r="J42" s="7">
        <v>28246466</v>
      </c>
      <c r="K42" s="7">
        <v>33278502</v>
      </c>
      <c r="L42" s="7">
        <v>35864577</v>
      </c>
      <c r="M42" s="7">
        <v>38362179</v>
      </c>
      <c r="N42" s="7">
        <v>33215562</v>
      </c>
      <c r="O42" s="7">
        <v>21257710</v>
      </c>
      <c r="P42" s="7">
        <f t="shared" si="1"/>
        <v>305836044</v>
      </c>
      <c r="Q42" s="7">
        <f t="shared" si="2"/>
        <v>14729807</v>
      </c>
      <c r="R42" s="7">
        <f t="shared" si="3"/>
        <v>25486337</v>
      </c>
    </row>
    <row r="43" spans="1:20">
      <c r="A43" s="60"/>
      <c r="B43" s="60"/>
      <c r="C43" t="s">
        <v>117</v>
      </c>
      <c r="D43" s="7">
        <v>16549360</v>
      </c>
      <c r="E43" s="7">
        <v>17837576</v>
      </c>
      <c r="F43" s="7">
        <v>13955227</v>
      </c>
      <c r="G43" s="7">
        <v>20649724</v>
      </c>
      <c r="H43" s="7">
        <v>30947989</v>
      </c>
      <c r="I43" s="7">
        <v>30724052</v>
      </c>
      <c r="J43" s="7">
        <v>31454099</v>
      </c>
      <c r="K43" s="7">
        <v>41200994</v>
      </c>
      <c r="L43" s="7">
        <v>45193564</v>
      </c>
      <c r="M43" s="7">
        <v>53093129</v>
      </c>
      <c r="N43" s="7">
        <v>40106585</v>
      </c>
      <c r="O43" s="7">
        <v>21002805</v>
      </c>
      <c r="P43" s="7">
        <f t="shared" si="1"/>
        <v>362715104</v>
      </c>
      <c r="Q43" s="7">
        <f t="shared" si="2"/>
        <v>13955227</v>
      </c>
      <c r="R43" s="7">
        <f t="shared" si="3"/>
        <v>30226258.666666668</v>
      </c>
    </row>
    <row r="44" spans="1:20">
      <c r="A44" s="61"/>
      <c r="B44" s="60"/>
      <c r="C44" t="s">
        <v>95</v>
      </c>
      <c r="D44" s="7">
        <v>6459172</v>
      </c>
      <c r="E44" s="7">
        <v>5491182</v>
      </c>
      <c r="F44" s="7">
        <v>8588951</v>
      </c>
      <c r="G44" s="7">
        <v>10899725</v>
      </c>
      <c r="H44" s="7">
        <v>6498291</v>
      </c>
      <c r="I44" s="7">
        <v>8413889</v>
      </c>
      <c r="J44" s="7">
        <v>11099297</v>
      </c>
      <c r="K44" s="7">
        <v>13265257</v>
      </c>
      <c r="L44" s="7">
        <v>12169500</v>
      </c>
      <c r="M44" s="7">
        <v>10949194</v>
      </c>
      <c r="N44" s="7">
        <v>7969186</v>
      </c>
      <c r="O44" s="7">
        <v>5344603</v>
      </c>
      <c r="P44" s="7">
        <f t="shared" si="1"/>
        <v>107148247</v>
      </c>
      <c r="Q44" s="7">
        <f t="shared" si="2"/>
        <v>5344603</v>
      </c>
      <c r="R44" s="7">
        <f t="shared" si="3"/>
        <v>8929020.583333334</v>
      </c>
    </row>
    <row r="45" spans="1:20">
      <c r="D45" s="14">
        <f>SUM(D36:D44)</f>
        <v>115876144</v>
      </c>
      <c r="E45" s="14">
        <f t="shared" ref="E45:O45" si="4">SUM(E36:E44)</f>
        <v>101523762</v>
      </c>
      <c r="F45" s="14">
        <f t="shared" si="4"/>
        <v>121818926</v>
      </c>
      <c r="G45" s="14">
        <f t="shared" si="4"/>
        <v>103992811</v>
      </c>
      <c r="H45" s="14">
        <f t="shared" si="4"/>
        <v>109178276</v>
      </c>
      <c r="I45" s="14">
        <f t="shared" si="4"/>
        <v>128677078</v>
      </c>
      <c r="J45" s="14">
        <f t="shared" si="4"/>
        <v>119876280</v>
      </c>
      <c r="K45" s="14">
        <f t="shared" si="4"/>
        <v>136531623</v>
      </c>
      <c r="L45" s="14">
        <f t="shared" si="4"/>
        <v>166300741</v>
      </c>
      <c r="M45" s="14">
        <f t="shared" si="4"/>
        <v>158893238</v>
      </c>
      <c r="N45" s="14">
        <f t="shared" si="4"/>
        <v>167427042</v>
      </c>
      <c r="O45" s="14">
        <f t="shared" si="4"/>
        <v>175455602</v>
      </c>
      <c r="P45" s="14">
        <f>+P37+P38+P39+P40+P44</f>
        <v>772362637</v>
      </c>
    </row>
    <row r="46" spans="1:20"/>
    <row r="47" spans="1:20">
      <c r="D47" s="17" t="s">
        <v>550</v>
      </c>
      <c r="E47" s="17" t="s">
        <v>548</v>
      </c>
      <c r="F47" s="17" t="s">
        <v>549</v>
      </c>
    </row>
    <row r="48" spans="1:20">
      <c r="C48" s="17" t="s">
        <v>547</v>
      </c>
      <c r="D48" s="7">
        <f>AVERAGE(E42,F42,G42,O42)</f>
        <v>18654031.75</v>
      </c>
      <c r="E48" s="7">
        <f>+D48*12</f>
        <v>223848381</v>
      </c>
      <c r="F48" s="7">
        <f>+P42</f>
        <v>305836044</v>
      </c>
    </row>
    <row r="49" spans="3:6">
      <c r="E49" s="3">
        <f>+E48/F48</f>
        <v>0.73192282398212027</v>
      </c>
    </row>
    <row r="50" spans="3:6"/>
    <row r="51" spans="3:6">
      <c r="C51" s="17" t="s">
        <v>551</v>
      </c>
      <c r="D51" s="7">
        <f>AVERAGE(E43,F43,G43,O43)</f>
        <v>18361333</v>
      </c>
      <c r="E51" s="7">
        <f>+D51*12</f>
        <v>220335996</v>
      </c>
      <c r="F51" s="7">
        <f>+P43</f>
        <v>362715104</v>
      </c>
    </row>
    <row r="52" spans="3:6">
      <c r="E52" s="3">
        <f>+E51/F51</f>
        <v>0.60746297457742482</v>
      </c>
    </row>
    <row r="53" spans="3:6"/>
    <row r="54" spans="3:6">
      <c r="C54" s="17" t="s">
        <v>552</v>
      </c>
      <c r="E54" s="7">
        <f>+F54*E55</f>
        <v>579271977.75</v>
      </c>
      <c r="F54" s="7">
        <f>+P37+P38+P39+P40+P44</f>
        <v>772362637</v>
      </c>
    </row>
    <row r="55" spans="3:6">
      <c r="E55" s="15">
        <v>0.75</v>
      </c>
    </row>
    <row r="56" spans="3:6"/>
    <row r="57" spans="3:6">
      <c r="C57" s="17" t="s">
        <v>343</v>
      </c>
      <c r="D57" s="7">
        <f>AVERAGE(E36,F36,D36,O36)</f>
        <v>11878582.75</v>
      </c>
      <c r="E57" s="7">
        <f>+D57*12</f>
        <v>142542993</v>
      </c>
      <c r="F57" s="7">
        <f>+P36</f>
        <v>150143045</v>
      </c>
    </row>
    <row r="58" spans="3:6">
      <c r="E58" s="3">
        <f>+E57/F57</f>
        <v>0.94938125838596121</v>
      </c>
    </row>
    <row r="59" spans="3:6"/>
    <row r="60" spans="3:6"/>
    <row r="61" spans="3:6"/>
  </sheetData>
  <mergeCells count="1">
    <mergeCell ref="F2:I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Z1026"/>
  <sheetViews>
    <sheetView showGridLines="0" workbookViewId="0">
      <selection activeCell="E4" sqref="E4"/>
    </sheetView>
  </sheetViews>
  <sheetFormatPr baseColWidth="10" defaultColWidth="0" defaultRowHeight="12.75" zeroHeight="1"/>
  <cols>
    <col min="1" max="1" width="11.42578125" customWidth="1"/>
    <col min="2" max="2" width="38.140625" bestFit="1" customWidth="1"/>
    <col min="3" max="3" width="11.42578125" customWidth="1"/>
    <col min="4" max="4" width="15" customWidth="1"/>
    <col min="5" max="5" width="11.42578125" customWidth="1"/>
    <col min="6" max="6" width="31.140625" bestFit="1" customWidth="1"/>
    <col min="7" max="14" width="11.42578125" customWidth="1"/>
    <col min="15" max="15" width="25" bestFit="1" customWidth="1"/>
    <col min="16" max="16" width="11.42578125" customWidth="1"/>
    <col min="17" max="18" width="11.42578125" style="168" customWidth="1"/>
    <col min="19" max="21" width="11.42578125" customWidth="1"/>
    <col min="22" max="26" width="0" hidden="1" customWidth="1"/>
    <col min="27" max="16384" width="11.42578125" hidden="1"/>
  </cols>
  <sheetData>
    <row r="1" spans="1:26"/>
    <row r="2" spans="1:26" ht="15">
      <c r="A2" s="177" t="s">
        <v>608</v>
      </c>
      <c r="B2" s="177"/>
      <c r="C2" s="177"/>
      <c r="D2" s="177"/>
      <c r="E2" s="177"/>
      <c r="F2" s="177"/>
      <c r="G2" s="177"/>
      <c r="H2" s="177"/>
      <c r="I2" s="177"/>
      <c r="J2" s="177"/>
    </row>
    <row r="3" spans="1:26">
      <c r="Y3">
        <v>1</v>
      </c>
      <c r="Z3" s="17" t="s">
        <v>188</v>
      </c>
    </row>
    <row r="4" spans="1:26">
      <c r="A4" s="20" t="s">
        <v>26</v>
      </c>
      <c r="B4" s="1" t="s">
        <v>27</v>
      </c>
      <c r="C4" s="1" t="s">
        <v>28</v>
      </c>
      <c r="D4" s="1" t="s">
        <v>275</v>
      </c>
      <c r="E4" s="1" t="s">
        <v>29</v>
      </c>
      <c r="F4" s="1" t="s">
        <v>30</v>
      </c>
      <c r="G4" s="1" t="s">
        <v>31</v>
      </c>
      <c r="H4" s="1" t="s">
        <v>32</v>
      </c>
      <c r="I4" s="1" t="s">
        <v>33</v>
      </c>
      <c r="J4" s="1" t="s">
        <v>34</v>
      </c>
      <c r="K4" s="1" t="s">
        <v>35</v>
      </c>
      <c r="L4" s="1" t="s">
        <v>36</v>
      </c>
      <c r="M4" s="1" t="s">
        <v>37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23</v>
      </c>
      <c r="S4" s="1" t="s">
        <v>179</v>
      </c>
      <c r="T4" s="1" t="s">
        <v>162</v>
      </c>
      <c r="Y4">
        <v>2</v>
      </c>
      <c r="Z4" s="17" t="s">
        <v>189</v>
      </c>
    </row>
    <row r="5" spans="1:26">
      <c r="A5" s="4">
        <v>7725110102</v>
      </c>
      <c r="B5" s="5" t="s">
        <v>256</v>
      </c>
      <c r="C5" s="4">
        <v>48926070</v>
      </c>
      <c r="D5" s="5" t="s">
        <v>174</v>
      </c>
      <c r="E5" s="5" t="s">
        <v>71</v>
      </c>
      <c r="F5" s="5" t="s">
        <v>149</v>
      </c>
      <c r="G5" s="5" t="s">
        <v>40</v>
      </c>
      <c r="H5" s="5" t="s">
        <v>41</v>
      </c>
      <c r="I5" s="5" t="s">
        <v>42</v>
      </c>
      <c r="J5" s="5" t="s">
        <v>42</v>
      </c>
      <c r="K5" s="6">
        <v>40192</v>
      </c>
      <c r="L5" s="6">
        <v>40192</v>
      </c>
      <c r="M5" s="7">
        <v>5248698</v>
      </c>
      <c r="N5" s="2" t="s">
        <v>289</v>
      </c>
      <c r="O5" s="2">
        <v>0</v>
      </c>
      <c r="P5" s="2">
        <v>5.2486980000000001</v>
      </c>
      <c r="Q5" s="169">
        <v>1</v>
      </c>
      <c r="R5" s="169" t="str">
        <f>VLOOKUP(Q5,$Y$3:$Z$14,2)</f>
        <v>Enero</v>
      </c>
      <c r="S5" t="s">
        <v>292</v>
      </c>
      <c r="T5" s="17" t="s">
        <v>242</v>
      </c>
      <c r="Y5">
        <v>3</v>
      </c>
      <c r="Z5" s="17" t="s">
        <v>190</v>
      </c>
    </row>
    <row r="6" spans="1:26">
      <c r="A6" s="4">
        <v>7725110102</v>
      </c>
      <c r="B6" s="5" t="s">
        <v>256</v>
      </c>
      <c r="C6" s="4">
        <v>48926070</v>
      </c>
      <c r="D6" s="5" t="s">
        <v>174</v>
      </c>
      <c r="E6" s="5" t="s">
        <v>71</v>
      </c>
      <c r="F6" s="5" t="s">
        <v>150</v>
      </c>
      <c r="G6" s="5" t="s">
        <v>40</v>
      </c>
      <c r="H6" s="5" t="s">
        <v>41</v>
      </c>
      <c r="I6" s="5" t="s">
        <v>42</v>
      </c>
      <c r="J6" s="5" t="s">
        <v>42</v>
      </c>
      <c r="K6" s="6">
        <v>40205</v>
      </c>
      <c r="L6" s="6">
        <v>40205</v>
      </c>
      <c r="M6" s="7">
        <v>6091138</v>
      </c>
      <c r="N6" s="2" t="s">
        <v>289</v>
      </c>
      <c r="O6" s="2">
        <v>0</v>
      </c>
      <c r="P6" s="2">
        <v>6.0911379999999999</v>
      </c>
      <c r="Q6" s="169">
        <v>1</v>
      </c>
      <c r="R6" s="169" t="str">
        <f t="shared" ref="R6:R69" si="0">VLOOKUP(Q6,$Y$3:$Z$14,2)</f>
        <v>Enero</v>
      </c>
      <c r="S6" t="s">
        <v>292</v>
      </c>
      <c r="T6" s="17" t="s">
        <v>242</v>
      </c>
      <c r="Y6">
        <v>4</v>
      </c>
      <c r="Z6" s="17" t="s">
        <v>191</v>
      </c>
    </row>
    <row r="7" spans="1:26">
      <c r="A7" s="4">
        <v>7725110104</v>
      </c>
      <c r="B7" s="5" t="s">
        <v>257</v>
      </c>
      <c r="C7" s="4">
        <v>48926070</v>
      </c>
      <c r="D7" s="5" t="s">
        <v>174</v>
      </c>
      <c r="E7" s="5" t="s">
        <v>71</v>
      </c>
      <c r="F7" s="5" t="s">
        <v>149</v>
      </c>
      <c r="G7" s="5" t="s">
        <v>40</v>
      </c>
      <c r="H7" s="5" t="s">
        <v>41</v>
      </c>
      <c r="I7" s="5" t="s">
        <v>42</v>
      </c>
      <c r="J7" s="5" t="s">
        <v>42</v>
      </c>
      <c r="K7" s="6">
        <v>40192</v>
      </c>
      <c r="L7" s="6">
        <v>40192</v>
      </c>
      <c r="M7" s="7">
        <v>8391</v>
      </c>
      <c r="N7" s="2" t="s">
        <v>289</v>
      </c>
      <c r="O7" s="2">
        <v>0</v>
      </c>
      <c r="P7" s="2">
        <v>8.3909999999999992E-3</v>
      </c>
      <c r="Q7" s="169">
        <v>1</v>
      </c>
      <c r="R7" s="169" t="str">
        <f t="shared" si="0"/>
        <v>Enero</v>
      </c>
      <c r="S7" t="s">
        <v>292</v>
      </c>
      <c r="T7" s="17" t="s">
        <v>242</v>
      </c>
      <c r="Y7">
        <v>5</v>
      </c>
      <c r="Z7" s="17" t="s">
        <v>192</v>
      </c>
    </row>
    <row r="8" spans="1:26">
      <c r="A8" s="4">
        <v>7725110104</v>
      </c>
      <c r="B8" s="5" t="s">
        <v>257</v>
      </c>
      <c r="C8" s="4">
        <v>48926070</v>
      </c>
      <c r="D8" s="5" t="s">
        <v>174</v>
      </c>
      <c r="E8" s="5" t="s">
        <v>71</v>
      </c>
      <c r="F8" s="5" t="s">
        <v>150</v>
      </c>
      <c r="G8" s="5" t="s">
        <v>40</v>
      </c>
      <c r="H8" s="5" t="s">
        <v>41</v>
      </c>
      <c r="I8" s="5" t="s">
        <v>42</v>
      </c>
      <c r="J8" s="5" t="s">
        <v>42</v>
      </c>
      <c r="K8" s="6">
        <v>40205</v>
      </c>
      <c r="L8" s="6">
        <v>40205</v>
      </c>
      <c r="M8" s="7">
        <v>9073</v>
      </c>
      <c r="N8" s="2" t="s">
        <v>289</v>
      </c>
      <c r="O8" s="2">
        <v>0</v>
      </c>
      <c r="P8" s="2">
        <v>9.0729999999999995E-3</v>
      </c>
      <c r="Q8" s="169">
        <v>1</v>
      </c>
      <c r="R8" s="169" t="str">
        <f t="shared" si="0"/>
        <v>Enero</v>
      </c>
      <c r="S8" t="s">
        <v>292</v>
      </c>
      <c r="T8" s="17" t="s">
        <v>242</v>
      </c>
      <c r="Y8">
        <v>6</v>
      </c>
      <c r="Z8" s="17" t="s">
        <v>193</v>
      </c>
    </row>
    <row r="9" spans="1:26">
      <c r="A9" s="4">
        <v>7725110108</v>
      </c>
      <c r="B9" s="5" t="s">
        <v>258</v>
      </c>
      <c r="C9" s="4">
        <v>48926070</v>
      </c>
      <c r="D9" s="5" t="s">
        <v>174</v>
      </c>
      <c r="E9" s="5" t="s">
        <v>71</v>
      </c>
      <c r="F9" s="5" t="s">
        <v>149</v>
      </c>
      <c r="G9" s="5" t="s">
        <v>40</v>
      </c>
      <c r="H9" s="5" t="s">
        <v>41</v>
      </c>
      <c r="I9" s="5" t="s">
        <v>42</v>
      </c>
      <c r="J9" s="5" t="s">
        <v>42</v>
      </c>
      <c r="K9" s="6">
        <v>40192</v>
      </c>
      <c r="L9" s="6">
        <v>40192</v>
      </c>
      <c r="M9" s="7">
        <v>23289</v>
      </c>
      <c r="N9" s="2" t="s">
        <v>289</v>
      </c>
      <c r="O9" s="2">
        <v>0</v>
      </c>
      <c r="P9" s="2">
        <v>2.3289000000000001E-2</v>
      </c>
      <c r="Q9" s="169">
        <v>1</v>
      </c>
      <c r="R9" s="169" t="str">
        <f t="shared" si="0"/>
        <v>Enero</v>
      </c>
      <c r="S9" t="s">
        <v>292</v>
      </c>
      <c r="T9" s="17" t="s">
        <v>242</v>
      </c>
      <c r="Y9">
        <v>7</v>
      </c>
      <c r="Z9" s="17" t="s">
        <v>194</v>
      </c>
    </row>
    <row r="10" spans="1:26">
      <c r="A10" s="4">
        <v>7725110108</v>
      </c>
      <c r="B10" s="5" t="s">
        <v>258</v>
      </c>
      <c r="C10" s="4">
        <v>48926070</v>
      </c>
      <c r="D10" s="5" t="s">
        <v>174</v>
      </c>
      <c r="E10" s="5" t="s">
        <v>71</v>
      </c>
      <c r="F10" s="5" t="s">
        <v>150</v>
      </c>
      <c r="G10" s="5" t="s">
        <v>40</v>
      </c>
      <c r="H10" s="5" t="s">
        <v>41</v>
      </c>
      <c r="I10" s="5" t="s">
        <v>42</v>
      </c>
      <c r="J10" s="5" t="s">
        <v>42</v>
      </c>
      <c r="K10" s="6">
        <v>40205</v>
      </c>
      <c r="L10" s="6">
        <v>40205</v>
      </c>
      <c r="M10" s="7">
        <v>238711</v>
      </c>
      <c r="N10" s="2" t="s">
        <v>289</v>
      </c>
      <c r="O10" s="2">
        <v>0</v>
      </c>
      <c r="P10" s="2">
        <v>0.23871100000000001</v>
      </c>
      <c r="Q10" s="169">
        <v>1</v>
      </c>
      <c r="R10" s="169" t="str">
        <f t="shared" si="0"/>
        <v>Enero</v>
      </c>
      <c r="S10" t="s">
        <v>292</v>
      </c>
      <c r="T10" s="17" t="s">
        <v>242</v>
      </c>
      <c r="Y10">
        <v>8</v>
      </c>
      <c r="Z10" s="17" t="s">
        <v>195</v>
      </c>
    </row>
    <row r="11" spans="1:26">
      <c r="A11" s="4">
        <v>7725110110</v>
      </c>
      <c r="B11" s="5" t="s">
        <v>259</v>
      </c>
      <c r="C11" s="4">
        <v>48926070</v>
      </c>
      <c r="D11" s="5" t="s">
        <v>174</v>
      </c>
      <c r="E11" s="5" t="s">
        <v>71</v>
      </c>
      <c r="F11" s="5" t="s">
        <v>149</v>
      </c>
      <c r="G11" s="5" t="s">
        <v>40</v>
      </c>
      <c r="H11" s="5" t="s">
        <v>41</v>
      </c>
      <c r="I11" s="5" t="s">
        <v>42</v>
      </c>
      <c r="J11" s="5" t="s">
        <v>42</v>
      </c>
      <c r="K11" s="6">
        <v>40192</v>
      </c>
      <c r="L11" s="6">
        <v>40192</v>
      </c>
      <c r="M11" s="7">
        <v>178350</v>
      </c>
      <c r="N11" s="2" t="s">
        <v>289</v>
      </c>
      <c r="O11" s="2">
        <v>0</v>
      </c>
      <c r="P11" s="2">
        <v>0.17835000000000001</v>
      </c>
      <c r="Q11" s="169">
        <v>1</v>
      </c>
      <c r="R11" s="169" t="str">
        <f t="shared" si="0"/>
        <v>Enero</v>
      </c>
      <c r="S11" t="s">
        <v>292</v>
      </c>
      <c r="T11" s="17" t="s">
        <v>242</v>
      </c>
      <c r="Y11">
        <v>9</v>
      </c>
      <c r="Z11" s="17" t="s">
        <v>196</v>
      </c>
    </row>
    <row r="12" spans="1:26">
      <c r="A12" s="4">
        <v>7725110110</v>
      </c>
      <c r="B12" s="5" t="s">
        <v>259</v>
      </c>
      <c r="C12" s="4">
        <v>48926070</v>
      </c>
      <c r="D12" s="5" t="s">
        <v>174</v>
      </c>
      <c r="E12" s="5" t="s">
        <v>71</v>
      </c>
      <c r="F12" s="5" t="s">
        <v>150</v>
      </c>
      <c r="G12" s="5" t="s">
        <v>40</v>
      </c>
      <c r="H12" s="5" t="s">
        <v>41</v>
      </c>
      <c r="I12" s="5" t="s">
        <v>42</v>
      </c>
      <c r="J12" s="5" t="s">
        <v>42</v>
      </c>
      <c r="K12" s="6">
        <v>40205</v>
      </c>
      <c r="L12" s="6">
        <v>40205</v>
      </c>
      <c r="M12" s="7">
        <v>205000</v>
      </c>
      <c r="N12" s="2" t="s">
        <v>289</v>
      </c>
      <c r="O12" s="2">
        <v>0</v>
      </c>
      <c r="P12" s="2">
        <v>0.20499999999999999</v>
      </c>
      <c r="Q12" s="169">
        <v>1</v>
      </c>
      <c r="R12" s="169" t="str">
        <f t="shared" si="0"/>
        <v>Enero</v>
      </c>
      <c r="S12" t="s">
        <v>292</v>
      </c>
      <c r="T12" s="17" t="s">
        <v>242</v>
      </c>
      <c r="Y12">
        <v>10</v>
      </c>
      <c r="Z12" s="17" t="s">
        <v>197</v>
      </c>
    </row>
    <row r="13" spans="1:26">
      <c r="A13" s="4">
        <v>7725110111</v>
      </c>
      <c r="B13" s="5" t="s">
        <v>260</v>
      </c>
      <c r="C13" s="4">
        <v>48926070</v>
      </c>
      <c r="D13" s="5" t="s">
        <v>174</v>
      </c>
      <c r="E13" s="5" t="s">
        <v>71</v>
      </c>
      <c r="F13" s="5" t="s">
        <v>151</v>
      </c>
      <c r="G13" s="5" t="s">
        <v>44</v>
      </c>
      <c r="H13" s="5" t="s">
        <v>45</v>
      </c>
      <c r="I13" s="5" t="s">
        <v>42</v>
      </c>
      <c r="J13" s="5" t="s">
        <v>42</v>
      </c>
      <c r="K13" s="6">
        <v>40206</v>
      </c>
      <c r="L13" s="6">
        <v>40206</v>
      </c>
      <c r="M13" s="7">
        <v>1096854</v>
      </c>
      <c r="N13" s="2" t="s">
        <v>289</v>
      </c>
      <c r="O13" s="2">
        <v>0</v>
      </c>
      <c r="P13" s="2">
        <v>1.096854</v>
      </c>
      <c r="Q13" s="169">
        <v>1</v>
      </c>
      <c r="R13" s="169" t="str">
        <f t="shared" si="0"/>
        <v>Enero</v>
      </c>
      <c r="S13" t="s">
        <v>293</v>
      </c>
      <c r="T13" s="17" t="s">
        <v>242</v>
      </c>
      <c r="Y13">
        <v>11</v>
      </c>
      <c r="Z13" s="17" t="s">
        <v>198</v>
      </c>
    </row>
    <row r="14" spans="1:26">
      <c r="A14" s="4">
        <v>7725110112</v>
      </c>
      <c r="B14" s="5" t="s">
        <v>261</v>
      </c>
      <c r="C14" s="4">
        <v>48926070</v>
      </c>
      <c r="D14" s="5" t="s">
        <v>174</v>
      </c>
      <c r="E14" s="5" t="s">
        <v>71</v>
      </c>
      <c r="F14" s="5" t="s">
        <v>151</v>
      </c>
      <c r="G14" s="5" t="s">
        <v>44</v>
      </c>
      <c r="H14" s="5" t="s">
        <v>45</v>
      </c>
      <c r="I14" s="5" t="s">
        <v>42</v>
      </c>
      <c r="J14" s="5" t="s">
        <v>42</v>
      </c>
      <c r="K14" s="6">
        <v>40206</v>
      </c>
      <c r="L14" s="6">
        <v>40206</v>
      </c>
      <c r="M14" s="7">
        <v>230917</v>
      </c>
      <c r="N14" s="2" t="s">
        <v>289</v>
      </c>
      <c r="O14" s="2">
        <v>0</v>
      </c>
      <c r="P14" s="2">
        <v>0.23091700000000001</v>
      </c>
      <c r="Q14" s="169">
        <v>1</v>
      </c>
      <c r="R14" s="169" t="str">
        <f t="shared" si="0"/>
        <v>Enero</v>
      </c>
      <c r="S14" t="s">
        <v>293</v>
      </c>
      <c r="T14" s="17" t="s">
        <v>242</v>
      </c>
      <c r="Y14">
        <v>12</v>
      </c>
      <c r="Z14" s="17" t="s">
        <v>199</v>
      </c>
    </row>
    <row r="15" spans="1:26">
      <c r="A15" s="4">
        <v>7725110113</v>
      </c>
      <c r="B15" s="5" t="s">
        <v>262</v>
      </c>
      <c r="C15" s="4">
        <v>48926070</v>
      </c>
      <c r="D15" s="5" t="s">
        <v>174</v>
      </c>
      <c r="E15" s="5" t="s">
        <v>71</v>
      </c>
      <c r="F15" s="5" t="s">
        <v>151</v>
      </c>
      <c r="G15" s="5" t="s">
        <v>44</v>
      </c>
      <c r="H15" s="5" t="s">
        <v>45</v>
      </c>
      <c r="I15" s="5" t="s">
        <v>42</v>
      </c>
      <c r="J15" s="5" t="s">
        <v>42</v>
      </c>
      <c r="K15" s="6">
        <v>40206</v>
      </c>
      <c r="L15" s="6">
        <v>40206</v>
      </c>
      <c r="M15" s="7">
        <v>1096854</v>
      </c>
      <c r="N15" s="2" t="s">
        <v>289</v>
      </c>
      <c r="O15" s="2">
        <v>0</v>
      </c>
      <c r="P15" s="2">
        <v>1.096854</v>
      </c>
      <c r="Q15" s="169">
        <v>1</v>
      </c>
      <c r="R15" s="169" t="str">
        <f t="shared" si="0"/>
        <v>Enero</v>
      </c>
      <c r="S15" t="s">
        <v>293</v>
      </c>
      <c r="T15" s="17" t="s">
        <v>242</v>
      </c>
    </row>
    <row r="16" spans="1:26">
      <c r="A16" s="4">
        <v>7725110114</v>
      </c>
      <c r="B16" s="5" t="s">
        <v>263</v>
      </c>
      <c r="C16" s="4">
        <v>48926070</v>
      </c>
      <c r="D16" s="5" t="s">
        <v>174</v>
      </c>
      <c r="E16" s="5" t="s">
        <v>71</v>
      </c>
      <c r="F16" s="5" t="s">
        <v>151</v>
      </c>
      <c r="G16" s="5" t="s">
        <v>44</v>
      </c>
      <c r="H16" s="5" t="s">
        <v>45</v>
      </c>
      <c r="I16" s="5" t="s">
        <v>42</v>
      </c>
      <c r="J16" s="5" t="s">
        <v>42</v>
      </c>
      <c r="K16" s="6">
        <v>40206</v>
      </c>
      <c r="L16" s="6">
        <v>40206</v>
      </c>
      <c r="M16" s="7">
        <v>635021</v>
      </c>
      <c r="N16" s="2" t="s">
        <v>289</v>
      </c>
      <c r="O16" s="2">
        <v>0</v>
      </c>
      <c r="P16" s="2">
        <v>0.63502099999999995</v>
      </c>
      <c r="Q16" s="169">
        <v>1</v>
      </c>
      <c r="R16" s="169" t="str">
        <f t="shared" si="0"/>
        <v>Enero</v>
      </c>
      <c r="S16" t="s">
        <v>293</v>
      </c>
      <c r="T16" s="17" t="s">
        <v>242</v>
      </c>
    </row>
    <row r="17" spans="1:20">
      <c r="A17" s="4">
        <v>7725110116</v>
      </c>
      <c r="B17" s="5" t="s">
        <v>264</v>
      </c>
      <c r="C17" s="4">
        <v>48926070</v>
      </c>
      <c r="D17" s="5" t="s">
        <v>174</v>
      </c>
      <c r="E17" s="5" t="s">
        <v>71</v>
      </c>
      <c r="F17" s="5" t="s">
        <v>151</v>
      </c>
      <c r="G17" s="5" t="s">
        <v>44</v>
      </c>
      <c r="H17" s="5" t="s">
        <v>45</v>
      </c>
      <c r="I17" s="5" t="s">
        <v>42</v>
      </c>
      <c r="J17" s="5" t="s">
        <v>42</v>
      </c>
      <c r="K17" s="6">
        <v>40206</v>
      </c>
      <c r="L17" s="6">
        <v>40206</v>
      </c>
      <c r="M17" s="7">
        <v>1039124</v>
      </c>
      <c r="N17" s="2" t="s">
        <v>289</v>
      </c>
      <c r="O17" s="2">
        <v>0</v>
      </c>
      <c r="P17" s="2">
        <v>1.0391239999999999</v>
      </c>
      <c r="Q17" s="169">
        <v>1</v>
      </c>
      <c r="R17" s="169" t="str">
        <f t="shared" si="0"/>
        <v>Enero</v>
      </c>
      <c r="S17" t="s">
        <v>294</v>
      </c>
      <c r="T17" s="17" t="s">
        <v>242</v>
      </c>
    </row>
    <row r="18" spans="1:20">
      <c r="A18" s="4">
        <v>7725110117</v>
      </c>
      <c r="B18" s="5" t="s">
        <v>265</v>
      </c>
      <c r="C18" s="4">
        <v>48926070</v>
      </c>
      <c r="D18" s="5" t="s">
        <v>174</v>
      </c>
      <c r="E18" s="5" t="s">
        <v>71</v>
      </c>
      <c r="F18" s="5" t="s">
        <v>149</v>
      </c>
      <c r="G18" s="5" t="s">
        <v>40</v>
      </c>
      <c r="H18" s="5" t="s">
        <v>41</v>
      </c>
      <c r="I18" s="5" t="s">
        <v>42</v>
      </c>
      <c r="J18" s="5" t="s">
        <v>42</v>
      </c>
      <c r="K18" s="6">
        <v>40192</v>
      </c>
      <c r="L18" s="6">
        <v>40192</v>
      </c>
      <c r="M18" s="7">
        <v>240000</v>
      </c>
      <c r="N18" s="2" t="s">
        <v>289</v>
      </c>
      <c r="O18" s="2">
        <v>0</v>
      </c>
      <c r="P18" s="2">
        <v>0.24</v>
      </c>
      <c r="Q18" s="169">
        <v>1</v>
      </c>
      <c r="R18" s="169" t="str">
        <f t="shared" si="0"/>
        <v>Enero</v>
      </c>
      <c r="S18" t="s">
        <v>294</v>
      </c>
      <c r="T18" s="17" t="s">
        <v>242</v>
      </c>
    </row>
    <row r="19" spans="1:20">
      <c r="A19" s="4">
        <v>7725110117</v>
      </c>
      <c r="B19" s="5" t="s">
        <v>265</v>
      </c>
      <c r="C19" s="4">
        <v>48926070</v>
      </c>
      <c r="D19" s="5" t="s">
        <v>174</v>
      </c>
      <c r="E19" s="5" t="s">
        <v>71</v>
      </c>
      <c r="F19" s="5" t="s">
        <v>150</v>
      </c>
      <c r="G19" s="5" t="s">
        <v>40</v>
      </c>
      <c r="H19" s="5" t="s">
        <v>41</v>
      </c>
      <c r="I19" s="5" t="s">
        <v>42</v>
      </c>
      <c r="J19" s="5" t="s">
        <v>42</v>
      </c>
      <c r="K19" s="6">
        <v>40205</v>
      </c>
      <c r="L19" s="6">
        <v>40205</v>
      </c>
      <c r="M19" s="7">
        <v>960000</v>
      </c>
      <c r="N19" s="2" t="s">
        <v>289</v>
      </c>
      <c r="O19" s="2">
        <v>0</v>
      </c>
      <c r="P19" s="2">
        <v>0.96</v>
      </c>
      <c r="Q19" s="169">
        <v>1</v>
      </c>
      <c r="R19" s="169" t="str">
        <f t="shared" si="0"/>
        <v>Enero</v>
      </c>
      <c r="S19" t="s">
        <v>294</v>
      </c>
      <c r="T19" s="17" t="s">
        <v>242</v>
      </c>
    </row>
    <row r="20" spans="1:20">
      <c r="A20" s="4">
        <v>7725110124</v>
      </c>
      <c r="B20" s="5" t="s">
        <v>267</v>
      </c>
      <c r="C20" s="4">
        <v>48926070</v>
      </c>
      <c r="D20" s="5" t="s">
        <v>174</v>
      </c>
      <c r="E20" s="5" t="s">
        <v>71</v>
      </c>
      <c r="F20" s="5" t="s">
        <v>151</v>
      </c>
      <c r="G20" s="5" t="s">
        <v>44</v>
      </c>
      <c r="H20" s="5" t="s">
        <v>45</v>
      </c>
      <c r="I20" s="5" t="s">
        <v>42</v>
      </c>
      <c r="J20" s="5" t="s">
        <v>42</v>
      </c>
      <c r="K20" s="6">
        <v>40206</v>
      </c>
      <c r="L20" s="6">
        <v>40206</v>
      </c>
      <c r="M20" s="7">
        <v>120077</v>
      </c>
      <c r="N20" s="2" t="s">
        <v>289</v>
      </c>
      <c r="O20" s="2">
        <v>0</v>
      </c>
      <c r="P20" s="2">
        <v>0.120077</v>
      </c>
      <c r="Q20" s="169">
        <v>1</v>
      </c>
      <c r="R20" s="169" t="str">
        <f t="shared" si="0"/>
        <v>Enero</v>
      </c>
      <c r="S20" t="s">
        <v>295</v>
      </c>
      <c r="T20" s="17" t="s">
        <v>242</v>
      </c>
    </row>
    <row r="21" spans="1:20">
      <c r="A21" s="4">
        <v>7725110127</v>
      </c>
      <c r="B21" s="5" t="s">
        <v>268</v>
      </c>
      <c r="C21" s="4">
        <v>48926070</v>
      </c>
      <c r="D21" s="5" t="s">
        <v>174</v>
      </c>
      <c r="E21" s="5" t="s">
        <v>71</v>
      </c>
      <c r="F21" s="5" t="s">
        <v>152</v>
      </c>
      <c r="G21" s="5" t="s">
        <v>54</v>
      </c>
      <c r="H21" s="5" t="s">
        <v>55</v>
      </c>
      <c r="I21" s="5" t="s">
        <v>42</v>
      </c>
      <c r="J21" s="5" t="s">
        <v>42</v>
      </c>
      <c r="K21" s="6">
        <v>40206</v>
      </c>
      <c r="L21" s="6">
        <v>40206</v>
      </c>
      <c r="M21" s="7">
        <v>499600</v>
      </c>
      <c r="N21" s="2" t="s">
        <v>289</v>
      </c>
      <c r="O21" s="2">
        <v>0</v>
      </c>
      <c r="P21" s="2">
        <v>0.49959999999999999</v>
      </c>
      <c r="Q21" s="169">
        <v>1</v>
      </c>
      <c r="R21" s="169" t="str">
        <f t="shared" si="0"/>
        <v>Enero</v>
      </c>
      <c r="S21" t="s">
        <v>296</v>
      </c>
      <c r="T21" s="17" t="s">
        <v>242</v>
      </c>
    </row>
    <row r="22" spans="1:20">
      <c r="A22" s="4">
        <v>7725110128</v>
      </c>
      <c r="B22" s="5" t="s">
        <v>269</v>
      </c>
      <c r="C22" s="4">
        <v>48926070</v>
      </c>
      <c r="D22" s="5" t="s">
        <v>174</v>
      </c>
      <c r="E22" s="5" t="s">
        <v>71</v>
      </c>
      <c r="F22" s="5" t="s">
        <v>152</v>
      </c>
      <c r="G22" s="5" t="s">
        <v>54</v>
      </c>
      <c r="H22" s="5" t="s">
        <v>55</v>
      </c>
      <c r="I22" s="5" t="s">
        <v>42</v>
      </c>
      <c r="J22" s="5" t="s">
        <v>42</v>
      </c>
      <c r="K22" s="6">
        <v>40206</v>
      </c>
      <c r="L22" s="6">
        <v>40206</v>
      </c>
      <c r="M22" s="7">
        <v>-450794</v>
      </c>
      <c r="N22" s="2" t="s">
        <v>289</v>
      </c>
      <c r="O22" s="2">
        <v>0</v>
      </c>
      <c r="P22" s="2">
        <v>-0.45079399999999997</v>
      </c>
      <c r="Q22" s="169">
        <v>1</v>
      </c>
      <c r="R22" s="169" t="str">
        <f t="shared" si="0"/>
        <v>Enero</v>
      </c>
      <c r="S22" t="s">
        <v>296</v>
      </c>
      <c r="T22" s="17" t="s">
        <v>242</v>
      </c>
    </row>
    <row r="23" spans="1:20">
      <c r="A23" s="4">
        <v>7725110128</v>
      </c>
      <c r="B23" s="5" t="s">
        <v>269</v>
      </c>
      <c r="C23" s="4">
        <v>48926070</v>
      </c>
      <c r="D23" s="5" t="s">
        <v>174</v>
      </c>
      <c r="E23" s="5" t="s">
        <v>71</v>
      </c>
      <c r="F23" s="5" t="s">
        <v>152</v>
      </c>
      <c r="G23" s="5" t="s">
        <v>54</v>
      </c>
      <c r="H23" s="5" t="s">
        <v>55</v>
      </c>
      <c r="I23" s="5" t="s">
        <v>42</v>
      </c>
      <c r="J23" s="5" t="s">
        <v>42</v>
      </c>
      <c r="K23" s="6">
        <v>40206</v>
      </c>
      <c r="L23" s="6">
        <v>40206</v>
      </c>
      <c r="M23" s="7">
        <v>1886400</v>
      </c>
      <c r="N23" s="2" t="s">
        <v>289</v>
      </c>
      <c r="O23" s="2">
        <v>0</v>
      </c>
      <c r="P23" s="2">
        <v>1.8864000000000001</v>
      </c>
      <c r="Q23" s="169">
        <v>1</v>
      </c>
      <c r="R23" s="169" t="str">
        <f t="shared" si="0"/>
        <v>Enero</v>
      </c>
      <c r="S23" t="s">
        <v>296</v>
      </c>
      <c r="T23" s="17" t="s">
        <v>242</v>
      </c>
    </row>
    <row r="24" spans="1:20">
      <c r="A24" s="4">
        <v>7725110129</v>
      </c>
      <c r="B24" s="5" t="s">
        <v>270</v>
      </c>
      <c r="C24" s="4">
        <v>48926070</v>
      </c>
      <c r="D24" s="5" t="s">
        <v>174</v>
      </c>
      <c r="E24" s="5" t="s">
        <v>71</v>
      </c>
      <c r="F24" s="5" t="s">
        <v>152</v>
      </c>
      <c r="G24" s="5" t="s">
        <v>54</v>
      </c>
      <c r="H24" s="5" t="s">
        <v>55</v>
      </c>
      <c r="I24" s="5" t="s">
        <v>42</v>
      </c>
      <c r="J24" s="5" t="s">
        <v>42</v>
      </c>
      <c r="K24" s="6">
        <v>40206</v>
      </c>
      <c r="L24" s="6">
        <v>40206</v>
      </c>
      <c r="M24" s="7">
        <v>-450794</v>
      </c>
      <c r="N24" s="2" t="s">
        <v>289</v>
      </c>
      <c r="O24" s="2">
        <v>0</v>
      </c>
      <c r="P24" s="2">
        <v>-0.45079399999999997</v>
      </c>
      <c r="Q24" s="169">
        <v>1</v>
      </c>
      <c r="R24" s="169" t="str">
        <f t="shared" si="0"/>
        <v>Enero</v>
      </c>
      <c r="S24" t="s">
        <v>296</v>
      </c>
      <c r="T24" s="17" t="s">
        <v>242</v>
      </c>
    </row>
    <row r="25" spans="1:20">
      <c r="A25" s="4">
        <v>7725110129</v>
      </c>
      <c r="B25" s="5" t="s">
        <v>270</v>
      </c>
      <c r="C25" s="4">
        <v>48926070</v>
      </c>
      <c r="D25" s="5" t="s">
        <v>174</v>
      </c>
      <c r="E25" s="5" t="s">
        <v>71</v>
      </c>
      <c r="F25" s="5" t="s">
        <v>152</v>
      </c>
      <c r="G25" s="5" t="s">
        <v>54</v>
      </c>
      <c r="H25" s="5" t="s">
        <v>55</v>
      </c>
      <c r="I25" s="5" t="s">
        <v>42</v>
      </c>
      <c r="J25" s="5" t="s">
        <v>42</v>
      </c>
      <c r="K25" s="6">
        <v>40206</v>
      </c>
      <c r="L25" s="6">
        <v>40206</v>
      </c>
      <c r="M25" s="7">
        <v>2448600</v>
      </c>
      <c r="N25" s="2" t="s">
        <v>289</v>
      </c>
      <c r="O25" s="2">
        <v>0</v>
      </c>
      <c r="P25" s="2">
        <v>2.4485999999999999</v>
      </c>
      <c r="Q25" s="169">
        <v>1</v>
      </c>
      <c r="R25" s="169" t="str">
        <f t="shared" si="0"/>
        <v>Enero</v>
      </c>
      <c r="S25" t="s">
        <v>296</v>
      </c>
      <c r="T25" s="17" t="s">
        <v>242</v>
      </c>
    </row>
    <row r="26" spans="1:20">
      <c r="A26" s="4">
        <v>7725110131</v>
      </c>
      <c r="B26" s="5" t="s">
        <v>271</v>
      </c>
      <c r="C26" s="4">
        <v>48926070</v>
      </c>
      <c r="D26" s="5" t="s">
        <v>174</v>
      </c>
      <c r="E26" s="5" t="s">
        <v>71</v>
      </c>
      <c r="F26" s="5" t="s">
        <v>152</v>
      </c>
      <c r="G26" s="5" t="s">
        <v>54</v>
      </c>
      <c r="H26" s="5" t="s">
        <v>55</v>
      </c>
      <c r="I26" s="5" t="s">
        <v>42</v>
      </c>
      <c r="J26" s="5" t="s">
        <v>42</v>
      </c>
      <c r="K26" s="6">
        <v>40206</v>
      </c>
      <c r="L26" s="6">
        <v>40206</v>
      </c>
      <c r="M26" s="7">
        <v>440240</v>
      </c>
      <c r="N26" s="2" t="s">
        <v>289</v>
      </c>
      <c r="O26" s="2">
        <v>0</v>
      </c>
      <c r="P26" s="2">
        <v>0.44024000000000002</v>
      </c>
      <c r="Q26" s="169">
        <v>1</v>
      </c>
      <c r="R26" s="169" t="str">
        <f t="shared" si="0"/>
        <v>Enero</v>
      </c>
      <c r="S26" t="s">
        <v>297</v>
      </c>
      <c r="T26" s="17" t="s">
        <v>242</v>
      </c>
    </row>
    <row r="27" spans="1:20">
      <c r="A27" s="4">
        <v>7725110133</v>
      </c>
      <c r="B27" s="5" t="s">
        <v>272</v>
      </c>
      <c r="C27" s="4">
        <v>48926070</v>
      </c>
      <c r="D27" s="5" t="s">
        <v>174</v>
      </c>
      <c r="E27" s="5" t="s">
        <v>71</v>
      </c>
      <c r="F27" s="5" t="s">
        <v>152</v>
      </c>
      <c r="G27" s="5" t="s">
        <v>54</v>
      </c>
      <c r="H27" s="5" t="s">
        <v>55</v>
      </c>
      <c r="I27" s="5" t="s">
        <v>42</v>
      </c>
      <c r="J27" s="5" t="s">
        <v>42</v>
      </c>
      <c r="K27" s="6">
        <v>40206</v>
      </c>
      <c r="L27" s="6">
        <v>40206</v>
      </c>
      <c r="M27" s="7">
        <v>330100</v>
      </c>
      <c r="N27" s="2" t="s">
        <v>289</v>
      </c>
      <c r="O27" s="2">
        <v>0</v>
      </c>
      <c r="P27" s="2">
        <v>0.3301</v>
      </c>
      <c r="Q27" s="169">
        <v>1</v>
      </c>
      <c r="R27" s="169" t="str">
        <f t="shared" si="0"/>
        <v>Enero</v>
      </c>
      <c r="S27" t="s">
        <v>297</v>
      </c>
      <c r="T27" s="17" t="s">
        <v>242</v>
      </c>
    </row>
    <row r="28" spans="1:20">
      <c r="A28" s="4">
        <v>7725110134</v>
      </c>
      <c r="B28" s="5" t="s">
        <v>273</v>
      </c>
      <c r="C28" s="4">
        <v>48926070</v>
      </c>
      <c r="D28" s="5" t="s">
        <v>174</v>
      </c>
      <c r="E28" s="5" t="s">
        <v>71</v>
      </c>
      <c r="F28" s="5" t="s">
        <v>152</v>
      </c>
      <c r="G28" s="5" t="s">
        <v>54</v>
      </c>
      <c r="H28" s="5" t="s">
        <v>55</v>
      </c>
      <c r="I28" s="5" t="s">
        <v>42</v>
      </c>
      <c r="J28" s="5" t="s">
        <v>42</v>
      </c>
      <c r="K28" s="6">
        <v>40206</v>
      </c>
      <c r="L28" s="6">
        <v>40206</v>
      </c>
      <c r="M28" s="7">
        <v>220160</v>
      </c>
      <c r="N28" s="2" t="s">
        <v>289</v>
      </c>
      <c r="O28" s="2">
        <v>0</v>
      </c>
      <c r="P28" s="2">
        <v>0.22015999999999999</v>
      </c>
      <c r="Q28" s="169">
        <v>1</v>
      </c>
      <c r="R28" s="169" t="str">
        <f t="shared" si="0"/>
        <v>Enero</v>
      </c>
      <c r="S28" t="s">
        <v>297</v>
      </c>
      <c r="T28" s="17" t="s">
        <v>242</v>
      </c>
    </row>
    <row r="29" spans="1:20">
      <c r="A29" s="4">
        <v>7725116403</v>
      </c>
      <c r="B29" s="5" t="s">
        <v>274</v>
      </c>
      <c r="C29" s="4">
        <v>48926070</v>
      </c>
      <c r="D29" s="5" t="s">
        <v>174</v>
      </c>
      <c r="E29" s="5" t="s">
        <v>51</v>
      </c>
      <c r="F29" s="5" t="s">
        <v>155</v>
      </c>
      <c r="G29" s="5" t="s">
        <v>78</v>
      </c>
      <c r="H29" s="5" t="s">
        <v>79</v>
      </c>
      <c r="I29" s="5" t="s">
        <v>42</v>
      </c>
      <c r="J29" s="5" t="s">
        <v>42</v>
      </c>
      <c r="K29" s="6">
        <v>40206</v>
      </c>
      <c r="L29" s="6">
        <v>40208</v>
      </c>
      <c r="M29" s="7">
        <v>300914</v>
      </c>
      <c r="N29" s="2" t="s">
        <v>289</v>
      </c>
      <c r="O29" s="2">
        <v>0</v>
      </c>
      <c r="P29" s="2">
        <v>0.30091400000000001</v>
      </c>
      <c r="Q29" s="169">
        <v>1</v>
      </c>
      <c r="R29" s="169" t="str">
        <f t="shared" si="0"/>
        <v>Enero</v>
      </c>
      <c r="S29" t="s">
        <v>170</v>
      </c>
      <c r="T29" s="17" t="s">
        <v>246</v>
      </c>
    </row>
    <row r="30" spans="1:20">
      <c r="A30" s="4">
        <v>7725110102</v>
      </c>
      <c r="B30" s="5" t="s">
        <v>256</v>
      </c>
      <c r="C30" s="4">
        <v>48926170</v>
      </c>
      <c r="D30" s="5" t="s">
        <v>278</v>
      </c>
      <c r="E30" s="5" t="s">
        <v>71</v>
      </c>
      <c r="F30" s="5" t="s">
        <v>149</v>
      </c>
      <c r="G30" s="5" t="s">
        <v>40</v>
      </c>
      <c r="H30" s="5" t="s">
        <v>41</v>
      </c>
      <c r="I30" s="5" t="s">
        <v>42</v>
      </c>
      <c r="J30" s="5" t="s">
        <v>42</v>
      </c>
      <c r="K30" s="6">
        <v>40192</v>
      </c>
      <c r="L30" s="6">
        <v>40192</v>
      </c>
      <c r="M30" s="7">
        <v>3243498</v>
      </c>
      <c r="N30" s="2" t="s">
        <v>289</v>
      </c>
      <c r="O30" s="2">
        <v>0</v>
      </c>
      <c r="P30" s="2">
        <v>3.2434980000000002</v>
      </c>
      <c r="Q30" s="169">
        <v>1</v>
      </c>
      <c r="R30" s="169" t="str">
        <f t="shared" si="0"/>
        <v>Enero</v>
      </c>
      <c r="S30" t="s">
        <v>292</v>
      </c>
      <c r="T30" s="17" t="s">
        <v>242</v>
      </c>
    </row>
    <row r="31" spans="1:20">
      <c r="A31" s="4">
        <v>7725110102</v>
      </c>
      <c r="B31" s="5" t="s">
        <v>256</v>
      </c>
      <c r="C31" s="4">
        <v>48926170</v>
      </c>
      <c r="D31" s="5" t="s">
        <v>278</v>
      </c>
      <c r="E31" s="5" t="s">
        <v>71</v>
      </c>
      <c r="F31" s="5" t="s">
        <v>150</v>
      </c>
      <c r="G31" s="5" t="s">
        <v>40</v>
      </c>
      <c r="H31" s="5" t="s">
        <v>41</v>
      </c>
      <c r="I31" s="5" t="s">
        <v>42</v>
      </c>
      <c r="J31" s="5" t="s">
        <v>42</v>
      </c>
      <c r="K31" s="6">
        <v>40205</v>
      </c>
      <c r="L31" s="6">
        <v>40205</v>
      </c>
      <c r="M31" s="7">
        <v>4000585</v>
      </c>
      <c r="N31" s="2" t="s">
        <v>289</v>
      </c>
      <c r="O31" s="2">
        <v>0</v>
      </c>
      <c r="P31" s="2">
        <v>4.0005850000000001</v>
      </c>
      <c r="Q31" s="169">
        <v>1</v>
      </c>
      <c r="R31" s="169" t="str">
        <f t="shared" si="0"/>
        <v>Enero</v>
      </c>
      <c r="S31" t="s">
        <v>292</v>
      </c>
      <c r="T31" s="17" t="s">
        <v>242</v>
      </c>
    </row>
    <row r="32" spans="1:20">
      <c r="A32" s="4">
        <v>7725110108</v>
      </c>
      <c r="B32" s="5" t="s">
        <v>258</v>
      </c>
      <c r="C32" s="4">
        <v>48926170</v>
      </c>
      <c r="D32" s="5" t="s">
        <v>278</v>
      </c>
      <c r="E32" s="5" t="s">
        <v>71</v>
      </c>
      <c r="F32" s="5" t="s">
        <v>149</v>
      </c>
      <c r="G32" s="5" t="s">
        <v>40</v>
      </c>
      <c r="H32" s="5" t="s">
        <v>41</v>
      </c>
      <c r="I32" s="5" t="s">
        <v>42</v>
      </c>
      <c r="J32" s="5" t="s">
        <v>42</v>
      </c>
      <c r="K32" s="6">
        <v>40192</v>
      </c>
      <c r="L32" s="6">
        <v>40192</v>
      </c>
      <c r="M32" s="7">
        <v>159177</v>
      </c>
      <c r="N32" s="2" t="s">
        <v>289</v>
      </c>
      <c r="O32" s="2">
        <v>0</v>
      </c>
      <c r="P32" s="2">
        <v>0.15917700000000001</v>
      </c>
      <c r="Q32" s="169">
        <v>1</v>
      </c>
      <c r="R32" s="169" t="str">
        <f t="shared" si="0"/>
        <v>Enero</v>
      </c>
      <c r="S32" t="s">
        <v>292</v>
      </c>
      <c r="T32" s="17" t="s">
        <v>242</v>
      </c>
    </row>
    <row r="33" spans="1:20">
      <c r="A33" s="4">
        <v>7725110108</v>
      </c>
      <c r="B33" s="5" t="s">
        <v>258</v>
      </c>
      <c r="C33" s="4">
        <v>48926170</v>
      </c>
      <c r="D33" s="5" t="s">
        <v>278</v>
      </c>
      <c r="E33" s="5" t="s">
        <v>71</v>
      </c>
      <c r="F33" s="5" t="s">
        <v>150</v>
      </c>
      <c r="G33" s="5" t="s">
        <v>40</v>
      </c>
      <c r="H33" s="5" t="s">
        <v>41</v>
      </c>
      <c r="I33" s="5" t="s">
        <v>42</v>
      </c>
      <c r="J33" s="5" t="s">
        <v>42</v>
      </c>
      <c r="K33" s="6">
        <v>40205</v>
      </c>
      <c r="L33" s="6">
        <v>40205</v>
      </c>
      <c r="M33" s="7">
        <v>13511</v>
      </c>
      <c r="N33" s="2" t="s">
        <v>289</v>
      </c>
      <c r="O33" s="2">
        <v>0</v>
      </c>
      <c r="P33" s="2">
        <v>1.3511E-2</v>
      </c>
      <c r="Q33" s="169">
        <v>1</v>
      </c>
      <c r="R33" s="169" t="str">
        <f t="shared" si="0"/>
        <v>Enero</v>
      </c>
      <c r="S33" t="s">
        <v>292</v>
      </c>
      <c r="T33" s="17" t="s">
        <v>242</v>
      </c>
    </row>
    <row r="34" spans="1:20">
      <c r="A34" s="4">
        <v>7725110110</v>
      </c>
      <c r="B34" s="5" t="s">
        <v>259</v>
      </c>
      <c r="C34" s="4">
        <v>48926170</v>
      </c>
      <c r="D34" s="5" t="s">
        <v>278</v>
      </c>
      <c r="E34" s="5" t="s">
        <v>71</v>
      </c>
      <c r="F34" s="5" t="s">
        <v>149</v>
      </c>
      <c r="G34" s="5" t="s">
        <v>40</v>
      </c>
      <c r="H34" s="5" t="s">
        <v>41</v>
      </c>
      <c r="I34" s="5" t="s">
        <v>42</v>
      </c>
      <c r="J34" s="5" t="s">
        <v>42</v>
      </c>
      <c r="K34" s="6">
        <v>40192</v>
      </c>
      <c r="L34" s="6">
        <v>40192</v>
      </c>
      <c r="M34" s="7">
        <v>284950</v>
      </c>
      <c r="N34" s="2" t="s">
        <v>289</v>
      </c>
      <c r="O34" s="2">
        <v>0</v>
      </c>
      <c r="P34" s="2">
        <v>0.28494999999999998</v>
      </c>
      <c r="Q34" s="169">
        <v>1</v>
      </c>
      <c r="R34" s="169" t="str">
        <f t="shared" si="0"/>
        <v>Enero</v>
      </c>
      <c r="S34" t="s">
        <v>292</v>
      </c>
      <c r="T34" s="17" t="s">
        <v>242</v>
      </c>
    </row>
    <row r="35" spans="1:20">
      <c r="A35" s="4">
        <v>7725110110</v>
      </c>
      <c r="B35" s="5" t="s">
        <v>259</v>
      </c>
      <c r="C35" s="4">
        <v>48926170</v>
      </c>
      <c r="D35" s="5" t="s">
        <v>278</v>
      </c>
      <c r="E35" s="5" t="s">
        <v>71</v>
      </c>
      <c r="F35" s="5" t="s">
        <v>150</v>
      </c>
      <c r="G35" s="5" t="s">
        <v>40</v>
      </c>
      <c r="H35" s="5" t="s">
        <v>41</v>
      </c>
      <c r="I35" s="5" t="s">
        <v>42</v>
      </c>
      <c r="J35" s="5" t="s">
        <v>42</v>
      </c>
      <c r="K35" s="6">
        <v>40205</v>
      </c>
      <c r="L35" s="6">
        <v>40205</v>
      </c>
      <c r="M35" s="7">
        <v>340300</v>
      </c>
      <c r="N35" s="2" t="s">
        <v>289</v>
      </c>
      <c r="O35" s="2">
        <v>0</v>
      </c>
      <c r="P35" s="2">
        <v>0.34029999999999999</v>
      </c>
      <c r="Q35" s="169">
        <v>1</v>
      </c>
      <c r="R35" s="169" t="str">
        <f t="shared" si="0"/>
        <v>Enero</v>
      </c>
      <c r="S35" t="s">
        <v>292</v>
      </c>
      <c r="T35" s="17" t="s">
        <v>242</v>
      </c>
    </row>
    <row r="36" spans="1:20">
      <c r="A36" s="4">
        <v>7725110111</v>
      </c>
      <c r="B36" s="5" t="s">
        <v>260</v>
      </c>
      <c r="C36" s="4">
        <v>48926170</v>
      </c>
      <c r="D36" s="5" t="s">
        <v>278</v>
      </c>
      <c r="E36" s="5" t="s">
        <v>71</v>
      </c>
      <c r="F36" s="5" t="s">
        <v>151</v>
      </c>
      <c r="G36" s="5" t="s">
        <v>44</v>
      </c>
      <c r="H36" s="5" t="s">
        <v>45</v>
      </c>
      <c r="I36" s="5" t="s">
        <v>42</v>
      </c>
      <c r="J36" s="5" t="s">
        <v>42</v>
      </c>
      <c r="K36" s="6">
        <v>40206</v>
      </c>
      <c r="L36" s="6">
        <v>40206</v>
      </c>
      <c r="M36" s="7">
        <v>757191</v>
      </c>
      <c r="N36" s="2" t="s">
        <v>289</v>
      </c>
      <c r="O36" s="2">
        <v>0</v>
      </c>
      <c r="P36" s="2">
        <v>0.75719099999999995</v>
      </c>
      <c r="Q36" s="169">
        <v>1</v>
      </c>
      <c r="R36" s="169" t="str">
        <f t="shared" si="0"/>
        <v>Enero</v>
      </c>
      <c r="S36" t="s">
        <v>293</v>
      </c>
      <c r="T36" s="17" t="s">
        <v>242</v>
      </c>
    </row>
    <row r="37" spans="1:20">
      <c r="A37" s="4">
        <v>7725110112</v>
      </c>
      <c r="B37" s="5" t="s">
        <v>261</v>
      </c>
      <c r="C37" s="4">
        <v>48926170</v>
      </c>
      <c r="D37" s="5" t="s">
        <v>278</v>
      </c>
      <c r="E37" s="5" t="s">
        <v>71</v>
      </c>
      <c r="F37" s="5" t="s">
        <v>151</v>
      </c>
      <c r="G37" s="5" t="s">
        <v>44</v>
      </c>
      <c r="H37" s="5" t="s">
        <v>45</v>
      </c>
      <c r="I37" s="5" t="s">
        <v>42</v>
      </c>
      <c r="J37" s="5" t="s">
        <v>42</v>
      </c>
      <c r="K37" s="6">
        <v>40206</v>
      </c>
      <c r="L37" s="6">
        <v>40206</v>
      </c>
      <c r="M37" s="7">
        <v>159409</v>
      </c>
      <c r="N37" s="2" t="s">
        <v>289</v>
      </c>
      <c r="O37" s="2">
        <v>0</v>
      </c>
      <c r="P37" s="2">
        <v>0.159409</v>
      </c>
      <c r="Q37" s="169">
        <v>1</v>
      </c>
      <c r="R37" s="169" t="str">
        <f t="shared" si="0"/>
        <v>Enero</v>
      </c>
      <c r="S37" t="s">
        <v>293</v>
      </c>
      <c r="T37" s="17" t="s">
        <v>242</v>
      </c>
    </row>
    <row r="38" spans="1:20">
      <c r="A38" s="4">
        <v>7725110113</v>
      </c>
      <c r="B38" s="5" t="s">
        <v>262</v>
      </c>
      <c r="C38" s="4">
        <v>48926170</v>
      </c>
      <c r="D38" s="5" t="s">
        <v>278</v>
      </c>
      <c r="E38" s="5" t="s">
        <v>71</v>
      </c>
      <c r="F38" s="5" t="s">
        <v>151</v>
      </c>
      <c r="G38" s="5" t="s">
        <v>44</v>
      </c>
      <c r="H38" s="5" t="s">
        <v>45</v>
      </c>
      <c r="I38" s="5" t="s">
        <v>42</v>
      </c>
      <c r="J38" s="5" t="s">
        <v>42</v>
      </c>
      <c r="K38" s="6">
        <v>40206</v>
      </c>
      <c r="L38" s="6">
        <v>40206</v>
      </c>
      <c r="M38" s="7">
        <v>757191</v>
      </c>
      <c r="N38" s="2" t="s">
        <v>289</v>
      </c>
      <c r="O38" s="2">
        <v>0</v>
      </c>
      <c r="P38" s="2">
        <v>0.75719099999999995</v>
      </c>
      <c r="Q38" s="169">
        <v>1</v>
      </c>
      <c r="R38" s="169" t="str">
        <f t="shared" si="0"/>
        <v>Enero</v>
      </c>
      <c r="S38" t="s">
        <v>293</v>
      </c>
      <c r="T38" s="17" t="s">
        <v>242</v>
      </c>
    </row>
    <row r="39" spans="1:20">
      <c r="A39" s="4">
        <v>7725110114</v>
      </c>
      <c r="B39" s="5" t="s">
        <v>263</v>
      </c>
      <c r="C39" s="4">
        <v>48926170</v>
      </c>
      <c r="D39" s="5" t="s">
        <v>278</v>
      </c>
      <c r="E39" s="5" t="s">
        <v>71</v>
      </c>
      <c r="F39" s="5" t="s">
        <v>151</v>
      </c>
      <c r="G39" s="5" t="s">
        <v>44</v>
      </c>
      <c r="H39" s="5" t="s">
        <v>45</v>
      </c>
      <c r="I39" s="5" t="s">
        <v>42</v>
      </c>
      <c r="J39" s="5" t="s">
        <v>42</v>
      </c>
      <c r="K39" s="6">
        <v>40206</v>
      </c>
      <c r="L39" s="6">
        <v>40206</v>
      </c>
      <c r="M39" s="7">
        <v>438374</v>
      </c>
      <c r="N39" s="2" t="s">
        <v>289</v>
      </c>
      <c r="O39" s="2">
        <v>0</v>
      </c>
      <c r="P39" s="2">
        <v>0.43837399999999999</v>
      </c>
      <c r="Q39" s="169">
        <v>1</v>
      </c>
      <c r="R39" s="169" t="str">
        <f t="shared" si="0"/>
        <v>Enero</v>
      </c>
      <c r="S39" t="s">
        <v>293</v>
      </c>
      <c r="T39" s="17" t="s">
        <v>242</v>
      </c>
    </row>
    <row r="40" spans="1:20">
      <c r="A40" s="4">
        <v>7725110116</v>
      </c>
      <c r="B40" s="5" t="s">
        <v>264</v>
      </c>
      <c r="C40" s="4">
        <v>48926170</v>
      </c>
      <c r="D40" s="5" t="s">
        <v>278</v>
      </c>
      <c r="E40" s="5" t="s">
        <v>71</v>
      </c>
      <c r="F40" s="5" t="s">
        <v>151</v>
      </c>
      <c r="G40" s="5" t="s">
        <v>44</v>
      </c>
      <c r="H40" s="5" t="s">
        <v>45</v>
      </c>
      <c r="I40" s="5" t="s">
        <v>42</v>
      </c>
      <c r="J40" s="5" t="s">
        <v>42</v>
      </c>
      <c r="K40" s="6">
        <v>40206</v>
      </c>
      <c r="L40" s="6">
        <v>40206</v>
      </c>
      <c r="M40" s="7">
        <v>717340</v>
      </c>
      <c r="N40" s="2" t="s">
        <v>289</v>
      </c>
      <c r="O40" s="2">
        <v>0</v>
      </c>
      <c r="P40" s="2">
        <v>0.71733999999999998</v>
      </c>
      <c r="Q40" s="169">
        <v>1</v>
      </c>
      <c r="R40" s="169" t="str">
        <f t="shared" si="0"/>
        <v>Enero</v>
      </c>
      <c r="S40" t="s">
        <v>294</v>
      </c>
      <c r="T40" s="17" t="s">
        <v>242</v>
      </c>
    </row>
    <row r="41" spans="1:20">
      <c r="A41" s="4">
        <v>7725110117</v>
      </c>
      <c r="B41" s="5" t="s">
        <v>265</v>
      </c>
      <c r="C41" s="4">
        <v>48926170</v>
      </c>
      <c r="D41" s="5" t="s">
        <v>278</v>
      </c>
      <c r="E41" s="5" t="s">
        <v>71</v>
      </c>
      <c r="F41" s="5" t="s">
        <v>149</v>
      </c>
      <c r="G41" s="5" t="s">
        <v>40</v>
      </c>
      <c r="H41" s="5" t="s">
        <v>41</v>
      </c>
      <c r="I41" s="5" t="s">
        <v>42</v>
      </c>
      <c r="J41" s="5" t="s">
        <v>42</v>
      </c>
      <c r="K41" s="6">
        <v>40192</v>
      </c>
      <c r="L41" s="6">
        <v>40192</v>
      </c>
      <c r="M41" s="7">
        <v>240000</v>
      </c>
      <c r="N41" s="2" t="s">
        <v>289</v>
      </c>
      <c r="O41" s="2">
        <v>0</v>
      </c>
      <c r="P41" s="2">
        <v>0.24</v>
      </c>
      <c r="Q41" s="169">
        <v>1</v>
      </c>
      <c r="R41" s="169" t="str">
        <f t="shared" si="0"/>
        <v>Enero</v>
      </c>
      <c r="S41" t="s">
        <v>294</v>
      </c>
      <c r="T41" s="17" t="s">
        <v>242</v>
      </c>
    </row>
    <row r="42" spans="1:20">
      <c r="A42" s="4">
        <v>7725110117</v>
      </c>
      <c r="B42" s="5" t="s">
        <v>265</v>
      </c>
      <c r="C42" s="4">
        <v>48926170</v>
      </c>
      <c r="D42" s="5" t="s">
        <v>278</v>
      </c>
      <c r="E42" s="5" t="s">
        <v>71</v>
      </c>
      <c r="F42" s="5" t="s">
        <v>150</v>
      </c>
      <c r="G42" s="5" t="s">
        <v>40</v>
      </c>
      <c r="H42" s="5" t="s">
        <v>41</v>
      </c>
      <c r="I42" s="5" t="s">
        <v>42</v>
      </c>
      <c r="J42" s="5" t="s">
        <v>42</v>
      </c>
      <c r="K42" s="6">
        <v>40205</v>
      </c>
      <c r="L42" s="6">
        <v>40205</v>
      </c>
      <c r="M42" s="7">
        <v>892691</v>
      </c>
      <c r="N42" s="2" t="s">
        <v>289</v>
      </c>
      <c r="O42" s="2">
        <v>0</v>
      </c>
      <c r="P42" s="2">
        <v>0.89269100000000001</v>
      </c>
      <c r="Q42" s="169">
        <v>1</v>
      </c>
      <c r="R42" s="169" t="str">
        <f t="shared" si="0"/>
        <v>Enero</v>
      </c>
      <c r="S42" t="s">
        <v>294</v>
      </c>
      <c r="T42" s="17" t="s">
        <v>242</v>
      </c>
    </row>
    <row r="43" spans="1:20">
      <c r="A43" s="4">
        <v>7725110124</v>
      </c>
      <c r="B43" s="5" t="s">
        <v>267</v>
      </c>
      <c r="C43" s="4">
        <v>48926170</v>
      </c>
      <c r="D43" s="5" t="s">
        <v>278</v>
      </c>
      <c r="E43" s="5" t="s">
        <v>71</v>
      </c>
      <c r="F43" s="5" t="s">
        <v>151</v>
      </c>
      <c r="G43" s="5" t="s">
        <v>44</v>
      </c>
      <c r="H43" s="5" t="s">
        <v>45</v>
      </c>
      <c r="I43" s="5" t="s">
        <v>42</v>
      </c>
      <c r="J43" s="5" t="s">
        <v>42</v>
      </c>
      <c r="K43" s="6">
        <v>40206</v>
      </c>
      <c r="L43" s="6">
        <v>40206</v>
      </c>
      <c r="M43" s="7">
        <v>82892</v>
      </c>
      <c r="N43" s="2" t="s">
        <v>289</v>
      </c>
      <c r="O43" s="2">
        <v>0</v>
      </c>
      <c r="P43" s="2">
        <v>8.2891999999999993E-2</v>
      </c>
      <c r="Q43" s="169">
        <v>1</v>
      </c>
      <c r="R43" s="169" t="str">
        <f t="shared" si="0"/>
        <v>Enero</v>
      </c>
      <c r="S43" t="s">
        <v>295</v>
      </c>
      <c r="T43" s="17" t="s">
        <v>242</v>
      </c>
    </row>
    <row r="44" spans="1:20">
      <c r="A44" s="4">
        <v>7725110127</v>
      </c>
      <c r="B44" s="5" t="s">
        <v>268</v>
      </c>
      <c r="C44" s="4">
        <v>48926170</v>
      </c>
      <c r="D44" s="5" t="s">
        <v>278</v>
      </c>
      <c r="E44" s="5" t="s">
        <v>71</v>
      </c>
      <c r="F44" s="5" t="s">
        <v>152</v>
      </c>
      <c r="G44" s="5" t="s">
        <v>54</v>
      </c>
      <c r="H44" s="5" t="s">
        <v>55</v>
      </c>
      <c r="I44" s="5" t="s">
        <v>42</v>
      </c>
      <c r="J44" s="5" t="s">
        <v>42</v>
      </c>
      <c r="K44" s="6">
        <v>40206</v>
      </c>
      <c r="L44" s="6">
        <v>40206</v>
      </c>
      <c r="M44" s="7">
        <v>270100</v>
      </c>
      <c r="N44" s="2" t="s">
        <v>289</v>
      </c>
      <c r="O44" s="2">
        <v>0</v>
      </c>
      <c r="P44" s="2">
        <v>0.27010000000000001</v>
      </c>
      <c r="Q44" s="169">
        <v>1</v>
      </c>
      <c r="R44" s="169" t="str">
        <f t="shared" si="0"/>
        <v>Enero</v>
      </c>
      <c r="S44" t="s">
        <v>296</v>
      </c>
      <c r="T44" s="17" t="s">
        <v>242</v>
      </c>
    </row>
    <row r="45" spans="1:20">
      <c r="A45" s="4">
        <v>7725110128</v>
      </c>
      <c r="B45" s="5" t="s">
        <v>269</v>
      </c>
      <c r="C45" s="4">
        <v>48926170</v>
      </c>
      <c r="D45" s="5" t="s">
        <v>278</v>
      </c>
      <c r="E45" s="5" t="s">
        <v>71</v>
      </c>
      <c r="F45" s="5" t="s">
        <v>152</v>
      </c>
      <c r="G45" s="5" t="s">
        <v>54</v>
      </c>
      <c r="H45" s="5" t="s">
        <v>55</v>
      </c>
      <c r="I45" s="5" t="s">
        <v>42</v>
      </c>
      <c r="J45" s="5" t="s">
        <v>42</v>
      </c>
      <c r="K45" s="6">
        <v>40206</v>
      </c>
      <c r="L45" s="6">
        <v>40206</v>
      </c>
      <c r="M45" s="7">
        <v>-310293</v>
      </c>
      <c r="N45" s="2" t="s">
        <v>289</v>
      </c>
      <c r="O45" s="2">
        <v>0</v>
      </c>
      <c r="P45" s="2">
        <v>-0.31029299999999999</v>
      </c>
      <c r="Q45" s="169">
        <v>1</v>
      </c>
      <c r="R45" s="169" t="str">
        <f t="shared" si="0"/>
        <v>Enero</v>
      </c>
      <c r="S45" t="s">
        <v>296</v>
      </c>
      <c r="T45" s="17" t="s">
        <v>242</v>
      </c>
    </row>
    <row r="46" spans="1:20">
      <c r="A46" s="4">
        <v>7725110128</v>
      </c>
      <c r="B46" s="5" t="s">
        <v>269</v>
      </c>
      <c r="C46" s="4">
        <v>48926170</v>
      </c>
      <c r="D46" s="5" t="s">
        <v>278</v>
      </c>
      <c r="E46" s="5" t="s">
        <v>71</v>
      </c>
      <c r="F46" s="5" t="s">
        <v>152</v>
      </c>
      <c r="G46" s="5" t="s">
        <v>54</v>
      </c>
      <c r="H46" s="5" t="s">
        <v>55</v>
      </c>
      <c r="I46" s="5" t="s">
        <v>42</v>
      </c>
      <c r="J46" s="5" t="s">
        <v>42</v>
      </c>
      <c r="K46" s="6">
        <v>40206</v>
      </c>
      <c r="L46" s="6">
        <v>40206</v>
      </c>
      <c r="M46" s="7">
        <v>1067000</v>
      </c>
      <c r="N46" s="2" t="s">
        <v>289</v>
      </c>
      <c r="O46" s="2">
        <v>0</v>
      </c>
      <c r="P46" s="2">
        <v>1.0669999999999999</v>
      </c>
      <c r="Q46" s="169">
        <v>1</v>
      </c>
      <c r="R46" s="169" t="str">
        <f t="shared" si="0"/>
        <v>Enero</v>
      </c>
      <c r="S46" t="s">
        <v>296</v>
      </c>
      <c r="T46" s="17" t="s">
        <v>242</v>
      </c>
    </row>
    <row r="47" spans="1:20">
      <c r="A47" s="4">
        <v>7725110129</v>
      </c>
      <c r="B47" s="5" t="s">
        <v>270</v>
      </c>
      <c r="C47" s="4">
        <v>48926170</v>
      </c>
      <c r="D47" s="5" t="s">
        <v>278</v>
      </c>
      <c r="E47" s="5" t="s">
        <v>71</v>
      </c>
      <c r="F47" s="5" t="s">
        <v>152</v>
      </c>
      <c r="G47" s="5" t="s">
        <v>54</v>
      </c>
      <c r="H47" s="5" t="s">
        <v>55</v>
      </c>
      <c r="I47" s="5" t="s">
        <v>42</v>
      </c>
      <c r="J47" s="5" t="s">
        <v>42</v>
      </c>
      <c r="K47" s="6">
        <v>40206</v>
      </c>
      <c r="L47" s="6">
        <v>40206</v>
      </c>
      <c r="M47" s="7">
        <v>-310293</v>
      </c>
      <c r="N47" s="2" t="s">
        <v>289</v>
      </c>
      <c r="O47" s="2">
        <v>0</v>
      </c>
      <c r="P47" s="2">
        <v>-0.31029299999999999</v>
      </c>
      <c r="Q47" s="169">
        <v>1</v>
      </c>
      <c r="R47" s="169" t="str">
        <f t="shared" si="0"/>
        <v>Enero</v>
      </c>
      <c r="S47" t="s">
        <v>296</v>
      </c>
      <c r="T47" s="17" t="s">
        <v>242</v>
      </c>
    </row>
    <row r="48" spans="1:20">
      <c r="A48" s="4">
        <v>7725110129</v>
      </c>
      <c r="B48" s="5" t="s">
        <v>270</v>
      </c>
      <c r="C48" s="4">
        <v>48926170</v>
      </c>
      <c r="D48" s="5" t="s">
        <v>278</v>
      </c>
      <c r="E48" s="5" t="s">
        <v>71</v>
      </c>
      <c r="F48" s="5" t="s">
        <v>152</v>
      </c>
      <c r="G48" s="5" t="s">
        <v>54</v>
      </c>
      <c r="H48" s="5" t="s">
        <v>55</v>
      </c>
      <c r="I48" s="5" t="s">
        <v>42</v>
      </c>
      <c r="J48" s="5" t="s">
        <v>42</v>
      </c>
      <c r="K48" s="6">
        <v>40206</v>
      </c>
      <c r="L48" s="6">
        <v>40206</v>
      </c>
      <c r="M48" s="7">
        <v>1377100</v>
      </c>
      <c r="N48" s="2" t="s">
        <v>289</v>
      </c>
      <c r="O48" s="2">
        <v>0</v>
      </c>
      <c r="P48" s="2">
        <v>1.3771</v>
      </c>
      <c r="Q48" s="169">
        <v>1</v>
      </c>
      <c r="R48" s="169" t="str">
        <f t="shared" si="0"/>
        <v>Enero</v>
      </c>
      <c r="S48" t="s">
        <v>296</v>
      </c>
      <c r="T48" s="17" t="s">
        <v>242</v>
      </c>
    </row>
    <row r="49" spans="1:20">
      <c r="A49" s="4">
        <v>7725110131</v>
      </c>
      <c r="B49" s="5" t="s">
        <v>271</v>
      </c>
      <c r="C49" s="4">
        <v>48926170</v>
      </c>
      <c r="D49" s="5" t="s">
        <v>278</v>
      </c>
      <c r="E49" s="5" t="s">
        <v>71</v>
      </c>
      <c r="F49" s="5" t="s">
        <v>152</v>
      </c>
      <c r="G49" s="5" t="s">
        <v>54</v>
      </c>
      <c r="H49" s="5" t="s">
        <v>55</v>
      </c>
      <c r="I49" s="5" t="s">
        <v>42</v>
      </c>
      <c r="J49" s="5" t="s">
        <v>42</v>
      </c>
      <c r="K49" s="6">
        <v>40206</v>
      </c>
      <c r="L49" s="6">
        <v>40206</v>
      </c>
      <c r="M49" s="7">
        <v>303140</v>
      </c>
      <c r="N49" s="2" t="s">
        <v>289</v>
      </c>
      <c r="O49" s="2">
        <v>0</v>
      </c>
      <c r="P49" s="2">
        <v>0.30314000000000002</v>
      </c>
      <c r="Q49" s="169">
        <v>1</v>
      </c>
      <c r="R49" s="169" t="str">
        <f t="shared" si="0"/>
        <v>Enero</v>
      </c>
      <c r="S49" t="s">
        <v>297</v>
      </c>
      <c r="T49" s="17" t="s">
        <v>242</v>
      </c>
    </row>
    <row r="50" spans="1:20">
      <c r="A50" s="4">
        <v>7725110133</v>
      </c>
      <c r="B50" s="5" t="s">
        <v>272</v>
      </c>
      <c r="C50" s="4">
        <v>48926170</v>
      </c>
      <c r="D50" s="5" t="s">
        <v>278</v>
      </c>
      <c r="E50" s="5" t="s">
        <v>71</v>
      </c>
      <c r="F50" s="5" t="s">
        <v>152</v>
      </c>
      <c r="G50" s="5" t="s">
        <v>54</v>
      </c>
      <c r="H50" s="5" t="s">
        <v>55</v>
      </c>
      <c r="I50" s="5" t="s">
        <v>42</v>
      </c>
      <c r="J50" s="5" t="s">
        <v>42</v>
      </c>
      <c r="K50" s="6">
        <v>40206</v>
      </c>
      <c r="L50" s="6">
        <v>40206</v>
      </c>
      <c r="M50" s="7">
        <v>227300</v>
      </c>
      <c r="N50" s="2" t="s">
        <v>289</v>
      </c>
      <c r="O50" s="2">
        <v>0</v>
      </c>
      <c r="P50" s="2">
        <v>0.2273</v>
      </c>
      <c r="Q50" s="169">
        <v>1</v>
      </c>
      <c r="R50" s="169" t="str">
        <f t="shared" si="0"/>
        <v>Enero</v>
      </c>
      <c r="S50" t="s">
        <v>297</v>
      </c>
      <c r="T50" s="17" t="s">
        <v>242</v>
      </c>
    </row>
    <row r="51" spans="1:20">
      <c r="A51" s="4">
        <v>7725110134</v>
      </c>
      <c r="B51" s="5" t="s">
        <v>273</v>
      </c>
      <c r="C51" s="4">
        <v>48926170</v>
      </c>
      <c r="D51" s="5" t="s">
        <v>278</v>
      </c>
      <c r="E51" s="5" t="s">
        <v>71</v>
      </c>
      <c r="F51" s="5" t="s">
        <v>152</v>
      </c>
      <c r="G51" s="5" t="s">
        <v>54</v>
      </c>
      <c r="H51" s="5" t="s">
        <v>55</v>
      </c>
      <c r="I51" s="5" t="s">
        <v>42</v>
      </c>
      <c r="J51" s="5" t="s">
        <v>42</v>
      </c>
      <c r="K51" s="6">
        <v>40206</v>
      </c>
      <c r="L51" s="6">
        <v>40206</v>
      </c>
      <c r="M51" s="7">
        <v>151620</v>
      </c>
      <c r="N51" s="2" t="s">
        <v>289</v>
      </c>
      <c r="O51" s="2">
        <v>0</v>
      </c>
      <c r="P51" s="2">
        <v>0.15162</v>
      </c>
      <c r="Q51" s="169">
        <v>1</v>
      </c>
      <c r="R51" s="169" t="str">
        <f t="shared" si="0"/>
        <v>Enero</v>
      </c>
      <c r="S51" t="s">
        <v>297</v>
      </c>
      <c r="T51" s="17" t="s">
        <v>242</v>
      </c>
    </row>
    <row r="52" spans="1:20">
      <c r="A52" s="4">
        <v>7725116403</v>
      </c>
      <c r="B52" s="5" t="s">
        <v>274</v>
      </c>
      <c r="C52" s="4">
        <v>48926170</v>
      </c>
      <c r="D52" s="5" t="s">
        <v>278</v>
      </c>
      <c r="E52" s="5" t="s">
        <v>51</v>
      </c>
      <c r="F52" s="5" t="s">
        <v>153</v>
      </c>
      <c r="G52" s="5" t="s">
        <v>78</v>
      </c>
      <c r="H52" s="5" t="s">
        <v>79</v>
      </c>
      <c r="I52" s="5" t="s">
        <v>42</v>
      </c>
      <c r="J52" s="5" t="s">
        <v>42</v>
      </c>
      <c r="K52" s="6">
        <v>40192</v>
      </c>
      <c r="L52" s="6">
        <v>40197</v>
      </c>
      <c r="M52" s="7">
        <v>7075135</v>
      </c>
      <c r="N52" s="2" t="s">
        <v>289</v>
      </c>
      <c r="O52" s="2">
        <v>0</v>
      </c>
      <c r="P52" s="2">
        <v>7.0751350000000004</v>
      </c>
      <c r="Q52" s="169">
        <v>1</v>
      </c>
      <c r="R52" s="169" t="str">
        <f t="shared" si="0"/>
        <v>Enero</v>
      </c>
      <c r="S52" t="s">
        <v>170</v>
      </c>
      <c r="T52" s="17" t="s">
        <v>246</v>
      </c>
    </row>
    <row r="53" spans="1:20">
      <c r="A53" s="4">
        <v>7725116403</v>
      </c>
      <c r="B53" s="5" t="s">
        <v>274</v>
      </c>
      <c r="C53" s="4">
        <v>48926170</v>
      </c>
      <c r="D53" s="5" t="s">
        <v>278</v>
      </c>
      <c r="E53" s="5" t="s">
        <v>51</v>
      </c>
      <c r="F53" s="5" t="s">
        <v>154</v>
      </c>
      <c r="G53" s="5" t="s">
        <v>78</v>
      </c>
      <c r="H53" s="5" t="s">
        <v>79</v>
      </c>
      <c r="I53" s="5" t="s">
        <v>42</v>
      </c>
      <c r="J53" s="5" t="s">
        <v>42</v>
      </c>
      <c r="K53" s="6">
        <v>40199</v>
      </c>
      <c r="L53" s="6">
        <v>40204</v>
      </c>
      <c r="M53" s="7">
        <v>6461820</v>
      </c>
      <c r="N53" s="2" t="s">
        <v>289</v>
      </c>
      <c r="O53" s="2">
        <v>0</v>
      </c>
      <c r="P53" s="2">
        <v>6.4618200000000003</v>
      </c>
      <c r="Q53" s="169">
        <v>1</v>
      </c>
      <c r="R53" s="169" t="str">
        <f t="shared" si="0"/>
        <v>Enero</v>
      </c>
      <c r="S53" t="s">
        <v>170</v>
      </c>
      <c r="T53" s="17" t="s">
        <v>246</v>
      </c>
    </row>
    <row r="54" spans="1:20">
      <c r="A54" s="4">
        <v>7725116403</v>
      </c>
      <c r="B54" s="5" t="s">
        <v>274</v>
      </c>
      <c r="C54" s="4">
        <v>48926170</v>
      </c>
      <c r="D54" s="5" t="s">
        <v>278</v>
      </c>
      <c r="E54" s="5" t="s">
        <v>51</v>
      </c>
      <c r="F54" s="5" t="s">
        <v>155</v>
      </c>
      <c r="G54" s="5" t="s">
        <v>78</v>
      </c>
      <c r="H54" s="5" t="s">
        <v>79</v>
      </c>
      <c r="I54" s="5" t="s">
        <v>42</v>
      </c>
      <c r="J54" s="5" t="s">
        <v>42</v>
      </c>
      <c r="K54" s="6">
        <v>40206</v>
      </c>
      <c r="L54" s="6">
        <v>40208</v>
      </c>
      <c r="M54" s="7">
        <v>5358742</v>
      </c>
      <c r="N54" s="2" t="s">
        <v>289</v>
      </c>
      <c r="O54" s="2">
        <v>0</v>
      </c>
      <c r="P54" s="2">
        <v>5.3587420000000003</v>
      </c>
      <c r="Q54" s="169">
        <v>1</v>
      </c>
      <c r="R54" s="169" t="str">
        <f t="shared" si="0"/>
        <v>Enero</v>
      </c>
      <c r="S54" t="s">
        <v>170</v>
      </c>
      <c r="T54" s="17" t="s">
        <v>246</v>
      </c>
    </row>
    <row r="55" spans="1:20">
      <c r="A55" s="4">
        <v>7725116403</v>
      </c>
      <c r="B55" s="5" t="s">
        <v>274</v>
      </c>
      <c r="C55" s="4">
        <v>48926270</v>
      </c>
      <c r="D55" s="5" t="s">
        <v>279</v>
      </c>
      <c r="E55" s="5" t="s">
        <v>51</v>
      </c>
      <c r="F55" s="5" t="s">
        <v>156</v>
      </c>
      <c r="G55" s="5" t="s">
        <v>175</v>
      </c>
      <c r="H55" s="5" t="s">
        <v>176</v>
      </c>
      <c r="I55" s="5" t="s">
        <v>42</v>
      </c>
      <c r="J55" s="5" t="s">
        <v>42</v>
      </c>
      <c r="K55" s="6">
        <v>40179</v>
      </c>
      <c r="L55" s="6">
        <v>40196</v>
      </c>
      <c r="M55" s="7">
        <v>-142070</v>
      </c>
      <c r="N55" s="2" t="s">
        <v>289</v>
      </c>
      <c r="O55" s="2">
        <v>0</v>
      </c>
      <c r="P55" s="2">
        <v>-0.14207</v>
      </c>
      <c r="Q55" s="169">
        <v>1</v>
      </c>
      <c r="R55" s="169" t="str">
        <f t="shared" si="0"/>
        <v>Enero</v>
      </c>
      <c r="S55" t="s">
        <v>170</v>
      </c>
      <c r="T55" s="17" t="s">
        <v>246</v>
      </c>
    </row>
    <row r="56" spans="1:20">
      <c r="A56" s="4">
        <v>7725116403</v>
      </c>
      <c r="B56" s="5" t="s">
        <v>274</v>
      </c>
      <c r="C56" s="4">
        <v>48926270</v>
      </c>
      <c r="D56" s="5" t="s">
        <v>279</v>
      </c>
      <c r="E56" s="5" t="s">
        <v>51</v>
      </c>
      <c r="F56" s="5" t="s">
        <v>280</v>
      </c>
      <c r="G56" s="5" t="s">
        <v>100</v>
      </c>
      <c r="H56" s="5" t="s">
        <v>101</v>
      </c>
      <c r="I56" s="5" t="s">
        <v>42</v>
      </c>
      <c r="J56" s="5" t="s">
        <v>42</v>
      </c>
      <c r="K56" s="6">
        <v>40179</v>
      </c>
      <c r="L56" s="6">
        <v>40196</v>
      </c>
      <c r="M56" s="7">
        <v>5915902</v>
      </c>
      <c r="N56" s="2" t="s">
        <v>289</v>
      </c>
      <c r="O56" s="2">
        <v>0</v>
      </c>
      <c r="P56" s="2">
        <v>5.915902</v>
      </c>
      <c r="Q56" s="169">
        <v>1</v>
      </c>
      <c r="R56" s="169" t="str">
        <f t="shared" si="0"/>
        <v>Enero</v>
      </c>
      <c r="S56" t="s">
        <v>170</v>
      </c>
      <c r="T56" s="17" t="s">
        <v>246</v>
      </c>
    </row>
    <row r="57" spans="1:20">
      <c r="A57" s="4">
        <v>7725116403</v>
      </c>
      <c r="B57" s="5" t="s">
        <v>274</v>
      </c>
      <c r="C57" s="4">
        <v>48926270</v>
      </c>
      <c r="D57" s="5" t="s">
        <v>279</v>
      </c>
      <c r="E57" s="5" t="s">
        <v>51</v>
      </c>
      <c r="F57" s="5" t="s">
        <v>157</v>
      </c>
      <c r="G57" s="5" t="s">
        <v>100</v>
      </c>
      <c r="H57" s="5" t="s">
        <v>101</v>
      </c>
      <c r="I57" s="5" t="s">
        <v>42</v>
      </c>
      <c r="J57" s="5" t="s">
        <v>42</v>
      </c>
      <c r="K57" s="6">
        <v>40192</v>
      </c>
      <c r="L57" s="6">
        <v>40200</v>
      </c>
      <c r="M57" s="7">
        <v>9461539</v>
      </c>
      <c r="N57" s="2" t="s">
        <v>289</v>
      </c>
      <c r="O57" s="2">
        <v>0</v>
      </c>
      <c r="P57" s="2">
        <v>9.4615390000000001</v>
      </c>
      <c r="Q57" s="169">
        <v>1</v>
      </c>
      <c r="R57" s="169" t="str">
        <f t="shared" si="0"/>
        <v>Enero</v>
      </c>
      <c r="S57" t="s">
        <v>170</v>
      </c>
      <c r="T57" s="17" t="s">
        <v>246</v>
      </c>
    </row>
    <row r="58" spans="1:20">
      <c r="A58" s="4">
        <v>7725116403</v>
      </c>
      <c r="B58" s="5" t="s">
        <v>274</v>
      </c>
      <c r="C58" s="4">
        <v>48926270</v>
      </c>
      <c r="D58" s="5" t="s">
        <v>279</v>
      </c>
      <c r="E58" s="5" t="s">
        <v>51</v>
      </c>
      <c r="F58" s="5" t="s">
        <v>158</v>
      </c>
      <c r="G58" s="5" t="s">
        <v>100</v>
      </c>
      <c r="H58" s="5" t="s">
        <v>101</v>
      </c>
      <c r="I58" s="5" t="s">
        <v>42</v>
      </c>
      <c r="J58" s="5" t="s">
        <v>42</v>
      </c>
      <c r="K58" s="6">
        <v>40199</v>
      </c>
      <c r="L58" s="6">
        <v>40200</v>
      </c>
      <c r="M58" s="7">
        <v>11050350</v>
      </c>
      <c r="N58" s="2" t="s">
        <v>289</v>
      </c>
      <c r="O58" s="2">
        <v>0</v>
      </c>
      <c r="P58" s="2">
        <v>11.05035</v>
      </c>
      <c r="Q58" s="169">
        <v>1</v>
      </c>
      <c r="R58" s="169" t="str">
        <f t="shared" si="0"/>
        <v>Enero</v>
      </c>
      <c r="S58" t="s">
        <v>170</v>
      </c>
      <c r="T58" s="17" t="s">
        <v>246</v>
      </c>
    </row>
    <row r="59" spans="1:20">
      <c r="A59" s="4">
        <v>7725116403</v>
      </c>
      <c r="B59" s="5" t="s">
        <v>274</v>
      </c>
      <c r="C59" s="4">
        <v>48926270</v>
      </c>
      <c r="D59" s="5" t="s">
        <v>279</v>
      </c>
      <c r="E59" s="5" t="s">
        <v>51</v>
      </c>
      <c r="F59" s="5" t="s">
        <v>159</v>
      </c>
      <c r="G59" s="5" t="s">
        <v>100</v>
      </c>
      <c r="H59" s="5" t="s">
        <v>101</v>
      </c>
      <c r="I59" s="5" t="s">
        <v>42</v>
      </c>
      <c r="J59" s="5" t="s">
        <v>42</v>
      </c>
      <c r="K59" s="6">
        <v>40206</v>
      </c>
      <c r="L59" s="6">
        <v>40208</v>
      </c>
      <c r="M59" s="7">
        <v>19510834</v>
      </c>
      <c r="N59" s="2" t="s">
        <v>289</v>
      </c>
      <c r="O59" s="2">
        <v>0</v>
      </c>
      <c r="P59" s="2">
        <v>19.510833999999999</v>
      </c>
      <c r="Q59" s="169">
        <v>1</v>
      </c>
      <c r="R59" s="169" t="str">
        <f t="shared" si="0"/>
        <v>Enero</v>
      </c>
      <c r="S59" t="s">
        <v>170</v>
      </c>
      <c r="T59" s="17" t="s">
        <v>246</v>
      </c>
    </row>
    <row r="60" spans="1:20">
      <c r="A60" s="4">
        <v>7725116403</v>
      </c>
      <c r="B60" s="5" t="s">
        <v>274</v>
      </c>
      <c r="C60" s="4">
        <v>48926370</v>
      </c>
      <c r="D60" s="5" t="s">
        <v>281</v>
      </c>
      <c r="E60" s="5" t="s">
        <v>51</v>
      </c>
      <c r="F60" s="5" t="s">
        <v>280</v>
      </c>
      <c r="G60" s="5" t="s">
        <v>100</v>
      </c>
      <c r="H60" s="5" t="s">
        <v>101</v>
      </c>
      <c r="I60" s="5" t="s">
        <v>42</v>
      </c>
      <c r="J60" s="5" t="s">
        <v>42</v>
      </c>
      <c r="K60" s="6">
        <v>40179</v>
      </c>
      <c r="L60" s="6">
        <v>40196</v>
      </c>
      <c r="M60" s="7">
        <v>34308984</v>
      </c>
      <c r="N60" s="2" t="s">
        <v>289</v>
      </c>
      <c r="O60" s="2">
        <v>0</v>
      </c>
      <c r="P60" s="2">
        <v>34.308984000000002</v>
      </c>
      <c r="Q60" s="169">
        <v>1</v>
      </c>
      <c r="R60" s="169" t="str">
        <f t="shared" si="0"/>
        <v>Enero</v>
      </c>
      <c r="S60" t="s">
        <v>170</v>
      </c>
      <c r="T60" s="17" t="s">
        <v>246</v>
      </c>
    </row>
    <row r="61" spans="1:20">
      <c r="A61" s="4">
        <v>7725116403</v>
      </c>
      <c r="B61" s="5" t="s">
        <v>274</v>
      </c>
      <c r="C61" s="4">
        <v>48926370</v>
      </c>
      <c r="D61" s="5" t="s">
        <v>281</v>
      </c>
      <c r="E61" s="5" t="s">
        <v>51</v>
      </c>
      <c r="F61" s="5" t="s">
        <v>158</v>
      </c>
      <c r="G61" s="5" t="s">
        <v>100</v>
      </c>
      <c r="H61" s="5" t="s">
        <v>101</v>
      </c>
      <c r="I61" s="5" t="s">
        <v>42</v>
      </c>
      <c r="J61" s="5" t="s">
        <v>42</v>
      </c>
      <c r="K61" s="6">
        <v>40199</v>
      </c>
      <c r="L61" s="6">
        <v>40200</v>
      </c>
      <c r="M61" s="7">
        <v>65922826</v>
      </c>
      <c r="N61" s="2" t="s">
        <v>289</v>
      </c>
      <c r="O61" s="2">
        <v>0</v>
      </c>
      <c r="P61" s="2">
        <v>65.922826000000001</v>
      </c>
      <c r="Q61" s="169">
        <v>1</v>
      </c>
      <c r="R61" s="169" t="str">
        <f t="shared" si="0"/>
        <v>Enero</v>
      </c>
      <c r="S61" t="s">
        <v>170</v>
      </c>
      <c r="T61" s="17" t="s">
        <v>246</v>
      </c>
    </row>
    <row r="62" spans="1:20">
      <c r="A62" s="4">
        <v>7725116403</v>
      </c>
      <c r="B62" s="5" t="s">
        <v>274</v>
      </c>
      <c r="C62" s="4">
        <v>48926370</v>
      </c>
      <c r="D62" s="5" t="s">
        <v>281</v>
      </c>
      <c r="E62" s="5" t="s">
        <v>51</v>
      </c>
      <c r="F62" s="5" t="s">
        <v>282</v>
      </c>
      <c r="G62" s="5" t="s">
        <v>100</v>
      </c>
      <c r="H62" s="5" t="s">
        <v>101</v>
      </c>
      <c r="I62" s="5" t="s">
        <v>42</v>
      </c>
      <c r="J62" s="5" t="s">
        <v>42</v>
      </c>
      <c r="K62" s="6">
        <v>40196</v>
      </c>
      <c r="L62" s="6">
        <v>40200</v>
      </c>
      <c r="M62" s="7">
        <v>196850</v>
      </c>
      <c r="N62" s="2" t="s">
        <v>289</v>
      </c>
      <c r="O62" s="2">
        <v>0</v>
      </c>
      <c r="P62" s="2">
        <v>0.19685</v>
      </c>
      <c r="Q62" s="169">
        <v>1</v>
      </c>
      <c r="R62" s="169" t="str">
        <f t="shared" si="0"/>
        <v>Enero</v>
      </c>
      <c r="S62" t="s">
        <v>170</v>
      </c>
      <c r="T62" s="17" t="s">
        <v>246</v>
      </c>
    </row>
    <row r="63" spans="1:20">
      <c r="A63" s="4">
        <v>7725116403</v>
      </c>
      <c r="B63" s="5" t="s">
        <v>274</v>
      </c>
      <c r="C63" s="4">
        <v>48926370</v>
      </c>
      <c r="D63" s="5" t="s">
        <v>281</v>
      </c>
      <c r="E63" s="5" t="s">
        <v>51</v>
      </c>
      <c r="F63" s="5" t="s">
        <v>283</v>
      </c>
      <c r="G63" s="5" t="s">
        <v>100</v>
      </c>
      <c r="H63" s="5" t="s">
        <v>101</v>
      </c>
      <c r="I63" s="5" t="s">
        <v>42</v>
      </c>
      <c r="J63" s="5" t="s">
        <v>42</v>
      </c>
      <c r="K63" s="6">
        <v>40196</v>
      </c>
      <c r="L63" s="6">
        <v>40200</v>
      </c>
      <c r="M63" s="7">
        <v>155889</v>
      </c>
      <c r="N63" s="2" t="s">
        <v>289</v>
      </c>
      <c r="O63" s="2">
        <v>0</v>
      </c>
      <c r="P63" s="2">
        <v>0.155889</v>
      </c>
      <c r="Q63" s="169">
        <v>1</v>
      </c>
      <c r="R63" s="169" t="str">
        <f t="shared" si="0"/>
        <v>Enero</v>
      </c>
      <c r="S63" t="s">
        <v>170</v>
      </c>
      <c r="T63" s="17" t="s">
        <v>246</v>
      </c>
    </row>
    <row r="64" spans="1:20">
      <c r="A64" s="4">
        <v>7725116403</v>
      </c>
      <c r="B64" s="5" t="s">
        <v>274</v>
      </c>
      <c r="C64" s="4">
        <v>48926370</v>
      </c>
      <c r="D64" s="5" t="s">
        <v>281</v>
      </c>
      <c r="E64" s="5" t="s">
        <v>51</v>
      </c>
      <c r="F64" s="5" t="s">
        <v>157</v>
      </c>
      <c r="G64" s="5" t="s">
        <v>100</v>
      </c>
      <c r="H64" s="5" t="s">
        <v>101</v>
      </c>
      <c r="I64" s="5" t="s">
        <v>42</v>
      </c>
      <c r="J64" s="5" t="s">
        <v>42</v>
      </c>
      <c r="K64" s="6">
        <v>40192</v>
      </c>
      <c r="L64" s="6">
        <v>40204</v>
      </c>
      <c r="M64" s="7">
        <v>65287158</v>
      </c>
      <c r="N64" s="2" t="s">
        <v>289</v>
      </c>
      <c r="O64" s="2">
        <v>0</v>
      </c>
      <c r="P64" s="2">
        <v>65.287158000000005</v>
      </c>
      <c r="Q64" s="169">
        <v>1</v>
      </c>
      <c r="R64" s="169" t="str">
        <f t="shared" si="0"/>
        <v>Enero</v>
      </c>
      <c r="S64" t="s">
        <v>170</v>
      </c>
      <c r="T64" s="17" t="s">
        <v>246</v>
      </c>
    </row>
    <row r="65" spans="1:20">
      <c r="A65" s="4">
        <v>7725116403</v>
      </c>
      <c r="B65" s="5" t="s">
        <v>274</v>
      </c>
      <c r="C65" s="4">
        <v>48926370</v>
      </c>
      <c r="D65" s="5" t="s">
        <v>281</v>
      </c>
      <c r="E65" s="5" t="s">
        <v>51</v>
      </c>
      <c r="F65" s="5" t="s">
        <v>159</v>
      </c>
      <c r="G65" s="5" t="s">
        <v>100</v>
      </c>
      <c r="H65" s="5" t="s">
        <v>101</v>
      </c>
      <c r="I65" s="5" t="s">
        <v>42</v>
      </c>
      <c r="J65" s="5" t="s">
        <v>42</v>
      </c>
      <c r="K65" s="6">
        <v>40206</v>
      </c>
      <c r="L65" s="6">
        <v>40208</v>
      </c>
      <c r="M65" s="7">
        <v>63477864</v>
      </c>
      <c r="N65" s="2" t="s">
        <v>289</v>
      </c>
      <c r="O65" s="2">
        <v>0</v>
      </c>
      <c r="P65" s="2">
        <v>63.477863999999997</v>
      </c>
      <c r="Q65" s="169">
        <v>1</v>
      </c>
      <c r="R65" s="169" t="str">
        <f t="shared" si="0"/>
        <v>Enero</v>
      </c>
      <c r="S65" t="s">
        <v>170</v>
      </c>
      <c r="T65" s="17" t="s">
        <v>246</v>
      </c>
    </row>
    <row r="66" spans="1:20">
      <c r="A66" s="4">
        <v>7725116403</v>
      </c>
      <c r="B66" s="5" t="s">
        <v>274</v>
      </c>
      <c r="C66" s="4">
        <v>48926470</v>
      </c>
      <c r="D66" s="5" t="s">
        <v>284</v>
      </c>
      <c r="E66" s="5" t="s">
        <v>51</v>
      </c>
      <c r="F66" s="5" t="s">
        <v>153</v>
      </c>
      <c r="G66" s="5" t="s">
        <v>78</v>
      </c>
      <c r="H66" s="5" t="s">
        <v>79</v>
      </c>
      <c r="I66" s="5" t="s">
        <v>42</v>
      </c>
      <c r="J66" s="5" t="s">
        <v>42</v>
      </c>
      <c r="K66" s="6">
        <v>40192</v>
      </c>
      <c r="L66" s="6">
        <v>40197</v>
      </c>
      <c r="M66" s="7">
        <v>4455315</v>
      </c>
      <c r="N66" s="2" t="s">
        <v>289</v>
      </c>
      <c r="O66" s="2">
        <v>0</v>
      </c>
      <c r="P66" s="2">
        <v>4.4553149999999997</v>
      </c>
      <c r="Q66" s="169">
        <v>1</v>
      </c>
      <c r="R66" s="169" t="str">
        <f t="shared" si="0"/>
        <v>Enero</v>
      </c>
      <c r="S66" t="s">
        <v>170</v>
      </c>
      <c r="T66" s="17" t="s">
        <v>246</v>
      </c>
    </row>
    <row r="67" spans="1:20">
      <c r="A67" s="4">
        <v>7725116403</v>
      </c>
      <c r="B67" s="5" t="s">
        <v>274</v>
      </c>
      <c r="C67" s="4">
        <v>48926470</v>
      </c>
      <c r="D67" s="5" t="s">
        <v>284</v>
      </c>
      <c r="E67" s="5" t="s">
        <v>51</v>
      </c>
      <c r="F67" s="5" t="s">
        <v>154</v>
      </c>
      <c r="G67" s="5" t="s">
        <v>78</v>
      </c>
      <c r="H67" s="5" t="s">
        <v>79</v>
      </c>
      <c r="I67" s="5" t="s">
        <v>42</v>
      </c>
      <c r="J67" s="5" t="s">
        <v>42</v>
      </c>
      <c r="K67" s="6">
        <v>40199</v>
      </c>
      <c r="L67" s="6">
        <v>40204</v>
      </c>
      <c r="M67" s="7">
        <v>4423158</v>
      </c>
      <c r="N67" s="2" t="s">
        <v>289</v>
      </c>
      <c r="O67" s="2">
        <v>0</v>
      </c>
      <c r="P67" s="2">
        <v>4.4231579999999999</v>
      </c>
      <c r="Q67" s="169">
        <v>1</v>
      </c>
      <c r="R67" s="169" t="str">
        <f t="shared" si="0"/>
        <v>Enero</v>
      </c>
      <c r="S67" t="s">
        <v>170</v>
      </c>
      <c r="T67" s="17" t="s">
        <v>246</v>
      </c>
    </row>
    <row r="68" spans="1:20">
      <c r="A68" s="4">
        <v>7725116403</v>
      </c>
      <c r="B68" s="5" t="s">
        <v>274</v>
      </c>
      <c r="C68" s="4">
        <v>48926470</v>
      </c>
      <c r="D68" s="5" t="s">
        <v>284</v>
      </c>
      <c r="E68" s="5" t="s">
        <v>51</v>
      </c>
      <c r="F68" s="5" t="s">
        <v>155</v>
      </c>
      <c r="G68" s="5" t="s">
        <v>78</v>
      </c>
      <c r="H68" s="5" t="s">
        <v>79</v>
      </c>
      <c r="I68" s="5" t="s">
        <v>42</v>
      </c>
      <c r="J68" s="5" t="s">
        <v>42</v>
      </c>
      <c r="K68" s="6">
        <v>40206</v>
      </c>
      <c r="L68" s="6">
        <v>40208</v>
      </c>
      <c r="M68" s="7">
        <v>4736488</v>
      </c>
      <c r="N68" s="2" t="s">
        <v>289</v>
      </c>
      <c r="O68" s="2">
        <v>0</v>
      </c>
      <c r="P68" s="2">
        <v>4.7364879999999996</v>
      </c>
      <c r="Q68" s="169">
        <v>1</v>
      </c>
      <c r="R68" s="169" t="str">
        <f t="shared" si="0"/>
        <v>Enero</v>
      </c>
      <c r="S68" t="s">
        <v>170</v>
      </c>
      <c r="T68" s="17" t="s">
        <v>246</v>
      </c>
    </row>
    <row r="69" spans="1:20">
      <c r="A69" s="4">
        <v>7725110102</v>
      </c>
      <c r="B69" s="5" t="s">
        <v>256</v>
      </c>
      <c r="C69" s="4">
        <v>48926070</v>
      </c>
      <c r="D69" s="5" t="s">
        <v>174</v>
      </c>
      <c r="E69" s="5" t="s">
        <v>71</v>
      </c>
      <c r="F69" s="5" t="s">
        <v>0</v>
      </c>
      <c r="G69" s="5" t="s">
        <v>40</v>
      </c>
      <c r="H69" s="5" t="s">
        <v>41</v>
      </c>
      <c r="I69" s="5" t="s">
        <v>42</v>
      </c>
      <c r="J69" s="5" t="s">
        <v>42</v>
      </c>
      <c r="K69" s="6">
        <v>40220</v>
      </c>
      <c r="L69" s="6">
        <v>40220</v>
      </c>
      <c r="M69" s="7">
        <v>7565517</v>
      </c>
      <c r="N69" s="2" t="s">
        <v>289</v>
      </c>
      <c r="O69" s="2">
        <v>0</v>
      </c>
      <c r="P69" s="2">
        <v>7.5655169999999998</v>
      </c>
      <c r="Q69" s="169">
        <v>2</v>
      </c>
      <c r="R69" s="169" t="str">
        <f t="shared" si="0"/>
        <v>Febrero</v>
      </c>
      <c r="S69" t="s">
        <v>292</v>
      </c>
      <c r="T69" s="17" t="s">
        <v>242</v>
      </c>
    </row>
    <row r="70" spans="1:20">
      <c r="A70" s="4">
        <v>7725110102</v>
      </c>
      <c r="B70" s="5" t="s">
        <v>256</v>
      </c>
      <c r="C70" s="4">
        <v>48926070</v>
      </c>
      <c r="D70" s="5" t="s">
        <v>174</v>
      </c>
      <c r="E70" s="5" t="s">
        <v>71</v>
      </c>
      <c r="F70" s="5" t="s">
        <v>1</v>
      </c>
      <c r="G70" s="5" t="s">
        <v>40</v>
      </c>
      <c r="H70" s="5" t="s">
        <v>41</v>
      </c>
      <c r="I70" s="5" t="s">
        <v>42</v>
      </c>
      <c r="J70" s="5" t="s">
        <v>42</v>
      </c>
      <c r="K70" s="6">
        <v>40233</v>
      </c>
      <c r="L70" s="6">
        <v>40233</v>
      </c>
      <c r="M70" s="7">
        <v>7594550</v>
      </c>
      <c r="N70" s="2" t="s">
        <v>289</v>
      </c>
      <c r="O70" s="2">
        <v>0</v>
      </c>
      <c r="P70" s="2">
        <v>7.5945499999999999</v>
      </c>
      <c r="Q70" s="169">
        <v>2</v>
      </c>
      <c r="R70" s="169" t="str">
        <f t="shared" ref="R70:R133" si="1">VLOOKUP(Q70,$Y$3:$Z$14,2)</f>
        <v>Febrero</v>
      </c>
      <c r="S70" t="s">
        <v>292</v>
      </c>
      <c r="T70" s="17" t="s">
        <v>242</v>
      </c>
    </row>
    <row r="71" spans="1:20">
      <c r="A71" s="4">
        <v>7725110104</v>
      </c>
      <c r="B71" s="5" t="s">
        <v>257</v>
      </c>
      <c r="C71" s="4">
        <v>48926070</v>
      </c>
      <c r="D71" s="5" t="s">
        <v>174</v>
      </c>
      <c r="E71" s="5" t="s">
        <v>71</v>
      </c>
      <c r="F71" s="5" t="s">
        <v>1</v>
      </c>
      <c r="G71" s="5" t="s">
        <v>40</v>
      </c>
      <c r="H71" s="5" t="s">
        <v>41</v>
      </c>
      <c r="I71" s="5" t="s">
        <v>42</v>
      </c>
      <c r="J71" s="5" t="s">
        <v>42</v>
      </c>
      <c r="K71" s="6">
        <v>40233</v>
      </c>
      <c r="L71" s="6">
        <v>40233</v>
      </c>
      <c r="M71" s="7">
        <v>36944</v>
      </c>
      <c r="N71" s="2" t="s">
        <v>289</v>
      </c>
      <c r="O71" s="2">
        <v>0</v>
      </c>
      <c r="P71" s="2">
        <v>3.6943999999999998E-2</v>
      </c>
      <c r="Q71" s="169">
        <v>2</v>
      </c>
      <c r="R71" s="169" t="str">
        <f t="shared" si="1"/>
        <v>Febrero</v>
      </c>
      <c r="S71" t="s">
        <v>292</v>
      </c>
      <c r="T71" s="17" t="s">
        <v>242</v>
      </c>
    </row>
    <row r="72" spans="1:20">
      <c r="A72" s="4">
        <v>7725110108</v>
      </c>
      <c r="B72" s="5" t="s">
        <v>258</v>
      </c>
      <c r="C72" s="4">
        <v>48926070</v>
      </c>
      <c r="D72" s="5" t="s">
        <v>174</v>
      </c>
      <c r="E72" s="5" t="s">
        <v>71</v>
      </c>
      <c r="F72" s="5" t="s">
        <v>0</v>
      </c>
      <c r="G72" s="5" t="s">
        <v>40</v>
      </c>
      <c r="H72" s="5" t="s">
        <v>41</v>
      </c>
      <c r="I72" s="5" t="s">
        <v>42</v>
      </c>
      <c r="J72" s="5" t="s">
        <v>42</v>
      </c>
      <c r="K72" s="6">
        <v>40220</v>
      </c>
      <c r="L72" s="6">
        <v>40220</v>
      </c>
      <c r="M72" s="7">
        <v>18356</v>
      </c>
      <c r="N72" s="2" t="s">
        <v>289</v>
      </c>
      <c r="O72" s="2">
        <v>0</v>
      </c>
      <c r="P72" s="2">
        <v>1.8356000000000001E-2</v>
      </c>
      <c r="Q72" s="169">
        <v>2</v>
      </c>
      <c r="R72" s="169" t="str">
        <f t="shared" si="1"/>
        <v>Febrero</v>
      </c>
      <c r="S72" t="s">
        <v>292</v>
      </c>
      <c r="T72" s="17" t="s">
        <v>242</v>
      </c>
    </row>
    <row r="73" spans="1:20">
      <c r="A73" s="4">
        <v>7725110110</v>
      </c>
      <c r="B73" s="5" t="s">
        <v>259</v>
      </c>
      <c r="C73" s="4">
        <v>48926070</v>
      </c>
      <c r="D73" s="5" t="s">
        <v>174</v>
      </c>
      <c r="E73" s="5" t="s">
        <v>71</v>
      </c>
      <c r="F73" s="5" t="s">
        <v>0</v>
      </c>
      <c r="G73" s="5" t="s">
        <v>40</v>
      </c>
      <c r="H73" s="5" t="s">
        <v>41</v>
      </c>
      <c r="I73" s="5" t="s">
        <v>42</v>
      </c>
      <c r="J73" s="5" t="s">
        <v>42</v>
      </c>
      <c r="K73" s="6">
        <v>40220</v>
      </c>
      <c r="L73" s="6">
        <v>40220</v>
      </c>
      <c r="M73" s="7">
        <v>243950</v>
      </c>
      <c r="N73" s="2" t="s">
        <v>289</v>
      </c>
      <c r="O73" s="2">
        <v>0</v>
      </c>
      <c r="P73" s="2">
        <v>0.24395</v>
      </c>
      <c r="Q73" s="169">
        <v>2</v>
      </c>
      <c r="R73" s="169" t="str">
        <f t="shared" si="1"/>
        <v>Febrero</v>
      </c>
      <c r="S73" t="s">
        <v>292</v>
      </c>
      <c r="T73" s="17" t="s">
        <v>242</v>
      </c>
    </row>
    <row r="74" spans="1:20">
      <c r="A74" s="4">
        <v>7725110110</v>
      </c>
      <c r="B74" s="5" t="s">
        <v>259</v>
      </c>
      <c r="C74" s="4">
        <v>48926070</v>
      </c>
      <c r="D74" s="5" t="s">
        <v>174</v>
      </c>
      <c r="E74" s="5" t="s">
        <v>71</v>
      </c>
      <c r="F74" s="5" t="s">
        <v>1</v>
      </c>
      <c r="G74" s="5" t="s">
        <v>40</v>
      </c>
      <c r="H74" s="5" t="s">
        <v>41</v>
      </c>
      <c r="I74" s="5" t="s">
        <v>42</v>
      </c>
      <c r="J74" s="5" t="s">
        <v>42</v>
      </c>
      <c r="K74" s="6">
        <v>40233</v>
      </c>
      <c r="L74" s="6">
        <v>40233</v>
      </c>
      <c r="M74" s="7">
        <v>246000</v>
      </c>
      <c r="N74" s="2" t="s">
        <v>289</v>
      </c>
      <c r="O74" s="2">
        <v>0</v>
      </c>
      <c r="P74" s="2">
        <v>0.246</v>
      </c>
      <c r="Q74" s="169">
        <v>2</v>
      </c>
      <c r="R74" s="169" t="str">
        <f t="shared" si="1"/>
        <v>Febrero</v>
      </c>
      <c r="S74" t="s">
        <v>292</v>
      </c>
      <c r="T74" s="17" t="s">
        <v>242</v>
      </c>
    </row>
    <row r="75" spans="1:20">
      <c r="A75" s="4">
        <v>7725110111</v>
      </c>
      <c r="B75" s="5" t="s">
        <v>260</v>
      </c>
      <c r="C75" s="4">
        <v>48926070</v>
      </c>
      <c r="D75" s="5" t="s">
        <v>174</v>
      </c>
      <c r="E75" s="5" t="s">
        <v>71</v>
      </c>
      <c r="F75" s="5" t="s">
        <v>2</v>
      </c>
      <c r="G75" s="5" t="s">
        <v>44</v>
      </c>
      <c r="H75" s="5" t="s">
        <v>45</v>
      </c>
      <c r="I75" s="5" t="s">
        <v>42</v>
      </c>
      <c r="J75" s="5" t="s">
        <v>42</v>
      </c>
      <c r="K75" s="6">
        <v>40233</v>
      </c>
      <c r="L75" s="6">
        <v>40233</v>
      </c>
      <c r="M75" s="7">
        <v>1492005</v>
      </c>
      <c r="N75" s="2" t="s">
        <v>289</v>
      </c>
      <c r="O75" s="2">
        <v>0</v>
      </c>
      <c r="P75" s="2">
        <v>1.492005</v>
      </c>
      <c r="Q75" s="169">
        <v>2</v>
      </c>
      <c r="R75" s="169" t="str">
        <f t="shared" si="1"/>
        <v>Febrero</v>
      </c>
      <c r="S75" t="s">
        <v>293</v>
      </c>
      <c r="T75" s="17" t="s">
        <v>242</v>
      </c>
    </row>
    <row r="76" spans="1:20">
      <c r="A76" s="4">
        <v>7725110112</v>
      </c>
      <c r="B76" s="5" t="s">
        <v>261</v>
      </c>
      <c r="C76" s="4">
        <v>48926070</v>
      </c>
      <c r="D76" s="5" t="s">
        <v>174</v>
      </c>
      <c r="E76" s="5" t="s">
        <v>71</v>
      </c>
      <c r="F76" s="5" t="s">
        <v>2</v>
      </c>
      <c r="G76" s="5" t="s">
        <v>44</v>
      </c>
      <c r="H76" s="5" t="s">
        <v>45</v>
      </c>
      <c r="I76" s="5" t="s">
        <v>42</v>
      </c>
      <c r="J76" s="5" t="s">
        <v>42</v>
      </c>
      <c r="K76" s="6">
        <v>40233</v>
      </c>
      <c r="L76" s="6">
        <v>40233</v>
      </c>
      <c r="M76" s="7">
        <v>314106</v>
      </c>
      <c r="N76" s="2" t="s">
        <v>289</v>
      </c>
      <c r="O76" s="2">
        <v>0</v>
      </c>
      <c r="P76" s="2">
        <v>0.314106</v>
      </c>
      <c r="Q76" s="169">
        <v>2</v>
      </c>
      <c r="R76" s="169" t="str">
        <f t="shared" si="1"/>
        <v>Febrero</v>
      </c>
      <c r="S76" t="s">
        <v>293</v>
      </c>
      <c r="T76" s="17" t="s">
        <v>242</v>
      </c>
    </row>
    <row r="77" spans="1:20">
      <c r="A77" s="4">
        <v>7725110113</v>
      </c>
      <c r="B77" s="5" t="s">
        <v>262</v>
      </c>
      <c r="C77" s="4">
        <v>48926070</v>
      </c>
      <c r="D77" s="5" t="s">
        <v>174</v>
      </c>
      <c r="E77" s="5" t="s">
        <v>71</v>
      </c>
      <c r="F77" s="5" t="s">
        <v>2</v>
      </c>
      <c r="G77" s="5" t="s">
        <v>44</v>
      </c>
      <c r="H77" s="5" t="s">
        <v>45</v>
      </c>
      <c r="I77" s="5" t="s">
        <v>42</v>
      </c>
      <c r="J77" s="5" t="s">
        <v>42</v>
      </c>
      <c r="K77" s="6">
        <v>40233</v>
      </c>
      <c r="L77" s="6">
        <v>40233</v>
      </c>
      <c r="M77" s="7">
        <v>1492005</v>
      </c>
      <c r="N77" s="2" t="s">
        <v>289</v>
      </c>
      <c r="O77" s="2">
        <v>0</v>
      </c>
      <c r="P77" s="2">
        <v>1.492005</v>
      </c>
      <c r="Q77" s="169">
        <v>2</v>
      </c>
      <c r="R77" s="169" t="str">
        <f t="shared" si="1"/>
        <v>Febrero</v>
      </c>
      <c r="S77" t="s">
        <v>293</v>
      </c>
      <c r="T77" s="17" t="s">
        <v>242</v>
      </c>
    </row>
    <row r="78" spans="1:20">
      <c r="A78" s="4">
        <v>7725110114</v>
      </c>
      <c r="B78" s="5" t="s">
        <v>263</v>
      </c>
      <c r="C78" s="4">
        <v>48926070</v>
      </c>
      <c r="D78" s="5" t="s">
        <v>174</v>
      </c>
      <c r="E78" s="5" t="s">
        <v>71</v>
      </c>
      <c r="F78" s="5" t="s">
        <v>2</v>
      </c>
      <c r="G78" s="5" t="s">
        <v>44</v>
      </c>
      <c r="H78" s="5" t="s">
        <v>45</v>
      </c>
      <c r="I78" s="5" t="s">
        <v>42</v>
      </c>
      <c r="J78" s="5" t="s">
        <v>42</v>
      </c>
      <c r="K78" s="6">
        <v>40233</v>
      </c>
      <c r="L78" s="6">
        <v>40233</v>
      </c>
      <c r="M78" s="7">
        <v>863790</v>
      </c>
      <c r="N78" s="2" t="s">
        <v>289</v>
      </c>
      <c r="O78" s="2">
        <v>0</v>
      </c>
      <c r="P78" s="2">
        <v>0.86378999999999995</v>
      </c>
      <c r="Q78" s="169">
        <v>2</v>
      </c>
      <c r="R78" s="169" t="str">
        <f t="shared" si="1"/>
        <v>Febrero</v>
      </c>
      <c r="S78" t="s">
        <v>293</v>
      </c>
      <c r="T78" s="17" t="s">
        <v>242</v>
      </c>
    </row>
    <row r="79" spans="1:20">
      <c r="A79" s="4">
        <v>7725110116</v>
      </c>
      <c r="B79" s="5" t="s">
        <v>264</v>
      </c>
      <c r="C79" s="4">
        <v>48926070</v>
      </c>
      <c r="D79" s="5" t="s">
        <v>174</v>
      </c>
      <c r="E79" s="5" t="s">
        <v>71</v>
      </c>
      <c r="F79" s="5" t="s">
        <v>2</v>
      </c>
      <c r="G79" s="5" t="s">
        <v>44</v>
      </c>
      <c r="H79" s="5" t="s">
        <v>45</v>
      </c>
      <c r="I79" s="5" t="s">
        <v>42</v>
      </c>
      <c r="J79" s="5" t="s">
        <v>42</v>
      </c>
      <c r="K79" s="6">
        <v>40233</v>
      </c>
      <c r="L79" s="6">
        <v>40233</v>
      </c>
      <c r="M79" s="7">
        <v>1413478</v>
      </c>
      <c r="N79" s="2" t="s">
        <v>289</v>
      </c>
      <c r="O79" s="2">
        <v>0</v>
      </c>
      <c r="P79" s="2">
        <v>1.413478</v>
      </c>
      <c r="Q79" s="169">
        <v>2</v>
      </c>
      <c r="R79" s="169" t="str">
        <f t="shared" si="1"/>
        <v>Febrero</v>
      </c>
      <c r="S79" t="s">
        <v>294</v>
      </c>
      <c r="T79" s="17" t="s">
        <v>242</v>
      </c>
    </row>
    <row r="80" spans="1:20">
      <c r="A80" s="4">
        <v>7725110117</v>
      </c>
      <c r="B80" s="5" t="s">
        <v>265</v>
      </c>
      <c r="C80" s="4">
        <v>48926070</v>
      </c>
      <c r="D80" s="5" t="s">
        <v>174</v>
      </c>
      <c r="E80" s="5" t="s">
        <v>71</v>
      </c>
      <c r="F80" s="5" t="s">
        <v>0</v>
      </c>
      <c r="G80" s="5" t="s">
        <v>40</v>
      </c>
      <c r="H80" s="5" t="s">
        <v>41</v>
      </c>
      <c r="I80" s="5" t="s">
        <v>42</v>
      </c>
      <c r="J80" s="5" t="s">
        <v>42</v>
      </c>
      <c r="K80" s="6">
        <v>40220</v>
      </c>
      <c r="L80" s="6">
        <v>40220</v>
      </c>
      <c r="M80" s="7">
        <v>240000</v>
      </c>
      <c r="N80" s="2" t="s">
        <v>289</v>
      </c>
      <c r="O80" s="2">
        <v>0</v>
      </c>
      <c r="P80" s="2">
        <v>0.24</v>
      </c>
      <c r="Q80" s="169">
        <v>2</v>
      </c>
      <c r="R80" s="169" t="str">
        <f t="shared" si="1"/>
        <v>Febrero</v>
      </c>
      <c r="S80" t="s">
        <v>294</v>
      </c>
      <c r="T80" s="17" t="s">
        <v>242</v>
      </c>
    </row>
    <row r="81" spans="1:20">
      <c r="A81" s="4">
        <v>7725110124</v>
      </c>
      <c r="B81" s="5" t="s">
        <v>267</v>
      </c>
      <c r="C81" s="4">
        <v>48926070</v>
      </c>
      <c r="D81" s="5" t="s">
        <v>174</v>
      </c>
      <c r="E81" s="5" t="s">
        <v>71</v>
      </c>
      <c r="F81" s="5" t="s">
        <v>2</v>
      </c>
      <c r="G81" s="5" t="s">
        <v>44</v>
      </c>
      <c r="H81" s="5" t="s">
        <v>45</v>
      </c>
      <c r="I81" s="5" t="s">
        <v>42</v>
      </c>
      <c r="J81" s="5" t="s">
        <v>42</v>
      </c>
      <c r="K81" s="6">
        <v>40233</v>
      </c>
      <c r="L81" s="6">
        <v>40233</v>
      </c>
      <c r="M81" s="7">
        <v>163336</v>
      </c>
      <c r="N81" s="2" t="s">
        <v>289</v>
      </c>
      <c r="O81" s="2">
        <v>0</v>
      </c>
      <c r="P81" s="2">
        <v>0.16333600000000001</v>
      </c>
      <c r="Q81" s="169">
        <v>2</v>
      </c>
      <c r="R81" s="169" t="str">
        <f t="shared" si="1"/>
        <v>Febrero</v>
      </c>
      <c r="S81" t="s">
        <v>295</v>
      </c>
      <c r="T81" s="17" t="s">
        <v>242</v>
      </c>
    </row>
    <row r="82" spans="1:20">
      <c r="A82" s="4">
        <v>7725110127</v>
      </c>
      <c r="B82" s="5" t="s">
        <v>268</v>
      </c>
      <c r="C82" s="4">
        <v>48926070</v>
      </c>
      <c r="D82" s="5" t="s">
        <v>174</v>
      </c>
      <c r="E82" s="5" t="s">
        <v>71</v>
      </c>
      <c r="F82" s="5" t="s">
        <v>3</v>
      </c>
      <c r="G82" s="5" t="s">
        <v>54</v>
      </c>
      <c r="H82" s="5" t="s">
        <v>55</v>
      </c>
      <c r="I82" s="5" t="s">
        <v>42</v>
      </c>
      <c r="J82" s="5" t="s">
        <v>42</v>
      </c>
      <c r="K82" s="6">
        <v>40233</v>
      </c>
      <c r="L82" s="6">
        <v>40233</v>
      </c>
      <c r="M82" s="7">
        <v>661200</v>
      </c>
      <c r="N82" s="2" t="s">
        <v>289</v>
      </c>
      <c r="O82" s="2">
        <v>0</v>
      </c>
      <c r="P82" s="2">
        <v>0.66120000000000001</v>
      </c>
      <c r="Q82" s="169">
        <v>2</v>
      </c>
      <c r="R82" s="169" t="str">
        <f t="shared" si="1"/>
        <v>Febrero</v>
      </c>
      <c r="S82" t="s">
        <v>296</v>
      </c>
      <c r="T82" s="17" t="s">
        <v>242</v>
      </c>
    </row>
    <row r="83" spans="1:20">
      <c r="A83" s="4">
        <v>7725110128</v>
      </c>
      <c r="B83" s="5" t="s">
        <v>269</v>
      </c>
      <c r="C83" s="4">
        <v>48926070</v>
      </c>
      <c r="D83" s="5" t="s">
        <v>174</v>
      </c>
      <c r="E83" s="5" t="s">
        <v>71</v>
      </c>
      <c r="F83" s="5" t="s">
        <v>3</v>
      </c>
      <c r="G83" s="5" t="s">
        <v>54</v>
      </c>
      <c r="H83" s="5" t="s">
        <v>55</v>
      </c>
      <c r="I83" s="5" t="s">
        <v>42</v>
      </c>
      <c r="J83" s="5" t="s">
        <v>42</v>
      </c>
      <c r="K83" s="6">
        <v>40233</v>
      </c>
      <c r="L83" s="6">
        <v>40233</v>
      </c>
      <c r="M83" s="7">
        <v>-608614</v>
      </c>
      <c r="N83" s="2" t="s">
        <v>289</v>
      </c>
      <c r="O83" s="2">
        <v>0</v>
      </c>
      <c r="P83" s="2">
        <v>-0.60861399999999999</v>
      </c>
      <c r="Q83" s="169">
        <v>2</v>
      </c>
      <c r="R83" s="169" t="str">
        <f t="shared" si="1"/>
        <v>Febrero</v>
      </c>
      <c r="S83" t="s">
        <v>296</v>
      </c>
      <c r="T83" s="17" t="s">
        <v>242</v>
      </c>
    </row>
    <row r="84" spans="1:20">
      <c r="A84" s="4">
        <v>7725110128</v>
      </c>
      <c r="B84" s="5" t="s">
        <v>269</v>
      </c>
      <c r="C84" s="4">
        <v>48926070</v>
      </c>
      <c r="D84" s="5" t="s">
        <v>174</v>
      </c>
      <c r="E84" s="5" t="s">
        <v>71</v>
      </c>
      <c r="F84" s="5" t="s">
        <v>3</v>
      </c>
      <c r="G84" s="5" t="s">
        <v>54</v>
      </c>
      <c r="H84" s="5" t="s">
        <v>55</v>
      </c>
      <c r="I84" s="5" t="s">
        <v>42</v>
      </c>
      <c r="J84" s="5" t="s">
        <v>42</v>
      </c>
      <c r="K84" s="6">
        <v>40233</v>
      </c>
      <c r="L84" s="6">
        <v>40233</v>
      </c>
      <c r="M84" s="7">
        <v>1901800</v>
      </c>
      <c r="N84" s="2" t="s">
        <v>289</v>
      </c>
      <c r="O84" s="2">
        <v>0</v>
      </c>
      <c r="P84" s="2">
        <v>1.9017999999999999</v>
      </c>
      <c r="Q84" s="169">
        <v>2</v>
      </c>
      <c r="R84" s="169" t="str">
        <f t="shared" si="1"/>
        <v>Febrero</v>
      </c>
      <c r="S84" t="s">
        <v>296</v>
      </c>
      <c r="T84" s="17" t="s">
        <v>242</v>
      </c>
    </row>
    <row r="85" spans="1:20">
      <c r="A85" s="4">
        <v>7725110129</v>
      </c>
      <c r="B85" s="5" t="s">
        <v>270</v>
      </c>
      <c r="C85" s="4">
        <v>48926070</v>
      </c>
      <c r="D85" s="5" t="s">
        <v>174</v>
      </c>
      <c r="E85" s="5" t="s">
        <v>71</v>
      </c>
      <c r="F85" s="5" t="s">
        <v>3</v>
      </c>
      <c r="G85" s="5" t="s">
        <v>54</v>
      </c>
      <c r="H85" s="5" t="s">
        <v>55</v>
      </c>
      <c r="I85" s="5" t="s">
        <v>42</v>
      </c>
      <c r="J85" s="5" t="s">
        <v>42</v>
      </c>
      <c r="K85" s="6">
        <v>40233</v>
      </c>
      <c r="L85" s="6">
        <v>40233</v>
      </c>
      <c r="M85" s="7">
        <v>-630052</v>
      </c>
      <c r="N85" s="2" t="s">
        <v>289</v>
      </c>
      <c r="O85" s="2">
        <v>0</v>
      </c>
      <c r="P85" s="2">
        <v>-0.63005199999999995</v>
      </c>
      <c r="Q85" s="169">
        <v>2</v>
      </c>
      <c r="R85" s="169" t="str">
        <f t="shared" si="1"/>
        <v>Febrero</v>
      </c>
      <c r="S85" t="s">
        <v>296</v>
      </c>
      <c r="T85" s="17" t="s">
        <v>242</v>
      </c>
    </row>
    <row r="86" spans="1:20">
      <c r="A86" s="4">
        <v>7725110129</v>
      </c>
      <c r="B86" s="5" t="s">
        <v>270</v>
      </c>
      <c r="C86" s="4">
        <v>48926070</v>
      </c>
      <c r="D86" s="5" t="s">
        <v>174</v>
      </c>
      <c r="E86" s="5" t="s">
        <v>71</v>
      </c>
      <c r="F86" s="5" t="s">
        <v>3</v>
      </c>
      <c r="G86" s="5" t="s">
        <v>54</v>
      </c>
      <c r="H86" s="5" t="s">
        <v>55</v>
      </c>
      <c r="I86" s="5" t="s">
        <v>42</v>
      </c>
      <c r="J86" s="5" t="s">
        <v>42</v>
      </c>
      <c r="K86" s="6">
        <v>40233</v>
      </c>
      <c r="L86" s="6">
        <v>40233</v>
      </c>
      <c r="M86" s="7">
        <v>2455800</v>
      </c>
      <c r="N86" s="2" t="s">
        <v>289</v>
      </c>
      <c r="O86" s="2">
        <v>0</v>
      </c>
      <c r="P86" s="2">
        <v>2.4558</v>
      </c>
      <c r="Q86" s="169">
        <v>2</v>
      </c>
      <c r="R86" s="169" t="str">
        <f t="shared" si="1"/>
        <v>Febrero</v>
      </c>
      <c r="S86" t="s">
        <v>296</v>
      </c>
      <c r="T86" s="17" t="s">
        <v>242</v>
      </c>
    </row>
    <row r="87" spans="1:20">
      <c r="A87" s="4">
        <v>7725110131</v>
      </c>
      <c r="B87" s="5" t="s">
        <v>271</v>
      </c>
      <c r="C87" s="4">
        <v>48926070</v>
      </c>
      <c r="D87" s="5" t="s">
        <v>174</v>
      </c>
      <c r="E87" s="5" t="s">
        <v>71</v>
      </c>
      <c r="F87" s="5" t="s">
        <v>3</v>
      </c>
      <c r="G87" s="5" t="s">
        <v>54</v>
      </c>
      <c r="H87" s="5" t="s">
        <v>55</v>
      </c>
      <c r="I87" s="5" t="s">
        <v>42</v>
      </c>
      <c r="J87" s="5" t="s">
        <v>42</v>
      </c>
      <c r="K87" s="6">
        <v>40233</v>
      </c>
      <c r="L87" s="6">
        <v>40233</v>
      </c>
      <c r="M87" s="7">
        <v>607800</v>
      </c>
      <c r="N87" s="2" t="s">
        <v>289</v>
      </c>
      <c r="O87" s="2">
        <v>0</v>
      </c>
      <c r="P87" s="2">
        <v>0.60780000000000001</v>
      </c>
      <c r="Q87" s="169">
        <v>2</v>
      </c>
      <c r="R87" s="169" t="str">
        <f t="shared" si="1"/>
        <v>Febrero</v>
      </c>
      <c r="S87" t="s">
        <v>297</v>
      </c>
      <c r="T87" s="17" t="s">
        <v>242</v>
      </c>
    </row>
    <row r="88" spans="1:20">
      <c r="A88" s="4">
        <v>7725110133</v>
      </c>
      <c r="B88" s="5" t="s">
        <v>272</v>
      </c>
      <c r="C88" s="4">
        <v>48926070</v>
      </c>
      <c r="D88" s="5" t="s">
        <v>174</v>
      </c>
      <c r="E88" s="5" t="s">
        <v>71</v>
      </c>
      <c r="F88" s="5" t="s">
        <v>3</v>
      </c>
      <c r="G88" s="5" t="s">
        <v>54</v>
      </c>
      <c r="H88" s="5" t="s">
        <v>55</v>
      </c>
      <c r="I88" s="5" t="s">
        <v>42</v>
      </c>
      <c r="J88" s="5" t="s">
        <v>42</v>
      </c>
      <c r="K88" s="6">
        <v>40233</v>
      </c>
      <c r="L88" s="6">
        <v>40233</v>
      </c>
      <c r="M88" s="7">
        <v>455900</v>
      </c>
      <c r="N88" s="2" t="s">
        <v>289</v>
      </c>
      <c r="O88" s="2">
        <v>0</v>
      </c>
      <c r="P88" s="2">
        <v>0.45590000000000003</v>
      </c>
      <c r="Q88" s="169">
        <v>2</v>
      </c>
      <c r="R88" s="169" t="str">
        <f t="shared" si="1"/>
        <v>Febrero</v>
      </c>
      <c r="S88" t="s">
        <v>297</v>
      </c>
      <c r="T88" s="17" t="s">
        <v>242</v>
      </c>
    </row>
    <row r="89" spans="1:20">
      <c r="A89" s="4">
        <v>7725110134</v>
      </c>
      <c r="B89" s="5" t="s">
        <v>273</v>
      </c>
      <c r="C89" s="4">
        <v>48926070</v>
      </c>
      <c r="D89" s="5" t="s">
        <v>174</v>
      </c>
      <c r="E89" s="5" t="s">
        <v>71</v>
      </c>
      <c r="F89" s="5" t="s">
        <v>3</v>
      </c>
      <c r="G89" s="5" t="s">
        <v>54</v>
      </c>
      <c r="H89" s="5" t="s">
        <v>55</v>
      </c>
      <c r="I89" s="5" t="s">
        <v>42</v>
      </c>
      <c r="J89" s="5" t="s">
        <v>42</v>
      </c>
      <c r="K89" s="6">
        <v>40233</v>
      </c>
      <c r="L89" s="6">
        <v>40233</v>
      </c>
      <c r="M89" s="7">
        <v>303900</v>
      </c>
      <c r="N89" s="2" t="s">
        <v>289</v>
      </c>
      <c r="O89" s="2">
        <v>0</v>
      </c>
      <c r="P89" s="2">
        <v>0.3039</v>
      </c>
      <c r="Q89" s="169">
        <v>2</v>
      </c>
      <c r="R89" s="169" t="str">
        <f t="shared" si="1"/>
        <v>Febrero</v>
      </c>
      <c r="S89" t="s">
        <v>297</v>
      </c>
      <c r="T89" s="17" t="s">
        <v>242</v>
      </c>
    </row>
    <row r="90" spans="1:20">
      <c r="A90" s="4">
        <v>7725116403</v>
      </c>
      <c r="B90" s="5" t="s">
        <v>274</v>
      </c>
      <c r="C90" s="4">
        <v>48926070</v>
      </c>
      <c r="D90" s="5" t="s">
        <v>174</v>
      </c>
      <c r="E90" s="5" t="s">
        <v>51</v>
      </c>
      <c r="F90" s="5" t="s">
        <v>4</v>
      </c>
      <c r="G90" s="5" t="s">
        <v>78</v>
      </c>
      <c r="H90" s="5" t="s">
        <v>79</v>
      </c>
      <c r="I90" s="5" t="s">
        <v>42</v>
      </c>
      <c r="J90" s="5" t="s">
        <v>42</v>
      </c>
      <c r="K90" s="6">
        <v>40213</v>
      </c>
      <c r="L90" s="6">
        <v>40219</v>
      </c>
      <c r="M90" s="7">
        <v>300914</v>
      </c>
      <c r="N90" s="2" t="s">
        <v>289</v>
      </c>
      <c r="O90" s="2">
        <v>0</v>
      </c>
      <c r="P90" s="2">
        <v>0.30091400000000001</v>
      </c>
      <c r="Q90" s="169">
        <v>2</v>
      </c>
      <c r="R90" s="169" t="str">
        <f t="shared" si="1"/>
        <v>Febrero</v>
      </c>
      <c r="S90" t="s">
        <v>170</v>
      </c>
      <c r="T90" s="17" t="s">
        <v>246</v>
      </c>
    </row>
    <row r="91" spans="1:20">
      <c r="A91" s="4">
        <v>7725116403</v>
      </c>
      <c r="B91" s="5" t="s">
        <v>274</v>
      </c>
      <c r="C91" s="4">
        <v>48926070</v>
      </c>
      <c r="D91" s="5" t="s">
        <v>174</v>
      </c>
      <c r="E91" s="5" t="s">
        <v>51</v>
      </c>
      <c r="F91" s="5" t="s">
        <v>5</v>
      </c>
      <c r="G91" s="5" t="s">
        <v>78</v>
      </c>
      <c r="H91" s="5" t="s">
        <v>79</v>
      </c>
      <c r="I91" s="5" t="s">
        <v>42</v>
      </c>
      <c r="J91" s="5" t="s">
        <v>42</v>
      </c>
      <c r="K91" s="6">
        <v>40220</v>
      </c>
      <c r="L91" s="6">
        <v>40228</v>
      </c>
      <c r="M91" s="7">
        <v>300914</v>
      </c>
      <c r="N91" s="2" t="s">
        <v>289</v>
      </c>
      <c r="O91" s="2">
        <v>0</v>
      </c>
      <c r="P91" s="2">
        <v>0.30091400000000001</v>
      </c>
      <c r="Q91" s="169">
        <v>2</v>
      </c>
      <c r="R91" s="169" t="str">
        <f t="shared" si="1"/>
        <v>Febrero</v>
      </c>
      <c r="S91" t="s">
        <v>170</v>
      </c>
      <c r="T91" s="17" t="s">
        <v>246</v>
      </c>
    </row>
    <row r="92" spans="1:20">
      <c r="A92" s="4">
        <v>7725116403</v>
      </c>
      <c r="B92" s="5" t="s">
        <v>274</v>
      </c>
      <c r="C92" s="4">
        <v>48926070</v>
      </c>
      <c r="D92" s="5" t="s">
        <v>174</v>
      </c>
      <c r="E92" s="5" t="s">
        <v>51</v>
      </c>
      <c r="F92" s="5" t="s">
        <v>6</v>
      </c>
      <c r="G92" s="5" t="s">
        <v>78</v>
      </c>
      <c r="H92" s="5" t="s">
        <v>79</v>
      </c>
      <c r="I92" s="5" t="s">
        <v>42</v>
      </c>
      <c r="J92" s="5" t="s">
        <v>42</v>
      </c>
      <c r="K92" s="6">
        <v>40227</v>
      </c>
      <c r="L92" s="6">
        <v>40234</v>
      </c>
      <c r="M92" s="7">
        <v>300914</v>
      </c>
      <c r="N92" s="2" t="s">
        <v>289</v>
      </c>
      <c r="O92" s="2">
        <v>0</v>
      </c>
      <c r="P92" s="2">
        <v>0.30091400000000001</v>
      </c>
      <c r="Q92" s="169">
        <v>2</v>
      </c>
      <c r="R92" s="169" t="str">
        <f t="shared" si="1"/>
        <v>Febrero</v>
      </c>
      <c r="S92" t="s">
        <v>170</v>
      </c>
      <c r="T92" s="17" t="s">
        <v>246</v>
      </c>
    </row>
    <row r="93" spans="1:20">
      <c r="A93" s="4">
        <v>7725116403</v>
      </c>
      <c r="B93" s="5" t="s">
        <v>274</v>
      </c>
      <c r="C93" s="4">
        <v>48926070</v>
      </c>
      <c r="D93" s="5" t="s">
        <v>174</v>
      </c>
      <c r="E93" s="5" t="s">
        <v>51</v>
      </c>
      <c r="F93" s="5" t="s">
        <v>7</v>
      </c>
      <c r="G93" s="5" t="s">
        <v>78</v>
      </c>
      <c r="H93" s="5" t="s">
        <v>79</v>
      </c>
      <c r="I93" s="5" t="s">
        <v>42</v>
      </c>
      <c r="J93" s="5" t="s">
        <v>42</v>
      </c>
      <c r="K93" s="6">
        <v>40233</v>
      </c>
      <c r="L93" s="6">
        <v>40235</v>
      </c>
      <c r="M93" s="7">
        <v>300914</v>
      </c>
      <c r="N93" s="2" t="s">
        <v>289</v>
      </c>
      <c r="O93" s="2">
        <v>0</v>
      </c>
      <c r="P93" s="2">
        <v>0.30091400000000001</v>
      </c>
      <c r="Q93" s="169">
        <v>2</v>
      </c>
      <c r="R93" s="169" t="str">
        <f t="shared" si="1"/>
        <v>Febrero</v>
      </c>
      <c r="S93" t="s">
        <v>170</v>
      </c>
      <c r="T93" s="17" t="s">
        <v>246</v>
      </c>
    </row>
    <row r="94" spans="1:20">
      <c r="A94" s="4">
        <v>7725110102</v>
      </c>
      <c r="B94" s="5" t="s">
        <v>256</v>
      </c>
      <c r="C94" s="4">
        <v>48926170</v>
      </c>
      <c r="D94" s="5" t="s">
        <v>278</v>
      </c>
      <c r="E94" s="5" t="s">
        <v>71</v>
      </c>
      <c r="F94" s="5" t="s">
        <v>0</v>
      </c>
      <c r="G94" s="5" t="s">
        <v>40</v>
      </c>
      <c r="H94" s="5" t="s">
        <v>41</v>
      </c>
      <c r="I94" s="5" t="s">
        <v>42</v>
      </c>
      <c r="J94" s="5" t="s">
        <v>42</v>
      </c>
      <c r="K94" s="6">
        <v>40220</v>
      </c>
      <c r="L94" s="6">
        <v>40220</v>
      </c>
      <c r="M94" s="7">
        <v>5011355</v>
      </c>
      <c r="N94" s="2" t="s">
        <v>289</v>
      </c>
      <c r="O94" s="2">
        <v>0</v>
      </c>
      <c r="P94" s="2">
        <v>5.011355</v>
      </c>
      <c r="Q94" s="169">
        <v>2</v>
      </c>
      <c r="R94" s="169" t="str">
        <f t="shared" si="1"/>
        <v>Febrero</v>
      </c>
      <c r="S94" t="s">
        <v>292</v>
      </c>
      <c r="T94" s="17" t="s">
        <v>242</v>
      </c>
    </row>
    <row r="95" spans="1:20">
      <c r="A95" s="4">
        <v>7725110102</v>
      </c>
      <c r="B95" s="5" t="s">
        <v>256</v>
      </c>
      <c r="C95" s="4">
        <v>48926170</v>
      </c>
      <c r="D95" s="5" t="s">
        <v>278</v>
      </c>
      <c r="E95" s="5" t="s">
        <v>71</v>
      </c>
      <c r="F95" s="5" t="s">
        <v>1</v>
      </c>
      <c r="G95" s="5" t="s">
        <v>40</v>
      </c>
      <c r="H95" s="5" t="s">
        <v>41</v>
      </c>
      <c r="I95" s="5" t="s">
        <v>42</v>
      </c>
      <c r="J95" s="5" t="s">
        <v>42</v>
      </c>
      <c r="K95" s="6">
        <v>40233</v>
      </c>
      <c r="L95" s="6">
        <v>40233</v>
      </c>
      <c r="M95" s="7">
        <v>5011355</v>
      </c>
      <c r="N95" s="2" t="s">
        <v>289</v>
      </c>
      <c r="O95" s="2">
        <v>0</v>
      </c>
      <c r="P95" s="2">
        <v>5.011355</v>
      </c>
      <c r="Q95" s="169">
        <v>2</v>
      </c>
      <c r="R95" s="169" t="str">
        <f t="shared" si="1"/>
        <v>Febrero</v>
      </c>
      <c r="S95" t="s">
        <v>292</v>
      </c>
      <c r="T95" s="17" t="s">
        <v>242</v>
      </c>
    </row>
    <row r="96" spans="1:20">
      <c r="A96" s="4">
        <v>7725110110</v>
      </c>
      <c r="B96" s="5" t="s">
        <v>259</v>
      </c>
      <c r="C96" s="4">
        <v>48926170</v>
      </c>
      <c r="D96" s="5" t="s">
        <v>278</v>
      </c>
      <c r="E96" s="5" t="s">
        <v>71</v>
      </c>
      <c r="F96" s="5" t="s">
        <v>0</v>
      </c>
      <c r="G96" s="5" t="s">
        <v>40</v>
      </c>
      <c r="H96" s="5" t="s">
        <v>41</v>
      </c>
      <c r="I96" s="5" t="s">
        <v>42</v>
      </c>
      <c r="J96" s="5" t="s">
        <v>42</v>
      </c>
      <c r="K96" s="6">
        <v>40220</v>
      </c>
      <c r="L96" s="6">
        <v>40220</v>
      </c>
      <c r="M96" s="7">
        <v>430500</v>
      </c>
      <c r="N96" s="2" t="s">
        <v>289</v>
      </c>
      <c r="O96" s="2">
        <v>0</v>
      </c>
      <c r="P96" s="2">
        <v>0.43049999999999999</v>
      </c>
      <c r="Q96" s="169">
        <v>2</v>
      </c>
      <c r="R96" s="169" t="str">
        <f t="shared" si="1"/>
        <v>Febrero</v>
      </c>
      <c r="S96" t="s">
        <v>292</v>
      </c>
      <c r="T96" s="17" t="s">
        <v>242</v>
      </c>
    </row>
    <row r="97" spans="1:20">
      <c r="A97" s="4">
        <v>7725110110</v>
      </c>
      <c r="B97" s="5" t="s">
        <v>259</v>
      </c>
      <c r="C97" s="4">
        <v>48926170</v>
      </c>
      <c r="D97" s="5" t="s">
        <v>278</v>
      </c>
      <c r="E97" s="5" t="s">
        <v>71</v>
      </c>
      <c r="F97" s="5" t="s">
        <v>1</v>
      </c>
      <c r="G97" s="5" t="s">
        <v>40</v>
      </c>
      <c r="H97" s="5" t="s">
        <v>41</v>
      </c>
      <c r="I97" s="5" t="s">
        <v>42</v>
      </c>
      <c r="J97" s="5" t="s">
        <v>42</v>
      </c>
      <c r="K97" s="6">
        <v>40233</v>
      </c>
      <c r="L97" s="6">
        <v>40233</v>
      </c>
      <c r="M97" s="7">
        <v>426400</v>
      </c>
      <c r="N97" s="2" t="s">
        <v>289</v>
      </c>
      <c r="O97" s="2">
        <v>0</v>
      </c>
      <c r="P97" s="2">
        <v>0.4264</v>
      </c>
      <c r="Q97" s="169">
        <v>2</v>
      </c>
      <c r="R97" s="169" t="str">
        <f t="shared" si="1"/>
        <v>Febrero</v>
      </c>
      <c r="S97" t="s">
        <v>292</v>
      </c>
      <c r="T97" s="17" t="s">
        <v>242</v>
      </c>
    </row>
    <row r="98" spans="1:20">
      <c r="A98" s="4">
        <v>7725110111</v>
      </c>
      <c r="B98" s="5" t="s">
        <v>260</v>
      </c>
      <c r="C98" s="4">
        <v>48926170</v>
      </c>
      <c r="D98" s="5" t="s">
        <v>278</v>
      </c>
      <c r="E98" s="5" t="s">
        <v>71</v>
      </c>
      <c r="F98" s="5" t="s">
        <v>2</v>
      </c>
      <c r="G98" s="5" t="s">
        <v>44</v>
      </c>
      <c r="H98" s="5" t="s">
        <v>45</v>
      </c>
      <c r="I98" s="5" t="s">
        <v>42</v>
      </c>
      <c r="J98" s="5" t="s">
        <v>42</v>
      </c>
      <c r="K98" s="6">
        <v>40233</v>
      </c>
      <c r="L98" s="6">
        <v>40233</v>
      </c>
      <c r="M98" s="7">
        <v>1029574</v>
      </c>
      <c r="N98" s="2" t="s">
        <v>289</v>
      </c>
      <c r="O98" s="2">
        <v>0</v>
      </c>
      <c r="P98" s="2">
        <v>1.029574</v>
      </c>
      <c r="Q98" s="169">
        <v>2</v>
      </c>
      <c r="R98" s="169" t="str">
        <f t="shared" si="1"/>
        <v>Febrero</v>
      </c>
      <c r="S98" t="s">
        <v>293</v>
      </c>
      <c r="T98" s="17" t="s">
        <v>242</v>
      </c>
    </row>
    <row r="99" spans="1:20">
      <c r="A99" s="4">
        <v>7725110112</v>
      </c>
      <c r="B99" s="5" t="s">
        <v>261</v>
      </c>
      <c r="C99" s="4">
        <v>48926170</v>
      </c>
      <c r="D99" s="5" t="s">
        <v>278</v>
      </c>
      <c r="E99" s="5" t="s">
        <v>71</v>
      </c>
      <c r="F99" s="5" t="s">
        <v>2</v>
      </c>
      <c r="G99" s="5" t="s">
        <v>44</v>
      </c>
      <c r="H99" s="5" t="s">
        <v>45</v>
      </c>
      <c r="I99" s="5" t="s">
        <v>42</v>
      </c>
      <c r="J99" s="5" t="s">
        <v>42</v>
      </c>
      <c r="K99" s="6">
        <v>40233</v>
      </c>
      <c r="L99" s="6">
        <v>40233</v>
      </c>
      <c r="M99" s="7">
        <v>216751</v>
      </c>
      <c r="N99" s="2" t="s">
        <v>289</v>
      </c>
      <c r="O99" s="2">
        <v>0</v>
      </c>
      <c r="P99" s="2">
        <v>0.216751</v>
      </c>
      <c r="Q99" s="169">
        <v>2</v>
      </c>
      <c r="R99" s="169" t="str">
        <f t="shared" si="1"/>
        <v>Febrero</v>
      </c>
      <c r="S99" t="s">
        <v>293</v>
      </c>
      <c r="T99" s="17" t="s">
        <v>242</v>
      </c>
    </row>
    <row r="100" spans="1:20">
      <c r="A100" s="4">
        <v>7725110113</v>
      </c>
      <c r="B100" s="5" t="s">
        <v>262</v>
      </c>
      <c r="C100" s="4">
        <v>48926170</v>
      </c>
      <c r="D100" s="5" t="s">
        <v>278</v>
      </c>
      <c r="E100" s="5" t="s">
        <v>71</v>
      </c>
      <c r="F100" s="5" t="s">
        <v>2</v>
      </c>
      <c r="G100" s="5" t="s">
        <v>44</v>
      </c>
      <c r="H100" s="5" t="s">
        <v>45</v>
      </c>
      <c r="I100" s="5" t="s">
        <v>42</v>
      </c>
      <c r="J100" s="5" t="s">
        <v>42</v>
      </c>
      <c r="K100" s="6">
        <v>40233</v>
      </c>
      <c r="L100" s="6">
        <v>40233</v>
      </c>
      <c r="M100" s="7">
        <v>1029574</v>
      </c>
      <c r="N100" s="2" t="s">
        <v>289</v>
      </c>
      <c r="O100" s="2">
        <v>0</v>
      </c>
      <c r="P100" s="2">
        <v>1.029574</v>
      </c>
      <c r="Q100" s="169">
        <v>2</v>
      </c>
      <c r="R100" s="169" t="str">
        <f t="shared" si="1"/>
        <v>Febrero</v>
      </c>
      <c r="S100" t="s">
        <v>293</v>
      </c>
      <c r="T100" s="17" t="s">
        <v>242</v>
      </c>
    </row>
    <row r="101" spans="1:20">
      <c r="A101" s="4">
        <v>7725110114</v>
      </c>
      <c r="B101" s="5" t="s">
        <v>263</v>
      </c>
      <c r="C101" s="4">
        <v>48926170</v>
      </c>
      <c r="D101" s="5" t="s">
        <v>278</v>
      </c>
      <c r="E101" s="5" t="s">
        <v>71</v>
      </c>
      <c r="F101" s="5" t="s">
        <v>2</v>
      </c>
      <c r="G101" s="5" t="s">
        <v>44</v>
      </c>
      <c r="H101" s="5" t="s">
        <v>45</v>
      </c>
      <c r="I101" s="5" t="s">
        <v>42</v>
      </c>
      <c r="J101" s="5" t="s">
        <v>42</v>
      </c>
      <c r="K101" s="6">
        <v>40233</v>
      </c>
      <c r="L101" s="6">
        <v>40233</v>
      </c>
      <c r="M101" s="7">
        <v>596064</v>
      </c>
      <c r="N101" s="2" t="s">
        <v>289</v>
      </c>
      <c r="O101" s="2">
        <v>0</v>
      </c>
      <c r="P101" s="2">
        <v>0.59606400000000004</v>
      </c>
      <c r="Q101" s="169">
        <v>2</v>
      </c>
      <c r="R101" s="169" t="str">
        <f t="shared" si="1"/>
        <v>Febrero</v>
      </c>
      <c r="S101" t="s">
        <v>293</v>
      </c>
      <c r="T101" s="17" t="s">
        <v>242</v>
      </c>
    </row>
    <row r="102" spans="1:20">
      <c r="A102" s="4">
        <v>7725110116</v>
      </c>
      <c r="B102" s="5" t="s">
        <v>264</v>
      </c>
      <c r="C102" s="4">
        <v>48926170</v>
      </c>
      <c r="D102" s="5" t="s">
        <v>278</v>
      </c>
      <c r="E102" s="5" t="s">
        <v>71</v>
      </c>
      <c r="F102" s="5" t="s">
        <v>2</v>
      </c>
      <c r="G102" s="5" t="s">
        <v>44</v>
      </c>
      <c r="H102" s="5" t="s">
        <v>45</v>
      </c>
      <c r="I102" s="5" t="s">
        <v>42</v>
      </c>
      <c r="J102" s="5" t="s">
        <v>42</v>
      </c>
      <c r="K102" s="6">
        <v>40233</v>
      </c>
      <c r="L102" s="6">
        <v>40233</v>
      </c>
      <c r="M102" s="7">
        <v>975380</v>
      </c>
      <c r="N102" s="2" t="s">
        <v>289</v>
      </c>
      <c r="O102" s="2">
        <v>0</v>
      </c>
      <c r="P102" s="2">
        <v>0.97538000000000002</v>
      </c>
      <c r="Q102" s="169">
        <v>2</v>
      </c>
      <c r="R102" s="169" t="str">
        <f t="shared" si="1"/>
        <v>Febrero</v>
      </c>
      <c r="S102" t="s">
        <v>294</v>
      </c>
      <c r="T102" s="17" t="s">
        <v>242</v>
      </c>
    </row>
    <row r="103" spans="1:20">
      <c r="A103" s="4">
        <v>7725110117</v>
      </c>
      <c r="B103" s="5" t="s">
        <v>265</v>
      </c>
      <c r="C103" s="4">
        <v>48926170</v>
      </c>
      <c r="D103" s="5" t="s">
        <v>278</v>
      </c>
      <c r="E103" s="5" t="s">
        <v>71</v>
      </c>
      <c r="F103" s="5" t="s">
        <v>1</v>
      </c>
      <c r="G103" s="5" t="s">
        <v>40</v>
      </c>
      <c r="H103" s="5" t="s">
        <v>41</v>
      </c>
      <c r="I103" s="5" t="s">
        <v>42</v>
      </c>
      <c r="J103" s="5" t="s">
        <v>42</v>
      </c>
      <c r="K103" s="6">
        <v>40233</v>
      </c>
      <c r="L103" s="6">
        <v>40233</v>
      </c>
      <c r="M103" s="7">
        <v>240000</v>
      </c>
      <c r="N103" s="2" t="s">
        <v>289</v>
      </c>
      <c r="O103" s="2">
        <v>0</v>
      </c>
      <c r="P103" s="2">
        <v>0.24</v>
      </c>
      <c r="Q103" s="169">
        <v>2</v>
      </c>
      <c r="R103" s="169" t="str">
        <f t="shared" si="1"/>
        <v>Febrero</v>
      </c>
      <c r="S103" t="s">
        <v>294</v>
      </c>
      <c r="T103" s="17" t="s">
        <v>242</v>
      </c>
    </row>
    <row r="104" spans="1:20">
      <c r="A104" s="4">
        <v>7725110124</v>
      </c>
      <c r="B104" s="5" t="s">
        <v>267</v>
      </c>
      <c r="C104" s="4">
        <v>48926170</v>
      </c>
      <c r="D104" s="5" t="s">
        <v>278</v>
      </c>
      <c r="E104" s="5" t="s">
        <v>71</v>
      </c>
      <c r="F104" s="5" t="s">
        <v>2</v>
      </c>
      <c r="G104" s="5" t="s">
        <v>44</v>
      </c>
      <c r="H104" s="5" t="s">
        <v>45</v>
      </c>
      <c r="I104" s="5" t="s">
        <v>42</v>
      </c>
      <c r="J104" s="5" t="s">
        <v>42</v>
      </c>
      <c r="K104" s="6">
        <v>40233</v>
      </c>
      <c r="L104" s="6">
        <v>40233</v>
      </c>
      <c r="M104" s="7">
        <v>112715</v>
      </c>
      <c r="N104" s="2" t="s">
        <v>289</v>
      </c>
      <c r="O104" s="2">
        <v>0</v>
      </c>
      <c r="P104" s="2">
        <v>0.112715</v>
      </c>
      <c r="Q104" s="169">
        <v>2</v>
      </c>
      <c r="R104" s="169" t="str">
        <f t="shared" si="1"/>
        <v>Febrero</v>
      </c>
      <c r="S104" t="s">
        <v>295</v>
      </c>
      <c r="T104" s="17" t="s">
        <v>242</v>
      </c>
    </row>
    <row r="105" spans="1:20">
      <c r="A105" s="4">
        <v>7725110127</v>
      </c>
      <c r="B105" s="5" t="s">
        <v>268</v>
      </c>
      <c r="C105" s="4">
        <v>48926170</v>
      </c>
      <c r="D105" s="5" t="s">
        <v>278</v>
      </c>
      <c r="E105" s="5" t="s">
        <v>71</v>
      </c>
      <c r="F105" s="5" t="s">
        <v>3</v>
      </c>
      <c r="G105" s="5" t="s">
        <v>54</v>
      </c>
      <c r="H105" s="5" t="s">
        <v>55</v>
      </c>
      <c r="I105" s="5" t="s">
        <v>42</v>
      </c>
      <c r="J105" s="5" t="s">
        <v>42</v>
      </c>
      <c r="K105" s="6">
        <v>40233</v>
      </c>
      <c r="L105" s="6">
        <v>40233</v>
      </c>
      <c r="M105" s="7">
        <v>373500</v>
      </c>
      <c r="N105" s="2" t="s">
        <v>289</v>
      </c>
      <c r="O105" s="2">
        <v>0</v>
      </c>
      <c r="P105" s="2">
        <v>0.3735</v>
      </c>
      <c r="Q105" s="169">
        <v>2</v>
      </c>
      <c r="R105" s="169" t="str">
        <f t="shared" si="1"/>
        <v>Febrero</v>
      </c>
      <c r="S105" t="s">
        <v>296</v>
      </c>
      <c r="T105" s="17" t="s">
        <v>242</v>
      </c>
    </row>
    <row r="106" spans="1:20">
      <c r="A106" s="4">
        <v>7725110128</v>
      </c>
      <c r="B106" s="5" t="s">
        <v>269</v>
      </c>
      <c r="C106" s="4">
        <v>48926170</v>
      </c>
      <c r="D106" s="5" t="s">
        <v>278</v>
      </c>
      <c r="E106" s="5" t="s">
        <v>71</v>
      </c>
      <c r="F106" s="5" t="s">
        <v>3</v>
      </c>
      <c r="G106" s="5" t="s">
        <v>54</v>
      </c>
      <c r="H106" s="5" t="s">
        <v>55</v>
      </c>
      <c r="I106" s="5" t="s">
        <v>42</v>
      </c>
      <c r="J106" s="5" t="s">
        <v>42</v>
      </c>
      <c r="K106" s="6">
        <v>40233</v>
      </c>
      <c r="L106" s="6">
        <v>40233</v>
      </c>
      <c r="M106" s="7">
        <v>-400907</v>
      </c>
      <c r="N106" s="2" t="s">
        <v>289</v>
      </c>
      <c r="O106" s="2">
        <v>0</v>
      </c>
      <c r="P106" s="2">
        <v>-0.40090700000000001</v>
      </c>
      <c r="Q106" s="169">
        <v>2</v>
      </c>
      <c r="R106" s="169" t="str">
        <f t="shared" si="1"/>
        <v>Febrero</v>
      </c>
      <c r="S106" t="s">
        <v>296</v>
      </c>
      <c r="T106" s="17" t="s">
        <v>242</v>
      </c>
    </row>
    <row r="107" spans="1:20">
      <c r="A107" s="4">
        <v>7725110128</v>
      </c>
      <c r="B107" s="5" t="s">
        <v>269</v>
      </c>
      <c r="C107" s="4">
        <v>48926170</v>
      </c>
      <c r="D107" s="5" t="s">
        <v>278</v>
      </c>
      <c r="E107" s="5" t="s">
        <v>71</v>
      </c>
      <c r="F107" s="5" t="s">
        <v>3</v>
      </c>
      <c r="G107" s="5" t="s">
        <v>54</v>
      </c>
      <c r="H107" s="5" t="s">
        <v>55</v>
      </c>
      <c r="I107" s="5" t="s">
        <v>42</v>
      </c>
      <c r="J107" s="5" t="s">
        <v>42</v>
      </c>
      <c r="K107" s="6">
        <v>40233</v>
      </c>
      <c r="L107" s="6">
        <v>40233</v>
      </c>
      <c r="M107" s="7">
        <v>1252400</v>
      </c>
      <c r="N107" s="2" t="s">
        <v>289</v>
      </c>
      <c r="O107" s="2">
        <v>0</v>
      </c>
      <c r="P107" s="2">
        <v>1.2524</v>
      </c>
      <c r="Q107" s="169">
        <v>2</v>
      </c>
      <c r="R107" s="169" t="str">
        <f t="shared" si="1"/>
        <v>Febrero</v>
      </c>
      <c r="S107" t="s">
        <v>296</v>
      </c>
      <c r="T107" s="17" t="s">
        <v>242</v>
      </c>
    </row>
    <row r="108" spans="1:20">
      <c r="A108" s="4">
        <v>7725110129</v>
      </c>
      <c r="B108" s="5" t="s">
        <v>270</v>
      </c>
      <c r="C108" s="4">
        <v>48926170</v>
      </c>
      <c r="D108" s="5" t="s">
        <v>278</v>
      </c>
      <c r="E108" s="5" t="s">
        <v>71</v>
      </c>
      <c r="F108" s="5" t="s">
        <v>3</v>
      </c>
      <c r="G108" s="5" t="s">
        <v>54</v>
      </c>
      <c r="H108" s="5" t="s">
        <v>55</v>
      </c>
      <c r="I108" s="5" t="s">
        <v>42</v>
      </c>
      <c r="J108" s="5" t="s">
        <v>42</v>
      </c>
      <c r="K108" s="6">
        <v>40233</v>
      </c>
      <c r="L108" s="6">
        <v>40233</v>
      </c>
      <c r="M108" s="7">
        <v>-400907</v>
      </c>
      <c r="N108" s="2" t="s">
        <v>289</v>
      </c>
      <c r="O108" s="2">
        <v>0</v>
      </c>
      <c r="P108" s="2">
        <v>-0.40090700000000001</v>
      </c>
      <c r="Q108" s="169">
        <v>2</v>
      </c>
      <c r="R108" s="169" t="str">
        <f t="shared" si="1"/>
        <v>Febrero</v>
      </c>
      <c r="S108" t="s">
        <v>296</v>
      </c>
      <c r="T108" s="17" t="s">
        <v>242</v>
      </c>
    </row>
    <row r="109" spans="1:20">
      <c r="A109" s="4">
        <v>7725110129</v>
      </c>
      <c r="B109" s="5" t="s">
        <v>270</v>
      </c>
      <c r="C109" s="4">
        <v>48926170</v>
      </c>
      <c r="D109" s="5" t="s">
        <v>278</v>
      </c>
      <c r="E109" s="5" t="s">
        <v>71</v>
      </c>
      <c r="F109" s="5" t="s">
        <v>3</v>
      </c>
      <c r="G109" s="5" t="s">
        <v>54</v>
      </c>
      <c r="H109" s="5" t="s">
        <v>55</v>
      </c>
      <c r="I109" s="5" t="s">
        <v>42</v>
      </c>
      <c r="J109" s="5" t="s">
        <v>42</v>
      </c>
      <c r="K109" s="6">
        <v>40233</v>
      </c>
      <c r="L109" s="6">
        <v>40233</v>
      </c>
      <c r="M109" s="7">
        <v>1603400</v>
      </c>
      <c r="N109" s="2" t="s">
        <v>289</v>
      </c>
      <c r="O109" s="2">
        <v>0</v>
      </c>
      <c r="P109" s="2">
        <v>1.6033999999999999</v>
      </c>
      <c r="Q109" s="169">
        <v>2</v>
      </c>
      <c r="R109" s="169" t="str">
        <f t="shared" si="1"/>
        <v>Febrero</v>
      </c>
      <c r="S109" t="s">
        <v>296</v>
      </c>
      <c r="T109" s="17" t="s">
        <v>242</v>
      </c>
    </row>
    <row r="110" spans="1:20">
      <c r="A110" s="4">
        <v>7725110131</v>
      </c>
      <c r="B110" s="5" t="s">
        <v>271</v>
      </c>
      <c r="C110" s="4">
        <v>48926170</v>
      </c>
      <c r="D110" s="5" t="s">
        <v>278</v>
      </c>
      <c r="E110" s="5" t="s">
        <v>71</v>
      </c>
      <c r="F110" s="5" t="s">
        <v>3</v>
      </c>
      <c r="G110" s="5" t="s">
        <v>54</v>
      </c>
      <c r="H110" s="5" t="s">
        <v>55</v>
      </c>
      <c r="I110" s="5" t="s">
        <v>42</v>
      </c>
      <c r="J110" s="5" t="s">
        <v>42</v>
      </c>
      <c r="K110" s="6">
        <v>40233</v>
      </c>
      <c r="L110" s="6">
        <v>40233</v>
      </c>
      <c r="M110" s="7">
        <v>400800</v>
      </c>
      <c r="N110" s="2" t="s">
        <v>289</v>
      </c>
      <c r="O110" s="2">
        <v>0</v>
      </c>
      <c r="P110" s="2">
        <v>0.40079999999999999</v>
      </c>
      <c r="Q110" s="169">
        <v>2</v>
      </c>
      <c r="R110" s="169" t="str">
        <f t="shared" si="1"/>
        <v>Febrero</v>
      </c>
      <c r="S110" t="s">
        <v>297</v>
      </c>
      <c r="T110" s="17" t="s">
        <v>242</v>
      </c>
    </row>
    <row r="111" spans="1:20">
      <c r="A111" s="4">
        <v>7725110133</v>
      </c>
      <c r="B111" s="5" t="s">
        <v>272</v>
      </c>
      <c r="C111" s="4">
        <v>48926170</v>
      </c>
      <c r="D111" s="5" t="s">
        <v>278</v>
      </c>
      <c r="E111" s="5" t="s">
        <v>71</v>
      </c>
      <c r="F111" s="5" t="s">
        <v>3</v>
      </c>
      <c r="G111" s="5" t="s">
        <v>54</v>
      </c>
      <c r="H111" s="5" t="s">
        <v>55</v>
      </c>
      <c r="I111" s="5" t="s">
        <v>42</v>
      </c>
      <c r="J111" s="5" t="s">
        <v>42</v>
      </c>
      <c r="K111" s="6">
        <v>40233</v>
      </c>
      <c r="L111" s="6">
        <v>40233</v>
      </c>
      <c r="M111" s="7">
        <v>300600</v>
      </c>
      <c r="N111" s="2" t="s">
        <v>289</v>
      </c>
      <c r="O111" s="2">
        <v>0</v>
      </c>
      <c r="P111" s="2">
        <v>0.30059999999999998</v>
      </c>
      <c r="Q111" s="169">
        <v>2</v>
      </c>
      <c r="R111" s="169" t="str">
        <f t="shared" si="1"/>
        <v>Febrero</v>
      </c>
      <c r="S111" t="s">
        <v>297</v>
      </c>
      <c r="T111" s="17" t="s">
        <v>242</v>
      </c>
    </row>
    <row r="112" spans="1:20">
      <c r="A112" s="4">
        <v>7725110134</v>
      </c>
      <c r="B112" s="5" t="s">
        <v>273</v>
      </c>
      <c r="C112" s="4">
        <v>48926170</v>
      </c>
      <c r="D112" s="5" t="s">
        <v>278</v>
      </c>
      <c r="E112" s="5" t="s">
        <v>71</v>
      </c>
      <c r="F112" s="5" t="s">
        <v>3</v>
      </c>
      <c r="G112" s="5" t="s">
        <v>54</v>
      </c>
      <c r="H112" s="5" t="s">
        <v>55</v>
      </c>
      <c r="I112" s="5" t="s">
        <v>42</v>
      </c>
      <c r="J112" s="5" t="s">
        <v>42</v>
      </c>
      <c r="K112" s="6">
        <v>40233</v>
      </c>
      <c r="L112" s="6">
        <v>40233</v>
      </c>
      <c r="M112" s="7">
        <v>200400</v>
      </c>
      <c r="N112" s="2" t="s">
        <v>289</v>
      </c>
      <c r="O112" s="2">
        <v>0</v>
      </c>
      <c r="P112" s="2">
        <v>0.20039999999999999</v>
      </c>
      <c r="Q112" s="169">
        <v>2</v>
      </c>
      <c r="R112" s="169" t="str">
        <f t="shared" si="1"/>
        <v>Febrero</v>
      </c>
      <c r="S112" t="s">
        <v>297</v>
      </c>
      <c r="T112" s="17" t="s">
        <v>242</v>
      </c>
    </row>
    <row r="113" spans="1:20">
      <c r="A113" s="4">
        <v>7725116403</v>
      </c>
      <c r="B113" s="5" t="s">
        <v>274</v>
      </c>
      <c r="C113" s="4">
        <v>48926170</v>
      </c>
      <c r="D113" s="5" t="s">
        <v>278</v>
      </c>
      <c r="E113" s="5" t="s">
        <v>51</v>
      </c>
      <c r="F113" s="5" t="s">
        <v>4</v>
      </c>
      <c r="G113" s="5" t="s">
        <v>78</v>
      </c>
      <c r="H113" s="5" t="s">
        <v>79</v>
      </c>
      <c r="I113" s="5" t="s">
        <v>42</v>
      </c>
      <c r="J113" s="5" t="s">
        <v>42</v>
      </c>
      <c r="K113" s="6">
        <v>40213</v>
      </c>
      <c r="L113" s="6">
        <v>40219</v>
      </c>
      <c r="M113" s="7">
        <v>1925741</v>
      </c>
      <c r="N113" s="2" t="s">
        <v>289</v>
      </c>
      <c r="O113" s="2">
        <v>0</v>
      </c>
      <c r="P113" s="2">
        <v>1.9257409999999999</v>
      </c>
      <c r="Q113" s="169">
        <v>2</v>
      </c>
      <c r="R113" s="169" t="str">
        <f t="shared" si="1"/>
        <v>Febrero</v>
      </c>
      <c r="S113" t="s">
        <v>170</v>
      </c>
      <c r="T113" s="17" t="s">
        <v>246</v>
      </c>
    </row>
    <row r="114" spans="1:20">
      <c r="A114" s="4">
        <v>7725116403</v>
      </c>
      <c r="B114" s="5" t="s">
        <v>274</v>
      </c>
      <c r="C114" s="4">
        <v>48926170</v>
      </c>
      <c r="D114" s="5" t="s">
        <v>278</v>
      </c>
      <c r="E114" s="5" t="s">
        <v>51</v>
      </c>
      <c r="F114" s="5" t="s">
        <v>5</v>
      </c>
      <c r="G114" s="5" t="s">
        <v>78</v>
      </c>
      <c r="H114" s="5" t="s">
        <v>79</v>
      </c>
      <c r="I114" s="5" t="s">
        <v>42</v>
      </c>
      <c r="J114" s="5" t="s">
        <v>42</v>
      </c>
      <c r="K114" s="6">
        <v>40220</v>
      </c>
      <c r="L114" s="6">
        <v>40228</v>
      </c>
      <c r="M114" s="7">
        <v>2916359</v>
      </c>
      <c r="N114" s="2" t="s">
        <v>289</v>
      </c>
      <c r="O114" s="2">
        <v>0</v>
      </c>
      <c r="P114" s="2">
        <v>2.9163589999999999</v>
      </c>
      <c r="Q114" s="169">
        <v>2</v>
      </c>
      <c r="R114" s="169" t="str">
        <f t="shared" si="1"/>
        <v>Febrero</v>
      </c>
      <c r="S114" t="s">
        <v>170</v>
      </c>
      <c r="T114" s="17" t="s">
        <v>246</v>
      </c>
    </row>
    <row r="115" spans="1:20">
      <c r="A115" s="4">
        <v>7725116403</v>
      </c>
      <c r="B115" s="5" t="s">
        <v>274</v>
      </c>
      <c r="C115" s="4">
        <v>48926170</v>
      </c>
      <c r="D115" s="5" t="s">
        <v>278</v>
      </c>
      <c r="E115" s="5" t="s">
        <v>51</v>
      </c>
      <c r="F115" s="5" t="s">
        <v>6</v>
      </c>
      <c r="G115" s="5" t="s">
        <v>78</v>
      </c>
      <c r="H115" s="5" t="s">
        <v>79</v>
      </c>
      <c r="I115" s="5" t="s">
        <v>42</v>
      </c>
      <c r="J115" s="5" t="s">
        <v>42</v>
      </c>
      <c r="K115" s="6">
        <v>40227</v>
      </c>
      <c r="L115" s="6">
        <v>40234</v>
      </c>
      <c r="M115" s="7">
        <v>3244408</v>
      </c>
      <c r="N115" s="2" t="s">
        <v>289</v>
      </c>
      <c r="O115" s="2">
        <v>0</v>
      </c>
      <c r="P115" s="2">
        <v>3.244408</v>
      </c>
      <c r="Q115" s="169">
        <v>2</v>
      </c>
      <c r="R115" s="169" t="str">
        <f t="shared" si="1"/>
        <v>Febrero</v>
      </c>
      <c r="S115" t="s">
        <v>170</v>
      </c>
      <c r="T115" s="17" t="s">
        <v>246</v>
      </c>
    </row>
    <row r="116" spans="1:20">
      <c r="A116" s="4">
        <v>7725116403</v>
      </c>
      <c r="B116" s="5" t="s">
        <v>274</v>
      </c>
      <c r="C116" s="4">
        <v>48926170</v>
      </c>
      <c r="D116" s="5" t="s">
        <v>278</v>
      </c>
      <c r="E116" s="5" t="s">
        <v>51</v>
      </c>
      <c r="F116" s="5" t="s">
        <v>7</v>
      </c>
      <c r="G116" s="5" t="s">
        <v>78</v>
      </c>
      <c r="H116" s="5" t="s">
        <v>79</v>
      </c>
      <c r="I116" s="5" t="s">
        <v>42</v>
      </c>
      <c r="J116" s="5" t="s">
        <v>42</v>
      </c>
      <c r="K116" s="6">
        <v>40233</v>
      </c>
      <c r="L116" s="6">
        <v>40235</v>
      </c>
      <c r="M116" s="7">
        <v>2952565</v>
      </c>
      <c r="N116" s="2" t="s">
        <v>289</v>
      </c>
      <c r="O116" s="2">
        <v>0</v>
      </c>
      <c r="P116" s="2">
        <v>2.9525649999999999</v>
      </c>
      <c r="Q116" s="169">
        <v>2</v>
      </c>
      <c r="R116" s="169" t="str">
        <f t="shared" si="1"/>
        <v>Febrero</v>
      </c>
      <c r="S116" t="s">
        <v>170</v>
      </c>
      <c r="T116" s="17" t="s">
        <v>246</v>
      </c>
    </row>
    <row r="117" spans="1:20">
      <c r="A117" s="4">
        <v>7725110102</v>
      </c>
      <c r="B117" s="5" t="s">
        <v>256</v>
      </c>
      <c r="C117" s="4">
        <v>48926270</v>
      </c>
      <c r="D117" s="5" t="s">
        <v>279</v>
      </c>
      <c r="E117" s="5" t="s">
        <v>71</v>
      </c>
      <c r="F117" s="5" t="s">
        <v>0</v>
      </c>
      <c r="G117" s="5" t="s">
        <v>40</v>
      </c>
      <c r="H117" s="5" t="s">
        <v>41</v>
      </c>
      <c r="I117" s="5" t="s">
        <v>42</v>
      </c>
      <c r="J117" s="5" t="s">
        <v>42</v>
      </c>
      <c r="K117" s="6">
        <v>40220</v>
      </c>
      <c r="L117" s="6">
        <v>40220</v>
      </c>
      <c r="M117" s="7">
        <v>1675000</v>
      </c>
      <c r="N117" s="2" t="s">
        <v>289</v>
      </c>
      <c r="O117" s="2">
        <v>0</v>
      </c>
      <c r="P117" s="2">
        <v>1.675</v>
      </c>
      <c r="Q117" s="169">
        <v>2</v>
      </c>
      <c r="R117" s="169" t="str">
        <f t="shared" si="1"/>
        <v>Febrero</v>
      </c>
      <c r="S117" t="s">
        <v>292</v>
      </c>
      <c r="T117" s="17" t="s">
        <v>242</v>
      </c>
    </row>
    <row r="118" spans="1:20">
      <c r="A118" s="4">
        <v>7725110102</v>
      </c>
      <c r="B118" s="5" t="s">
        <v>256</v>
      </c>
      <c r="C118" s="4">
        <v>48926270</v>
      </c>
      <c r="D118" s="5" t="s">
        <v>279</v>
      </c>
      <c r="E118" s="5" t="s">
        <v>71</v>
      </c>
      <c r="F118" s="5" t="s">
        <v>1</v>
      </c>
      <c r="G118" s="5" t="s">
        <v>40</v>
      </c>
      <c r="H118" s="5" t="s">
        <v>41</v>
      </c>
      <c r="I118" s="5" t="s">
        <v>42</v>
      </c>
      <c r="J118" s="5" t="s">
        <v>42</v>
      </c>
      <c r="K118" s="6">
        <v>40233</v>
      </c>
      <c r="L118" s="6">
        <v>40233</v>
      </c>
      <c r="M118" s="7">
        <v>1675000</v>
      </c>
      <c r="N118" s="2" t="s">
        <v>289</v>
      </c>
      <c r="O118" s="2">
        <v>0</v>
      </c>
      <c r="P118" s="2">
        <v>1.675</v>
      </c>
      <c r="Q118" s="169">
        <v>2</v>
      </c>
      <c r="R118" s="169" t="str">
        <f t="shared" si="1"/>
        <v>Febrero</v>
      </c>
      <c r="S118" t="s">
        <v>292</v>
      </c>
      <c r="T118" s="17" t="s">
        <v>242</v>
      </c>
    </row>
    <row r="119" spans="1:20">
      <c r="A119" s="4">
        <v>7725110104</v>
      </c>
      <c r="B119" s="5" t="s">
        <v>257</v>
      </c>
      <c r="C119" s="4">
        <v>48926270</v>
      </c>
      <c r="D119" s="5" t="s">
        <v>279</v>
      </c>
      <c r="E119" s="5" t="s">
        <v>71</v>
      </c>
      <c r="F119" s="5" t="s">
        <v>1</v>
      </c>
      <c r="G119" s="5" t="s">
        <v>40</v>
      </c>
      <c r="H119" s="5" t="s">
        <v>41</v>
      </c>
      <c r="I119" s="5" t="s">
        <v>42</v>
      </c>
      <c r="J119" s="5" t="s">
        <v>42</v>
      </c>
      <c r="K119" s="6">
        <v>40233</v>
      </c>
      <c r="L119" s="6">
        <v>40233</v>
      </c>
      <c r="M119" s="7">
        <v>46062</v>
      </c>
      <c r="N119" s="2" t="s">
        <v>289</v>
      </c>
      <c r="O119" s="2">
        <v>0</v>
      </c>
      <c r="P119" s="2">
        <v>4.6061999999999999E-2</v>
      </c>
      <c r="Q119" s="169">
        <v>2</v>
      </c>
      <c r="R119" s="169" t="str">
        <f t="shared" si="1"/>
        <v>Febrero</v>
      </c>
      <c r="S119" t="s">
        <v>292</v>
      </c>
      <c r="T119" s="17" t="s">
        <v>242</v>
      </c>
    </row>
    <row r="120" spans="1:20">
      <c r="A120" s="4">
        <v>7725110110</v>
      </c>
      <c r="B120" s="5" t="s">
        <v>259</v>
      </c>
      <c r="C120" s="4">
        <v>48926270</v>
      </c>
      <c r="D120" s="5" t="s">
        <v>279</v>
      </c>
      <c r="E120" s="5" t="s">
        <v>71</v>
      </c>
      <c r="F120" s="5" t="s">
        <v>0</v>
      </c>
      <c r="G120" s="5" t="s">
        <v>40</v>
      </c>
      <c r="H120" s="5" t="s">
        <v>41</v>
      </c>
      <c r="I120" s="5" t="s">
        <v>42</v>
      </c>
      <c r="J120" s="5" t="s">
        <v>42</v>
      </c>
      <c r="K120" s="6">
        <v>40220</v>
      </c>
      <c r="L120" s="6">
        <v>40220</v>
      </c>
      <c r="M120" s="7">
        <v>153750</v>
      </c>
      <c r="N120" s="2" t="s">
        <v>289</v>
      </c>
      <c r="O120" s="2">
        <v>0</v>
      </c>
      <c r="P120" s="2">
        <v>0.15375</v>
      </c>
      <c r="Q120" s="169">
        <v>2</v>
      </c>
      <c r="R120" s="169" t="str">
        <f t="shared" si="1"/>
        <v>Febrero</v>
      </c>
      <c r="S120" t="s">
        <v>292</v>
      </c>
      <c r="T120" s="17" t="s">
        <v>242</v>
      </c>
    </row>
    <row r="121" spans="1:20">
      <c r="A121" s="4">
        <v>7725110110</v>
      </c>
      <c r="B121" s="5" t="s">
        <v>259</v>
      </c>
      <c r="C121" s="4">
        <v>48926270</v>
      </c>
      <c r="D121" s="5" t="s">
        <v>279</v>
      </c>
      <c r="E121" s="5" t="s">
        <v>71</v>
      </c>
      <c r="F121" s="5" t="s">
        <v>1</v>
      </c>
      <c r="G121" s="5" t="s">
        <v>40</v>
      </c>
      <c r="H121" s="5" t="s">
        <v>41</v>
      </c>
      <c r="I121" s="5" t="s">
        <v>42</v>
      </c>
      <c r="J121" s="5" t="s">
        <v>42</v>
      </c>
      <c r="K121" s="6">
        <v>40233</v>
      </c>
      <c r="L121" s="6">
        <v>40233</v>
      </c>
      <c r="M121" s="7">
        <v>153750</v>
      </c>
      <c r="N121" s="2" t="s">
        <v>289</v>
      </c>
      <c r="O121" s="2">
        <v>0</v>
      </c>
      <c r="P121" s="2">
        <v>0.15375</v>
      </c>
      <c r="Q121" s="169">
        <v>2</v>
      </c>
      <c r="R121" s="169" t="str">
        <f t="shared" si="1"/>
        <v>Febrero</v>
      </c>
      <c r="S121" t="s">
        <v>292</v>
      </c>
      <c r="T121" s="17" t="s">
        <v>242</v>
      </c>
    </row>
    <row r="122" spans="1:20">
      <c r="A122" s="4">
        <v>7725110111</v>
      </c>
      <c r="B122" s="5" t="s">
        <v>260</v>
      </c>
      <c r="C122" s="4">
        <v>48926270</v>
      </c>
      <c r="D122" s="5" t="s">
        <v>279</v>
      </c>
      <c r="E122" s="5" t="s">
        <v>71</v>
      </c>
      <c r="F122" s="5" t="s">
        <v>2</v>
      </c>
      <c r="G122" s="5" t="s">
        <v>44</v>
      </c>
      <c r="H122" s="5" t="s">
        <v>45</v>
      </c>
      <c r="I122" s="5" t="s">
        <v>42</v>
      </c>
      <c r="J122" s="5" t="s">
        <v>42</v>
      </c>
      <c r="K122" s="6">
        <v>40233</v>
      </c>
      <c r="L122" s="6">
        <v>40233</v>
      </c>
      <c r="M122" s="7">
        <v>351840</v>
      </c>
      <c r="N122" s="2" t="s">
        <v>289</v>
      </c>
      <c r="O122" s="2">
        <v>0</v>
      </c>
      <c r="P122" s="2">
        <v>0.35183999999999999</v>
      </c>
      <c r="Q122" s="169">
        <v>2</v>
      </c>
      <c r="R122" s="169" t="str">
        <f t="shared" si="1"/>
        <v>Febrero</v>
      </c>
      <c r="S122" t="s">
        <v>293</v>
      </c>
      <c r="T122" s="17" t="s">
        <v>242</v>
      </c>
    </row>
    <row r="123" spans="1:20">
      <c r="A123" s="4">
        <v>7725110112</v>
      </c>
      <c r="B123" s="5" t="s">
        <v>261</v>
      </c>
      <c r="C123" s="4">
        <v>48926270</v>
      </c>
      <c r="D123" s="5" t="s">
        <v>279</v>
      </c>
      <c r="E123" s="5" t="s">
        <v>71</v>
      </c>
      <c r="F123" s="5" t="s">
        <v>2</v>
      </c>
      <c r="G123" s="5" t="s">
        <v>44</v>
      </c>
      <c r="H123" s="5" t="s">
        <v>45</v>
      </c>
      <c r="I123" s="5" t="s">
        <v>42</v>
      </c>
      <c r="J123" s="5" t="s">
        <v>42</v>
      </c>
      <c r="K123" s="6">
        <v>40233</v>
      </c>
      <c r="L123" s="6">
        <v>40233</v>
      </c>
      <c r="M123" s="7">
        <v>74071</v>
      </c>
      <c r="N123" s="2" t="s">
        <v>289</v>
      </c>
      <c r="O123" s="2">
        <v>0</v>
      </c>
      <c r="P123" s="2">
        <v>7.4070999999999998E-2</v>
      </c>
      <c r="Q123" s="169">
        <v>2</v>
      </c>
      <c r="R123" s="169" t="str">
        <f t="shared" si="1"/>
        <v>Febrero</v>
      </c>
      <c r="S123" t="s">
        <v>293</v>
      </c>
      <c r="T123" s="17" t="s">
        <v>242</v>
      </c>
    </row>
    <row r="124" spans="1:20">
      <c r="A124" s="4">
        <v>7725110113</v>
      </c>
      <c r="B124" s="5" t="s">
        <v>262</v>
      </c>
      <c r="C124" s="4">
        <v>48926270</v>
      </c>
      <c r="D124" s="5" t="s">
        <v>279</v>
      </c>
      <c r="E124" s="5" t="s">
        <v>71</v>
      </c>
      <c r="F124" s="5" t="s">
        <v>2</v>
      </c>
      <c r="G124" s="5" t="s">
        <v>44</v>
      </c>
      <c r="H124" s="5" t="s">
        <v>45</v>
      </c>
      <c r="I124" s="5" t="s">
        <v>42</v>
      </c>
      <c r="J124" s="5" t="s">
        <v>42</v>
      </c>
      <c r="K124" s="6">
        <v>40233</v>
      </c>
      <c r="L124" s="6">
        <v>40233</v>
      </c>
      <c r="M124" s="7">
        <v>351840</v>
      </c>
      <c r="N124" s="2" t="s">
        <v>289</v>
      </c>
      <c r="O124" s="2">
        <v>0</v>
      </c>
      <c r="P124" s="2">
        <v>0.35183999999999999</v>
      </c>
      <c r="Q124" s="169">
        <v>2</v>
      </c>
      <c r="R124" s="169" t="str">
        <f t="shared" si="1"/>
        <v>Febrero</v>
      </c>
      <c r="S124" t="s">
        <v>293</v>
      </c>
      <c r="T124" s="17" t="s">
        <v>242</v>
      </c>
    </row>
    <row r="125" spans="1:20">
      <c r="A125" s="4">
        <v>7725110114</v>
      </c>
      <c r="B125" s="5" t="s">
        <v>263</v>
      </c>
      <c r="C125" s="4">
        <v>48926270</v>
      </c>
      <c r="D125" s="5" t="s">
        <v>279</v>
      </c>
      <c r="E125" s="5" t="s">
        <v>71</v>
      </c>
      <c r="F125" s="5" t="s">
        <v>2</v>
      </c>
      <c r="G125" s="5" t="s">
        <v>44</v>
      </c>
      <c r="H125" s="5" t="s">
        <v>45</v>
      </c>
      <c r="I125" s="5" t="s">
        <v>42</v>
      </c>
      <c r="J125" s="5" t="s">
        <v>42</v>
      </c>
      <c r="K125" s="6">
        <v>40233</v>
      </c>
      <c r="L125" s="6">
        <v>40233</v>
      </c>
      <c r="M125" s="7">
        <v>203698</v>
      </c>
      <c r="N125" s="2" t="s">
        <v>289</v>
      </c>
      <c r="O125" s="2">
        <v>0</v>
      </c>
      <c r="P125" s="2">
        <v>0.20369799999999999</v>
      </c>
      <c r="Q125" s="169">
        <v>2</v>
      </c>
      <c r="R125" s="169" t="str">
        <f t="shared" si="1"/>
        <v>Febrero</v>
      </c>
      <c r="S125" t="s">
        <v>293</v>
      </c>
      <c r="T125" s="17" t="s">
        <v>242</v>
      </c>
    </row>
    <row r="126" spans="1:20">
      <c r="A126" s="4">
        <v>7725110116</v>
      </c>
      <c r="B126" s="5" t="s">
        <v>264</v>
      </c>
      <c r="C126" s="4">
        <v>48926270</v>
      </c>
      <c r="D126" s="5" t="s">
        <v>279</v>
      </c>
      <c r="E126" s="5" t="s">
        <v>71</v>
      </c>
      <c r="F126" s="5" t="s">
        <v>2</v>
      </c>
      <c r="G126" s="5" t="s">
        <v>44</v>
      </c>
      <c r="H126" s="5" t="s">
        <v>45</v>
      </c>
      <c r="I126" s="5" t="s">
        <v>42</v>
      </c>
      <c r="J126" s="5" t="s">
        <v>42</v>
      </c>
      <c r="K126" s="6">
        <v>40233</v>
      </c>
      <c r="L126" s="6">
        <v>40233</v>
      </c>
      <c r="M126" s="7">
        <v>333324</v>
      </c>
      <c r="N126" s="2" t="s">
        <v>289</v>
      </c>
      <c r="O126" s="2">
        <v>0</v>
      </c>
      <c r="P126" s="2">
        <v>0.33332400000000001</v>
      </c>
      <c r="Q126" s="169">
        <v>2</v>
      </c>
      <c r="R126" s="169" t="str">
        <f t="shared" si="1"/>
        <v>Febrero</v>
      </c>
      <c r="S126" t="s">
        <v>294</v>
      </c>
      <c r="T126" s="17" t="s">
        <v>242</v>
      </c>
    </row>
    <row r="127" spans="1:20">
      <c r="A127" s="4">
        <v>7725110124</v>
      </c>
      <c r="B127" s="5" t="s">
        <v>267</v>
      </c>
      <c r="C127" s="4">
        <v>48926270</v>
      </c>
      <c r="D127" s="5" t="s">
        <v>279</v>
      </c>
      <c r="E127" s="5" t="s">
        <v>71</v>
      </c>
      <c r="F127" s="5" t="s">
        <v>2</v>
      </c>
      <c r="G127" s="5" t="s">
        <v>44</v>
      </c>
      <c r="H127" s="5" t="s">
        <v>45</v>
      </c>
      <c r="I127" s="5" t="s">
        <v>42</v>
      </c>
      <c r="J127" s="5" t="s">
        <v>42</v>
      </c>
      <c r="K127" s="6">
        <v>40233</v>
      </c>
      <c r="L127" s="6">
        <v>40233</v>
      </c>
      <c r="M127" s="7">
        <v>38519</v>
      </c>
      <c r="N127" s="2" t="s">
        <v>289</v>
      </c>
      <c r="O127" s="2">
        <v>0</v>
      </c>
      <c r="P127" s="2">
        <v>3.8518999999999998E-2</v>
      </c>
      <c r="Q127" s="169">
        <v>2</v>
      </c>
      <c r="R127" s="169" t="str">
        <f t="shared" si="1"/>
        <v>Febrero</v>
      </c>
      <c r="S127" t="s">
        <v>295</v>
      </c>
      <c r="T127" s="17" t="s">
        <v>242</v>
      </c>
    </row>
    <row r="128" spans="1:20">
      <c r="A128" s="4">
        <v>7725110127</v>
      </c>
      <c r="B128" s="5" t="s">
        <v>268</v>
      </c>
      <c r="C128" s="4">
        <v>48926270</v>
      </c>
      <c r="D128" s="5" t="s">
        <v>279</v>
      </c>
      <c r="E128" s="5" t="s">
        <v>71</v>
      </c>
      <c r="F128" s="5" t="s">
        <v>3</v>
      </c>
      <c r="G128" s="5" t="s">
        <v>54</v>
      </c>
      <c r="H128" s="5" t="s">
        <v>55</v>
      </c>
      <c r="I128" s="5" t="s">
        <v>42</v>
      </c>
      <c r="J128" s="5" t="s">
        <v>42</v>
      </c>
      <c r="K128" s="6">
        <v>40233</v>
      </c>
      <c r="L128" s="6">
        <v>40233</v>
      </c>
      <c r="M128" s="7">
        <v>147500</v>
      </c>
      <c r="N128" s="2" t="s">
        <v>289</v>
      </c>
      <c r="O128" s="2">
        <v>0</v>
      </c>
      <c r="P128" s="2">
        <v>0.14749999999999999</v>
      </c>
      <c r="Q128" s="169">
        <v>2</v>
      </c>
      <c r="R128" s="169" t="str">
        <f t="shared" si="1"/>
        <v>Febrero</v>
      </c>
      <c r="S128" t="s">
        <v>296</v>
      </c>
      <c r="T128" s="17" t="s">
        <v>242</v>
      </c>
    </row>
    <row r="129" spans="1:20">
      <c r="A129" s="4">
        <v>7725110128</v>
      </c>
      <c r="B129" s="5" t="s">
        <v>269</v>
      </c>
      <c r="C129" s="4">
        <v>48926270</v>
      </c>
      <c r="D129" s="5" t="s">
        <v>279</v>
      </c>
      <c r="E129" s="5" t="s">
        <v>71</v>
      </c>
      <c r="F129" s="5" t="s">
        <v>3</v>
      </c>
      <c r="G129" s="5" t="s">
        <v>54</v>
      </c>
      <c r="H129" s="5" t="s">
        <v>55</v>
      </c>
      <c r="I129" s="5" t="s">
        <v>42</v>
      </c>
      <c r="J129" s="5" t="s">
        <v>42</v>
      </c>
      <c r="K129" s="6">
        <v>40233</v>
      </c>
      <c r="L129" s="6">
        <v>40233</v>
      </c>
      <c r="M129" s="7">
        <v>-135842</v>
      </c>
      <c r="N129" s="2" t="s">
        <v>289</v>
      </c>
      <c r="O129" s="2">
        <v>0</v>
      </c>
      <c r="P129" s="2">
        <v>-0.13584199999999999</v>
      </c>
      <c r="Q129" s="169">
        <v>2</v>
      </c>
      <c r="R129" s="169" t="str">
        <f t="shared" si="1"/>
        <v>Febrero</v>
      </c>
      <c r="S129" t="s">
        <v>296</v>
      </c>
      <c r="T129" s="17" t="s">
        <v>242</v>
      </c>
    </row>
    <row r="130" spans="1:20">
      <c r="A130" s="4">
        <v>7725110128</v>
      </c>
      <c r="B130" s="5" t="s">
        <v>269</v>
      </c>
      <c r="C130" s="4">
        <v>48926270</v>
      </c>
      <c r="D130" s="5" t="s">
        <v>279</v>
      </c>
      <c r="E130" s="5" t="s">
        <v>71</v>
      </c>
      <c r="F130" s="5" t="s">
        <v>3</v>
      </c>
      <c r="G130" s="5" t="s">
        <v>54</v>
      </c>
      <c r="H130" s="5" t="s">
        <v>55</v>
      </c>
      <c r="I130" s="5" t="s">
        <v>42</v>
      </c>
      <c r="J130" s="5" t="s">
        <v>42</v>
      </c>
      <c r="K130" s="6">
        <v>40233</v>
      </c>
      <c r="L130" s="6">
        <v>40233</v>
      </c>
      <c r="M130" s="7">
        <v>424300</v>
      </c>
      <c r="N130" s="2" t="s">
        <v>289</v>
      </c>
      <c r="O130" s="2">
        <v>0</v>
      </c>
      <c r="P130" s="2">
        <v>0.42430000000000001</v>
      </c>
      <c r="Q130" s="169">
        <v>2</v>
      </c>
      <c r="R130" s="169" t="str">
        <f t="shared" si="1"/>
        <v>Febrero</v>
      </c>
      <c r="S130" t="s">
        <v>296</v>
      </c>
      <c r="T130" s="17" t="s">
        <v>242</v>
      </c>
    </row>
    <row r="131" spans="1:20">
      <c r="A131" s="4">
        <v>7725110129</v>
      </c>
      <c r="B131" s="5" t="s">
        <v>270</v>
      </c>
      <c r="C131" s="4">
        <v>48926270</v>
      </c>
      <c r="D131" s="5" t="s">
        <v>279</v>
      </c>
      <c r="E131" s="5" t="s">
        <v>71</v>
      </c>
      <c r="F131" s="5" t="s">
        <v>3</v>
      </c>
      <c r="G131" s="5" t="s">
        <v>54</v>
      </c>
      <c r="H131" s="5" t="s">
        <v>55</v>
      </c>
      <c r="I131" s="5" t="s">
        <v>42</v>
      </c>
      <c r="J131" s="5" t="s">
        <v>42</v>
      </c>
      <c r="K131" s="6">
        <v>40233</v>
      </c>
      <c r="L131" s="6">
        <v>40233</v>
      </c>
      <c r="M131" s="7">
        <v>-135842</v>
      </c>
      <c r="N131" s="2" t="s">
        <v>289</v>
      </c>
      <c r="O131" s="2">
        <v>0</v>
      </c>
      <c r="P131" s="2">
        <v>-0.13584199999999999</v>
      </c>
      <c r="Q131" s="169">
        <v>2</v>
      </c>
      <c r="R131" s="169" t="str">
        <f t="shared" si="1"/>
        <v>Febrero</v>
      </c>
      <c r="S131" t="s">
        <v>296</v>
      </c>
      <c r="T131" s="17" t="s">
        <v>242</v>
      </c>
    </row>
    <row r="132" spans="1:20">
      <c r="A132" s="4">
        <v>7725110129</v>
      </c>
      <c r="B132" s="5" t="s">
        <v>270</v>
      </c>
      <c r="C132" s="4">
        <v>48926270</v>
      </c>
      <c r="D132" s="5" t="s">
        <v>279</v>
      </c>
      <c r="E132" s="5" t="s">
        <v>71</v>
      </c>
      <c r="F132" s="5" t="s">
        <v>3</v>
      </c>
      <c r="G132" s="5" t="s">
        <v>54</v>
      </c>
      <c r="H132" s="5" t="s">
        <v>55</v>
      </c>
      <c r="I132" s="5" t="s">
        <v>42</v>
      </c>
      <c r="J132" s="5" t="s">
        <v>42</v>
      </c>
      <c r="K132" s="6">
        <v>40233</v>
      </c>
      <c r="L132" s="6">
        <v>40233</v>
      </c>
      <c r="M132" s="7">
        <v>543400</v>
      </c>
      <c r="N132" s="2" t="s">
        <v>289</v>
      </c>
      <c r="O132" s="2">
        <v>0</v>
      </c>
      <c r="P132" s="2">
        <v>0.54339999999999999</v>
      </c>
      <c r="Q132" s="169">
        <v>2</v>
      </c>
      <c r="R132" s="169" t="str">
        <f t="shared" si="1"/>
        <v>Febrero</v>
      </c>
      <c r="S132" t="s">
        <v>296</v>
      </c>
      <c r="T132" s="17" t="s">
        <v>242</v>
      </c>
    </row>
    <row r="133" spans="1:20">
      <c r="A133" s="4">
        <v>7725110131</v>
      </c>
      <c r="B133" s="5" t="s">
        <v>271</v>
      </c>
      <c r="C133" s="4">
        <v>48926270</v>
      </c>
      <c r="D133" s="5" t="s">
        <v>279</v>
      </c>
      <c r="E133" s="5" t="s">
        <v>71</v>
      </c>
      <c r="F133" s="5" t="s">
        <v>3</v>
      </c>
      <c r="G133" s="5" t="s">
        <v>54</v>
      </c>
      <c r="H133" s="5" t="s">
        <v>55</v>
      </c>
      <c r="I133" s="5" t="s">
        <v>42</v>
      </c>
      <c r="J133" s="5" t="s">
        <v>42</v>
      </c>
      <c r="K133" s="6">
        <v>40233</v>
      </c>
      <c r="L133" s="6">
        <v>40233</v>
      </c>
      <c r="M133" s="7">
        <v>135800</v>
      </c>
      <c r="N133" s="2" t="s">
        <v>289</v>
      </c>
      <c r="O133" s="2">
        <v>0</v>
      </c>
      <c r="P133" s="2">
        <v>0.1358</v>
      </c>
      <c r="Q133" s="169">
        <v>2</v>
      </c>
      <c r="R133" s="169" t="str">
        <f t="shared" si="1"/>
        <v>Febrero</v>
      </c>
      <c r="S133" t="s">
        <v>297</v>
      </c>
      <c r="T133" s="17" t="s">
        <v>242</v>
      </c>
    </row>
    <row r="134" spans="1:20">
      <c r="A134" s="4">
        <v>7725110133</v>
      </c>
      <c r="B134" s="5" t="s">
        <v>272</v>
      </c>
      <c r="C134" s="4">
        <v>48926270</v>
      </c>
      <c r="D134" s="5" t="s">
        <v>279</v>
      </c>
      <c r="E134" s="5" t="s">
        <v>71</v>
      </c>
      <c r="F134" s="5" t="s">
        <v>3</v>
      </c>
      <c r="G134" s="5" t="s">
        <v>54</v>
      </c>
      <c r="H134" s="5" t="s">
        <v>55</v>
      </c>
      <c r="I134" s="5" t="s">
        <v>42</v>
      </c>
      <c r="J134" s="5" t="s">
        <v>42</v>
      </c>
      <c r="K134" s="6">
        <v>40233</v>
      </c>
      <c r="L134" s="6">
        <v>40233</v>
      </c>
      <c r="M134" s="7">
        <v>101900</v>
      </c>
      <c r="N134" s="2" t="s">
        <v>289</v>
      </c>
      <c r="O134" s="2">
        <v>0</v>
      </c>
      <c r="P134" s="2">
        <v>0.1019</v>
      </c>
      <c r="Q134" s="169">
        <v>2</v>
      </c>
      <c r="R134" s="169" t="str">
        <f t="shared" ref="R134:R197" si="2">VLOOKUP(Q134,$Y$3:$Z$14,2)</f>
        <v>Febrero</v>
      </c>
      <c r="S134" t="s">
        <v>297</v>
      </c>
      <c r="T134" s="17" t="s">
        <v>242</v>
      </c>
    </row>
    <row r="135" spans="1:20">
      <c r="A135" s="4">
        <v>7725110134</v>
      </c>
      <c r="B135" s="5" t="s">
        <v>273</v>
      </c>
      <c r="C135" s="4">
        <v>48926270</v>
      </c>
      <c r="D135" s="5" t="s">
        <v>279</v>
      </c>
      <c r="E135" s="5" t="s">
        <v>71</v>
      </c>
      <c r="F135" s="5" t="s">
        <v>3</v>
      </c>
      <c r="G135" s="5" t="s">
        <v>54</v>
      </c>
      <c r="H135" s="5" t="s">
        <v>55</v>
      </c>
      <c r="I135" s="5" t="s">
        <v>42</v>
      </c>
      <c r="J135" s="5" t="s">
        <v>42</v>
      </c>
      <c r="K135" s="6">
        <v>40233</v>
      </c>
      <c r="L135" s="6">
        <v>40233</v>
      </c>
      <c r="M135" s="7">
        <v>67900</v>
      </c>
      <c r="N135" s="2" t="s">
        <v>289</v>
      </c>
      <c r="O135" s="2">
        <v>0</v>
      </c>
      <c r="P135" s="2">
        <v>6.7900000000000002E-2</v>
      </c>
      <c r="Q135" s="169">
        <v>2</v>
      </c>
      <c r="R135" s="169" t="str">
        <f t="shared" si="2"/>
        <v>Febrero</v>
      </c>
      <c r="S135" t="s">
        <v>297</v>
      </c>
      <c r="T135" s="17" t="s">
        <v>242</v>
      </c>
    </row>
    <row r="136" spans="1:20">
      <c r="A136" s="4">
        <v>7725116403</v>
      </c>
      <c r="B136" s="5" t="s">
        <v>274</v>
      </c>
      <c r="C136" s="4">
        <v>48926270</v>
      </c>
      <c r="D136" s="5" t="s">
        <v>279</v>
      </c>
      <c r="E136" s="5" t="s">
        <v>51</v>
      </c>
      <c r="F136" s="5" t="s">
        <v>8</v>
      </c>
      <c r="G136" s="5" t="s">
        <v>100</v>
      </c>
      <c r="H136" s="5" t="s">
        <v>101</v>
      </c>
      <c r="I136" s="5" t="s">
        <v>42</v>
      </c>
      <c r="J136" s="5" t="s">
        <v>42</v>
      </c>
      <c r="K136" s="6">
        <v>40213</v>
      </c>
      <c r="L136" s="6">
        <v>40219</v>
      </c>
      <c r="M136" s="7">
        <v>16318777</v>
      </c>
      <c r="N136" s="2" t="s">
        <v>289</v>
      </c>
      <c r="O136" s="2">
        <v>0</v>
      </c>
      <c r="P136" s="2">
        <v>16.318777000000001</v>
      </c>
      <c r="Q136" s="169">
        <v>2</v>
      </c>
      <c r="R136" s="169" t="str">
        <f t="shared" si="2"/>
        <v>Febrero</v>
      </c>
      <c r="S136" t="s">
        <v>170</v>
      </c>
      <c r="T136" s="17" t="s">
        <v>246</v>
      </c>
    </row>
    <row r="137" spans="1:20">
      <c r="A137" s="4">
        <v>7725116403</v>
      </c>
      <c r="B137" s="5" t="s">
        <v>274</v>
      </c>
      <c r="C137" s="4">
        <v>48926270</v>
      </c>
      <c r="D137" s="5" t="s">
        <v>279</v>
      </c>
      <c r="E137" s="5" t="s">
        <v>51</v>
      </c>
      <c r="F137" s="5" t="s">
        <v>285</v>
      </c>
      <c r="G137" s="5" t="s">
        <v>100</v>
      </c>
      <c r="H137" s="5" t="s">
        <v>101</v>
      </c>
      <c r="I137" s="5" t="s">
        <v>42</v>
      </c>
      <c r="J137" s="5" t="s">
        <v>42</v>
      </c>
      <c r="K137" s="6">
        <v>40220</v>
      </c>
      <c r="L137" s="6">
        <v>40228</v>
      </c>
      <c r="M137" s="7">
        <v>1224224</v>
      </c>
      <c r="N137" s="2" t="s">
        <v>289</v>
      </c>
      <c r="O137" s="2">
        <v>0</v>
      </c>
      <c r="P137" s="2">
        <v>1.224224</v>
      </c>
      <c r="Q137" s="169">
        <v>2</v>
      </c>
      <c r="R137" s="169" t="str">
        <f t="shared" si="2"/>
        <v>Febrero</v>
      </c>
      <c r="S137" t="s">
        <v>170</v>
      </c>
      <c r="T137" s="17" t="s">
        <v>246</v>
      </c>
    </row>
    <row r="138" spans="1:20">
      <c r="A138" s="4">
        <v>7725116403</v>
      </c>
      <c r="B138" s="5" t="s">
        <v>274</v>
      </c>
      <c r="C138" s="4">
        <v>48926270</v>
      </c>
      <c r="D138" s="5" t="s">
        <v>279</v>
      </c>
      <c r="E138" s="5" t="s">
        <v>51</v>
      </c>
      <c r="F138" s="5" t="s">
        <v>9</v>
      </c>
      <c r="G138" s="5" t="s">
        <v>100</v>
      </c>
      <c r="H138" s="5" t="s">
        <v>101</v>
      </c>
      <c r="I138" s="5" t="s">
        <v>42</v>
      </c>
      <c r="J138" s="5" t="s">
        <v>42</v>
      </c>
      <c r="K138" s="6">
        <v>40220</v>
      </c>
      <c r="L138" s="6">
        <v>40228</v>
      </c>
      <c r="M138" s="7">
        <v>24264579</v>
      </c>
      <c r="N138" s="2" t="s">
        <v>289</v>
      </c>
      <c r="O138" s="2">
        <v>0</v>
      </c>
      <c r="P138" s="2">
        <v>24.264579000000001</v>
      </c>
      <c r="Q138" s="169">
        <v>2</v>
      </c>
      <c r="R138" s="169" t="str">
        <f t="shared" si="2"/>
        <v>Febrero</v>
      </c>
      <c r="S138" t="s">
        <v>170</v>
      </c>
      <c r="T138" s="17" t="s">
        <v>246</v>
      </c>
    </row>
    <row r="139" spans="1:20">
      <c r="A139" s="4">
        <v>7725116403</v>
      </c>
      <c r="B139" s="5" t="s">
        <v>274</v>
      </c>
      <c r="C139" s="4">
        <v>48926270</v>
      </c>
      <c r="D139" s="5" t="s">
        <v>279</v>
      </c>
      <c r="E139" s="5" t="s">
        <v>51</v>
      </c>
      <c r="F139" s="5" t="s">
        <v>10</v>
      </c>
      <c r="G139" s="5" t="s">
        <v>100</v>
      </c>
      <c r="H139" s="5" t="s">
        <v>101</v>
      </c>
      <c r="I139" s="5" t="s">
        <v>42</v>
      </c>
      <c r="J139" s="5" t="s">
        <v>42</v>
      </c>
      <c r="K139" s="6">
        <v>40227</v>
      </c>
      <c r="L139" s="6">
        <v>40234</v>
      </c>
      <c r="M139" s="7">
        <v>23246133</v>
      </c>
      <c r="N139" s="2" t="s">
        <v>289</v>
      </c>
      <c r="O139" s="2">
        <v>0</v>
      </c>
      <c r="P139" s="2">
        <v>23.246133</v>
      </c>
      <c r="Q139" s="169">
        <v>2</v>
      </c>
      <c r="R139" s="169" t="str">
        <f t="shared" si="2"/>
        <v>Febrero</v>
      </c>
      <c r="S139" t="s">
        <v>170</v>
      </c>
      <c r="T139" s="17" t="s">
        <v>246</v>
      </c>
    </row>
    <row r="140" spans="1:20">
      <c r="A140" s="4">
        <v>7725116403</v>
      </c>
      <c r="B140" s="5" t="s">
        <v>274</v>
      </c>
      <c r="C140" s="4">
        <v>48926270</v>
      </c>
      <c r="D140" s="5" t="s">
        <v>279</v>
      </c>
      <c r="E140" s="5" t="s">
        <v>51</v>
      </c>
      <c r="F140" s="5" t="s">
        <v>11</v>
      </c>
      <c r="G140" s="5" t="s">
        <v>100</v>
      </c>
      <c r="H140" s="5" t="s">
        <v>101</v>
      </c>
      <c r="I140" s="5" t="s">
        <v>42</v>
      </c>
      <c r="J140" s="5" t="s">
        <v>42</v>
      </c>
      <c r="K140" s="6">
        <v>40234</v>
      </c>
      <c r="L140" s="6">
        <v>40235</v>
      </c>
      <c r="M140" s="7">
        <v>19580842</v>
      </c>
      <c r="N140" s="2" t="s">
        <v>289</v>
      </c>
      <c r="O140" s="2">
        <v>0</v>
      </c>
      <c r="P140" s="2">
        <v>19.580842000000001</v>
      </c>
      <c r="Q140" s="169">
        <v>2</v>
      </c>
      <c r="R140" s="169" t="str">
        <f t="shared" si="2"/>
        <v>Febrero</v>
      </c>
      <c r="S140" t="s">
        <v>170</v>
      </c>
      <c r="T140" s="17" t="s">
        <v>246</v>
      </c>
    </row>
    <row r="141" spans="1:20">
      <c r="A141" s="4">
        <v>7725116403</v>
      </c>
      <c r="B141" s="5" t="s">
        <v>274</v>
      </c>
      <c r="C141" s="4">
        <v>48926370</v>
      </c>
      <c r="D141" s="5" t="s">
        <v>281</v>
      </c>
      <c r="E141" s="5" t="s">
        <v>51</v>
      </c>
      <c r="F141" s="5" t="s">
        <v>8</v>
      </c>
      <c r="G141" s="5" t="s">
        <v>100</v>
      </c>
      <c r="H141" s="5" t="s">
        <v>101</v>
      </c>
      <c r="I141" s="5" t="s">
        <v>42</v>
      </c>
      <c r="J141" s="5" t="s">
        <v>42</v>
      </c>
      <c r="K141" s="6">
        <v>40213</v>
      </c>
      <c r="L141" s="6">
        <v>40219</v>
      </c>
      <c r="M141" s="7">
        <v>71325469</v>
      </c>
      <c r="N141" s="2" t="s">
        <v>289</v>
      </c>
      <c r="O141" s="2">
        <v>0</v>
      </c>
      <c r="P141" s="2">
        <v>71.325468999999998</v>
      </c>
      <c r="Q141" s="169">
        <v>2</v>
      </c>
      <c r="R141" s="169" t="str">
        <f t="shared" si="2"/>
        <v>Febrero</v>
      </c>
      <c r="S141" t="s">
        <v>170</v>
      </c>
      <c r="T141" s="17" t="s">
        <v>246</v>
      </c>
    </row>
    <row r="142" spans="1:20">
      <c r="A142" s="4">
        <v>7725116403</v>
      </c>
      <c r="B142" s="5" t="s">
        <v>274</v>
      </c>
      <c r="C142" s="4">
        <v>48926370</v>
      </c>
      <c r="D142" s="5" t="s">
        <v>281</v>
      </c>
      <c r="E142" s="5" t="s">
        <v>51</v>
      </c>
      <c r="F142" s="5" t="s">
        <v>285</v>
      </c>
      <c r="G142" s="5" t="s">
        <v>100</v>
      </c>
      <c r="H142" s="5" t="s">
        <v>101</v>
      </c>
      <c r="I142" s="5" t="s">
        <v>42</v>
      </c>
      <c r="J142" s="5" t="s">
        <v>42</v>
      </c>
      <c r="K142" s="6">
        <v>40220</v>
      </c>
      <c r="L142" s="6">
        <v>40228</v>
      </c>
      <c r="M142" s="7">
        <v>57480275</v>
      </c>
      <c r="N142" s="2" t="s">
        <v>289</v>
      </c>
      <c r="O142" s="2">
        <v>0</v>
      </c>
      <c r="P142" s="2">
        <v>57.480274999999999</v>
      </c>
      <c r="Q142" s="169">
        <v>2</v>
      </c>
      <c r="R142" s="169" t="str">
        <f t="shared" si="2"/>
        <v>Febrero</v>
      </c>
      <c r="S142" t="s">
        <v>170</v>
      </c>
      <c r="T142" s="17" t="s">
        <v>246</v>
      </c>
    </row>
    <row r="143" spans="1:20">
      <c r="A143" s="4">
        <v>7725116403</v>
      </c>
      <c r="B143" s="5" t="s">
        <v>274</v>
      </c>
      <c r="C143" s="4">
        <v>48926370</v>
      </c>
      <c r="D143" s="5" t="s">
        <v>281</v>
      </c>
      <c r="E143" s="5" t="s">
        <v>51</v>
      </c>
      <c r="F143" s="5" t="s">
        <v>10</v>
      </c>
      <c r="G143" s="5" t="s">
        <v>100</v>
      </c>
      <c r="H143" s="5" t="s">
        <v>101</v>
      </c>
      <c r="I143" s="5" t="s">
        <v>42</v>
      </c>
      <c r="J143" s="5" t="s">
        <v>42</v>
      </c>
      <c r="K143" s="6">
        <v>40227</v>
      </c>
      <c r="L143" s="6">
        <v>40234</v>
      </c>
      <c r="M143" s="7">
        <v>65767264</v>
      </c>
      <c r="N143" s="2" t="s">
        <v>289</v>
      </c>
      <c r="O143" s="2">
        <v>0</v>
      </c>
      <c r="P143" s="2">
        <v>65.767263999999997</v>
      </c>
      <c r="Q143" s="169">
        <v>2</v>
      </c>
      <c r="R143" s="169" t="str">
        <f t="shared" si="2"/>
        <v>Febrero</v>
      </c>
      <c r="S143" t="s">
        <v>170</v>
      </c>
      <c r="T143" s="17" t="s">
        <v>246</v>
      </c>
    </row>
    <row r="144" spans="1:20">
      <c r="A144" s="4">
        <v>7725116403</v>
      </c>
      <c r="B144" s="5" t="s">
        <v>274</v>
      </c>
      <c r="C144" s="4">
        <v>48926370</v>
      </c>
      <c r="D144" s="5" t="s">
        <v>281</v>
      </c>
      <c r="E144" s="5" t="s">
        <v>51</v>
      </c>
      <c r="F144" s="5" t="s">
        <v>11</v>
      </c>
      <c r="G144" s="5" t="s">
        <v>100</v>
      </c>
      <c r="H144" s="5" t="s">
        <v>101</v>
      </c>
      <c r="I144" s="5" t="s">
        <v>42</v>
      </c>
      <c r="J144" s="5" t="s">
        <v>42</v>
      </c>
      <c r="K144" s="6">
        <v>40234</v>
      </c>
      <c r="L144" s="6">
        <v>40235</v>
      </c>
      <c r="M144" s="7">
        <v>66894904</v>
      </c>
      <c r="N144" s="2" t="s">
        <v>289</v>
      </c>
      <c r="O144" s="2">
        <v>0</v>
      </c>
      <c r="P144" s="2">
        <v>66.894903999999997</v>
      </c>
      <c r="Q144" s="169">
        <v>2</v>
      </c>
      <c r="R144" s="169" t="str">
        <f t="shared" si="2"/>
        <v>Febrero</v>
      </c>
      <c r="S144" t="s">
        <v>170</v>
      </c>
      <c r="T144" s="17" t="s">
        <v>246</v>
      </c>
    </row>
    <row r="145" spans="1:20">
      <c r="A145" s="4">
        <v>7725116403</v>
      </c>
      <c r="B145" s="5" t="s">
        <v>274</v>
      </c>
      <c r="C145" s="4">
        <v>48926470</v>
      </c>
      <c r="D145" s="5" t="s">
        <v>284</v>
      </c>
      <c r="E145" s="5" t="s">
        <v>51</v>
      </c>
      <c r="F145" s="5" t="s">
        <v>4</v>
      </c>
      <c r="G145" s="5" t="s">
        <v>78</v>
      </c>
      <c r="H145" s="5" t="s">
        <v>79</v>
      </c>
      <c r="I145" s="5" t="s">
        <v>42</v>
      </c>
      <c r="J145" s="5" t="s">
        <v>42</v>
      </c>
      <c r="K145" s="6">
        <v>40213</v>
      </c>
      <c r="L145" s="6">
        <v>40219</v>
      </c>
      <c r="M145" s="7">
        <v>3908535</v>
      </c>
      <c r="N145" s="2" t="s">
        <v>289</v>
      </c>
      <c r="O145" s="2">
        <v>0</v>
      </c>
      <c r="P145" s="2">
        <v>3.9085350000000001</v>
      </c>
      <c r="Q145" s="169">
        <v>2</v>
      </c>
      <c r="R145" s="169" t="str">
        <f t="shared" si="2"/>
        <v>Febrero</v>
      </c>
      <c r="S145" t="s">
        <v>170</v>
      </c>
      <c r="T145" s="17" t="s">
        <v>246</v>
      </c>
    </row>
    <row r="146" spans="1:20">
      <c r="A146" s="4">
        <v>7725116403</v>
      </c>
      <c r="B146" s="5" t="s">
        <v>274</v>
      </c>
      <c r="C146" s="4">
        <v>48926470</v>
      </c>
      <c r="D146" s="5" t="s">
        <v>284</v>
      </c>
      <c r="E146" s="5" t="s">
        <v>51</v>
      </c>
      <c r="F146" s="5" t="s">
        <v>5</v>
      </c>
      <c r="G146" s="5" t="s">
        <v>78</v>
      </c>
      <c r="H146" s="5" t="s">
        <v>79</v>
      </c>
      <c r="I146" s="5" t="s">
        <v>42</v>
      </c>
      <c r="J146" s="5" t="s">
        <v>42</v>
      </c>
      <c r="K146" s="6">
        <v>40220</v>
      </c>
      <c r="L146" s="6">
        <v>40228</v>
      </c>
      <c r="M146" s="7">
        <v>6102365</v>
      </c>
      <c r="N146" s="2" t="s">
        <v>289</v>
      </c>
      <c r="O146" s="2">
        <v>0</v>
      </c>
      <c r="P146" s="2">
        <v>6.1023649999999998</v>
      </c>
      <c r="Q146" s="169">
        <v>2</v>
      </c>
      <c r="R146" s="169" t="str">
        <f t="shared" si="2"/>
        <v>Febrero</v>
      </c>
      <c r="S146" t="s">
        <v>170</v>
      </c>
      <c r="T146" s="17" t="s">
        <v>246</v>
      </c>
    </row>
    <row r="147" spans="1:20">
      <c r="A147" s="4">
        <v>7725116403</v>
      </c>
      <c r="B147" s="5" t="s">
        <v>274</v>
      </c>
      <c r="C147" s="4">
        <v>48926470</v>
      </c>
      <c r="D147" s="5" t="s">
        <v>284</v>
      </c>
      <c r="E147" s="5" t="s">
        <v>51</v>
      </c>
      <c r="F147" s="5" t="s">
        <v>6</v>
      </c>
      <c r="G147" s="5" t="s">
        <v>78</v>
      </c>
      <c r="H147" s="5" t="s">
        <v>79</v>
      </c>
      <c r="I147" s="5" t="s">
        <v>42</v>
      </c>
      <c r="J147" s="5" t="s">
        <v>42</v>
      </c>
      <c r="K147" s="6">
        <v>40227</v>
      </c>
      <c r="L147" s="6">
        <v>40234</v>
      </c>
      <c r="M147" s="7">
        <v>4325714</v>
      </c>
      <c r="N147" s="2" t="s">
        <v>289</v>
      </c>
      <c r="O147" s="2">
        <v>0</v>
      </c>
      <c r="P147" s="2">
        <v>4.3257139999999996</v>
      </c>
      <c r="Q147" s="169">
        <v>2</v>
      </c>
      <c r="R147" s="169" t="str">
        <f t="shared" si="2"/>
        <v>Febrero</v>
      </c>
      <c r="S147" t="s">
        <v>170</v>
      </c>
      <c r="T147" s="17" t="s">
        <v>246</v>
      </c>
    </row>
    <row r="148" spans="1:20">
      <c r="A148" s="4">
        <v>7725116403</v>
      </c>
      <c r="B148" s="5" t="s">
        <v>274</v>
      </c>
      <c r="C148" s="4">
        <v>48926470</v>
      </c>
      <c r="D148" s="5" t="s">
        <v>284</v>
      </c>
      <c r="E148" s="5" t="s">
        <v>51</v>
      </c>
      <c r="F148" s="5" t="s">
        <v>7</v>
      </c>
      <c r="G148" s="5" t="s">
        <v>78</v>
      </c>
      <c r="H148" s="5" t="s">
        <v>79</v>
      </c>
      <c r="I148" s="5" t="s">
        <v>42</v>
      </c>
      <c r="J148" s="5" t="s">
        <v>42</v>
      </c>
      <c r="K148" s="6">
        <v>40233</v>
      </c>
      <c r="L148" s="6">
        <v>40235</v>
      </c>
      <c r="M148" s="7">
        <v>4355291</v>
      </c>
      <c r="N148" s="2" t="s">
        <v>289</v>
      </c>
      <c r="O148" s="2">
        <v>0</v>
      </c>
      <c r="P148" s="2">
        <v>4.3552910000000002</v>
      </c>
      <c r="Q148" s="169">
        <v>2</v>
      </c>
      <c r="R148" s="169" t="str">
        <f t="shared" si="2"/>
        <v>Febrero</v>
      </c>
      <c r="S148" t="s">
        <v>170</v>
      </c>
      <c r="T148" s="17" t="s">
        <v>246</v>
      </c>
    </row>
    <row r="149" spans="1:20">
      <c r="A149" s="4">
        <v>7725110102</v>
      </c>
      <c r="B149" s="5" t="s">
        <v>256</v>
      </c>
      <c r="C149" s="4">
        <v>48926070</v>
      </c>
      <c r="D149" s="5" t="s">
        <v>174</v>
      </c>
      <c r="E149" s="5" t="s">
        <v>71</v>
      </c>
      <c r="F149" s="5" t="s">
        <v>12</v>
      </c>
      <c r="G149" s="5" t="s">
        <v>40</v>
      </c>
      <c r="H149" s="5" t="s">
        <v>41</v>
      </c>
      <c r="I149" s="5" t="s">
        <v>42</v>
      </c>
      <c r="J149" s="5" t="s">
        <v>42</v>
      </c>
      <c r="K149" s="6">
        <v>40248</v>
      </c>
      <c r="L149" s="6">
        <v>40248</v>
      </c>
      <c r="M149" s="7">
        <v>7594550</v>
      </c>
      <c r="N149" s="19" t="s">
        <v>289</v>
      </c>
      <c r="O149" s="19">
        <v>0</v>
      </c>
      <c r="P149" s="19">
        <v>7.5945499999999999</v>
      </c>
      <c r="Q149" s="18">
        <v>3</v>
      </c>
      <c r="R149" s="169" t="str">
        <f t="shared" si="2"/>
        <v>Marzo</v>
      </c>
      <c r="S149" t="s">
        <v>292</v>
      </c>
      <c r="T149" s="17" t="s">
        <v>242</v>
      </c>
    </row>
    <row r="150" spans="1:20">
      <c r="A150" s="4">
        <v>7725110102</v>
      </c>
      <c r="B150" s="5" t="s">
        <v>256</v>
      </c>
      <c r="C150" s="4">
        <v>48926070</v>
      </c>
      <c r="D150" s="5" t="s">
        <v>174</v>
      </c>
      <c r="E150" s="5" t="s">
        <v>71</v>
      </c>
      <c r="F150" s="5" t="s">
        <v>15</v>
      </c>
      <c r="G150" s="5" t="s">
        <v>40</v>
      </c>
      <c r="H150" s="5" t="s">
        <v>41</v>
      </c>
      <c r="I150" s="5" t="s">
        <v>42</v>
      </c>
      <c r="J150" s="5" t="s">
        <v>42</v>
      </c>
      <c r="K150" s="6">
        <v>40263</v>
      </c>
      <c r="L150" s="6">
        <v>40263</v>
      </c>
      <c r="M150" s="7">
        <v>7594550</v>
      </c>
      <c r="N150" s="19" t="s">
        <v>289</v>
      </c>
      <c r="O150" s="19">
        <v>0</v>
      </c>
      <c r="P150" s="19">
        <v>7.5945499999999999</v>
      </c>
      <c r="Q150" s="18">
        <v>3</v>
      </c>
      <c r="R150" s="169" t="str">
        <f t="shared" si="2"/>
        <v>Marzo</v>
      </c>
      <c r="S150" t="s">
        <v>292</v>
      </c>
      <c r="T150" s="17" t="s">
        <v>242</v>
      </c>
    </row>
    <row r="151" spans="1:20">
      <c r="A151" s="4">
        <v>7725110104</v>
      </c>
      <c r="B151" s="5" t="s">
        <v>257</v>
      </c>
      <c r="C151" s="4">
        <v>48926070</v>
      </c>
      <c r="D151" s="5" t="s">
        <v>174</v>
      </c>
      <c r="E151" s="5" t="s">
        <v>71</v>
      </c>
      <c r="F151" s="5" t="s">
        <v>12</v>
      </c>
      <c r="G151" s="5" t="s">
        <v>40</v>
      </c>
      <c r="H151" s="5" t="s">
        <v>41</v>
      </c>
      <c r="I151" s="5" t="s">
        <v>42</v>
      </c>
      <c r="J151" s="5" t="s">
        <v>42</v>
      </c>
      <c r="K151" s="6">
        <v>40248</v>
      </c>
      <c r="L151" s="6">
        <v>40248</v>
      </c>
      <c r="M151" s="7">
        <v>283241</v>
      </c>
      <c r="N151" s="19" t="s">
        <v>289</v>
      </c>
      <c r="O151" s="19">
        <v>0</v>
      </c>
      <c r="P151" s="19">
        <v>0.28324100000000002</v>
      </c>
      <c r="Q151" s="18">
        <v>3</v>
      </c>
      <c r="R151" s="169" t="str">
        <f t="shared" si="2"/>
        <v>Marzo</v>
      </c>
      <c r="S151" t="s">
        <v>292</v>
      </c>
      <c r="T151" s="17" t="s">
        <v>242</v>
      </c>
    </row>
    <row r="152" spans="1:20">
      <c r="A152" s="4">
        <v>7725110104</v>
      </c>
      <c r="B152" s="5" t="s">
        <v>257</v>
      </c>
      <c r="C152" s="4">
        <v>48926070</v>
      </c>
      <c r="D152" s="5" t="s">
        <v>174</v>
      </c>
      <c r="E152" s="5" t="s">
        <v>71</v>
      </c>
      <c r="F152" s="5" t="s">
        <v>15</v>
      </c>
      <c r="G152" s="5" t="s">
        <v>40</v>
      </c>
      <c r="H152" s="5" t="s">
        <v>41</v>
      </c>
      <c r="I152" s="5" t="s">
        <v>42</v>
      </c>
      <c r="J152" s="5" t="s">
        <v>42</v>
      </c>
      <c r="K152" s="6">
        <v>40263</v>
      </c>
      <c r="L152" s="6">
        <v>40263</v>
      </c>
      <c r="M152" s="7">
        <v>41236</v>
      </c>
      <c r="N152" s="19" t="s">
        <v>289</v>
      </c>
      <c r="O152" s="19">
        <v>0</v>
      </c>
      <c r="P152" s="19">
        <v>4.1236000000000002E-2</v>
      </c>
      <c r="Q152" s="18">
        <v>3</v>
      </c>
      <c r="R152" s="169" t="str">
        <f t="shared" si="2"/>
        <v>Marzo</v>
      </c>
      <c r="S152" t="s">
        <v>292</v>
      </c>
      <c r="T152" s="17" t="s">
        <v>242</v>
      </c>
    </row>
    <row r="153" spans="1:20">
      <c r="A153" s="4">
        <v>7725110110</v>
      </c>
      <c r="B153" s="5" t="s">
        <v>259</v>
      </c>
      <c r="C153" s="4">
        <v>48926070</v>
      </c>
      <c r="D153" s="5" t="s">
        <v>174</v>
      </c>
      <c r="E153" s="5" t="s">
        <v>71</v>
      </c>
      <c r="F153" s="5" t="s">
        <v>12</v>
      </c>
      <c r="G153" s="5" t="s">
        <v>40</v>
      </c>
      <c r="H153" s="5" t="s">
        <v>41</v>
      </c>
      <c r="I153" s="5" t="s">
        <v>42</v>
      </c>
      <c r="J153" s="5" t="s">
        <v>42</v>
      </c>
      <c r="K153" s="6">
        <v>40248</v>
      </c>
      <c r="L153" s="6">
        <v>40248</v>
      </c>
      <c r="M153" s="7">
        <v>241900</v>
      </c>
      <c r="N153" s="19" t="s">
        <v>289</v>
      </c>
      <c r="O153" s="19">
        <v>0</v>
      </c>
      <c r="P153" s="19">
        <v>0.2419</v>
      </c>
      <c r="Q153" s="18">
        <v>3</v>
      </c>
      <c r="R153" s="169" t="str">
        <f t="shared" si="2"/>
        <v>Marzo</v>
      </c>
      <c r="S153" t="s">
        <v>292</v>
      </c>
      <c r="T153" s="17" t="s">
        <v>242</v>
      </c>
    </row>
    <row r="154" spans="1:20">
      <c r="A154" s="4">
        <v>7725110110</v>
      </c>
      <c r="B154" s="5" t="s">
        <v>259</v>
      </c>
      <c r="C154" s="4">
        <v>48926070</v>
      </c>
      <c r="D154" s="5" t="s">
        <v>174</v>
      </c>
      <c r="E154" s="5" t="s">
        <v>71</v>
      </c>
      <c r="F154" s="5" t="s">
        <v>15</v>
      </c>
      <c r="G154" s="5" t="s">
        <v>40</v>
      </c>
      <c r="H154" s="5" t="s">
        <v>41</v>
      </c>
      <c r="I154" s="5" t="s">
        <v>42</v>
      </c>
      <c r="J154" s="5" t="s">
        <v>42</v>
      </c>
      <c r="K154" s="6">
        <v>40263</v>
      </c>
      <c r="L154" s="6">
        <v>40263</v>
      </c>
      <c r="M154" s="7">
        <v>235750</v>
      </c>
      <c r="N154" s="19" t="s">
        <v>289</v>
      </c>
      <c r="O154" s="19">
        <v>0</v>
      </c>
      <c r="P154" s="19">
        <v>0.23574999999999999</v>
      </c>
      <c r="Q154" s="18">
        <v>3</v>
      </c>
      <c r="R154" s="169" t="str">
        <f t="shared" si="2"/>
        <v>Marzo</v>
      </c>
      <c r="S154" t="s">
        <v>292</v>
      </c>
      <c r="T154" s="17" t="s">
        <v>242</v>
      </c>
    </row>
    <row r="155" spans="1:20">
      <c r="A155" s="4">
        <v>7725110111</v>
      </c>
      <c r="B155" s="5" t="s">
        <v>260</v>
      </c>
      <c r="C155" s="4">
        <v>48926070</v>
      </c>
      <c r="D155" s="5" t="s">
        <v>174</v>
      </c>
      <c r="E155" s="5" t="s">
        <v>71</v>
      </c>
      <c r="F155" s="5" t="s">
        <v>16</v>
      </c>
      <c r="G155" s="5" t="s">
        <v>44</v>
      </c>
      <c r="H155" s="5" t="s">
        <v>45</v>
      </c>
      <c r="I155" s="5" t="s">
        <v>42</v>
      </c>
      <c r="J155" s="5" t="s">
        <v>42</v>
      </c>
      <c r="K155" s="6">
        <v>40266</v>
      </c>
      <c r="L155" s="6">
        <v>40266</v>
      </c>
      <c r="M155" s="7">
        <v>1689317</v>
      </c>
      <c r="N155" s="19" t="s">
        <v>289</v>
      </c>
      <c r="O155" s="19">
        <v>0</v>
      </c>
      <c r="P155" s="19">
        <v>1.689317</v>
      </c>
      <c r="Q155" s="18">
        <v>3</v>
      </c>
      <c r="R155" s="169" t="str">
        <f t="shared" si="2"/>
        <v>Marzo</v>
      </c>
      <c r="S155" t="s">
        <v>293</v>
      </c>
      <c r="T155" s="17" t="s">
        <v>242</v>
      </c>
    </row>
    <row r="156" spans="1:20">
      <c r="A156" s="4">
        <v>7725110113</v>
      </c>
      <c r="B156" s="5" t="s">
        <v>262</v>
      </c>
      <c r="C156" s="4">
        <v>48926070</v>
      </c>
      <c r="D156" s="5" t="s">
        <v>174</v>
      </c>
      <c r="E156" s="5" t="s">
        <v>71</v>
      </c>
      <c r="F156" s="5" t="s">
        <v>16</v>
      </c>
      <c r="G156" s="5" t="s">
        <v>44</v>
      </c>
      <c r="H156" s="5" t="s">
        <v>45</v>
      </c>
      <c r="I156" s="5" t="s">
        <v>42</v>
      </c>
      <c r="J156" s="5" t="s">
        <v>42</v>
      </c>
      <c r="K156" s="6">
        <v>40266</v>
      </c>
      <c r="L156" s="6">
        <v>40266</v>
      </c>
      <c r="M156" s="7">
        <v>1499861</v>
      </c>
      <c r="N156" s="19" t="s">
        <v>289</v>
      </c>
      <c r="O156" s="19">
        <v>0</v>
      </c>
      <c r="P156" s="19">
        <v>1.4998610000000001</v>
      </c>
      <c r="Q156" s="18">
        <v>3</v>
      </c>
      <c r="R156" s="169" t="str">
        <f t="shared" si="2"/>
        <v>Marzo</v>
      </c>
      <c r="S156" t="s">
        <v>293</v>
      </c>
      <c r="T156" s="17" t="s">
        <v>242</v>
      </c>
    </row>
    <row r="157" spans="1:20">
      <c r="A157" s="4">
        <v>7725110114</v>
      </c>
      <c r="B157" s="5" t="s">
        <v>263</v>
      </c>
      <c r="C157" s="4">
        <v>48926070</v>
      </c>
      <c r="D157" s="5" t="s">
        <v>174</v>
      </c>
      <c r="E157" s="5" t="s">
        <v>71</v>
      </c>
      <c r="F157" s="5" t="s">
        <v>16</v>
      </c>
      <c r="G157" s="5" t="s">
        <v>44</v>
      </c>
      <c r="H157" s="5" t="s">
        <v>45</v>
      </c>
      <c r="I157" s="5" t="s">
        <v>42</v>
      </c>
      <c r="J157" s="5" t="s">
        <v>42</v>
      </c>
      <c r="K157" s="6">
        <v>40266</v>
      </c>
      <c r="L157" s="6">
        <v>40266</v>
      </c>
      <c r="M157" s="7">
        <v>1042008</v>
      </c>
      <c r="N157" s="19" t="s">
        <v>289</v>
      </c>
      <c r="O157" s="19">
        <v>0</v>
      </c>
      <c r="P157" s="19">
        <v>1.042008</v>
      </c>
      <c r="Q157" s="18">
        <v>3</v>
      </c>
      <c r="R157" s="169" t="str">
        <f t="shared" si="2"/>
        <v>Marzo</v>
      </c>
      <c r="S157" t="s">
        <v>293</v>
      </c>
      <c r="T157" s="17" t="s">
        <v>242</v>
      </c>
    </row>
    <row r="158" spans="1:20">
      <c r="A158" s="4">
        <v>7725110116</v>
      </c>
      <c r="B158" s="5" t="s">
        <v>264</v>
      </c>
      <c r="C158" s="4">
        <v>48926070</v>
      </c>
      <c r="D158" s="5" t="s">
        <v>174</v>
      </c>
      <c r="E158" s="5" t="s">
        <v>71</v>
      </c>
      <c r="F158" s="5" t="s">
        <v>16</v>
      </c>
      <c r="G158" s="5" t="s">
        <v>44</v>
      </c>
      <c r="H158" s="5" t="s">
        <v>45</v>
      </c>
      <c r="I158" s="5" t="s">
        <v>42</v>
      </c>
      <c r="J158" s="5" t="s">
        <v>42</v>
      </c>
      <c r="K158" s="6">
        <v>40266</v>
      </c>
      <c r="L158" s="6">
        <v>40266</v>
      </c>
      <c r="M158" s="7">
        <v>1420920</v>
      </c>
      <c r="N158" s="19" t="s">
        <v>289</v>
      </c>
      <c r="O158" s="19">
        <v>0</v>
      </c>
      <c r="P158" s="19">
        <v>1.42092</v>
      </c>
      <c r="Q158" s="18">
        <v>3</v>
      </c>
      <c r="R158" s="169" t="str">
        <f t="shared" si="2"/>
        <v>Marzo</v>
      </c>
      <c r="S158" t="s">
        <v>294</v>
      </c>
      <c r="T158" s="17" t="s">
        <v>242</v>
      </c>
    </row>
    <row r="159" spans="1:20">
      <c r="A159" s="4">
        <v>7725110117</v>
      </c>
      <c r="B159" s="5" t="s">
        <v>265</v>
      </c>
      <c r="C159" s="4">
        <v>48926070</v>
      </c>
      <c r="D159" s="5" t="s">
        <v>174</v>
      </c>
      <c r="E159" s="5" t="s">
        <v>71</v>
      </c>
      <c r="F159" s="5" t="s">
        <v>15</v>
      </c>
      <c r="G159" s="5" t="s">
        <v>40</v>
      </c>
      <c r="H159" s="5" t="s">
        <v>41</v>
      </c>
      <c r="I159" s="5" t="s">
        <v>42</v>
      </c>
      <c r="J159" s="5" t="s">
        <v>42</v>
      </c>
      <c r="K159" s="6">
        <v>40263</v>
      </c>
      <c r="L159" s="6">
        <v>40263</v>
      </c>
      <c r="M159" s="7">
        <v>500000</v>
      </c>
      <c r="N159" s="19" t="s">
        <v>289</v>
      </c>
      <c r="O159" s="19">
        <v>0</v>
      </c>
      <c r="P159" s="19">
        <v>0.5</v>
      </c>
      <c r="Q159" s="18">
        <v>3</v>
      </c>
      <c r="R159" s="169" t="str">
        <f t="shared" si="2"/>
        <v>Marzo</v>
      </c>
      <c r="S159" t="s">
        <v>294</v>
      </c>
      <c r="T159" s="17" t="s">
        <v>242</v>
      </c>
    </row>
    <row r="160" spans="1:20">
      <c r="A160" s="4">
        <v>7725110124</v>
      </c>
      <c r="B160" s="5" t="s">
        <v>267</v>
      </c>
      <c r="C160" s="4">
        <v>48926070</v>
      </c>
      <c r="D160" s="5" t="s">
        <v>174</v>
      </c>
      <c r="E160" s="5" t="s">
        <v>71</v>
      </c>
      <c r="F160" s="5" t="s">
        <v>16</v>
      </c>
      <c r="G160" s="5" t="s">
        <v>44</v>
      </c>
      <c r="H160" s="5" t="s">
        <v>45</v>
      </c>
      <c r="I160" s="5" t="s">
        <v>42</v>
      </c>
      <c r="J160" s="5" t="s">
        <v>42</v>
      </c>
      <c r="K160" s="6">
        <v>40266</v>
      </c>
      <c r="L160" s="6">
        <v>40266</v>
      </c>
      <c r="M160" s="7">
        <v>164197</v>
      </c>
      <c r="N160" s="19" t="s">
        <v>289</v>
      </c>
      <c r="O160" s="19">
        <v>0</v>
      </c>
      <c r="P160" s="19">
        <v>0.16419700000000001</v>
      </c>
      <c r="Q160" s="18">
        <v>3</v>
      </c>
      <c r="R160" s="169" t="str">
        <f t="shared" si="2"/>
        <v>Marzo</v>
      </c>
      <c r="S160" t="s">
        <v>295</v>
      </c>
      <c r="T160" s="17" t="s">
        <v>242</v>
      </c>
    </row>
    <row r="161" spans="1:20">
      <c r="A161" s="4">
        <v>7725110127</v>
      </c>
      <c r="B161" s="5" t="s">
        <v>268</v>
      </c>
      <c r="C161" s="4">
        <v>48926070</v>
      </c>
      <c r="D161" s="5" t="s">
        <v>174</v>
      </c>
      <c r="E161" s="5" t="s">
        <v>71</v>
      </c>
      <c r="F161" s="5" t="s">
        <v>232</v>
      </c>
      <c r="G161" s="5" t="s">
        <v>54</v>
      </c>
      <c r="H161" s="5" t="s">
        <v>55</v>
      </c>
      <c r="I161" s="5" t="s">
        <v>42</v>
      </c>
      <c r="J161" s="5" t="s">
        <v>42</v>
      </c>
      <c r="K161" s="6">
        <v>40267</v>
      </c>
      <c r="L161" s="6">
        <v>40267</v>
      </c>
      <c r="M161" s="7">
        <v>674800</v>
      </c>
      <c r="N161" s="19" t="s">
        <v>289</v>
      </c>
      <c r="O161" s="19">
        <v>0</v>
      </c>
      <c r="P161" s="19">
        <v>0.67479999999999996</v>
      </c>
      <c r="Q161" s="18">
        <v>3</v>
      </c>
      <c r="R161" s="169" t="str">
        <f t="shared" si="2"/>
        <v>Marzo</v>
      </c>
      <c r="S161" t="s">
        <v>296</v>
      </c>
      <c r="T161" s="17" t="s">
        <v>242</v>
      </c>
    </row>
    <row r="162" spans="1:20">
      <c r="A162" s="4">
        <v>7725110128</v>
      </c>
      <c r="B162" s="5" t="s">
        <v>269</v>
      </c>
      <c r="C162" s="4">
        <v>48926070</v>
      </c>
      <c r="D162" s="5" t="s">
        <v>174</v>
      </c>
      <c r="E162" s="5" t="s">
        <v>71</v>
      </c>
      <c r="F162" s="5" t="s">
        <v>232</v>
      </c>
      <c r="G162" s="5" t="s">
        <v>54</v>
      </c>
      <c r="H162" s="5" t="s">
        <v>55</v>
      </c>
      <c r="I162" s="5" t="s">
        <v>42</v>
      </c>
      <c r="J162" s="5" t="s">
        <v>42</v>
      </c>
      <c r="K162" s="6">
        <v>40267</v>
      </c>
      <c r="L162" s="6">
        <v>40267</v>
      </c>
      <c r="M162" s="7">
        <v>-620543</v>
      </c>
      <c r="N162" s="19" t="s">
        <v>289</v>
      </c>
      <c r="O162" s="19">
        <v>0</v>
      </c>
      <c r="P162" s="19">
        <v>-0.62054299999999996</v>
      </c>
      <c r="Q162" s="18">
        <v>3</v>
      </c>
      <c r="R162" s="169" t="str">
        <f t="shared" si="2"/>
        <v>Marzo</v>
      </c>
      <c r="S162" t="s">
        <v>296</v>
      </c>
      <c r="T162" s="17" t="s">
        <v>242</v>
      </c>
    </row>
    <row r="163" spans="1:20">
      <c r="A163" s="4">
        <v>7725110128</v>
      </c>
      <c r="B163" s="5" t="s">
        <v>269</v>
      </c>
      <c r="C163" s="4">
        <v>48926070</v>
      </c>
      <c r="D163" s="5" t="s">
        <v>174</v>
      </c>
      <c r="E163" s="5" t="s">
        <v>71</v>
      </c>
      <c r="F163" s="5" t="s">
        <v>232</v>
      </c>
      <c r="G163" s="5" t="s">
        <v>54</v>
      </c>
      <c r="H163" s="5" t="s">
        <v>55</v>
      </c>
      <c r="I163" s="5" t="s">
        <v>42</v>
      </c>
      <c r="J163" s="5" t="s">
        <v>42</v>
      </c>
      <c r="K163" s="6">
        <v>40267</v>
      </c>
      <c r="L163" s="6">
        <v>40267</v>
      </c>
      <c r="M163" s="7">
        <v>1939200</v>
      </c>
      <c r="N163" s="19" t="s">
        <v>289</v>
      </c>
      <c r="O163" s="19">
        <v>0</v>
      </c>
      <c r="P163" s="19">
        <v>1.9392</v>
      </c>
      <c r="Q163" s="18">
        <v>3</v>
      </c>
      <c r="R163" s="169" t="str">
        <f t="shared" si="2"/>
        <v>Marzo</v>
      </c>
      <c r="S163" t="s">
        <v>296</v>
      </c>
      <c r="T163" s="17" t="s">
        <v>242</v>
      </c>
    </row>
    <row r="164" spans="1:20">
      <c r="A164" s="4">
        <v>7725110129</v>
      </c>
      <c r="B164" s="5" t="s">
        <v>270</v>
      </c>
      <c r="C164" s="4">
        <v>48926070</v>
      </c>
      <c r="D164" s="5" t="s">
        <v>174</v>
      </c>
      <c r="E164" s="5" t="s">
        <v>71</v>
      </c>
      <c r="F164" s="5" t="s">
        <v>232</v>
      </c>
      <c r="G164" s="5" t="s">
        <v>54</v>
      </c>
      <c r="H164" s="5" t="s">
        <v>55</v>
      </c>
      <c r="I164" s="5" t="s">
        <v>42</v>
      </c>
      <c r="J164" s="5" t="s">
        <v>42</v>
      </c>
      <c r="K164" s="6">
        <v>40267</v>
      </c>
      <c r="L164" s="6">
        <v>40267</v>
      </c>
      <c r="M164" s="7">
        <v>-642539</v>
      </c>
      <c r="N164" s="19" t="s">
        <v>289</v>
      </c>
      <c r="O164" s="19">
        <v>0</v>
      </c>
      <c r="P164" s="19">
        <v>-0.64253899999999997</v>
      </c>
      <c r="Q164" s="18">
        <v>3</v>
      </c>
      <c r="R164" s="169" t="str">
        <f t="shared" si="2"/>
        <v>Marzo</v>
      </c>
      <c r="S164" t="s">
        <v>296</v>
      </c>
      <c r="T164" s="17" t="s">
        <v>242</v>
      </c>
    </row>
    <row r="165" spans="1:20">
      <c r="A165" s="4">
        <v>7725110129</v>
      </c>
      <c r="B165" s="5" t="s">
        <v>270</v>
      </c>
      <c r="C165" s="4">
        <v>48926070</v>
      </c>
      <c r="D165" s="5" t="s">
        <v>174</v>
      </c>
      <c r="E165" s="5" t="s">
        <v>71</v>
      </c>
      <c r="F165" s="5" t="s">
        <v>232</v>
      </c>
      <c r="G165" s="5" t="s">
        <v>54</v>
      </c>
      <c r="H165" s="5" t="s">
        <v>55</v>
      </c>
      <c r="I165" s="5" t="s">
        <v>42</v>
      </c>
      <c r="J165" s="5" t="s">
        <v>42</v>
      </c>
      <c r="K165" s="6">
        <v>40267</v>
      </c>
      <c r="L165" s="6">
        <v>40267</v>
      </c>
      <c r="M165" s="7">
        <v>2504200</v>
      </c>
      <c r="N165" s="19" t="s">
        <v>289</v>
      </c>
      <c r="O165" s="19">
        <v>0</v>
      </c>
      <c r="P165" s="19">
        <v>2.5042</v>
      </c>
      <c r="Q165" s="18">
        <v>3</v>
      </c>
      <c r="R165" s="169" t="str">
        <f t="shared" si="2"/>
        <v>Marzo</v>
      </c>
      <c r="S165" t="s">
        <v>296</v>
      </c>
      <c r="T165" s="17" t="s">
        <v>242</v>
      </c>
    </row>
    <row r="166" spans="1:20">
      <c r="A166" s="4">
        <v>7725110131</v>
      </c>
      <c r="B166" s="5" t="s">
        <v>271</v>
      </c>
      <c r="C166" s="4">
        <v>48926070</v>
      </c>
      <c r="D166" s="5" t="s">
        <v>174</v>
      </c>
      <c r="E166" s="5" t="s">
        <v>71</v>
      </c>
      <c r="F166" s="5" t="s">
        <v>232</v>
      </c>
      <c r="G166" s="5" t="s">
        <v>54</v>
      </c>
      <c r="H166" s="5" t="s">
        <v>55</v>
      </c>
      <c r="I166" s="5" t="s">
        <v>42</v>
      </c>
      <c r="J166" s="5" t="s">
        <v>42</v>
      </c>
      <c r="K166" s="6">
        <v>40267</v>
      </c>
      <c r="L166" s="6">
        <v>40267</v>
      </c>
      <c r="M166" s="7">
        <v>620600</v>
      </c>
      <c r="N166" s="19" t="s">
        <v>289</v>
      </c>
      <c r="O166" s="19">
        <v>0</v>
      </c>
      <c r="P166" s="19">
        <v>0.62060000000000004</v>
      </c>
      <c r="Q166" s="18">
        <v>3</v>
      </c>
      <c r="R166" s="169" t="str">
        <f t="shared" si="2"/>
        <v>Marzo</v>
      </c>
      <c r="S166" t="s">
        <v>297</v>
      </c>
      <c r="T166" s="17" t="s">
        <v>242</v>
      </c>
    </row>
    <row r="167" spans="1:20">
      <c r="A167" s="4">
        <v>7725110133</v>
      </c>
      <c r="B167" s="5" t="s">
        <v>272</v>
      </c>
      <c r="C167" s="4">
        <v>48926070</v>
      </c>
      <c r="D167" s="5" t="s">
        <v>174</v>
      </c>
      <c r="E167" s="5" t="s">
        <v>71</v>
      </c>
      <c r="F167" s="5" t="s">
        <v>232</v>
      </c>
      <c r="G167" s="5" t="s">
        <v>54</v>
      </c>
      <c r="H167" s="5" t="s">
        <v>55</v>
      </c>
      <c r="I167" s="5" t="s">
        <v>42</v>
      </c>
      <c r="J167" s="5" t="s">
        <v>42</v>
      </c>
      <c r="K167" s="6">
        <v>40267</v>
      </c>
      <c r="L167" s="6">
        <v>40267</v>
      </c>
      <c r="M167" s="7">
        <v>465300</v>
      </c>
      <c r="N167" s="19" t="s">
        <v>289</v>
      </c>
      <c r="O167" s="19">
        <v>0</v>
      </c>
      <c r="P167" s="19">
        <v>0.46529999999999999</v>
      </c>
      <c r="Q167" s="18">
        <v>3</v>
      </c>
      <c r="R167" s="169" t="str">
        <f t="shared" si="2"/>
        <v>Marzo</v>
      </c>
      <c r="S167" t="s">
        <v>297</v>
      </c>
      <c r="T167" s="17" t="s">
        <v>242</v>
      </c>
    </row>
    <row r="168" spans="1:20">
      <c r="A168" s="4">
        <v>7725110134</v>
      </c>
      <c r="B168" s="5" t="s">
        <v>273</v>
      </c>
      <c r="C168" s="4">
        <v>48926070</v>
      </c>
      <c r="D168" s="5" t="s">
        <v>174</v>
      </c>
      <c r="E168" s="5" t="s">
        <v>71</v>
      </c>
      <c r="F168" s="5" t="s">
        <v>232</v>
      </c>
      <c r="G168" s="5" t="s">
        <v>54</v>
      </c>
      <c r="H168" s="5" t="s">
        <v>55</v>
      </c>
      <c r="I168" s="5" t="s">
        <v>42</v>
      </c>
      <c r="J168" s="5" t="s">
        <v>42</v>
      </c>
      <c r="K168" s="6">
        <v>40267</v>
      </c>
      <c r="L168" s="6">
        <v>40267</v>
      </c>
      <c r="M168" s="7">
        <v>310200</v>
      </c>
      <c r="N168" s="19" t="s">
        <v>289</v>
      </c>
      <c r="O168" s="19">
        <v>0</v>
      </c>
      <c r="P168" s="19">
        <v>0.31019999999999998</v>
      </c>
      <c r="Q168" s="18">
        <v>3</v>
      </c>
      <c r="R168" s="169" t="str">
        <f t="shared" si="2"/>
        <v>Marzo</v>
      </c>
      <c r="S168" t="s">
        <v>297</v>
      </c>
      <c r="T168" s="17" t="s">
        <v>242</v>
      </c>
    </row>
    <row r="169" spans="1:20">
      <c r="A169" s="4">
        <v>7725116403</v>
      </c>
      <c r="B169" s="5" t="s">
        <v>274</v>
      </c>
      <c r="C169" s="4">
        <v>48926070</v>
      </c>
      <c r="D169" s="5" t="s">
        <v>174</v>
      </c>
      <c r="E169" s="5" t="s">
        <v>51</v>
      </c>
      <c r="F169" s="5" t="s">
        <v>233</v>
      </c>
      <c r="G169" s="5" t="s">
        <v>78</v>
      </c>
      <c r="H169" s="5" t="s">
        <v>79</v>
      </c>
      <c r="I169" s="5" t="s">
        <v>42</v>
      </c>
      <c r="J169" s="5" t="s">
        <v>42</v>
      </c>
      <c r="K169" s="6">
        <v>40241</v>
      </c>
      <c r="L169" s="6">
        <v>40247</v>
      </c>
      <c r="M169" s="7">
        <v>300914</v>
      </c>
      <c r="N169" s="19" t="s">
        <v>289</v>
      </c>
      <c r="O169" s="19">
        <v>0</v>
      </c>
      <c r="P169" s="19">
        <v>0.30091400000000001</v>
      </c>
      <c r="Q169" s="18">
        <v>3</v>
      </c>
      <c r="R169" s="169" t="str">
        <f t="shared" si="2"/>
        <v>Marzo</v>
      </c>
      <c r="S169" t="s">
        <v>170</v>
      </c>
      <c r="T169" s="17" t="s">
        <v>246</v>
      </c>
    </row>
    <row r="170" spans="1:20">
      <c r="A170" s="4">
        <v>7725116403</v>
      </c>
      <c r="B170" s="5" t="s">
        <v>274</v>
      </c>
      <c r="C170" s="4">
        <v>48926070</v>
      </c>
      <c r="D170" s="5" t="s">
        <v>174</v>
      </c>
      <c r="E170" s="5" t="s">
        <v>51</v>
      </c>
      <c r="F170" s="5" t="s">
        <v>234</v>
      </c>
      <c r="G170" s="5" t="s">
        <v>78</v>
      </c>
      <c r="H170" s="5" t="s">
        <v>79</v>
      </c>
      <c r="I170" s="5" t="s">
        <v>42</v>
      </c>
      <c r="J170" s="5" t="s">
        <v>42</v>
      </c>
      <c r="K170" s="6">
        <v>40248</v>
      </c>
      <c r="L170" s="6">
        <v>40253</v>
      </c>
      <c r="M170" s="7">
        <v>300914</v>
      </c>
      <c r="N170" s="19" t="s">
        <v>289</v>
      </c>
      <c r="O170" s="19">
        <v>0</v>
      </c>
      <c r="P170" s="19">
        <v>0.30091400000000001</v>
      </c>
      <c r="Q170" s="18">
        <v>3</v>
      </c>
      <c r="R170" s="169" t="str">
        <f t="shared" si="2"/>
        <v>Marzo</v>
      </c>
      <c r="S170" t="s">
        <v>170</v>
      </c>
      <c r="T170" s="17" t="s">
        <v>246</v>
      </c>
    </row>
    <row r="171" spans="1:20">
      <c r="A171" s="4">
        <v>7725116403</v>
      </c>
      <c r="B171" s="5" t="s">
        <v>274</v>
      </c>
      <c r="C171" s="4">
        <v>48926070</v>
      </c>
      <c r="D171" s="5" t="s">
        <v>174</v>
      </c>
      <c r="E171" s="5" t="s">
        <v>51</v>
      </c>
      <c r="F171" s="5" t="s">
        <v>235</v>
      </c>
      <c r="G171" s="5" t="s">
        <v>78</v>
      </c>
      <c r="H171" s="5" t="s">
        <v>79</v>
      </c>
      <c r="I171" s="5" t="s">
        <v>42</v>
      </c>
      <c r="J171" s="5" t="s">
        <v>42</v>
      </c>
      <c r="K171" s="6">
        <v>40255</v>
      </c>
      <c r="L171" s="6">
        <v>40263</v>
      </c>
      <c r="M171" s="7">
        <v>300914</v>
      </c>
      <c r="N171" s="19" t="s">
        <v>289</v>
      </c>
      <c r="O171" s="19">
        <v>0</v>
      </c>
      <c r="P171" s="19">
        <v>0.30091400000000001</v>
      </c>
      <c r="Q171" s="18">
        <v>3</v>
      </c>
      <c r="R171" s="169" t="str">
        <f t="shared" si="2"/>
        <v>Marzo</v>
      </c>
      <c r="S171" t="s">
        <v>170</v>
      </c>
      <c r="T171" s="17" t="s">
        <v>246</v>
      </c>
    </row>
    <row r="172" spans="1:20">
      <c r="A172" s="4">
        <v>7725116403</v>
      </c>
      <c r="B172" s="5" t="s">
        <v>274</v>
      </c>
      <c r="C172" s="4">
        <v>48926070</v>
      </c>
      <c r="D172" s="5" t="s">
        <v>174</v>
      </c>
      <c r="E172" s="5" t="s">
        <v>51</v>
      </c>
      <c r="F172" s="5" t="s">
        <v>236</v>
      </c>
      <c r="G172" s="5" t="s">
        <v>78</v>
      </c>
      <c r="H172" s="5" t="s">
        <v>79</v>
      </c>
      <c r="I172" s="5" t="s">
        <v>42</v>
      </c>
      <c r="J172" s="5" t="s">
        <v>42</v>
      </c>
      <c r="K172" s="6">
        <v>40262</v>
      </c>
      <c r="L172" s="6">
        <v>40266</v>
      </c>
      <c r="M172" s="7">
        <v>353736</v>
      </c>
      <c r="N172" s="19" t="s">
        <v>289</v>
      </c>
      <c r="O172" s="19">
        <v>0</v>
      </c>
      <c r="P172" s="19">
        <v>0.35373599999999999</v>
      </c>
      <c r="Q172" s="18">
        <v>3</v>
      </c>
      <c r="R172" s="169" t="str">
        <f t="shared" si="2"/>
        <v>Marzo</v>
      </c>
      <c r="S172" t="s">
        <v>170</v>
      </c>
      <c r="T172" s="17" t="s">
        <v>246</v>
      </c>
    </row>
    <row r="173" spans="1:20">
      <c r="A173" s="4">
        <v>7725110102</v>
      </c>
      <c r="B173" s="5" t="s">
        <v>256</v>
      </c>
      <c r="C173" s="4">
        <v>48926170</v>
      </c>
      <c r="D173" s="5" t="s">
        <v>278</v>
      </c>
      <c r="E173" s="5" t="s">
        <v>71</v>
      </c>
      <c r="F173" s="5" t="s">
        <v>12</v>
      </c>
      <c r="G173" s="5" t="s">
        <v>40</v>
      </c>
      <c r="H173" s="5" t="s">
        <v>41</v>
      </c>
      <c r="I173" s="5" t="s">
        <v>42</v>
      </c>
      <c r="J173" s="5" t="s">
        <v>42</v>
      </c>
      <c r="K173" s="6">
        <v>40248</v>
      </c>
      <c r="L173" s="6">
        <v>40248</v>
      </c>
      <c r="M173" s="7">
        <v>4917348</v>
      </c>
      <c r="N173" s="19" t="s">
        <v>289</v>
      </c>
      <c r="O173" s="19">
        <v>0</v>
      </c>
      <c r="P173" s="19">
        <v>4.9173479999999996</v>
      </c>
      <c r="Q173" s="18">
        <v>3</v>
      </c>
      <c r="R173" s="169" t="str">
        <f t="shared" si="2"/>
        <v>Marzo</v>
      </c>
      <c r="S173" t="s">
        <v>292</v>
      </c>
      <c r="T173" s="17" t="s">
        <v>242</v>
      </c>
    </row>
    <row r="174" spans="1:20">
      <c r="A174" s="4">
        <v>7725110102</v>
      </c>
      <c r="B174" s="5" t="s">
        <v>256</v>
      </c>
      <c r="C174" s="4">
        <v>48926170</v>
      </c>
      <c r="D174" s="5" t="s">
        <v>278</v>
      </c>
      <c r="E174" s="5" t="s">
        <v>71</v>
      </c>
      <c r="F174" s="5" t="s">
        <v>15</v>
      </c>
      <c r="G174" s="5" t="s">
        <v>40</v>
      </c>
      <c r="H174" s="5" t="s">
        <v>41</v>
      </c>
      <c r="I174" s="5" t="s">
        <v>42</v>
      </c>
      <c r="J174" s="5" t="s">
        <v>42</v>
      </c>
      <c r="K174" s="6">
        <v>40263</v>
      </c>
      <c r="L174" s="6">
        <v>40263</v>
      </c>
      <c r="M174" s="7">
        <v>5011355</v>
      </c>
      <c r="N174" s="19" t="s">
        <v>289</v>
      </c>
      <c r="O174" s="19">
        <v>0</v>
      </c>
      <c r="P174" s="19">
        <v>5.011355</v>
      </c>
      <c r="Q174" s="18">
        <v>3</v>
      </c>
      <c r="R174" s="169" t="str">
        <f t="shared" si="2"/>
        <v>Marzo</v>
      </c>
      <c r="S174" t="s">
        <v>292</v>
      </c>
      <c r="T174" s="17" t="s">
        <v>242</v>
      </c>
    </row>
    <row r="175" spans="1:20">
      <c r="A175" s="4">
        <v>7725110108</v>
      </c>
      <c r="B175" s="5" t="s">
        <v>258</v>
      </c>
      <c r="C175" s="4">
        <v>48926170</v>
      </c>
      <c r="D175" s="5" t="s">
        <v>278</v>
      </c>
      <c r="E175" s="5" t="s">
        <v>71</v>
      </c>
      <c r="F175" s="5" t="s">
        <v>12</v>
      </c>
      <c r="G175" s="5" t="s">
        <v>40</v>
      </c>
      <c r="H175" s="5" t="s">
        <v>41</v>
      </c>
      <c r="I175" s="5" t="s">
        <v>42</v>
      </c>
      <c r="J175" s="5" t="s">
        <v>42</v>
      </c>
      <c r="K175" s="6">
        <v>40248</v>
      </c>
      <c r="L175" s="6">
        <v>40248</v>
      </c>
      <c r="M175" s="7">
        <v>62622</v>
      </c>
      <c r="N175" s="19" t="s">
        <v>289</v>
      </c>
      <c r="O175" s="19">
        <v>0</v>
      </c>
      <c r="P175" s="19">
        <v>6.2621999999999997E-2</v>
      </c>
      <c r="Q175" s="18">
        <v>3</v>
      </c>
      <c r="R175" s="169" t="str">
        <f t="shared" si="2"/>
        <v>Marzo</v>
      </c>
      <c r="S175" t="s">
        <v>292</v>
      </c>
      <c r="T175" s="17" t="s">
        <v>242</v>
      </c>
    </row>
    <row r="176" spans="1:20">
      <c r="A176" s="4">
        <v>7725110110</v>
      </c>
      <c r="B176" s="5" t="s">
        <v>259</v>
      </c>
      <c r="C176" s="4">
        <v>48926170</v>
      </c>
      <c r="D176" s="5" t="s">
        <v>278</v>
      </c>
      <c r="E176" s="5" t="s">
        <v>71</v>
      </c>
      <c r="F176" s="5" t="s">
        <v>12</v>
      </c>
      <c r="G176" s="5" t="s">
        <v>40</v>
      </c>
      <c r="H176" s="5" t="s">
        <v>41</v>
      </c>
      <c r="I176" s="5" t="s">
        <v>42</v>
      </c>
      <c r="J176" s="5" t="s">
        <v>42</v>
      </c>
      <c r="K176" s="6">
        <v>40248</v>
      </c>
      <c r="L176" s="6">
        <v>40248</v>
      </c>
      <c r="M176" s="7">
        <v>422300</v>
      </c>
      <c r="N176" s="19" t="s">
        <v>289</v>
      </c>
      <c r="O176" s="19">
        <v>0</v>
      </c>
      <c r="P176" s="19">
        <v>0.42230000000000001</v>
      </c>
      <c r="Q176" s="18">
        <v>3</v>
      </c>
      <c r="R176" s="169" t="str">
        <f t="shared" si="2"/>
        <v>Marzo</v>
      </c>
      <c r="S176" t="s">
        <v>292</v>
      </c>
      <c r="T176" s="17" t="s">
        <v>242</v>
      </c>
    </row>
    <row r="177" spans="1:20">
      <c r="A177" s="4">
        <v>7725110110</v>
      </c>
      <c r="B177" s="5" t="s">
        <v>259</v>
      </c>
      <c r="C177" s="4">
        <v>48926170</v>
      </c>
      <c r="D177" s="5" t="s">
        <v>278</v>
      </c>
      <c r="E177" s="5" t="s">
        <v>71</v>
      </c>
      <c r="F177" s="5" t="s">
        <v>15</v>
      </c>
      <c r="G177" s="5" t="s">
        <v>40</v>
      </c>
      <c r="H177" s="5" t="s">
        <v>41</v>
      </c>
      <c r="I177" s="5" t="s">
        <v>42</v>
      </c>
      <c r="J177" s="5" t="s">
        <v>42</v>
      </c>
      <c r="K177" s="6">
        <v>40263</v>
      </c>
      <c r="L177" s="6">
        <v>40263</v>
      </c>
      <c r="M177" s="7">
        <v>430500</v>
      </c>
      <c r="N177" s="19" t="s">
        <v>289</v>
      </c>
      <c r="O177" s="19">
        <v>0</v>
      </c>
      <c r="P177" s="19">
        <v>0.43049999999999999</v>
      </c>
      <c r="Q177" s="18">
        <v>3</v>
      </c>
      <c r="R177" s="169" t="str">
        <f t="shared" si="2"/>
        <v>Marzo</v>
      </c>
      <c r="S177" t="s">
        <v>292</v>
      </c>
      <c r="T177" s="17" t="s">
        <v>242</v>
      </c>
    </row>
    <row r="178" spans="1:20">
      <c r="A178" s="4">
        <v>7725110111</v>
      </c>
      <c r="B178" s="5" t="s">
        <v>260</v>
      </c>
      <c r="C178" s="4">
        <v>48926170</v>
      </c>
      <c r="D178" s="5" t="s">
        <v>278</v>
      </c>
      <c r="E178" s="5" t="s">
        <v>71</v>
      </c>
      <c r="F178" s="5" t="s">
        <v>16</v>
      </c>
      <c r="G178" s="5" t="s">
        <v>44</v>
      </c>
      <c r="H178" s="5" t="s">
        <v>45</v>
      </c>
      <c r="I178" s="5" t="s">
        <v>42</v>
      </c>
      <c r="J178" s="5" t="s">
        <v>42</v>
      </c>
      <c r="K178" s="6">
        <v>40266</v>
      </c>
      <c r="L178" s="6">
        <v>40266</v>
      </c>
      <c r="M178" s="7">
        <v>1160323</v>
      </c>
      <c r="N178" s="19" t="s">
        <v>289</v>
      </c>
      <c r="O178" s="19">
        <v>0</v>
      </c>
      <c r="P178" s="19">
        <v>1.160323</v>
      </c>
      <c r="Q178" s="18">
        <v>3</v>
      </c>
      <c r="R178" s="169" t="str">
        <f t="shared" si="2"/>
        <v>Marzo</v>
      </c>
      <c r="S178" t="s">
        <v>293</v>
      </c>
      <c r="T178" s="17" t="s">
        <v>242</v>
      </c>
    </row>
    <row r="179" spans="1:20">
      <c r="A179" s="4">
        <v>7725110113</v>
      </c>
      <c r="B179" s="5" t="s">
        <v>262</v>
      </c>
      <c r="C179" s="4">
        <v>48926170</v>
      </c>
      <c r="D179" s="5" t="s">
        <v>278</v>
      </c>
      <c r="E179" s="5" t="s">
        <v>71</v>
      </c>
      <c r="F179" s="5" t="s">
        <v>16</v>
      </c>
      <c r="G179" s="5" t="s">
        <v>44</v>
      </c>
      <c r="H179" s="5" t="s">
        <v>45</v>
      </c>
      <c r="I179" s="5" t="s">
        <v>42</v>
      </c>
      <c r="J179" s="5" t="s">
        <v>42</v>
      </c>
      <c r="K179" s="6">
        <v>40266</v>
      </c>
      <c r="L179" s="6">
        <v>40266</v>
      </c>
      <c r="M179" s="7">
        <v>1030194</v>
      </c>
      <c r="N179" s="19" t="s">
        <v>289</v>
      </c>
      <c r="O179" s="19">
        <v>0</v>
      </c>
      <c r="P179" s="19">
        <v>1.0301940000000001</v>
      </c>
      <c r="Q179" s="18">
        <v>3</v>
      </c>
      <c r="R179" s="169" t="str">
        <f t="shared" si="2"/>
        <v>Marzo</v>
      </c>
      <c r="S179" t="s">
        <v>293</v>
      </c>
      <c r="T179" s="17" t="s">
        <v>242</v>
      </c>
    </row>
    <row r="180" spans="1:20">
      <c r="A180" s="4">
        <v>7725110114</v>
      </c>
      <c r="B180" s="5" t="s">
        <v>263</v>
      </c>
      <c r="C180" s="4">
        <v>48926170</v>
      </c>
      <c r="D180" s="5" t="s">
        <v>278</v>
      </c>
      <c r="E180" s="5" t="s">
        <v>71</v>
      </c>
      <c r="F180" s="5" t="s">
        <v>16</v>
      </c>
      <c r="G180" s="5" t="s">
        <v>44</v>
      </c>
      <c r="H180" s="5" t="s">
        <v>45</v>
      </c>
      <c r="I180" s="5" t="s">
        <v>42</v>
      </c>
      <c r="J180" s="5" t="s">
        <v>42</v>
      </c>
      <c r="K180" s="6">
        <v>40266</v>
      </c>
      <c r="L180" s="6">
        <v>40266</v>
      </c>
      <c r="M180" s="7">
        <v>715711</v>
      </c>
      <c r="N180" s="19" t="s">
        <v>289</v>
      </c>
      <c r="O180" s="19">
        <v>0</v>
      </c>
      <c r="P180" s="19">
        <v>0.71571099999999999</v>
      </c>
      <c r="Q180" s="18">
        <v>3</v>
      </c>
      <c r="R180" s="169" t="str">
        <f t="shared" si="2"/>
        <v>Marzo</v>
      </c>
      <c r="S180" t="s">
        <v>293</v>
      </c>
      <c r="T180" s="17" t="s">
        <v>242</v>
      </c>
    </row>
    <row r="181" spans="1:20">
      <c r="A181" s="4">
        <v>7725110116</v>
      </c>
      <c r="B181" s="5" t="s">
        <v>264</v>
      </c>
      <c r="C181" s="4">
        <v>48926170</v>
      </c>
      <c r="D181" s="5" t="s">
        <v>278</v>
      </c>
      <c r="E181" s="5" t="s">
        <v>71</v>
      </c>
      <c r="F181" s="5" t="s">
        <v>16</v>
      </c>
      <c r="G181" s="5" t="s">
        <v>44</v>
      </c>
      <c r="H181" s="5" t="s">
        <v>45</v>
      </c>
      <c r="I181" s="5" t="s">
        <v>42</v>
      </c>
      <c r="J181" s="5" t="s">
        <v>42</v>
      </c>
      <c r="K181" s="6">
        <v>40266</v>
      </c>
      <c r="L181" s="6">
        <v>40266</v>
      </c>
      <c r="M181" s="7">
        <v>975970</v>
      </c>
      <c r="N181" s="19" t="s">
        <v>289</v>
      </c>
      <c r="O181" s="19">
        <v>0</v>
      </c>
      <c r="P181" s="19">
        <v>0.97597</v>
      </c>
      <c r="Q181" s="18">
        <v>3</v>
      </c>
      <c r="R181" s="169" t="str">
        <f t="shared" si="2"/>
        <v>Marzo</v>
      </c>
      <c r="S181" t="s">
        <v>294</v>
      </c>
      <c r="T181" s="17" t="s">
        <v>242</v>
      </c>
    </row>
    <row r="182" spans="1:20">
      <c r="A182" s="4">
        <v>7725110124</v>
      </c>
      <c r="B182" s="5" t="s">
        <v>267</v>
      </c>
      <c r="C182" s="4">
        <v>48926170</v>
      </c>
      <c r="D182" s="5" t="s">
        <v>278</v>
      </c>
      <c r="E182" s="5" t="s">
        <v>71</v>
      </c>
      <c r="F182" s="5" t="s">
        <v>16</v>
      </c>
      <c r="G182" s="5" t="s">
        <v>44</v>
      </c>
      <c r="H182" s="5" t="s">
        <v>45</v>
      </c>
      <c r="I182" s="5" t="s">
        <v>42</v>
      </c>
      <c r="J182" s="5" t="s">
        <v>42</v>
      </c>
      <c r="K182" s="6">
        <v>40266</v>
      </c>
      <c r="L182" s="6">
        <v>40266</v>
      </c>
      <c r="M182" s="7">
        <v>112783</v>
      </c>
      <c r="N182" s="19" t="s">
        <v>289</v>
      </c>
      <c r="O182" s="19">
        <v>0</v>
      </c>
      <c r="P182" s="19">
        <v>0.11278299999999999</v>
      </c>
      <c r="Q182" s="18">
        <v>3</v>
      </c>
      <c r="R182" s="169" t="str">
        <f t="shared" si="2"/>
        <v>Marzo</v>
      </c>
      <c r="S182" t="s">
        <v>295</v>
      </c>
      <c r="T182" s="17" t="s">
        <v>242</v>
      </c>
    </row>
    <row r="183" spans="1:20">
      <c r="A183" s="4">
        <v>7725110127</v>
      </c>
      <c r="B183" s="5" t="s">
        <v>268</v>
      </c>
      <c r="C183" s="4">
        <v>48926170</v>
      </c>
      <c r="D183" s="5" t="s">
        <v>278</v>
      </c>
      <c r="E183" s="5" t="s">
        <v>71</v>
      </c>
      <c r="F183" s="5" t="s">
        <v>232</v>
      </c>
      <c r="G183" s="5" t="s">
        <v>54</v>
      </c>
      <c r="H183" s="5" t="s">
        <v>55</v>
      </c>
      <c r="I183" s="5" t="s">
        <v>42</v>
      </c>
      <c r="J183" s="5" t="s">
        <v>42</v>
      </c>
      <c r="K183" s="6">
        <v>40267</v>
      </c>
      <c r="L183" s="6">
        <v>40267</v>
      </c>
      <c r="M183" s="7">
        <v>369500</v>
      </c>
      <c r="N183" s="19" t="s">
        <v>289</v>
      </c>
      <c r="O183" s="19">
        <v>0</v>
      </c>
      <c r="P183" s="19">
        <v>0.3695</v>
      </c>
      <c r="Q183" s="18">
        <v>3</v>
      </c>
      <c r="R183" s="169" t="str">
        <f t="shared" si="2"/>
        <v>Marzo</v>
      </c>
      <c r="S183" t="s">
        <v>296</v>
      </c>
      <c r="T183" s="17" t="s">
        <v>242</v>
      </c>
    </row>
    <row r="184" spans="1:20">
      <c r="A184" s="4">
        <v>7725110128</v>
      </c>
      <c r="B184" s="5" t="s">
        <v>269</v>
      </c>
      <c r="C184" s="4">
        <v>48926170</v>
      </c>
      <c r="D184" s="5" t="s">
        <v>278</v>
      </c>
      <c r="E184" s="5" t="s">
        <v>71</v>
      </c>
      <c r="F184" s="5" t="s">
        <v>232</v>
      </c>
      <c r="G184" s="5" t="s">
        <v>54</v>
      </c>
      <c r="H184" s="5" t="s">
        <v>55</v>
      </c>
      <c r="I184" s="5" t="s">
        <v>42</v>
      </c>
      <c r="J184" s="5" t="s">
        <v>42</v>
      </c>
      <c r="K184" s="6">
        <v>40267</v>
      </c>
      <c r="L184" s="6">
        <v>40267</v>
      </c>
      <c r="M184" s="7">
        <v>-399651</v>
      </c>
      <c r="N184" s="19" t="s">
        <v>289</v>
      </c>
      <c r="O184" s="19">
        <v>0</v>
      </c>
      <c r="P184" s="19">
        <v>-0.39965099999999998</v>
      </c>
      <c r="Q184" s="18">
        <v>3</v>
      </c>
      <c r="R184" s="169" t="str">
        <f t="shared" si="2"/>
        <v>Marzo</v>
      </c>
      <c r="S184" t="s">
        <v>296</v>
      </c>
      <c r="T184" s="17" t="s">
        <v>242</v>
      </c>
    </row>
    <row r="185" spans="1:20">
      <c r="A185" s="4">
        <v>7725110128</v>
      </c>
      <c r="B185" s="5" t="s">
        <v>269</v>
      </c>
      <c r="C185" s="4">
        <v>48926170</v>
      </c>
      <c r="D185" s="5" t="s">
        <v>278</v>
      </c>
      <c r="E185" s="5" t="s">
        <v>71</v>
      </c>
      <c r="F185" s="5" t="s">
        <v>232</v>
      </c>
      <c r="G185" s="5" t="s">
        <v>54</v>
      </c>
      <c r="H185" s="5" t="s">
        <v>55</v>
      </c>
      <c r="I185" s="5" t="s">
        <v>42</v>
      </c>
      <c r="J185" s="5" t="s">
        <v>42</v>
      </c>
      <c r="K185" s="6">
        <v>40267</v>
      </c>
      <c r="L185" s="6">
        <v>40267</v>
      </c>
      <c r="M185" s="7">
        <v>1248600</v>
      </c>
      <c r="N185" s="19" t="s">
        <v>289</v>
      </c>
      <c r="O185" s="19">
        <v>0</v>
      </c>
      <c r="P185" s="19">
        <v>1.2485999999999999</v>
      </c>
      <c r="Q185" s="18">
        <v>3</v>
      </c>
      <c r="R185" s="169" t="str">
        <f t="shared" si="2"/>
        <v>Marzo</v>
      </c>
      <c r="S185" t="s">
        <v>296</v>
      </c>
      <c r="T185" s="17" t="s">
        <v>242</v>
      </c>
    </row>
    <row r="186" spans="1:20">
      <c r="A186" s="4">
        <v>7725110129</v>
      </c>
      <c r="B186" s="5" t="s">
        <v>270</v>
      </c>
      <c r="C186" s="4">
        <v>48926170</v>
      </c>
      <c r="D186" s="5" t="s">
        <v>278</v>
      </c>
      <c r="E186" s="5" t="s">
        <v>71</v>
      </c>
      <c r="F186" s="5" t="s">
        <v>232</v>
      </c>
      <c r="G186" s="5" t="s">
        <v>54</v>
      </c>
      <c r="H186" s="5" t="s">
        <v>55</v>
      </c>
      <c r="I186" s="5" t="s">
        <v>42</v>
      </c>
      <c r="J186" s="5" t="s">
        <v>42</v>
      </c>
      <c r="K186" s="6">
        <v>40267</v>
      </c>
      <c r="L186" s="6">
        <v>40267</v>
      </c>
      <c r="M186" s="7">
        <v>-399651</v>
      </c>
      <c r="N186" s="19" t="s">
        <v>289</v>
      </c>
      <c r="O186" s="19">
        <v>0</v>
      </c>
      <c r="P186" s="19">
        <v>-0.39965099999999998</v>
      </c>
      <c r="Q186" s="18">
        <v>3</v>
      </c>
      <c r="R186" s="169" t="str">
        <f t="shared" si="2"/>
        <v>Marzo</v>
      </c>
      <c r="S186" t="s">
        <v>296</v>
      </c>
      <c r="T186" s="17" t="s">
        <v>242</v>
      </c>
    </row>
    <row r="187" spans="1:20">
      <c r="A187" s="4">
        <v>7725110129</v>
      </c>
      <c r="B187" s="5" t="s">
        <v>270</v>
      </c>
      <c r="C187" s="4">
        <v>48926170</v>
      </c>
      <c r="D187" s="5" t="s">
        <v>278</v>
      </c>
      <c r="E187" s="5" t="s">
        <v>71</v>
      </c>
      <c r="F187" s="5" t="s">
        <v>232</v>
      </c>
      <c r="G187" s="5" t="s">
        <v>54</v>
      </c>
      <c r="H187" s="5" t="s">
        <v>55</v>
      </c>
      <c r="I187" s="5" t="s">
        <v>42</v>
      </c>
      <c r="J187" s="5" t="s">
        <v>42</v>
      </c>
      <c r="K187" s="6">
        <v>40267</v>
      </c>
      <c r="L187" s="6">
        <v>40267</v>
      </c>
      <c r="M187" s="7">
        <v>1598400</v>
      </c>
      <c r="N187" s="19" t="s">
        <v>289</v>
      </c>
      <c r="O187" s="19">
        <v>0</v>
      </c>
      <c r="P187" s="19">
        <v>1.5984</v>
      </c>
      <c r="Q187" s="18">
        <v>3</v>
      </c>
      <c r="R187" s="169" t="str">
        <f t="shared" si="2"/>
        <v>Marzo</v>
      </c>
      <c r="S187" t="s">
        <v>296</v>
      </c>
      <c r="T187" s="17" t="s">
        <v>242</v>
      </c>
    </row>
    <row r="188" spans="1:20">
      <c r="A188" s="4">
        <v>7725110131</v>
      </c>
      <c r="B188" s="5" t="s">
        <v>271</v>
      </c>
      <c r="C188" s="4">
        <v>48926170</v>
      </c>
      <c r="D188" s="5" t="s">
        <v>278</v>
      </c>
      <c r="E188" s="5" t="s">
        <v>71</v>
      </c>
      <c r="F188" s="5" t="s">
        <v>232</v>
      </c>
      <c r="G188" s="5" t="s">
        <v>54</v>
      </c>
      <c r="H188" s="5" t="s">
        <v>55</v>
      </c>
      <c r="I188" s="5" t="s">
        <v>42</v>
      </c>
      <c r="J188" s="5" t="s">
        <v>42</v>
      </c>
      <c r="K188" s="6">
        <v>40267</v>
      </c>
      <c r="L188" s="6">
        <v>40267</v>
      </c>
      <c r="M188" s="7">
        <v>397000</v>
      </c>
      <c r="N188" s="19" t="s">
        <v>289</v>
      </c>
      <c r="O188" s="19">
        <v>0</v>
      </c>
      <c r="P188" s="19">
        <v>0.39700000000000002</v>
      </c>
      <c r="Q188" s="18">
        <v>3</v>
      </c>
      <c r="R188" s="169" t="str">
        <f t="shared" si="2"/>
        <v>Marzo</v>
      </c>
      <c r="S188" t="s">
        <v>297</v>
      </c>
      <c r="T188" s="17" t="s">
        <v>242</v>
      </c>
    </row>
    <row r="189" spans="1:20">
      <c r="A189" s="4">
        <v>7725110133</v>
      </c>
      <c r="B189" s="5" t="s">
        <v>272</v>
      </c>
      <c r="C189" s="4">
        <v>48926170</v>
      </c>
      <c r="D189" s="5" t="s">
        <v>278</v>
      </c>
      <c r="E189" s="5" t="s">
        <v>71</v>
      </c>
      <c r="F189" s="5" t="s">
        <v>232</v>
      </c>
      <c r="G189" s="5" t="s">
        <v>54</v>
      </c>
      <c r="H189" s="5" t="s">
        <v>55</v>
      </c>
      <c r="I189" s="5" t="s">
        <v>42</v>
      </c>
      <c r="J189" s="5" t="s">
        <v>42</v>
      </c>
      <c r="K189" s="6">
        <v>40267</v>
      </c>
      <c r="L189" s="6">
        <v>40267</v>
      </c>
      <c r="M189" s="7">
        <v>297700</v>
      </c>
      <c r="N189" s="19" t="s">
        <v>289</v>
      </c>
      <c r="O189" s="19">
        <v>0</v>
      </c>
      <c r="P189" s="19">
        <v>0.29770000000000002</v>
      </c>
      <c r="Q189" s="18">
        <v>3</v>
      </c>
      <c r="R189" s="169" t="str">
        <f t="shared" si="2"/>
        <v>Marzo</v>
      </c>
      <c r="S189" t="s">
        <v>297</v>
      </c>
      <c r="T189" s="17" t="s">
        <v>242</v>
      </c>
    </row>
    <row r="190" spans="1:20">
      <c r="A190" s="4">
        <v>7725110134</v>
      </c>
      <c r="B190" s="5" t="s">
        <v>273</v>
      </c>
      <c r="C190" s="4">
        <v>48926170</v>
      </c>
      <c r="D190" s="5" t="s">
        <v>278</v>
      </c>
      <c r="E190" s="5" t="s">
        <v>71</v>
      </c>
      <c r="F190" s="5" t="s">
        <v>232</v>
      </c>
      <c r="G190" s="5" t="s">
        <v>54</v>
      </c>
      <c r="H190" s="5" t="s">
        <v>55</v>
      </c>
      <c r="I190" s="5" t="s">
        <v>42</v>
      </c>
      <c r="J190" s="5" t="s">
        <v>42</v>
      </c>
      <c r="K190" s="6">
        <v>40267</v>
      </c>
      <c r="L190" s="6">
        <v>40267</v>
      </c>
      <c r="M190" s="7">
        <v>198500</v>
      </c>
      <c r="N190" s="19" t="s">
        <v>289</v>
      </c>
      <c r="O190" s="19">
        <v>0</v>
      </c>
      <c r="P190" s="19">
        <v>0.19850000000000001</v>
      </c>
      <c r="Q190" s="18">
        <v>3</v>
      </c>
      <c r="R190" s="169" t="str">
        <f t="shared" si="2"/>
        <v>Marzo</v>
      </c>
      <c r="S190" t="s">
        <v>297</v>
      </c>
      <c r="T190" s="17" t="s">
        <v>242</v>
      </c>
    </row>
    <row r="191" spans="1:20">
      <c r="A191" s="4">
        <v>7725116403</v>
      </c>
      <c r="B191" s="5" t="s">
        <v>274</v>
      </c>
      <c r="C191" s="4">
        <v>48926170</v>
      </c>
      <c r="D191" s="5" t="s">
        <v>278</v>
      </c>
      <c r="E191" s="5" t="s">
        <v>51</v>
      </c>
      <c r="F191" s="5" t="s">
        <v>233</v>
      </c>
      <c r="G191" s="5" t="s">
        <v>78</v>
      </c>
      <c r="H191" s="5" t="s">
        <v>79</v>
      </c>
      <c r="I191" s="5" t="s">
        <v>42</v>
      </c>
      <c r="J191" s="5" t="s">
        <v>42</v>
      </c>
      <c r="K191" s="6">
        <v>40241</v>
      </c>
      <c r="L191" s="6">
        <v>40247</v>
      </c>
      <c r="M191" s="7">
        <v>2457880</v>
      </c>
      <c r="N191" s="19" t="s">
        <v>289</v>
      </c>
      <c r="O191" s="19">
        <v>0</v>
      </c>
      <c r="P191" s="19">
        <v>2.4578799999999998</v>
      </c>
      <c r="Q191" s="18">
        <v>3</v>
      </c>
      <c r="R191" s="169" t="str">
        <f t="shared" si="2"/>
        <v>Marzo</v>
      </c>
      <c r="S191" t="s">
        <v>170</v>
      </c>
      <c r="T191" s="17" t="s">
        <v>246</v>
      </c>
    </row>
    <row r="192" spans="1:20">
      <c r="A192" s="4">
        <v>7725116403</v>
      </c>
      <c r="B192" s="5" t="s">
        <v>274</v>
      </c>
      <c r="C192" s="4">
        <v>48926170</v>
      </c>
      <c r="D192" s="5" t="s">
        <v>278</v>
      </c>
      <c r="E192" s="5" t="s">
        <v>51</v>
      </c>
      <c r="F192" s="5" t="s">
        <v>234</v>
      </c>
      <c r="G192" s="5" t="s">
        <v>78</v>
      </c>
      <c r="H192" s="5" t="s">
        <v>79</v>
      </c>
      <c r="I192" s="5" t="s">
        <v>42</v>
      </c>
      <c r="J192" s="5" t="s">
        <v>42</v>
      </c>
      <c r="K192" s="6">
        <v>40248</v>
      </c>
      <c r="L192" s="6">
        <v>40253</v>
      </c>
      <c r="M192" s="7">
        <v>2963029</v>
      </c>
      <c r="N192" s="19" t="s">
        <v>289</v>
      </c>
      <c r="O192" s="19">
        <v>0</v>
      </c>
      <c r="P192" s="19">
        <v>2.9630290000000001</v>
      </c>
      <c r="Q192" s="18">
        <v>3</v>
      </c>
      <c r="R192" s="169" t="str">
        <f t="shared" si="2"/>
        <v>Marzo</v>
      </c>
      <c r="S192" t="s">
        <v>170</v>
      </c>
      <c r="T192" s="17" t="s">
        <v>246</v>
      </c>
    </row>
    <row r="193" spans="1:20">
      <c r="A193" s="4">
        <v>7725116403</v>
      </c>
      <c r="B193" s="5" t="s">
        <v>274</v>
      </c>
      <c r="C193" s="4">
        <v>48926170</v>
      </c>
      <c r="D193" s="5" t="s">
        <v>278</v>
      </c>
      <c r="E193" s="5" t="s">
        <v>51</v>
      </c>
      <c r="F193" s="5" t="s">
        <v>235</v>
      </c>
      <c r="G193" s="5" t="s">
        <v>78</v>
      </c>
      <c r="H193" s="5" t="s">
        <v>79</v>
      </c>
      <c r="I193" s="5" t="s">
        <v>42</v>
      </c>
      <c r="J193" s="5" t="s">
        <v>42</v>
      </c>
      <c r="K193" s="6">
        <v>40255</v>
      </c>
      <c r="L193" s="6">
        <v>40263</v>
      </c>
      <c r="M193" s="7">
        <v>2770112</v>
      </c>
      <c r="N193" s="19" t="s">
        <v>289</v>
      </c>
      <c r="O193" s="19">
        <v>0</v>
      </c>
      <c r="P193" s="19">
        <v>2.7701120000000001</v>
      </c>
      <c r="Q193" s="18">
        <v>3</v>
      </c>
      <c r="R193" s="169" t="str">
        <f t="shared" si="2"/>
        <v>Marzo</v>
      </c>
      <c r="S193" t="s">
        <v>170</v>
      </c>
      <c r="T193" s="17" t="s">
        <v>246</v>
      </c>
    </row>
    <row r="194" spans="1:20">
      <c r="A194" s="4">
        <v>7725116403</v>
      </c>
      <c r="B194" s="5" t="s">
        <v>274</v>
      </c>
      <c r="C194" s="4">
        <v>48926170</v>
      </c>
      <c r="D194" s="5" t="s">
        <v>278</v>
      </c>
      <c r="E194" s="5" t="s">
        <v>51</v>
      </c>
      <c r="F194" s="5" t="s">
        <v>236</v>
      </c>
      <c r="G194" s="5" t="s">
        <v>78</v>
      </c>
      <c r="H194" s="5" t="s">
        <v>79</v>
      </c>
      <c r="I194" s="5" t="s">
        <v>42</v>
      </c>
      <c r="J194" s="5" t="s">
        <v>42</v>
      </c>
      <c r="K194" s="6">
        <v>40262</v>
      </c>
      <c r="L194" s="6">
        <v>40266</v>
      </c>
      <c r="M194" s="7">
        <v>2933168</v>
      </c>
      <c r="N194" s="19" t="s">
        <v>289</v>
      </c>
      <c r="O194" s="19">
        <v>0</v>
      </c>
      <c r="P194" s="19">
        <v>2.9331680000000002</v>
      </c>
      <c r="Q194" s="18">
        <v>3</v>
      </c>
      <c r="R194" s="169" t="str">
        <f t="shared" si="2"/>
        <v>Marzo</v>
      </c>
      <c r="S194" t="s">
        <v>170</v>
      </c>
      <c r="T194" s="17" t="s">
        <v>246</v>
      </c>
    </row>
    <row r="195" spans="1:20">
      <c r="A195" s="4">
        <v>7725110102</v>
      </c>
      <c r="B195" s="5" t="s">
        <v>256</v>
      </c>
      <c r="C195" s="4">
        <v>48926270</v>
      </c>
      <c r="D195" s="5" t="s">
        <v>279</v>
      </c>
      <c r="E195" s="5" t="s">
        <v>71</v>
      </c>
      <c r="F195" s="5" t="s">
        <v>12</v>
      </c>
      <c r="G195" s="5" t="s">
        <v>40</v>
      </c>
      <c r="H195" s="5" t="s">
        <v>41</v>
      </c>
      <c r="I195" s="5" t="s">
        <v>42</v>
      </c>
      <c r="J195" s="5" t="s">
        <v>42</v>
      </c>
      <c r="K195" s="6">
        <v>40248</v>
      </c>
      <c r="L195" s="6">
        <v>40248</v>
      </c>
      <c r="M195" s="7">
        <v>1675000</v>
      </c>
      <c r="N195" s="19" t="s">
        <v>289</v>
      </c>
      <c r="O195" s="19">
        <v>0</v>
      </c>
      <c r="P195" s="19">
        <v>1.675</v>
      </c>
      <c r="Q195" s="18">
        <v>3</v>
      </c>
      <c r="R195" s="169" t="str">
        <f t="shared" si="2"/>
        <v>Marzo</v>
      </c>
      <c r="S195" t="s">
        <v>292</v>
      </c>
      <c r="T195" s="17" t="s">
        <v>242</v>
      </c>
    </row>
    <row r="196" spans="1:20">
      <c r="A196" s="4">
        <v>7725110102</v>
      </c>
      <c r="B196" s="5" t="s">
        <v>256</v>
      </c>
      <c r="C196" s="4">
        <v>48926270</v>
      </c>
      <c r="D196" s="5" t="s">
        <v>279</v>
      </c>
      <c r="E196" s="5" t="s">
        <v>71</v>
      </c>
      <c r="F196" s="5" t="s">
        <v>15</v>
      </c>
      <c r="G196" s="5" t="s">
        <v>40</v>
      </c>
      <c r="H196" s="5" t="s">
        <v>41</v>
      </c>
      <c r="I196" s="5" t="s">
        <v>42</v>
      </c>
      <c r="J196" s="5" t="s">
        <v>42</v>
      </c>
      <c r="K196" s="6">
        <v>40263</v>
      </c>
      <c r="L196" s="6">
        <v>40263</v>
      </c>
      <c r="M196" s="7">
        <v>1675000</v>
      </c>
      <c r="N196" s="19" t="s">
        <v>289</v>
      </c>
      <c r="O196" s="19">
        <v>0</v>
      </c>
      <c r="P196" s="19">
        <v>1.675</v>
      </c>
      <c r="Q196" s="18">
        <v>3</v>
      </c>
      <c r="R196" s="169" t="str">
        <f t="shared" si="2"/>
        <v>Marzo</v>
      </c>
      <c r="S196" t="s">
        <v>292</v>
      </c>
      <c r="T196" s="17" t="s">
        <v>242</v>
      </c>
    </row>
    <row r="197" spans="1:20">
      <c r="A197" s="4">
        <v>7725110110</v>
      </c>
      <c r="B197" s="5" t="s">
        <v>259</v>
      </c>
      <c r="C197" s="4">
        <v>48926270</v>
      </c>
      <c r="D197" s="5" t="s">
        <v>279</v>
      </c>
      <c r="E197" s="5" t="s">
        <v>71</v>
      </c>
      <c r="F197" s="5" t="s">
        <v>12</v>
      </c>
      <c r="G197" s="5" t="s">
        <v>40</v>
      </c>
      <c r="H197" s="5" t="s">
        <v>41</v>
      </c>
      <c r="I197" s="5" t="s">
        <v>42</v>
      </c>
      <c r="J197" s="5" t="s">
        <v>42</v>
      </c>
      <c r="K197" s="6">
        <v>40248</v>
      </c>
      <c r="L197" s="6">
        <v>40248</v>
      </c>
      <c r="M197" s="7">
        <v>153750</v>
      </c>
      <c r="N197" s="19" t="s">
        <v>289</v>
      </c>
      <c r="O197" s="19">
        <v>0</v>
      </c>
      <c r="P197" s="19">
        <v>0.15375</v>
      </c>
      <c r="Q197" s="18">
        <v>3</v>
      </c>
      <c r="R197" s="169" t="str">
        <f t="shared" si="2"/>
        <v>Marzo</v>
      </c>
      <c r="S197" t="s">
        <v>292</v>
      </c>
      <c r="T197" s="17" t="s">
        <v>242</v>
      </c>
    </row>
    <row r="198" spans="1:20">
      <c r="A198" s="4">
        <v>7725110110</v>
      </c>
      <c r="B198" s="5" t="s">
        <v>259</v>
      </c>
      <c r="C198" s="4">
        <v>48926270</v>
      </c>
      <c r="D198" s="5" t="s">
        <v>279</v>
      </c>
      <c r="E198" s="5" t="s">
        <v>71</v>
      </c>
      <c r="F198" s="5" t="s">
        <v>15</v>
      </c>
      <c r="G198" s="5" t="s">
        <v>40</v>
      </c>
      <c r="H198" s="5" t="s">
        <v>41</v>
      </c>
      <c r="I198" s="5" t="s">
        <v>42</v>
      </c>
      <c r="J198" s="5" t="s">
        <v>42</v>
      </c>
      <c r="K198" s="6">
        <v>40263</v>
      </c>
      <c r="L198" s="6">
        <v>40263</v>
      </c>
      <c r="M198" s="7">
        <v>153750</v>
      </c>
      <c r="N198" s="19" t="s">
        <v>289</v>
      </c>
      <c r="O198" s="19">
        <v>0</v>
      </c>
      <c r="P198" s="19">
        <v>0.15375</v>
      </c>
      <c r="Q198" s="18">
        <v>3</v>
      </c>
      <c r="R198" s="169" t="str">
        <f t="shared" ref="R198:R261" si="3">VLOOKUP(Q198,$Y$3:$Z$14,2)</f>
        <v>Marzo</v>
      </c>
      <c r="S198" t="s">
        <v>292</v>
      </c>
      <c r="T198" s="17" t="s">
        <v>242</v>
      </c>
    </row>
    <row r="199" spans="1:20">
      <c r="A199" s="4">
        <v>7725110111</v>
      </c>
      <c r="B199" s="5" t="s">
        <v>260</v>
      </c>
      <c r="C199" s="4">
        <v>48926270</v>
      </c>
      <c r="D199" s="5" t="s">
        <v>279</v>
      </c>
      <c r="E199" s="5" t="s">
        <v>71</v>
      </c>
      <c r="F199" s="5" t="s">
        <v>16</v>
      </c>
      <c r="G199" s="5" t="s">
        <v>44</v>
      </c>
      <c r="H199" s="5" t="s">
        <v>45</v>
      </c>
      <c r="I199" s="5" t="s">
        <v>42</v>
      </c>
      <c r="J199" s="5" t="s">
        <v>42</v>
      </c>
      <c r="K199" s="6">
        <v>40266</v>
      </c>
      <c r="L199" s="6">
        <v>40266</v>
      </c>
      <c r="M199" s="7">
        <v>391355</v>
      </c>
      <c r="N199" s="19" t="s">
        <v>289</v>
      </c>
      <c r="O199" s="19">
        <v>0</v>
      </c>
      <c r="P199" s="19">
        <v>0.39135500000000001</v>
      </c>
      <c r="Q199" s="18">
        <v>3</v>
      </c>
      <c r="R199" s="169" t="str">
        <f t="shared" si="3"/>
        <v>Marzo</v>
      </c>
      <c r="S199" t="s">
        <v>293</v>
      </c>
      <c r="T199" s="17" t="s">
        <v>242</v>
      </c>
    </row>
    <row r="200" spans="1:20">
      <c r="A200" s="4">
        <v>7725110113</v>
      </c>
      <c r="B200" s="5" t="s">
        <v>262</v>
      </c>
      <c r="C200" s="4">
        <v>48926270</v>
      </c>
      <c r="D200" s="5" t="s">
        <v>279</v>
      </c>
      <c r="E200" s="5" t="s">
        <v>71</v>
      </c>
      <c r="F200" s="5" t="s">
        <v>16</v>
      </c>
      <c r="G200" s="5" t="s">
        <v>44</v>
      </c>
      <c r="H200" s="5" t="s">
        <v>45</v>
      </c>
      <c r="I200" s="5" t="s">
        <v>42</v>
      </c>
      <c r="J200" s="5" t="s">
        <v>42</v>
      </c>
      <c r="K200" s="6">
        <v>40266</v>
      </c>
      <c r="L200" s="6">
        <v>40266</v>
      </c>
      <c r="M200" s="7">
        <v>347465</v>
      </c>
      <c r="N200" s="19" t="s">
        <v>289</v>
      </c>
      <c r="O200" s="19">
        <v>0</v>
      </c>
      <c r="P200" s="19">
        <v>0.34746500000000002</v>
      </c>
      <c r="Q200" s="18">
        <v>3</v>
      </c>
      <c r="R200" s="169" t="str">
        <f t="shared" si="3"/>
        <v>Marzo</v>
      </c>
      <c r="S200" t="s">
        <v>293</v>
      </c>
      <c r="T200" s="17" t="s">
        <v>242</v>
      </c>
    </row>
    <row r="201" spans="1:20">
      <c r="A201" s="4">
        <v>7725110114</v>
      </c>
      <c r="B201" s="5" t="s">
        <v>263</v>
      </c>
      <c r="C201" s="4">
        <v>48926270</v>
      </c>
      <c r="D201" s="5" t="s">
        <v>279</v>
      </c>
      <c r="E201" s="5" t="s">
        <v>71</v>
      </c>
      <c r="F201" s="5" t="s">
        <v>16</v>
      </c>
      <c r="G201" s="5" t="s">
        <v>44</v>
      </c>
      <c r="H201" s="5" t="s">
        <v>45</v>
      </c>
      <c r="I201" s="5" t="s">
        <v>42</v>
      </c>
      <c r="J201" s="5" t="s">
        <v>42</v>
      </c>
      <c r="K201" s="6">
        <v>40266</v>
      </c>
      <c r="L201" s="6">
        <v>40266</v>
      </c>
      <c r="M201" s="7">
        <v>241395</v>
      </c>
      <c r="N201" s="19" t="s">
        <v>289</v>
      </c>
      <c r="O201" s="19">
        <v>0</v>
      </c>
      <c r="P201" s="19">
        <v>0.241395</v>
      </c>
      <c r="Q201" s="18">
        <v>3</v>
      </c>
      <c r="R201" s="169" t="str">
        <f t="shared" si="3"/>
        <v>Marzo</v>
      </c>
      <c r="S201" t="s">
        <v>293</v>
      </c>
      <c r="T201" s="17" t="s">
        <v>242</v>
      </c>
    </row>
    <row r="202" spans="1:20">
      <c r="A202" s="4">
        <v>7725110116</v>
      </c>
      <c r="B202" s="5" t="s">
        <v>264</v>
      </c>
      <c r="C202" s="4">
        <v>48926270</v>
      </c>
      <c r="D202" s="5" t="s">
        <v>279</v>
      </c>
      <c r="E202" s="5" t="s">
        <v>71</v>
      </c>
      <c r="F202" s="5" t="s">
        <v>16</v>
      </c>
      <c r="G202" s="5" t="s">
        <v>44</v>
      </c>
      <c r="H202" s="5" t="s">
        <v>45</v>
      </c>
      <c r="I202" s="5" t="s">
        <v>42</v>
      </c>
      <c r="J202" s="5" t="s">
        <v>42</v>
      </c>
      <c r="K202" s="6">
        <v>40266</v>
      </c>
      <c r="L202" s="6">
        <v>40266</v>
      </c>
      <c r="M202" s="7">
        <v>329180</v>
      </c>
      <c r="N202" s="19" t="s">
        <v>289</v>
      </c>
      <c r="O202" s="19">
        <v>0</v>
      </c>
      <c r="P202" s="19">
        <v>0.32917999999999997</v>
      </c>
      <c r="Q202" s="18">
        <v>3</v>
      </c>
      <c r="R202" s="169" t="str">
        <f t="shared" si="3"/>
        <v>Marzo</v>
      </c>
      <c r="S202" t="s">
        <v>294</v>
      </c>
      <c r="T202" s="17" t="s">
        <v>242</v>
      </c>
    </row>
    <row r="203" spans="1:20">
      <c r="A203" s="4">
        <v>7725110124</v>
      </c>
      <c r="B203" s="5" t="s">
        <v>267</v>
      </c>
      <c r="C203" s="4">
        <v>48926270</v>
      </c>
      <c r="D203" s="5" t="s">
        <v>279</v>
      </c>
      <c r="E203" s="5" t="s">
        <v>71</v>
      </c>
      <c r="F203" s="5" t="s">
        <v>16</v>
      </c>
      <c r="G203" s="5" t="s">
        <v>44</v>
      </c>
      <c r="H203" s="5" t="s">
        <v>45</v>
      </c>
      <c r="I203" s="5" t="s">
        <v>42</v>
      </c>
      <c r="J203" s="5" t="s">
        <v>42</v>
      </c>
      <c r="K203" s="6">
        <v>40266</v>
      </c>
      <c r="L203" s="6">
        <v>40266</v>
      </c>
      <c r="M203" s="7">
        <v>38040</v>
      </c>
      <c r="N203" s="19" t="s">
        <v>289</v>
      </c>
      <c r="O203" s="19">
        <v>0</v>
      </c>
      <c r="P203" s="19">
        <v>3.8039999999999997E-2</v>
      </c>
      <c r="Q203" s="18">
        <v>3</v>
      </c>
      <c r="R203" s="169" t="str">
        <f t="shared" si="3"/>
        <v>Marzo</v>
      </c>
      <c r="S203" t="s">
        <v>295</v>
      </c>
      <c r="T203" s="17" t="s">
        <v>242</v>
      </c>
    </row>
    <row r="204" spans="1:20">
      <c r="A204" s="4">
        <v>7725110127</v>
      </c>
      <c r="B204" s="5" t="s">
        <v>268</v>
      </c>
      <c r="C204" s="4">
        <v>48926270</v>
      </c>
      <c r="D204" s="5" t="s">
        <v>279</v>
      </c>
      <c r="E204" s="5" t="s">
        <v>71</v>
      </c>
      <c r="F204" s="5" t="s">
        <v>232</v>
      </c>
      <c r="G204" s="5" t="s">
        <v>54</v>
      </c>
      <c r="H204" s="5" t="s">
        <v>55</v>
      </c>
      <c r="I204" s="5" t="s">
        <v>42</v>
      </c>
      <c r="J204" s="5" t="s">
        <v>42</v>
      </c>
      <c r="K204" s="6">
        <v>40267</v>
      </c>
      <c r="L204" s="6">
        <v>40267</v>
      </c>
      <c r="M204" s="7">
        <v>145500</v>
      </c>
      <c r="N204" s="19" t="s">
        <v>289</v>
      </c>
      <c r="O204" s="19">
        <v>0</v>
      </c>
      <c r="P204" s="19">
        <v>0.14549999999999999</v>
      </c>
      <c r="Q204" s="18">
        <v>3</v>
      </c>
      <c r="R204" s="169" t="str">
        <f t="shared" si="3"/>
        <v>Marzo</v>
      </c>
      <c r="S204" t="s">
        <v>296</v>
      </c>
      <c r="T204" s="17" t="s">
        <v>242</v>
      </c>
    </row>
    <row r="205" spans="1:20">
      <c r="A205" s="4">
        <v>7725110128</v>
      </c>
      <c r="B205" s="5" t="s">
        <v>269</v>
      </c>
      <c r="C205" s="4">
        <v>48926270</v>
      </c>
      <c r="D205" s="5" t="s">
        <v>279</v>
      </c>
      <c r="E205" s="5" t="s">
        <v>71</v>
      </c>
      <c r="F205" s="5" t="s">
        <v>232</v>
      </c>
      <c r="G205" s="5" t="s">
        <v>54</v>
      </c>
      <c r="H205" s="5" t="s">
        <v>55</v>
      </c>
      <c r="I205" s="5" t="s">
        <v>42</v>
      </c>
      <c r="J205" s="5" t="s">
        <v>42</v>
      </c>
      <c r="K205" s="6">
        <v>40267</v>
      </c>
      <c r="L205" s="6">
        <v>40267</v>
      </c>
      <c r="M205" s="7">
        <v>-134000</v>
      </c>
      <c r="N205" s="19" t="s">
        <v>289</v>
      </c>
      <c r="O205" s="19">
        <v>0</v>
      </c>
      <c r="P205" s="19">
        <v>-0.13400000000000001</v>
      </c>
      <c r="Q205" s="18">
        <v>3</v>
      </c>
      <c r="R205" s="169" t="str">
        <f t="shared" si="3"/>
        <v>Marzo</v>
      </c>
      <c r="S205" t="s">
        <v>296</v>
      </c>
      <c r="T205" s="17" t="s">
        <v>242</v>
      </c>
    </row>
    <row r="206" spans="1:20">
      <c r="A206" s="4">
        <v>7725110128</v>
      </c>
      <c r="B206" s="5" t="s">
        <v>269</v>
      </c>
      <c r="C206" s="4">
        <v>48926270</v>
      </c>
      <c r="D206" s="5" t="s">
        <v>279</v>
      </c>
      <c r="E206" s="5" t="s">
        <v>71</v>
      </c>
      <c r="F206" s="5" t="s">
        <v>232</v>
      </c>
      <c r="G206" s="5" t="s">
        <v>54</v>
      </c>
      <c r="H206" s="5" t="s">
        <v>55</v>
      </c>
      <c r="I206" s="5" t="s">
        <v>42</v>
      </c>
      <c r="J206" s="5" t="s">
        <v>42</v>
      </c>
      <c r="K206" s="6">
        <v>40267</v>
      </c>
      <c r="L206" s="6">
        <v>40267</v>
      </c>
      <c r="M206" s="7">
        <v>418500</v>
      </c>
      <c r="N206" s="19" t="s">
        <v>289</v>
      </c>
      <c r="O206" s="19">
        <v>0</v>
      </c>
      <c r="P206" s="19">
        <v>0.41849999999999998</v>
      </c>
      <c r="Q206" s="18">
        <v>3</v>
      </c>
      <c r="R206" s="169" t="str">
        <f t="shared" si="3"/>
        <v>Marzo</v>
      </c>
      <c r="S206" t="s">
        <v>296</v>
      </c>
      <c r="T206" s="17" t="s">
        <v>242</v>
      </c>
    </row>
    <row r="207" spans="1:20">
      <c r="A207" s="4">
        <v>7725110129</v>
      </c>
      <c r="B207" s="5" t="s">
        <v>270</v>
      </c>
      <c r="C207" s="4">
        <v>48926270</v>
      </c>
      <c r="D207" s="5" t="s">
        <v>279</v>
      </c>
      <c r="E207" s="5" t="s">
        <v>71</v>
      </c>
      <c r="F207" s="5" t="s">
        <v>232</v>
      </c>
      <c r="G207" s="5" t="s">
        <v>54</v>
      </c>
      <c r="H207" s="5" t="s">
        <v>55</v>
      </c>
      <c r="I207" s="5" t="s">
        <v>42</v>
      </c>
      <c r="J207" s="5" t="s">
        <v>42</v>
      </c>
      <c r="K207" s="6">
        <v>40267</v>
      </c>
      <c r="L207" s="6">
        <v>40267</v>
      </c>
      <c r="M207" s="7">
        <v>-134000</v>
      </c>
      <c r="N207" s="19" t="s">
        <v>289</v>
      </c>
      <c r="O207" s="19">
        <v>0</v>
      </c>
      <c r="P207" s="19">
        <v>-0.13400000000000001</v>
      </c>
      <c r="Q207" s="18">
        <v>3</v>
      </c>
      <c r="R207" s="169" t="str">
        <f t="shared" si="3"/>
        <v>Marzo</v>
      </c>
      <c r="S207" t="s">
        <v>296</v>
      </c>
      <c r="T207" s="17" t="s">
        <v>242</v>
      </c>
    </row>
    <row r="208" spans="1:20">
      <c r="A208" s="4">
        <v>7725110129</v>
      </c>
      <c r="B208" s="5" t="s">
        <v>270</v>
      </c>
      <c r="C208" s="4">
        <v>48926270</v>
      </c>
      <c r="D208" s="5" t="s">
        <v>279</v>
      </c>
      <c r="E208" s="5" t="s">
        <v>71</v>
      </c>
      <c r="F208" s="5" t="s">
        <v>232</v>
      </c>
      <c r="G208" s="5" t="s">
        <v>54</v>
      </c>
      <c r="H208" s="5" t="s">
        <v>55</v>
      </c>
      <c r="I208" s="5" t="s">
        <v>42</v>
      </c>
      <c r="J208" s="5" t="s">
        <v>42</v>
      </c>
      <c r="K208" s="6">
        <v>40267</v>
      </c>
      <c r="L208" s="6">
        <v>40267</v>
      </c>
      <c r="M208" s="7">
        <v>536000</v>
      </c>
      <c r="N208" s="19" t="s">
        <v>289</v>
      </c>
      <c r="O208" s="19">
        <v>0</v>
      </c>
      <c r="P208" s="19">
        <v>0.53600000000000003</v>
      </c>
      <c r="Q208" s="18">
        <v>3</v>
      </c>
      <c r="R208" s="169" t="str">
        <f t="shared" si="3"/>
        <v>Marzo</v>
      </c>
      <c r="S208" t="s">
        <v>296</v>
      </c>
      <c r="T208" s="17" t="s">
        <v>242</v>
      </c>
    </row>
    <row r="209" spans="1:20">
      <c r="A209" s="4">
        <v>7725110131</v>
      </c>
      <c r="B209" s="5" t="s">
        <v>271</v>
      </c>
      <c r="C209" s="4">
        <v>48926270</v>
      </c>
      <c r="D209" s="5" t="s">
        <v>279</v>
      </c>
      <c r="E209" s="5" t="s">
        <v>71</v>
      </c>
      <c r="F209" s="5" t="s">
        <v>232</v>
      </c>
      <c r="G209" s="5" t="s">
        <v>54</v>
      </c>
      <c r="H209" s="5" t="s">
        <v>55</v>
      </c>
      <c r="I209" s="5" t="s">
        <v>42</v>
      </c>
      <c r="J209" s="5" t="s">
        <v>42</v>
      </c>
      <c r="K209" s="6">
        <v>40267</v>
      </c>
      <c r="L209" s="6">
        <v>40267</v>
      </c>
      <c r="M209" s="7">
        <v>134000</v>
      </c>
      <c r="N209" s="19" t="s">
        <v>289</v>
      </c>
      <c r="O209" s="19">
        <v>0</v>
      </c>
      <c r="P209" s="19">
        <v>0.13400000000000001</v>
      </c>
      <c r="Q209" s="18">
        <v>3</v>
      </c>
      <c r="R209" s="169" t="str">
        <f t="shared" si="3"/>
        <v>Marzo</v>
      </c>
      <c r="S209" t="s">
        <v>297</v>
      </c>
      <c r="T209" s="17" t="s">
        <v>242</v>
      </c>
    </row>
    <row r="210" spans="1:20">
      <c r="A210" s="4">
        <v>7725110133</v>
      </c>
      <c r="B210" s="5" t="s">
        <v>272</v>
      </c>
      <c r="C210" s="4">
        <v>48926270</v>
      </c>
      <c r="D210" s="5" t="s">
        <v>279</v>
      </c>
      <c r="E210" s="5" t="s">
        <v>71</v>
      </c>
      <c r="F210" s="5" t="s">
        <v>232</v>
      </c>
      <c r="G210" s="5" t="s">
        <v>54</v>
      </c>
      <c r="H210" s="5" t="s">
        <v>55</v>
      </c>
      <c r="I210" s="5" t="s">
        <v>42</v>
      </c>
      <c r="J210" s="5" t="s">
        <v>42</v>
      </c>
      <c r="K210" s="6">
        <v>40267</v>
      </c>
      <c r="L210" s="6">
        <v>40267</v>
      </c>
      <c r="M210" s="7">
        <v>100500</v>
      </c>
      <c r="N210" s="19" t="s">
        <v>289</v>
      </c>
      <c r="O210" s="19">
        <v>0</v>
      </c>
      <c r="P210" s="19">
        <v>0.10050000000000001</v>
      </c>
      <c r="Q210" s="18">
        <v>3</v>
      </c>
      <c r="R210" s="169" t="str">
        <f t="shared" si="3"/>
        <v>Marzo</v>
      </c>
      <c r="S210" t="s">
        <v>297</v>
      </c>
      <c r="T210" s="17" t="s">
        <v>242</v>
      </c>
    </row>
    <row r="211" spans="1:20">
      <c r="A211" s="4">
        <v>7725110134</v>
      </c>
      <c r="B211" s="5" t="s">
        <v>273</v>
      </c>
      <c r="C211" s="4">
        <v>48926270</v>
      </c>
      <c r="D211" s="5" t="s">
        <v>279</v>
      </c>
      <c r="E211" s="5" t="s">
        <v>71</v>
      </c>
      <c r="F211" s="5" t="s">
        <v>232</v>
      </c>
      <c r="G211" s="5" t="s">
        <v>54</v>
      </c>
      <c r="H211" s="5" t="s">
        <v>55</v>
      </c>
      <c r="I211" s="5" t="s">
        <v>42</v>
      </c>
      <c r="J211" s="5" t="s">
        <v>42</v>
      </c>
      <c r="K211" s="6">
        <v>40267</v>
      </c>
      <c r="L211" s="6">
        <v>40267</v>
      </c>
      <c r="M211" s="7">
        <v>67000</v>
      </c>
      <c r="N211" s="19" t="s">
        <v>289</v>
      </c>
      <c r="O211" s="19">
        <v>0</v>
      </c>
      <c r="P211" s="19">
        <v>6.7000000000000004E-2</v>
      </c>
      <c r="Q211" s="18">
        <v>3</v>
      </c>
      <c r="R211" s="169" t="str">
        <f t="shared" si="3"/>
        <v>Marzo</v>
      </c>
      <c r="S211" t="s">
        <v>297</v>
      </c>
      <c r="T211" s="17" t="s">
        <v>242</v>
      </c>
    </row>
    <row r="212" spans="1:20">
      <c r="A212" s="4">
        <v>7725116403</v>
      </c>
      <c r="B212" s="5" t="s">
        <v>274</v>
      </c>
      <c r="C212" s="4">
        <v>48926270</v>
      </c>
      <c r="D212" s="5" t="s">
        <v>279</v>
      </c>
      <c r="E212" s="5" t="s">
        <v>51</v>
      </c>
      <c r="F212" s="5" t="s">
        <v>237</v>
      </c>
      <c r="G212" s="5" t="s">
        <v>100</v>
      </c>
      <c r="H212" s="5" t="s">
        <v>101</v>
      </c>
      <c r="I212" s="5" t="s">
        <v>42</v>
      </c>
      <c r="J212" s="5" t="s">
        <v>42</v>
      </c>
      <c r="K212" s="6">
        <v>40241</v>
      </c>
      <c r="L212" s="6">
        <v>40247</v>
      </c>
      <c r="M212" s="7">
        <v>17504087</v>
      </c>
      <c r="N212" s="19" t="s">
        <v>289</v>
      </c>
      <c r="O212" s="19">
        <v>0</v>
      </c>
      <c r="P212" s="19">
        <v>17.504086999999998</v>
      </c>
      <c r="Q212" s="18">
        <v>3</v>
      </c>
      <c r="R212" s="169" t="str">
        <f t="shared" si="3"/>
        <v>Marzo</v>
      </c>
      <c r="S212" t="s">
        <v>170</v>
      </c>
      <c r="T212" s="17" t="s">
        <v>246</v>
      </c>
    </row>
    <row r="213" spans="1:20">
      <c r="A213" s="4">
        <v>7725116403</v>
      </c>
      <c r="B213" s="5" t="s">
        <v>274</v>
      </c>
      <c r="C213" s="4">
        <v>48926270</v>
      </c>
      <c r="D213" s="5" t="s">
        <v>279</v>
      </c>
      <c r="E213" s="5" t="s">
        <v>51</v>
      </c>
      <c r="F213" s="5" t="s">
        <v>212</v>
      </c>
      <c r="G213" s="5" t="s">
        <v>100</v>
      </c>
      <c r="H213" s="5" t="s">
        <v>101</v>
      </c>
      <c r="I213" s="5" t="s">
        <v>42</v>
      </c>
      <c r="J213" s="5" t="s">
        <v>42</v>
      </c>
      <c r="K213" s="6">
        <v>40247</v>
      </c>
      <c r="L213" s="6">
        <v>40253</v>
      </c>
      <c r="M213" s="7">
        <v>16518232</v>
      </c>
      <c r="N213" s="19" t="s">
        <v>289</v>
      </c>
      <c r="O213" s="19">
        <v>0</v>
      </c>
      <c r="P213" s="19">
        <v>16.518232000000001</v>
      </c>
      <c r="Q213" s="18">
        <v>3</v>
      </c>
      <c r="R213" s="169" t="str">
        <f t="shared" si="3"/>
        <v>Marzo</v>
      </c>
      <c r="S213" t="s">
        <v>170</v>
      </c>
      <c r="T213" s="17" t="s">
        <v>246</v>
      </c>
    </row>
    <row r="214" spans="1:20">
      <c r="A214" s="4">
        <v>7725116403</v>
      </c>
      <c r="B214" s="5" t="s">
        <v>274</v>
      </c>
      <c r="C214" s="4">
        <v>48926270</v>
      </c>
      <c r="D214" s="5" t="s">
        <v>279</v>
      </c>
      <c r="E214" s="5" t="s">
        <v>51</v>
      </c>
      <c r="F214" s="5" t="s">
        <v>234</v>
      </c>
      <c r="G214" s="5" t="s">
        <v>78</v>
      </c>
      <c r="H214" s="5" t="s">
        <v>79</v>
      </c>
      <c r="I214" s="5" t="s">
        <v>42</v>
      </c>
      <c r="J214" s="5" t="s">
        <v>42</v>
      </c>
      <c r="K214" s="6">
        <v>40248</v>
      </c>
      <c r="L214" s="6">
        <v>40253</v>
      </c>
      <c r="M214" s="7">
        <v>1670156</v>
      </c>
      <c r="N214" s="19" t="s">
        <v>289</v>
      </c>
      <c r="O214" s="19">
        <v>0</v>
      </c>
      <c r="P214" s="19">
        <v>1.670156</v>
      </c>
      <c r="Q214" s="18">
        <v>3</v>
      </c>
      <c r="R214" s="169" t="str">
        <f t="shared" si="3"/>
        <v>Marzo</v>
      </c>
      <c r="S214" t="s">
        <v>170</v>
      </c>
      <c r="T214" s="17" t="s">
        <v>246</v>
      </c>
    </row>
    <row r="215" spans="1:20">
      <c r="A215" s="4">
        <v>7725116403</v>
      </c>
      <c r="B215" s="5" t="s">
        <v>274</v>
      </c>
      <c r="C215" s="4">
        <v>48926270</v>
      </c>
      <c r="D215" s="5" t="s">
        <v>279</v>
      </c>
      <c r="E215" s="5" t="s">
        <v>51</v>
      </c>
      <c r="F215" s="5" t="s">
        <v>213</v>
      </c>
      <c r="G215" s="5" t="s">
        <v>100</v>
      </c>
      <c r="H215" s="5" t="s">
        <v>101</v>
      </c>
      <c r="I215" s="5" t="s">
        <v>42</v>
      </c>
      <c r="J215" s="5" t="s">
        <v>42</v>
      </c>
      <c r="K215" s="6">
        <v>40255</v>
      </c>
      <c r="L215" s="6">
        <v>40262</v>
      </c>
      <c r="M215" s="7">
        <v>15380441</v>
      </c>
      <c r="N215" s="19" t="s">
        <v>289</v>
      </c>
      <c r="O215" s="19">
        <v>0</v>
      </c>
      <c r="P215" s="19">
        <v>15.380440999999999</v>
      </c>
      <c r="Q215" s="18">
        <v>3</v>
      </c>
      <c r="R215" s="169" t="str">
        <f t="shared" si="3"/>
        <v>Marzo</v>
      </c>
      <c r="S215" t="s">
        <v>170</v>
      </c>
      <c r="T215" s="17" t="s">
        <v>246</v>
      </c>
    </row>
    <row r="216" spans="1:20">
      <c r="A216" s="4">
        <v>7725116403</v>
      </c>
      <c r="B216" s="5" t="s">
        <v>274</v>
      </c>
      <c r="C216" s="4">
        <v>48926270</v>
      </c>
      <c r="D216" s="5" t="s">
        <v>279</v>
      </c>
      <c r="E216" s="5" t="s">
        <v>51</v>
      </c>
      <c r="F216" s="5" t="s">
        <v>235</v>
      </c>
      <c r="G216" s="5" t="s">
        <v>78</v>
      </c>
      <c r="H216" s="5" t="s">
        <v>79</v>
      </c>
      <c r="I216" s="5" t="s">
        <v>42</v>
      </c>
      <c r="J216" s="5" t="s">
        <v>42</v>
      </c>
      <c r="K216" s="6">
        <v>40255</v>
      </c>
      <c r="L216" s="6">
        <v>40263</v>
      </c>
      <c r="M216" s="7">
        <v>2907962</v>
      </c>
      <c r="N216" s="19" t="s">
        <v>289</v>
      </c>
      <c r="O216" s="19">
        <v>0</v>
      </c>
      <c r="P216" s="19">
        <v>2.9079619999999999</v>
      </c>
      <c r="Q216" s="18">
        <v>3</v>
      </c>
      <c r="R216" s="169" t="str">
        <f t="shared" si="3"/>
        <v>Marzo</v>
      </c>
      <c r="S216" t="s">
        <v>170</v>
      </c>
      <c r="T216" s="17" t="s">
        <v>246</v>
      </c>
    </row>
    <row r="217" spans="1:20">
      <c r="A217" s="4">
        <v>7725116403</v>
      </c>
      <c r="B217" s="5" t="s">
        <v>274</v>
      </c>
      <c r="C217" s="4">
        <v>48926270</v>
      </c>
      <c r="D217" s="5" t="s">
        <v>279</v>
      </c>
      <c r="E217" s="5" t="s">
        <v>51</v>
      </c>
      <c r="F217" s="5" t="s">
        <v>214</v>
      </c>
      <c r="G217" s="5" t="s">
        <v>100</v>
      </c>
      <c r="H217" s="5" t="s">
        <v>101</v>
      </c>
      <c r="I217" s="5" t="s">
        <v>42</v>
      </c>
      <c r="J217" s="5" t="s">
        <v>42</v>
      </c>
      <c r="K217" s="6">
        <v>40262</v>
      </c>
      <c r="L217" s="6">
        <v>40266</v>
      </c>
      <c r="M217" s="7">
        <v>22647967</v>
      </c>
      <c r="N217" s="19" t="s">
        <v>289</v>
      </c>
      <c r="O217" s="19">
        <v>0</v>
      </c>
      <c r="P217" s="19">
        <v>22.647967000000001</v>
      </c>
      <c r="Q217" s="18">
        <v>3</v>
      </c>
      <c r="R217" s="169" t="str">
        <f t="shared" si="3"/>
        <v>Marzo</v>
      </c>
      <c r="S217" t="s">
        <v>170</v>
      </c>
      <c r="T217" s="17" t="s">
        <v>246</v>
      </c>
    </row>
    <row r="218" spans="1:20">
      <c r="A218" s="4">
        <v>7725116403</v>
      </c>
      <c r="B218" s="5" t="s">
        <v>274</v>
      </c>
      <c r="C218" s="4">
        <v>48926270</v>
      </c>
      <c r="D218" s="5" t="s">
        <v>279</v>
      </c>
      <c r="E218" s="5" t="s">
        <v>51</v>
      </c>
      <c r="F218" s="5" t="s">
        <v>236</v>
      </c>
      <c r="G218" s="5" t="s">
        <v>78</v>
      </c>
      <c r="H218" s="5" t="s">
        <v>79</v>
      </c>
      <c r="I218" s="5" t="s">
        <v>42</v>
      </c>
      <c r="J218" s="5" t="s">
        <v>42</v>
      </c>
      <c r="K218" s="6">
        <v>40262</v>
      </c>
      <c r="L218" s="6">
        <v>40266</v>
      </c>
      <c r="M218" s="7">
        <v>2861110</v>
      </c>
      <c r="N218" s="19" t="s">
        <v>289</v>
      </c>
      <c r="O218" s="19">
        <v>0</v>
      </c>
      <c r="P218" s="19">
        <v>2.86111</v>
      </c>
      <c r="Q218" s="18">
        <v>3</v>
      </c>
      <c r="R218" s="169" t="str">
        <f t="shared" si="3"/>
        <v>Marzo</v>
      </c>
      <c r="S218" t="s">
        <v>170</v>
      </c>
      <c r="T218" s="17" t="s">
        <v>246</v>
      </c>
    </row>
    <row r="219" spans="1:20">
      <c r="A219" s="4">
        <v>7725116403</v>
      </c>
      <c r="B219" s="5" t="s">
        <v>274</v>
      </c>
      <c r="C219" s="4">
        <v>48926370</v>
      </c>
      <c r="D219" s="5" t="s">
        <v>281</v>
      </c>
      <c r="E219" s="5" t="s">
        <v>51</v>
      </c>
      <c r="F219" s="5" t="s">
        <v>237</v>
      </c>
      <c r="G219" s="5" t="s">
        <v>100</v>
      </c>
      <c r="H219" s="5" t="s">
        <v>101</v>
      </c>
      <c r="I219" s="5" t="s">
        <v>42</v>
      </c>
      <c r="J219" s="5" t="s">
        <v>42</v>
      </c>
      <c r="K219" s="6">
        <v>40241</v>
      </c>
      <c r="L219" s="6">
        <v>40247</v>
      </c>
      <c r="M219" s="7">
        <v>70982228</v>
      </c>
      <c r="N219" s="19" t="s">
        <v>289</v>
      </c>
      <c r="O219" s="19">
        <v>0</v>
      </c>
      <c r="P219" s="19">
        <v>70.982228000000006</v>
      </c>
      <c r="Q219" s="18">
        <v>3</v>
      </c>
      <c r="R219" s="169" t="str">
        <f t="shared" si="3"/>
        <v>Marzo</v>
      </c>
      <c r="S219" t="s">
        <v>170</v>
      </c>
      <c r="T219" s="17" t="s">
        <v>246</v>
      </c>
    </row>
    <row r="220" spans="1:20">
      <c r="A220" s="4">
        <v>7725116403</v>
      </c>
      <c r="B220" s="5" t="s">
        <v>274</v>
      </c>
      <c r="C220" s="4">
        <v>48926370</v>
      </c>
      <c r="D220" s="5" t="s">
        <v>281</v>
      </c>
      <c r="E220" s="5" t="s">
        <v>51</v>
      </c>
      <c r="F220" s="5" t="s">
        <v>212</v>
      </c>
      <c r="G220" s="5" t="s">
        <v>100</v>
      </c>
      <c r="H220" s="5" t="s">
        <v>101</v>
      </c>
      <c r="I220" s="5" t="s">
        <v>42</v>
      </c>
      <c r="J220" s="5" t="s">
        <v>42</v>
      </c>
      <c r="K220" s="6">
        <v>40247</v>
      </c>
      <c r="L220" s="6">
        <v>40253</v>
      </c>
      <c r="M220" s="7">
        <v>66896507</v>
      </c>
      <c r="N220" s="19" t="s">
        <v>289</v>
      </c>
      <c r="O220" s="19">
        <v>0</v>
      </c>
      <c r="P220" s="19">
        <v>66.896507</v>
      </c>
      <c r="Q220" s="18">
        <v>3</v>
      </c>
      <c r="R220" s="169" t="str">
        <f t="shared" si="3"/>
        <v>Marzo</v>
      </c>
      <c r="S220" t="s">
        <v>170</v>
      </c>
      <c r="T220" s="17" t="s">
        <v>246</v>
      </c>
    </row>
    <row r="221" spans="1:20">
      <c r="A221" s="4">
        <v>7725116403</v>
      </c>
      <c r="B221" s="5" t="s">
        <v>274</v>
      </c>
      <c r="C221" s="4">
        <v>48926370</v>
      </c>
      <c r="D221" s="5" t="s">
        <v>281</v>
      </c>
      <c r="E221" s="5" t="s">
        <v>51</v>
      </c>
      <c r="F221" s="5" t="s">
        <v>213</v>
      </c>
      <c r="G221" s="5" t="s">
        <v>100</v>
      </c>
      <c r="H221" s="5" t="s">
        <v>101</v>
      </c>
      <c r="I221" s="5" t="s">
        <v>42</v>
      </c>
      <c r="J221" s="5" t="s">
        <v>42</v>
      </c>
      <c r="K221" s="6">
        <v>40255</v>
      </c>
      <c r="L221" s="6">
        <v>40262</v>
      </c>
      <c r="M221" s="7">
        <v>69436200</v>
      </c>
      <c r="N221" s="19" t="s">
        <v>289</v>
      </c>
      <c r="O221" s="19">
        <v>0</v>
      </c>
      <c r="P221" s="19">
        <v>69.436199999999999</v>
      </c>
      <c r="Q221" s="18">
        <v>3</v>
      </c>
      <c r="R221" s="169" t="str">
        <f t="shared" si="3"/>
        <v>Marzo</v>
      </c>
      <c r="S221" t="s">
        <v>170</v>
      </c>
      <c r="T221" s="17" t="s">
        <v>246</v>
      </c>
    </row>
    <row r="222" spans="1:20">
      <c r="A222" s="4">
        <v>7725116403</v>
      </c>
      <c r="B222" s="5" t="s">
        <v>274</v>
      </c>
      <c r="C222" s="4">
        <v>48926370</v>
      </c>
      <c r="D222" s="5" t="s">
        <v>281</v>
      </c>
      <c r="E222" s="5" t="s">
        <v>51</v>
      </c>
      <c r="F222" s="5" t="s">
        <v>214</v>
      </c>
      <c r="G222" s="5" t="s">
        <v>100</v>
      </c>
      <c r="H222" s="5" t="s">
        <v>101</v>
      </c>
      <c r="I222" s="5" t="s">
        <v>42</v>
      </c>
      <c r="J222" s="5" t="s">
        <v>42</v>
      </c>
      <c r="K222" s="6">
        <v>40262</v>
      </c>
      <c r="L222" s="6">
        <v>40266</v>
      </c>
      <c r="M222" s="7">
        <v>61054693</v>
      </c>
      <c r="N222" s="19" t="s">
        <v>289</v>
      </c>
      <c r="O222" s="19">
        <v>0</v>
      </c>
      <c r="P222" s="19">
        <v>61.054693</v>
      </c>
      <c r="Q222" s="18">
        <v>3</v>
      </c>
      <c r="R222" s="169" t="str">
        <f t="shared" si="3"/>
        <v>Marzo</v>
      </c>
      <c r="S222" t="s">
        <v>170</v>
      </c>
      <c r="T222" s="17" t="s">
        <v>246</v>
      </c>
    </row>
    <row r="223" spans="1:20">
      <c r="A223" s="4">
        <v>7725116403</v>
      </c>
      <c r="B223" s="5" t="s">
        <v>274</v>
      </c>
      <c r="C223" s="4">
        <v>48926470</v>
      </c>
      <c r="D223" s="5" t="s">
        <v>284</v>
      </c>
      <c r="E223" s="5" t="s">
        <v>51</v>
      </c>
      <c r="F223" s="5" t="s">
        <v>233</v>
      </c>
      <c r="G223" s="5" t="s">
        <v>78</v>
      </c>
      <c r="H223" s="5" t="s">
        <v>79</v>
      </c>
      <c r="I223" s="5" t="s">
        <v>42</v>
      </c>
      <c r="J223" s="5" t="s">
        <v>42</v>
      </c>
      <c r="K223" s="6">
        <v>40241</v>
      </c>
      <c r="L223" s="6">
        <v>40247</v>
      </c>
      <c r="M223" s="7">
        <v>3791673</v>
      </c>
      <c r="N223" s="19" t="s">
        <v>289</v>
      </c>
      <c r="O223" s="19">
        <v>0</v>
      </c>
      <c r="P223" s="19">
        <v>3.7916729999999998</v>
      </c>
      <c r="Q223" s="18">
        <v>3</v>
      </c>
      <c r="R223" s="169" t="str">
        <f t="shared" si="3"/>
        <v>Marzo</v>
      </c>
      <c r="S223" t="s">
        <v>170</v>
      </c>
      <c r="T223" s="17" t="s">
        <v>246</v>
      </c>
    </row>
    <row r="224" spans="1:20">
      <c r="A224" s="4">
        <v>7725116403</v>
      </c>
      <c r="B224" s="5" t="s">
        <v>274</v>
      </c>
      <c r="C224" s="4">
        <v>48926470</v>
      </c>
      <c r="D224" s="5" t="s">
        <v>284</v>
      </c>
      <c r="E224" s="5" t="s">
        <v>51</v>
      </c>
      <c r="F224" s="5" t="s">
        <v>212</v>
      </c>
      <c r="G224" s="5" t="s">
        <v>100</v>
      </c>
      <c r="H224" s="5" t="s">
        <v>101</v>
      </c>
      <c r="I224" s="5" t="s">
        <v>42</v>
      </c>
      <c r="J224" s="5" t="s">
        <v>42</v>
      </c>
      <c r="K224" s="6">
        <v>40247</v>
      </c>
      <c r="L224" s="6">
        <v>40253</v>
      </c>
      <c r="M224" s="7">
        <v>2694030</v>
      </c>
      <c r="N224" s="19" t="s">
        <v>289</v>
      </c>
      <c r="O224" s="19">
        <v>0</v>
      </c>
      <c r="P224" s="19">
        <v>2.6940300000000001</v>
      </c>
      <c r="Q224" s="18">
        <v>3</v>
      </c>
      <c r="R224" s="169" t="str">
        <f t="shared" si="3"/>
        <v>Marzo</v>
      </c>
      <c r="S224" t="s">
        <v>170</v>
      </c>
      <c r="T224" s="17" t="s">
        <v>246</v>
      </c>
    </row>
    <row r="225" spans="1:20">
      <c r="A225" s="4">
        <v>7725116403</v>
      </c>
      <c r="B225" s="5" t="s">
        <v>274</v>
      </c>
      <c r="C225" s="4">
        <v>48926470</v>
      </c>
      <c r="D225" s="5" t="s">
        <v>284</v>
      </c>
      <c r="E225" s="5" t="s">
        <v>51</v>
      </c>
      <c r="F225" s="5" t="s">
        <v>234</v>
      </c>
      <c r="G225" s="5" t="s">
        <v>78</v>
      </c>
      <c r="H225" s="5" t="s">
        <v>79</v>
      </c>
      <c r="I225" s="5" t="s">
        <v>42</v>
      </c>
      <c r="J225" s="5" t="s">
        <v>42</v>
      </c>
      <c r="K225" s="6">
        <v>40248</v>
      </c>
      <c r="L225" s="6">
        <v>40253</v>
      </c>
      <c r="M225" s="7">
        <v>1963140</v>
      </c>
      <c r="N225" s="19" t="s">
        <v>289</v>
      </c>
      <c r="O225" s="19">
        <v>0</v>
      </c>
      <c r="P225" s="19">
        <v>1.9631400000000001</v>
      </c>
      <c r="Q225" s="18">
        <v>3</v>
      </c>
      <c r="R225" s="169" t="str">
        <f t="shared" si="3"/>
        <v>Marzo</v>
      </c>
      <c r="S225" t="s">
        <v>170</v>
      </c>
      <c r="T225" s="17" t="s">
        <v>246</v>
      </c>
    </row>
    <row r="226" spans="1:20">
      <c r="A226" s="4">
        <v>7725116403</v>
      </c>
      <c r="B226" s="5" t="s">
        <v>274</v>
      </c>
      <c r="C226" s="4">
        <v>48926470</v>
      </c>
      <c r="D226" s="5" t="s">
        <v>284</v>
      </c>
      <c r="E226" s="5" t="s">
        <v>51</v>
      </c>
      <c r="F226" s="5" t="s">
        <v>213</v>
      </c>
      <c r="G226" s="5" t="s">
        <v>100</v>
      </c>
      <c r="H226" s="5" t="s">
        <v>101</v>
      </c>
      <c r="I226" s="5" t="s">
        <v>42</v>
      </c>
      <c r="J226" s="5" t="s">
        <v>42</v>
      </c>
      <c r="K226" s="6">
        <v>40255</v>
      </c>
      <c r="L226" s="6">
        <v>40262</v>
      </c>
      <c r="M226" s="7">
        <v>2850339</v>
      </c>
      <c r="N226" s="19" t="s">
        <v>289</v>
      </c>
      <c r="O226" s="19">
        <v>0</v>
      </c>
      <c r="P226" s="19">
        <v>2.850339</v>
      </c>
      <c r="Q226" s="18">
        <v>3</v>
      </c>
      <c r="R226" s="169" t="str">
        <f t="shared" si="3"/>
        <v>Marzo</v>
      </c>
      <c r="S226" t="s">
        <v>170</v>
      </c>
      <c r="T226" s="17" t="s">
        <v>246</v>
      </c>
    </row>
    <row r="227" spans="1:20">
      <c r="A227" s="4">
        <v>7725116403</v>
      </c>
      <c r="B227" s="5" t="s">
        <v>274</v>
      </c>
      <c r="C227" s="4">
        <v>48926470</v>
      </c>
      <c r="D227" s="5" t="s">
        <v>284</v>
      </c>
      <c r="E227" s="5" t="s">
        <v>51</v>
      </c>
      <c r="F227" s="5" t="s">
        <v>235</v>
      </c>
      <c r="G227" s="5" t="s">
        <v>78</v>
      </c>
      <c r="H227" s="5" t="s">
        <v>79</v>
      </c>
      <c r="I227" s="5" t="s">
        <v>42</v>
      </c>
      <c r="J227" s="5" t="s">
        <v>42</v>
      </c>
      <c r="K227" s="6">
        <v>40255</v>
      </c>
      <c r="L227" s="6">
        <v>40263</v>
      </c>
      <c r="M227" s="7">
        <v>2254650</v>
      </c>
      <c r="N227" s="19" t="s">
        <v>289</v>
      </c>
      <c r="O227" s="19">
        <v>0</v>
      </c>
      <c r="P227" s="19">
        <v>2.2546499999999998</v>
      </c>
      <c r="Q227" s="18">
        <v>3</v>
      </c>
      <c r="R227" s="169" t="str">
        <f t="shared" si="3"/>
        <v>Marzo</v>
      </c>
      <c r="S227" t="s">
        <v>170</v>
      </c>
      <c r="T227" s="17" t="s">
        <v>246</v>
      </c>
    </row>
    <row r="228" spans="1:20">
      <c r="A228" s="4">
        <v>7725116403</v>
      </c>
      <c r="B228" s="5" t="s">
        <v>274</v>
      </c>
      <c r="C228" s="4">
        <v>48926470</v>
      </c>
      <c r="D228" s="5" t="s">
        <v>284</v>
      </c>
      <c r="E228" s="5" t="s">
        <v>51</v>
      </c>
      <c r="F228" s="5" t="s">
        <v>214</v>
      </c>
      <c r="G228" s="5" t="s">
        <v>100</v>
      </c>
      <c r="H228" s="5" t="s">
        <v>101</v>
      </c>
      <c r="I228" s="5" t="s">
        <v>42</v>
      </c>
      <c r="J228" s="5" t="s">
        <v>42</v>
      </c>
      <c r="K228" s="6">
        <v>40262</v>
      </c>
      <c r="L228" s="6">
        <v>40266</v>
      </c>
      <c r="M228" s="7">
        <v>2810137</v>
      </c>
      <c r="N228" s="19" t="s">
        <v>289</v>
      </c>
      <c r="O228" s="19">
        <v>0</v>
      </c>
      <c r="P228" s="19">
        <v>2.8101370000000001</v>
      </c>
      <c r="Q228" s="18">
        <v>3</v>
      </c>
      <c r="R228" s="169" t="str">
        <f t="shared" si="3"/>
        <v>Marzo</v>
      </c>
      <c r="S228" t="s">
        <v>170</v>
      </c>
      <c r="T228" s="17" t="s">
        <v>246</v>
      </c>
    </row>
    <row r="229" spans="1:20">
      <c r="A229" s="4">
        <v>7725116403</v>
      </c>
      <c r="B229" s="5" t="s">
        <v>274</v>
      </c>
      <c r="C229" s="4">
        <v>48926470</v>
      </c>
      <c r="D229" s="5" t="s">
        <v>284</v>
      </c>
      <c r="E229" s="5" t="s">
        <v>51</v>
      </c>
      <c r="F229" s="5" t="s">
        <v>236</v>
      </c>
      <c r="G229" s="5" t="s">
        <v>78</v>
      </c>
      <c r="H229" s="5" t="s">
        <v>79</v>
      </c>
      <c r="I229" s="5" t="s">
        <v>42</v>
      </c>
      <c r="J229" s="5" t="s">
        <v>42</v>
      </c>
      <c r="K229" s="6">
        <v>40262</v>
      </c>
      <c r="L229" s="6">
        <v>40266</v>
      </c>
      <c r="M229" s="7">
        <v>2104582</v>
      </c>
      <c r="N229" s="19" t="s">
        <v>289</v>
      </c>
      <c r="O229" s="19">
        <v>0</v>
      </c>
      <c r="P229" s="19">
        <v>2.1045820000000002</v>
      </c>
      <c r="Q229" s="18">
        <v>3</v>
      </c>
      <c r="R229" s="169" t="str">
        <f t="shared" si="3"/>
        <v>Marzo</v>
      </c>
      <c r="S229" t="s">
        <v>170</v>
      </c>
      <c r="T229" s="17" t="s">
        <v>246</v>
      </c>
    </row>
    <row r="230" spans="1:20">
      <c r="A230" s="4">
        <v>7725110102</v>
      </c>
      <c r="B230" s="5" t="s">
        <v>256</v>
      </c>
      <c r="C230" s="4">
        <v>48926070</v>
      </c>
      <c r="D230" s="5" t="s">
        <v>174</v>
      </c>
      <c r="E230" s="5" t="s">
        <v>71</v>
      </c>
      <c r="F230" s="5" t="s">
        <v>13</v>
      </c>
      <c r="G230" s="5" t="s">
        <v>40</v>
      </c>
      <c r="H230" s="5" t="s">
        <v>41</v>
      </c>
      <c r="I230" s="5" t="s">
        <v>42</v>
      </c>
      <c r="J230" s="5" t="s">
        <v>42</v>
      </c>
      <c r="K230" s="6">
        <v>40282</v>
      </c>
      <c r="L230" s="6">
        <v>40282</v>
      </c>
      <c r="M230" s="7">
        <v>7594550</v>
      </c>
      <c r="N230" s="19" t="s">
        <v>289</v>
      </c>
      <c r="O230" s="19">
        <v>0</v>
      </c>
      <c r="P230" s="19">
        <v>7.5945499999999999</v>
      </c>
      <c r="Q230" s="18">
        <v>4</v>
      </c>
      <c r="R230" s="169" t="str">
        <f t="shared" si="3"/>
        <v>Abril</v>
      </c>
      <c r="S230" t="s">
        <v>292</v>
      </c>
      <c r="T230" s="17" t="s">
        <v>242</v>
      </c>
    </row>
    <row r="231" spans="1:20">
      <c r="A231" s="4">
        <v>7725110102</v>
      </c>
      <c r="B231" s="5" t="s">
        <v>256</v>
      </c>
      <c r="C231" s="4">
        <v>48926070</v>
      </c>
      <c r="D231" s="5" t="s">
        <v>174</v>
      </c>
      <c r="E231" s="5" t="s">
        <v>71</v>
      </c>
      <c r="F231" s="5" t="s">
        <v>14</v>
      </c>
      <c r="G231" s="5" t="s">
        <v>40</v>
      </c>
      <c r="H231" s="5" t="s">
        <v>41</v>
      </c>
      <c r="I231" s="5" t="s">
        <v>42</v>
      </c>
      <c r="J231" s="5" t="s">
        <v>42</v>
      </c>
      <c r="K231" s="6">
        <v>40296</v>
      </c>
      <c r="L231" s="6">
        <v>40296</v>
      </c>
      <c r="M231" s="7">
        <v>7200359</v>
      </c>
      <c r="N231" s="19" t="s">
        <v>289</v>
      </c>
      <c r="O231" s="19">
        <v>0</v>
      </c>
      <c r="P231" s="19">
        <v>7.2003589999999997</v>
      </c>
      <c r="Q231" s="18">
        <v>4</v>
      </c>
      <c r="R231" s="169" t="str">
        <f t="shared" si="3"/>
        <v>Abril</v>
      </c>
      <c r="S231" t="s">
        <v>292</v>
      </c>
      <c r="T231" s="17" t="s">
        <v>242</v>
      </c>
    </row>
    <row r="232" spans="1:20">
      <c r="A232" s="4">
        <v>7725110104</v>
      </c>
      <c r="B232" s="5" t="s">
        <v>257</v>
      </c>
      <c r="C232" s="4">
        <v>48926070</v>
      </c>
      <c r="D232" s="5" t="s">
        <v>174</v>
      </c>
      <c r="E232" s="5" t="s">
        <v>71</v>
      </c>
      <c r="F232" s="5" t="s">
        <v>13</v>
      </c>
      <c r="G232" s="5" t="s">
        <v>40</v>
      </c>
      <c r="H232" s="5" t="s">
        <v>41</v>
      </c>
      <c r="I232" s="5" t="s">
        <v>42</v>
      </c>
      <c r="J232" s="5" t="s">
        <v>42</v>
      </c>
      <c r="K232" s="6">
        <v>40282</v>
      </c>
      <c r="L232" s="6">
        <v>40282</v>
      </c>
      <c r="M232" s="7">
        <v>309529</v>
      </c>
      <c r="N232" s="19" t="s">
        <v>289</v>
      </c>
      <c r="O232" s="19">
        <v>0</v>
      </c>
      <c r="P232" s="19">
        <v>0.309529</v>
      </c>
      <c r="Q232" s="18">
        <v>4</v>
      </c>
      <c r="R232" s="169" t="str">
        <f t="shared" si="3"/>
        <v>Abril</v>
      </c>
      <c r="S232" t="s">
        <v>292</v>
      </c>
      <c r="T232" s="17" t="s">
        <v>242</v>
      </c>
    </row>
    <row r="233" spans="1:20">
      <c r="A233" s="4">
        <v>7725110104</v>
      </c>
      <c r="B233" s="5" t="s">
        <v>257</v>
      </c>
      <c r="C233" s="4">
        <v>48926070</v>
      </c>
      <c r="D233" s="5" t="s">
        <v>174</v>
      </c>
      <c r="E233" s="5" t="s">
        <v>71</v>
      </c>
      <c r="F233" s="5" t="s">
        <v>14</v>
      </c>
      <c r="G233" s="5" t="s">
        <v>40</v>
      </c>
      <c r="H233" s="5" t="s">
        <v>41</v>
      </c>
      <c r="I233" s="5" t="s">
        <v>42</v>
      </c>
      <c r="J233" s="5" t="s">
        <v>42</v>
      </c>
      <c r="K233" s="6">
        <v>40296</v>
      </c>
      <c r="L233" s="6">
        <v>40296</v>
      </c>
      <c r="M233" s="7">
        <v>661043</v>
      </c>
      <c r="N233" s="19" t="s">
        <v>289</v>
      </c>
      <c r="O233" s="19">
        <v>0</v>
      </c>
      <c r="P233" s="19">
        <v>0.66104300000000005</v>
      </c>
      <c r="Q233" s="18">
        <v>4</v>
      </c>
      <c r="R233" s="169" t="str">
        <f t="shared" si="3"/>
        <v>Abril</v>
      </c>
      <c r="S233" t="s">
        <v>292</v>
      </c>
      <c r="T233" s="17" t="s">
        <v>242</v>
      </c>
    </row>
    <row r="234" spans="1:20">
      <c r="A234" s="4">
        <v>7725110108</v>
      </c>
      <c r="B234" s="5" t="s">
        <v>258</v>
      </c>
      <c r="C234" s="4">
        <v>48926070</v>
      </c>
      <c r="D234" s="5" t="s">
        <v>174</v>
      </c>
      <c r="E234" s="5" t="s">
        <v>71</v>
      </c>
      <c r="F234" s="5" t="s">
        <v>14</v>
      </c>
      <c r="G234" s="5" t="s">
        <v>40</v>
      </c>
      <c r="H234" s="5" t="s">
        <v>41</v>
      </c>
      <c r="I234" s="5" t="s">
        <v>42</v>
      </c>
      <c r="J234" s="5" t="s">
        <v>42</v>
      </c>
      <c r="K234" s="6">
        <v>40296</v>
      </c>
      <c r="L234" s="6">
        <v>40296</v>
      </c>
      <c r="M234" s="7">
        <v>236800</v>
      </c>
      <c r="N234" s="19" t="s">
        <v>289</v>
      </c>
      <c r="O234" s="19">
        <v>0</v>
      </c>
      <c r="P234" s="19">
        <v>0.23680000000000001</v>
      </c>
      <c r="Q234" s="18">
        <v>4</v>
      </c>
      <c r="R234" s="169" t="str">
        <f t="shared" si="3"/>
        <v>Abril</v>
      </c>
      <c r="S234" t="s">
        <v>292</v>
      </c>
      <c r="T234" s="17" t="s">
        <v>242</v>
      </c>
    </row>
    <row r="235" spans="1:20">
      <c r="A235" s="4">
        <v>7725110110</v>
      </c>
      <c r="B235" s="5" t="s">
        <v>259</v>
      </c>
      <c r="C235" s="4">
        <v>48926070</v>
      </c>
      <c r="D235" s="5" t="s">
        <v>174</v>
      </c>
      <c r="E235" s="5" t="s">
        <v>71</v>
      </c>
      <c r="F235" s="5" t="s">
        <v>13</v>
      </c>
      <c r="G235" s="5" t="s">
        <v>40</v>
      </c>
      <c r="H235" s="5" t="s">
        <v>41</v>
      </c>
      <c r="I235" s="5" t="s">
        <v>42</v>
      </c>
      <c r="J235" s="5" t="s">
        <v>42</v>
      </c>
      <c r="K235" s="6">
        <v>40282</v>
      </c>
      <c r="L235" s="6">
        <v>40282</v>
      </c>
      <c r="M235" s="7">
        <v>246000</v>
      </c>
      <c r="N235" s="19" t="s">
        <v>289</v>
      </c>
      <c r="O235" s="19">
        <v>0</v>
      </c>
      <c r="P235" s="19">
        <v>0.246</v>
      </c>
      <c r="Q235" s="18">
        <v>4</v>
      </c>
      <c r="R235" s="169" t="str">
        <f t="shared" si="3"/>
        <v>Abril</v>
      </c>
      <c r="S235" t="s">
        <v>292</v>
      </c>
      <c r="T235" s="17" t="s">
        <v>242</v>
      </c>
    </row>
    <row r="236" spans="1:20">
      <c r="A236" s="4">
        <v>7725110110</v>
      </c>
      <c r="B236" s="5" t="s">
        <v>259</v>
      </c>
      <c r="C236" s="4">
        <v>48926070</v>
      </c>
      <c r="D236" s="5" t="s">
        <v>174</v>
      </c>
      <c r="E236" s="5" t="s">
        <v>71</v>
      </c>
      <c r="F236" s="5" t="s">
        <v>14</v>
      </c>
      <c r="G236" s="5" t="s">
        <v>40</v>
      </c>
      <c r="H236" s="5" t="s">
        <v>41</v>
      </c>
      <c r="I236" s="5" t="s">
        <v>42</v>
      </c>
      <c r="J236" s="5" t="s">
        <v>42</v>
      </c>
      <c r="K236" s="6">
        <v>40296</v>
      </c>
      <c r="L236" s="6">
        <v>40296</v>
      </c>
      <c r="M236" s="7">
        <v>239850</v>
      </c>
      <c r="N236" s="19" t="s">
        <v>289</v>
      </c>
      <c r="O236" s="19">
        <v>0</v>
      </c>
      <c r="P236" s="19">
        <v>0.23985000000000001</v>
      </c>
      <c r="Q236" s="18">
        <v>4</v>
      </c>
      <c r="R236" s="169" t="str">
        <f t="shared" si="3"/>
        <v>Abril</v>
      </c>
      <c r="S236" t="s">
        <v>292</v>
      </c>
      <c r="T236" s="17" t="s">
        <v>242</v>
      </c>
    </row>
    <row r="237" spans="1:20">
      <c r="A237" s="4">
        <v>7725110111</v>
      </c>
      <c r="B237" s="5" t="s">
        <v>260</v>
      </c>
      <c r="C237" s="4">
        <v>48926070</v>
      </c>
      <c r="D237" s="5" t="s">
        <v>174</v>
      </c>
      <c r="E237" s="5" t="s">
        <v>71</v>
      </c>
      <c r="F237" s="5" t="s">
        <v>215</v>
      </c>
      <c r="G237" s="5" t="s">
        <v>44</v>
      </c>
      <c r="H237" s="5" t="s">
        <v>45</v>
      </c>
      <c r="I237" s="5" t="s">
        <v>42</v>
      </c>
      <c r="J237" s="5" t="s">
        <v>42</v>
      </c>
      <c r="K237" s="6">
        <v>40297</v>
      </c>
      <c r="L237" s="6">
        <v>40297</v>
      </c>
      <c r="M237" s="7">
        <v>1749650</v>
      </c>
      <c r="N237" s="19" t="s">
        <v>289</v>
      </c>
      <c r="O237" s="19">
        <v>0</v>
      </c>
      <c r="P237" s="19">
        <v>1.7496499999999999</v>
      </c>
      <c r="Q237" s="18">
        <v>4</v>
      </c>
      <c r="R237" s="169" t="str">
        <f t="shared" si="3"/>
        <v>Abril</v>
      </c>
      <c r="S237" t="s">
        <v>293</v>
      </c>
      <c r="T237" s="17" t="s">
        <v>242</v>
      </c>
    </row>
    <row r="238" spans="1:20">
      <c r="A238" s="4">
        <v>7725110113</v>
      </c>
      <c r="B238" s="5" t="s">
        <v>262</v>
      </c>
      <c r="C238" s="4">
        <v>48926070</v>
      </c>
      <c r="D238" s="5" t="s">
        <v>174</v>
      </c>
      <c r="E238" s="5" t="s">
        <v>71</v>
      </c>
      <c r="F238" s="5" t="s">
        <v>215</v>
      </c>
      <c r="G238" s="5" t="s">
        <v>44</v>
      </c>
      <c r="H238" s="5" t="s">
        <v>45</v>
      </c>
      <c r="I238" s="5" t="s">
        <v>42</v>
      </c>
      <c r="J238" s="5" t="s">
        <v>42</v>
      </c>
      <c r="K238" s="6">
        <v>40297</v>
      </c>
      <c r="L238" s="6">
        <v>40297</v>
      </c>
      <c r="M238" s="7">
        <v>1553428</v>
      </c>
      <c r="N238" s="19" t="s">
        <v>289</v>
      </c>
      <c r="O238" s="19">
        <v>0</v>
      </c>
      <c r="P238" s="19">
        <v>1.553428</v>
      </c>
      <c r="Q238" s="18">
        <v>4</v>
      </c>
      <c r="R238" s="169" t="str">
        <f t="shared" si="3"/>
        <v>Abril</v>
      </c>
      <c r="S238" t="s">
        <v>293</v>
      </c>
      <c r="T238" s="17" t="s">
        <v>242</v>
      </c>
    </row>
    <row r="239" spans="1:20">
      <c r="A239" s="4">
        <v>7725110114</v>
      </c>
      <c r="B239" s="5" t="s">
        <v>263</v>
      </c>
      <c r="C239" s="4">
        <v>48926070</v>
      </c>
      <c r="D239" s="5" t="s">
        <v>174</v>
      </c>
      <c r="E239" s="5" t="s">
        <v>71</v>
      </c>
      <c r="F239" s="5" t="s">
        <v>215</v>
      </c>
      <c r="G239" s="5" t="s">
        <v>44</v>
      </c>
      <c r="H239" s="5" t="s">
        <v>45</v>
      </c>
      <c r="I239" s="5" t="s">
        <v>42</v>
      </c>
      <c r="J239" s="5" t="s">
        <v>42</v>
      </c>
      <c r="K239" s="6">
        <v>40297</v>
      </c>
      <c r="L239" s="6">
        <v>40297</v>
      </c>
      <c r="M239" s="7">
        <v>1079223</v>
      </c>
      <c r="N239" s="19" t="s">
        <v>289</v>
      </c>
      <c r="O239" s="19">
        <v>0</v>
      </c>
      <c r="P239" s="19">
        <v>1.079223</v>
      </c>
      <c r="Q239" s="18">
        <v>4</v>
      </c>
      <c r="R239" s="169" t="str">
        <f t="shared" si="3"/>
        <v>Abril</v>
      </c>
      <c r="S239" t="s">
        <v>293</v>
      </c>
      <c r="T239" s="17" t="s">
        <v>242</v>
      </c>
    </row>
    <row r="240" spans="1:20">
      <c r="A240" s="4">
        <v>7725110116</v>
      </c>
      <c r="B240" s="5" t="s">
        <v>264</v>
      </c>
      <c r="C240" s="4">
        <v>48926070</v>
      </c>
      <c r="D240" s="5" t="s">
        <v>174</v>
      </c>
      <c r="E240" s="5" t="s">
        <v>71</v>
      </c>
      <c r="F240" s="5" t="s">
        <v>215</v>
      </c>
      <c r="G240" s="5" t="s">
        <v>44</v>
      </c>
      <c r="H240" s="5" t="s">
        <v>45</v>
      </c>
      <c r="I240" s="5" t="s">
        <v>42</v>
      </c>
      <c r="J240" s="5" t="s">
        <v>42</v>
      </c>
      <c r="K240" s="6">
        <v>40297</v>
      </c>
      <c r="L240" s="6">
        <v>40297</v>
      </c>
      <c r="M240" s="7">
        <v>1471668</v>
      </c>
      <c r="N240" s="19" t="s">
        <v>289</v>
      </c>
      <c r="O240" s="19">
        <v>0</v>
      </c>
      <c r="P240" s="19">
        <v>1.471668</v>
      </c>
      <c r="Q240" s="18">
        <v>4</v>
      </c>
      <c r="R240" s="169" t="str">
        <f t="shared" si="3"/>
        <v>Abril</v>
      </c>
      <c r="S240" t="s">
        <v>294</v>
      </c>
      <c r="T240" s="17" t="s">
        <v>242</v>
      </c>
    </row>
    <row r="241" spans="1:20">
      <c r="A241" s="4">
        <v>7725110124</v>
      </c>
      <c r="B241" s="5" t="s">
        <v>267</v>
      </c>
      <c r="C241" s="4">
        <v>48926070</v>
      </c>
      <c r="D241" s="5" t="s">
        <v>174</v>
      </c>
      <c r="E241" s="5" t="s">
        <v>71</v>
      </c>
      <c r="F241" s="5" t="s">
        <v>215</v>
      </c>
      <c r="G241" s="5" t="s">
        <v>44</v>
      </c>
      <c r="H241" s="5" t="s">
        <v>45</v>
      </c>
      <c r="I241" s="5" t="s">
        <v>42</v>
      </c>
      <c r="J241" s="5" t="s">
        <v>42</v>
      </c>
      <c r="K241" s="6">
        <v>40297</v>
      </c>
      <c r="L241" s="6">
        <v>40297</v>
      </c>
      <c r="M241" s="7">
        <v>170060</v>
      </c>
      <c r="N241" s="19" t="s">
        <v>289</v>
      </c>
      <c r="O241" s="19">
        <v>0</v>
      </c>
      <c r="P241" s="19">
        <v>0.17005999999999999</v>
      </c>
      <c r="Q241" s="18">
        <v>4</v>
      </c>
      <c r="R241" s="169" t="str">
        <f t="shared" si="3"/>
        <v>Abril</v>
      </c>
      <c r="S241" t="s">
        <v>295</v>
      </c>
      <c r="T241" s="17" t="s">
        <v>242</v>
      </c>
    </row>
    <row r="242" spans="1:20">
      <c r="A242" s="4">
        <v>7725110127</v>
      </c>
      <c r="B242" s="5" t="s">
        <v>268</v>
      </c>
      <c r="C242" s="4">
        <v>48926070</v>
      </c>
      <c r="D242" s="5" t="s">
        <v>174</v>
      </c>
      <c r="E242" s="5" t="s">
        <v>71</v>
      </c>
      <c r="F242" s="5" t="s">
        <v>216</v>
      </c>
      <c r="G242" s="5" t="s">
        <v>54</v>
      </c>
      <c r="H242" s="5" t="s">
        <v>55</v>
      </c>
      <c r="I242" s="5" t="s">
        <v>42</v>
      </c>
      <c r="J242" s="5" t="s">
        <v>42</v>
      </c>
      <c r="K242" s="6">
        <v>40297</v>
      </c>
      <c r="L242" s="6">
        <v>40297</v>
      </c>
      <c r="M242" s="7">
        <v>684700</v>
      </c>
      <c r="N242" s="19" t="s">
        <v>289</v>
      </c>
      <c r="O242" s="19">
        <v>0</v>
      </c>
      <c r="P242" s="19">
        <v>0.68469999999999998</v>
      </c>
      <c r="Q242" s="18">
        <v>4</v>
      </c>
      <c r="R242" s="169" t="str">
        <f t="shared" si="3"/>
        <v>Abril</v>
      </c>
      <c r="S242" t="s">
        <v>296</v>
      </c>
      <c r="T242" s="17" t="s">
        <v>242</v>
      </c>
    </row>
    <row r="243" spans="1:20">
      <c r="A243" s="4">
        <v>7725110128</v>
      </c>
      <c r="B243" s="5" t="s">
        <v>269</v>
      </c>
      <c r="C243" s="4">
        <v>48926070</v>
      </c>
      <c r="D243" s="5" t="s">
        <v>174</v>
      </c>
      <c r="E243" s="5" t="s">
        <v>71</v>
      </c>
      <c r="F243" s="5" t="s">
        <v>216</v>
      </c>
      <c r="G243" s="5" t="s">
        <v>54</v>
      </c>
      <c r="H243" s="5" t="s">
        <v>55</v>
      </c>
      <c r="I243" s="5" t="s">
        <v>42</v>
      </c>
      <c r="J243" s="5" t="s">
        <v>42</v>
      </c>
      <c r="K243" s="6">
        <v>40297</v>
      </c>
      <c r="L243" s="6">
        <v>40297</v>
      </c>
      <c r="M243" s="7">
        <v>-640092</v>
      </c>
      <c r="N243" s="19" t="s">
        <v>289</v>
      </c>
      <c r="O243" s="19">
        <v>0</v>
      </c>
      <c r="P243" s="19">
        <v>-0.64009199999999999</v>
      </c>
      <c r="Q243" s="18">
        <v>4</v>
      </c>
      <c r="R243" s="169" t="str">
        <f t="shared" si="3"/>
        <v>Abril</v>
      </c>
      <c r="S243" t="s">
        <v>296</v>
      </c>
      <c r="T243" s="17" t="s">
        <v>242</v>
      </c>
    </row>
    <row r="244" spans="1:20">
      <c r="A244" s="4">
        <v>7725110128</v>
      </c>
      <c r="B244" s="5" t="s">
        <v>269</v>
      </c>
      <c r="C244" s="4">
        <v>48926070</v>
      </c>
      <c r="D244" s="5" t="s">
        <v>174</v>
      </c>
      <c r="E244" s="5" t="s">
        <v>71</v>
      </c>
      <c r="F244" s="5" t="s">
        <v>216</v>
      </c>
      <c r="G244" s="5" t="s">
        <v>54</v>
      </c>
      <c r="H244" s="5" t="s">
        <v>55</v>
      </c>
      <c r="I244" s="5" t="s">
        <v>42</v>
      </c>
      <c r="J244" s="5" t="s">
        <v>42</v>
      </c>
      <c r="K244" s="6">
        <v>40297</v>
      </c>
      <c r="L244" s="6">
        <v>40297</v>
      </c>
      <c r="M244" s="7">
        <v>2007900</v>
      </c>
      <c r="N244" s="19" t="s">
        <v>289</v>
      </c>
      <c r="O244" s="19">
        <v>0</v>
      </c>
      <c r="P244" s="19">
        <v>2.0078999999999998</v>
      </c>
      <c r="Q244" s="18">
        <v>4</v>
      </c>
      <c r="R244" s="169" t="str">
        <f t="shared" si="3"/>
        <v>Abril</v>
      </c>
      <c r="S244" t="s">
        <v>296</v>
      </c>
      <c r="T244" s="17" t="s">
        <v>242</v>
      </c>
    </row>
    <row r="245" spans="1:20">
      <c r="A245" s="4">
        <v>7725110129</v>
      </c>
      <c r="B245" s="5" t="s">
        <v>270</v>
      </c>
      <c r="C245" s="4">
        <v>48926070</v>
      </c>
      <c r="D245" s="5" t="s">
        <v>174</v>
      </c>
      <c r="E245" s="5" t="s">
        <v>71</v>
      </c>
      <c r="F245" s="5" t="s">
        <v>216</v>
      </c>
      <c r="G245" s="5" t="s">
        <v>54</v>
      </c>
      <c r="H245" s="5" t="s">
        <v>55</v>
      </c>
      <c r="I245" s="5" t="s">
        <v>42</v>
      </c>
      <c r="J245" s="5" t="s">
        <v>42</v>
      </c>
      <c r="K245" s="6">
        <v>40297</v>
      </c>
      <c r="L245" s="6">
        <v>40297</v>
      </c>
      <c r="M245" s="7">
        <v>-661530</v>
      </c>
      <c r="N245" s="19" t="s">
        <v>289</v>
      </c>
      <c r="O245" s="19">
        <v>0</v>
      </c>
      <c r="P245" s="19">
        <v>-0.66152999999999995</v>
      </c>
      <c r="Q245" s="18">
        <v>4</v>
      </c>
      <c r="R245" s="169" t="str">
        <f t="shared" si="3"/>
        <v>Abril</v>
      </c>
      <c r="S245" t="s">
        <v>296</v>
      </c>
      <c r="T245" s="17" t="s">
        <v>242</v>
      </c>
    </row>
    <row r="246" spans="1:20">
      <c r="A246" s="4">
        <v>7725110129</v>
      </c>
      <c r="B246" s="5" t="s">
        <v>270</v>
      </c>
      <c r="C246" s="4">
        <v>48926070</v>
      </c>
      <c r="D246" s="5" t="s">
        <v>174</v>
      </c>
      <c r="E246" s="5" t="s">
        <v>71</v>
      </c>
      <c r="F246" s="5" t="s">
        <v>216</v>
      </c>
      <c r="G246" s="5" t="s">
        <v>54</v>
      </c>
      <c r="H246" s="5" t="s">
        <v>55</v>
      </c>
      <c r="I246" s="5" t="s">
        <v>42</v>
      </c>
      <c r="J246" s="5" t="s">
        <v>42</v>
      </c>
      <c r="K246" s="6">
        <v>40297</v>
      </c>
      <c r="L246" s="6">
        <v>40297</v>
      </c>
      <c r="M246" s="7">
        <v>2596000</v>
      </c>
      <c r="N246" s="19" t="s">
        <v>289</v>
      </c>
      <c r="O246" s="19">
        <v>0</v>
      </c>
      <c r="P246" s="19">
        <v>2.5960000000000001</v>
      </c>
      <c r="Q246" s="18">
        <v>4</v>
      </c>
      <c r="R246" s="169" t="str">
        <f t="shared" si="3"/>
        <v>Abril</v>
      </c>
      <c r="S246" t="s">
        <v>296</v>
      </c>
      <c r="T246" s="17" t="s">
        <v>242</v>
      </c>
    </row>
    <row r="247" spans="1:20">
      <c r="A247" s="4">
        <v>7725110131</v>
      </c>
      <c r="B247" s="5" t="s">
        <v>271</v>
      </c>
      <c r="C247" s="4">
        <v>48926070</v>
      </c>
      <c r="D247" s="5" t="s">
        <v>174</v>
      </c>
      <c r="E247" s="5" t="s">
        <v>71</v>
      </c>
      <c r="F247" s="5" t="s">
        <v>216</v>
      </c>
      <c r="G247" s="5" t="s">
        <v>54</v>
      </c>
      <c r="H247" s="5" t="s">
        <v>55</v>
      </c>
      <c r="I247" s="5" t="s">
        <v>42</v>
      </c>
      <c r="J247" s="5" t="s">
        <v>42</v>
      </c>
      <c r="K247" s="6">
        <v>40297</v>
      </c>
      <c r="L247" s="6">
        <v>40297</v>
      </c>
      <c r="M247" s="7">
        <v>630800</v>
      </c>
      <c r="N247" s="19" t="s">
        <v>289</v>
      </c>
      <c r="O247" s="19">
        <v>0</v>
      </c>
      <c r="P247" s="19">
        <v>0.63080000000000003</v>
      </c>
      <c r="Q247" s="18">
        <v>4</v>
      </c>
      <c r="R247" s="169" t="str">
        <f t="shared" si="3"/>
        <v>Abril</v>
      </c>
      <c r="S247" t="s">
        <v>297</v>
      </c>
      <c r="T247" s="17" t="s">
        <v>242</v>
      </c>
    </row>
    <row r="248" spans="1:20">
      <c r="A248" s="4">
        <v>7725110133</v>
      </c>
      <c r="B248" s="5" t="s">
        <v>272</v>
      </c>
      <c r="C248" s="4">
        <v>48926070</v>
      </c>
      <c r="D248" s="5" t="s">
        <v>174</v>
      </c>
      <c r="E248" s="5" t="s">
        <v>71</v>
      </c>
      <c r="F248" s="5" t="s">
        <v>216</v>
      </c>
      <c r="G248" s="5" t="s">
        <v>54</v>
      </c>
      <c r="H248" s="5" t="s">
        <v>55</v>
      </c>
      <c r="I248" s="5" t="s">
        <v>42</v>
      </c>
      <c r="J248" s="5" t="s">
        <v>42</v>
      </c>
      <c r="K248" s="6">
        <v>40297</v>
      </c>
      <c r="L248" s="6">
        <v>40297</v>
      </c>
      <c r="M248" s="7">
        <v>472900</v>
      </c>
      <c r="N248" s="19" t="s">
        <v>289</v>
      </c>
      <c r="O248" s="19">
        <v>0</v>
      </c>
      <c r="P248" s="19">
        <v>0.47289999999999999</v>
      </c>
      <c r="Q248" s="18">
        <v>4</v>
      </c>
      <c r="R248" s="169" t="str">
        <f t="shared" si="3"/>
        <v>Abril</v>
      </c>
      <c r="S248" t="s">
        <v>297</v>
      </c>
      <c r="T248" s="17" t="s">
        <v>242</v>
      </c>
    </row>
    <row r="249" spans="1:20">
      <c r="A249" s="4">
        <v>7725110134</v>
      </c>
      <c r="B249" s="5" t="s">
        <v>273</v>
      </c>
      <c r="C249" s="4">
        <v>48926070</v>
      </c>
      <c r="D249" s="5" t="s">
        <v>174</v>
      </c>
      <c r="E249" s="5" t="s">
        <v>71</v>
      </c>
      <c r="F249" s="5" t="s">
        <v>216</v>
      </c>
      <c r="G249" s="5" t="s">
        <v>54</v>
      </c>
      <c r="H249" s="5" t="s">
        <v>55</v>
      </c>
      <c r="I249" s="5" t="s">
        <v>42</v>
      </c>
      <c r="J249" s="5" t="s">
        <v>42</v>
      </c>
      <c r="K249" s="6">
        <v>40297</v>
      </c>
      <c r="L249" s="6">
        <v>40297</v>
      </c>
      <c r="M249" s="7">
        <v>315300</v>
      </c>
      <c r="N249" s="19" t="s">
        <v>289</v>
      </c>
      <c r="O249" s="19">
        <v>0</v>
      </c>
      <c r="P249" s="19">
        <v>0.31530000000000002</v>
      </c>
      <c r="Q249" s="18">
        <v>4</v>
      </c>
      <c r="R249" s="169" t="str">
        <f t="shared" si="3"/>
        <v>Abril</v>
      </c>
      <c r="S249" t="s">
        <v>297</v>
      </c>
      <c r="T249" s="17" t="s">
        <v>242</v>
      </c>
    </row>
    <row r="250" spans="1:20">
      <c r="A250" s="4">
        <v>7725116403</v>
      </c>
      <c r="B250" s="5" t="s">
        <v>274</v>
      </c>
      <c r="C250" s="4">
        <v>48926070</v>
      </c>
      <c r="D250" s="5" t="s">
        <v>174</v>
      </c>
      <c r="E250" s="5" t="s">
        <v>51</v>
      </c>
      <c r="F250" s="5" t="s">
        <v>218</v>
      </c>
      <c r="G250" s="5" t="s">
        <v>78</v>
      </c>
      <c r="H250" s="5" t="s">
        <v>79</v>
      </c>
      <c r="I250" s="5" t="s">
        <v>42</v>
      </c>
      <c r="J250" s="5" t="s">
        <v>42</v>
      </c>
      <c r="K250" s="6">
        <v>40290</v>
      </c>
      <c r="L250" s="6">
        <v>40297</v>
      </c>
      <c r="M250" s="7">
        <v>-225962</v>
      </c>
      <c r="N250" s="19" t="s">
        <v>289</v>
      </c>
      <c r="O250" s="19">
        <v>0</v>
      </c>
      <c r="P250" s="19">
        <v>-0.225962</v>
      </c>
      <c r="Q250" s="18">
        <v>4</v>
      </c>
      <c r="R250" s="169" t="str">
        <f t="shared" si="3"/>
        <v>Abril</v>
      </c>
      <c r="S250" t="s">
        <v>170</v>
      </c>
      <c r="T250" s="17" t="s">
        <v>246</v>
      </c>
    </row>
    <row r="251" spans="1:20">
      <c r="A251" s="4">
        <v>7725116403</v>
      </c>
      <c r="B251" s="5" t="s">
        <v>274</v>
      </c>
      <c r="C251" s="4">
        <v>48926070</v>
      </c>
      <c r="D251" s="5" t="s">
        <v>174</v>
      </c>
      <c r="E251" s="5" t="s">
        <v>51</v>
      </c>
      <c r="F251" s="5" t="s">
        <v>219</v>
      </c>
      <c r="G251" s="5" t="s">
        <v>78</v>
      </c>
      <c r="H251" s="5" t="s">
        <v>79</v>
      </c>
      <c r="I251" s="5" t="s">
        <v>42</v>
      </c>
      <c r="J251" s="5" t="s">
        <v>42</v>
      </c>
      <c r="K251" s="6">
        <v>40269</v>
      </c>
      <c r="L251" s="6">
        <v>40280</v>
      </c>
      <c r="M251" s="7">
        <v>300911</v>
      </c>
      <c r="N251" s="19" t="s">
        <v>289</v>
      </c>
      <c r="O251" s="19">
        <v>0</v>
      </c>
      <c r="P251" s="19">
        <v>0.30091099999999998</v>
      </c>
      <c r="Q251" s="18">
        <v>4</v>
      </c>
      <c r="R251" s="169" t="str">
        <f t="shared" si="3"/>
        <v>Abril</v>
      </c>
      <c r="S251" t="s">
        <v>170</v>
      </c>
      <c r="T251" s="17" t="s">
        <v>246</v>
      </c>
    </row>
    <row r="252" spans="1:20">
      <c r="A252" s="4">
        <v>7725116403</v>
      </c>
      <c r="B252" s="5" t="s">
        <v>274</v>
      </c>
      <c r="C252" s="4">
        <v>48926070</v>
      </c>
      <c r="D252" s="5" t="s">
        <v>174</v>
      </c>
      <c r="E252" s="5" t="s">
        <v>51</v>
      </c>
      <c r="F252" s="5" t="s">
        <v>220</v>
      </c>
      <c r="G252" s="5" t="s">
        <v>78</v>
      </c>
      <c r="H252" s="5" t="s">
        <v>79</v>
      </c>
      <c r="I252" s="5" t="s">
        <v>42</v>
      </c>
      <c r="J252" s="5" t="s">
        <v>42</v>
      </c>
      <c r="K252" s="6">
        <v>40276</v>
      </c>
      <c r="L252" s="6">
        <v>40283</v>
      </c>
      <c r="M252" s="7">
        <v>280791</v>
      </c>
      <c r="N252" s="19" t="s">
        <v>289</v>
      </c>
      <c r="O252" s="19">
        <v>0</v>
      </c>
      <c r="P252" s="19">
        <v>0.28079100000000001</v>
      </c>
      <c r="Q252" s="18">
        <v>4</v>
      </c>
      <c r="R252" s="169" t="str">
        <f t="shared" si="3"/>
        <v>Abril</v>
      </c>
      <c r="S252" t="s">
        <v>170</v>
      </c>
      <c r="T252" s="17" t="s">
        <v>246</v>
      </c>
    </row>
    <row r="253" spans="1:20">
      <c r="A253" s="4">
        <v>7725116403</v>
      </c>
      <c r="B253" s="5" t="s">
        <v>274</v>
      </c>
      <c r="C253" s="4">
        <v>48926070</v>
      </c>
      <c r="D253" s="5" t="s">
        <v>174</v>
      </c>
      <c r="E253" s="5" t="s">
        <v>51</v>
      </c>
      <c r="F253" s="5" t="s">
        <v>221</v>
      </c>
      <c r="G253" s="5" t="s">
        <v>78</v>
      </c>
      <c r="H253" s="5" t="s">
        <v>79</v>
      </c>
      <c r="I253" s="5" t="s">
        <v>42</v>
      </c>
      <c r="J253" s="5" t="s">
        <v>42</v>
      </c>
      <c r="K253" s="6">
        <v>40283</v>
      </c>
      <c r="L253" s="6">
        <v>40287</v>
      </c>
      <c r="M253" s="7">
        <v>300914</v>
      </c>
      <c r="N253" s="19" t="s">
        <v>289</v>
      </c>
      <c r="O253" s="19">
        <v>0</v>
      </c>
      <c r="P253" s="19">
        <v>0.30091400000000001</v>
      </c>
      <c r="Q253" s="18">
        <v>4</v>
      </c>
      <c r="R253" s="169" t="str">
        <f t="shared" si="3"/>
        <v>Abril</v>
      </c>
      <c r="S253" t="s">
        <v>170</v>
      </c>
      <c r="T253" s="17" t="s">
        <v>246</v>
      </c>
    </row>
    <row r="254" spans="1:20">
      <c r="A254" s="4">
        <v>7725116403</v>
      </c>
      <c r="B254" s="5" t="s">
        <v>274</v>
      </c>
      <c r="C254" s="4">
        <v>48926070</v>
      </c>
      <c r="D254" s="5" t="s">
        <v>174</v>
      </c>
      <c r="E254" s="5" t="s">
        <v>51</v>
      </c>
      <c r="F254" s="5" t="s">
        <v>218</v>
      </c>
      <c r="G254" s="5" t="s">
        <v>78</v>
      </c>
      <c r="H254" s="5" t="s">
        <v>79</v>
      </c>
      <c r="I254" s="5" t="s">
        <v>42</v>
      </c>
      <c r="J254" s="5" t="s">
        <v>42</v>
      </c>
      <c r="K254" s="6">
        <v>40290</v>
      </c>
      <c r="L254" s="6">
        <v>40297</v>
      </c>
      <c r="M254" s="7">
        <v>225962</v>
      </c>
      <c r="N254" s="19" t="s">
        <v>289</v>
      </c>
      <c r="O254" s="19">
        <v>0</v>
      </c>
      <c r="P254" s="19">
        <v>0.225962</v>
      </c>
      <c r="Q254" s="18">
        <v>4</v>
      </c>
      <c r="R254" s="169" t="str">
        <f t="shared" si="3"/>
        <v>Abril</v>
      </c>
      <c r="S254" t="s">
        <v>170</v>
      </c>
      <c r="T254" s="17" t="s">
        <v>246</v>
      </c>
    </row>
    <row r="255" spans="1:20">
      <c r="A255" s="4">
        <v>7725116403</v>
      </c>
      <c r="B255" s="5" t="s">
        <v>274</v>
      </c>
      <c r="C255" s="4">
        <v>48926070</v>
      </c>
      <c r="D255" s="5" t="s">
        <v>174</v>
      </c>
      <c r="E255" s="5" t="s">
        <v>51</v>
      </c>
      <c r="F255" s="5" t="s">
        <v>217</v>
      </c>
      <c r="G255" s="5" t="s">
        <v>78</v>
      </c>
      <c r="H255" s="5" t="s">
        <v>79</v>
      </c>
      <c r="I255" s="5" t="s">
        <v>42</v>
      </c>
      <c r="J255" s="5" t="s">
        <v>42</v>
      </c>
      <c r="K255" s="6">
        <v>40296</v>
      </c>
      <c r="L255" s="6">
        <v>40298</v>
      </c>
      <c r="M255" s="7">
        <v>255174</v>
      </c>
      <c r="N255" s="19" t="s">
        <v>289</v>
      </c>
      <c r="O255" s="19">
        <v>0</v>
      </c>
      <c r="P255" s="19">
        <v>0.25517400000000001</v>
      </c>
      <c r="Q255" s="18">
        <v>4</v>
      </c>
      <c r="R255" s="169" t="str">
        <f t="shared" si="3"/>
        <v>Abril</v>
      </c>
      <c r="S255" t="s">
        <v>170</v>
      </c>
      <c r="T255" s="17" t="s">
        <v>246</v>
      </c>
    </row>
    <row r="256" spans="1:20">
      <c r="A256" s="4">
        <v>7725116403</v>
      </c>
      <c r="B256" s="5" t="s">
        <v>274</v>
      </c>
      <c r="C256" s="4">
        <v>48926070</v>
      </c>
      <c r="D256" s="5" t="s">
        <v>174</v>
      </c>
      <c r="E256" s="5" t="s">
        <v>51</v>
      </c>
      <c r="F256" s="5" t="s">
        <v>218</v>
      </c>
      <c r="G256" s="5" t="s">
        <v>78</v>
      </c>
      <c r="H256" s="5" t="s">
        <v>79</v>
      </c>
      <c r="I256" s="5" t="s">
        <v>42</v>
      </c>
      <c r="J256" s="5" t="s">
        <v>42</v>
      </c>
      <c r="K256" s="6">
        <v>40290</v>
      </c>
      <c r="L256" s="6">
        <v>40298</v>
      </c>
      <c r="M256" s="7">
        <v>229577</v>
      </c>
      <c r="N256" s="19" t="s">
        <v>289</v>
      </c>
      <c r="O256" s="19">
        <v>0</v>
      </c>
      <c r="P256" s="19">
        <v>0.229577</v>
      </c>
      <c r="Q256" s="18">
        <v>4</v>
      </c>
      <c r="R256" s="169" t="str">
        <f t="shared" si="3"/>
        <v>Abril</v>
      </c>
      <c r="S256" t="s">
        <v>170</v>
      </c>
      <c r="T256" s="17" t="s">
        <v>246</v>
      </c>
    </row>
    <row r="257" spans="1:20">
      <c r="A257" s="4">
        <v>7725110102</v>
      </c>
      <c r="B257" s="5" t="s">
        <v>256</v>
      </c>
      <c r="C257" s="4">
        <v>48926170</v>
      </c>
      <c r="D257" s="5" t="s">
        <v>278</v>
      </c>
      <c r="E257" s="5" t="s">
        <v>71</v>
      </c>
      <c r="F257" s="5" t="s">
        <v>13</v>
      </c>
      <c r="G257" s="5" t="s">
        <v>40</v>
      </c>
      <c r="H257" s="5" t="s">
        <v>41</v>
      </c>
      <c r="I257" s="5" t="s">
        <v>42</v>
      </c>
      <c r="J257" s="5" t="s">
        <v>42</v>
      </c>
      <c r="K257" s="6">
        <v>40282</v>
      </c>
      <c r="L257" s="6">
        <v>40282</v>
      </c>
      <c r="M257" s="7">
        <v>5070920</v>
      </c>
      <c r="N257" s="19" t="s">
        <v>289</v>
      </c>
      <c r="O257" s="19">
        <v>0</v>
      </c>
      <c r="P257" s="19">
        <v>5.0709200000000001</v>
      </c>
      <c r="Q257" s="18">
        <v>4</v>
      </c>
      <c r="R257" s="169" t="str">
        <f t="shared" si="3"/>
        <v>Abril</v>
      </c>
      <c r="S257" t="s">
        <v>292</v>
      </c>
      <c r="T257" s="17" t="s">
        <v>242</v>
      </c>
    </row>
    <row r="258" spans="1:20">
      <c r="A258" s="4">
        <v>7725110102</v>
      </c>
      <c r="B258" s="5" t="s">
        <v>256</v>
      </c>
      <c r="C258" s="4">
        <v>48926170</v>
      </c>
      <c r="D258" s="5" t="s">
        <v>278</v>
      </c>
      <c r="E258" s="5" t="s">
        <v>71</v>
      </c>
      <c r="F258" s="5" t="s">
        <v>14</v>
      </c>
      <c r="G258" s="5" t="s">
        <v>40</v>
      </c>
      <c r="H258" s="5" t="s">
        <v>41</v>
      </c>
      <c r="I258" s="5" t="s">
        <v>42</v>
      </c>
      <c r="J258" s="5" t="s">
        <v>42</v>
      </c>
      <c r="K258" s="6">
        <v>40296</v>
      </c>
      <c r="L258" s="6">
        <v>40296</v>
      </c>
      <c r="M258" s="7">
        <v>5070920</v>
      </c>
      <c r="N258" s="19" t="s">
        <v>289</v>
      </c>
      <c r="O258" s="19">
        <v>0</v>
      </c>
      <c r="P258" s="19">
        <v>5.0709200000000001</v>
      </c>
      <c r="Q258" s="18">
        <v>4</v>
      </c>
      <c r="R258" s="169" t="str">
        <f t="shared" si="3"/>
        <v>Abril</v>
      </c>
      <c r="S258" t="s">
        <v>292</v>
      </c>
      <c r="T258" s="17" t="s">
        <v>242</v>
      </c>
    </row>
    <row r="259" spans="1:20">
      <c r="A259" s="4">
        <v>7725110104</v>
      </c>
      <c r="B259" s="5" t="s">
        <v>257</v>
      </c>
      <c r="C259" s="4">
        <v>48926170</v>
      </c>
      <c r="D259" s="5" t="s">
        <v>278</v>
      </c>
      <c r="E259" s="5" t="s">
        <v>71</v>
      </c>
      <c r="F259" s="5" t="s">
        <v>13</v>
      </c>
      <c r="G259" s="5" t="s">
        <v>40</v>
      </c>
      <c r="H259" s="5" t="s">
        <v>41</v>
      </c>
      <c r="I259" s="5" t="s">
        <v>42</v>
      </c>
      <c r="J259" s="5" t="s">
        <v>42</v>
      </c>
      <c r="K259" s="6">
        <v>40282</v>
      </c>
      <c r="L259" s="6">
        <v>40282</v>
      </c>
      <c r="M259" s="7">
        <v>187960</v>
      </c>
      <c r="N259" s="19" t="s">
        <v>289</v>
      </c>
      <c r="O259" s="19">
        <v>0</v>
      </c>
      <c r="P259" s="19">
        <v>0.18795999999999999</v>
      </c>
      <c r="Q259" s="18">
        <v>4</v>
      </c>
      <c r="R259" s="169" t="str">
        <f t="shared" si="3"/>
        <v>Abril</v>
      </c>
      <c r="S259" t="s">
        <v>292</v>
      </c>
      <c r="T259" s="17" t="s">
        <v>242</v>
      </c>
    </row>
    <row r="260" spans="1:20">
      <c r="A260" s="4">
        <v>7725110110</v>
      </c>
      <c r="B260" s="5" t="s">
        <v>259</v>
      </c>
      <c r="C260" s="4">
        <v>48926170</v>
      </c>
      <c r="D260" s="5" t="s">
        <v>278</v>
      </c>
      <c r="E260" s="5" t="s">
        <v>71</v>
      </c>
      <c r="F260" s="5" t="s">
        <v>13</v>
      </c>
      <c r="G260" s="5" t="s">
        <v>40</v>
      </c>
      <c r="H260" s="5" t="s">
        <v>41</v>
      </c>
      <c r="I260" s="5" t="s">
        <v>42</v>
      </c>
      <c r="J260" s="5" t="s">
        <v>42</v>
      </c>
      <c r="K260" s="6">
        <v>40282</v>
      </c>
      <c r="L260" s="6">
        <v>40282</v>
      </c>
      <c r="M260" s="7">
        <v>430500</v>
      </c>
      <c r="N260" s="19" t="s">
        <v>289</v>
      </c>
      <c r="O260" s="19">
        <v>0</v>
      </c>
      <c r="P260" s="19">
        <v>0.43049999999999999</v>
      </c>
      <c r="Q260" s="18">
        <v>4</v>
      </c>
      <c r="R260" s="169" t="str">
        <f t="shared" si="3"/>
        <v>Abril</v>
      </c>
      <c r="S260" t="s">
        <v>292</v>
      </c>
      <c r="T260" s="17" t="s">
        <v>242</v>
      </c>
    </row>
    <row r="261" spans="1:20">
      <c r="A261" s="4">
        <v>7725110110</v>
      </c>
      <c r="B261" s="5" t="s">
        <v>259</v>
      </c>
      <c r="C261" s="4">
        <v>48926170</v>
      </c>
      <c r="D261" s="5" t="s">
        <v>278</v>
      </c>
      <c r="E261" s="5" t="s">
        <v>71</v>
      </c>
      <c r="F261" s="5" t="s">
        <v>14</v>
      </c>
      <c r="G261" s="5" t="s">
        <v>40</v>
      </c>
      <c r="H261" s="5" t="s">
        <v>41</v>
      </c>
      <c r="I261" s="5" t="s">
        <v>42</v>
      </c>
      <c r="J261" s="5" t="s">
        <v>42</v>
      </c>
      <c r="K261" s="6">
        <v>40296</v>
      </c>
      <c r="L261" s="6">
        <v>40296</v>
      </c>
      <c r="M261" s="7">
        <v>430500</v>
      </c>
      <c r="N261" s="19" t="s">
        <v>289</v>
      </c>
      <c r="O261" s="19">
        <v>0</v>
      </c>
      <c r="P261" s="19">
        <v>0.43049999999999999</v>
      </c>
      <c r="Q261" s="18">
        <v>4</v>
      </c>
      <c r="R261" s="169" t="str">
        <f t="shared" si="3"/>
        <v>Abril</v>
      </c>
      <c r="S261" t="s">
        <v>292</v>
      </c>
      <c r="T261" s="17" t="s">
        <v>242</v>
      </c>
    </row>
    <row r="262" spans="1:20">
      <c r="A262" s="4">
        <v>7725110111</v>
      </c>
      <c r="B262" s="5" t="s">
        <v>260</v>
      </c>
      <c r="C262" s="4">
        <v>48926170</v>
      </c>
      <c r="D262" s="5" t="s">
        <v>278</v>
      </c>
      <c r="E262" s="5" t="s">
        <v>71</v>
      </c>
      <c r="F262" s="5" t="s">
        <v>215</v>
      </c>
      <c r="G262" s="5" t="s">
        <v>44</v>
      </c>
      <c r="H262" s="5" t="s">
        <v>45</v>
      </c>
      <c r="I262" s="5" t="s">
        <v>42</v>
      </c>
      <c r="J262" s="5" t="s">
        <v>42</v>
      </c>
      <c r="K262" s="6">
        <v>40297</v>
      </c>
      <c r="L262" s="6">
        <v>40297</v>
      </c>
      <c r="M262" s="7">
        <v>1183164</v>
      </c>
      <c r="N262" s="19" t="s">
        <v>289</v>
      </c>
      <c r="O262" s="19">
        <v>0</v>
      </c>
      <c r="P262" s="19">
        <v>1.1831640000000001</v>
      </c>
      <c r="Q262" s="18">
        <v>4</v>
      </c>
      <c r="R262" s="169" t="str">
        <f t="shared" ref="R262:R325" si="4">VLOOKUP(Q262,$Y$3:$Z$14,2)</f>
        <v>Abril</v>
      </c>
      <c r="S262" t="s">
        <v>293</v>
      </c>
      <c r="T262" s="17" t="s">
        <v>242</v>
      </c>
    </row>
    <row r="263" spans="1:20">
      <c r="A263" s="4">
        <v>7725110113</v>
      </c>
      <c r="B263" s="5" t="s">
        <v>262</v>
      </c>
      <c r="C263" s="4">
        <v>48926170</v>
      </c>
      <c r="D263" s="5" t="s">
        <v>278</v>
      </c>
      <c r="E263" s="5" t="s">
        <v>71</v>
      </c>
      <c r="F263" s="5" t="s">
        <v>215</v>
      </c>
      <c r="G263" s="5" t="s">
        <v>44</v>
      </c>
      <c r="H263" s="5" t="s">
        <v>45</v>
      </c>
      <c r="I263" s="5" t="s">
        <v>42</v>
      </c>
      <c r="J263" s="5" t="s">
        <v>42</v>
      </c>
      <c r="K263" s="6">
        <v>40297</v>
      </c>
      <c r="L263" s="6">
        <v>40297</v>
      </c>
      <c r="M263" s="7">
        <v>1050476</v>
      </c>
      <c r="N263" s="19" t="s">
        <v>289</v>
      </c>
      <c r="O263" s="19">
        <v>0</v>
      </c>
      <c r="P263" s="19">
        <v>1.050476</v>
      </c>
      <c r="Q263" s="18">
        <v>4</v>
      </c>
      <c r="R263" s="169" t="str">
        <f t="shared" si="4"/>
        <v>Abril</v>
      </c>
      <c r="S263" t="s">
        <v>293</v>
      </c>
      <c r="T263" s="17" t="s">
        <v>242</v>
      </c>
    </row>
    <row r="264" spans="1:20">
      <c r="A264" s="4">
        <v>7725110114</v>
      </c>
      <c r="B264" s="5" t="s">
        <v>263</v>
      </c>
      <c r="C264" s="4">
        <v>48926170</v>
      </c>
      <c r="D264" s="5" t="s">
        <v>278</v>
      </c>
      <c r="E264" s="5" t="s">
        <v>71</v>
      </c>
      <c r="F264" s="5" t="s">
        <v>215</v>
      </c>
      <c r="G264" s="5" t="s">
        <v>44</v>
      </c>
      <c r="H264" s="5" t="s">
        <v>45</v>
      </c>
      <c r="I264" s="5" t="s">
        <v>42</v>
      </c>
      <c r="J264" s="5" t="s">
        <v>42</v>
      </c>
      <c r="K264" s="6">
        <v>40297</v>
      </c>
      <c r="L264" s="6">
        <v>40297</v>
      </c>
      <c r="M264" s="7">
        <v>729802</v>
      </c>
      <c r="N264" s="19" t="s">
        <v>289</v>
      </c>
      <c r="O264" s="19">
        <v>0</v>
      </c>
      <c r="P264" s="19">
        <v>0.72980199999999995</v>
      </c>
      <c r="Q264" s="18">
        <v>4</v>
      </c>
      <c r="R264" s="169" t="str">
        <f t="shared" si="4"/>
        <v>Abril</v>
      </c>
      <c r="S264" t="s">
        <v>293</v>
      </c>
      <c r="T264" s="17" t="s">
        <v>242</v>
      </c>
    </row>
    <row r="265" spans="1:20">
      <c r="A265" s="4">
        <v>7725110116</v>
      </c>
      <c r="B265" s="5" t="s">
        <v>264</v>
      </c>
      <c r="C265" s="4">
        <v>48926170</v>
      </c>
      <c r="D265" s="5" t="s">
        <v>278</v>
      </c>
      <c r="E265" s="5" t="s">
        <v>71</v>
      </c>
      <c r="F265" s="5" t="s">
        <v>215</v>
      </c>
      <c r="G265" s="5" t="s">
        <v>44</v>
      </c>
      <c r="H265" s="5" t="s">
        <v>45</v>
      </c>
      <c r="I265" s="5" t="s">
        <v>42</v>
      </c>
      <c r="J265" s="5" t="s">
        <v>42</v>
      </c>
      <c r="K265" s="6">
        <v>40297</v>
      </c>
      <c r="L265" s="6">
        <v>40297</v>
      </c>
      <c r="M265" s="7">
        <v>995182</v>
      </c>
      <c r="N265" s="19" t="s">
        <v>289</v>
      </c>
      <c r="O265" s="19">
        <v>0</v>
      </c>
      <c r="P265" s="19">
        <v>0.99518200000000001</v>
      </c>
      <c r="Q265" s="18">
        <v>4</v>
      </c>
      <c r="R265" s="169" t="str">
        <f t="shared" si="4"/>
        <v>Abril</v>
      </c>
      <c r="S265" t="s">
        <v>294</v>
      </c>
      <c r="T265" s="17" t="s">
        <v>242</v>
      </c>
    </row>
    <row r="266" spans="1:20">
      <c r="A266" s="4">
        <v>7725110124</v>
      </c>
      <c r="B266" s="5" t="s">
        <v>267</v>
      </c>
      <c r="C266" s="4">
        <v>48926170</v>
      </c>
      <c r="D266" s="5" t="s">
        <v>278</v>
      </c>
      <c r="E266" s="5" t="s">
        <v>71</v>
      </c>
      <c r="F266" s="5" t="s">
        <v>215</v>
      </c>
      <c r="G266" s="5" t="s">
        <v>44</v>
      </c>
      <c r="H266" s="5" t="s">
        <v>45</v>
      </c>
      <c r="I266" s="5" t="s">
        <v>42</v>
      </c>
      <c r="J266" s="5" t="s">
        <v>42</v>
      </c>
      <c r="K266" s="6">
        <v>40297</v>
      </c>
      <c r="L266" s="6">
        <v>40297</v>
      </c>
      <c r="M266" s="7">
        <v>114996</v>
      </c>
      <c r="N266" s="19" t="s">
        <v>289</v>
      </c>
      <c r="O266" s="19">
        <v>0</v>
      </c>
      <c r="P266" s="19">
        <v>0.114996</v>
      </c>
      <c r="Q266" s="18">
        <v>4</v>
      </c>
      <c r="R266" s="169" t="str">
        <f t="shared" si="4"/>
        <v>Abril</v>
      </c>
      <c r="S266" t="s">
        <v>295</v>
      </c>
      <c r="T266" s="17" t="s">
        <v>242</v>
      </c>
    </row>
    <row r="267" spans="1:20">
      <c r="A267" s="4">
        <v>7725110127</v>
      </c>
      <c r="B267" s="5" t="s">
        <v>268</v>
      </c>
      <c r="C267" s="4">
        <v>48926170</v>
      </c>
      <c r="D267" s="5" t="s">
        <v>278</v>
      </c>
      <c r="E267" s="5" t="s">
        <v>71</v>
      </c>
      <c r="F267" s="5" t="s">
        <v>216</v>
      </c>
      <c r="G267" s="5" t="s">
        <v>54</v>
      </c>
      <c r="H267" s="5" t="s">
        <v>55</v>
      </c>
      <c r="I267" s="5" t="s">
        <v>42</v>
      </c>
      <c r="J267" s="5" t="s">
        <v>42</v>
      </c>
      <c r="K267" s="6">
        <v>40297</v>
      </c>
      <c r="L267" s="6">
        <v>40297</v>
      </c>
      <c r="M267" s="7">
        <v>382800</v>
      </c>
      <c r="N267" s="19" t="s">
        <v>289</v>
      </c>
      <c r="O267" s="19">
        <v>0</v>
      </c>
      <c r="P267" s="19">
        <v>0.38279999999999997</v>
      </c>
      <c r="Q267" s="18">
        <v>4</v>
      </c>
      <c r="R267" s="169" t="str">
        <f t="shared" si="4"/>
        <v>Abril</v>
      </c>
      <c r="S267" t="s">
        <v>296</v>
      </c>
      <c r="T267" s="17" t="s">
        <v>242</v>
      </c>
    </row>
    <row r="268" spans="1:20">
      <c r="A268" s="4">
        <v>7725110128</v>
      </c>
      <c r="B268" s="5" t="s">
        <v>269</v>
      </c>
      <c r="C268" s="4">
        <v>48926170</v>
      </c>
      <c r="D268" s="5" t="s">
        <v>278</v>
      </c>
      <c r="E268" s="5" t="s">
        <v>71</v>
      </c>
      <c r="F268" s="5" t="s">
        <v>216</v>
      </c>
      <c r="G268" s="5" t="s">
        <v>54</v>
      </c>
      <c r="H268" s="5" t="s">
        <v>55</v>
      </c>
      <c r="I268" s="5" t="s">
        <v>42</v>
      </c>
      <c r="J268" s="5" t="s">
        <v>42</v>
      </c>
      <c r="K268" s="6">
        <v>40297</v>
      </c>
      <c r="L268" s="6">
        <v>40297</v>
      </c>
      <c r="M268" s="7">
        <v>-413190</v>
      </c>
      <c r="N268" s="19" t="s">
        <v>289</v>
      </c>
      <c r="O268" s="19">
        <v>0</v>
      </c>
      <c r="P268" s="19">
        <v>-0.41319</v>
      </c>
      <c r="Q268" s="18">
        <v>4</v>
      </c>
      <c r="R268" s="169" t="str">
        <f t="shared" si="4"/>
        <v>Abril</v>
      </c>
      <c r="S268" t="s">
        <v>296</v>
      </c>
      <c r="T268" s="17" t="s">
        <v>242</v>
      </c>
    </row>
    <row r="269" spans="1:20">
      <c r="A269" s="4">
        <v>7725110128</v>
      </c>
      <c r="B269" s="5" t="s">
        <v>269</v>
      </c>
      <c r="C269" s="4">
        <v>48926170</v>
      </c>
      <c r="D269" s="5" t="s">
        <v>278</v>
      </c>
      <c r="E269" s="5" t="s">
        <v>71</v>
      </c>
      <c r="F269" s="5" t="s">
        <v>216</v>
      </c>
      <c r="G269" s="5" t="s">
        <v>54</v>
      </c>
      <c r="H269" s="5" t="s">
        <v>55</v>
      </c>
      <c r="I269" s="5" t="s">
        <v>42</v>
      </c>
      <c r="J269" s="5" t="s">
        <v>42</v>
      </c>
      <c r="K269" s="6">
        <v>40297</v>
      </c>
      <c r="L269" s="6">
        <v>40297</v>
      </c>
      <c r="M269" s="7">
        <v>1290800</v>
      </c>
      <c r="N269" s="19" t="s">
        <v>289</v>
      </c>
      <c r="O269" s="19">
        <v>0</v>
      </c>
      <c r="P269" s="19">
        <v>1.2907999999999999</v>
      </c>
      <c r="Q269" s="18">
        <v>4</v>
      </c>
      <c r="R269" s="169" t="str">
        <f t="shared" si="4"/>
        <v>Abril</v>
      </c>
      <c r="S269" t="s">
        <v>296</v>
      </c>
      <c r="T269" s="17" t="s">
        <v>242</v>
      </c>
    </row>
    <row r="270" spans="1:20">
      <c r="A270" s="4">
        <v>7725110129</v>
      </c>
      <c r="B270" s="5" t="s">
        <v>270</v>
      </c>
      <c r="C270" s="4">
        <v>48926170</v>
      </c>
      <c r="D270" s="5" t="s">
        <v>278</v>
      </c>
      <c r="E270" s="5" t="s">
        <v>71</v>
      </c>
      <c r="F270" s="5" t="s">
        <v>216</v>
      </c>
      <c r="G270" s="5" t="s">
        <v>54</v>
      </c>
      <c r="H270" s="5" t="s">
        <v>55</v>
      </c>
      <c r="I270" s="5" t="s">
        <v>42</v>
      </c>
      <c r="J270" s="5" t="s">
        <v>42</v>
      </c>
      <c r="K270" s="6">
        <v>40297</v>
      </c>
      <c r="L270" s="6">
        <v>40297</v>
      </c>
      <c r="M270" s="7">
        <v>-413190</v>
      </c>
      <c r="N270" s="19" t="s">
        <v>289</v>
      </c>
      <c r="O270" s="19">
        <v>0</v>
      </c>
      <c r="P270" s="19">
        <v>-0.41319</v>
      </c>
      <c r="Q270" s="18">
        <v>4</v>
      </c>
      <c r="R270" s="169" t="str">
        <f t="shared" si="4"/>
        <v>Abril</v>
      </c>
      <c r="S270" t="s">
        <v>296</v>
      </c>
      <c r="T270" s="17" t="s">
        <v>242</v>
      </c>
    </row>
    <row r="271" spans="1:20">
      <c r="A271" s="4">
        <v>7725110129</v>
      </c>
      <c r="B271" s="5" t="s">
        <v>270</v>
      </c>
      <c r="C271" s="4">
        <v>48926170</v>
      </c>
      <c r="D271" s="5" t="s">
        <v>278</v>
      </c>
      <c r="E271" s="5" t="s">
        <v>71</v>
      </c>
      <c r="F271" s="5" t="s">
        <v>216</v>
      </c>
      <c r="G271" s="5" t="s">
        <v>54</v>
      </c>
      <c r="H271" s="5" t="s">
        <v>55</v>
      </c>
      <c r="I271" s="5" t="s">
        <v>42</v>
      </c>
      <c r="J271" s="5" t="s">
        <v>42</v>
      </c>
      <c r="K271" s="6">
        <v>40297</v>
      </c>
      <c r="L271" s="6">
        <v>40297</v>
      </c>
      <c r="M271" s="7">
        <v>1652700</v>
      </c>
      <c r="N271" s="19" t="s">
        <v>289</v>
      </c>
      <c r="O271" s="19">
        <v>0</v>
      </c>
      <c r="P271" s="19">
        <v>1.6527000000000001</v>
      </c>
      <c r="Q271" s="18">
        <v>4</v>
      </c>
      <c r="R271" s="169" t="str">
        <f t="shared" si="4"/>
        <v>Abril</v>
      </c>
      <c r="S271" t="s">
        <v>296</v>
      </c>
      <c r="T271" s="17" t="s">
        <v>242</v>
      </c>
    </row>
    <row r="272" spans="1:20">
      <c r="A272" s="4">
        <v>7725110131</v>
      </c>
      <c r="B272" s="5" t="s">
        <v>271</v>
      </c>
      <c r="C272" s="4">
        <v>48926170</v>
      </c>
      <c r="D272" s="5" t="s">
        <v>278</v>
      </c>
      <c r="E272" s="5" t="s">
        <v>71</v>
      </c>
      <c r="F272" s="5" t="s">
        <v>216</v>
      </c>
      <c r="G272" s="5" t="s">
        <v>54</v>
      </c>
      <c r="H272" s="5" t="s">
        <v>55</v>
      </c>
      <c r="I272" s="5" t="s">
        <v>42</v>
      </c>
      <c r="J272" s="5" t="s">
        <v>42</v>
      </c>
      <c r="K272" s="6">
        <v>40297</v>
      </c>
      <c r="L272" s="6">
        <v>40297</v>
      </c>
      <c r="M272" s="7">
        <v>413100</v>
      </c>
      <c r="N272" s="19" t="s">
        <v>289</v>
      </c>
      <c r="O272" s="19">
        <v>0</v>
      </c>
      <c r="P272" s="19">
        <v>0.41310000000000002</v>
      </c>
      <c r="Q272" s="18">
        <v>4</v>
      </c>
      <c r="R272" s="169" t="str">
        <f t="shared" si="4"/>
        <v>Abril</v>
      </c>
      <c r="S272" t="s">
        <v>297</v>
      </c>
      <c r="T272" s="17" t="s">
        <v>242</v>
      </c>
    </row>
    <row r="273" spans="1:20">
      <c r="A273" s="4">
        <v>7725110133</v>
      </c>
      <c r="B273" s="5" t="s">
        <v>272</v>
      </c>
      <c r="C273" s="4">
        <v>48926170</v>
      </c>
      <c r="D273" s="5" t="s">
        <v>278</v>
      </c>
      <c r="E273" s="5" t="s">
        <v>71</v>
      </c>
      <c r="F273" s="5" t="s">
        <v>216</v>
      </c>
      <c r="G273" s="5" t="s">
        <v>54</v>
      </c>
      <c r="H273" s="5" t="s">
        <v>55</v>
      </c>
      <c r="I273" s="5" t="s">
        <v>42</v>
      </c>
      <c r="J273" s="5" t="s">
        <v>42</v>
      </c>
      <c r="K273" s="6">
        <v>40297</v>
      </c>
      <c r="L273" s="6">
        <v>40297</v>
      </c>
      <c r="M273" s="7">
        <v>309900</v>
      </c>
      <c r="N273" s="19" t="s">
        <v>289</v>
      </c>
      <c r="O273" s="19">
        <v>0</v>
      </c>
      <c r="P273" s="19">
        <v>0.30990000000000001</v>
      </c>
      <c r="Q273" s="18">
        <v>4</v>
      </c>
      <c r="R273" s="169" t="str">
        <f t="shared" si="4"/>
        <v>Abril</v>
      </c>
      <c r="S273" t="s">
        <v>297</v>
      </c>
      <c r="T273" s="17" t="s">
        <v>242</v>
      </c>
    </row>
    <row r="274" spans="1:20">
      <c r="A274" s="4">
        <v>7725110134</v>
      </c>
      <c r="B274" s="5" t="s">
        <v>273</v>
      </c>
      <c r="C274" s="4">
        <v>48926170</v>
      </c>
      <c r="D274" s="5" t="s">
        <v>278</v>
      </c>
      <c r="E274" s="5" t="s">
        <v>71</v>
      </c>
      <c r="F274" s="5" t="s">
        <v>216</v>
      </c>
      <c r="G274" s="5" t="s">
        <v>54</v>
      </c>
      <c r="H274" s="5" t="s">
        <v>55</v>
      </c>
      <c r="I274" s="5" t="s">
        <v>42</v>
      </c>
      <c r="J274" s="5" t="s">
        <v>42</v>
      </c>
      <c r="K274" s="6">
        <v>40297</v>
      </c>
      <c r="L274" s="6">
        <v>40297</v>
      </c>
      <c r="M274" s="7">
        <v>206600</v>
      </c>
      <c r="N274" s="19" t="s">
        <v>289</v>
      </c>
      <c r="O274" s="19">
        <v>0</v>
      </c>
      <c r="P274" s="19">
        <v>0.20660000000000001</v>
      </c>
      <c r="Q274" s="18">
        <v>4</v>
      </c>
      <c r="R274" s="169" t="str">
        <f t="shared" si="4"/>
        <v>Abril</v>
      </c>
      <c r="S274" t="s">
        <v>297</v>
      </c>
      <c r="T274" s="17" t="s">
        <v>242</v>
      </c>
    </row>
    <row r="275" spans="1:20">
      <c r="A275" s="4">
        <v>7725116403</v>
      </c>
      <c r="B275" s="5" t="s">
        <v>274</v>
      </c>
      <c r="C275" s="4">
        <v>48926170</v>
      </c>
      <c r="D275" s="5" t="s">
        <v>278</v>
      </c>
      <c r="E275" s="5" t="s">
        <v>51</v>
      </c>
      <c r="F275" s="5" t="s">
        <v>286</v>
      </c>
      <c r="G275" s="5" t="s">
        <v>78</v>
      </c>
      <c r="H275" s="5" t="s">
        <v>79</v>
      </c>
      <c r="I275" s="5" t="s">
        <v>42</v>
      </c>
      <c r="J275" s="5" t="s">
        <v>42</v>
      </c>
      <c r="K275" s="6">
        <v>40287</v>
      </c>
      <c r="L275" s="6">
        <v>40294</v>
      </c>
      <c r="M275" s="7">
        <v>-241465</v>
      </c>
      <c r="N275" s="19" t="s">
        <v>289</v>
      </c>
      <c r="O275" s="19">
        <v>0</v>
      </c>
      <c r="P275" s="19">
        <v>-0.24146500000000001</v>
      </c>
      <c r="Q275" s="18">
        <v>4</v>
      </c>
      <c r="R275" s="169" t="str">
        <f t="shared" si="4"/>
        <v>Abril</v>
      </c>
      <c r="S275" t="s">
        <v>170</v>
      </c>
      <c r="T275" s="17" t="s">
        <v>246</v>
      </c>
    </row>
    <row r="276" spans="1:20">
      <c r="A276" s="4">
        <v>7725116403</v>
      </c>
      <c r="B276" s="5" t="s">
        <v>274</v>
      </c>
      <c r="C276" s="4">
        <v>48926170</v>
      </c>
      <c r="D276" s="5" t="s">
        <v>278</v>
      </c>
      <c r="E276" s="5" t="s">
        <v>51</v>
      </c>
      <c r="F276" s="5" t="s">
        <v>218</v>
      </c>
      <c r="G276" s="5" t="s">
        <v>78</v>
      </c>
      <c r="H276" s="5" t="s">
        <v>79</v>
      </c>
      <c r="I276" s="5" t="s">
        <v>42</v>
      </c>
      <c r="J276" s="5" t="s">
        <v>42</v>
      </c>
      <c r="K276" s="6">
        <v>40290</v>
      </c>
      <c r="L276" s="6">
        <v>40297</v>
      </c>
      <c r="M276" s="7">
        <v>-10487851</v>
      </c>
      <c r="N276" s="19" t="s">
        <v>289</v>
      </c>
      <c r="O276" s="19">
        <v>0</v>
      </c>
      <c r="P276" s="19">
        <v>-10.487850999999999</v>
      </c>
      <c r="Q276" s="18">
        <v>4</v>
      </c>
      <c r="R276" s="169" t="str">
        <f t="shared" si="4"/>
        <v>Abril</v>
      </c>
      <c r="S276" t="s">
        <v>170</v>
      </c>
      <c r="T276" s="17" t="s">
        <v>246</v>
      </c>
    </row>
    <row r="277" spans="1:20">
      <c r="A277" s="4">
        <v>7725116403</v>
      </c>
      <c r="B277" s="5" t="s">
        <v>274</v>
      </c>
      <c r="C277" s="4">
        <v>48926170</v>
      </c>
      <c r="D277" s="5" t="s">
        <v>278</v>
      </c>
      <c r="E277" s="5" t="s">
        <v>51</v>
      </c>
      <c r="F277" s="5" t="s">
        <v>219</v>
      </c>
      <c r="G277" s="5" t="s">
        <v>78</v>
      </c>
      <c r="H277" s="5" t="s">
        <v>79</v>
      </c>
      <c r="I277" s="5" t="s">
        <v>42</v>
      </c>
      <c r="J277" s="5" t="s">
        <v>42</v>
      </c>
      <c r="K277" s="6">
        <v>40269</v>
      </c>
      <c r="L277" s="6">
        <v>40280</v>
      </c>
      <c r="M277" s="7">
        <v>3001233</v>
      </c>
      <c r="N277" s="19" t="s">
        <v>289</v>
      </c>
      <c r="O277" s="19">
        <v>0</v>
      </c>
      <c r="P277" s="19">
        <v>3.001233</v>
      </c>
      <c r="Q277" s="18">
        <v>4</v>
      </c>
      <c r="R277" s="169" t="str">
        <f t="shared" si="4"/>
        <v>Abril</v>
      </c>
      <c r="S277" t="s">
        <v>170</v>
      </c>
      <c r="T277" s="17" t="s">
        <v>246</v>
      </c>
    </row>
    <row r="278" spans="1:20">
      <c r="A278" s="4">
        <v>7725116403</v>
      </c>
      <c r="B278" s="5" t="s">
        <v>274</v>
      </c>
      <c r="C278" s="4">
        <v>48926170</v>
      </c>
      <c r="D278" s="5" t="s">
        <v>278</v>
      </c>
      <c r="E278" s="5" t="s">
        <v>51</v>
      </c>
      <c r="F278" s="5" t="s">
        <v>220</v>
      </c>
      <c r="G278" s="5" t="s">
        <v>78</v>
      </c>
      <c r="H278" s="5" t="s">
        <v>79</v>
      </c>
      <c r="I278" s="5" t="s">
        <v>42</v>
      </c>
      <c r="J278" s="5" t="s">
        <v>42</v>
      </c>
      <c r="K278" s="6">
        <v>40276</v>
      </c>
      <c r="L278" s="6">
        <v>40283</v>
      </c>
      <c r="M278" s="7">
        <v>3013398</v>
      </c>
      <c r="N278" s="19" t="s">
        <v>289</v>
      </c>
      <c r="O278" s="19">
        <v>0</v>
      </c>
      <c r="P278" s="19">
        <v>3.013398</v>
      </c>
      <c r="Q278" s="18">
        <v>4</v>
      </c>
      <c r="R278" s="169" t="str">
        <f t="shared" si="4"/>
        <v>Abril</v>
      </c>
      <c r="S278" t="s">
        <v>170</v>
      </c>
      <c r="T278" s="17" t="s">
        <v>246</v>
      </c>
    </row>
    <row r="279" spans="1:20">
      <c r="A279" s="4">
        <v>7725116403</v>
      </c>
      <c r="B279" s="5" t="s">
        <v>274</v>
      </c>
      <c r="C279" s="4">
        <v>48926170</v>
      </c>
      <c r="D279" s="5" t="s">
        <v>278</v>
      </c>
      <c r="E279" s="5" t="s">
        <v>51</v>
      </c>
      <c r="F279" s="5" t="s">
        <v>221</v>
      </c>
      <c r="G279" s="5" t="s">
        <v>78</v>
      </c>
      <c r="H279" s="5" t="s">
        <v>79</v>
      </c>
      <c r="I279" s="5" t="s">
        <v>42</v>
      </c>
      <c r="J279" s="5" t="s">
        <v>42</v>
      </c>
      <c r="K279" s="6">
        <v>40283</v>
      </c>
      <c r="L279" s="6">
        <v>40287</v>
      </c>
      <c r="M279" s="7">
        <v>7856665</v>
      </c>
      <c r="N279" s="19" t="s">
        <v>289</v>
      </c>
      <c r="O279" s="19">
        <v>0</v>
      </c>
      <c r="P279" s="19">
        <v>7.8566649999999996</v>
      </c>
      <c r="Q279" s="18">
        <v>4</v>
      </c>
      <c r="R279" s="169" t="str">
        <f t="shared" si="4"/>
        <v>Abril</v>
      </c>
      <c r="S279" t="s">
        <v>170</v>
      </c>
      <c r="T279" s="17" t="s">
        <v>246</v>
      </c>
    </row>
    <row r="280" spans="1:20">
      <c r="A280" s="4">
        <v>7725116403</v>
      </c>
      <c r="B280" s="5" t="s">
        <v>274</v>
      </c>
      <c r="C280" s="4">
        <v>48926170</v>
      </c>
      <c r="D280" s="5" t="s">
        <v>278</v>
      </c>
      <c r="E280" s="5" t="s">
        <v>51</v>
      </c>
      <c r="F280" s="5" t="s">
        <v>286</v>
      </c>
      <c r="G280" s="5" t="s">
        <v>78</v>
      </c>
      <c r="H280" s="5" t="s">
        <v>79</v>
      </c>
      <c r="I280" s="5" t="s">
        <v>42</v>
      </c>
      <c r="J280" s="5" t="s">
        <v>42</v>
      </c>
      <c r="K280" s="6">
        <v>40287</v>
      </c>
      <c r="L280" s="6">
        <v>40294</v>
      </c>
      <c r="M280" s="7">
        <v>241465</v>
      </c>
      <c r="N280" s="19" t="s">
        <v>289</v>
      </c>
      <c r="O280" s="19">
        <v>0</v>
      </c>
      <c r="P280" s="19">
        <v>0.24146500000000001</v>
      </c>
      <c r="Q280" s="18">
        <v>4</v>
      </c>
      <c r="R280" s="169" t="str">
        <f t="shared" si="4"/>
        <v>Abril</v>
      </c>
      <c r="S280" t="s">
        <v>170</v>
      </c>
      <c r="T280" s="17" t="s">
        <v>246</v>
      </c>
    </row>
    <row r="281" spans="1:20">
      <c r="A281" s="4">
        <v>7725116403</v>
      </c>
      <c r="B281" s="5" t="s">
        <v>274</v>
      </c>
      <c r="C281" s="4">
        <v>48926170</v>
      </c>
      <c r="D281" s="5" t="s">
        <v>278</v>
      </c>
      <c r="E281" s="5" t="s">
        <v>51</v>
      </c>
      <c r="F281" s="5" t="s">
        <v>287</v>
      </c>
      <c r="G281" s="5" t="s">
        <v>78</v>
      </c>
      <c r="H281" s="5" t="s">
        <v>79</v>
      </c>
      <c r="I281" s="5" t="s">
        <v>42</v>
      </c>
      <c r="J281" s="5" t="s">
        <v>42</v>
      </c>
      <c r="K281" s="6">
        <v>40287</v>
      </c>
      <c r="L281" s="6">
        <v>40294</v>
      </c>
      <c r="M281" s="7">
        <v>245328</v>
      </c>
      <c r="N281" s="19" t="s">
        <v>289</v>
      </c>
      <c r="O281" s="19">
        <v>0</v>
      </c>
      <c r="P281" s="19">
        <v>0.24532799999999999</v>
      </c>
      <c r="Q281" s="18">
        <v>4</v>
      </c>
      <c r="R281" s="169" t="str">
        <f t="shared" si="4"/>
        <v>Abril</v>
      </c>
      <c r="S281" t="s">
        <v>170</v>
      </c>
      <c r="T281" s="17" t="s">
        <v>246</v>
      </c>
    </row>
    <row r="282" spans="1:20">
      <c r="A282" s="4">
        <v>7725116403</v>
      </c>
      <c r="B282" s="5" t="s">
        <v>274</v>
      </c>
      <c r="C282" s="4">
        <v>48926170</v>
      </c>
      <c r="D282" s="5" t="s">
        <v>278</v>
      </c>
      <c r="E282" s="5" t="s">
        <v>51</v>
      </c>
      <c r="F282" s="5" t="s">
        <v>218</v>
      </c>
      <c r="G282" s="5" t="s">
        <v>78</v>
      </c>
      <c r="H282" s="5" t="s">
        <v>79</v>
      </c>
      <c r="I282" s="5" t="s">
        <v>42</v>
      </c>
      <c r="J282" s="5" t="s">
        <v>42</v>
      </c>
      <c r="K282" s="6">
        <v>40290</v>
      </c>
      <c r="L282" s="6">
        <v>40297</v>
      </c>
      <c r="M282" s="7">
        <v>10487851</v>
      </c>
      <c r="N282" s="19" t="s">
        <v>289</v>
      </c>
      <c r="O282" s="19">
        <v>0</v>
      </c>
      <c r="P282" s="19">
        <v>10.487850999999999</v>
      </c>
      <c r="Q282" s="18">
        <v>4</v>
      </c>
      <c r="R282" s="169" t="str">
        <f t="shared" si="4"/>
        <v>Abril</v>
      </c>
      <c r="S282" t="s">
        <v>170</v>
      </c>
      <c r="T282" s="17" t="s">
        <v>246</v>
      </c>
    </row>
    <row r="283" spans="1:20">
      <c r="A283" s="4">
        <v>7725116403</v>
      </c>
      <c r="B283" s="5" t="s">
        <v>274</v>
      </c>
      <c r="C283" s="4">
        <v>48926170</v>
      </c>
      <c r="D283" s="5" t="s">
        <v>278</v>
      </c>
      <c r="E283" s="5" t="s">
        <v>51</v>
      </c>
      <c r="F283" s="5" t="s">
        <v>217</v>
      </c>
      <c r="G283" s="5" t="s">
        <v>78</v>
      </c>
      <c r="H283" s="5" t="s">
        <v>79</v>
      </c>
      <c r="I283" s="5" t="s">
        <v>42</v>
      </c>
      <c r="J283" s="5" t="s">
        <v>42</v>
      </c>
      <c r="K283" s="6">
        <v>40296</v>
      </c>
      <c r="L283" s="6">
        <v>40298</v>
      </c>
      <c r="M283" s="7">
        <v>1804950</v>
      </c>
      <c r="N283" s="19" t="s">
        <v>289</v>
      </c>
      <c r="O283" s="19">
        <v>0</v>
      </c>
      <c r="P283" s="19">
        <v>1.8049500000000001</v>
      </c>
      <c r="Q283" s="18">
        <v>4</v>
      </c>
      <c r="R283" s="169" t="str">
        <f t="shared" si="4"/>
        <v>Abril</v>
      </c>
      <c r="S283" t="s">
        <v>170</v>
      </c>
      <c r="T283" s="17" t="s">
        <v>246</v>
      </c>
    </row>
    <row r="284" spans="1:20">
      <c r="A284" s="4">
        <v>7725116403</v>
      </c>
      <c r="B284" s="5" t="s">
        <v>274</v>
      </c>
      <c r="C284" s="4">
        <v>48926170</v>
      </c>
      <c r="D284" s="5" t="s">
        <v>278</v>
      </c>
      <c r="E284" s="5" t="s">
        <v>51</v>
      </c>
      <c r="F284" s="5" t="s">
        <v>217</v>
      </c>
      <c r="G284" s="5" t="s">
        <v>78</v>
      </c>
      <c r="H284" s="5" t="s">
        <v>79</v>
      </c>
      <c r="I284" s="5" t="s">
        <v>42</v>
      </c>
      <c r="J284" s="5" t="s">
        <v>42</v>
      </c>
      <c r="K284" s="6">
        <v>40296</v>
      </c>
      <c r="L284" s="6">
        <v>40298</v>
      </c>
      <c r="M284" s="7">
        <v>17415732</v>
      </c>
      <c r="N284" s="19" t="s">
        <v>289</v>
      </c>
      <c r="O284" s="19">
        <v>0</v>
      </c>
      <c r="P284" s="19">
        <v>17.415731999999998</v>
      </c>
      <c r="Q284" s="18">
        <v>4</v>
      </c>
      <c r="R284" s="169" t="str">
        <f t="shared" si="4"/>
        <v>Abril</v>
      </c>
      <c r="S284" t="s">
        <v>170</v>
      </c>
      <c r="T284" s="17" t="s">
        <v>246</v>
      </c>
    </row>
    <row r="285" spans="1:20">
      <c r="A285" s="4">
        <v>7725116403</v>
      </c>
      <c r="B285" s="5" t="s">
        <v>274</v>
      </c>
      <c r="C285" s="4">
        <v>48926170</v>
      </c>
      <c r="D285" s="5" t="s">
        <v>278</v>
      </c>
      <c r="E285" s="5" t="s">
        <v>51</v>
      </c>
      <c r="F285" s="5" t="s">
        <v>218</v>
      </c>
      <c r="G285" s="5" t="s">
        <v>78</v>
      </c>
      <c r="H285" s="5" t="s">
        <v>79</v>
      </c>
      <c r="I285" s="5" t="s">
        <v>42</v>
      </c>
      <c r="J285" s="5" t="s">
        <v>42</v>
      </c>
      <c r="K285" s="6">
        <v>40290</v>
      </c>
      <c r="L285" s="6">
        <v>40298</v>
      </c>
      <c r="M285" s="7">
        <v>10655658</v>
      </c>
      <c r="N285" s="19" t="s">
        <v>289</v>
      </c>
      <c r="O285" s="19">
        <v>0</v>
      </c>
      <c r="P285" s="19">
        <v>10.655658000000001</v>
      </c>
      <c r="Q285" s="18">
        <v>4</v>
      </c>
      <c r="R285" s="169" t="str">
        <f t="shared" si="4"/>
        <v>Abril</v>
      </c>
      <c r="S285" t="s">
        <v>170</v>
      </c>
      <c r="T285" s="17" t="s">
        <v>246</v>
      </c>
    </row>
    <row r="286" spans="1:20">
      <c r="A286" s="4">
        <v>7725110102</v>
      </c>
      <c r="B286" s="5" t="s">
        <v>256</v>
      </c>
      <c r="C286" s="4">
        <v>48926270</v>
      </c>
      <c r="D286" s="5" t="s">
        <v>279</v>
      </c>
      <c r="E286" s="5" t="s">
        <v>71</v>
      </c>
      <c r="F286" s="5" t="s">
        <v>13</v>
      </c>
      <c r="G286" s="5" t="s">
        <v>40</v>
      </c>
      <c r="H286" s="5" t="s">
        <v>41</v>
      </c>
      <c r="I286" s="5" t="s">
        <v>42</v>
      </c>
      <c r="J286" s="5" t="s">
        <v>42</v>
      </c>
      <c r="K286" s="6">
        <v>40282</v>
      </c>
      <c r="L286" s="6">
        <v>40282</v>
      </c>
      <c r="M286" s="7">
        <v>1675000</v>
      </c>
      <c r="N286" s="19" t="s">
        <v>289</v>
      </c>
      <c r="O286" s="19">
        <v>0</v>
      </c>
      <c r="P286" s="19">
        <v>1.675</v>
      </c>
      <c r="Q286" s="18">
        <v>4</v>
      </c>
      <c r="R286" s="169" t="str">
        <f t="shared" si="4"/>
        <v>Abril</v>
      </c>
      <c r="S286" t="s">
        <v>292</v>
      </c>
      <c r="T286" s="17" t="s">
        <v>242</v>
      </c>
    </row>
    <row r="287" spans="1:20">
      <c r="A287" s="4">
        <v>7725110102</v>
      </c>
      <c r="B287" s="5" t="s">
        <v>256</v>
      </c>
      <c r="C287" s="4">
        <v>48926270</v>
      </c>
      <c r="D287" s="5" t="s">
        <v>279</v>
      </c>
      <c r="E287" s="5" t="s">
        <v>71</v>
      </c>
      <c r="F287" s="5" t="s">
        <v>14</v>
      </c>
      <c r="G287" s="5" t="s">
        <v>40</v>
      </c>
      <c r="H287" s="5" t="s">
        <v>41</v>
      </c>
      <c r="I287" s="5" t="s">
        <v>42</v>
      </c>
      <c r="J287" s="5" t="s">
        <v>42</v>
      </c>
      <c r="K287" s="6">
        <v>40296</v>
      </c>
      <c r="L287" s="6">
        <v>40296</v>
      </c>
      <c r="M287" s="7">
        <v>1675000</v>
      </c>
      <c r="N287" s="19" t="s">
        <v>289</v>
      </c>
      <c r="O287" s="19">
        <v>0</v>
      </c>
      <c r="P287" s="19">
        <v>1.675</v>
      </c>
      <c r="Q287" s="18">
        <v>4</v>
      </c>
      <c r="R287" s="169" t="str">
        <f t="shared" si="4"/>
        <v>Abril</v>
      </c>
      <c r="S287" t="s">
        <v>292</v>
      </c>
      <c r="T287" s="17" t="s">
        <v>242</v>
      </c>
    </row>
    <row r="288" spans="1:20">
      <c r="A288" s="4">
        <v>7725110104</v>
      </c>
      <c r="B288" s="5" t="s">
        <v>257</v>
      </c>
      <c r="C288" s="4">
        <v>48926270</v>
      </c>
      <c r="D288" s="5" t="s">
        <v>279</v>
      </c>
      <c r="E288" s="5" t="s">
        <v>71</v>
      </c>
      <c r="F288" s="5" t="s">
        <v>13</v>
      </c>
      <c r="G288" s="5" t="s">
        <v>40</v>
      </c>
      <c r="H288" s="5" t="s">
        <v>41</v>
      </c>
      <c r="I288" s="5" t="s">
        <v>42</v>
      </c>
      <c r="J288" s="5" t="s">
        <v>42</v>
      </c>
      <c r="K288" s="6">
        <v>40282</v>
      </c>
      <c r="L288" s="6">
        <v>40282</v>
      </c>
      <c r="M288" s="7">
        <v>78167</v>
      </c>
      <c r="N288" s="19" t="s">
        <v>289</v>
      </c>
      <c r="O288" s="19">
        <v>0</v>
      </c>
      <c r="P288" s="19">
        <v>7.8167E-2</v>
      </c>
      <c r="Q288" s="18">
        <v>4</v>
      </c>
      <c r="R288" s="169" t="str">
        <f t="shared" si="4"/>
        <v>Abril</v>
      </c>
      <c r="S288" t="s">
        <v>292</v>
      </c>
      <c r="T288" s="17" t="s">
        <v>242</v>
      </c>
    </row>
    <row r="289" spans="1:20">
      <c r="A289" s="4">
        <v>7725110104</v>
      </c>
      <c r="B289" s="5" t="s">
        <v>257</v>
      </c>
      <c r="C289" s="4">
        <v>48926270</v>
      </c>
      <c r="D289" s="5" t="s">
        <v>279</v>
      </c>
      <c r="E289" s="5" t="s">
        <v>71</v>
      </c>
      <c r="F289" s="5" t="s">
        <v>14</v>
      </c>
      <c r="G289" s="5" t="s">
        <v>40</v>
      </c>
      <c r="H289" s="5" t="s">
        <v>41</v>
      </c>
      <c r="I289" s="5" t="s">
        <v>42</v>
      </c>
      <c r="J289" s="5" t="s">
        <v>42</v>
      </c>
      <c r="K289" s="6">
        <v>40296</v>
      </c>
      <c r="L289" s="6">
        <v>40296</v>
      </c>
      <c r="M289" s="7">
        <v>42573</v>
      </c>
      <c r="N289" s="19" t="s">
        <v>289</v>
      </c>
      <c r="O289" s="19">
        <v>0</v>
      </c>
      <c r="P289" s="19">
        <v>4.2573E-2</v>
      </c>
      <c r="Q289" s="18">
        <v>4</v>
      </c>
      <c r="R289" s="169" t="str">
        <f t="shared" si="4"/>
        <v>Abril</v>
      </c>
      <c r="S289" t="s">
        <v>292</v>
      </c>
      <c r="T289" s="17" t="s">
        <v>242</v>
      </c>
    </row>
    <row r="290" spans="1:20">
      <c r="A290" s="4">
        <v>7725110110</v>
      </c>
      <c r="B290" s="5" t="s">
        <v>259</v>
      </c>
      <c r="C290" s="4">
        <v>48926270</v>
      </c>
      <c r="D290" s="5" t="s">
        <v>279</v>
      </c>
      <c r="E290" s="5" t="s">
        <v>71</v>
      </c>
      <c r="F290" s="5" t="s">
        <v>13</v>
      </c>
      <c r="G290" s="5" t="s">
        <v>40</v>
      </c>
      <c r="H290" s="5" t="s">
        <v>41</v>
      </c>
      <c r="I290" s="5" t="s">
        <v>42</v>
      </c>
      <c r="J290" s="5" t="s">
        <v>42</v>
      </c>
      <c r="K290" s="6">
        <v>40282</v>
      </c>
      <c r="L290" s="6">
        <v>40282</v>
      </c>
      <c r="M290" s="7">
        <v>153750</v>
      </c>
      <c r="N290" s="19" t="s">
        <v>289</v>
      </c>
      <c r="O290" s="19">
        <v>0</v>
      </c>
      <c r="P290" s="19">
        <v>0.15375</v>
      </c>
      <c r="Q290" s="18">
        <v>4</v>
      </c>
      <c r="R290" s="169" t="str">
        <f t="shared" si="4"/>
        <v>Abril</v>
      </c>
      <c r="S290" t="s">
        <v>292</v>
      </c>
      <c r="T290" s="17" t="s">
        <v>242</v>
      </c>
    </row>
    <row r="291" spans="1:20">
      <c r="A291" s="4">
        <v>7725110110</v>
      </c>
      <c r="B291" s="5" t="s">
        <v>259</v>
      </c>
      <c r="C291" s="4">
        <v>48926270</v>
      </c>
      <c r="D291" s="5" t="s">
        <v>279</v>
      </c>
      <c r="E291" s="5" t="s">
        <v>71</v>
      </c>
      <c r="F291" s="5" t="s">
        <v>14</v>
      </c>
      <c r="G291" s="5" t="s">
        <v>40</v>
      </c>
      <c r="H291" s="5" t="s">
        <v>41</v>
      </c>
      <c r="I291" s="5" t="s">
        <v>42</v>
      </c>
      <c r="J291" s="5" t="s">
        <v>42</v>
      </c>
      <c r="K291" s="6">
        <v>40296</v>
      </c>
      <c r="L291" s="6">
        <v>40296</v>
      </c>
      <c r="M291" s="7">
        <v>153750</v>
      </c>
      <c r="N291" s="19" t="s">
        <v>289</v>
      </c>
      <c r="O291" s="19">
        <v>0</v>
      </c>
      <c r="P291" s="19">
        <v>0.15375</v>
      </c>
      <c r="Q291" s="18">
        <v>4</v>
      </c>
      <c r="R291" s="169" t="str">
        <f t="shared" si="4"/>
        <v>Abril</v>
      </c>
      <c r="S291" t="s">
        <v>292</v>
      </c>
      <c r="T291" s="17" t="s">
        <v>242</v>
      </c>
    </row>
    <row r="292" spans="1:20">
      <c r="A292" s="4">
        <v>7725110111</v>
      </c>
      <c r="B292" s="5" t="s">
        <v>260</v>
      </c>
      <c r="C292" s="4">
        <v>48926270</v>
      </c>
      <c r="D292" s="5" t="s">
        <v>279</v>
      </c>
      <c r="E292" s="5" t="s">
        <v>71</v>
      </c>
      <c r="F292" s="5" t="s">
        <v>215</v>
      </c>
      <c r="G292" s="5" t="s">
        <v>44</v>
      </c>
      <c r="H292" s="5" t="s">
        <v>45</v>
      </c>
      <c r="I292" s="5" t="s">
        <v>42</v>
      </c>
      <c r="J292" s="5" t="s">
        <v>42</v>
      </c>
      <c r="K292" s="6">
        <v>40297</v>
      </c>
      <c r="L292" s="6">
        <v>40297</v>
      </c>
      <c r="M292" s="7">
        <v>404273</v>
      </c>
      <c r="N292" s="19" t="s">
        <v>289</v>
      </c>
      <c r="O292" s="19">
        <v>0</v>
      </c>
      <c r="P292" s="19">
        <v>0.40427299999999999</v>
      </c>
      <c r="Q292" s="18">
        <v>4</v>
      </c>
      <c r="R292" s="169" t="str">
        <f t="shared" si="4"/>
        <v>Abril</v>
      </c>
      <c r="S292" t="s">
        <v>293</v>
      </c>
      <c r="T292" s="17" t="s">
        <v>242</v>
      </c>
    </row>
    <row r="293" spans="1:20">
      <c r="A293" s="4">
        <v>7725110113</v>
      </c>
      <c r="B293" s="5" t="s">
        <v>262</v>
      </c>
      <c r="C293" s="4">
        <v>48926270</v>
      </c>
      <c r="D293" s="5" t="s">
        <v>279</v>
      </c>
      <c r="E293" s="5" t="s">
        <v>71</v>
      </c>
      <c r="F293" s="5" t="s">
        <v>215</v>
      </c>
      <c r="G293" s="5" t="s">
        <v>44</v>
      </c>
      <c r="H293" s="5" t="s">
        <v>45</v>
      </c>
      <c r="I293" s="5" t="s">
        <v>42</v>
      </c>
      <c r="J293" s="5" t="s">
        <v>42</v>
      </c>
      <c r="K293" s="6">
        <v>40297</v>
      </c>
      <c r="L293" s="6">
        <v>40297</v>
      </c>
      <c r="M293" s="7">
        <v>358934</v>
      </c>
      <c r="N293" s="19" t="s">
        <v>289</v>
      </c>
      <c r="O293" s="19">
        <v>0</v>
      </c>
      <c r="P293" s="19">
        <v>0.35893399999999998</v>
      </c>
      <c r="Q293" s="18">
        <v>4</v>
      </c>
      <c r="R293" s="169" t="str">
        <f t="shared" si="4"/>
        <v>Abril</v>
      </c>
      <c r="S293" t="s">
        <v>293</v>
      </c>
      <c r="T293" s="17" t="s">
        <v>242</v>
      </c>
    </row>
    <row r="294" spans="1:20">
      <c r="A294" s="4">
        <v>7725110114</v>
      </c>
      <c r="B294" s="5" t="s">
        <v>263</v>
      </c>
      <c r="C294" s="4">
        <v>48926270</v>
      </c>
      <c r="D294" s="5" t="s">
        <v>279</v>
      </c>
      <c r="E294" s="5" t="s">
        <v>71</v>
      </c>
      <c r="F294" s="5" t="s">
        <v>215</v>
      </c>
      <c r="G294" s="5" t="s">
        <v>44</v>
      </c>
      <c r="H294" s="5" t="s">
        <v>45</v>
      </c>
      <c r="I294" s="5" t="s">
        <v>42</v>
      </c>
      <c r="J294" s="5" t="s">
        <v>42</v>
      </c>
      <c r="K294" s="6">
        <v>40297</v>
      </c>
      <c r="L294" s="6">
        <v>40297</v>
      </c>
      <c r="M294" s="7">
        <v>249364</v>
      </c>
      <c r="N294" s="19" t="s">
        <v>289</v>
      </c>
      <c r="O294" s="19">
        <v>0</v>
      </c>
      <c r="P294" s="19">
        <v>0.249364</v>
      </c>
      <c r="Q294" s="18">
        <v>4</v>
      </c>
      <c r="R294" s="169" t="str">
        <f t="shared" si="4"/>
        <v>Abril</v>
      </c>
      <c r="S294" t="s">
        <v>293</v>
      </c>
      <c r="T294" s="17" t="s">
        <v>242</v>
      </c>
    </row>
    <row r="295" spans="1:20">
      <c r="A295" s="4">
        <v>7725110116</v>
      </c>
      <c r="B295" s="5" t="s">
        <v>264</v>
      </c>
      <c r="C295" s="4">
        <v>48926270</v>
      </c>
      <c r="D295" s="5" t="s">
        <v>279</v>
      </c>
      <c r="E295" s="5" t="s">
        <v>71</v>
      </c>
      <c r="F295" s="5" t="s">
        <v>215</v>
      </c>
      <c r="G295" s="5" t="s">
        <v>44</v>
      </c>
      <c r="H295" s="5" t="s">
        <v>45</v>
      </c>
      <c r="I295" s="5" t="s">
        <v>42</v>
      </c>
      <c r="J295" s="5" t="s">
        <v>42</v>
      </c>
      <c r="K295" s="6">
        <v>40297</v>
      </c>
      <c r="L295" s="6">
        <v>40297</v>
      </c>
      <c r="M295" s="7">
        <v>340046</v>
      </c>
      <c r="N295" s="19" t="s">
        <v>289</v>
      </c>
      <c r="O295" s="19">
        <v>0</v>
      </c>
      <c r="P295" s="19">
        <v>0.34004600000000001</v>
      </c>
      <c r="Q295" s="18">
        <v>4</v>
      </c>
      <c r="R295" s="169" t="str">
        <f t="shared" si="4"/>
        <v>Abril</v>
      </c>
      <c r="S295" t="s">
        <v>294</v>
      </c>
      <c r="T295" s="17" t="s">
        <v>242</v>
      </c>
    </row>
    <row r="296" spans="1:20">
      <c r="A296" s="4">
        <v>7725110124</v>
      </c>
      <c r="B296" s="5" t="s">
        <v>267</v>
      </c>
      <c r="C296" s="4">
        <v>48926270</v>
      </c>
      <c r="D296" s="5" t="s">
        <v>279</v>
      </c>
      <c r="E296" s="5" t="s">
        <v>71</v>
      </c>
      <c r="F296" s="5" t="s">
        <v>215</v>
      </c>
      <c r="G296" s="5" t="s">
        <v>44</v>
      </c>
      <c r="H296" s="5" t="s">
        <v>45</v>
      </c>
      <c r="I296" s="5" t="s">
        <v>42</v>
      </c>
      <c r="J296" s="5" t="s">
        <v>42</v>
      </c>
      <c r="K296" s="6">
        <v>40297</v>
      </c>
      <c r="L296" s="6">
        <v>40297</v>
      </c>
      <c r="M296" s="7">
        <v>39295</v>
      </c>
      <c r="N296" s="19" t="s">
        <v>289</v>
      </c>
      <c r="O296" s="19">
        <v>0</v>
      </c>
      <c r="P296" s="19">
        <v>3.9294999999999997E-2</v>
      </c>
      <c r="Q296" s="18">
        <v>4</v>
      </c>
      <c r="R296" s="169" t="str">
        <f t="shared" si="4"/>
        <v>Abril</v>
      </c>
      <c r="S296" t="s">
        <v>295</v>
      </c>
      <c r="T296" s="17" t="s">
        <v>242</v>
      </c>
    </row>
    <row r="297" spans="1:20">
      <c r="A297" s="4">
        <v>7725110127</v>
      </c>
      <c r="B297" s="5" t="s">
        <v>268</v>
      </c>
      <c r="C297" s="4">
        <v>48926270</v>
      </c>
      <c r="D297" s="5" t="s">
        <v>279</v>
      </c>
      <c r="E297" s="5" t="s">
        <v>71</v>
      </c>
      <c r="F297" s="5" t="s">
        <v>216</v>
      </c>
      <c r="G297" s="5" t="s">
        <v>54</v>
      </c>
      <c r="H297" s="5" t="s">
        <v>55</v>
      </c>
      <c r="I297" s="5" t="s">
        <v>42</v>
      </c>
      <c r="J297" s="5" t="s">
        <v>42</v>
      </c>
      <c r="K297" s="6">
        <v>40297</v>
      </c>
      <c r="L297" s="6">
        <v>40297</v>
      </c>
      <c r="M297" s="7">
        <v>150800</v>
      </c>
      <c r="N297" s="19" t="s">
        <v>289</v>
      </c>
      <c r="O297" s="19">
        <v>0</v>
      </c>
      <c r="P297" s="19">
        <v>0.15079999999999999</v>
      </c>
      <c r="Q297" s="18">
        <v>4</v>
      </c>
      <c r="R297" s="169" t="str">
        <f t="shared" si="4"/>
        <v>Abril</v>
      </c>
      <c r="S297" t="s">
        <v>296</v>
      </c>
      <c r="T297" s="17" t="s">
        <v>242</v>
      </c>
    </row>
    <row r="298" spans="1:20">
      <c r="A298" s="4">
        <v>7725110128</v>
      </c>
      <c r="B298" s="5" t="s">
        <v>269</v>
      </c>
      <c r="C298" s="4">
        <v>48926270</v>
      </c>
      <c r="D298" s="5" t="s">
        <v>279</v>
      </c>
      <c r="E298" s="5" t="s">
        <v>71</v>
      </c>
      <c r="F298" s="5" t="s">
        <v>216</v>
      </c>
      <c r="G298" s="5" t="s">
        <v>54</v>
      </c>
      <c r="H298" s="5" t="s">
        <v>55</v>
      </c>
      <c r="I298" s="5" t="s">
        <v>42</v>
      </c>
      <c r="J298" s="5" t="s">
        <v>42</v>
      </c>
      <c r="K298" s="6">
        <v>40297</v>
      </c>
      <c r="L298" s="6">
        <v>40297</v>
      </c>
      <c r="M298" s="7">
        <v>-138830</v>
      </c>
      <c r="N298" s="19" t="s">
        <v>289</v>
      </c>
      <c r="O298" s="19">
        <v>0</v>
      </c>
      <c r="P298" s="19">
        <v>-0.13883000000000001</v>
      </c>
      <c r="Q298" s="18">
        <v>4</v>
      </c>
      <c r="R298" s="169" t="str">
        <f t="shared" si="4"/>
        <v>Abril</v>
      </c>
      <c r="S298" t="s">
        <v>296</v>
      </c>
      <c r="T298" s="17" t="s">
        <v>242</v>
      </c>
    </row>
    <row r="299" spans="1:20">
      <c r="A299" s="4">
        <v>7725110128</v>
      </c>
      <c r="B299" s="5" t="s">
        <v>269</v>
      </c>
      <c r="C299" s="4">
        <v>48926270</v>
      </c>
      <c r="D299" s="5" t="s">
        <v>279</v>
      </c>
      <c r="E299" s="5" t="s">
        <v>71</v>
      </c>
      <c r="F299" s="5" t="s">
        <v>216</v>
      </c>
      <c r="G299" s="5" t="s">
        <v>54</v>
      </c>
      <c r="H299" s="5" t="s">
        <v>55</v>
      </c>
      <c r="I299" s="5" t="s">
        <v>42</v>
      </c>
      <c r="J299" s="5" t="s">
        <v>42</v>
      </c>
      <c r="K299" s="6">
        <v>40297</v>
      </c>
      <c r="L299" s="6">
        <v>40297</v>
      </c>
      <c r="M299" s="7">
        <v>433600</v>
      </c>
      <c r="N299" s="19" t="s">
        <v>289</v>
      </c>
      <c r="O299" s="19">
        <v>0</v>
      </c>
      <c r="P299" s="19">
        <v>0.43359999999999999</v>
      </c>
      <c r="Q299" s="18">
        <v>4</v>
      </c>
      <c r="R299" s="169" t="str">
        <f t="shared" si="4"/>
        <v>Abril</v>
      </c>
      <c r="S299" t="s">
        <v>296</v>
      </c>
      <c r="T299" s="17" t="s">
        <v>242</v>
      </c>
    </row>
    <row r="300" spans="1:20">
      <c r="A300" s="4">
        <v>7725110129</v>
      </c>
      <c r="B300" s="5" t="s">
        <v>270</v>
      </c>
      <c r="C300" s="4">
        <v>48926270</v>
      </c>
      <c r="D300" s="5" t="s">
        <v>279</v>
      </c>
      <c r="E300" s="5" t="s">
        <v>71</v>
      </c>
      <c r="F300" s="5" t="s">
        <v>216</v>
      </c>
      <c r="G300" s="5" t="s">
        <v>54</v>
      </c>
      <c r="H300" s="5" t="s">
        <v>55</v>
      </c>
      <c r="I300" s="5" t="s">
        <v>42</v>
      </c>
      <c r="J300" s="5" t="s">
        <v>42</v>
      </c>
      <c r="K300" s="6">
        <v>40297</v>
      </c>
      <c r="L300" s="6">
        <v>40297</v>
      </c>
      <c r="M300" s="7">
        <v>-138830</v>
      </c>
      <c r="N300" s="19" t="s">
        <v>289</v>
      </c>
      <c r="O300" s="19">
        <v>0</v>
      </c>
      <c r="P300" s="19">
        <v>-0.13883000000000001</v>
      </c>
      <c r="Q300" s="18">
        <v>4</v>
      </c>
      <c r="R300" s="169" t="str">
        <f t="shared" si="4"/>
        <v>Abril</v>
      </c>
      <c r="S300" t="s">
        <v>296</v>
      </c>
      <c r="T300" s="17" t="s">
        <v>242</v>
      </c>
    </row>
    <row r="301" spans="1:20">
      <c r="A301" s="4">
        <v>7725110129</v>
      </c>
      <c r="B301" s="5" t="s">
        <v>270</v>
      </c>
      <c r="C301" s="4">
        <v>48926270</v>
      </c>
      <c r="D301" s="5" t="s">
        <v>279</v>
      </c>
      <c r="E301" s="5" t="s">
        <v>71</v>
      </c>
      <c r="F301" s="5" t="s">
        <v>216</v>
      </c>
      <c r="G301" s="5" t="s">
        <v>54</v>
      </c>
      <c r="H301" s="5" t="s">
        <v>55</v>
      </c>
      <c r="I301" s="5" t="s">
        <v>42</v>
      </c>
      <c r="J301" s="5" t="s">
        <v>42</v>
      </c>
      <c r="K301" s="6">
        <v>40297</v>
      </c>
      <c r="L301" s="6">
        <v>40297</v>
      </c>
      <c r="M301" s="7">
        <v>555200</v>
      </c>
      <c r="N301" s="19" t="s">
        <v>289</v>
      </c>
      <c r="O301" s="19">
        <v>0</v>
      </c>
      <c r="P301" s="19">
        <v>0.55520000000000003</v>
      </c>
      <c r="Q301" s="18">
        <v>4</v>
      </c>
      <c r="R301" s="169" t="str">
        <f t="shared" si="4"/>
        <v>Abril</v>
      </c>
      <c r="S301" t="s">
        <v>296</v>
      </c>
      <c r="T301" s="17" t="s">
        <v>242</v>
      </c>
    </row>
    <row r="302" spans="1:20">
      <c r="A302" s="4">
        <v>7725110131</v>
      </c>
      <c r="B302" s="5" t="s">
        <v>271</v>
      </c>
      <c r="C302" s="4">
        <v>48926270</v>
      </c>
      <c r="D302" s="5" t="s">
        <v>279</v>
      </c>
      <c r="E302" s="5" t="s">
        <v>71</v>
      </c>
      <c r="F302" s="5" t="s">
        <v>216</v>
      </c>
      <c r="G302" s="5" t="s">
        <v>54</v>
      </c>
      <c r="H302" s="5" t="s">
        <v>55</v>
      </c>
      <c r="I302" s="5" t="s">
        <v>42</v>
      </c>
      <c r="J302" s="5" t="s">
        <v>42</v>
      </c>
      <c r="K302" s="6">
        <v>40297</v>
      </c>
      <c r="L302" s="6">
        <v>40297</v>
      </c>
      <c r="M302" s="7">
        <v>138800</v>
      </c>
      <c r="N302" s="19" t="s">
        <v>289</v>
      </c>
      <c r="O302" s="19">
        <v>0</v>
      </c>
      <c r="P302" s="19">
        <v>0.13880000000000001</v>
      </c>
      <c r="Q302" s="18">
        <v>4</v>
      </c>
      <c r="R302" s="169" t="str">
        <f t="shared" si="4"/>
        <v>Abril</v>
      </c>
      <c r="S302" t="s">
        <v>297</v>
      </c>
      <c r="T302" s="17" t="s">
        <v>242</v>
      </c>
    </row>
    <row r="303" spans="1:20">
      <c r="A303" s="4">
        <v>7725110133</v>
      </c>
      <c r="B303" s="5" t="s">
        <v>272</v>
      </c>
      <c r="C303" s="4">
        <v>48926270</v>
      </c>
      <c r="D303" s="5" t="s">
        <v>279</v>
      </c>
      <c r="E303" s="5" t="s">
        <v>71</v>
      </c>
      <c r="F303" s="5" t="s">
        <v>216</v>
      </c>
      <c r="G303" s="5" t="s">
        <v>54</v>
      </c>
      <c r="H303" s="5" t="s">
        <v>55</v>
      </c>
      <c r="I303" s="5" t="s">
        <v>42</v>
      </c>
      <c r="J303" s="5" t="s">
        <v>42</v>
      </c>
      <c r="K303" s="6">
        <v>40297</v>
      </c>
      <c r="L303" s="6">
        <v>40297</v>
      </c>
      <c r="M303" s="7">
        <v>104100</v>
      </c>
      <c r="N303" s="19" t="s">
        <v>289</v>
      </c>
      <c r="O303" s="19">
        <v>0</v>
      </c>
      <c r="P303" s="19">
        <v>0.1041</v>
      </c>
      <c r="Q303" s="18">
        <v>4</v>
      </c>
      <c r="R303" s="169" t="str">
        <f t="shared" si="4"/>
        <v>Abril</v>
      </c>
      <c r="S303" t="s">
        <v>297</v>
      </c>
      <c r="T303" s="17" t="s">
        <v>242</v>
      </c>
    </row>
    <row r="304" spans="1:20">
      <c r="A304" s="4">
        <v>7725110134</v>
      </c>
      <c r="B304" s="5" t="s">
        <v>273</v>
      </c>
      <c r="C304" s="4">
        <v>48926270</v>
      </c>
      <c r="D304" s="5" t="s">
        <v>279</v>
      </c>
      <c r="E304" s="5" t="s">
        <v>71</v>
      </c>
      <c r="F304" s="5" t="s">
        <v>216</v>
      </c>
      <c r="G304" s="5" t="s">
        <v>54</v>
      </c>
      <c r="H304" s="5" t="s">
        <v>55</v>
      </c>
      <c r="I304" s="5" t="s">
        <v>42</v>
      </c>
      <c r="J304" s="5" t="s">
        <v>42</v>
      </c>
      <c r="K304" s="6">
        <v>40297</v>
      </c>
      <c r="L304" s="6">
        <v>40297</v>
      </c>
      <c r="M304" s="7">
        <v>69400</v>
      </c>
      <c r="N304" s="19" t="s">
        <v>289</v>
      </c>
      <c r="O304" s="19">
        <v>0</v>
      </c>
      <c r="P304" s="19">
        <v>6.9400000000000003E-2</v>
      </c>
      <c r="Q304" s="18">
        <v>4</v>
      </c>
      <c r="R304" s="169" t="str">
        <f t="shared" si="4"/>
        <v>Abril</v>
      </c>
      <c r="S304" t="s">
        <v>297</v>
      </c>
      <c r="T304" s="17" t="s">
        <v>242</v>
      </c>
    </row>
    <row r="305" spans="1:20">
      <c r="A305" s="4">
        <v>7725116403</v>
      </c>
      <c r="B305" s="5" t="s">
        <v>274</v>
      </c>
      <c r="C305" s="4">
        <v>48926270</v>
      </c>
      <c r="D305" s="5" t="s">
        <v>279</v>
      </c>
      <c r="E305" s="5" t="s">
        <v>51</v>
      </c>
      <c r="F305" s="5" t="s">
        <v>218</v>
      </c>
      <c r="G305" s="5" t="s">
        <v>78</v>
      </c>
      <c r="H305" s="5" t="s">
        <v>79</v>
      </c>
      <c r="I305" s="5" t="s">
        <v>42</v>
      </c>
      <c r="J305" s="5" t="s">
        <v>42</v>
      </c>
      <c r="K305" s="6">
        <v>40290</v>
      </c>
      <c r="L305" s="6">
        <v>40297</v>
      </c>
      <c r="M305" s="7">
        <v>-2313595</v>
      </c>
      <c r="N305" s="19" t="s">
        <v>289</v>
      </c>
      <c r="O305" s="19">
        <v>0</v>
      </c>
      <c r="P305" s="19">
        <v>-2.3135949999999998</v>
      </c>
      <c r="Q305" s="18">
        <v>4</v>
      </c>
      <c r="R305" s="169" t="str">
        <f t="shared" si="4"/>
        <v>Abril</v>
      </c>
      <c r="S305" t="s">
        <v>170</v>
      </c>
      <c r="T305" s="17" t="s">
        <v>246</v>
      </c>
    </row>
    <row r="306" spans="1:20">
      <c r="A306" s="4">
        <v>7725116403</v>
      </c>
      <c r="B306" s="5" t="s">
        <v>274</v>
      </c>
      <c r="C306" s="4">
        <v>48926270</v>
      </c>
      <c r="D306" s="5" t="s">
        <v>279</v>
      </c>
      <c r="E306" s="5" t="s">
        <v>51</v>
      </c>
      <c r="F306" s="5" t="s">
        <v>223</v>
      </c>
      <c r="G306" s="5" t="s">
        <v>100</v>
      </c>
      <c r="H306" s="5" t="s">
        <v>101</v>
      </c>
      <c r="I306" s="5" t="s">
        <v>42</v>
      </c>
      <c r="J306" s="5" t="s">
        <v>42</v>
      </c>
      <c r="K306" s="6">
        <v>40269</v>
      </c>
      <c r="L306" s="6">
        <v>40274</v>
      </c>
      <c r="M306" s="7">
        <v>15046370</v>
      </c>
      <c r="N306" s="19" t="s">
        <v>289</v>
      </c>
      <c r="O306" s="19">
        <v>0</v>
      </c>
      <c r="P306" s="19">
        <v>15.04637</v>
      </c>
      <c r="Q306" s="18">
        <v>4</v>
      </c>
      <c r="R306" s="169" t="str">
        <f t="shared" si="4"/>
        <v>Abril</v>
      </c>
      <c r="S306" t="s">
        <v>170</v>
      </c>
      <c r="T306" s="17" t="s">
        <v>246</v>
      </c>
    </row>
    <row r="307" spans="1:20">
      <c r="A307" s="4">
        <v>7725116403</v>
      </c>
      <c r="B307" s="5" t="s">
        <v>274</v>
      </c>
      <c r="C307" s="4">
        <v>48926270</v>
      </c>
      <c r="D307" s="5" t="s">
        <v>279</v>
      </c>
      <c r="E307" s="5" t="s">
        <v>51</v>
      </c>
      <c r="F307" s="5" t="s">
        <v>223</v>
      </c>
      <c r="G307" s="5" t="s">
        <v>100</v>
      </c>
      <c r="H307" s="5" t="s">
        <v>101</v>
      </c>
      <c r="I307" s="5" t="s">
        <v>42</v>
      </c>
      <c r="J307" s="5" t="s">
        <v>42</v>
      </c>
      <c r="K307" s="6">
        <v>40269</v>
      </c>
      <c r="L307" s="6">
        <v>40274</v>
      </c>
      <c r="M307" s="7">
        <v>6162136</v>
      </c>
      <c r="N307" s="19" t="s">
        <v>289</v>
      </c>
      <c r="O307" s="19">
        <v>0</v>
      </c>
      <c r="P307" s="19">
        <v>6.1621360000000003</v>
      </c>
      <c r="Q307" s="18">
        <v>4</v>
      </c>
      <c r="R307" s="169" t="str">
        <f t="shared" si="4"/>
        <v>Abril</v>
      </c>
      <c r="S307" t="s">
        <v>170</v>
      </c>
      <c r="T307" s="17" t="s">
        <v>246</v>
      </c>
    </row>
    <row r="308" spans="1:20">
      <c r="A308" s="4">
        <v>7725116403</v>
      </c>
      <c r="B308" s="5" t="s">
        <v>274</v>
      </c>
      <c r="C308" s="4">
        <v>48926270</v>
      </c>
      <c r="D308" s="5" t="s">
        <v>279</v>
      </c>
      <c r="E308" s="5" t="s">
        <v>51</v>
      </c>
      <c r="F308" s="5" t="s">
        <v>219</v>
      </c>
      <c r="G308" s="5" t="s">
        <v>78</v>
      </c>
      <c r="H308" s="5" t="s">
        <v>79</v>
      </c>
      <c r="I308" s="5" t="s">
        <v>42</v>
      </c>
      <c r="J308" s="5" t="s">
        <v>42</v>
      </c>
      <c r="K308" s="6">
        <v>40269</v>
      </c>
      <c r="L308" s="6">
        <v>40280</v>
      </c>
      <c r="M308" s="7">
        <v>2774801</v>
      </c>
      <c r="N308" s="19" t="s">
        <v>289</v>
      </c>
      <c r="O308" s="19">
        <v>0</v>
      </c>
      <c r="P308" s="19">
        <v>2.7748010000000001</v>
      </c>
      <c r="Q308" s="18">
        <v>4</v>
      </c>
      <c r="R308" s="169" t="str">
        <f t="shared" si="4"/>
        <v>Abril</v>
      </c>
      <c r="S308" t="s">
        <v>170</v>
      </c>
      <c r="T308" s="17" t="s">
        <v>246</v>
      </c>
    </row>
    <row r="309" spans="1:20">
      <c r="A309" s="4">
        <v>7725116403</v>
      </c>
      <c r="B309" s="5" t="s">
        <v>274</v>
      </c>
      <c r="C309" s="4">
        <v>48926270</v>
      </c>
      <c r="D309" s="5" t="s">
        <v>279</v>
      </c>
      <c r="E309" s="5" t="s">
        <v>51</v>
      </c>
      <c r="F309" s="5" t="s">
        <v>220</v>
      </c>
      <c r="G309" s="5" t="s">
        <v>78</v>
      </c>
      <c r="H309" s="5" t="s">
        <v>79</v>
      </c>
      <c r="I309" s="5" t="s">
        <v>42</v>
      </c>
      <c r="J309" s="5" t="s">
        <v>42</v>
      </c>
      <c r="K309" s="6">
        <v>40276</v>
      </c>
      <c r="L309" s="6">
        <v>40283</v>
      </c>
      <c r="M309" s="7">
        <v>2219023</v>
      </c>
      <c r="N309" s="19" t="s">
        <v>289</v>
      </c>
      <c r="O309" s="19">
        <v>0</v>
      </c>
      <c r="P309" s="19">
        <v>2.219023</v>
      </c>
      <c r="Q309" s="18">
        <v>4</v>
      </c>
      <c r="R309" s="169" t="str">
        <f t="shared" si="4"/>
        <v>Abril</v>
      </c>
      <c r="S309" t="s">
        <v>170</v>
      </c>
      <c r="T309" s="17" t="s">
        <v>246</v>
      </c>
    </row>
    <row r="310" spans="1:20">
      <c r="A310" s="4">
        <v>7725116403</v>
      </c>
      <c r="B310" s="5" t="s">
        <v>274</v>
      </c>
      <c r="C310" s="4">
        <v>48926270</v>
      </c>
      <c r="D310" s="5" t="s">
        <v>279</v>
      </c>
      <c r="E310" s="5" t="s">
        <v>51</v>
      </c>
      <c r="F310" s="5" t="s">
        <v>224</v>
      </c>
      <c r="G310" s="5" t="s">
        <v>100</v>
      </c>
      <c r="H310" s="5" t="s">
        <v>101</v>
      </c>
      <c r="I310" s="5" t="s">
        <v>42</v>
      </c>
      <c r="J310" s="5" t="s">
        <v>42</v>
      </c>
      <c r="K310" s="6">
        <v>40276</v>
      </c>
      <c r="L310" s="6">
        <v>40283</v>
      </c>
      <c r="M310" s="7">
        <v>10605531</v>
      </c>
      <c r="N310" s="19" t="s">
        <v>289</v>
      </c>
      <c r="O310" s="19">
        <v>0</v>
      </c>
      <c r="P310" s="19">
        <v>10.605530999999999</v>
      </c>
      <c r="Q310" s="18">
        <v>4</v>
      </c>
      <c r="R310" s="169" t="str">
        <f t="shared" si="4"/>
        <v>Abril</v>
      </c>
      <c r="S310" t="s">
        <v>170</v>
      </c>
      <c r="T310" s="17" t="s">
        <v>246</v>
      </c>
    </row>
    <row r="311" spans="1:20">
      <c r="A311" s="4">
        <v>7725116403</v>
      </c>
      <c r="B311" s="5" t="s">
        <v>274</v>
      </c>
      <c r="C311" s="4">
        <v>48926270</v>
      </c>
      <c r="D311" s="5" t="s">
        <v>279</v>
      </c>
      <c r="E311" s="5" t="s">
        <v>51</v>
      </c>
      <c r="F311" s="5" t="s">
        <v>225</v>
      </c>
      <c r="G311" s="5" t="s">
        <v>100</v>
      </c>
      <c r="H311" s="5" t="s">
        <v>101</v>
      </c>
      <c r="I311" s="5" t="s">
        <v>42</v>
      </c>
      <c r="J311" s="5" t="s">
        <v>42</v>
      </c>
      <c r="K311" s="6">
        <v>40282</v>
      </c>
      <c r="L311" s="6">
        <v>40287</v>
      </c>
      <c r="M311" s="7">
        <v>21541709</v>
      </c>
      <c r="N311" s="19" t="s">
        <v>289</v>
      </c>
      <c r="O311" s="19">
        <v>0</v>
      </c>
      <c r="P311" s="19">
        <v>21.541709000000001</v>
      </c>
      <c r="Q311" s="18">
        <v>4</v>
      </c>
      <c r="R311" s="169" t="str">
        <f t="shared" si="4"/>
        <v>Abril</v>
      </c>
      <c r="S311" t="s">
        <v>170</v>
      </c>
      <c r="T311" s="17" t="s">
        <v>246</v>
      </c>
    </row>
    <row r="312" spans="1:20">
      <c r="A312" s="4">
        <v>7725116403</v>
      </c>
      <c r="B312" s="5" t="s">
        <v>274</v>
      </c>
      <c r="C312" s="4">
        <v>48926270</v>
      </c>
      <c r="D312" s="5" t="s">
        <v>279</v>
      </c>
      <c r="E312" s="5" t="s">
        <v>51</v>
      </c>
      <c r="F312" s="5" t="s">
        <v>221</v>
      </c>
      <c r="G312" s="5" t="s">
        <v>78</v>
      </c>
      <c r="H312" s="5" t="s">
        <v>79</v>
      </c>
      <c r="I312" s="5" t="s">
        <v>42</v>
      </c>
      <c r="J312" s="5" t="s">
        <v>42</v>
      </c>
      <c r="K312" s="6">
        <v>40283</v>
      </c>
      <c r="L312" s="6">
        <v>40287</v>
      </c>
      <c r="M312" s="7">
        <v>2901312</v>
      </c>
      <c r="N312" s="19" t="s">
        <v>289</v>
      </c>
      <c r="O312" s="19">
        <v>0</v>
      </c>
      <c r="P312" s="19">
        <v>2.9013119999999999</v>
      </c>
      <c r="Q312" s="18">
        <v>4</v>
      </c>
      <c r="R312" s="169" t="str">
        <f t="shared" si="4"/>
        <v>Abril</v>
      </c>
      <c r="S312" t="s">
        <v>170</v>
      </c>
      <c r="T312" s="17" t="s">
        <v>246</v>
      </c>
    </row>
    <row r="313" spans="1:20">
      <c r="A313" s="4">
        <v>7725116403</v>
      </c>
      <c r="B313" s="5" t="s">
        <v>274</v>
      </c>
      <c r="C313" s="4">
        <v>48926270</v>
      </c>
      <c r="D313" s="5" t="s">
        <v>279</v>
      </c>
      <c r="E313" s="5" t="s">
        <v>51</v>
      </c>
      <c r="F313" s="5" t="s">
        <v>226</v>
      </c>
      <c r="G313" s="5" t="s">
        <v>100</v>
      </c>
      <c r="H313" s="5" t="s">
        <v>101</v>
      </c>
      <c r="I313" s="5" t="s">
        <v>42</v>
      </c>
      <c r="J313" s="5" t="s">
        <v>42</v>
      </c>
      <c r="K313" s="6">
        <v>40291</v>
      </c>
      <c r="L313" s="6">
        <v>40297</v>
      </c>
      <c r="M313" s="7">
        <v>107767</v>
      </c>
      <c r="N313" s="19" t="s">
        <v>289</v>
      </c>
      <c r="O313" s="19">
        <v>0</v>
      </c>
      <c r="P313" s="19">
        <v>0.107767</v>
      </c>
      <c r="Q313" s="18">
        <v>4</v>
      </c>
      <c r="R313" s="169" t="str">
        <f t="shared" si="4"/>
        <v>Abril</v>
      </c>
      <c r="S313" t="s">
        <v>170</v>
      </c>
      <c r="T313" s="17" t="s">
        <v>246</v>
      </c>
    </row>
    <row r="314" spans="1:20">
      <c r="A314" s="4">
        <v>7725116403</v>
      </c>
      <c r="B314" s="5" t="s">
        <v>274</v>
      </c>
      <c r="C314" s="4">
        <v>48926270</v>
      </c>
      <c r="D314" s="5" t="s">
        <v>279</v>
      </c>
      <c r="E314" s="5" t="s">
        <v>51</v>
      </c>
      <c r="F314" s="5" t="s">
        <v>218</v>
      </c>
      <c r="G314" s="5" t="s">
        <v>78</v>
      </c>
      <c r="H314" s="5" t="s">
        <v>79</v>
      </c>
      <c r="I314" s="5" t="s">
        <v>42</v>
      </c>
      <c r="J314" s="5" t="s">
        <v>42</v>
      </c>
      <c r="K314" s="6">
        <v>40290</v>
      </c>
      <c r="L314" s="6">
        <v>40297</v>
      </c>
      <c r="M314" s="7">
        <v>2313595</v>
      </c>
      <c r="N314" s="19" t="s">
        <v>289</v>
      </c>
      <c r="O314" s="19">
        <v>0</v>
      </c>
      <c r="P314" s="19">
        <v>2.3135949999999998</v>
      </c>
      <c r="Q314" s="18">
        <v>4</v>
      </c>
      <c r="R314" s="169" t="str">
        <f t="shared" si="4"/>
        <v>Abril</v>
      </c>
      <c r="S314" t="s">
        <v>170</v>
      </c>
      <c r="T314" s="17" t="s">
        <v>246</v>
      </c>
    </row>
    <row r="315" spans="1:20">
      <c r="A315" s="4">
        <v>7725116403</v>
      </c>
      <c r="B315" s="5" t="s">
        <v>274</v>
      </c>
      <c r="C315" s="4">
        <v>48926270</v>
      </c>
      <c r="D315" s="5" t="s">
        <v>279</v>
      </c>
      <c r="E315" s="5" t="s">
        <v>51</v>
      </c>
      <c r="F315" s="5" t="s">
        <v>226</v>
      </c>
      <c r="G315" s="5" t="s">
        <v>100</v>
      </c>
      <c r="H315" s="5" t="s">
        <v>101</v>
      </c>
      <c r="I315" s="5" t="s">
        <v>42</v>
      </c>
      <c r="J315" s="5" t="s">
        <v>42</v>
      </c>
      <c r="K315" s="6">
        <v>40290</v>
      </c>
      <c r="L315" s="6">
        <v>40296</v>
      </c>
      <c r="M315" s="7">
        <v>28921742</v>
      </c>
      <c r="N315" s="19" t="s">
        <v>289</v>
      </c>
      <c r="O315" s="19">
        <v>0</v>
      </c>
      <c r="P315" s="19">
        <v>28.921741999999998</v>
      </c>
      <c r="Q315" s="18">
        <v>4</v>
      </c>
      <c r="R315" s="169" t="str">
        <f t="shared" si="4"/>
        <v>Abril</v>
      </c>
      <c r="S315" t="s">
        <v>170</v>
      </c>
      <c r="T315" s="17" t="s">
        <v>246</v>
      </c>
    </row>
    <row r="316" spans="1:20">
      <c r="A316" s="4">
        <v>7725116403</v>
      </c>
      <c r="B316" s="5" t="s">
        <v>274</v>
      </c>
      <c r="C316" s="4">
        <v>48926270</v>
      </c>
      <c r="D316" s="5" t="s">
        <v>279</v>
      </c>
      <c r="E316" s="5" t="s">
        <v>51</v>
      </c>
      <c r="F316" s="5" t="s">
        <v>222</v>
      </c>
      <c r="G316" s="5" t="s">
        <v>100</v>
      </c>
      <c r="H316" s="5" t="s">
        <v>101</v>
      </c>
      <c r="I316" s="5" t="s">
        <v>42</v>
      </c>
      <c r="J316" s="5" t="s">
        <v>42</v>
      </c>
      <c r="K316" s="6">
        <v>40296</v>
      </c>
      <c r="L316" s="6">
        <v>40298</v>
      </c>
      <c r="M316" s="7">
        <v>28390593</v>
      </c>
      <c r="N316" s="19" t="s">
        <v>289</v>
      </c>
      <c r="O316" s="19">
        <v>0</v>
      </c>
      <c r="P316" s="19">
        <v>28.390592999999999</v>
      </c>
      <c r="Q316" s="18">
        <v>4</v>
      </c>
      <c r="R316" s="169" t="str">
        <f t="shared" si="4"/>
        <v>Abril</v>
      </c>
      <c r="S316" t="s">
        <v>170</v>
      </c>
      <c r="T316" s="17" t="s">
        <v>246</v>
      </c>
    </row>
    <row r="317" spans="1:20">
      <c r="A317" s="4">
        <v>7725116403</v>
      </c>
      <c r="B317" s="5" t="s">
        <v>274</v>
      </c>
      <c r="C317" s="4">
        <v>48926270</v>
      </c>
      <c r="D317" s="5" t="s">
        <v>279</v>
      </c>
      <c r="E317" s="5" t="s">
        <v>51</v>
      </c>
      <c r="F317" s="5" t="s">
        <v>288</v>
      </c>
      <c r="G317" s="5" t="s">
        <v>100</v>
      </c>
      <c r="H317" s="5" t="s">
        <v>101</v>
      </c>
      <c r="I317" s="5" t="s">
        <v>42</v>
      </c>
      <c r="J317" s="5" t="s">
        <v>42</v>
      </c>
      <c r="K317" s="6">
        <v>40284</v>
      </c>
      <c r="L317" s="6">
        <v>40298</v>
      </c>
      <c r="M317" s="7">
        <v>786269</v>
      </c>
      <c r="N317" s="19" t="s">
        <v>289</v>
      </c>
      <c r="O317" s="19">
        <v>0</v>
      </c>
      <c r="P317" s="19">
        <v>0.786269</v>
      </c>
      <c r="Q317" s="18">
        <v>4</v>
      </c>
      <c r="R317" s="169" t="str">
        <f t="shared" si="4"/>
        <v>Abril</v>
      </c>
      <c r="S317" t="s">
        <v>170</v>
      </c>
      <c r="T317" s="17" t="s">
        <v>246</v>
      </c>
    </row>
    <row r="318" spans="1:20">
      <c r="A318" s="4">
        <v>7725116403</v>
      </c>
      <c r="B318" s="5" t="s">
        <v>274</v>
      </c>
      <c r="C318" s="4">
        <v>48926270</v>
      </c>
      <c r="D318" s="5" t="s">
        <v>279</v>
      </c>
      <c r="E318" s="5" t="s">
        <v>51</v>
      </c>
      <c r="F318" s="5" t="s">
        <v>218</v>
      </c>
      <c r="G318" s="5" t="s">
        <v>78</v>
      </c>
      <c r="H318" s="5" t="s">
        <v>79</v>
      </c>
      <c r="I318" s="5" t="s">
        <v>42</v>
      </c>
      <c r="J318" s="5" t="s">
        <v>42</v>
      </c>
      <c r="K318" s="6">
        <v>40290</v>
      </c>
      <c r="L318" s="6">
        <v>40298</v>
      </c>
      <c r="M318" s="7">
        <v>2350612</v>
      </c>
      <c r="N318" s="19" t="s">
        <v>289</v>
      </c>
      <c r="O318" s="19">
        <v>0</v>
      </c>
      <c r="P318" s="19">
        <v>2.3506119999999999</v>
      </c>
      <c r="Q318" s="18">
        <v>4</v>
      </c>
      <c r="R318" s="169" t="str">
        <f t="shared" si="4"/>
        <v>Abril</v>
      </c>
      <c r="S318" t="s">
        <v>170</v>
      </c>
      <c r="T318" s="17" t="s">
        <v>246</v>
      </c>
    </row>
    <row r="319" spans="1:20">
      <c r="A319" s="4">
        <v>7725116403</v>
      </c>
      <c r="B319" s="5" t="s">
        <v>274</v>
      </c>
      <c r="C319" s="4">
        <v>48926370</v>
      </c>
      <c r="D319" s="5" t="s">
        <v>281</v>
      </c>
      <c r="E319" s="5" t="s">
        <v>51</v>
      </c>
      <c r="F319" s="5" t="s">
        <v>226</v>
      </c>
      <c r="G319" s="5" t="s">
        <v>100</v>
      </c>
      <c r="H319" s="5" t="s">
        <v>101</v>
      </c>
      <c r="I319" s="5" t="s">
        <v>42</v>
      </c>
      <c r="J319" s="5" t="s">
        <v>42</v>
      </c>
      <c r="K319" s="6">
        <v>40291</v>
      </c>
      <c r="L319" s="6">
        <v>40297</v>
      </c>
      <c r="M319" s="7">
        <v>-417071</v>
      </c>
      <c r="N319" s="19" t="s">
        <v>289</v>
      </c>
      <c r="O319" s="19">
        <v>0</v>
      </c>
      <c r="P319" s="19">
        <v>-0.41707100000000003</v>
      </c>
      <c r="Q319" s="18">
        <v>4</v>
      </c>
      <c r="R319" s="169" t="str">
        <f t="shared" si="4"/>
        <v>Abril</v>
      </c>
      <c r="S319" t="s">
        <v>170</v>
      </c>
      <c r="T319" s="17" t="s">
        <v>246</v>
      </c>
    </row>
    <row r="320" spans="1:20">
      <c r="A320" s="4">
        <v>7725116403</v>
      </c>
      <c r="B320" s="5" t="s">
        <v>274</v>
      </c>
      <c r="C320" s="4">
        <v>48926370</v>
      </c>
      <c r="D320" s="5" t="s">
        <v>281</v>
      </c>
      <c r="E320" s="5" t="s">
        <v>51</v>
      </c>
      <c r="F320" s="5" t="s">
        <v>223</v>
      </c>
      <c r="G320" s="5" t="s">
        <v>100</v>
      </c>
      <c r="H320" s="5" t="s">
        <v>101</v>
      </c>
      <c r="I320" s="5" t="s">
        <v>42</v>
      </c>
      <c r="J320" s="5" t="s">
        <v>42</v>
      </c>
      <c r="K320" s="6">
        <v>40269</v>
      </c>
      <c r="L320" s="6">
        <v>40274</v>
      </c>
      <c r="M320" s="7">
        <v>71491272</v>
      </c>
      <c r="N320" s="19" t="s">
        <v>289</v>
      </c>
      <c r="O320" s="19">
        <v>0</v>
      </c>
      <c r="P320" s="19">
        <v>71.491271999999995</v>
      </c>
      <c r="Q320" s="18">
        <v>4</v>
      </c>
      <c r="R320" s="169" t="str">
        <f t="shared" si="4"/>
        <v>Abril</v>
      </c>
      <c r="S320" t="s">
        <v>170</v>
      </c>
      <c r="T320" s="17" t="s">
        <v>246</v>
      </c>
    </row>
    <row r="321" spans="1:20">
      <c r="A321" s="4">
        <v>7725116403</v>
      </c>
      <c r="B321" s="5" t="s">
        <v>274</v>
      </c>
      <c r="C321" s="4">
        <v>48926370</v>
      </c>
      <c r="D321" s="5" t="s">
        <v>281</v>
      </c>
      <c r="E321" s="5" t="s">
        <v>51</v>
      </c>
      <c r="F321" s="5" t="s">
        <v>224</v>
      </c>
      <c r="G321" s="5" t="s">
        <v>100</v>
      </c>
      <c r="H321" s="5" t="s">
        <v>101</v>
      </c>
      <c r="I321" s="5" t="s">
        <v>42</v>
      </c>
      <c r="J321" s="5" t="s">
        <v>42</v>
      </c>
      <c r="K321" s="6">
        <v>40276</v>
      </c>
      <c r="L321" s="6">
        <v>40283</v>
      </c>
      <c r="M321" s="7">
        <v>81100647</v>
      </c>
      <c r="N321" s="19" t="s">
        <v>289</v>
      </c>
      <c r="O321" s="19">
        <v>0</v>
      </c>
      <c r="P321" s="19">
        <v>81.100646999999995</v>
      </c>
      <c r="Q321" s="18">
        <v>4</v>
      </c>
      <c r="R321" s="169" t="str">
        <f t="shared" si="4"/>
        <v>Abril</v>
      </c>
      <c r="S321" t="s">
        <v>170</v>
      </c>
      <c r="T321" s="17" t="s">
        <v>246</v>
      </c>
    </row>
    <row r="322" spans="1:20">
      <c r="A322" s="4">
        <v>7725116403</v>
      </c>
      <c r="B322" s="5" t="s">
        <v>274</v>
      </c>
      <c r="C322" s="4">
        <v>48926370</v>
      </c>
      <c r="D322" s="5" t="s">
        <v>281</v>
      </c>
      <c r="E322" s="5" t="s">
        <v>51</v>
      </c>
      <c r="F322" s="5" t="s">
        <v>225</v>
      </c>
      <c r="G322" s="5" t="s">
        <v>100</v>
      </c>
      <c r="H322" s="5" t="s">
        <v>101</v>
      </c>
      <c r="I322" s="5" t="s">
        <v>42</v>
      </c>
      <c r="J322" s="5" t="s">
        <v>42</v>
      </c>
      <c r="K322" s="6">
        <v>40282</v>
      </c>
      <c r="L322" s="6">
        <v>40287</v>
      </c>
      <c r="M322" s="7">
        <v>88092127</v>
      </c>
      <c r="N322" s="19" t="s">
        <v>289</v>
      </c>
      <c r="O322" s="19">
        <v>0</v>
      </c>
      <c r="P322" s="19">
        <v>88.092127000000005</v>
      </c>
      <c r="Q322" s="18">
        <v>4</v>
      </c>
      <c r="R322" s="169" t="str">
        <f t="shared" si="4"/>
        <v>Abril</v>
      </c>
      <c r="S322" t="s">
        <v>170</v>
      </c>
      <c r="T322" s="17" t="s">
        <v>246</v>
      </c>
    </row>
    <row r="323" spans="1:20">
      <c r="A323" s="4">
        <v>7725116403</v>
      </c>
      <c r="B323" s="5" t="s">
        <v>274</v>
      </c>
      <c r="C323" s="4">
        <v>48926370</v>
      </c>
      <c r="D323" s="5" t="s">
        <v>281</v>
      </c>
      <c r="E323" s="5" t="s">
        <v>51</v>
      </c>
      <c r="F323" s="5" t="s">
        <v>226</v>
      </c>
      <c r="G323" s="5" t="s">
        <v>100</v>
      </c>
      <c r="H323" s="5" t="s">
        <v>101</v>
      </c>
      <c r="I323" s="5" t="s">
        <v>42</v>
      </c>
      <c r="J323" s="5" t="s">
        <v>42</v>
      </c>
      <c r="K323" s="6">
        <v>40291</v>
      </c>
      <c r="L323" s="6">
        <v>40297</v>
      </c>
      <c r="M323" s="7">
        <v>417071</v>
      </c>
      <c r="N323" s="19" t="s">
        <v>289</v>
      </c>
      <c r="O323" s="19">
        <v>0</v>
      </c>
      <c r="P323" s="19">
        <v>0.41707100000000003</v>
      </c>
      <c r="Q323" s="18">
        <v>4</v>
      </c>
      <c r="R323" s="169" t="str">
        <f t="shared" si="4"/>
        <v>Abril</v>
      </c>
      <c r="S323" t="s">
        <v>170</v>
      </c>
      <c r="T323" s="17" t="s">
        <v>246</v>
      </c>
    </row>
    <row r="324" spans="1:20">
      <c r="A324" s="4">
        <v>7725116403</v>
      </c>
      <c r="B324" s="5" t="s">
        <v>274</v>
      </c>
      <c r="C324" s="4">
        <v>48926370</v>
      </c>
      <c r="D324" s="5" t="s">
        <v>281</v>
      </c>
      <c r="E324" s="5" t="s">
        <v>51</v>
      </c>
      <c r="F324" s="5" t="s">
        <v>226</v>
      </c>
      <c r="G324" s="5" t="s">
        <v>100</v>
      </c>
      <c r="H324" s="5" t="s">
        <v>101</v>
      </c>
      <c r="I324" s="5" t="s">
        <v>42</v>
      </c>
      <c r="J324" s="5" t="s">
        <v>42</v>
      </c>
      <c r="K324" s="6">
        <v>40290</v>
      </c>
      <c r="L324" s="6">
        <v>40297</v>
      </c>
      <c r="M324" s="7">
        <v>82777294</v>
      </c>
      <c r="N324" s="19" t="s">
        <v>289</v>
      </c>
      <c r="O324" s="19">
        <v>0</v>
      </c>
      <c r="P324" s="19">
        <v>82.777293999999998</v>
      </c>
      <c r="Q324" s="18">
        <v>4</v>
      </c>
      <c r="R324" s="169" t="str">
        <f t="shared" si="4"/>
        <v>Abril</v>
      </c>
      <c r="S324" t="s">
        <v>170</v>
      </c>
      <c r="T324" s="17" t="s">
        <v>246</v>
      </c>
    </row>
    <row r="325" spans="1:20">
      <c r="A325" s="4">
        <v>7725116403</v>
      </c>
      <c r="B325" s="5" t="s">
        <v>274</v>
      </c>
      <c r="C325" s="4">
        <v>48926370</v>
      </c>
      <c r="D325" s="5" t="s">
        <v>281</v>
      </c>
      <c r="E325" s="5" t="s">
        <v>51</v>
      </c>
      <c r="F325" s="5" t="s">
        <v>222</v>
      </c>
      <c r="G325" s="5" t="s">
        <v>100</v>
      </c>
      <c r="H325" s="5" t="s">
        <v>101</v>
      </c>
      <c r="I325" s="5" t="s">
        <v>42</v>
      </c>
      <c r="J325" s="5" t="s">
        <v>42</v>
      </c>
      <c r="K325" s="6">
        <v>40296</v>
      </c>
      <c r="L325" s="6">
        <v>40298</v>
      </c>
      <c r="M325" s="7">
        <v>80694567</v>
      </c>
      <c r="N325" s="19" t="s">
        <v>289</v>
      </c>
      <c r="O325" s="19">
        <v>0</v>
      </c>
      <c r="P325" s="19">
        <v>80.694567000000006</v>
      </c>
      <c r="Q325" s="18">
        <v>4</v>
      </c>
      <c r="R325" s="169" t="str">
        <f t="shared" si="4"/>
        <v>Abril</v>
      </c>
      <c r="S325" t="s">
        <v>170</v>
      </c>
      <c r="T325" s="17" t="s">
        <v>246</v>
      </c>
    </row>
    <row r="326" spans="1:20">
      <c r="A326" s="4">
        <v>7725116403</v>
      </c>
      <c r="B326" s="5" t="s">
        <v>274</v>
      </c>
      <c r="C326" s="4">
        <v>48926370</v>
      </c>
      <c r="D326" s="5" t="s">
        <v>281</v>
      </c>
      <c r="E326" s="5" t="s">
        <v>51</v>
      </c>
      <c r="F326" s="5" t="s">
        <v>288</v>
      </c>
      <c r="G326" s="5" t="s">
        <v>100</v>
      </c>
      <c r="H326" s="5" t="s">
        <v>101</v>
      </c>
      <c r="I326" s="5" t="s">
        <v>42</v>
      </c>
      <c r="J326" s="5" t="s">
        <v>42</v>
      </c>
      <c r="K326" s="6">
        <v>40284</v>
      </c>
      <c r="L326" s="6">
        <v>40298</v>
      </c>
      <c r="M326" s="7">
        <v>1165146</v>
      </c>
      <c r="N326" s="19" t="s">
        <v>289</v>
      </c>
      <c r="O326" s="19">
        <v>0</v>
      </c>
      <c r="P326" s="19">
        <v>1.165146</v>
      </c>
      <c r="Q326" s="18">
        <v>4</v>
      </c>
      <c r="R326" s="169" t="str">
        <f t="shared" ref="R326:R389" si="5">VLOOKUP(Q326,$Y$3:$Z$14,2)</f>
        <v>Abril</v>
      </c>
      <c r="S326" t="s">
        <v>170</v>
      </c>
      <c r="T326" s="17" t="s">
        <v>246</v>
      </c>
    </row>
    <row r="327" spans="1:20">
      <c r="A327" s="4">
        <v>7725116403</v>
      </c>
      <c r="B327" s="5" t="s">
        <v>274</v>
      </c>
      <c r="C327" s="4">
        <v>48926370</v>
      </c>
      <c r="D327" s="5" t="s">
        <v>281</v>
      </c>
      <c r="E327" s="5" t="s">
        <v>51</v>
      </c>
      <c r="F327" s="5" t="s">
        <v>226</v>
      </c>
      <c r="G327" s="5" t="s">
        <v>100</v>
      </c>
      <c r="H327" s="5" t="s">
        <v>101</v>
      </c>
      <c r="I327" s="5" t="s">
        <v>42</v>
      </c>
      <c r="J327" s="5" t="s">
        <v>42</v>
      </c>
      <c r="K327" s="6">
        <v>40290</v>
      </c>
      <c r="L327" s="6">
        <v>40298</v>
      </c>
      <c r="M327" s="7">
        <v>309304</v>
      </c>
      <c r="N327" s="19" t="s">
        <v>289</v>
      </c>
      <c r="O327" s="19">
        <v>0</v>
      </c>
      <c r="P327" s="19">
        <v>0.30930400000000002</v>
      </c>
      <c r="Q327" s="18">
        <v>4</v>
      </c>
      <c r="R327" s="169" t="str">
        <f t="shared" si="5"/>
        <v>Abril</v>
      </c>
      <c r="S327" t="s">
        <v>170</v>
      </c>
      <c r="T327" s="17" t="s">
        <v>246</v>
      </c>
    </row>
    <row r="328" spans="1:20">
      <c r="A328" s="4">
        <v>7725116403</v>
      </c>
      <c r="B328" s="5" t="s">
        <v>274</v>
      </c>
      <c r="C328" s="4">
        <v>48926470</v>
      </c>
      <c r="D328" s="5" t="s">
        <v>284</v>
      </c>
      <c r="E328" s="5" t="s">
        <v>51</v>
      </c>
      <c r="F328" s="5" t="s">
        <v>218</v>
      </c>
      <c r="G328" s="5" t="s">
        <v>78</v>
      </c>
      <c r="H328" s="5" t="s">
        <v>79</v>
      </c>
      <c r="I328" s="5" t="s">
        <v>42</v>
      </c>
      <c r="J328" s="5" t="s">
        <v>42</v>
      </c>
      <c r="K328" s="6">
        <v>40290</v>
      </c>
      <c r="L328" s="6">
        <v>40297</v>
      </c>
      <c r="M328" s="7">
        <v>-2462848</v>
      </c>
      <c r="N328" s="19" t="s">
        <v>289</v>
      </c>
      <c r="O328" s="19">
        <v>0</v>
      </c>
      <c r="P328" s="19">
        <v>-2.4628480000000001</v>
      </c>
      <c r="Q328" s="18">
        <v>4</v>
      </c>
      <c r="R328" s="169" t="str">
        <f t="shared" si="5"/>
        <v>Abril</v>
      </c>
      <c r="S328" t="s">
        <v>170</v>
      </c>
      <c r="T328" s="17" t="s">
        <v>246</v>
      </c>
    </row>
    <row r="329" spans="1:20">
      <c r="A329" s="4">
        <v>7725116403</v>
      </c>
      <c r="B329" s="5" t="s">
        <v>274</v>
      </c>
      <c r="C329" s="4">
        <v>48926470</v>
      </c>
      <c r="D329" s="5" t="s">
        <v>284</v>
      </c>
      <c r="E329" s="5" t="s">
        <v>51</v>
      </c>
      <c r="F329" s="5" t="s">
        <v>223</v>
      </c>
      <c r="G329" s="5" t="s">
        <v>100</v>
      </c>
      <c r="H329" s="5" t="s">
        <v>101</v>
      </c>
      <c r="I329" s="5" t="s">
        <v>42</v>
      </c>
      <c r="J329" s="5" t="s">
        <v>42</v>
      </c>
      <c r="K329" s="6">
        <v>40269</v>
      </c>
      <c r="L329" s="6">
        <v>40274</v>
      </c>
      <c r="M329" s="7">
        <v>2860988</v>
      </c>
      <c r="N329" s="19" t="s">
        <v>289</v>
      </c>
      <c r="O329" s="19">
        <v>0</v>
      </c>
      <c r="P329" s="19">
        <v>2.8609879999999999</v>
      </c>
      <c r="Q329" s="18">
        <v>4</v>
      </c>
      <c r="R329" s="169" t="str">
        <f t="shared" si="5"/>
        <v>Abril</v>
      </c>
      <c r="S329" t="s">
        <v>170</v>
      </c>
      <c r="T329" s="17" t="s">
        <v>246</v>
      </c>
    </row>
    <row r="330" spans="1:20">
      <c r="A330" s="4">
        <v>7725116403</v>
      </c>
      <c r="B330" s="5" t="s">
        <v>274</v>
      </c>
      <c r="C330" s="4">
        <v>48926470</v>
      </c>
      <c r="D330" s="5" t="s">
        <v>284</v>
      </c>
      <c r="E330" s="5" t="s">
        <v>51</v>
      </c>
      <c r="F330" s="5" t="s">
        <v>219</v>
      </c>
      <c r="G330" s="5" t="s">
        <v>78</v>
      </c>
      <c r="H330" s="5" t="s">
        <v>79</v>
      </c>
      <c r="I330" s="5" t="s">
        <v>42</v>
      </c>
      <c r="J330" s="5" t="s">
        <v>42</v>
      </c>
      <c r="K330" s="6">
        <v>40269</v>
      </c>
      <c r="L330" s="6">
        <v>40280</v>
      </c>
      <c r="M330" s="7">
        <v>2142842</v>
      </c>
      <c r="N330" s="19" t="s">
        <v>289</v>
      </c>
      <c r="O330" s="19">
        <v>0</v>
      </c>
      <c r="P330" s="19">
        <v>2.1428419999999999</v>
      </c>
      <c r="Q330" s="18">
        <v>4</v>
      </c>
      <c r="R330" s="169" t="str">
        <f t="shared" si="5"/>
        <v>Abril</v>
      </c>
      <c r="S330" t="s">
        <v>170</v>
      </c>
      <c r="T330" s="17" t="s">
        <v>246</v>
      </c>
    </row>
    <row r="331" spans="1:20">
      <c r="A331" s="4">
        <v>7725116403</v>
      </c>
      <c r="B331" s="5" t="s">
        <v>274</v>
      </c>
      <c r="C331" s="4">
        <v>48926470</v>
      </c>
      <c r="D331" s="5" t="s">
        <v>284</v>
      </c>
      <c r="E331" s="5" t="s">
        <v>51</v>
      </c>
      <c r="F331" s="5" t="s">
        <v>220</v>
      </c>
      <c r="G331" s="5" t="s">
        <v>78</v>
      </c>
      <c r="H331" s="5" t="s">
        <v>79</v>
      </c>
      <c r="I331" s="5" t="s">
        <v>42</v>
      </c>
      <c r="J331" s="5" t="s">
        <v>42</v>
      </c>
      <c r="K331" s="6">
        <v>40276</v>
      </c>
      <c r="L331" s="6">
        <v>40283</v>
      </c>
      <c r="M331" s="7">
        <v>630236</v>
      </c>
      <c r="N331" s="19" t="s">
        <v>289</v>
      </c>
      <c r="O331" s="19">
        <v>0</v>
      </c>
      <c r="P331" s="19">
        <v>0.63023600000000002</v>
      </c>
      <c r="Q331" s="18">
        <v>4</v>
      </c>
      <c r="R331" s="169" t="str">
        <f t="shared" si="5"/>
        <v>Abril</v>
      </c>
      <c r="S331" t="s">
        <v>170</v>
      </c>
      <c r="T331" s="17" t="s">
        <v>246</v>
      </c>
    </row>
    <row r="332" spans="1:20">
      <c r="A332" s="4">
        <v>7725116403</v>
      </c>
      <c r="B332" s="5" t="s">
        <v>274</v>
      </c>
      <c r="C332" s="4">
        <v>48926470</v>
      </c>
      <c r="D332" s="5" t="s">
        <v>284</v>
      </c>
      <c r="E332" s="5" t="s">
        <v>51</v>
      </c>
      <c r="F332" s="5" t="s">
        <v>224</v>
      </c>
      <c r="G332" s="5" t="s">
        <v>100</v>
      </c>
      <c r="H332" s="5" t="s">
        <v>101</v>
      </c>
      <c r="I332" s="5" t="s">
        <v>42</v>
      </c>
      <c r="J332" s="5" t="s">
        <v>42</v>
      </c>
      <c r="K332" s="6">
        <v>40276</v>
      </c>
      <c r="L332" s="6">
        <v>40283</v>
      </c>
      <c r="M332" s="7">
        <v>1314225</v>
      </c>
      <c r="N332" s="19" t="s">
        <v>289</v>
      </c>
      <c r="O332" s="19">
        <v>0</v>
      </c>
      <c r="P332" s="19">
        <v>1.314225</v>
      </c>
      <c r="Q332" s="18">
        <v>4</v>
      </c>
      <c r="R332" s="169" t="str">
        <f t="shared" si="5"/>
        <v>Abril</v>
      </c>
      <c r="S332" t="s">
        <v>170</v>
      </c>
      <c r="T332" s="17" t="s">
        <v>246</v>
      </c>
    </row>
    <row r="333" spans="1:20">
      <c r="A333" s="4">
        <v>7725116403</v>
      </c>
      <c r="B333" s="5" t="s">
        <v>274</v>
      </c>
      <c r="C333" s="4">
        <v>48926470</v>
      </c>
      <c r="D333" s="5" t="s">
        <v>284</v>
      </c>
      <c r="E333" s="5" t="s">
        <v>51</v>
      </c>
      <c r="F333" s="5" t="s">
        <v>225</v>
      </c>
      <c r="G333" s="5" t="s">
        <v>100</v>
      </c>
      <c r="H333" s="5" t="s">
        <v>101</v>
      </c>
      <c r="I333" s="5" t="s">
        <v>42</v>
      </c>
      <c r="J333" s="5" t="s">
        <v>42</v>
      </c>
      <c r="K333" s="6">
        <v>40282</v>
      </c>
      <c r="L333" s="6">
        <v>40287</v>
      </c>
      <c r="M333" s="7">
        <v>2356012</v>
      </c>
      <c r="N333" s="19" t="s">
        <v>289</v>
      </c>
      <c r="O333" s="19">
        <v>0</v>
      </c>
      <c r="P333" s="19">
        <v>2.3560120000000002</v>
      </c>
      <c r="Q333" s="18">
        <v>4</v>
      </c>
      <c r="R333" s="169" t="str">
        <f t="shared" si="5"/>
        <v>Abril</v>
      </c>
      <c r="S333" t="s">
        <v>170</v>
      </c>
      <c r="T333" s="17" t="s">
        <v>246</v>
      </c>
    </row>
    <row r="334" spans="1:20">
      <c r="A334" s="4">
        <v>7725116403</v>
      </c>
      <c r="B334" s="5" t="s">
        <v>274</v>
      </c>
      <c r="C334" s="4">
        <v>48926470</v>
      </c>
      <c r="D334" s="5" t="s">
        <v>284</v>
      </c>
      <c r="E334" s="5" t="s">
        <v>51</v>
      </c>
      <c r="F334" s="5" t="s">
        <v>221</v>
      </c>
      <c r="G334" s="5" t="s">
        <v>78</v>
      </c>
      <c r="H334" s="5" t="s">
        <v>79</v>
      </c>
      <c r="I334" s="5" t="s">
        <v>42</v>
      </c>
      <c r="J334" s="5" t="s">
        <v>42</v>
      </c>
      <c r="K334" s="6">
        <v>40283</v>
      </c>
      <c r="L334" s="6">
        <v>40287</v>
      </c>
      <c r="M334" s="7">
        <v>2147120</v>
      </c>
      <c r="N334" s="19" t="s">
        <v>289</v>
      </c>
      <c r="O334" s="19">
        <v>0</v>
      </c>
      <c r="P334" s="19">
        <v>2.1471200000000001</v>
      </c>
      <c r="Q334" s="18">
        <v>4</v>
      </c>
      <c r="R334" s="169" t="str">
        <f t="shared" si="5"/>
        <v>Abril</v>
      </c>
      <c r="S334" t="s">
        <v>170</v>
      </c>
      <c r="T334" s="17" t="s">
        <v>246</v>
      </c>
    </row>
    <row r="335" spans="1:20">
      <c r="A335" s="4">
        <v>7725116403</v>
      </c>
      <c r="B335" s="5" t="s">
        <v>274</v>
      </c>
      <c r="C335" s="4">
        <v>48926470</v>
      </c>
      <c r="D335" s="5" t="s">
        <v>284</v>
      </c>
      <c r="E335" s="5" t="s">
        <v>51</v>
      </c>
      <c r="F335" s="5" t="s">
        <v>218</v>
      </c>
      <c r="G335" s="5" t="s">
        <v>78</v>
      </c>
      <c r="H335" s="5" t="s">
        <v>79</v>
      </c>
      <c r="I335" s="5" t="s">
        <v>42</v>
      </c>
      <c r="J335" s="5" t="s">
        <v>42</v>
      </c>
      <c r="K335" s="6">
        <v>40290</v>
      </c>
      <c r="L335" s="6">
        <v>40297</v>
      </c>
      <c r="M335" s="7">
        <v>2462848</v>
      </c>
      <c r="N335" s="19" t="s">
        <v>289</v>
      </c>
      <c r="O335" s="19">
        <v>0</v>
      </c>
      <c r="P335" s="19">
        <v>2.4628480000000001</v>
      </c>
      <c r="Q335" s="18">
        <v>4</v>
      </c>
      <c r="R335" s="169" t="str">
        <f t="shared" si="5"/>
        <v>Abril</v>
      </c>
      <c r="S335" t="s">
        <v>170</v>
      </c>
      <c r="T335" s="17" t="s">
        <v>246</v>
      </c>
    </row>
    <row r="336" spans="1:20">
      <c r="A336" s="4">
        <v>7725116403</v>
      </c>
      <c r="B336" s="5" t="s">
        <v>274</v>
      </c>
      <c r="C336" s="4">
        <v>48926470</v>
      </c>
      <c r="D336" s="5" t="s">
        <v>284</v>
      </c>
      <c r="E336" s="5" t="s">
        <v>51</v>
      </c>
      <c r="F336" s="5" t="s">
        <v>222</v>
      </c>
      <c r="G336" s="5" t="s">
        <v>100</v>
      </c>
      <c r="H336" s="5" t="s">
        <v>101</v>
      </c>
      <c r="I336" s="5" t="s">
        <v>42</v>
      </c>
      <c r="J336" s="5" t="s">
        <v>42</v>
      </c>
      <c r="K336" s="6">
        <v>40296</v>
      </c>
      <c r="L336" s="6">
        <v>40298</v>
      </c>
      <c r="M336" s="7">
        <v>2619180</v>
      </c>
      <c r="N336" s="19" t="s">
        <v>289</v>
      </c>
      <c r="O336" s="19">
        <v>0</v>
      </c>
      <c r="P336" s="19">
        <v>2.6191800000000001</v>
      </c>
      <c r="Q336" s="18">
        <v>4</v>
      </c>
      <c r="R336" s="169" t="str">
        <f t="shared" si="5"/>
        <v>Abril</v>
      </c>
      <c r="S336" t="s">
        <v>170</v>
      </c>
      <c r="T336" s="17" t="s">
        <v>246</v>
      </c>
    </row>
    <row r="337" spans="1:20">
      <c r="A337" s="4">
        <v>7725116403</v>
      </c>
      <c r="B337" s="5" t="s">
        <v>274</v>
      </c>
      <c r="C337" s="4">
        <v>48926470</v>
      </c>
      <c r="D337" s="5" t="s">
        <v>284</v>
      </c>
      <c r="E337" s="5" t="s">
        <v>51</v>
      </c>
      <c r="F337" s="5" t="s">
        <v>217</v>
      </c>
      <c r="G337" s="5" t="s">
        <v>78</v>
      </c>
      <c r="H337" s="5" t="s">
        <v>79</v>
      </c>
      <c r="I337" s="5" t="s">
        <v>42</v>
      </c>
      <c r="J337" s="5" t="s">
        <v>42</v>
      </c>
      <c r="K337" s="6">
        <v>40296</v>
      </c>
      <c r="L337" s="6">
        <v>40298</v>
      </c>
      <c r="M337" s="7">
        <v>1966966</v>
      </c>
      <c r="N337" s="19" t="s">
        <v>289</v>
      </c>
      <c r="O337" s="19">
        <v>0</v>
      </c>
      <c r="P337" s="19">
        <v>1.966966</v>
      </c>
      <c r="Q337" s="18">
        <v>4</v>
      </c>
      <c r="R337" s="169" t="str">
        <f t="shared" si="5"/>
        <v>Abril</v>
      </c>
      <c r="S337" t="s">
        <v>170</v>
      </c>
      <c r="T337" s="17" t="s">
        <v>246</v>
      </c>
    </row>
    <row r="338" spans="1:20">
      <c r="A338" s="4">
        <v>7725116403</v>
      </c>
      <c r="B338" s="5" t="s">
        <v>274</v>
      </c>
      <c r="C338" s="4">
        <v>48926470</v>
      </c>
      <c r="D338" s="5" t="s">
        <v>284</v>
      </c>
      <c r="E338" s="5" t="s">
        <v>51</v>
      </c>
      <c r="F338" s="5" t="s">
        <v>218</v>
      </c>
      <c r="G338" s="5" t="s">
        <v>78</v>
      </c>
      <c r="H338" s="5" t="s">
        <v>79</v>
      </c>
      <c r="I338" s="5" t="s">
        <v>42</v>
      </c>
      <c r="J338" s="5" t="s">
        <v>42</v>
      </c>
      <c r="K338" s="6">
        <v>40290</v>
      </c>
      <c r="L338" s="6">
        <v>40298</v>
      </c>
      <c r="M338" s="7">
        <v>2502254</v>
      </c>
      <c r="N338" s="19" t="s">
        <v>289</v>
      </c>
      <c r="O338" s="19">
        <v>0</v>
      </c>
      <c r="P338" s="19">
        <v>2.5022540000000002</v>
      </c>
      <c r="Q338" s="18">
        <v>4</v>
      </c>
      <c r="R338" s="169" t="str">
        <f t="shared" si="5"/>
        <v>Abril</v>
      </c>
      <c r="S338" t="s">
        <v>170</v>
      </c>
      <c r="T338" s="17" t="s">
        <v>246</v>
      </c>
    </row>
    <row r="339" spans="1:20">
      <c r="A339" s="4">
        <v>7725116403</v>
      </c>
      <c r="B339" s="5" t="s">
        <v>274</v>
      </c>
      <c r="C339" s="4">
        <v>48926470</v>
      </c>
      <c r="D339" s="5" t="s">
        <v>284</v>
      </c>
      <c r="E339" s="5" t="s">
        <v>51</v>
      </c>
      <c r="F339" s="5" t="s">
        <v>226</v>
      </c>
      <c r="G339" s="5" t="s">
        <v>100</v>
      </c>
      <c r="H339" s="5" t="s">
        <v>101</v>
      </c>
      <c r="I339" s="5" t="s">
        <v>42</v>
      </c>
      <c r="J339" s="5" t="s">
        <v>42</v>
      </c>
      <c r="K339" s="6">
        <v>40290</v>
      </c>
      <c r="L339" s="6">
        <v>40298</v>
      </c>
      <c r="M339" s="7">
        <v>2666744</v>
      </c>
      <c r="N339" s="19" t="s">
        <v>289</v>
      </c>
      <c r="O339" s="19">
        <v>0</v>
      </c>
      <c r="P339" s="19">
        <v>2.666744</v>
      </c>
      <c r="Q339" s="18">
        <v>4</v>
      </c>
      <c r="R339" s="169" t="str">
        <f t="shared" si="5"/>
        <v>Abril</v>
      </c>
      <c r="S339" t="s">
        <v>170</v>
      </c>
      <c r="T339" s="17" t="s">
        <v>246</v>
      </c>
    </row>
    <row r="340" spans="1:20">
      <c r="A340" s="21">
        <v>7725116403</v>
      </c>
      <c r="B340" s="22" t="s">
        <v>274</v>
      </c>
      <c r="C340" s="21">
        <v>48926470</v>
      </c>
      <c r="D340" s="22" t="s">
        <v>284</v>
      </c>
      <c r="E340" s="22" t="s">
        <v>51</v>
      </c>
      <c r="F340" s="22" t="s">
        <v>227</v>
      </c>
      <c r="G340" s="22" t="s">
        <v>100</v>
      </c>
      <c r="H340" s="22" t="s">
        <v>101</v>
      </c>
      <c r="I340" s="22" t="s">
        <v>42</v>
      </c>
      <c r="J340" s="22" t="s">
        <v>42</v>
      </c>
      <c r="K340" s="9">
        <v>40304</v>
      </c>
      <c r="L340" s="9">
        <v>40309</v>
      </c>
      <c r="M340" s="23">
        <v>2488928</v>
      </c>
      <c r="N340" s="24" t="s">
        <v>289</v>
      </c>
      <c r="O340" s="24">
        <v>0</v>
      </c>
      <c r="P340" s="24">
        <v>2.488928</v>
      </c>
      <c r="Q340" s="170">
        <v>5</v>
      </c>
      <c r="R340" s="169" t="str">
        <f t="shared" si="5"/>
        <v>Mayo</v>
      </c>
      <c r="S340" s="10" t="s">
        <v>170</v>
      </c>
      <c r="T340" s="17" t="s">
        <v>246</v>
      </c>
    </row>
    <row r="341" spans="1:20">
      <c r="A341" s="4">
        <v>7725110102</v>
      </c>
      <c r="B341" s="5" t="s">
        <v>256</v>
      </c>
      <c r="C341" s="4">
        <v>48926070</v>
      </c>
      <c r="D341" s="5" t="s">
        <v>174</v>
      </c>
      <c r="E341" s="5" t="s">
        <v>71</v>
      </c>
      <c r="F341" s="5" t="s">
        <v>227</v>
      </c>
      <c r="G341" s="5" t="s">
        <v>40</v>
      </c>
      <c r="H341" s="5" t="s">
        <v>229</v>
      </c>
      <c r="I341" s="5" t="s">
        <v>42</v>
      </c>
      <c r="J341" s="5" t="s">
        <v>42</v>
      </c>
      <c r="K341" s="6">
        <v>40311</v>
      </c>
      <c r="L341" s="6">
        <v>40311</v>
      </c>
      <c r="M341" s="7">
        <v>7594550</v>
      </c>
      <c r="N341" s="19" t="s">
        <v>289</v>
      </c>
      <c r="O341" s="19">
        <v>0</v>
      </c>
      <c r="P341" s="19">
        <v>7.5945499999999999</v>
      </c>
      <c r="Q341" s="18">
        <v>5</v>
      </c>
      <c r="R341" s="169" t="str">
        <f t="shared" si="5"/>
        <v>Mayo</v>
      </c>
      <c r="S341" t="s">
        <v>292</v>
      </c>
      <c r="T341" s="17" t="s">
        <v>242</v>
      </c>
    </row>
    <row r="342" spans="1:20">
      <c r="A342" s="4">
        <v>7725110104</v>
      </c>
      <c r="B342" s="5" t="s">
        <v>257</v>
      </c>
      <c r="C342" s="4">
        <v>48926070</v>
      </c>
      <c r="D342" s="5" t="s">
        <v>174</v>
      </c>
      <c r="E342" s="5" t="s">
        <v>71</v>
      </c>
      <c r="F342" s="5" t="s">
        <v>227</v>
      </c>
      <c r="G342" s="5" t="s">
        <v>40</v>
      </c>
      <c r="H342" s="5" t="s">
        <v>229</v>
      </c>
      <c r="I342" s="5" t="s">
        <v>42</v>
      </c>
      <c r="J342" s="5" t="s">
        <v>42</v>
      </c>
      <c r="K342" s="6">
        <v>40311</v>
      </c>
      <c r="L342" s="6">
        <v>40311</v>
      </c>
      <c r="M342" s="7">
        <v>133585</v>
      </c>
      <c r="N342" s="19" t="s">
        <v>289</v>
      </c>
      <c r="O342" s="19">
        <v>0</v>
      </c>
      <c r="P342" s="19">
        <v>0.13358500000000001</v>
      </c>
      <c r="Q342" s="18">
        <v>5</v>
      </c>
      <c r="R342" s="169" t="str">
        <f t="shared" si="5"/>
        <v>Mayo</v>
      </c>
      <c r="S342" t="s">
        <v>292</v>
      </c>
      <c r="T342" s="17" t="s">
        <v>242</v>
      </c>
    </row>
    <row r="343" spans="1:20">
      <c r="A343" s="4">
        <v>7725110110</v>
      </c>
      <c r="B343" s="5" t="s">
        <v>259</v>
      </c>
      <c r="C343" s="4">
        <v>48926070</v>
      </c>
      <c r="D343" s="5" t="s">
        <v>174</v>
      </c>
      <c r="E343" s="5" t="s">
        <v>71</v>
      </c>
      <c r="F343" s="5" t="s">
        <v>227</v>
      </c>
      <c r="G343" s="5" t="s">
        <v>40</v>
      </c>
      <c r="H343" s="5" t="s">
        <v>229</v>
      </c>
      <c r="I343" s="5" t="s">
        <v>42</v>
      </c>
      <c r="J343" s="5" t="s">
        <v>42</v>
      </c>
      <c r="K343" s="6">
        <v>40311</v>
      </c>
      <c r="L343" s="6">
        <v>40311</v>
      </c>
      <c r="M343" s="7">
        <v>246000</v>
      </c>
      <c r="N343" s="19" t="s">
        <v>289</v>
      </c>
      <c r="O343" s="19">
        <v>0</v>
      </c>
      <c r="P343" s="19">
        <v>0.246</v>
      </c>
      <c r="Q343" s="18">
        <v>5</v>
      </c>
      <c r="R343" s="169" t="str">
        <f t="shared" si="5"/>
        <v>Mayo</v>
      </c>
      <c r="S343" t="s">
        <v>292</v>
      </c>
      <c r="T343" s="17" t="s">
        <v>242</v>
      </c>
    </row>
    <row r="344" spans="1:20">
      <c r="A344" s="4">
        <v>7725110102</v>
      </c>
      <c r="B344" s="5" t="s">
        <v>256</v>
      </c>
      <c r="C344" s="4">
        <v>48926170</v>
      </c>
      <c r="D344" s="5" t="s">
        <v>278</v>
      </c>
      <c r="E344" s="5" t="s">
        <v>71</v>
      </c>
      <c r="F344" s="5" t="s">
        <v>227</v>
      </c>
      <c r="G344" s="5" t="s">
        <v>40</v>
      </c>
      <c r="H344" s="5" t="s">
        <v>229</v>
      </c>
      <c r="I344" s="5" t="s">
        <v>42</v>
      </c>
      <c r="J344" s="5" t="s">
        <v>42</v>
      </c>
      <c r="K344" s="6">
        <v>40311</v>
      </c>
      <c r="L344" s="6">
        <v>40311</v>
      </c>
      <c r="M344" s="7">
        <v>5070920</v>
      </c>
      <c r="N344" s="19" t="s">
        <v>289</v>
      </c>
      <c r="O344" s="19">
        <v>0</v>
      </c>
      <c r="P344" s="19">
        <v>5.0709200000000001</v>
      </c>
      <c r="Q344" s="18">
        <v>5</v>
      </c>
      <c r="R344" s="169" t="str">
        <f t="shared" si="5"/>
        <v>Mayo</v>
      </c>
      <c r="S344" t="s">
        <v>292</v>
      </c>
      <c r="T344" s="17" t="s">
        <v>242</v>
      </c>
    </row>
    <row r="345" spans="1:20">
      <c r="A345" s="4">
        <v>7725110104</v>
      </c>
      <c r="B345" s="5" t="s">
        <v>257</v>
      </c>
      <c r="C345" s="4">
        <v>48926170</v>
      </c>
      <c r="D345" s="5" t="s">
        <v>278</v>
      </c>
      <c r="E345" s="5" t="s">
        <v>71</v>
      </c>
      <c r="F345" s="5" t="s">
        <v>227</v>
      </c>
      <c r="G345" s="5" t="s">
        <v>40</v>
      </c>
      <c r="H345" s="5" t="s">
        <v>229</v>
      </c>
      <c r="I345" s="5" t="s">
        <v>42</v>
      </c>
      <c r="J345" s="5" t="s">
        <v>42</v>
      </c>
      <c r="K345" s="6">
        <v>40311</v>
      </c>
      <c r="L345" s="6">
        <v>40311</v>
      </c>
      <c r="M345" s="7">
        <v>32380</v>
      </c>
      <c r="N345" s="19" t="s">
        <v>289</v>
      </c>
      <c r="O345" s="19">
        <v>0</v>
      </c>
      <c r="P345" s="19">
        <v>3.2379999999999999E-2</v>
      </c>
      <c r="Q345" s="18">
        <v>5</v>
      </c>
      <c r="R345" s="169" t="str">
        <f t="shared" si="5"/>
        <v>Mayo</v>
      </c>
      <c r="S345" t="s">
        <v>292</v>
      </c>
      <c r="T345" s="17" t="s">
        <v>242</v>
      </c>
    </row>
    <row r="346" spans="1:20">
      <c r="A346" s="4">
        <v>7725110110</v>
      </c>
      <c r="B346" s="5" t="s">
        <v>259</v>
      </c>
      <c r="C346" s="4">
        <v>48926170</v>
      </c>
      <c r="D346" s="5" t="s">
        <v>278</v>
      </c>
      <c r="E346" s="5" t="s">
        <v>71</v>
      </c>
      <c r="F346" s="5" t="s">
        <v>227</v>
      </c>
      <c r="G346" s="5" t="s">
        <v>40</v>
      </c>
      <c r="H346" s="5" t="s">
        <v>229</v>
      </c>
      <c r="I346" s="5" t="s">
        <v>42</v>
      </c>
      <c r="J346" s="5" t="s">
        <v>42</v>
      </c>
      <c r="K346" s="6">
        <v>40311</v>
      </c>
      <c r="L346" s="6">
        <v>40311</v>
      </c>
      <c r="M346" s="7">
        <v>430500</v>
      </c>
      <c r="N346" s="19" t="s">
        <v>289</v>
      </c>
      <c r="O346" s="19">
        <v>0</v>
      </c>
      <c r="P346" s="19">
        <v>0.43049999999999999</v>
      </c>
      <c r="Q346" s="18">
        <v>5</v>
      </c>
      <c r="R346" s="169" t="str">
        <f t="shared" si="5"/>
        <v>Mayo</v>
      </c>
      <c r="S346" t="s">
        <v>292</v>
      </c>
      <c r="T346" s="17" t="s">
        <v>242</v>
      </c>
    </row>
    <row r="347" spans="1:20">
      <c r="A347" s="4">
        <v>7725110102</v>
      </c>
      <c r="B347" s="5" t="s">
        <v>256</v>
      </c>
      <c r="C347" s="4">
        <v>48926270</v>
      </c>
      <c r="D347" s="5" t="s">
        <v>279</v>
      </c>
      <c r="E347" s="5" t="s">
        <v>71</v>
      </c>
      <c r="F347" s="5" t="s">
        <v>227</v>
      </c>
      <c r="G347" s="5" t="s">
        <v>40</v>
      </c>
      <c r="H347" s="5" t="s">
        <v>229</v>
      </c>
      <c r="I347" s="5" t="s">
        <v>42</v>
      </c>
      <c r="J347" s="5" t="s">
        <v>42</v>
      </c>
      <c r="K347" s="6">
        <v>40311</v>
      </c>
      <c r="L347" s="6">
        <v>40311</v>
      </c>
      <c r="M347" s="7">
        <v>1608000</v>
      </c>
      <c r="N347" s="19" t="s">
        <v>289</v>
      </c>
      <c r="O347" s="19">
        <v>0</v>
      </c>
      <c r="P347" s="19">
        <v>1.6080000000000001</v>
      </c>
      <c r="Q347" s="18">
        <v>5</v>
      </c>
      <c r="R347" s="169" t="str">
        <f t="shared" si="5"/>
        <v>Mayo</v>
      </c>
      <c r="S347" t="s">
        <v>292</v>
      </c>
      <c r="T347" s="17" t="s">
        <v>242</v>
      </c>
    </row>
    <row r="348" spans="1:20">
      <c r="A348" s="4">
        <v>7725110104</v>
      </c>
      <c r="B348" s="5" t="s">
        <v>257</v>
      </c>
      <c r="C348" s="4">
        <v>48926270</v>
      </c>
      <c r="D348" s="5" t="s">
        <v>279</v>
      </c>
      <c r="E348" s="5" t="s">
        <v>71</v>
      </c>
      <c r="F348" s="5" t="s">
        <v>227</v>
      </c>
      <c r="G348" s="5" t="s">
        <v>40</v>
      </c>
      <c r="H348" s="5" t="s">
        <v>229</v>
      </c>
      <c r="I348" s="5" t="s">
        <v>42</v>
      </c>
      <c r="J348" s="5" t="s">
        <v>42</v>
      </c>
      <c r="K348" s="6">
        <v>40311</v>
      </c>
      <c r="L348" s="6">
        <v>40311</v>
      </c>
      <c r="M348" s="7">
        <v>3490</v>
      </c>
      <c r="N348" s="19" t="s">
        <v>289</v>
      </c>
      <c r="O348" s="19">
        <v>0</v>
      </c>
      <c r="P348" s="19">
        <v>3.49E-3</v>
      </c>
      <c r="Q348" s="18">
        <v>5</v>
      </c>
      <c r="R348" s="169" t="str">
        <f t="shared" si="5"/>
        <v>Mayo</v>
      </c>
      <c r="S348" t="s">
        <v>292</v>
      </c>
      <c r="T348" s="17" t="s">
        <v>242</v>
      </c>
    </row>
    <row r="349" spans="1:20">
      <c r="A349" s="4">
        <v>7725110108</v>
      </c>
      <c r="B349" s="5" t="s">
        <v>258</v>
      </c>
      <c r="C349" s="4">
        <v>48926270</v>
      </c>
      <c r="D349" s="5" t="s">
        <v>279</v>
      </c>
      <c r="E349" s="5" t="s">
        <v>71</v>
      </c>
      <c r="F349" s="5" t="s">
        <v>227</v>
      </c>
      <c r="G349" s="5" t="s">
        <v>40</v>
      </c>
      <c r="H349" s="5" t="s">
        <v>229</v>
      </c>
      <c r="I349" s="5" t="s">
        <v>42</v>
      </c>
      <c r="J349" s="5" t="s">
        <v>42</v>
      </c>
      <c r="K349" s="6">
        <v>40311</v>
      </c>
      <c r="L349" s="6">
        <v>40311</v>
      </c>
      <c r="M349" s="7">
        <v>44667</v>
      </c>
      <c r="N349" s="19" t="s">
        <v>289</v>
      </c>
      <c r="O349" s="19">
        <v>0</v>
      </c>
      <c r="P349" s="19">
        <v>4.4666999999999998E-2</v>
      </c>
      <c r="Q349" s="18">
        <v>5</v>
      </c>
      <c r="R349" s="169" t="str">
        <f t="shared" si="5"/>
        <v>Mayo</v>
      </c>
      <c r="S349" t="s">
        <v>292</v>
      </c>
      <c r="T349" s="17" t="s">
        <v>242</v>
      </c>
    </row>
    <row r="350" spans="1:20">
      <c r="A350" s="4">
        <v>7725110110</v>
      </c>
      <c r="B350" s="5" t="s">
        <v>259</v>
      </c>
      <c r="C350" s="4">
        <v>48926270</v>
      </c>
      <c r="D350" s="5" t="s">
        <v>279</v>
      </c>
      <c r="E350" s="5" t="s">
        <v>71</v>
      </c>
      <c r="F350" s="5" t="s">
        <v>227</v>
      </c>
      <c r="G350" s="5" t="s">
        <v>40</v>
      </c>
      <c r="H350" s="5" t="s">
        <v>229</v>
      </c>
      <c r="I350" s="5" t="s">
        <v>42</v>
      </c>
      <c r="J350" s="5" t="s">
        <v>42</v>
      </c>
      <c r="K350" s="6">
        <v>40311</v>
      </c>
      <c r="L350" s="6">
        <v>40311</v>
      </c>
      <c r="M350" s="7">
        <v>147600</v>
      </c>
      <c r="N350" s="19" t="s">
        <v>289</v>
      </c>
      <c r="O350" s="19">
        <v>0</v>
      </c>
      <c r="P350" s="19">
        <v>0.14760000000000001</v>
      </c>
      <c r="Q350" s="18">
        <v>5</v>
      </c>
      <c r="R350" s="169" t="str">
        <f t="shared" si="5"/>
        <v>Mayo</v>
      </c>
      <c r="S350" t="s">
        <v>292</v>
      </c>
      <c r="T350" s="17" t="s">
        <v>242</v>
      </c>
    </row>
    <row r="351" spans="1:20">
      <c r="A351" s="4">
        <v>7725110117</v>
      </c>
      <c r="B351" s="5" t="s">
        <v>265</v>
      </c>
      <c r="C351" s="4">
        <v>48926270</v>
      </c>
      <c r="D351" s="5" t="s">
        <v>279</v>
      </c>
      <c r="E351" s="5" t="s">
        <v>71</v>
      </c>
      <c r="F351" s="5" t="s">
        <v>227</v>
      </c>
      <c r="G351" s="5" t="s">
        <v>40</v>
      </c>
      <c r="H351" s="5" t="s">
        <v>229</v>
      </c>
      <c r="I351" s="5" t="s">
        <v>42</v>
      </c>
      <c r="J351" s="5" t="s">
        <v>42</v>
      </c>
      <c r="K351" s="6">
        <v>40311</v>
      </c>
      <c r="L351" s="6">
        <v>40311</v>
      </c>
      <c r="M351" s="7">
        <v>200000</v>
      </c>
      <c r="N351" s="19" t="s">
        <v>289</v>
      </c>
      <c r="O351" s="19">
        <v>0</v>
      </c>
      <c r="P351" s="19">
        <v>0.2</v>
      </c>
      <c r="Q351" s="18">
        <v>5</v>
      </c>
      <c r="R351" s="169" t="str">
        <f t="shared" si="5"/>
        <v>Mayo</v>
      </c>
      <c r="S351" t="s">
        <v>294</v>
      </c>
      <c r="T351" s="17" t="s">
        <v>242</v>
      </c>
    </row>
    <row r="352" spans="1:20">
      <c r="A352" s="4">
        <v>7725116403</v>
      </c>
      <c r="B352" s="5" t="s">
        <v>274</v>
      </c>
      <c r="C352" s="4">
        <v>48926270</v>
      </c>
      <c r="D352" s="5" t="s">
        <v>279</v>
      </c>
      <c r="E352" s="5" t="s">
        <v>51</v>
      </c>
      <c r="F352" s="5" t="s">
        <v>227</v>
      </c>
      <c r="G352" s="5" t="s">
        <v>100</v>
      </c>
      <c r="H352" s="5" t="s">
        <v>101</v>
      </c>
      <c r="I352" s="5" t="s">
        <v>42</v>
      </c>
      <c r="J352" s="5" t="s">
        <v>42</v>
      </c>
      <c r="K352" s="6">
        <v>40304</v>
      </c>
      <c r="L352" s="6">
        <v>40311</v>
      </c>
      <c r="M352" s="7">
        <v>24368984</v>
      </c>
      <c r="N352" s="19" t="s">
        <v>289</v>
      </c>
      <c r="O352" s="19">
        <v>0</v>
      </c>
      <c r="P352" s="19">
        <v>24.368984000000001</v>
      </c>
      <c r="Q352" s="18">
        <v>5</v>
      </c>
      <c r="R352" s="169" t="str">
        <f t="shared" si="5"/>
        <v>Mayo</v>
      </c>
      <c r="S352" t="s">
        <v>170</v>
      </c>
      <c r="T352" s="17" t="s">
        <v>246</v>
      </c>
    </row>
    <row r="353" spans="1:20">
      <c r="A353" s="4">
        <v>7725116403</v>
      </c>
      <c r="B353" s="5" t="s">
        <v>274</v>
      </c>
      <c r="C353" s="4">
        <v>48926370</v>
      </c>
      <c r="D353" s="5" t="s">
        <v>281</v>
      </c>
      <c r="E353" s="5" t="s">
        <v>51</v>
      </c>
      <c r="F353" s="5" t="s">
        <v>227</v>
      </c>
      <c r="G353" s="5" t="s">
        <v>100</v>
      </c>
      <c r="H353" s="5" t="s">
        <v>101</v>
      </c>
      <c r="I353" s="5" t="s">
        <v>42</v>
      </c>
      <c r="J353" s="5" t="s">
        <v>42</v>
      </c>
      <c r="K353" s="6">
        <v>40304</v>
      </c>
      <c r="L353" s="6">
        <v>40312</v>
      </c>
      <c r="M353" s="7">
        <v>73456068</v>
      </c>
      <c r="N353" s="19" t="s">
        <v>289</v>
      </c>
      <c r="O353" s="19">
        <v>0</v>
      </c>
      <c r="P353" s="19">
        <v>73.456068000000002</v>
      </c>
      <c r="Q353" s="18">
        <v>5</v>
      </c>
      <c r="R353" s="169" t="str">
        <f t="shared" si="5"/>
        <v>Mayo</v>
      </c>
      <c r="S353" t="s">
        <v>170</v>
      </c>
      <c r="T353" s="17" t="s">
        <v>246</v>
      </c>
    </row>
    <row r="354" spans="1:20">
      <c r="A354" s="4">
        <v>7725116403</v>
      </c>
      <c r="B354" s="5" t="s">
        <v>274</v>
      </c>
      <c r="C354" s="4">
        <v>48926070</v>
      </c>
      <c r="D354" s="5" t="s">
        <v>174</v>
      </c>
      <c r="E354" s="5" t="s">
        <v>51</v>
      </c>
      <c r="F354" s="5" t="s">
        <v>227</v>
      </c>
      <c r="G354" s="5" t="s">
        <v>78</v>
      </c>
      <c r="H354" s="5" t="s">
        <v>79</v>
      </c>
      <c r="I354" s="5" t="s">
        <v>42</v>
      </c>
      <c r="J354" s="5" t="s">
        <v>42</v>
      </c>
      <c r="K354" s="6">
        <v>40309</v>
      </c>
      <c r="L354" s="6">
        <v>40317</v>
      </c>
      <c r="M354" s="7">
        <v>255174</v>
      </c>
      <c r="N354" s="19" t="s">
        <v>289</v>
      </c>
      <c r="O354" s="19">
        <v>0</v>
      </c>
      <c r="P354" s="19">
        <v>0.25517400000000001</v>
      </c>
      <c r="Q354" s="18">
        <v>5</v>
      </c>
      <c r="R354" s="169" t="str">
        <f t="shared" si="5"/>
        <v>Mayo</v>
      </c>
      <c r="S354" t="s">
        <v>170</v>
      </c>
      <c r="T354" s="17" t="s">
        <v>246</v>
      </c>
    </row>
    <row r="355" spans="1:20">
      <c r="A355" s="4">
        <v>7725116403</v>
      </c>
      <c r="B355" s="5" t="s">
        <v>274</v>
      </c>
      <c r="C355" s="4">
        <v>48926170</v>
      </c>
      <c r="D355" s="5" t="s">
        <v>278</v>
      </c>
      <c r="E355" s="5" t="s">
        <v>51</v>
      </c>
      <c r="F355" s="5" t="s">
        <v>227</v>
      </c>
      <c r="G355" s="5" t="s">
        <v>78</v>
      </c>
      <c r="H355" s="5" t="s">
        <v>79</v>
      </c>
      <c r="I355" s="5" t="s">
        <v>42</v>
      </c>
      <c r="J355" s="5" t="s">
        <v>42</v>
      </c>
      <c r="K355" s="6">
        <v>40309</v>
      </c>
      <c r="L355" s="6">
        <v>40317</v>
      </c>
      <c r="M355" s="7">
        <v>18197327</v>
      </c>
      <c r="N355" s="19" t="s">
        <v>289</v>
      </c>
      <c r="O355" s="19">
        <v>0</v>
      </c>
      <c r="P355" s="19">
        <v>18.197327000000001</v>
      </c>
      <c r="Q355" s="18">
        <v>5</v>
      </c>
      <c r="R355" s="169" t="str">
        <f t="shared" si="5"/>
        <v>Mayo</v>
      </c>
      <c r="S355" t="s">
        <v>170</v>
      </c>
      <c r="T355" s="17" t="s">
        <v>246</v>
      </c>
    </row>
    <row r="356" spans="1:20">
      <c r="A356" s="4">
        <v>7725116403</v>
      </c>
      <c r="B356" s="5" t="s">
        <v>274</v>
      </c>
      <c r="C356" s="4">
        <v>48926470</v>
      </c>
      <c r="D356" s="5" t="s">
        <v>284</v>
      </c>
      <c r="E356" s="5" t="s">
        <v>51</v>
      </c>
      <c r="F356" s="5" t="s">
        <v>227</v>
      </c>
      <c r="G356" s="5" t="s">
        <v>78</v>
      </c>
      <c r="H356" s="5" t="s">
        <v>79</v>
      </c>
      <c r="I356" s="5" t="s">
        <v>42</v>
      </c>
      <c r="J356" s="5" t="s">
        <v>42</v>
      </c>
      <c r="K356" s="6">
        <v>40309</v>
      </c>
      <c r="L356" s="6">
        <v>40317</v>
      </c>
      <c r="M356" s="7">
        <v>1728910</v>
      </c>
      <c r="N356" s="19" t="s">
        <v>289</v>
      </c>
      <c r="O356" s="19">
        <v>0</v>
      </c>
      <c r="P356" s="19">
        <v>1.7289099999999999</v>
      </c>
      <c r="Q356" s="18">
        <v>5</v>
      </c>
      <c r="R356" s="169" t="str">
        <f t="shared" si="5"/>
        <v>Mayo</v>
      </c>
      <c r="S356" t="s">
        <v>170</v>
      </c>
      <c r="T356" s="17" t="s">
        <v>246</v>
      </c>
    </row>
    <row r="357" spans="1:20">
      <c r="A357" s="4">
        <v>7725116403</v>
      </c>
      <c r="B357" s="5" t="s">
        <v>274</v>
      </c>
      <c r="C357" s="4">
        <v>48926170</v>
      </c>
      <c r="D357" s="5" t="s">
        <v>278</v>
      </c>
      <c r="E357" s="5" t="s">
        <v>51</v>
      </c>
      <c r="F357" s="5" t="s">
        <v>227</v>
      </c>
      <c r="G357" s="5" t="s">
        <v>78</v>
      </c>
      <c r="H357" s="5" t="s">
        <v>79</v>
      </c>
      <c r="I357" s="5" t="s">
        <v>42</v>
      </c>
      <c r="J357" s="5" t="s">
        <v>42</v>
      </c>
      <c r="K357" s="6">
        <v>40312</v>
      </c>
      <c r="L357" s="6">
        <v>40319</v>
      </c>
      <c r="M357" s="7">
        <v>117552</v>
      </c>
      <c r="N357" s="19" t="s">
        <v>289</v>
      </c>
      <c r="O357" s="19">
        <v>0</v>
      </c>
      <c r="P357" s="19">
        <v>0.117552</v>
      </c>
      <c r="Q357" s="18">
        <v>5</v>
      </c>
      <c r="R357" s="169" t="str">
        <f t="shared" si="5"/>
        <v>Mayo</v>
      </c>
      <c r="S357" t="s">
        <v>170</v>
      </c>
      <c r="T357" s="17" t="s">
        <v>246</v>
      </c>
    </row>
    <row r="358" spans="1:20">
      <c r="A358" s="4">
        <v>7725116403</v>
      </c>
      <c r="B358" s="5" t="s">
        <v>274</v>
      </c>
      <c r="C358" s="4">
        <v>48926170</v>
      </c>
      <c r="D358" s="5" t="s">
        <v>278</v>
      </c>
      <c r="E358" s="5" t="s">
        <v>51</v>
      </c>
      <c r="F358" s="5" t="s">
        <v>227</v>
      </c>
      <c r="G358" s="5" t="s">
        <v>78</v>
      </c>
      <c r="H358" s="5" t="s">
        <v>79</v>
      </c>
      <c r="I358" s="5" t="s">
        <v>42</v>
      </c>
      <c r="J358" s="5" t="s">
        <v>42</v>
      </c>
      <c r="K358" s="6">
        <v>40312</v>
      </c>
      <c r="L358" s="6">
        <v>40319</v>
      </c>
      <c r="M358" s="7">
        <v>19066588</v>
      </c>
      <c r="N358" s="19" t="s">
        <v>289</v>
      </c>
      <c r="O358" s="19">
        <v>0</v>
      </c>
      <c r="P358" s="19">
        <v>19.066587999999999</v>
      </c>
      <c r="Q358" s="18">
        <v>5</v>
      </c>
      <c r="R358" s="169" t="str">
        <f t="shared" si="5"/>
        <v>Mayo</v>
      </c>
      <c r="S358" t="s">
        <v>170</v>
      </c>
      <c r="T358" s="17" t="s">
        <v>246</v>
      </c>
    </row>
    <row r="359" spans="1:20">
      <c r="A359" s="4">
        <v>7725116403</v>
      </c>
      <c r="B359" s="5" t="s">
        <v>274</v>
      </c>
      <c r="C359" s="4">
        <v>48926270</v>
      </c>
      <c r="D359" s="5" t="s">
        <v>279</v>
      </c>
      <c r="E359" s="5" t="s">
        <v>51</v>
      </c>
      <c r="F359" s="5" t="s">
        <v>227</v>
      </c>
      <c r="G359" s="5" t="s">
        <v>100</v>
      </c>
      <c r="H359" s="5" t="s">
        <v>101</v>
      </c>
      <c r="I359" s="5" t="s">
        <v>42</v>
      </c>
      <c r="J359" s="5" t="s">
        <v>42</v>
      </c>
      <c r="K359" s="6">
        <v>40310</v>
      </c>
      <c r="L359" s="6">
        <v>40319</v>
      </c>
      <c r="M359" s="7">
        <v>26776589</v>
      </c>
      <c r="N359" s="19" t="s">
        <v>289</v>
      </c>
      <c r="O359" s="19">
        <v>0</v>
      </c>
      <c r="P359" s="19">
        <v>26.776589000000001</v>
      </c>
      <c r="Q359" s="18">
        <v>5</v>
      </c>
      <c r="R359" s="169" t="str">
        <f t="shared" si="5"/>
        <v>Mayo</v>
      </c>
      <c r="S359" t="s">
        <v>170</v>
      </c>
      <c r="T359" s="17" t="s">
        <v>246</v>
      </c>
    </row>
    <row r="360" spans="1:20">
      <c r="A360" s="4">
        <v>7725116403</v>
      </c>
      <c r="B360" s="5" t="s">
        <v>274</v>
      </c>
      <c r="C360" s="4">
        <v>48926370</v>
      </c>
      <c r="D360" s="5" t="s">
        <v>281</v>
      </c>
      <c r="E360" s="5" t="s">
        <v>51</v>
      </c>
      <c r="F360" s="5" t="s">
        <v>227</v>
      </c>
      <c r="G360" s="5" t="s">
        <v>100</v>
      </c>
      <c r="H360" s="5" t="s">
        <v>101</v>
      </c>
      <c r="I360" s="5" t="s">
        <v>42</v>
      </c>
      <c r="J360" s="5" t="s">
        <v>42</v>
      </c>
      <c r="K360" s="6">
        <v>40310</v>
      </c>
      <c r="L360" s="6">
        <v>40319</v>
      </c>
      <c r="M360" s="7">
        <v>71364074</v>
      </c>
      <c r="N360" s="19" t="s">
        <v>289</v>
      </c>
      <c r="O360" s="19">
        <v>0</v>
      </c>
      <c r="P360" s="19">
        <v>71.364074000000002</v>
      </c>
      <c r="Q360" s="18">
        <v>5</v>
      </c>
      <c r="R360" s="169" t="str">
        <f t="shared" si="5"/>
        <v>Mayo</v>
      </c>
      <c r="S360" t="s">
        <v>170</v>
      </c>
      <c r="T360" s="17" t="s">
        <v>246</v>
      </c>
    </row>
    <row r="361" spans="1:20">
      <c r="A361" s="4">
        <v>7725116403</v>
      </c>
      <c r="B361" s="5" t="s">
        <v>274</v>
      </c>
      <c r="C361" s="4">
        <v>48926470</v>
      </c>
      <c r="D361" s="5" t="s">
        <v>284</v>
      </c>
      <c r="E361" s="5" t="s">
        <v>51</v>
      </c>
      <c r="F361" s="5" t="s">
        <v>227</v>
      </c>
      <c r="G361" s="5" t="s">
        <v>100</v>
      </c>
      <c r="H361" s="5" t="s">
        <v>101</v>
      </c>
      <c r="I361" s="5" t="s">
        <v>42</v>
      </c>
      <c r="J361" s="5" t="s">
        <v>42</v>
      </c>
      <c r="K361" s="6">
        <v>40310</v>
      </c>
      <c r="L361" s="6">
        <v>40319</v>
      </c>
      <c r="M361" s="7">
        <v>2844558</v>
      </c>
      <c r="N361" s="19" t="s">
        <v>289</v>
      </c>
      <c r="O361" s="19">
        <v>0</v>
      </c>
      <c r="P361" s="19">
        <v>2.8445580000000001</v>
      </c>
      <c r="Q361" s="18">
        <v>5</v>
      </c>
      <c r="R361" s="169" t="str">
        <f t="shared" si="5"/>
        <v>Mayo</v>
      </c>
      <c r="S361" t="s">
        <v>170</v>
      </c>
      <c r="T361" s="17" t="s">
        <v>246</v>
      </c>
    </row>
    <row r="362" spans="1:20">
      <c r="A362" s="4">
        <v>7725116403</v>
      </c>
      <c r="B362" s="5" t="s">
        <v>274</v>
      </c>
      <c r="C362" s="4">
        <v>48926470</v>
      </c>
      <c r="D362" s="5" t="s">
        <v>284</v>
      </c>
      <c r="E362" s="5" t="s">
        <v>51</v>
      </c>
      <c r="F362" s="5" t="s">
        <v>227</v>
      </c>
      <c r="G362" s="5" t="s">
        <v>78</v>
      </c>
      <c r="H362" s="5" t="s">
        <v>79</v>
      </c>
      <c r="I362" s="5" t="s">
        <v>42</v>
      </c>
      <c r="J362" s="5" t="s">
        <v>42</v>
      </c>
      <c r="K362" s="6">
        <v>40312</v>
      </c>
      <c r="L362" s="6">
        <v>40319</v>
      </c>
      <c r="M362" s="7">
        <v>3072017</v>
      </c>
      <c r="N362" s="19" t="s">
        <v>289</v>
      </c>
      <c r="O362" s="19">
        <v>0</v>
      </c>
      <c r="P362" s="19">
        <v>3.0720170000000002</v>
      </c>
      <c r="Q362" s="18">
        <v>5</v>
      </c>
      <c r="R362" s="169" t="str">
        <f t="shared" si="5"/>
        <v>Mayo</v>
      </c>
      <c r="S362" t="s">
        <v>170</v>
      </c>
      <c r="T362" s="17" t="s">
        <v>246</v>
      </c>
    </row>
    <row r="363" spans="1:20">
      <c r="A363" s="4">
        <v>7725116403</v>
      </c>
      <c r="B363" s="5" t="s">
        <v>274</v>
      </c>
      <c r="C363" s="4">
        <v>48926270</v>
      </c>
      <c r="D363" s="5" t="s">
        <v>279</v>
      </c>
      <c r="E363" s="5" t="s">
        <v>51</v>
      </c>
      <c r="F363" s="5" t="s">
        <v>227</v>
      </c>
      <c r="G363" s="5" t="s">
        <v>100</v>
      </c>
      <c r="H363" s="5" t="s">
        <v>101</v>
      </c>
      <c r="I363" s="5" t="s">
        <v>42</v>
      </c>
      <c r="J363" s="5" t="s">
        <v>42</v>
      </c>
      <c r="K363" s="6">
        <v>40318</v>
      </c>
      <c r="L363" s="6">
        <v>40323</v>
      </c>
      <c r="M363" s="7">
        <v>26971737</v>
      </c>
      <c r="N363" s="19" t="s">
        <v>289</v>
      </c>
      <c r="O363" s="19">
        <v>0</v>
      </c>
      <c r="P363" s="19">
        <v>26.971737000000001</v>
      </c>
      <c r="Q363" s="18">
        <v>5</v>
      </c>
      <c r="R363" s="169" t="str">
        <f t="shared" si="5"/>
        <v>Mayo</v>
      </c>
      <c r="S363" t="s">
        <v>170</v>
      </c>
      <c r="T363" s="17" t="s">
        <v>246</v>
      </c>
    </row>
    <row r="364" spans="1:20">
      <c r="A364" s="4">
        <v>7725116403</v>
      </c>
      <c r="B364" s="5" t="s">
        <v>274</v>
      </c>
      <c r="C364" s="4">
        <v>48926370</v>
      </c>
      <c r="D364" s="5" t="s">
        <v>281</v>
      </c>
      <c r="E364" s="5" t="s">
        <v>51</v>
      </c>
      <c r="F364" s="5" t="s">
        <v>227</v>
      </c>
      <c r="G364" s="5" t="s">
        <v>100</v>
      </c>
      <c r="H364" s="5" t="s">
        <v>101</v>
      </c>
      <c r="I364" s="5" t="s">
        <v>42</v>
      </c>
      <c r="J364" s="5" t="s">
        <v>42</v>
      </c>
      <c r="K364" s="6">
        <v>40318</v>
      </c>
      <c r="L364" s="6">
        <v>40323</v>
      </c>
      <c r="M364" s="7">
        <v>74364755</v>
      </c>
      <c r="N364" s="19" t="s">
        <v>289</v>
      </c>
      <c r="O364" s="19">
        <v>0</v>
      </c>
      <c r="P364" s="19">
        <v>74.364755000000002</v>
      </c>
      <c r="Q364" s="18">
        <v>5</v>
      </c>
      <c r="R364" s="169" t="str">
        <f t="shared" si="5"/>
        <v>Mayo</v>
      </c>
      <c r="S364" t="s">
        <v>170</v>
      </c>
      <c r="T364" s="17" t="s">
        <v>246</v>
      </c>
    </row>
    <row r="365" spans="1:20">
      <c r="A365" s="4">
        <v>7725116403</v>
      </c>
      <c r="B365" s="5" t="s">
        <v>274</v>
      </c>
      <c r="C365" s="4">
        <v>48926470</v>
      </c>
      <c r="D365" s="5" t="s">
        <v>284</v>
      </c>
      <c r="E365" s="5" t="s">
        <v>51</v>
      </c>
      <c r="F365" s="5" t="s">
        <v>227</v>
      </c>
      <c r="G365" s="5" t="s">
        <v>100</v>
      </c>
      <c r="H365" s="5" t="s">
        <v>101</v>
      </c>
      <c r="I365" s="5" t="s">
        <v>42</v>
      </c>
      <c r="J365" s="5" t="s">
        <v>42</v>
      </c>
      <c r="K365" s="6">
        <v>40318</v>
      </c>
      <c r="L365" s="6">
        <v>40323</v>
      </c>
      <c r="M365" s="7">
        <v>1964385</v>
      </c>
      <c r="N365" s="19" t="s">
        <v>289</v>
      </c>
      <c r="O365" s="19">
        <v>0</v>
      </c>
      <c r="P365" s="19">
        <v>1.964385</v>
      </c>
      <c r="Q365" s="18">
        <v>5</v>
      </c>
      <c r="R365" s="169" t="str">
        <f t="shared" si="5"/>
        <v>Mayo</v>
      </c>
      <c r="S365" t="s">
        <v>170</v>
      </c>
      <c r="T365" s="17" t="s">
        <v>246</v>
      </c>
    </row>
    <row r="366" spans="1:20">
      <c r="A366" s="4">
        <v>7725110102</v>
      </c>
      <c r="B366" s="5" t="s">
        <v>256</v>
      </c>
      <c r="C366" s="4">
        <v>48926070</v>
      </c>
      <c r="D366" s="5" t="s">
        <v>174</v>
      </c>
      <c r="E366" s="5" t="s">
        <v>71</v>
      </c>
      <c r="F366" s="5" t="s">
        <v>227</v>
      </c>
      <c r="G366" s="5" t="s">
        <v>40</v>
      </c>
      <c r="H366" s="5" t="s">
        <v>229</v>
      </c>
      <c r="I366" s="5" t="s">
        <v>42</v>
      </c>
      <c r="J366" s="5" t="s">
        <v>42</v>
      </c>
      <c r="K366" s="6">
        <v>40324</v>
      </c>
      <c r="L366" s="6">
        <v>40324</v>
      </c>
      <c r="M366" s="7">
        <v>7594550</v>
      </c>
      <c r="N366" s="19" t="s">
        <v>289</v>
      </c>
      <c r="O366" s="19">
        <v>0</v>
      </c>
      <c r="P366" s="19">
        <v>7.5945499999999999</v>
      </c>
      <c r="Q366" s="18">
        <v>5</v>
      </c>
      <c r="R366" s="169" t="str">
        <f t="shared" si="5"/>
        <v>Mayo</v>
      </c>
      <c r="S366" t="s">
        <v>292</v>
      </c>
      <c r="T366" s="17" t="s">
        <v>242</v>
      </c>
    </row>
    <row r="367" spans="1:20">
      <c r="A367" s="4">
        <v>7725110110</v>
      </c>
      <c r="B367" s="5" t="s">
        <v>259</v>
      </c>
      <c r="C367" s="4">
        <v>48926070</v>
      </c>
      <c r="D367" s="5" t="s">
        <v>174</v>
      </c>
      <c r="E367" s="5" t="s">
        <v>71</v>
      </c>
      <c r="F367" s="5" t="s">
        <v>227</v>
      </c>
      <c r="G367" s="5" t="s">
        <v>40</v>
      </c>
      <c r="H367" s="5" t="s">
        <v>229</v>
      </c>
      <c r="I367" s="5" t="s">
        <v>42</v>
      </c>
      <c r="J367" s="5" t="s">
        <v>42</v>
      </c>
      <c r="K367" s="6">
        <v>40324</v>
      </c>
      <c r="L367" s="6">
        <v>40324</v>
      </c>
      <c r="M367" s="7">
        <v>246000</v>
      </c>
      <c r="N367" s="19" t="s">
        <v>289</v>
      </c>
      <c r="O367" s="19">
        <v>0</v>
      </c>
      <c r="P367" s="19">
        <v>0.246</v>
      </c>
      <c r="Q367" s="18">
        <v>5</v>
      </c>
      <c r="R367" s="169" t="str">
        <f t="shared" si="5"/>
        <v>Mayo</v>
      </c>
      <c r="S367" t="s">
        <v>292</v>
      </c>
      <c r="T367" s="17" t="s">
        <v>242</v>
      </c>
    </row>
    <row r="368" spans="1:20">
      <c r="A368" s="4">
        <v>7725110102</v>
      </c>
      <c r="B368" s="5" t="s">
        <v>256</v>
      </c>
      <c r="C368" s="4">
        <v>48926170</v>
      </c>
      <c r="D368" s="5" t="s">
        <v>278</v>
      </c>
      <c r="E368" s="5" t="s">
        <v>71</v>
      </c>
      <c r="F368" s="5" t="s">
        <v>227</v>
      </c>
      <c r="G368" s="5" t="s">
        <v>40</v>
      </c>
      <c r="H368" s="5" t="s">
        <v>229</v>
      </c>
      <c r="I368" s="5" t="s">
        <v>42</v>
      </c>
      <c r="J368" s="5" t="s">
        <v>42</v>
      </c>
      <c r="K368" s="6">
        <v>40324</v>
      </c>
      <c r="L368" s="6">
        <v>40324</v>
      </c>
      <c r="M368" s="7">
        <v>5070920</v>
      </c>
      <c r="N368" s="19" t="s">
        <v>289</v>
      </c>
      <c r="O368" s="19">
        <v>0</v>
      </c>
      <c r="P368" s="19">
        <v>5.0709200000000001</v>
      </c>
      <c r="Q368" s="18">
        <v>5</v>
      </c>
      <c r="R368" s="169" t="str">
        <f t="shared" si="5"/>
        <v>Mayo</v>
      </c>
      <c r="S368" t="s">
        <v>292</v>
      </c>
      <c r="T368" s="17" t="s">
        <v>242</v>
      </c>
    </row>
    <row r="369" spans="1:20">
      <c r="A369" s="4">
        <v>7725110110</v>
      </c>
      <c r="B369" s="5" t="s">
        <v>259</v>
      </c>
      <c r="C369" s="4">
        <v>48926170</v>
      </c>
      <c r="D369" s="5" t="s">
        <v>278</v>
      </c>
      <c r="E369" s="5" t="s">
        <v>71</v>
      </c>
      <c r="F369" s="5" t="s">
        <v>227</v>
      </c>
      <c r="G369" s="5" t="s">
        <v>40</v>
      </c>
      <c r="H369" s="5" t="s">
        <v>229</v>
      </c>
      <c r="I369" s="5" t="s">
        <v>42</v>
      </c>
      <c r="J369" s="5" t="s">
        <v>42</v>
      </c>
      <c r="K369" s="6">
        <v>40324</v>
      </c>
      <c r="L369" s="6">
        <v>40324</v>
      </c>
      <c r="M369" s="7">
        <v>430500</v>
      </c>
      <c r="N369" s="19" t="s">
        <v>289</v>
      </c>
      <c r="O369" s="19">
        <v>0</v>
      </c>
      <c r="P369" s="19">
        <v>0.43049999999999999</v>
      </c>
      <c r="Q369" s="18">
        <v>5</v>
      </c>
      <c r="R369" s="169" t="str">
        <f t="shared" si="5"/>
        <v>Mayo</v>
      </c>
      <c r="S369" t="s">
        <v>292</v>
      </c>
      <c r="T369" s="17" t="s">
        <v>242</v>
      </c>
    </row>
    <row r="370" spans="1:20">
      <c r="A370" s="4">
        <v>7725116403</v>
      </c>
      <c r="B370" s="5" t="s">
        <v>274</v>
      </c>
      <c r="C370" s="4">
        <v>48926170</v>
      </c>
      <c r="D370" s="5" t="s">
        <v>278</v>
      </c>
      <c r="E370" s="5" t="s">
        <v>51</v>
      </c>
      <c r="F370" s="5" t="s">
        <v>227</v>
      </c>
      <c r="G370" s="5" t="s">
        <v>78</v>
      </c>
      <c r="H370" s="5" t="s">
        <v>79</v>
      </c>
      <c r="I370" s="5" t="s">
        <v>42</v>
      </c>
      <c r="J370" s="5" t="s">
        <v>42</v>
      </c>
      <c r="K370" s="6">
        <v>40319</v>
      </c>
      <c r="L370" s="6">
        <v>40324</v>
      </c>
      <c r="M370" s="7">
        <v>25026089</v>
      </c>
      <c r="N370" s="19" t="s">
        <v>289</v>
      </c>
      <c r="O370" s="19">
        <v>0</v>
      </c>
      <c r="P370" s="19">
        <v>25.026088999999999</v>
      </c>
      <c r="Q370" s="18">
        <v>5</v>
      </c>
      <c r="R370" s="169" t="str">
        <f t="shared" si="5"/>
        <v>Mayo</v>
      </c>
      <c r="S370" t="s">
        <v>170</v>
      </c>
      <c r="T370" s="17" t="s">
        <v>246</v>
      </c>
    </row>
    <row r="371" spans="1:20">
      <c r="A371" s="4">
        <v>7725110102</v>
      </c>
      <c r="B371" s="5" t="s">
        <v>256</v>
      </c>
      <c r="C371" s="4">
        <v>48926270</v>
      </c>
      <c r="D371" s="5" t="s">
        <v>279</v>
      </c>
      <c r="E371" s="5" t="s">
        <v>71</v>
      </c>
      <c r="F371" s="5" t="s">
        <v>227</v>
      </c>
      <c r="G371" s="5" t="s">
        <v>40</v>
      </c>
      <c r="H371" s="5" t="s">
        <v>229</v>
      </c>
      <c r="I371" s="5" t="s">
        <v>42</v>
      </c>
      <c r="J371" s="5" t="s">
        <v>42</v>
      </c>
      <c r="K371" s="6">
        <v>40324</v>
      </c>
      <c r="L371" s="6">
        <v>40324</v>
      </c>
      <c r="M371" s="7">
        <v>1585667</v>
      </c>
      <c r="N371" s="19" t="s">
        <v>289</v>
      </c>
      <c r="O371" s="19">
        <v>0</v>
      </c>
      <c r="P371" s="19">
        <v>1.5856669999999999</v>
      </c>
      <c r="Q371" s="18">
        <v>5</v>
      </c>
      <c r="R371" s="169" t="str">
        <f t="shared" si="5"/>
        <v>Mayo</v>
      </c>
      <c r="S371" t="s">
        <v>292</v>
      </c>
      <c r="T371" s="17" t="s">
        <v>242</v>
      </c>
    </row>
    <row r="372" spans="1:20">
      <c r="A372" s="4">
        <v>7725110104</v>
      </c>
      <c r="B372" s="5" t="s">
        <v>257</v>
      </c>
      <c r="C372" s="4">
        <v>48926270</v>
      </c>
      <c r="D372" s="5" t="s">
        <v>279</v>
      </c>
      <c r="E372" s="5" t="s">
        <v>71</v>
      </c>
      <c r="F372" s="5" t="s">
        <v>227</v>
      </c>
      <c r="G372" s="5" t="s">
        <v>40</v>
      </c>
      <c r="H372" s="5" t="s">
        <v>229</v>
      </c>
      <c r="I372" s="5" t="s">
        <v>42</v>
      </c>
      <c r="J372" s="5" t="s">
        <v>42</v>
      </c>
      <c r="K372" s="6">
        <v>40324</v>
      </c>
      <c r="L372" s="6">
        <v>40324</v>
      </c>
      <c r="M372" s="7">
        <v>3490</v>
      </c>
      <c r="N372" s="19" t="s">
        <v>289</v>
      </c>
      <c r="O372" s="19">
        <v>0</v>
      </c>
      <c r="P372" s="19">
        <v>3.49E-3</v>
      </c>
      <c r="Q372" s="18">
        <v>5</v>
      </c>
      <c r="R372" s="169" t="str">
        <f t="shared" si="5"/>
        <v>Mayo</v>
      </c>
      <c r="S372" t="s">
        <v>292</v>
      </c>
      <c r="T372" s="17" t="s">
        <v>242</v>
      </c>
    </row>
    <row r="373" spans="1:20">
      <c r="A373" s="4">
        <v>7725110108</v>
      </c>
      <c r="B373" s="5" t="s">
        <v>258</v>
      </c>
      <c r="C373" s="4">
        <v>48926270</v>
      </c>
      <c r="D373" s="5" t="s">
        <v>279</v>
      </c>
      <c r="E373" s="5" t="s">
        <v>71</v>
      </c>
      <c r="F373" s="5" t="s">
        <v>227</v>
      </c>
      <c r="G373" s="5" t="s">
        <v>40</v>
      </c>
      <c r="H373" s="5" t="s">
        <v>229</v>
      </c>
      <c r="I373" s="5" t="s">
        <v>42</v>
      </c>
      <c r="J373" s="5" t="s">
        <v>42</v>
      </c>
      <c r="K373" s="6">
        <v>40324</v>
      </c>
      <c r="L373" s="6">
        <v>40324</v>
      </c>
      <c r="M373" s="7">
        <v>59556</v>
      </c>
      <c r="N373" s="19" t="s">
        <v>289</v>
      </c>
      <c r="O373" s="19">
        <v>0</v>
      </c>
      <c r="P373" s="19">
        <v>5.9555999999999998E-2</v>
      </c>
      <c r="Q373" s="18">
        <v>5</v>
      </c>
      <c r="R373" s="169" t="str">
        <f t="shared" si="5"/>
        <v>Mayo</v>
      </c>
      <c r="S373" t="s">
        <v>292</v>
      </c>
      <c r="T373" s="17" t="s">
        <v>242</v>
      </c>
    </row>
    <row r="374" spans="1:20">
      <c r="A374" s="4">
        <v>7725110110</v>
      </c>
      <c r="B374" s="5" t="s">
        <v>259</v>
      </c>
      <c r="C374" s="4">
        <v>48926270</v>
      </c>
      <c r="D374" s="5" t="s">
        <v>279</v>
      </c>
      <c r="E374" s="5" t="s">
        <v>71</v>
      </c>
      <c r="F374" s="5" t="s">
        <v>227</v>
      </c>
      <c r="G374" s="5" t="s">
        <v>40</v>
      </c>
      <c r="H374" s="5" t="s">
        <v>229</v>
      </c>
      <c r="I374" s="5" t="s">
        <v>42</v>
      </c>
      <c r="J374" s="5" t="s">
        <v>42</v>
      </c>
      <c r="K374" s="6">
        <v>40324</v>
      </c>
      <c r="L374" s="6">
        <v>40324</v>
      </c>
      <c r="M374" s="7">
        <v>145550</v>
      </c>
      <c r="N374" s="19" t="s">
        <v>289</v>
      </c>
      <c r="O374" s="19">
        <v>0</v>
      </c>
      <c r="P374" s="19">
        <v>0.14555000000000001</v>
      </c>
      <c r="Q374" s="18">
        <v>5</v>
      </c>
      <c r="R374" s="169" t="str">
        <f t="shared" si="5"/>
        <v>Mayo</v>
      </c>
      <c r="S374" t="s">
        <v>292</v>
      </c>
      <c r="T374" s="17" t="s">
        <v>242</v>
      </c>
    </row>
    <row r="375" spans="1:20">
      <c r="A375" s="4">
        <v>7725116403</v>
      </c>
      <c r="B375" s="5" t="s">
        <v>274</v>
      </c>
      <c r="C375" s="4">
        <v>48926470</v>
      </c>
      <c r="D375" s="5" t="s">
        <v>284</v>
      </c>
      <c r="E375" s="5" t="s">
        <v>51</v>
      </c>
      <c r="F375" s="5" t="s">
        <v>227</v>
      </c>
      <c r="G375" s="5" t="s">
        <v>78</v>
      </c>
      <c r="H375" s="5" t="s">
        <v>79</v>
      </c>
      <c r="I375" s="5" t="s">
        <v>42</v>
      </c>
      <c r="J375" s="5" t="s">
        <v>42</v>
      </c>
      <c r="K375" s="6">
        <v>40319</v>
      </c>
      <c r="L375" s="6">
        <v>40324</v>
      </c>
      <c r="M375" s="7">
        <v>4181677</v>
      </c>
      <c r="N375" s="19" t="s">
        <v>289</v>
      </c>
      <c r="O375" s="19">
        <v>0</v>
      </c>
      <c r="P375" s="19">
        <v>4.1816769999999996</v>
      </c>
      <c r="Q375" s="18">
        <v>5</v>
      </c>
      <c r="R375" s="169" t="str">
        <f t="shared" si="5"/>
        <v>Mayo</v>
      </c>
      <c r="S375" t="s">
        <v>170</v>
      </c>
      <c r="T375" s="17" t="s">
        <v>246</v>
      </c>
    </row>
    <row r="376" spans="1:20">
      <c r="A376" s="4">
        <v>7725110111</v>
      </c>
      <c r="B376" s="5" t="s">
        <v>260</v>
      </c>
      <c r="C376" s="4">
        <v>48926070</v>
      </c>
      <c r="D376" s="5" t="s">
        <v>174</v>
      </c>
      <c r="E376" s="5" t="s">
        <v>71</v>
      </c>
      <c r="F376" s="5" t="s">
        <v>227</v>
      </c>
      <c r="G376" s="5" t="s">
        <v>44</v>
      </c>
      <c r="H376" s="5" t="s">
        <v>230</v>
      </c>
      <c r="I376" s="5" t="s">
        <v>42</v>
      </c>
      <c r="J376" s="5" t="s">
        <v>42</v>
      </c>
      <c r="K376" s="6">
        <v>40325</v>
      </c>
      <c r="L376" s="6">
        <v>40325</v>
      </c>
      <c r="M376" s="7">
        <v>1344251</v>
      </c>
      <c r="N376" s="19" t="s">
        <v>289</v>
      </c>
      <c r="O376" s="19">
        <v>0</v>
      </c>
      <c r="P376" s="19">
        <v>1.3442510000000001</v>
      </c>
      <c r="Q376" s="18">
        <v>5</v>
      </c>
      <c r="R376" s="169" t="str">
        <f t="shared" si="5"/>
        <v>Mayo</v>
      </c>
      <c r="S376" t="s">
        <v>293</v>
      </c>
      <c r="T376" s="17" t="s">
        <v>242</v>
      </c>
    </row>
    <row r="377" spans="1:20">
      <c r="A377" s="4">
        <v>7725110113</v>
      </c>
      <c r="B377" s="5" t="s">
        <v>262</v>
      </c>
      <c r="C377" s="4">
        <v>48926070</v>
      </c>
      <c r="D377" s="5" t="s">
        <v>174</v>
      </c>
      <c r="E377" s="5" t="s">
        <v>71</v>
      </c>
      <c r="F377" s="5" t="s">
        <v>227</v>
      </c>
      <c r="G377" s="5" t="s">
        <v>44</v>
      </c>
      <c r="H377" s="5" t="s">
        <v>230</v>
      </c>
      <c r="I377" s="5" t="s">
        <v>42</v>
      </c>
      <c r="J377" s="5" t="s">
        <v>42</v>
      </c>
      <c r="K377" s="6">
        <v>40325</v>
      </c>
      <c r="L377" s="6">
        <v>40325</v>
      </c>
      <c r="M377" s="7">
        <v>1344251</v>
      </c>
      <c r="N377" s="19" t="s">
        <v>289</v>
      </c>
      <c r="O377" s="19">
        <v>0</v>
      </c>
      <c r="P377" s="19">
        <v>1.3442510000000001</v>
      </c>
      <c r="Q377" s="18">
        <v>5</v>
      </c>
      <c r="R377" s="169" t="str">
        <f t="shared" si="5"/>
        <v>Mayo</v>
      </c>
      <c r="S377" t="s">
        <v>293</v>
      </c>
      <c r="T377" s="17" t="s">
        <v>242</v>
      </c>
    </row>
    <row r="378" spans="1:20">
      <c r="A378" s="4">
        <v>7725110114</v>
      </c>
      <c r="B378" s="5" t="s">
        <v>263</v>
      </c>
      <c r="C378" s="4">
        <v>48926070</v>
      </c>
      <c r="D378" s="5" t="s">
        <v>174</v>
      </c>
      <c r="E378" s="5" t="s">
        <v>71</v>
      </c>
      <c r="F378" s="5" t="s">
        <v>227</v>
      </c>
      <c r="G378" s="5" t="s">
        <v>44</v>
      </c>
      <c r="H378" s="5" t="s">
        <v>230</v>
      </c>
      <c r="I378" s="5" t="s">
        <v>42</v>
      </c>
      <c r="J378" s="5" t="s">
        <v>42</v>
      </c>
      <c r="K378" s="6">
        <v>40325</v>
      </c>
      <c r="L378" s="6">
        <v>40325</v>
      </c>
      <c r="M378" s="7">
        <v>869806</v>
      </c>
      <c r="N378" s="19" t="s">
        <v>289</v>
      </c>
      <c r="O378" s="19">
        <v>0</v>
      </c>
      <c r="P378" s="19">
        <v>0.86980599999999997</v>
      </c>
      <c r="Q378" s="18">
        <v>5</v>
      </c>
      <c r="R378" s="169" t="str">
        <f t="shared" si="5"/>
        <v>Mayo</v>
      </c>
      <c r="S378" t="s">
        <v>293</v>
      </c>
      <c r="T378" s="17" t="s">
        <v>242</v>
      </c>
    </row>
    <row r="379" spans="1:20">
      <c r="A379" s="4">
        <v>7725110116</v>
      </c>
      <c r="B379" s="5" t="s">
        <v>264</v>
      </c>
      <c r="C379" s="4">
        <v>48926070</v>
      </c>
      <c r="D379" s="5" t="s">
        <v>174</v>
      </c>
      <c r="E379" s="5" t="s">
        <v>71</v>
      </c>
      <c r="F379" s="5" t="s">
        <v>227</v>
      </c>
      <c r="G379" s="5" t="s">
        <v>44</v>
      </c>
      <c r="H379" s="5" t="s">
        <v>230</v>
      </c>
      <c r="I379" s="5" t="s">
        <v>42</v>
      </c>
      <c r="J379" s="5" t="s">
        <v>42</v>
      </c>
      <c r="K379" s="6">
        <v>40325</v>
      </c>
      <c r="L379" s="6">
        <v>40325</v>
      </c>
      <c r="M379" s="7">
        <v>1423320</v>
      </c>
      <c r="N379" s="19" t="s">
        <v>289</v>
      </c>
      <c r="O379" s="19">
        <v>0</v>
      </c>
      <c r="P379" s="19">
        <v>1.4233199999999999</v>
      </c>
      <c r="Q379" s="18">
        <v>5</v>
      </c>
      <c r="R379" s="169" t="str">
        <f t="shared" si="5"/>
        <v>Mayo</v>
      </c>
      <c r="S379" t="s">
        <v>294</v>
      </c>
      <c r="T379" s="17" t="s">
        <v>242</v>
      </c>
    </row>
    <row r="380" spans="1:20">
      <c r="A380" s="4">
        <v>7725110124</v>
      </c>
      <c r="B380" s="5" t="s">
        <v>267</v>
      </c>
      <c r="C380" s="4">
        <v>48926070</v>
      </c>
      <c r="D380" s="5" t="s">
        <v>174</v>
      </c>
      <c r="E380" s="5" t="s">
        <v>71</v>
      </c>
      <c r="F380" s="5" t="s">
        <v>227</v>
      </c>
      <c r="G380" s="5" t="s">
        <v>44</v>
      </c>
      <c r="H380" s="5" t="s">
        <v>230</v>
      </c>
      <c r="I380" s="5" t="s">
        <v>42</v>
      </c>
      <c r="J380" s="5" t="s">
        <v>42</v>
      </c>
      <c r="K380" s="6">
        <v>40325</v>
      </c>
      <c r="L380" s="6">
        <v>40325</v>
      </c>
      <c r="M380" s="7">
        <v>164472</v>
      </c>
      <c r="N380" s="19" t="s">
        <v>289</v>
      </c>
      <c r="O380" s="19">
        <v>0</v>
      </c>
      <c r="P380" s="19">
        <v>0.16447200000000001</v>
      </c>
      <c r="Q380" s="18">
        <v>5</v>
      </c>
      <c r="R380" s="169" t="str">
        <f t="shared" si="5"/>
        <v>Mayo</v>
      </c>
      <c r="S380" t="s">
        <v>295</v>
      </c>
      <c r="T380" s="17" t="s">
        <v>242</v>
      </c>
    </row>
    <row r="381" spans="1:20">
      <c r="A381" s="4">
        <v>7725110127</v>
      </c>
      <c r="B381" s="5" t="s">
        <v>268</v>
      </c>
      <c r="C381" s="4">
        <v>48926070</v>
      </c>
      <c r="D381" s="5" t="s">
        <v>174</v>
      </c>
      <c r="E381" s="5" t="s">
        <v>71</v>
      </c>
      <c r="F381" s="5" t="s">
        <v>227</v>
      </c>
      <c r="G381" s="5" t="s">
        <v>54</v>
      </c>
      <c r="H381" s="5" t="s">
        <v>231</v>
      </c>
      <c r="I381" s="5" t="s">
        <v>42</v>
      </c>
      <c r="J381" s="5" t="s">
        <v>42</v>
      </c>
      <c r="K381" s="6">
        <v>40325</v>
      </c>
      <c r="L381" s="6">
        <v>40325</v>
      </c>
      <c r="M381" s="7">
        <v>666500</v>
      </c>
      <c r="N381" s="19" t="s">
        <v>289</v>
      </c>
      <c r="O381" s="19">
        <v>0</v>
      </c>
      <c r="P381" s="19">
        <v>0.66649999999999998</v>
      </c>
      <c r="Q381" s="18">
        <v>5</v>
      </c>
      <c r="R381" s="169" t="str">
        <f t="shared" si="5"/>
        <v>Mayo</v>
      </c>
      <c r="S381" t="s">
        <v>296</v>
      </c>
      <c r="T381" s="17" t="s">
        <v>242</v>
      </c>
    </row>
    <row r="382" spans="1:20">
      <c r="A382" s="4">
        <v>7725110128</v>
      </c>
      <c r="B382" s="5" t="s">
        <v>269</v>
      </c>
      <c r="C382" s="4">
        <v>48926070</v>
      </c>
      <c r="D382" s="5" t="s">
        <v>174</v>
      </c>
      <c r="E382" s="5" t="s">
        <v>71</v>
      </c>
      <c r="F382" s="5" t="s">
        <v>227</v>
      </c>
      <c r="G382" s="5" t="s">
        <v>54</v>
      </c>
      <c r="H382" s="5" t="s">
        <v>231</v>
      </c>
      <c r="I382" s="5" t="s">
        <v>42</v>
      </c>
      <c r="J382" s="5" t="s">
        <v>42</v>
      </c>
      <c r="K382" s="6">
        <v>40325</v>
      </c>
      <c r="L382" s="6">
        <v>40325</v>
      </c>
      <c r="M382" s="7">
        <v>-612905</v>
      </c>
      <c r="N382" s="19" t="s">
        <v>289</v>
      </c>
      <c r="O382" s="19">
        <v>0</v>
      </c>
      <c r="P382" s="19">
        <v>-0.61290500000000003</v>
      </c>
      <c r="Q382" s="18">
        <v>5</v>
      </c>
      <c r="R382" s="169" t="str">
        <f t="shared" si="5"/>
        <v>Mayo</v>
      </c>
      <c r="S382" t="s">
        <v>296</v>
      </c>
      <c r="T382" s="17" t="s">
        <v>242</v>
      </c>
    </row>
    <row r="383" spans="1:20">
      <c r="A383" s="4">
        <v>7725110128</v>
      </c>
      <c r="B383" s="5" t="s">
        <v>269</v>
      </c>
      <c r="C383" s="4">
        <v>48926070</v>
      </c>
      <c r="D383" s="5" t="s">
        <v>174</v>
      </c>
      <c r="E383" s="5" t="s">
        <v>71</v>
      </c>
      <c r="F383" s="5" t="s">
        <v>227</v>
      </c>
      <c r="G383" s="5" t="s">
        <v>54</v>
      </c>
      <c r="H383" s="5" t="s">
        <v>231</v>
      </c>
      <c r="I383" s="5" t="s">
        <v>42</v>
      </c>
      <c r="J383" s="5" t="s">
        <v>42</v>
      </c>
      <c r="K383" s="6">
        <v>40325</v>
      </c>
      <c r="L383" s="6">
        <v>40325</v>
      </c>
      <c r="M383" s="7">
        <v>1914900</v>
      </c>
      <c r="N383" s="19" t="s">
        <v>289</v>
      </c>
      <c r="O383" s="19">
        <v>0</v>
      </c>
      <c r="P383" s="19">
        <v>1.9149</v>
      </c>
      <c r="Q383" s="18">
        <v>5</v>
      </c>
      <c r="R383" s="169" t="str">
        <f t="shared" si="5"/>
        <v>Mayo</v>
      </c>
      <c r="S383" t="s">
        <v>296</v>
      </c>
      <c r="T383" s="17" t="s">
        <v>242</v>
      </c>
    </row>
    <row r="384" spans="1:20">
      <c r="A384" s="4">
        <v>7725110129</v>
      </c>
      <c r="B384" s="5" t="s">
        <v>270</v>
      </c>
      <c r="C384" s="4">
        <v>48926070</v>
      </c>
      <c r="D384" s="5" t="s">
        <v>174</v>
      </c>
      <c r="E384" s="5" t="s">
        <v>71</v>
      </c>
      <c r="F384" s="5" t="s">
        <v>227</v>
      </c>
      <c r="G384" s="5" t="s">
        <v>54</v>
      </c>
      <c r="H384" s="5" t="s">
        <v>231</v>
      </c>
      <c r="I384" s="5" t="s">
        <v>42</v>
      </c>
      <c r="J384" s="5" t="s">
        <v>42</v>
      </c>
      <c r="K384" s="6">
        <v>40325</v>
      </c>
      <c r="L384" s="6">
        <v>40325</v>
      </c>
      <c r="M384" s="7">
        <v>-634468</v>
      </c>
      <c r="N384" s="19" t="s">
        <v>289</v>
      </c>
      <c r="O384" s="19">
        <v>0</v>
      </c>
      <c r="P384" s="19">
        <v>-0.63446800000000003</v>
      </c>
      <c r="Q384" s="18">
        <v>5</v>
      </c>
      <c r="R384" s="169" t="str">
        <f t="shared" si="5"/>
        <v>Mayo</v>
      </c>
      <c r="S384" t="s">
        <v>296</v>
      </c>
      <c r="T384" s="17" t="s">
        <v>242</v>
      </c>
    </row>
    <row r="385" spans="1:20">
      <c r="A385" s="4">
        <v>7725110129</v>
      </c>
      <c r="B385" s="5" t="s">
        <v>270</v>
      </c>
      <c r="C385" s="4">
        <v>48926070</v>
      </c>
      <c r="D385" s="5" t="s">
        <v>174</v>
      </c>
      <c r="E385" s="5" t="s">
        <v>71</v>
      </c>
      <c r="F385" s="5" t="s">
        <v>227</v>
      </c>
      <c r="G385" s="5" t="s">
        <v>54</v>
      </c>
      <c r="H385" s="5" t="s">
        <v>231</v>
      </c>
      <c r="I385" s="5" t="s">
        <v>42</v>
      </c>
      <c r="J385" s="5" t="s">
        <v>42</v>
      </c>
      <c r="K385" s="6">
        <v>40325</v>
      </c>
      <c r="L385" s="6">
        <v>40325</v>
      </c>
      <c r="M385" s="7">
        <v>2472900</v>
      </c>
      <c r="N385" s="19" t="s">
        <v>289</v>
      </c>
      <c r="O385" s="19">
        <v>0</v>
      </c>
      <c r="P385" s="19">
        <v>2.4729000000000001</v>
      </c>
      <c r="Q385" s="18">
        <v>5</v>
      </c>
      <c r="R385" s="169" t="str">
        <f t="shared" si="5"/>
        <v>Mayo</v>
      </c>
      <c r="S385" t="s">
        <v>296</v>
      </c>
      <c r="T385" s="17" t="s">
        <v>242</v>
      </c>
    </row>
    <row r="386" spans="1:20">
      <c r="A386" s="4">
        <v>7725110131</v>
      </c>
      <c r="B386" s="5" t="s">
        <v>271</v>
      </c>
      <c r="C386" s="4">
        <v>48926070</v>
      </c>
      <c r="D386" s="5" t="s">
        <v>174</v>
      </c>
      <c r="E386" s="5" t="s">
        <v>71</v>
      </c>
      <c r="F386" s="5" t="s">
        <v>227</v>
      </c>
      <c r="G386" s="5" t="s">
        <v>54</v>
      </c>
      <c r="H386" s="5" t="s">
        <v>231</v>
      </c>
      <c r="I386" s="5" t="s">
        <v>42</v>
      </c>
      <c r="J386" s="5" t="s">
        <v>42</v>
      </c>
      <c r="K386" s="6">
        <v>40325</v>
      </c>
      <c r="L386" s="6">
        <v>40325</v>
      </c>
      <c r="M386" s="7">
        <v>612700</v>
      </c>
      <c r="N386" s="19" t="s">
        <v>289</v>
      </c>
      <c r="O386" s="19">
        <v>0</v>
      </c>
      <c r="P386" s="19">
        <v>0.61270000000000002</v>
      </c>
      <c r="Q386" s="18">
        <v>5</v>
      </c>
      <c r="R386" s="169" t="str">
        <f t="shared" si="5"/>
        <v>Mayo</v>
      </c>
      <c r="S386" t="s">
        <v>297</v>
      </c>
      <c r="T386" s="17" t="s">
        <v>242</v>
      </c>
    </row>
    <row r="387" spans="1:20">
      <c r="A387" s="4">
        <v>7725110133</v>
      </c>
      <c r="B387" s="5" t="s">
        <v>272</v>
      </c>
      <c r="C387" s="4">
        <v>48926070</v>
      </c>
      <c r="D387" s="5" t="s">
        <v>174</v>
      </c>
      <c r="E387" s="5" t="s">
        <v>71</v>
      </c>
      <c r="F387" s="5" t="s">
        <v>227</v>
      </c>
      <c r="G387" s="5" t="s">
        <v>54</v>
      </c>
      <c r="H387" s="5" t="s">
        <v>231</v>
      </c>
      <c r="I387" s="5" t="s">
        <v>42</v>
      </c>
      <c r="J387" s="5" t="s">
        <v>42</v>
      </c>
      <c r="K387" s="6">
        <v>40325</v>
      </c>
      <c r="L387" s="6">
        <v>40325</v>
      </c>
      <c r="M387" s="7">
        <v>459600</v>
      </c>
      <c r="N387" s="19" t="s">
        <v>289</v>
      </c>
      <c r="O387" s="19">
        <v>0</v>
      </c>
      <c r="P387" s="19">
        <v>0.45960000000000001</v>
      </c>
      <c r="Q387" s="18">
        <v>5</v>
      </c>
      <c r="R387" s="169" t="str">
        <f t="shared" si="5"/>
        <v>Mayo</v>
      </c>
      <c r="S387" t="s">
        <v>297</v>
      </c>
      <c r="T387" s="17" t="s">
        <v>242</v>
      </c>
    </row>
    <row r="388" spans="1:20">
      <c r="A388" s="4">
        <v>7725110134</v>
      </c>
      <c r="B388" s="5" t="s">
        <v>273</v>
      </c>
      <c r="C388" s="4">
        <v>48926070</v>
      </c>
      <c r="D388" s="5" t="s">
        <v>174</v>
      </c>
      <c r="E388" s="5" t="s">
        <v>71</v>
      </c>
      <c r="F388" s="5" t="s">
        <v>227</v>
      </c>
      <c r="G388" s="5" t="s">
        <v>54</v>
      </c>
      <c r="H388" s="5" t="s">
        <v>231</v>
      </c>
      <c r="I388" s="5" t="s">
        <v>42</v>
      </c>
      <c r="J388" s="5" t="s">
        <v>42</v>
      </c>
      <c r="K388" s="6">
        <v>40325</v>
      </c>
      <c r="L388" s="6">
        <v>40325</v>
      </c>
      <c r="M388" s="7">
        <v>306200</v>
      </c>
      <c r="N388" s="19" t="s">
        <v>289</v>
      </c>
      <c r="O388" s="19">
        <v>0</v>
      </c>
      <c r="P388" s="19">
        <v>0.30620000000000003</v>
      </c>
      <c r="Q388" s="18">
        <v>5</v>
      </c>
      <c r="R388" s="169" t="str">
        <f t="shared" si="5"/>
        <v>Mayo</v>
      </c>
      <c r="S388" t="s">
        <v>297</v>
      </c>
      <c r="T388" s="17" t="s">
        <v>242</v>
      </c>
    </row>
    <row r="389" spans="1:20">
      <c r="A389" s="4">
        <v>7725110111</v>
      </c>
      <c r="B389" s="5" t="s">
        <v>260</v>
      </c>
      <c r="C389" s="4">
        <v>48926170</v>
      </c>
      <c r="D389" s="5" t="s">
        <v>278</v>
      </c>
      <c r="E389" s="5" t="s">
        <v>71</v>
      </c>
      <c r="F389" s="5" t="s">
        <v>227</v>
      </c>
      <c r="G389" s="5" t="s">
        <v>44</v>
      </c>
      <c r="H389" s="5" t="s">
        <v>230</v>
      </c>
      <c r="I389" s="5" t="s">
        <v>42</v>
      </c>
      <c r="J389" s="5" t="s">
        <v>42</v>
      </c>
      <c r="K389" s="6">
        <v>40325</v>
      </c>
      <c r="L389" s="6">
        <v>40325</v>
      </c>
      <c r="M389" s="7">
        <v>937998</v>
      </c>
      <c r="N389" s="19" t="s">
        <v>289</v>
      </c>
      <c r="O389" s="19">
        <v>0</v>
      </c>
      <c r="P389" s="19">
        <v>0.937998</v>
      </c>
      <c r="Q389" s="18">
        <v>5</v>
      </c>
      <c r="R389" s="169" t="str">
        <f t="shared" si="5"/>
        <v>Mayo</v>
      </c>
      <c r="S389" t="s">
        <v>293</v>
      </c>
      <c r="T389" s="17" t="s">
        <v>242</v>
      </c>
    </row>
    <row r="390" spans="1:20">
      <c r="A390" s="4">
        <v>7725110113</v>
      </c>
      <c r="B390" s="5" t="s">
        <v>262</v>
      </c>
      <c r="C390" s="4">
        <v>48926170</v>
      </c>
      <c r="D390" s="5" t="s">
        <v>278</v>
      </c>
      <c r="E390" s="5" t="s">
        <v>71</v>
      </c>
      <c r="F390" s="5" t="s">
        <v>227</v>
      </c>
      <c r="G390" s="5" t="s">
        <v>44</v>
      </c>
      <c r="H390" s="5" t="s">
        <v>230</v>
      </c>
      <c r="I390" s="5" t="s">
        <v>42</v>
      </c>
      <c r="J390" s="5" t="s">
        <v>42</v>
      </c>
      <c r="K390" s="6">
        <v>40325</v>
      </c>
      <c r="L390" s="6">
        <v>40325</v>
      </c>
      <c r="M390" s="7">
        <v>937998</v>
      </c>
      <c r="N390" s="19" t="s">
        <v>289</v>
      </c>
      <c r="O390" s="19">
        <v>0</v>
      </c>
      <c r="P390" s="19">
        <v>0.937998</v>
      </c>
      <c r="Q390" s="18">
        <v>5</v>
      </c>
      <c r="R390" s="169" t="str">
        <f t="shared" ref="R390:R453" si="6">VLOOKUP(Q390,$Y$3:$Z$14,2)</f>
        <v>Mayo</v>
      </c>
      <c r="S390" t="s">
        <v>293</v>
      </c>
      <c r="T390" s="17" t="s">
        <v>242</v>
      </c>
    </row>
    <row r="391" spans="1:20">
      <c r="A391" s="4">
        <v>7725110114</v>
      </c>
      <c r="B391" s="5" t="s">
        <v>263</v>
      </c>
      <c r="C391" s="4">
        <v>48926170</v>
      </c>
      <c r="D391" s="5" t="s">
        <v>278</v>
      </c>
      <c r="E391" s="5" t="s">
        <v>71</v>
      </c>
      <c r="F391" s="5" t="s">
        <v>227</v>
      </c>
      <c r="G391" s="5" t="s">
        <v>44</v>
      </c>
      <c r="H391" s="5" t="s">
        <v>230</v>
      </c>
      <c r="I391" s="5" t="s">
        <v>42</v>
      </c>
      <c r="J391" s="5" t="s">
        <v>42</v>
      </c>
      <c r="K391" s="6">
        <v>40325</v>
      </c>
      <c r="L391" s="6">
        <v>40325</v>
      </c>
      <c r="M391" s="7">
        <v>606936</v>
      </c>
      <c r="N391" s="19" t="s">
        <v>289</v>
      </c>
      <c r="O391" s="19">
        <v>0</v>
      </c>
      <c r="P391" s="19">
        <v>0.60693600000000003</v>
      </c>
      <c r="Q391" s="18">
        <v>5</v>
      </c>
      <c r="R391" s="169" t="str">
        <f t="shared" si="6"/>
        <v>Mayo</v>
      </c>
      <c r="S391" t="s">
        <v>293</v>
      </c>
      <c r="T391" s="17" t="s">
        <v>242</v>
      </c>
    </row>
    <row r="392" spans="1:20">
      <c r="A392" s="4">
        <v>7725110116</v>
      </c>
      <c r="B392" s="5" t="s">
        <v>264</v>
      </c>
      <c r="C392" s="4">
        <v>48926170</v>
      </c>
      <c r="D392" s="5" t="s">
        <v>278</v>
      </c>
      <c r="E392" s="5" t="s">
        <v>71</v>
      </c>
      <c r="F392" s="5" t="s">
        <v>227</v>
      </c>
      <c r="G392" s="5" t="s">
        <v>44</v>
      </c>
      <c r="H392" s="5" t="s">
        <v>230</v>
      </c>
      <c r="I392" s="5" t="s">
        <v>42</v>
      </c>
      <c r="J392" s="5" t="s">
        <v>42</v>
      </c>
      <c r="K392" s="6">
        <v>40325</v>
      </c>
      <c r="L392" s="6">
        <v>40325</v>
      </c>
      <c r="M392" s="7">
        <v>993168</v>
      </c>
      <c r="N392" s="19" t="s">
        <v>289</v>
      </c>
      <c r="O392" s="19">
        <v>0</v>
      </c>
      <c r="P392" s="19">
        <v>0.99316800000000005</v>
      </c>
      <c r="Q392" s="18">
        <v>5</v>
      </c>
      <c r="R392" s="169" t="str">
        <f t="shared" si="6"/>
        <v>Mayo</v>
      </c>
      <c r="S392" t="s">
        <v>294</v>
      </c>
      <c r="T392" s="17" t="s">
        <v>242</v>
      </c>
    </row>
    <row r="393" spans="1:20">
      <c r="A393" s="4">
        <v>7725110124</v>
      </c>
      <c r="B393" s="5" t="s">
        <v>267</v>
      </c>
      <c r="C393" s="4">
        <v>48926170</v>
      </c>
      <c r="D393" s="5" t="s">
        <v>278</v>
      </c>
      <c r="E393" s="5" t="s">
        <v>71</v>
      </c>
      <c r="F393" s="5" t="s">
        <v>227</v>
      </c>
      <c r="G393" s="5" t="s">
        <v>44</v>
      </c>
      <c r="H393" s="5" t="s">
        <v>230</v>
      </c>
      <c r="I393" s="5" t="s">
        <v>42</v>
      </c>
      <c r="J393" s="5" t="s">
        <v>42</v>
      </c>
      <c r="K393" s="6">
        <v>40325</v>
      </c>
      <c r="L393" s="6">
        <v>40325</v>
      </c>
      <c r="M393" s="7">
        <v>114770</v>
      </c>
      <c r="N393" s="19" t="s">
        <v>289</v>
      </c>
      <c r="O393" s="19">
        <v>0</v>
      </c>
      <c r="P393" s="19">
        <v>0.11477</v>
      </c>
      <c r="Q393" s="18">
        <v>5</v>
      </c>
      <c r="R393" s="169" t="str">
        <f t="shared" si="6"/>
        <v>Mayo</v>
      </c>
      <c r="S393" t="s">
        <v>295</v>
      </c>
      <c r="T393" s="17" t="s">
        <v>242</v>
      </c>
    </row>
    <row r="394" spans="1:20">
      <c r="A394" s="4">
        <v>7725110127</v>
      </c>
      <c r="B394" s="5" t="s">
        <v>268</v>
      </c>
      <c r="C394" s="4">
        <v>48926170</v>
      </c>
      <c r="D394" s="5" t="s">
        <v>278</v>
      </c>
      <c r="E394" s="5" t="s">
        <v>71</v>
      </c>
      <c r="F394" s="5" t="s">
        <v>227</v>
      </c>
      <c r="G394" s="5" t="s">
        <v>54</v>
      </c>
      <c r="H394" s="5" t="s">
        <v>231</v>
      </c>
      <c r="I394" s="5" t="s">
        <v>42</v>
      </c>
      <c r="J394" s="5" t="s">
        <v>42</v>
      </c>
      <c r="K394" s="6">
        <v>40325</v>
      </c>
      <c r="L394" s="6">
        <v>40325</v>
      </c>
      <c r="M394" s="7">
        <v>376100</v>
      </c>
      <c r="N394" s="19" t="s">
        <v>289</v>
      </c>
      <c r="O394" s="19">
        <v>0</v>
      </c>
      <c r="P394" s="19">
        <v>0.37609999999999999</v>
      </c>
      <c r="Q394" s="18">
        <v>5</v>
      </c>
      <c r="R394" s="169" t="str">
        <f t="shared" si="6"/>
        <v>Mayo</v>
      </c>
      <c r="S394" t="s">
        <v>296</v>
      </c>
      <c r="T394" s="17" t="s">
        <v>242</v>
      </c>
    </row>
    <row r="395" spans="1:20">
      <c r="A395" s="4">
        <v>7725110128</v>
      </c>
      <c r="B395" s="5" t="s">
        <v>269</v>
      </c>
      <c r="C395" s="4">
        <v>48926170</v>
      </c>
      <c r="D395" s="5" t="s">
        <v>278</v>
      </c>
      <c r="E395" s="5" t="s">
        <v>71</v>
      </c>
      <c r="F395" s="5" t="s">
        <v>227</v>
      </c>
      <c r="G395" s="5" t="s">
        <v>54</v>
      </c>
      <c r="H395" s="5" t="s">
        <v>231</v>
      </c>
      <c r="I395" s="5" t="s">
        <v>42</v>
      </c>
      <c r="J395" s="5" t="s">
        <v>42</v>
      </c>
      <c r="K395" s="6">
        <v>40325</v>
      </c>
      <c r="L395" s="6">
        <v>40325</v>
      </c>
      <c r="M395" s="7">
        <v>-406967</v>
      </c>
      <c r="N395" s="19" t="s">
        <v>289</v>
      </c>
      <c r="O395" s="19">
        <v>0</v>
      </c>
      <c r="P395" s="19">
        <v>-0.40696700000000002</v>
      </c>
      <c r="Q395" s="18">
        <v>5</v>
      </c>
      <c r="R395" s="169" t="str">
        <f t="shared" si="6"/>
        <v>Mayo</v>
      </c>
      <c r="S395" t="s">
        <v>296</v>
      </c>
      <c r="T395" s="17" t="s">
        <v>242</v>
      </c>
    </row>
    <row r="396" spans="1:20">
      <c r="A396" s="4">
        <v>7725110128</v>
      </c>
      <c r="B396" s="5" t="s">
        <v>269</v>
      </c>
      <c r="C396" s="4">
        <v>48926170</v>
      </c>
      <c r="D396" s="5" t="s">
        <v>278</v>
      </c>
      <c r="E396" s="5" t="s">
        <v>71</v>
      </c>
      <c r="F396" s="5" t="s">
        <v>227</v>
      </c>
      <c r="G396" s="5" t="s">
        <v>54</v>
      </c>
      <c r="H396" s="5" t="s">
        <v>231</v>
      </c>
      <c r="I396" s="5" t="s">
        <v>42</v>
      </c>
      <c r="J396" s="5" t="s">
        <v>42</v>
      </c>
      <c r="K396" s="6">
        <v>40325</v>
      </c>
      <c r="L396" s="6">
        <v>40325</v>
      </c>
      <c r="M396" s="7">
        <v>1271400</v>
      </c>
      <c r="N396" s="19" t="s">
        <v>289</v>
      </c>
      <c r="O396" s="19">
        <v>0</v>
      </c>
      <c r="P396" s="19">
        <v>1.2714000000000001</v>
      </c>
      <c r="Q396" s="18">
        <v>5</v>
      </c>
      <c r="R396" s="169" t="str">
        <f t="shared" si="6"/>
        <v>Mayo</v>
      </c>
      <c r="S396" t="s">
        <v>296</v>
      </c>
      <c r="T396" s="17" t="s">
        <v>242</v>
      </c>
    </row>
    <row r="397" spans="1:20">
      <c r="A397" s="4">
        <v>7725110129</v>
      </c>
      <c r="B397" s="5" t="s">
        <v>270</v>
      </c>
      <c r="C397" s="4">
        <v>48926170</v>
      </c>
      <c r="D397" s="5" t="s">
        <v>278</v>
      </c>
      <c r="E397" s="5" t="s">
        <v>71</v>
      </c>
      <c r="F397" s="5" t="s">
        <v>227</v>
      </c>
      <c r="G397" s="5" t="s">
        <v>54</v>
      </c>
      <c r="H397" s="5" t="s">
        <v>231</v>
      </c>
      <c r="I397" s="5" t="s">
        <v>42</v>
      </c>
      <c r="J397" s="5" t="s">
        <v>42</v>
      </c>
      <c r="K397" s="6">
        <v>40325</v>
      </c>
      <c r="L397" s="6">
        <v>40325</v>
      </c>
      <c r="M397" s="7">
        <v>-406967</v>
      </c>
      <c r="N397" s="19" t="s">
        <v>289</v>
      </c>
      <c r="O397" s="19">
        <v>0</v>
      </c>
      <c r="P397" s="19">
        <v>-0.40696700000000002</v>
      </c>
      <c r="Q397" s="18">
        <v>5</v>
      </c>
      <c r="R397" s="169" t="str">
        <f t="shared" si="6"/>
        <v>Mayo</v>
      </c>
      <c r="S397" t="s">
        <v>296</v>
      </c>
      <c r="T397" s="17" t="s">
        <v>242</v>
      </c>
    </row>
    <row r="398" spans="1:20">
      <c r="A398" s="4">
        <v>7725110129</v>
      </c>
      <c r="B398" s="5" t="s">
        <v>270</v>
      </c>
      <c r="C398" s="4">
        <v>48926170</v>
      </c>
      <c r="D398" s="5" t="s">
        <v>278</v>
      </c>
      <c r="E398" s="5" t="s">
        <v>71</v>
      </c>
      <c r="F398" s="5" t="s">
        <v>227</v>
      </c>
      <c r="G398" s="5" t="s">
        <v>54</v>
      </c>
      <c r="H398" s="5" t="s">
        <v>231</v>
      </c>
      <c r="I398" s="5" t="s">
        <v>42</v>
      </c>
      <c r="J398" s="5" t="s">
        <v>42</v>
      </c>
      <c r="K398" s="6">
        <v>40325</v>
      </c>
      <c r="L398" s="6">
        <v>40325</v>
      </c>
      <c r="M398" s="7">
        <v>1627700</v>
      </c>
      <c r="N398" s="19" t="s">
        <v>289</v>
      </c>
      <c r="O398" s="19">
        <v>0</v>
      </c>
      <c r="P398" s="19">
        <v>1.6276999999999999</v>
      </c>
      <c r="Q398" s="18">
        <v>5</v>
      </c>
      <c r="R398" s="169" t="str">
        <f t="shared" si="6"/>
        <v>Mayo</v>
      </c>
      <c r="S398" t="s">
        <v>296</v>
      </c>
      <c r="T398" s="17" t="s">
        <v>242</v>
      </c>
    </row>
    <row r="399" spans="1:20">
      <c r="A399" s="4">
        <v>7725110131</v>
      </c>
      <c r="B399" s="5" t="s">
        <v>271</v>
      </c>
      <c r="C399" s="4">
        <v>48926170</v>
      </c>
      <c r="D399" s="5" t="s">
        <v>278</v>
      </c>
      <c r="E399" s="5" t="s">
        <v>71</v>
      </c>
      <c r="F399" s="5" t="s">
        <v>227</v>
      </c>
      <c r="G399" s="5" t="s">
        <v>54</v>
      </c>
      <c r="H399" s="5" t="s">
        <v>231</v>
      </c>
      <c r="I399" s="5" t="s">
        <v>42</v>
      </c>
      <c r="J399" s="5" t="s">
        <v>42</v>
      </c>
      <c r="K399" s="6">
        <v>40325</v>
      </c>
      <c r="L399" s="6">
        <v>40325</v>
      </c>
      <c r="M399" s="7">
        <v>406900</v>
      </c>
      <c r="N399" s="19" t="s">
        <v>289</v>
      </c>
      <c r="O399" s="19">
        <v>0</v>
      </c>
      <c r="P399" s="19">
        <v>0.40689999999999998</v>
      </c>
      <c r="Q399" s="18">
        <v>5</v>
      </c>
      <c r="R399" s="169" t="str">
        <f t="shared" si="6"/>
        <v>Mayo</v>
      </c>
      <c r="S399" t="s">
        <v>297</v>
      </c>
      <c r="T399" s="17" t="s">
        <v>242</v>
      </c>
    </row>
    <row r="400" spans="1:20">
      <c r="A400" s="4">
        <v>7725110133</v>
      </c>
      <c r="B400" s="5" t="s">
        <v>272</v>
      </c>
      <c r="C400" s="4">
        <v>48926170</v>
      </c>
      <c r="D400" s="5" t="s">
        <v>278</v>
      </c>
      <c r="E400" s="5" t="s">
        <v>71</v>
      </c>
      <c r="F400" s="5" t="s">
        <v>227</v>
      </c>
      <c r="G400" s="5" t="s">
        <v>54</v>
      </c>
      <c r="H400" s="5" t="s">
        <v>231</v>
      </c>
      <c r="I400" s="5" t="s">
        <v>42</v>
      </c>
      <c r="J400" s="5" t="s">
        <v>42</v>
      </c>
      <c r="K400" s="6">
        <v>40325</v>
      </c>
      <c r="L400" s="6">
        <v>40325</v>
      </c>
      <c r="M400" s="7">
        <v>305200</v>
      </c>
      <c r="N400" s="19" t="s">
        <v>289</v>
      </c>
      <c r="O400" s="19">
        <v>0</v>
      </c>
      <c r="P400" s="19">
        <v>0.30520000000000003</v>
      </c>
      <c r="Q400" s="18">
        <v>5</v>
      </c>
      <c r="R400" s="169" t="str">
        <f t="shared" si="6"/>
        <v>Mayo</v>
      </c>
      <c r="S400" t="s">
        <v>297</v>
      </c>
      <c r="T400" s="17" t="s">
        <v>242</v>
      </c>
    </row>
    <row r="401" spans="1:20">
      <c r="A401" s="4">
        <v>7725110134</v>
      </c>
      <c r="B401" s="5" t="s">
        <v>273</v>
      </c>
      <c r="C401" s="4">
        <v>48926170</v>
      </c>
      <c r="D401" s="5" t="s">
        <v>278</v>
      </c>
      <c r="E401" s="5" t="s">
        <v>71</v>
      </c>
      <c r="F401" s="5" t="s">
        <v>227</v>
      </c>
      <c r="G401" s="5" t="s">
        <v>54</v>
      </c>
      <c r="H401" s="5" t="s">
        <v>231</v>
      </c>
      <c r="I401" s="5" t="s">
        <v>42</v>
      </c>
      <c r="J401" s="5" t="s">
        <v>42</v>
      </c>
      <c r="K401" s="6">
        <v>40325</v>
      </c>
      <c r="L401" s="6">
        <v>40325</v>
      </c>
      <c r="M401" s="7">
        <v>203400</v>
      </c>
      <c r="N401" s="19" t="s">
        <v>289</v>
      </c>
      <c r="O401" s="19">
        <v>0</v>
      </c>
      <c r="P401" s="19">
        <v>0.2034</v>
      </c>
      <c r="Q401" s="18">
        <v>5</v>
      </c>
      <c r="R401" s="169" t="str">
        <f t="shared" si="6"/>
        <v>Mayo</v>
      </c>
      <c r="S401" t="s">
        <v>297</v>
      </c>
      <c r="T401" s="17" t="s">
        <v>242</v>
      </c>
    </row>
    <row r="402" spans="1:20">
      <c r="A402" s="4">
        <v>7725110111</v>
      </c>
      <c r="B402" s="5" t="s">
        <v>260</v>
      </c>
      <c r="C402" s="4">
        <v>48926270</v>
      </c>
      <c r="D402" s="5" t="s">
        <v>279</v>
      </c>
      <c r="E402" s="5" t="s">
        <v>71</v>
      </c>
      <c r="F402" s="5" t="s">
        <v>227</v>
      </c>
      <c r="G402" s="5" t="s">
        <v>44</v>
      </c>
      <c r="H402" s="5" t="s">
        <v>230</v>
      </c>
      <c r="I402" s="5" t="s">
        <v>42</v>
      </c>
      <c r="J402" s="5" t="s">
        <v>42</v>
      </c>
      <c r="K402" s="6">
        <v>40325</v>
      </c>
      <c r="L402" s="6">
        <v>40325</v>
      </c>
      <c r="M402" s="7">
        <v>306426</v>
      </c>
      <c r="N402" s="19" t="s">
        <v>289</v>
      </c>
      <c r="O402" s="19">
        <v>0</v>
      </c>
      <c r="P402" s="19">
        <v>0.30642599999999998</v>
      </c>
      <c r="Q402" s="18">
        <v>5</v>
      </c>
      <c r="R402" s="169" t="str">
        <f t="shared" si="6"/>
        <v>Mayo</v>
      </c>
      <c r="S402" t="s">
        <v>293</v>
      </c>
      <c r="T402" s="17" t="s">
        <v>242</v>
      </c>
    </row>
    <row r="403" spans="1:20">
      <c r="A403" s="4">
        <v>7725110113</v>
      </c>
      <c r="B403" s="5" t="s">
        <v>262</v>
      </c>
      <c r="C403" s="4">
        <v>48926270</v>
      </c>
      <c r="D403" s="5" t="s">
        <v>279</v>
      </c>
      <c r="E403" s="5" t="s">
        <v>71</v>
      </c>
      <c r="F403" s="5" t="s">
        <v>227</v>
      </c>
      <c r="G403" s="5" t="s">
        <v>44</v>
      </c>
      <c r="H403" s="5" t="s">
        <v>230</v>
      </c>
      <c r="I403" s="5" t="s">
        <v>42</v>
      </c>
      <c r="J403" s="5" t="s">
        <v>42</v>
      </c>
      <c r="K403" s="6">
        <v>40325</v>
      </c>
      <c r="L403" s="6">
        <v>40325</v>
      </c>
      <c r="M403" s="7">
        <v>306426</v>
      </c>
      <c r="N403" s="19" t="s">
        <v>289</v>
      </c>
      <c r="O403" s="19">
        <v>0</v>
      </c>
      <c r="P403" s="19">
        <v>0.30642599999999998</v>
      </c>
      <c r="Q403" s="18">
        <v>5</v>
      </c>
      <c r="R403" s="169" t="str">
        <f t="shared" si="6"/>
        <v>Mayo</v>
      </c>
      <c r="S403" t="s">
        <v>293</v>
      </c>
      <c r="T403" s="17" t="s">
        <v>242</v>
      </c>
    </row>
    <row r="404" spans="1:20">
      <c r="A404" s="4">
        <v>7725110114</v>
      </c>
      <c r="B404" s="5" t="s">
        <v>263</v>
      </c>
      <c r="C404" s="4">
        <v>48926270</v>
      </c>
      <c r="D404" s="5" t="s">
        <v>279</v>
      </c>
      <c r="E404" s="5" t="s">
        <v>71</v>
      </c>
      <c r="F404" s="5" t="s">
        <v>227</v>
      </c>
      <c r="G404" s="5" t="s">
        <v>44</v>
      </c>
      <c r="H404" s="5" t="s">
        <v>230</v>
      </c>
      <c r="I404" s="5" t="s">
        <v>42</v>
      </c>
      <c r="J404" s="5" t="s">
        <v>42</v>
      </c>
      <c r="K404" s="6">
        <v>40325</v>
      </c>
      <c r="L404" s="6">
        <v>40325</v>
      </c>
      <c r="M404" s="7">
        <v>198277</v>
      </c>
      <c r="N404" s="19" t="s">
        <v>289</v>
      </c>
      <c r="O404" s="19">
        <v>0</v>
      </c>
      <c r="P404" s="19">
        <v>0.19827700000000001</v>
      </c>
      <c r="Q404" s="18">
        <v>5</v>
      </c>
      <c r="R404" s="169" t="str">
        <f t="shared" si="6"/>
        <v>Mayo</v>
      </c>
      <c r="S404" t="s">
        <v>293</v>
      </c>
      <c r="T404" s="17" t="s">
        <v>242</v>
      </c>
    </row>
    <row r="405" spans="1:20">
      <c r="A405" s="4">
        <v>7725110116</v>
      </c>
      <c r="B405" s="5" t="s">
        <v>264</v>
      </c>
      <c r="C405" s="4">
        <v>48926270</v>
      </c>
      <c r="D405" s="5" t="s">
        <v>279</v>
      </c>
      <c r="E405" s="5" t="s">
        <v>71</v>
      </c>
      <c r="F405" s="5" t="s">
        <v>227</v>
      </c>
      <c r="G405" s="5" t="s">
        <v>44</v>
      </c>
      <c r="H405" s="5" t="s">
        <v>230</v>
      </c>
      <c r="I405" s="5" t="s">
        <v>42</v>
      </c>
      <c r="J405" s="5" t="s">
        <v>42</v>
      </c>
      <c r="K405" s="6">
        <v>40325</v>
      </c>
      <c r="L405" s="6">
        <v>40325</v>
      </c>
      <c r="M405" s="7">
        <v>324454</v>
      </c>
      <c r="N405" s="19" t="s">
        <v>289</v>
      </c>
      <c r="O405" s="19">
        <v>0</v>
      </c>
      <c r="P405" s="19">
        <v>0.32445400000000002</v>
      </c>
      <c r="Q405" s="18">
        <v>5</v>
      </c>
      <c r="R405" s="169" t="str">
        <f t="shared" si="6"/>
        <v>Mayo</v>
      </c>
      <c r="S405" t="s">
        <v>294</v>
      </c>
      <c r="T405" s="17" t="s">
        <v>242</v>
      </c>
    </row>
    <row r="406" spans="1:20">
      <c r="A406" s="4">
        <v>7725110124</v>
      </c>
      <c r="B406" s="5" t="s">
        <v>267</v>
      </c>
      <c r="C406" s="4">
        <v>48926270</v>
      </c>
      <c r="D406" s="5" t="s">
        <v>279</v>
      </c>
      <c r="E406" s="5" t="s">
        <v>71</v>
      </c>
      <c r="F406" s="5" t="s">
        <v>227</v>
      </c>
      <c r="G406" s="5" t="s">
        <v>44</v>
      </c>
      <c r="H406" s="5" t="s">
        <v>230</v>
      </c>
      <c r="I406" s="5" t="s">
        <v>42</v>
      </c>
      <c r="J406" s="5" t="s">
        <v>42</v>
      </c>
      <c r="K406" s="6">
        <v>40325</v>
      </c>
      <c r="L406" s="6">
        <v>40325</v>
      </c>
      <c r="M406" s="7">
        <v>37493</v>
      </c>
      <c r="N406" s="19" t="s">
        <v>289</v>
      </c>
      <c r="O406" s="19">
        <v>0</v>
      </c>
      <c r="P406" s="19">
        <v>3.7492999999999999E-2</v>
      </c>
      <c r="Q406" s="18">
        <v>5</v>
      </c>
      <c r="R406" s="169" t="str">
        <f t="shared" si="6"/>
        <v>Mayo</v>
      </c>
      <c r="S406" t="s">
        <v>295</v>
      </c>
      <c r="T406" s="17" t="s">
        <v>242</v>
      </c>
    </row>
    <row r="407" spans="1:20">
      <c r="A407" s="4">
        <v>7725110127</v>
      </c>
      <c r="B407" s="5" t="s">
        <v>268</v>
      </c>
      <c r="C407" s="4">
        <v>48926270</v>
      </c>
      <c r="D407" s="5" t="s">
        <v>279</v>
      </c>
      <c r="E407" s="5" t="s">
        <v>71</v>
      </c>
      <c r="F407" s="5" t="s">
        <v>227</v>
      </c>
      <c r="G407" s="5" t="s">
        <v>54</v>
      </c>
      <c r="H407" s="5" t="s">
        <v>231</v>
      </c>
      <c r="I407" s="5" t="s">
        <v>42</v>
      </c>
      <c r="J407" s="5" t="s">
        <v>42</v>
      </c>
      <c r="K407" s="6">
        <v>40325</v>
      </c>
      <c r="L407" s="6">
        <v>40325</v>
      </c>
      <c r="M407" s="7">
        <v>139400</v>
      </c>
      <c r="N407" s="19" t="s">
        <v>289</v>
      </c>
      <c r="O407" s="19">
        <v>0</v>
      </c>
      <c r="P407" s="19">
        <v>0.1394</v>
      </c>
      <c r="Q407" s="18">
        <v>5</v>
      </c>
      <c r="R407" s="169" t="str">
        <f t="shared" si="6"/>
        <v>Mayo</v>
      </c>
      <c r="S407" t="s">
        <v>296</v>
      </c>
      <c r="T407" s="17" t="s">
        <v>242</v>
      </c>
    </row>
    <row r="408" spans="1:20">
      <c r="A408" s="4">
        <v>7725110128</v>
      </c>
      <c r="B408" s="5" t="s">
        <v>269</v>
      </c>
      <c r="C408" s="4">
        <v>48926270</v>
      </c>
      <c r="D408" s="5" t="s">
        <v>279</v>
      </c>
      <c r="E408" s="5" t="s">
        <v>71</v>
      </c>
      <c r="F408" s="5" t="s">
        <v>227</v>
      </c>
      <c r="G408" s="5" t="s">
        <v>54</v>
      </c>
      <c r="H408" s="5" t="s">
        <v>231</v>
      </c>
      <c r="I408" s="5" t="s">
        <v>42</v>
      </c>
      <c r="J408" s="5" t="s">
        <v>42</v>
      </c>
      <c r="K408" s="6">
        <v>40325</v>
      </c>
      <c r="L408" s="6">
        <v>40325</v>
      </c>
      <c r="M408" s="7">
        <v>-132474</v>
      </c>
      <c r="N408" s="19" t="s">
        <v>289</v>
      </c>
      <c r="O408" s="19">
        <v>0</v>
      </c>
      <c r="P408" s="19">
        <v>-0.13247400000000001</v>
      </c>
      <c r="Q408" s="18">
        <v>5</v>
      </c>
      <c r="R408" s="169" t="str">
        <f t="shared" si="6"/>
        <v>Mayo</v>
      </c>
      <c r="S408" t="s">
        <v>296</v>
      </c>
      <c r="T408" s="17" t="s">
        <v>242</v>
      </c>
    </row>
    <row r="409" spans="1:20">
      <c r="A409" s="4">
        <v>7725110128</v>
      </c>
      <c r="B409" s="5" t="s">
        <v>269</v>
      </c>
      <c r="C409" s="4">
        <v>48926270</v>
      </c>
      <c r="D409" s="5" t="s">
        <v>279</v>
      </c>
      <c r="E409" s="5" t="s">
        <v>71</v>
      </c>
      <c r="F409" s="5" t="s">
        <v>227</v>
      </c>
      <c r="G409" s="5" t="s">
        <v>54</v>
      </c>
      <c r="H409" s="5" t="s">
        <v>231</v>
      </c>
      <c r="I409" s="5" t="s">
        <v>42</v>
      </c>
      <c r="J409" s="5" t="s">
        <v>42</v>
      </c>
      <c r="K409" s="6">
        <v>40325</v>
      </c>
      <c r="L409" s="6">
        <v>40325</v>
      </c>
      <c r="M409" s="7">
        <v>413800</v>
      </c>
      <c r="N409" s="19" t="s">
        <v>289</v>
      </c>
      <c r="O409" s="19">
        <v>0</v>
      </c>
      <c r="P409" s="19">
        <v>0.4138</v>
      </c>
      <c r="Q409" s="18">
        <v>5</v>
      </c>
      <c r="R409" s="169" t="str">
        <f t="shared" si="6"/>
        <v>Mayo</v>
      </c>
      <c r="S409" t="s">
        <v>296</v>
      </c>
      <c r="T409" s="17" t="s">
        <v>242</v>
      </c>
    </row>
    <row r="410" spans="1:20">
      <c r="A410" s="4">
        <v>7725110129</v>
      </c>
      <c r="B410" s="5" t="s">
        <v>270</v>
      </c>
      <c r="C410" s="4">
        <v>48926270</v>
      </c>
      <c r="D410" s="5" t="s">
        <v>279</v>
      </c>
      <c r="E410" s="5" t="s">
        <v>71</v>
      </c>
      <c r="F410" s="5" t="s">
        <v>227</v>
      </c>
      <c r="G410" s="5" t="s">
        <v>54</v>
      </c>
      <c r="H410" s="5" t="s">
        <v>231</v>
      </c>
      <c r="I410" s="5" t="s">
        <v>42</v>
      </c>
      <c r="J410" s="5" t="s">
        <v>42</v>
      </c>
      <c r="K410" s="6">
        <v>40325</v>
      </c>
      <c r="L410" s="6">
        <v>40325</v>
      </c>
      <c r="M410" s="7">
        <v>-132474</v>
      </c>
      <c r="N410" s="19" t="s">
        <v>289</v>
      </c>
      <c r="O410" s="19">
        <v>0</v>
      </c>
      <c r="P410" s="19">
        <v>-0.13247400000000001</v>
      </c>
      <c r="Q410" s="18">
        <v>5</v>
      </c>
      <c r="R410" s="169" t="str">
        <f t="shared" si="6"/>
        <v>Mayo</v>
      </c>
      <c r="S410" t="s">
        <v>296</v>
      </c>
      <c r="T410" s="17" t="s">
        <v>242</v>
      </c>
    </row>
    <row r="411" spans="1:20">
      <c r="A411" s="4">
        <v>7725110129</v>
      </c>
      <c r="B411" s="5" t="s">
        <v>270</v>
      </c>
      <c r="C411" s="4">
        <v>48926270</v>
      </c>
      <c r="D411" s="5" t="s">
        <v>279</v>
      </c>
      <c r="E411" s="5" t="s">
        <v>71</v>
      </c>
      <c r="F411" s="5" t="s">
        <v>227</v>
      </c>
      <c r="G411" s="5" t="s">
        <v>54</v>
      </c>
      <c r="H411" s="5" t="s">
        <v>231</v>
      </c>
      <c r="I411" s="5" t="s">
        <v>42</v>
      </c>
      <c r="J411" s="5" t="s">
        <v>42</v>
      </c>
      <c r="K411" s="6">
        <v>40325</v>
      </c>
      <c r="L411" s="6">
        <v>40325</v>
      </c>
      <c r="M411" s="7">
        <v>529900</v>
      </c>
      <c r="N411" s="19" t="s">
        <v>289</v>
      </c>
      <c r="O411" s="19">
        <v>0</v>
      </c>
      <c r="P411" s="19">
        <v>0.52990000000000004</v>
      </c>
      <c r="Q411" s="18">
        <v>5</v>
      </c>
      <c r="R411" s="169" t="str">
        <f t="shared" si="6"/>
        <v>Mayo</v>
      </c>
      <c r="S411" t="s">
        <v>296</v>
      </c>
      <c r="T411" s="17" t="s">
        <v>242</v>
      </c>
    </row>
    <row r="412" spans="1:20">
      <c r="A412" s="4">
        <v>7725110131</v>
      </c>
      <c r="B412" s="5" t="s">
        <v>271</v>
      </c>
      <c r="C412" s="4">
        <v>48926270</v>
      </c>
      <c r="D412" s="5" t="s">
        <v>279</v>
      </c>
      <c r="E412" s="5" t="s">
        <v>71</v>
      </c>
      <c r="F412" s="5" t="s">
        <v>227</v>
      </c>
      <c r="G412" s="5" t="s">
        <v>54</v>
      </c>
      <c r="H412" s="5" t="s">
        <v>231</v>
      </c>
      <c r="I412" s="5" t="s">
        <v>42</v>
      </c>
      <c r="J412" s="5" t="s">
        <v>42</v>
      </c>
      <c r="K412" s="6">
        <v>40325</v>
      </c>
      <c r="L412" s="6">
        <v>40325</v>
      </c>
      <c r="M412" s="7">
        <v>128300</v>
      </c>
      <c r="N412" s="19" t="s">
        <v>289</v>
      </c>
      <c r="O412" s="19">
        <v>0</v>
      </c>
      <c r="P412" s="19">
        <v>0.1283</v>
      </c>
      <c r="Q412" s="18">
        <v>5</v>
      </c>
      <c r="R412" s="169" t="str">
        <f t="shared" si="6"/>
        <v>Mayo</v>
      </c>
      <c r="S412" t="s">
        <v>297</v>
      </c>
      <c r="T412" s="17" t="s">
        <v>242</v>
      </c>
    </row>
    <row r="413" spans="1:20">
      <c r="A413" s="4">
        <v>7725110133</v>
      </c>
      <c r="B413" s="5" t="s">
        <v>272</v>
      </c>
      <c r="C413" s="4">
        <v>48926270</v>
      </c>
      <c r="D413" s="5" t="s">
        <v>279</v>
      </c>
      <c r="E413" s="5" t="s">
        <v>71</v>
      </c>
      <c r="F413" s="5" t="s">
        <v>227</v>
      </c>
      <c r="G413" s="5" t="s">
        <v>54</v>
      </c>
      <c r="H413" s="5" t="s">
        <v>231</v>
      </c>
      <c r="I413" s="5" t="s">
        <v>42</v>
      </c>
      <c r="J413" s="5" t="s">
        <v>42</v>
      </c>
      <c r="K413" s="6">
        <v>40325</v>
      </c>
      <c r="L413" s="6">
        <v>40325</v>
      </c>
      <c r="M413" s="7">
        <v>96200</v>
      </c>
      <c r="N413" s="19" t="s">
        <v>289</v>
      </c>
      <c r="O413" s="19">
        <v>0</v>
      </c>
      <c r="P413" s="19">
        <v>9.6199999999999994E-2</v>
      </c>
      <c r="Q413" s="18">
        <v>5</v>
      </c>
      <c r="R413" s="169" t="str">
        <f t="shared" si="6"/>
        <v>Mayo</v>
      </c>
      <c r="S413" t="s">
        <v>297</v>
      </c>
      <c r="T413" s="17" t="s">
        <v>242</v>
      </c>
    </row>
    <row r="414" spans="1:20">
      <c r="A414" s="4">
        <v>7725110134</v>
      </c>
      <c r="B414" s="5" t="s">
        <v>273</v>
      </c>
      <c r="C414" s="4">
        <v>48926270</v>
      </c>
      <c r="D414" s="5" t="s">
        <v>279</v>
      </c>
      <c r="E414" s="5" t="s">
        <v>71</v>
      </c>
      <c r="F414" s="5" t="s">
        <v>227</v>
      </c>
      <c r="G414" s="5" t="s">
        <v>54</v>
      </c>
      <c r="H414" s="5" t="s">
        <v>231</v>
      </c>
      <c r="I414" s="5" t="s">
        <v>42</v>
      </c>
      <c r="J414" s="5" t="s">
        <v>42</v>
      </c>
      <c r="K414" s="6">
        <v>40325</v>
      </c>
      <c r="L414" s="6">
        <v>40325</v>
      </c>
      <c r="M414" s="7">
        <v>64200</v>
      </c>
      <c r="N414" s="19" t="s">
        <v>289</v>
      </c>
      <c r="O414" s="19">
        <v>0</v>
      </c>
      <c r="P414" s="19">
        <v>6.4199999999999993E-2</v>
      </c>
      <c r="Q414" s="18">
        <v>5</v>
      </c>
      <c r="R414" s="169" t="str">
        <f t="shared" si="6"/>
        <v>Mayo</v>
      </c>
      <c r="S414" t="s">
        <v>297</v>
      </c>
      <c r="T414" s="17" t="s">
        <v>242</v>
      </c>
    </row>
    <row r="415" spans="1:20">
      <c r="A415" s="4">
        <v>7725116403</v>
      </c>
      <c r="B415" s="5" t="s">
        <v>274</v>
      </c>
      <c r="C415" s="4">
        <v>48926170</v>
      </c>
      <c r="D415" s="5" t="s">
        <v>278</v>
      </c>
      <c r="E415" s="5" t="s">
        <v>51</v>
      </c>
      <c r="F415" s="5" t="s">
        <v>227</v>
      </c>
      <c r="G415" s="5" t="s">
        <v>78</v>
      </c>
      <c r="H415" s="5" t="s">
        <v>79</v>
      </c>
      <c r="I415" s="5" t="s">
        <v>42</v>
      </c>
      <c r="J415" s="5" t="s">
        <v>42</v>
      </c>
      <c r="K415" s="6">
        <v>40325</v>
      </c>
      <c r="L415" s="6">
        <v>40327</v>
      </c>
      <c r="M415" s="7">
        <v>22718590</v>
      </c>
      <c r="N415" s="19" t="s">
        <v>289</v>
      </c>
      <c r="O415" s="19">
        <v>0</v>
      </c>
      <c r="P415" s="19">
        <v>22.718589999999999</v>
      </c>
      <c r="Q415" s="18">
        <v>5</v>
      </c>
      <c r="R415" s="169" t="str">
        <f t="shared" si="6"/>
        <v>Mayo</v>
      </c>
      <c r="S415" t="s">
        <v>170</v>
      </c>
      <c r="T415" s="17" t="s">
        <v>246</v>
      </c>
    </row>
    <row r="416" spans="1:20">
      <c r="A416" s="4">
        <v>7725116403</v>
      </c>
      <c r="B416" s="5" t="s">
        <v>274</v>
      </c>
      <c r="C416" s="4">
        <v>48926270</v>
      </c>
      <c r="D416" s="5" t="s">
        <v>279</v>
      </c>
      <c r="E416" s="5" t="s">
        <v>51</v>
      </c>
      <c r="F416" s="5" t="s">
        <v>227</v>
      </c>
      <c r="G416" s="5" t="s">
        <v>100</v>
      </c>
      <c r="H416" s="5" t="s">
        <v>101</v>
      </c>
      <c r="I416" s="5" t="s">
        <v>42</v>
      </c>
      <c r="J416" s="5" t="s">
        <v>42</v>
      </c>
      <c r="K416" s="6">
        <v>40324</v>
      </c>
      <c r="L416" s="6">
        <v>40327</v>
      </c>
      <c r="M416" s="7">
        <v>24854164</v>
      </c>
      <c r="N416" s="19" t="s">
        <v>289</v>
      </c>
      <c r="O416" s="19">
        <v>0</v>
      </c>
      <c r="P416" s="19">
        <v>24.854164000000001</v>
      </c>
      <c r="Q416" s="18">
        <v>5</v>
      </c>
      <c r="R416" s="169" t="str">
        <f t="shared" si="6"/>
        <v>Mayo</v>
      </c>
      <c r="S416" t="s">
        <v>170</v>
      </c>
      <c r="T416" s="17" t="s">
        <v>246</v>
      </c>
    </row>
    <row r="417" spans="1:20">
      <c r="A417" s="4">
        <v>7725116403</v>
      </c>
      <c r="B417" s="5" t="s">
        <v>274</v>
      </c>
      <c r="C417" s="4">
        <v>48926370</v>
      </c>
      <c r="D417" s="5" t="s">
        <v>281</v>
      </c>
      <c r="E417" s="5" t="s">
        <v>51</v>
      </c>
      <c r="F417" s="5" t="s">
        <v>227</v>
      </c>
      <c r="G417" s="5" t="s">
        <v>100</v>
      </c>
      <c r="H417" s="5" t="s">
        <v>101</v>
      </c>
      <c r="I417" s="5" t="s">
        <v>42</v>
      </c>
      <c r="J417" s="5" t="s">
        <v>42</v>
      </c>
      <c r="K417" s="6">
        <v>40324</v>
      </c>
      <c r="L417" s="6">
        <v>40327</v>
      </c>
      <c r="M417" s="7">
        <v>40055617</v>
      </c>
      <c r="N417" s="19" t="s">
        <v>289</v>
      </c>
      <c r="O417" s="19">
        <v>0</v>
      </c>
      <c r="P417" s="19">
        <v>40.055616999999998</v>
      </c>
      <c r="Q417" s="18">
        <v>5</v>
      </c>
      <c r="R417" s="169" t="str">
        <f t="shared" si="6"/>
        <v>Mayo</v>
      </c>
      <c r="S417" t="s">
        <v>170</v>
      </c>
      <c r="T417" s="17" t="s">
        <v>246</v>
      </c>
    </row>
    <row r="418" spans="1:20">
      <c r="A418" s="4">
        <v>7725116403</v>
      </c>
      <c r="B418" s="5" t="s">
        <v>274</v>
      </c>
      <c r="C418" s="4">
        <v>48926370</v>
      </c>
      <c r="D418" s="5" t="s">
        <v>281</v>
      </c>
      <c r="E418" s="5" t="s">
        <v>51</v>
      </c>
      <c r="F418" s="5" t="s">
        <v>227</v>
      </c>
      <c r="G418" s="5" t="s">
        <v>100</v>
      </c>
      <c r="H418" s="5" t="s">
        <v>101</v>
      </c>
      <c r="I418" s="5" t="s">
        <v>42</v>
      </c>
      <c r="J418" s="5" t="s">
        <v>42</v>
      </c>
      <c r="K418" s="6">
        <v>40326</v>
      </c>
      <c r="L418" s="6">
        <v>40327</v>
      </c>
      <c r="M418" s="7">
        <v>1420278</v>
      </c>
      <c r="N418" s="19" t="s">
        <v>289</v>
      </c>
      <c r="O418" s="19">
        <v>0</v>
      </c>
      <c r="P418" s="19">
        <v>1.4202779999999999</v>
      </c>
      <c r="Q418" s="18">
        <v>5</v>
      </c>
      <c r="R418" s="169" t="str">
        <f t="shared" si="6"/>
        <v>Mayo</v>
      </c>
      <c r="S418" t="s">
        <v>170</v>
      </c>
      <c r="T418" s="17" t="s">
        <v>246</v>
      </c>
    </row>
    <row r="419" spans="1:20">
      <c r="A419" s="4">
        <v>7725116403</v>
      </c>
      <c r="B419" s="5" t="s">
        <v>274</v>
      </c>
      <c r="C419" s="4">
        <v>48926470</v>
      </c>
      <c r="D419" s="5" t="s">
        <v>284</v>
      </c>
      <c r="E419" s="5" t="s">
        <v>51</v>
      </c>
      <c r="F419" s="5" t="s">
        <v>227</v>
      </c>
      <c r="G419" s="5" t="s">
        <v>100</v>
      </c>
      <c r="H419" s="5" t="s">
        <v>101</v>
      </c>
      <c r="I419" s="5" t="s">
        <v>42</v>
      </c>
      <c r="J419" s="5" t="s">
        <v>42</v>
      </c>
      <c r="K419" s="6">
        <v>40324</v>
      </c>
      <c r="L419" s="6">
        <v>40327</v>
      </c>
      <c r="M419" s="7">
        <v>1996378</v>
      </c>
      <c r="N419" s="19" t="s">
        <v>289</v>
      </c>
      <c r="O419" s="19">
        <v>0</v>
      </c>
      <c r="P419" s="19">
        <v>1.996378</v>
      </c>
      <c r="Q419" s="18">
        <v>5</v>
      </c>
      <c r="R419" s="169" t="str">
        <f t="shared" si="6"/>
        <v>Mayo</v>
      </c>
      <c r="S419" t="s">
        <v>170</v>
      </c>
      <c r="T419" s="17" t="s">
        <v>246</v>
      </c>
    </row>
    <row r="420" spans="1:20">
      <c r="A420" s="4">
        <v>7725116403</v>
      </c>
      <c r="B420" s="5" t="s">
        <v>274</v>
      </c>
      <c r="C420" s="4">
        <v>48926470</v>
      </c>
      <c r="D420" s="5" t="s">
        <v>284</v>
      </c>
      <c r="E420" s="5" t="s">
        <v>51</v>
      </c>
      <c r="F420" s="5" t="s">
        <v>227</v>
      </c>
      <c r="G420" s="5" t="s">
        <v>78</v>
      </c>
      <c r="H420" s="5" t="s">
        <v>79</v>
      </c>
      <c r="I420" s="5" t="s">
        <v>42</v>
      </c>
      <c r="J420" s="5" t="s">
        <v>42</v>
      </c>
      <c r="K420" s="6">
        <v>40325</v>
      </c>
      <c r="L420" s="6">
        <v>40327</v>
      </c>
      <c r="M420" s="7">
        <v>4187127</v>
      </c>
      <c r="N420" s="19" t="s">
        <v>289</v>
      </c>
      <c r="O420" s="19">
        <v>0</v>
      </c>
      <c r="P420" s="19">
        <v>4.1871270000000003</v>
      </c>
      <c r="Q420" s="18">
        <v>5</v>
      </c>
      <c r="R420" s="169" t="str">
        <f t="shared" si="6"/>
        <v>Mayo</v>
      </c>
      <c r="S420" t="s">
        <v>170</v>
      </c>
      <c r="T420" s="17" t="s">
        <v>246</v>
      </c>
    </row>
    <row r="421" spans="1:20">
      <c r="A421" s="21">
        <v>7725116403</v>
      </c>
      <c r="B421" s="22" t="s">
        <v>274</v>
      </c>
      <c r="C421" s="21">
        <v>48926170</v>
      </c>
      <c r="D421" s="22" t="s">
        <v>278</v>
      </c>
      <c r="E421" s="22" t="s">
        <v>173</v>
      </c>
      <c r="F421" s="22" t="s">
        <v>227</v>
      </c>
      <c r="G421" s="22" t="s">
        <v>78</v>
      </c>
      <c r="H421" s="22" t="s">
        <v>79</v>
      </c>
      <c r="I421" s="22" t="s">
        <v>42</v>
      </c>
      <c r="J421" s="22" t="s">
        <v>42</v>
      </c>
      <c r="K421" s="9">
        <v>40332</v>
      </c>
      <c r="L421" s="9">
        <v>40333</v>
      </c>
      <c r="M421" s="23">
        <v>23391729</v>
      </c>
      <c r="N421" s="24" t="s">
        <v>289</v>
      </c>
      <c r="O421" s="24">
        <v>0</v>
      </c>
      <c r="P421" s="24">
        <v>23.391729000000002</v>
      </c>
      <c r="Q421" s="170">
        <v>6</v>
      </c>
      <c r="R421" s="169" t="str">
        <f t="shared" si="6"/>
        <v>Junio</v>
      </c>
      <c r="S421" s="10" t="s">
        <v>170</v>
      </c>
      <c r="T421" s="17" t="s">
        <v>246</v>
      </c>
    </row>
    <row r="422" spans="1:20">
      <c r="A422" s="4">
        <v>7725116403</v>
      </c>
      <c r="B422" s="5" t="s">
        <v>274</v>
      </c>
      <c r="C422" s="4">
        <v>48926270</v>
      </c>
      <c r="D422" s="5" t="s">
        <v>279</v>
      </c>
      <c r="E422" s="5" t="s">
        <v>173</v>
      </c>
      <c r="F422" s="5" t="s">
        <v>227</v>
      </c>
      <c r="G422" s="5" t="s">
        <v>100</v>
      </c>
      <c r="H422" s="5" t="s">
        <v>101</v>
      </c>
      <c r="I422" s="5" t="s">
        <v>42</v>
      </c>
      <c r="J422" s="5" t="s">
        <v>42</v>
      </c>
      <c r="K422" s="6">
        <v>40331</v>
      </c>
      <c r="L422" s="6">
        <v>40333</v>
      </c>
      <c r="M422" s="7">
        <v>33906093</v>
      </c>
      <c r="N422" s="19" t="s">
        <v>289</v>
      </c>
      <c r="O422" s="19">
        <v>0</v>
      </c>
      <c r="P422" s="19">
        <v>33.906092999999998</v>
      </c>
      <c r="Q422" s="18">
        <v>6</v>
      </c>
      <c r="R422" s="169" t="str">
        <f t="shared" si="6"/>
        <v>Junio</v>
      </c>
      <c r="S422" t="s">
        <v>170</v>
      </c>
      <c r="T422" s="17" t="s">
        <v>246</v>
      </c>
    </row>
    <row r="423" spans="1:20">
      <c r="A423" s="4">
        <v>7725116403</v>
      </c>
      <c r="B423" s="5" t="s">
        <v>274</v>
      </c>
      <c r="C423" s="4">
        <v>48926370</v>
      </c>
      <c r="D423" s="5" t="s">
        <v>281</v>
      </c>
      <c r="E423" s="5" t="s">
        <v>173</v>
      </c>
      <c r="F423" s="5" t="s">
        <v>227</v>
      </c>
      <c r="G423" s="5" t="s">
        <v>100</v>
      </c>
      <c r="H423" s="5" t="s">
        <v>101</v>
      </c>
      <c r="I423" s="5" t="s">
        <v>42</v>
      </c>
      <c r="J423" s="5" t="s">
        <v>42</v>
      </c>
      <c r="K423" s="6">
        <v>40330</v>
      </c>
      <c r="L423" s="6">
        <v>40333</v>
      </c>
      <c r="M423" s="7">
        <v>304693</v>
      </c>
      <c r="N423" s="19" t="s">
        <v>289</v>
      </c>
      <c r="O423" s="19">
        <v>0</v>
      </c>
      <c r="P423" s="19">
        <v>0.30469299999999999</v>
      </c>
      <c r="Q423" s="18">
        <v>6</v>
      </c>
      <c r="R423" s="169" t="str">
        <f t="shared" si="6"/>
        <v>Junio</v>
      </c>
      <c r="S423" t="s">
        <v>170</v>
      </c>
      <c r="T423" s="17" t="s">
        <v>246</v>
      </c>
    </row>
    <row r="424" spans="1:20">
      <c r="A424" s="4">
        <v>7725116403</v>
      </c>
      <c r="B424" s="5" t="s">
        <v>274</v>
      </c>
      <c r="C424" s="4">
        <v>48926370</v>
      </c>
      <c r="D424" s="5" t="s">
        <v>281</v>
      </c>
      <c r="E424" s="5" t="s">
        <v>173</v>
      </c>
      <c r="F424" s="5" t="s">
        <v>227</v>
      </c>
      <c r="G424" s="5" t="s">
        <v>100</v>
      </c>
      <c r="H424" s="5" t="s">
        <v>101</v>
      </c>
      <c r="I424" s="5" t="s">
        <v>42</v>
      </c>
      <c r="J424" s="5" t="s">
        <v>42</v>
      </c>
      <c r="K424" s="6">
        <v>40331</v>
      </c>
      <c r="L424" s="6">
        <v>40333</v>
      </c>
      <c r="M424" s="7">
        <v>58487718</v>
      </c>
      <c r="N424" s="19" t="s">
        <v>289</v>
      </c>
      <c r="O424" s="19">
        <v>0</v>
      </c>
      <c r="P424" s="19">
        <v>58.487718000000001</v>
      </c>
      <c r="Q424" s="18">
        <v>6</v>
      </c>
      <c r="R424" s="169" t="str">
        <f t="shared" si="6"/>
        <v>Junio</v>
      </c>
      <c r="S424" t="s">
        <v>170</v>
      </c>
      <c r="T424" s="17" t="s">
        <v>246</v>
      </c>
    </row>
    <row r="425" spans="1:20">
      <c r="A425" s="4">
        <v>7725116403</v>
      </c>
      <c r="B425" s="5" t="s">
        <v>274</v>
      </c>
      <c r="C425" s="4">
        <v>48926470</v>
      </c>
      <c r="D425" s="5" t="s">
        <v>284</v>
      </c>
      <c r="E425" s="5" t="s">
        <v>173</v>
      </c>
      <c r="F425" s="5" t="s">
        <v>227</v>
      </c>
      <c r="G425" s="5" t="s">
        <v>100</v>
      </c>
      <c r="H425" s="5" t="s">
        <v>101</v>
      </c>
      <c r="I425" s="5" t="s">
        <v>42</v>
      </c>
      <c r="J425" s="5" t="s">
        <v>42</v>
      </c>
      <c r="K425" s="6">
        <v>40331</v>
      </c>
      <c r="L425" s="6">
        <v>40333</v>
      </c>
      <c r="M425" s="7">
        <v>1837180</v>
      </c>
      <c r="N425" s="19" t="s">
        <v>289</v>
      </c>
      <c r="O425" s="19">
        <v>0</v>
      </c>
      <c r="P425" s="19">
        <v>1.83718</v>
      </c>
      <c r="Q425" s="18">
        <v>6</v>
      </c>
      <c r="R425" s="169" t="str">
        <f t="shared" si="6"/>
        <v>Junio</v>
      </c>
      <c r="S425" t="s">
        <v>170</v>
      </c>
      <c r="T425" s="17" t="s">
        <v>246</v>
      </c>
    </row>
    <row r="426" spans="1:20">
      <c r="A426" s="4">
        <v>7725116403</v>
      </c>
      <c r="B426" s="5" t="s">
        <v>274</v>
      </c>
      <c r="C426" s="4">
        <v>48926470</v>
      </c>
      <c r="D426" s="5" t="s">
        <v>284</v>
      </c>
      <c r="E426" s="5" t="s">
        <v>173</v>
      </c>
      <c r="F426" s="5" t="s">
        <v>227</v>
      </c>
      <c r="G426" s="5" t="s">
        <v>78</v>
      </c>
      <c r="H426" s="5" t="s">
        <v>79</v>
      </c>
      <c r="I426" s="5" t="s">
        <v>42</v>
      </c>
      <c r="J426" s="5" t="s">
        <v>42</v>
      </c>
      <c r="K426" s="6">
        <v>40332</v>
      </c>
      <c r="L426" s="6">
        <v>40333</v>
      </c>
      <c r="M426" s="7">
        <v>4028758</v>
      </c>
      <c r="N426" s="19" t="s">
        <v>289</v>
      </c>
      <c r="O426" s="19">
        <v>0</v>
      </c>
      <c r="P426" s="19">
        <v>4.0287579999999998</v>
      </c>
      <c r="Q426" s="18">
        <v>6</v>
      </c>
      <c r="R426" s="169" t="str">
        <f t="shared" si="6"/>
        <v>Junio</v>
      </c>
      <c r="S426" t="s">
        <v>170</v>
      </c>
      <c r="T426" s="17" t="s">
        <v>246</v>
      </c>
    </row>
    <row r="427" spans="1:20">
      <c r="A427" s="4">
        <v>7725110102</v>
      </c>
      <c r="B427" s="5" t="s">
        <v>256</v>
      </c>
      <c r="C427" s="4">
        <v>48926070</v>
      </c>
      <c r="D427" s="5" t="s">
        <v>174</v>
      </c>
      <c r="E427" s="5" t="s">
        <v>71</v>
      </c>
      <c r="F427" s="5" t="s">
        <v>227</v>
      </c>
      <c r="G427" s="5" t="s">
        <v>40</v>
      </c>
      <c r="H427" s="5" t="s">
        <v>229</v>
      </c>
      <c r="I427" s="5" t="s">
        <v>42</v>
      </c>
      <c r="J427" s="5" t="s">
        <v>42</v>
      </c>
      <c r="K427" s="6">
        <v>40339</v>
      </c>
      <c r="L427" s="6">
        <v>40339</v>
      </c>
      <c r="M427" s="7">
        <v>7594550</v>
      </c>
      <c r="N427" s="19" t="s">
        <v>289</v>
      </c>
      <c r="O427" s="19">
        <v>0</v>
      </c>
      <c r="P427" s="19">
        <v>7.5945499999999999</v>
      </c>
      <c r="Q427" s="18">
        <v>6</v>
      </c>
      <c r="R427" s="169" t="str">
        <f t="shared" si="6"/>
        <v>Junio</v>
      </c>
      <c r="S427" t="s">
        <v>292</v>
      </c>
      <c r="T427" s="17" t="s">
        <v>242</v>
      </c>
    </row>
    <row r="428" spans="1:20">
      <c r="A428" s="4">
        <v>7725110104</v>
      </c>
      <c r="B428" s="5" t="s">
        <v>257</v>
      </c>
      <c r="C428" s="4">
        <v>48926070</v>
      </c>
      <c r="D428" s="5" t="s">
        <v>174</v>
      </c>
      <c r="E428" s="5" t="s">
        <v>71</v>
      </c>
      <c r="F428" s="5" t="s">
        <v>227</v>
      </c>
      <c r="G428" s="5" t="s">
        <v>40</v>
      </c>
      <c r="H428" s="5" t="s">
        <v>229</v>
      </c>
      <c r="I428" s="5" t="s">
        <v>42</v>
      </c>
      <c r="J428" s="5" t="s">
        <v>42</v>
      </c>
      <c r="K428" s="6">
        <v>40339</v>
      </c>
      <c r="L428" s="6">
        <v>40339</v>
      </c>
      <c r="M428" s="7">
        <v>225499</v>
      </c>
      <c r="N428" s="19" t="s">
        <v>289</v>
      </c>
      <c r="O428" s="19">
        <v>0</v>
      </c>
      <c r="P428" s="19">
        <v>0.225499</v>
      </c>
      <c r="Q428" s="18">
        <v>6</v>
      </c>
      <c r="R428" s="169" t="str">
        <f t="shared" si="6"/>
        <v>Junio</v>
      </c>
      <c r="S428" t="s">
        <v>292</v>
      </c>
      <c r="T428" s="17" t="s">
        <v>242</v>
      </c>
    </row>
    <row r="429" spans="1:20">
      <c r="A429" s="4">
        <v>7725110110</v>
      </c>
      <c r="B429" s="5" t="s">
        <v>259</v>
      </c>
      <c r="C429" s="4">
        <v>48926070</v>
      </c>
      <c r="D429" s="5" t="s">
        <v>174</v>
      </c>
      <c r="E429" s="5" t="s">
        <v>71</v>
      </c>
      <c r="F429" s="5" t="s">
        <v>227</v>
      </c>
      <c r="G429" s="5" t="s">
        <v>40</v>
      </c>
      <c r="H429" s="5" t="s">
        <v>229</v>
      </c>
      <c r="I429" s="5" t="s">
        <v>42</v>
      </c>
      <c r="J429" s="5" t="s">
        <v>42</v>
      </c>
      <c r="K429" s="6">
        <v>40339</v>
      </c>
      <c r="L429" s="6">
        <v>40339</v>
      </c>
      <c r="M429" s="7">
        <v>246000</v>
      </c>
      <c r="N429" s="19" t="s">
        <v>289</v>
      </c>
      <c r="O429" s="19">
        <v>0</v>
      </c>
      <c r="P429" s="19">
        <v>0.246</v>
      </c>
      <c r="Q429" s="18">
        <v>6</v>
      </c>
      <c r="R429" s="169" t="str">
        <f t="shared" si="6"/>
        <v>Junio</v>
      </c>
      <c r="S429" t="s">
        <v>292</v>
      </c>
      <c r="T429" s="17" t="s">
        <v>242</v>
      </c>
    </row>
    <row r="430" spans="1:20">
      <c r="A430" s="4">
        <v>7725110102</v>
      </c>
      <c r="B430" s="5" t="s">
        <v>256</v>
      </c>
      <c r="C430" s="4">
        <v>48926170</v>
      </c>
      <c r="D430" s="5" t="s">
        <v>278</v>
      </c>
      <c r="E430" s="5" t="s">
        <v>71</v>
      </c>
      <c r="F430" s="5" t="s">
        <v>227</v>
      </c>
      <c r="G430" s="5" t="s">
        <v>40</v>
      </c>
      <c r="H430" s="5" t="s">
        <v>229</v>
      </c>
      <c r="I430" s="5" t="s">
        <v>42</v>
      </c>
      <c r="J430" s="5" t="s">
        <v>42</v>
      </c>
      <c r="K430" s="6">
        <v>40339</v>
      </c>
      <c r="L430" s="6">
        <v>40339</v>
      </c>
      <c r="M430" s="7">
        <v>4900566</v>
      </c>
      <c r="N430" s="19" t="s">
        <v>289</v>
      </c>
      <c r="O430" s="19">
        <v>0</v>
      </c>
      <c r="P430" s="19">
        <v>4.9005660000000004</v>
      </c>
      <c r="Q430" s="18">
        <v>6</v>
      </c>
      <c r="R430" s="169" t="str">
        <f t="shared" si="6"/>
        <v>Junio</v>
      </c>
      <c r="S430" t="s">
        <v>292</v>
      </c>
      <c r="T430" s="17" t="s">
        <v>242</v>
      </c>
    </row>
    <row r="431" spans="1:20">
      <c r="A431" s="4">
        <v>7725110108</v>
      </c>
      <c r="B431" s="5" t="s">
        <v>258</v>
      </c>
      <c r="C431" s="4">
        <v>48926170</v>
      </c>
      <c r="D431" s="5" t="s">
        <v>278</v>
      </c>
      <c r="E431" s="5" t="s">
        <v>71</v>
      </c>
      <c r="F431" s="5" t="s">
        <v>227</v>
      </c>
      <c r="G431" s="5" t="s">
        <v>40</v>
      </c>
      <c r="H431" s="5" t="s">
        <v>229</v>
      </c>
      <c r="I431" s="5" t="s">
        <v>42</v>
      </c>
      <c r="J431" s="5" t="s">
        <v>42</v>
      </c>
      <c r="K431" s="6">
        <v>40339</v>
      </c>
      <c r="L431" s="6">
        <v>40339</v>
      </c>
      <c r="M431" s="7">
        <v>113556</v>
      </c>
      <c r="N431" s="19" t="s">
        <v>289</v>
      </c>
      <c r="O431" s="19">
        <v>0</v>
      </c>
      <c r="P431" s="19">
        <v>0.113556</v>
      </c>
      <c r="Q431" s="18">
        <v>6</v>
      </c>
      <c r="R431" s="169" t="str">
        <f t="shared" si="6"/>
        <v>Junio</v>
      </c>
      <c r="S431" t="s">
        <v>292</v>
      </c>
      <c r="T431" s="17" t="s">
        <v>242</v>
      </c>
    </row>
    <row r="432" spans="1:20">
      <c r="A432" s="4">
        <v>7725110110</v>
      </c>
      <c r="B432" s="5" t="s">
        <v>259</v>
      </c>
      <c r="C432" s="4">
        <v>48926170</v>
      </c>
      <c r="D432" s="5" t="s">
        <v>278</v>
      </c>
      <c r="E432" s="5" t="s">
        <v>71</v>
      </c>
      <c r="F432" s="5" t="s">
        <v>227</v>
      </c>
      <c r="G432" s="5" t="s">
        <v>40</v>
      </c>
      <c r="H432" s="5" t="s">
        <v>229</v>
      </c>
      <c r="I432" s="5" t="s">
        <v>42</v>
      </c>
      <c r="J432" s="5" t="s">
        <v>42</v>
      </c>
      <c r="K432" s="6">
        <v>40339</v>
      </c>
      <c r="L432" s="6">
        <v>40339</v>
      </c>
      <c r="M432" s="7">
        <v>416150</v>
      </c>
      <c r="N432" s="19" t="s">
        <v>289</v>
      </c>
      <c r="O432" s="19">
        <v>0</v>
      </c>
      <c r="P432" s="19">
        <v>0.41615000000000002</v>
      </c>
      <c r="Q432" s="18">
        <v>6</v>
      </c>
      <c r="R432" s="169" t="str">
        <f t="shared" si="6"/>
        <v>Junio</v>
      </c>
      <c r="S432" t="s">
        <v>292</v>
      </c>
      <c r="T432" s="17" t="s">
        <v>242</v>
      </c>
    </row>
    <row r="433" spans="1:20">
      <c r="A433" s="4">
        <v>7725110102</v>
      </c>
      <c r="B433" s="5" t="s">
        <v>256</v>
      </c>
      <c r="C433" s="4">
        <v>48926270</v>
      </c>
      <c r="D433" s="5" t="s">
        <v>279</v>
      </c>
      <c r="E433" s="5" t="s">
        <v>71</v>
      </c>
      <c r="F433" s="5" t="s">
        <v>227</v>
      </c>
      <c r="G433" s="5" t="s">
        <v>40</v>
      </c>
      <c r="H433" s="5" t="s">
        <v>229</v>
      </c>
      <c r="I433" s="5" t="s">
        <v>42</v>
      </c>
      <c r="J433" s="5" t="s">
        <v>42</v>
      </c>
      <c r="K433" s="6">
        <v>40339</v>
      </c>
      <c r="L433" s="6">
        <v>40339</v>
      </c>
      <c r="M433" s="7">
        <v>1675000</v>
      </c>
      <c r="N433" s="19" t="s">
        <v>289</v>
      </c>
      <c r="O433" s="19">
        <v>0</v>
      </c>
      <c r="P433" s="19">
        <v>1.675</v>
      </c>
      <c r="Q433" s="18">
        <v>6</v>
      </c>
      <c r="R433" s="169" t="str">
        <f t="shared" si="6"/>
        <v>Junio</v>
      </c>
      <c r="S433" t="s">
        <v>292</v>
      </c>
      <c r="T433" s="17" t="s">
        <v>242</v>
      </c>
    </row>
    <row r="434" spans="1:20">
      <c r="A434" s="4">
        <v>7725110104</v>
      </c>
      <c r="B434" s="5" t="s">
        <v>257</v>
      </c>
      <c r="C434" s="4">
        <v>48926270</v>
      </c>
      <c r="D434" s="5" t="s">
        <v>279</v>
      </c>
      <c r="E434" s="5" t="s">
        <v>71</v>
      </c>
      <c r="F434" s="5" t="s">
        <v>227</v>
      </c>
      <c r="G434" s="5" t="s">
        <v>40</v>
      </c>
      <c r="H434" s="5" t="s">
        <v>229</v>
      </c>
      <c r="I434" s="5" t="s">
        <v>42</v>
      </c>
      <c r="J434" s="5" t="s">
        <v>42</v>
      </c>
      <c r="K434" s="6">
        <v>40339</v>
      </c>
      <c r="L434" s="6">
        <v>40339</v>
      </c>
      <c r="M434" s="7">
        <v>64348</v>
      </c>
      <c r="N434" s="19" t="s">
        <v>289</v>
      </c>
      <c r="O434" s="19">
        <v>0</v>
      </c>
      <c r="P434" s="19">
        <v>6.4348000000000002E-2</v>
      </c>
      <c r="Q434" s="18">
        <v>6</v>
      </c>
      <c r="R434" s="169" t="str">
        <f t="shared" si="6"/>
        <v>Junio</v>
      </c>
      <c r="S434" t="s">
        <v>292</v>
      </c>
      <c r="T434" s="17" t="s">
        <v>242</v>
      </c>
    </row>
    <row r="435" spans="1:20">
      <c r="A435" s="4">
        <v>7725110110</v>
      </c>
      <c r="B435" s="5" t="s">
        <v>259</v>
      </c>
      <c r="C435" s="4">
        <v>48926270</v>
      </c>
      <c r="D435" s="5" t="s">
        <v>279</v>
      </c>
      <c r="E435" s="5" t="s">
        <v>71</v>
      </c>
      <c r="F435" s="5" t="s">
        <v>227</v>
      </c>
      <c r="G435" s="5" t="s">
        <v>40</v>
      </c>
      <c r="H435" s="5" t="s">
        <v>229</v>
      </c>
      <c r="I435" s="5" t="s">
        <v>42</v>
      </c>
      <c r="J435" s="5" t="s">
        <v>42</v>
      </c>
      <c r="K435" s="6">
        <v>40339</v>
      </c>
      <c r="L435" s="6">
        <v>40339</v>
      </c>
      <c r="M435" s="7">
        <v>153750</v>
      </c>
      <c r="N435" s="19" t="s">
        <v>289</v>
      </c>
      <c r="O435" s="19">
        <v>0</v>
      </c>
      <c r="P435" s="19">
        <v>0.15375</v>
      </c>
      <c r="Q435" s="18">
        <v>6</v>
      </c>
      <c r="R435" s="169" t="str">
        <f t="shared" si="6"/>
        <v>Junio</v>
      </c>
      <c r="S435" t="s">
        <v>292</v>
      </c>
      <c r="T435" s="17" t="s">
        <v>242</v>
      </c>
    </row>
    <row r="436" spans="1:20">
      <c r="A436" s="4">
        <v>7725116403</v>
      </c>
      <c r="B436" s="5" t="s">
        <v>274</v>
      </c>
      <c r="C436" s="4">
        <v>48926270</v>
      </c>
      <c r="D436" s="5" t="s">
        <v>279</v>
      </c>
      <c r="E436" s="5" t="s">
        <v>173</v>
      </c>
      <c r="F436" s="5" t="s">
        <v>227</v>
      </c>
      <c r="G436" s="5" t="s">
        <v>100</v>
      </c>
      <c r="H436" s="5" t="s">
        <v>101</v>
      </c>
      <c r="I436" s="5" t="s">
        <v>42</v>
      </c>
      <c r="J436" s="5" t="s">
        <v>42</v>
      </c>
      <c r="K436" s="6">
        <v>40338</v>
      </c>
      <c r="L436" s="6">
        <v>40346</v>
      </c>
      <c r="M436" s="7">
        <v>43265394</v>
      </c>
      <c r="N436" s="19" t="s">
        <v>289</v>
      </c>
      <c r="O436" s="19">
        <v>0</v>
      </c>
      <c r="P436" s="19">
        <v>43.265394000000001</v>
      </c>
      <c r="Q436" s="18">
        <v>6</v>
      </c>
      <c r="R436" s="169" t="str">
        <f t="shared" si="6"/>
        <v>Junio</v>
      </c>
      <c r="S436" t="s">
        <v>170</v>
      </c>
      <c r="T436" s="17" t="s">
        <v>246</v>
      </c>
    </row>
    <row r="437" spans="1:20">
      <c r="A437" s="4">
        <v>7725116403</v>
      </c>
      <c r="B437" s="5" t="s">
        <v>274</v>
      </c>
      <c r="C437" s="4">
        <v>48926370</v>
      </c>
      <c r="D437" s="5" t="s">
        <v>281</v>
      </c>
      <c r="E437" s="5" t="s">
        <v>173</v>
      </c>
      <c r="F437" s="5" t="s">
        <v>227</v>
      </c>
      <c r="G437" s="5" t="s">
        <v>100</v>
      </c>
      <c r="H437" s="5" t="s">
        <v>101</v>
      </c>
      <c r="I437" s="5" t="s">
        <v>42</v>
      </c>
      <c r="J437" s="5" t="s">
        <v>42</v>
      </c>
      <c r="K437" s="6">
        <v>40338</v>
      </c>
      <c r="L437" s="6">
        <v>40346</v>
      </c>
      <c r="M437" s="7">
        <v>57664437</v>
      </c>
      <c r="N437" s="19" t="s">
        <v>289</v>
      </c>
      <c r="O437" s="19">
        <v>0</v>
      </c>
      <c r="P437" s="19">
        <v>57.664437</v>
      </c>
      <c r="Q437" s="18">
        <v>6</v>
      </c>
      <c r="R437" s="169" t="str">
        <f t="shared" si="6"/>
        <v>Junio</v>
      </c>
      <c r="S437" t="s">
        <v>170</v>
      </c>
      <c r="T437" s="17" t="s">
        <v>246</v>
      </c>
    </row>
    <row r="438" spans="1:20">
      <c r="A438" s="4">
        <v>7725116403</v>
      </c>
      <c r="B438" s="5" t="s">
        <v>274</v>
      </c>
      <c r="C438" s="4">
        <v>48926470</v>
      </c>
      <c r="D438" s="5" t="s">
        <v>284</v>
      </c>
      <c r="E438" s="5" t="s">
        <v>173</v>
      </c>
      <c r="F438" s="5" t="s">
        <v>227</v>
      </c>
      <c r="G438" s="5" t="s">
        <v>100</v>
      </c>
      <c r="H438" s="5" t="s">
        <v>101</v>
      </c>
      <c r="I438" s="5" t="s">
        <v>42</v>
      </c>
      <c r="J438" s="5" t="s">
        <v>42</v>
      </c>
      <c r="K438" s="6">
        <v>40338</v>
      </c>
      <c r="L438" s="6">
        <v>40346</v>
      </c>
      <c r="M438" s="7">
        <v>1906151</v>
      </c>
      <c r="N438" s="19" t="s">
        <v>289</v>
      </c>
      <c r="O438" s="19">
        <v>0</v>
      </c>
      <c r="P438" s="19">
        <v>1.9061509999999999</v>
      </c>
      <c r="Q438" s="18">
        <v>6</v>
      </c>
      <c r="R438" s="169" t="str">
        <f t="shared" si="6"/>
        <v>Junio</v>
      </c>
      <c r="S438" t="s">
        <v>170</v>
      </c>
      <c r="T438" s="17" t="s">
        <v>246</v>
      </c>
    </row>
    <row r="439" spans="1:20">
      <c r="A439" s="4">
        <v>7725116403</v>
      </c>
      <c r="B439" s="5" t="s">
        <v>274</v>
      </c>
      <c r="C439" s="4">
        <v>48926170</v>
      </c>
      <c r="D439" s="5" t="s">
        <v>278</v>
      </c>
      <c r="E439" s="5" t="s">
        <v>173</v>
      </c>
      <c r="F439" s="5" t="s">
        <v>227</v>
      </c>
      <c r="G439" s="5" t="s">
        <v>78</v>
      </c>
      <c r="H439" s="5" t="s">
        <v>79</v>
      </c>
      <c r="I439" s="5" t="s">
        <v>42</v>
      </c>
      <c r="J439" s="5" t="s">
        <v>42</v>
      </c>
      <c r="K439" s="6">
        <v>40339</v>
      </c>
      <c r="L439" s="6">
        <v>40347</v>
      </c>
      <c r="M439" s="7">
        <v>21264449</v>
      </c>
      <c r="N439" s="19" t="s">
        <v>289</v>
      </c>
      <c r="O439" s="19">
        <v>0</v>
      </c>
      <c r="P439" s="19">
        <v>21.264448999999999</v>
      </c>
      <c r="Q439" s="18">
        <v>6</v>
      </c>
      <c r="R439" s="169" t="str">
        <f t="shared" si="6"/>
        <v>Junio</v>
      </c>
      <c r="S439" t="s">
        <v>170</v>
      </c>
      <c r="T439" s="17" t="s">
        <v>246</v>
      </c>
    </row>
    <row r="440" spans="1:20">
      <c r="A440" s="4">
        <v>7725116403</v>
      </c>
      <c r="B440" s="5" t="s">
        <v>274</v>
      </c>
      <c r="C440" s="4">
        <v>48926270</v>
      </c>
      <c r="D440" s="5" t="s">
        <v>279</v>
      </c>
      <c r="E440" s="5" t="s">
        <v>173</v>
      </c>
      <c r="F440" s="5" t="s">
        <v>227</v>
      </c>
      <c r="G440" s="5" t="s">
        <v>100</v>
      </c>
      <c r="H440" s="5" t="s">
        <v>101</v>
      </c>
      <c r="I440" s="5" t="s">
        <v>42</v>
      </c>
      <c r="J440" s="5" t="s">
        <v>42</v>
      </c>
      <c r="K440" s="6">
        <v>40346</v>
      </c>
      <c r="L440" s="6">
        <v>40347</v>
      </c>
      <c r="M440" s="7">
        <v>53591458</v>
      </c>
      <c r="N440" s="19" t="s">
        <v>289</v>
      </c>
      <c r="O440" s="19">
        <v>0</v>
      </c>
      <c r="P440" s="19">
        <v>53.591458000000003</v>
      </c>
      <c r="Q440" s="18">
        <v>6</v>
      </c>
      <c r="R440" s="169" t="str">
        <f t="shared" si="6"/>
        <v>Junio</v>
      </c>
      <c r="S440" t="s">
        <v>170</v>
      </c>
      <c r="T440" s="17" t="s">
        <v>246</v>
      </c>
    </row>
    <row r="441" spans="1:20">
      <c r="A441" s="4">
        <v>7725116403</v>
      </c>
      <c r="B441" s="5" t="s">
        <v>274</v>
      </c>
      <c r="C441" s="4">
        <v>48926470</v>
      </c>
      <c r="D441" s="5" t="s">
        <v>284</v>
      </c>
      <c r="E441" s="5" t="s">
        <v>173</v>
      </c>
      <c r="F441" s="5" t="s">
        <v>227</v>
      </c>
      <c r="G441" s="5" t="s">
        <v>78</v>
      </c>
      <c r="H441" s="5" t="s">
        <v>79</v>
      </c>
      <c r="I441" s="5" t="s">
        <v>42</v>
      </c>
      <c r="J441" s="5" t="s">
        <v>42</v>
      </c>
      <c r="K441" s="6">
        <v>40339</v>
      </c>
      <c r="L441" s="6">
        <v>40347</v>
      </c>
      <c r="M441" s="7">
        <v>4486767</v>
      </c>
      <c r="N441" s="19" t="s">
        <v>289</v>
      </c>
      <c r="O441" s="19">
        <v>0</v>
      </c>
      <c r="P441" s="19">
        <v>4.4867670000000004</v>
      </c>
      <c r="Q441" s="18">
        <v>6</v>
      </c>
      <c r="R441" s="169" t="str">
        <f t="shared" si="6"/>
        <v>Junio</v>
      </c>
      <c r="S441" t="s">
        <v>170</v>
      </c>
      <c r="T441" s="17" t="s">
        <v>246</v>
      </c>
    </row>
    <row r="442" spans="1:20">
      <c r="A442" s="4">
        <v>7725116403</v>
      </c>
      <c r="B442" s="5" t="s">
        <v>274</v>
      </c>
      <c r="C442" s="4">
        <v>48926470</v>
      </c>
      <c r="D442" s="5" t="s">
        <v>284</v>
      </c>
      <c r="E442" s="5" t="s">
        <v>173</v>
      </c>
      <c r="F442" s="5" t="s">
        <v>227</v>
      </c>
      <c r="G442" s="5" t="s">
        <v>100</v>
      </c>
      <c r="H442" s="5" t="s">
        <v>101</v>
      </c>
      <c r="I442" s="5" t="s">
        <v>42</v>
      </c>
      <c r="J442" s="5" t="s">
        <v>42</v>
      </c>
      <c r="K442" s="6">
        <v>40346</v>
      </c>
      <c r="L442" s="6">
        <v>40347</v>
      </c>
      <c r="M442" s="7">
        <v>1746107</v>
      </c>
      <c r="N442" s="19" t="s">
        <v>289</v>
      </c>
      <c r="O442" s="19">
        <v>0</v>
      </c>
      <c r="P442" s="19">
        <v>1.7461070000000001</v>
      </c>
      <c r="Q442" s="18">
        <v>6</v>
      </c>
      <c r="R442" s="169" t="str">
        <f t="shared" si="6"/>
        <v>Junio</v>
      </c>
      <c r="S442" t="s">
        <v>170</v>
      </c>
      <c r="T442" s="17" t="s">
        <v>246</v>
      </c>
    </row>
    <row r="443" spans="1:20">
      <c r="A443" s="4">
        <v>7725116403</v>
      </c>
      <c r="B443" s="5" t="s">
        <v>274</v>
      </c>
      <c r="C443" s="4">
        <v>48926170</v>
      </c>
      <c r="D443" s="5" t="s">
        <v>278</v>
      </c>
      <c r="E443" s="5" t="s">
        <v>173</v>
      </c>
      <c r="F443" s="5" t="s">
        <v>227</v>
      </c>
      <c r="G443" s="5" t="s">
        <v>78</v>
      </c>
      <c r="H443" s="5" t="s">
        <v>79</v>
      </c>
      <c r="I443" s="5" t="s">
        <v>42</v>
      </c>
      <c r="J443" s="5" t="s">
        <v>42</v>
      </c>
      <c r="K443" s="6">
        <v>40346</v>
      </c>
      <c r="L443" s="6">
        <v>40352</v>
      </c>
      <c r="M443" s="7">
        <v>19870980</v>
      </c>
      <c r="N443" s="19" t="s">
        <v>289</v>
      </c>
      <c r="O443" s="19">
        <v>0</v>
      </c>
      <c r="P443" s="19">
        <v>19.870979999999999</v>
      </c>
      <c r="Q443" s="18">
        <v>6</v>
      </c>
      <c r="R443" s="169" t="str">
        <f t="shared" si="6"/>
        <v>Junio</v>
      </c>
      <c r="S443" t="s">
        <v>170</v>
      </c>
      <c r="T443" s="17" t="s">
        <v>246</v>
      </c>
    </row>
    <row r="444" spans="1:20">
      <c r="A444" s="4">
        <v>7725116403</v>
      </c>
      <c r="B444" s="5" t="s">
        <v>274</v>
      </c>
      <c r="C444" s="4">
        <v>48926470</v>
      </c>
      <c r="D444" s="5" t="s">
        <v>284</v>
      </c>
      <c r="E444" s="5" t="s">
        <v>173</v>
      </c>
      <c r="F444" s="5" t="s">
        <v>227</v>
      </c>
      <c r="G444" s="5" t="s">
        <v>78</v>
      </c>
      <c r="H444" s="5" t="s">
        <v>79</v>
      </c>
      <c r="I444" s="5" t="s">
        <v>42</v>
      </c>
      <c r="J444" s="5" t="s">
        <v>42</v>
      </c>
      <c r="K444" s="6">
        <v>40346</v>
      </c>
      <c r="L444" s="6">
        <v>40352</v>
      </c>
      <c r="M444" s="7">
        <v>4107357</v>
      </c>
      <c r="N444" s="19" t="s">
        <v>289</v>
      </c>
      <c r="O444" s="19">
        <v>0</v>
      </c>
      <c r="P444" s="19">
        <v>4.1073570000000004</v>
      </c>
      <c r="Q444" s="18">
        <v>6</v>
      </c>
      <c r="R444" s="169" t="str">
        <f t="shared" si="6"/>
        <v>Junio</v>
      </c>
      <c r="S444" t="s">
        <v>170</v>
      </c>
      <c r="T444" s="17" t="s">
        <v>246</v>
      </c>
    </row>
    <row r="445" spans="1:20">
      <c r="A445" s="4">
        <v>7725110102</v>
      </c>
      <c r="B445" s="5" t="s">
        <v>256</v>
      </c>
      <c r="C445" s="4">
        <v>48926070</v>
      </c>
      <c r="D445" s="5" t="s">
        <v>174</v>
      </c>
      <c r="E445" s="5" t="s">
        <v>71</v>
      </c>
      <c r="F445" s="5" t="s">
        <v>227</v>
      </c>
      <c r="G445" s="5" t="s">
        <v>40</v>
      </c>
      <c r="H445" s="5" t="s">
        <v>229</v>
      </c>
      <c r="I445" s="5" t="s">
        <v>42</v>
      </c>
      <c r="J445" s="5" t="s">
        <v>42</v>
      </c>
      <c r="K445" s="6">
        <v>40358</v>
      </c>
      <c r="L445" s="6">
        <v>40358</v>
      </c>
      <c r="M445" s="7">
        <v>7071964</v>
      </c>
      <c r="N445" s="19" t="s">
        <v>289</v>
      </c>
      <c r="O445" s="19">
        <v>0</v>
      </c>
      <c r="P445" s="19">
        <v>7.0719640000000004</v>
      </c>
      <c r="Q445" s="18">
        <v>6</v>
      </c>
      <c r="R445" s="169" t="str">
        <f t="shared" si="6"/>
        <v>Junio</v>
      </c>
      <c r="S445" t="s">
        <v>292</v>
      </c>
      <c r="T445" s="17" t="s">
        <v>242</v>
      </c>
    </row>
    <row r="446" spans="1:20">
      <c r="A446" s="4">
        <v>7725110104</v>
      </c>
      <c r="B446" s="5" t="s">
        <v>257</v>
      </c>
      <c r="C446" s="4">
        <v>48926070</v>
      </c>
      <c r="D446" s="5" t="s">
        <v>174</v>
      </c>
      <c r="E446" s="5" t="s">
        <v>71</v>
      </c>
      <c r="F446" s="5" t="s">
        <v>227</v>
      </c>
      <c r="G446" s="5" t="s">
        <v>40</v>
      </c>
      <c r="H446" s="5" t="s">
        <v>229</v>
      </c>
      <c r="I446" s="5" t="s">
        <v>42</v>
      </c>
      <c r="J446" s="5" t="s">
        <v>42</v>
      </c>
      <c r="K446" s="6">
        <v>40358</v>
      </c>
      <c r="L446" s="6">
        <v>40358</v>
      </c>
      <c r="M446" s="7">
        <v>181057</v>
      </c>
      <c r="N446" s="19" t="s">
        <v>289</v>
      </c>
      <c r="O446" s="19">
        <v>0</v>
      </c>
      <c r="P446" s="19">
        <v>0.181057</v>
      </c>
      <c r="Q446" s="18">
        <v>6</v>
      </c>
      <c r="R446" s="169" t="str">
        <f t="shared" si="6"/>
        <v>Junio</v>
      </c>
      <c r="S446" t="s">
        <v>292</v>
      </c>
      <c r="T446" s="17" t="s">
        <v>242</v>
      </c>
    </row>
    <row r="447" spans="1:20">
      <c r="A447" s="4">
        <v>7725110108</v>
      </c>
      <c r="B447" s="5" t="s">
        <v>258</v>
      </c>
      <c r="C447" s="4">
        <v>48926070</v>
      </c>
      <c r="D447" s="5" t="s">
        <v>174</v>
      </c>
      <c r="E447" s="5" t="s">
        <v>71</v>
      </c>
      <c r="F447" s="5" t="s">
        <v>227</v>
      </c>
      <c r="G447" s="5" t="s">
        <v>40</v>
      </c>
      <c r="H447" s="5" t="s">
        <v>229</v>
      </c>
      <c r="I447" s="5" t="s">
        <v>42</v>
      </c>
      <c r="J447" s="5" t="s">
        <v>42</v>
      </c>
      <c r="K447" s="6">
        <v>40358</v>
      </c>
      <c r="L447" s="6">
        <v>40358</v>
      </c>
      <c r="M447" s="7">
        <v>359000</v>
      </c>
      <c r="N447" s="19" t="s">
        <v>289</v>
      </c>
      <c r="O447" s="19">
        <v>0</v>
      </c>
      <c r="P447" s="19">
        <v>0.35899999999999999</v>
      </c>
      <c r="Q447" s="18">
        <v>6</v>
      </c>
      <c r="R447" s="169" t="str">
        <f t="shared" si="6"/>
        <v>Junio</v>
      </c>
      <c r="S447" t="s">
        <v>292</v>
      </c>
      <c r="T447" s="17" t="s">
        <v>242</v>
      </c>
    </row>
    <row r="448" spans="1:20">
      <c r="A448" s="4">
        <v>7725110110</v>
      </c>
      <c r="B448" s="5" t="s">
        <v>259</v>
      </c>
      <c r="C448" s="4">
        <v>48926070</v>
      </c>
      <c r="D448" s="5" t="s">
        <v>174</v>
      </c>
      <c r="E448" s="5" t="s">
        <v>71</v>
      </c>
      <c r="F448" s="5" t="s">
        <v>227</v>
      </c>
      <c r="G448" s="5" t="s">
        <v>40</v>
      </c>
      <c r="H448" s="5" t="s">
        <v>229</v>
      </c>
      <c r="I448" s="5" t="s">
        <v>42</v>
      </c>
      <c r="J448" s="5" t="s">
        <v>42</v>
      </c>
      <c r="K448" s="6">
        <v>40358</v>
      </c>
      <c r="L448" s="6">
        <v>40358</v>
      </c>
      <c r="M448" s="7">
        <v>209100</v>
      </c>
      <c r="N448" s="19" t="s">
        <v>289</v>
      </c>
      <c r="O448" s="19">
        <v>0</v>
      </c>
      <c r="P448" s="19">
        <v>0.20910000000000001</v>
      </c>
      <c r="Q448" s="18">
        <v>6</v>
      </c>
      <c r="R448" s="169" t="str">
        <f t="shared" si="6"/>
        <v>Junio</v>
      </c>
      <c r="S448" t="s">
        <v>292</v>
      </c>
      <c r="T448" s="17" t="s">
        <v>242</v>
      </c>
    </row>
    <row r="449" spans="1:20">
      <c r="A449" s="4">
        <v>7725110111</v>
      </c>
      <c r="B449" s="5" t="s">
        <v>260</v>
      </c>
      <c r="C449" s="4">
        <v>48926070</v>
      </c>
      <c r="D449" s="5" t="s">
        <v>174</v>
      </c>
      <c r="E449" s="5" t="s">
        <v>71</v>
      </c>
      <c r="F449" s="5" t="s">
        <v>227</v>
      </c>
      <c r="G449" s="5" t="s">
        <v>172</v>
      </c>
      <c r="H449" s="5" t="s">
        <v>241</v>
      </c>
      <c r="I449" s="5" t="s">
        <v>42</v>
      </c>
      <c r="J449" s="5" t="s">
        <v>42</v>
      </c>
      <c r="K449" s="6">
        <v>40358</v>
      </c>
      <c r="L449" s="6">
        <v>40358</v>
      </c>
      <c r="M449" s="7">
        <v>1255088</v>
      </c>
      <c r="N449" s="19" t="s">
        <v>289</v>
      </c>
      <c r="O449" s="19">
        <v>0</v>
      </c>
      <c r="P449" s="19">
        <v>1.255088</v>
      </c>
      <c r="Q449" s="18">
        <v>6</v>
      </c>
      <c r="R449" s="169" t="str">
        <f t="shared" si="6"/>
        <v>Junio</v>
      </c>
      <c r="S449" t="s">
        <v>293</v>
      </c>
      <c r="T449" s="17" t="s">
        <v>242</v>
      </c>
    </row>
    <row r="450" spans="1:20">
      <c r="A450" s="4">
        <v>7725110113</v>
      </c>
      <c r="B450" s="5" t="s">
        <v>262</v>
      </c>
      <c r="C450" s="4">
        <v>48926070</v>
      </c>
      <c r="D450" s="5" t="s">
        <v>174</v>
      </c>
      <c r="E450" s="5" t="s">
        <v>71</v>
      </c>
      <c r="F450" s="5" t="s">
        <v>227</v>
      </c>
      <c r="G450" s="5" t="s">
        <v>172</v>
      </c>
      <c r="H450" s="5" t="s">
        <v>241</v>
      </c>
      <c r="I450" s="5" t="s">
        <v>42</v>
      </c>
      <c r="J450" s="5" t="s">
        <v>42</v>
      </c>
      <c r="K450" s="6">
        <v>40358</v>
      </c>
      <c r="L450" s="6">
        <v>40358</v>
      </c>
      <c r="M450" s="7">
        <v>1350410</v>
      </c>
      <c r="N450" s="19" t="s">
        <v>289</v>
      </c>
      <c r="O450" s="19">
        <v>0</v>
      </c>
      <c r="P450" s="19">
        <v>1.3504100000000001</v>
      </c>
      <c r="Q450" s="18">
        <v>6</v>
      </c>
      <c r="R450" s="169" t="str">
        <f t="shared" si="6"/>
        <v>Junio</v>
      </c>
      <c r="S450" t="s">
        <v>293</v>
      </c>
      <c r="T450" s="17" t="s">
        <v>242</v>
      </c>
    </row>
    <row r="451" spans="1:20">
      <c r="A451" s="4">
        <v>7725110114</v>
      </c>
      <c r="B451" s="5" t="s">
        <v>263</v>
      </c>
      <c r="C451" s="4">
        <v>48926070</v>
      </c>
      <c r="D451" s="5" t="s">
        <v>174</v>
      </c>
      <c r="E451" s="5" t="s">
        <v>71</v>
      </c>
      <c r="F451" s="5" t="s">
        <v>227</v>
      </c>
      <c r="G451" s="5" t="s">
        <v>172</v>
      </c>
      <c r="H451" s="5" t="s">
        <v>241</v>
      </c>
      <c r="I451" s="5" t="s">
        <v>42</v>
      </c>
      <c r="J451" s="5" t="s">
        <v>42</v>
      </c>
      <c r="K451" s="6">
        <v>40358</v>
      </c>
      <c r="L451" s="6">
        <v>40358</v>
      </c>
      <c r="M451" s="7">
        <v>794358</v>
      </c>
      <c r="N451" s="19" t="s">
        <v>289</v>
      </c>
      <c r="O451" s="19">
        <v>0</v>
      </c>
      <c r="P451" s="19">
        <v>0.79435800000000001</v>
      </c>
      <c r="Q451" s="18">
        <v>6</v>
      </c>
      <c r="R451" s="169" t="str">
        <f t="shared" si="6"/>
        <v>Junio</v>
      </c>
      <c r="S451" t="s">
        <v>293</v>
      </c>
      <c r="T451" s="17" t="s">
        <v>242</v>
      </c>
    </row>
    <row r="452" spans="1:20">
      <c r="A452" s="4">
        <v>7725110116</v>
      </c>
      <c r="B452" s="5" t="s">
        <v>264</v>
      </c>
      <c r="C452" s="4">
        <v>48926070</v>
      </c>
      <c r="D452" s="5" t="s">
        <v>174</v>
      </c>
      <c r="E452" s="5" t="s">
        <v>71</v>
      </c>
      <c r="F452" s="5" t="s">
        <v>227</v>
      </c>
      <c r="G452" s="5" t="s">
        <v>172</v>
      </c>
      <c r="H452" s="5" t="s">
        <v>241</v>
      </c>
      <c r="I452" s="5" t="s">
        <v>42</v>
      </c>
      <c r="J452" s="5" t="s">
        <v>42</v>
      </c>
      <c r="K452" s="6">
        <v>40358</v>
      </c>
      <c r="L452" s="6">
        <v>40358</v>
      </c>
      <c r="M452" s="7">
        <v>1429844</v>
      </c>
      <c r="N452" s="19" t="s">
        <v>289</v>
      </c>
      <c r="O452" s="19">
        <v>0</v>
      </c>
      <c r="P452" s="19">
        <v>1.4298439999999999</v>
      </c>
      <c r="Q452" s="18">
        <v>6</v>
      </c>
      <c r="R452" s="169" t="str">
        <f t="shared" si="6"/>
        <v>Junio</v>
      </c>
      <c r="S452" t="s">
        <v>294</v>
      </c>
      <c r="T452" s="17" t="s">
        <v>242</v>
      </c>
    </row>
    <row r="453" spans="1:20">
      <c r="A453" s="4">
        <v>7725110124</v>
      </c>
      <c r="B453" s="5" t="s">
        <v>267</v>
      </c>
      <c r="C453" s="4">
        <v>48926070</v>
      </c>
      <c r="D453" s="5" t="s">
        <v>174</v>
      </c>
      <c r="E453" s="5" t="s">
        <v>71</v>
      </c>
      <c r="F453" s="5" t="s">
        <v>227</v>
      </c>
      <c r="G453" s="5" t="s">
        <v>172</v>
      </c>
      <c r="H453" s="5" t="s">
        <v>241</v>
      </c>
      <c r="I453" s="5" t="s">
        <v>42</v>
      </c>
      <c r="J453" s="5" t="s">
        <v>42</v>
      </c>
      <c r="K453" s="6">
        <v>40358</v>
      </c>
      <c r="L453" s="6">
        <v>40358</v>
      </c>
      <c r="M453" s="7">
        <v>165228</v>
      </c>
      <c r="N453" s="19" t="s">
        <v>289</v>
      </c>
      <c r="O453" s="19">
        <v>0</v>
      </c>
      <c r="P453" s="19">
        <v>0.16522800000000001</v>
      </c>
      <c r="Q453" s="18">
        <v>6</v>
      </c>
      <c r="R453" s="169" t="str">
        <f t="shared" si="6"/>
        <v>Junio</v>
      </c>
      <c r="S453" t="s">
        <v>295</v>
      </c>
      <c r="T453" s="17" t="s">
        <v>242</v>
      </c>
    </row>
    <row r="454" spans="1:20">
      <c r="A454" s="4">
        <v>7725110127</v>
      </c>
      <c r="B454" s="5" t="s">
        <v>268</v>
      </c>
      <c r="C454" s="4">
        <v>48926070</v>
      </c>
      <c r="D454" s="5" t="s">
        <v>174</v>
      </c>
      <c r="E454" s="5" t="s">
        <v>71</v>
      </c>
      <c r="F454" s="5" t="s">
        <v>227</v>
      </c>
      <c r="G454" s="5" t="s">
        <v>54</v>
      </c>
      <c r="H454" s="5" t="s">
        <v>231</v>
      </c>
      <c r="I454" s="5" t="s">
        <v>42</v>
      </c>
      <c r="J454" s="5" t="s">
        <v>42</v>
      </c>
      <c r="K454" s="6">
        <v>40358</v>
      </c>
      <c r="L454" s="6">
        <v>40358</v>
      </c>
      <c r="M454" s="7">
        <v>655700</v>
      </c>
      <c r="N454" s="19" t="s">
        <v>289</v>
      </c>
      <c r="O454" s="19">
        <v>0</v>
      </c>
      <c r="P454" s="19">
        <v>0.65569999999999995</v>
      </c>
      <c r="Q454" s="18">
        <v>6</v>
      </c>
      <c r="R454" s="169" t="str">
        <f t="shared" ref="R454:R517" si="7">VLOOKUP(Q454,$Y$3:$Z$14,2)</f>
        <v>Junio</v>
      </c>
      <c r="S454" t="s">
        <v>296</v>
      </c>
      <c r="T454" s="17" t="s">
        <v>242</v>
      </c>
    </row>
    <row r="455" spans="1:20">
      <c r="A455" s="4">
        <v>7725110128</v>
      </c>
      <c r="B455" s="5" t="s">
        <v>269</v>
      </c>
      <c r="C455" s="4">
        <v>48926070</v>
      </c>
      <c r="D455" s="5" t="s">
        <v>174</v>
      </c>
      <c r="E455" s="5" t="s">
        <v>71</v>
      </c>
      <c r="F455" s="5" t="s">
        <v>227</v>
      </c>
      <c r="G455" s="5" t="s">
        <v>54</v>
      </c>
      <c r="H455" s="5" t="s">
        <v>231</v>
      </c>
      <c r="I455" s="5" t="s">
        <v>42</v>
      </c>
      <c r="J455" s="5" t="s">
        <v>42</v>
      </c>
      <c r="K455" s="6">
        <v>40358</v>
      </c>
      <c r="L455" s="6">
        <v>40358</v>
      </c>
      <c r="M455" s="7">
        <v>-617282</v>
      </c>
      <c r="N455" s="19" t="s">
        <v>289</v>
      </c>
      <c r="O455" s="19">
        <v>0</v>
      </c>
      <c r="P455" s="19">
        <v>-0.617282</v>
      </c>
      <c r="Q455" s="18">
        <v>6</v>
      </c>
      <c r="R455" s="169" t="str">
        <f t="shared" si="7"/>
        <v>Junio</v>
      </c>
      <c r="S455" t="s">
        <v>296</v>
      </c>
      <c r="T455" s="17" t="s">
        <v>242</v>
      </c>
    </row>
    <row r="456" spans="1:20">
      <c r="A456" s="4">
        <v>7725110128</v>
      </c>
      <c r="B456" s="5" t="s">
        <v>269</v>
      </c>
      <c r="C456" s="4">
        <v>48926070</v>
      </c>
      <c r="D456" s="5" t="s">
        <v>174</v>
      </c>
      <c r="E456" s="5" t="s">
        <v>71</v>
      </c>
      <c r="F456" s="5" t="s">
        <v>227</v>
      </c>
      <c r="G456" s="5" t="s">
        <v>54</v>
      </c>
      <c r="H456" s="5" t="s">
        <v>231</v>
      </c>
      <c r="I456" s="5" t="s">
        <v>42</v>
      </c>
      <c r="J456" s="5" t="s">
        <v>42</v>
      </c>
      <c r="K456" s="6">
        <v>40358</v>
      </c>
      <c r="L456" s="6">
        <v>40358</v>
      </c>
      <c r="M456" s="7">
        <v>1928700</v>
      </c>
      <c r="N456" s="19" t="s">
        <v>289</v>
      </c>
      <c r="O456" s="19">
        <v>0</v>
      </c>
      <c r="P456" s="19">
        <v>1.9287000000000001</v>
      </c>
      <c r="Q456" s="18">
        <v>6</v>
      </c>
      <c r="R456" s="169" t="str">
        <f t="shared" si="7"/>
        <v>Junio</v>
      </c>
      <c r="S456" t="s">
        <v>296</v>
      </c>
      <c r="T456" s="17" t="s">
        <v>242</v>
      </c>
    </row>
    <row r="457" spans="1:20">
      <c r="A457" s="4">
        <v>7725110129</v>
      </c>
      <c r="B457" s="5" t="s">
        <v>270</v>
      </c>
      <c r="C457" s="4">
        <v>48926070</v>
      </c>
      <c r="D457" s="5" t="s">
        <v>174</v>
      </c>
      <c r="E457" s="5" t="s">
        <v>71</v>
      </c>
      <c r="F457" s="5" t="s">
        <v>227</v>
      </c>
      <c r="G457" s="5" t="s">
        <v>54</v>
      </c>
      <c r="H457" s="5" t="s">
        <v>231</v>
      </c>
      <c r="I457" s="5" t="s">
        <v>42</v>
      </c>
      <c r="J457" s="5" t="s">
        <v>42</v>
      </c>
      <c r="K457" s="6">
        <v>40358</v>
      </c>
      <c r="L457" s="6">
        <v>40358</v>
      </c>
      <c r="M457" s="7">
        <v>-639836</v>
      </c>
      <c r="N457" s="19" t="s">
        <v>289</v>
      </c>
      <c r="O457" s="19">
        <v>0</v>
      </c>
      <c r="P457" s="19">
        <v>-0.63983599999999996</v>
      </c>
      <c r="Q457" s="18">
        <v>6</v>
      </c>
      <c r="R457" s="169" t="str">
        <f t="shared" si="7"/>
        <v>Junio</v>
      </c>
      <c r="S457" t="s">
        <v>296</v>
      </c>
      <c r="T457" s="17" t="s">
        <v>242</v>
      </c>
    </row>
    <row r="458" spans="1:20">
      <c r="A458" s="4">
        <v>7725110129</v>
      </c>
      <c r="B458" s="5" t="s">
        <v>270</v>
      </c>
      <c r="C458" s="4">
        <v>48926070</v>
      </c>
      <c r="D458" s="5" t="s">
        <v>174</v>
      </c>
      <c r="E458" s="5" t="s">
        <v>71</v>
      </c>
      <c r="F458" s="5" t="s">
        <v>227</v>
      </c>
      <c r="G458" s="5" t="s">
        <v>54</v>
      </c>
      <c r="H458" s="5" t="s">
        <v>231</v>
      </c>
      <c r="I458" s="5" t="s">
        <v>42</v>
      </c>
      <c r="J458" s="5" t="s">
        <v>42</v>
      </c>
      <c r="K458" s="6">
        <v>40358</v>
      </c>
      <c r="L458" s="6">
        <v>40358</v>
      </c>
      <c r="M458" s="7">
        <v>2491500</v>
      </c>
      <c r="N458" s="19" t="s">
        <v>289</v>
      </c>
      <c r="O458" s="19">
        <v>0</v>
      </c>
      <c r="P458" s="19">
        <v>2.4914999999999998</v>
      </c>
      <c r="Q458" s="18">
        <v>6</v>
      </c>
      <c r="R458" s="169" t="str">
        <f t="shared" si="7"/>
        <v>Junio</v>
      </c>
      <c r="S458" t="s">
        <v>296</v>
      </c>
      <c r="T458" s="17" t="s">
        <v>242</v>
      </c>
    </row>
    <row r="459" spans="1:20">
      <c r="A459" s="4">
        <v>7725110131</v>
      </c>
      <c r="B459" s="5" t="s">
        <v>271</v>
      </c>
      <c r="C459" s="4">
        <v>48926070</v>
      </c>
      <c r="D459" s="5" t="s">
        <v>174</v>
      </c>
      <c r="E459" s="5" t="s">
        <v>71</v>
      </c>
      <c r="F459" s="5" t="s">
        <v>227</v>
      </c>
      <c r="G459" s="5" t="s">
        <v>54</v>
      </c>
      <c r="H459" s="5" t="s">
        <v>231</v>
      </c>
      <c r="I459" s="5" t="s">
        <v>42</v>
      </c>
      <c r="J459" s="5" t="s">
        <v>42</v>
      </c>
      <c r="K459" s="6">
        <v>40358</v>
      </c>
      <c r="L459" s="6">
        <v>40358</v>
      </c>
      <c r="M459" s="7">
        <v>602800</v>
      </c>
      <c r="N459" s="19" t="s">
        <v>289</v>
      </c>
      <c r="O459" s="19">
        <v>0</v>
      </c>
      <c r="P459" s="19">
        <v>0.6028</v>
      </c>
      <c r="Q459" s="18">
        <v>6</v>
      </c>
      <c r="R459" s="169" t="str">
        <f t="shared" si="7"/>
        <v>Junio</v>
      </c>
      <c r="S459" t="s">
        <v>297</v>
      </c>
      <c r="T459" s="17" t="s">
        <v>242</v>
      </c>
    </row>
    <row r="460" spans="1:20">
      <c r="A460" s="4">
        <v>7725110133</v>
      </c>
      <c r="B460" s="5" t="s">
        <v>272</v>
      </c>
      <c r="C460" s="4">
        <v>48926070</v>
      </c>
      <c r="D460" s="5" t="s">
        <v>174</v>
      </c>
      <c r="E460" s="5" t="s">
        <v>71</v>
      </c>
      <c r="F460" s="5" t="s">
        <v>227</v>
      </c>
      <c r="G460" s="5" t="s">
        <v>54</v>
      </c>
      <c r="H460" s="5" t="s">
        <v>231</v>
      </c>
      <c r="I460" s="5" t="s">
        <v>42</v>
      </c>
      <c r="J460" s="5" t="s">
        <v>42</v>
      </c>
      <c r="K460" s="6">
        <v>40358</v>
      </c>
      <c r="L460" s="6">
        <v>40358</v>
      </c>
      <c r="M460" s="7">
        <v>452010</v>
      </c>
      <c r="N460" s="19" t="s">
        <v>289</v>
      </c>
      <c r="O460" s="19">
        <v>0</v>
      </c>
      <c r="P460" s="19">
        <v>0.45201000000000002</v>
      </c>
      <c r="Q460" s="18">
        <v>6</v>
      </c>
      <c r="R460" s="169" t="str">
        <f t="shared" si="7"/>
        <v>Junio</v>
      </c>
      <c r="S460" t="s">
        <v>297</v>
      </c>
      <c r="T460" s="17" t="s">
        <v>242</v>
      </c>
    </row>
    <row r="461" spans="1:20">
      <c r="A461" s="4">
        <v>7725110134</v>
      </c>
      <c r="B461" s="5" t="s">
        <v>273</v>
      </c>
      <c r="C461" s="4">
        <v>48926070</v>
      </c>
      <c r="D461" s="5" t="s">
        <v>174</v>
      </c>
      <c r="E461" s="5" t="s">
        <v>71</v>
      </c>
      <c r="F461" s="5" t="s">
        <v>227</v>
      </c>
      <c r="G461" s="5" t="s">
        <v>54</v>
      </c>
      <c r="H461" s="5" t="s">
        <v>231</v>
      </c>
      <c r="I461" s="5" t="s">
        <v>42</v>
      </c>
      <c r="J461" s="5" t="s">
        <v>42</v>
      </c>
      <c r="K461" s="6">
        <v>40358</v>
      </c>
      <c r="L461" s="6">
        <v>40358</v>
      </c>
      <c r="M461" s="7">
        <v>301440</v>
      </c>
      <c r="N461" s="19" t="s">
        <v>289</v>
      </c>
      <c r="O461" s="19">
        <v>0</v>
      </c>
      <c r="P461" s="19">
        <v>0.30143999999999999</v>
      </c>
      <c r="Q461" s="18">
        <v>6</v>
      </c>
      <c r="R461" s="169" t="str">
        <f t="shared" si="7"/>
        <v>Junio</v>
      </c>
      <c r="S461" t="s">
        <v>297</v>
      </c>
      <c r="T461" s="17" t="s">
        <v>242</v>
      </c>
    </row>
    <row r="462" spans="1:20">
      <c r="A462" s="4">
        <v>7725110102</v>
      </c>
      <c r="B462" s="5" t="s">
        <v>256</v>
      </c>
      <c r="C462" s="4">
        <v>48926170</v>
      </c>
      <c r="D462" s="5" t="s">
        <v>278</v>
      </c>
      <c r="E462" s="5" t="s">
        <v>71</v>
      </c>
      <c r="F462" s="5" t="s">
        <v>227</v>
      </c>
      <c r="G462" s="5" t="s">
        <v>40</v>
      </c>
      <c r="H462" s="5" t="s">
        <v>229</v>
      </c>
      <c r="I462" s="5" t="s">
        <v>42</v>
      </c>
      <c r="J462" s="5" t="s">
        <v>42</v>
      </c>
      <c r="K462" s="6">
        <v>40358</v>
      </c>
      <c r="L462" s="6">
        <v>40358</v>
      </c>
      <c r="M462" s="7">
        <v>4802920</v>
      </c>
      <c r="N462" s="19" t="s">
        <v>289</v>
      </c>
      <c r="O462" s="19">
        <v>0</v>
      </c>
      <c r="P462" s="19">
        <v>4.8029200000000003</v>
      </c>
      <c r="Q462" s="18">
        <v>6</v>
      </c>
      <c r="R462" s="169" t="str">
        <f t="shared" si="7"/>
        <v>Junio</v>
      </c>
      <c r="S462" t="s">
        <v>292</v>
      </c>
      <c r="T462" s="17" t="s">
        <v>242</v>
      </c>
    </row>
    <row r="463" spans="1:20">
      <c r="A463" s="4">
        <v>7725110110</v>
      </c>
      <c r="B463" s="5" t="s">
        <v>259</v>
      </c>
      <c r="C463" s="4">
        <v>48926170</v>
      </c>
      <c r="D463" s="5" t="s">
        <v>278</v>
      </c>
      <c r="E463" s="5" t="s">
        <v>71</v>
      </c>
      <c r="F463" s="5" t="s">
        <v>227</v>
      </c>
      <c r="G463" s="5" t="s">
        <v>40</v>
      </c>
      <c r="H463" s="5" t="s">
        <v>229</v>
      </c>
      <c r="I463" s="5" t="s">
        <v>42</v>
      </c>
      <c r="J463" s="5" t="s">
        <v>42</v>
      </c>
      <c r="K463" s="6">
        <v>40358</v>
      </c>
      <c r="L463" s="6">
        <v>40358</v>
      </c>
      <c r="M463" s="7">
        <v>407950</v>
      </c>
      <c r="N463" s="19" t="s">
        <v>289</v>
      </c>
      <c r="O463" s="19">
        <v>0</v>
      </c>
      <c r="P463" s="19">
        <v>0.40794999999999998</v>
      </c>
      <c r="Q463" s="18">
        <v>6</v>
      </c>
      <c r="R463" s="169" t="str">
        <f t="shared" si="7"/>
        <v>Junio</v>
      </c>
      <c r="S463" t="s">
        <v>292</v>
      </c>
      <c r="T463" s="17" t="s">
        <v>242</v>
      </c>
    </row>
    <row r="464" spans="1:20">
      <c r="A464" s="4">
        <v>7725110111</v>
      </c>
      <c r="B464" s="5" t="s">
        <v>260</v>
      </c>
      <c r="C464" s="4">
        <v>48926170</v>
      </c>
      <c r="D464" s="5" t="s">
        <v>278</v>
      </c>
      <c r="E464" s="5" t="s">
        <v>71</v>
      </c>
      <c r="F464" s="5" t="s">
        <v>227</v>
      </c>
      <c r="G464" s="5" t="s">
        <v>172</v>
      </c>
      <c r="H464" s="5" t="s">
        <v>241</v>
      </c>
      <c r="I464" s="5" t="s">
        <v>42</v>
      </c>
      <c r="J464" s="5" t="s">
        <v>42</v>
      </c>
      <c r="K464" s="6">
        <v>40358</v>
      </c>
      <c r="L464" s="6">
        <v>40358</v>
      </c>
      <c r="M464" s="7">
        <v>840651</v>
      </c>
      <c r="N464" s="19" t="s">
        <v>289</v>
      </c>
      <c r="O464" s="19">
        <v>0</v>
      </c>
      <c r="P464" s="19">
        <v>0.84065100000000004</v>
      </c>
      <c r="Q464" s="18">
        <v>6</v>
      </c>
      <c r="R464" s="169" t="str">
        <f t="shared" si="7"/>
        <v>Junio</v>
      </c>
      <c r="S464" t="s">
        <v>293</v>
      </c>
      <c r="T464" s="17" t="s">
        <v>242</v>
      </c>
    </row>
    <row r="465" spans="1:20">
      <c r="A465" s="4">
        <v>7725110113</v>
      </c>
      <c r="B465" s="5" t="s">
        <v>262</v>
      </c>
      <c r="C465" s="4">
        <v>48926170</v>
      </c>
      <c r="D465" s="5" t="s">
        <v>278</v>
      </c>
      <c r="E465" s="5" t="s">
        <v>71</v>
      </c>
      <c r="F465" s="5" t="s">
        <v>227</v>
      </c>
      <c r="G465" s="5" t="s">
        <v>172</v>
      </c>
      <c r="H465" s="5" t="s">
        <v>241</v>
      </c>
      <c r="I465" s="5" t="s">
        <v>42</v>
      </c>
      <c r="J465" s="5" t="s">
        <v>42</v>
      </c>
      <c r="K465" s="6">
        <v>40358</v>
      </c>
      <c r="L465" s="6">
        <v>40358</v>
      </c>
      <c r="M465" s="7">
        <v>904500</v>
      </c>
      <c r="N465" s="19" t="s">
        <v>289</v>
      </c>
      <c r="O465" s="19">
        <v>0</v>
      </c>
      <c r="P465" s="19">
        <v>0.90449999999999997</v>
      </c>
      <c r="Q465" s="18">
        <v>6</v>
      </c>
      <c r="R465" s="169" t="str">
        <f t="shared" si="7"/>
        <v>Junio</v>
      </c>
      <c r="S465" t="s">
        <v>293</v>
      </c>
      <c r="T465" s="17" t="s">
        <v>242</v>
      </c>
    </row>
    <row r="466" spans="1:20">
      <c r="A466" s="4">
        <v>7725110114</v>
      </c>
      <c r="B466" s="5" t="s">
        <v>263</v>
      </c>
      <c r="C466" s="4">
        <v>48926170</v>
      </c>
      <c r="D466" s="5" t="s">
        <v>278</v>
      </c>
      <c r="E466" s="5" t="s">
        <v>71</v>
      </c>
      <c r="F466" s="5" t="s">
        <v>227</v>
      </c>
      <c r="G466" s="5" t="s">
        <v>172</v>
      </c>
      <c r="H466" s="5" t="s">
        <v>241</v>
      </c>
      <c r="I466" s="5" t="s">
        <v>42</v>
      </c>
      <c r="J466" s="5" t="s">
        <v>42</v>
      </c>
      <c r="K466" s="6">
        <v>40358</v>
      </c>
      <c r="L466" s="6">
        <v>40358</v>
      </c>
      <c r="M466" s="7">
        <v>532054</v>
      </c>
      <c r="N466" s="19" t="s">
        <v>289</v>
      </c>
      <c r="O466" s="19">
        <v>0</v>
      </c>
      <c r="P466" s="19">
        <v>0.53205400000000003</v>
      </c>
      <c r="Q466" s="18">
        <v>6</v>
      </c>
      <c r="R466" s="169" t="str">
        <f t="shared" si="7"/>
        <v>Junio</v>
      </c>
      <c r="S466" t="s">
        <v>293</v>
      </c>
      <c r="T466" s="17" t="s">
        <v>242</v>
      </c>
    </row>
    <row r="467" spans="1:20">
      <c r="A467" s="4">
        <v>7725110116</v>
      </c>
      <c r="B467" s="5" t="s">
        <v>264</v>
      </c>
      <c r="C467" s="4">
        <v>48926170</v>
      </c>
      <c r="D467" s="5" t="s">
        <v>278</v>
      </c>
      <c r="E467" s="5" t="s">
        <v>71</v>
      </c>
      <c r="F467" s="5" t="s">
        <v>227</v>
      </c>
      <c r="G467" s="5" t="s">
        <v>172</v>
      </c>
      <c r="H467" s="5" t="s">
        <v>241</v>
      </c>
      <c r="I467" s="5" t="s">
        <v>42</v>
      </c>
      <c r="J467" s="5" t="s">
        <v>42</v>
      </c>
      <c r="K467" s="6">
        <v>40358</v>
      </c>
      <c r="L467" s="6">
        <v>40358</v>
      </c>
      <c r="M467" s="7">
        <v>957702</v>
      </c>
      <c r="N467" s="19" t="s">
        <v>289</v>
      </c>
      <c r="O467" s="19">
        <v>0</v>
      </c>
      <c r="P467" s="19">
        <v>0.95770200000000005</v>
      </c>
      <c r="Q467" s="18">
        <v>6</v>
      </c>
      <c r="R467" s="169" t="str">
        <f t="shared" si="7"/>
        <v>Junio</v>
      </c>
      <c r="S467" t="s">
        <v>294</v>
      </c>
      <c r="T467" s="17" t="s">
        <v>242</v>
      </c>
    </row>
    <row r="468" spans="1:20">
      <c r="A468" s="4">
        <v>7725110124</v>
      </c>
      <c r="B468" s="5" t="s">
        <v>267</v>
      </c>
      <c r="C468" s="4">
        <v>48926170</v>
      </c>
      <c r="D468" s="5" t="s">
        <v>278</v>
      </c>
      <c r="E468" s="5" t="s">
        <v>71</v>
      </c>
      <c r="F468" s="5" t="s">
        <v>227</v>
      </c>
      <c r="G468" s="5" t="s">
        <v>172</v>
      </c>
      <c r="H468" s="5" t="s">
        <v>241</v>
      </c>
      <c r="I468" s="5" t="s">
        <v>42</v>
      </c>
      <c r="J468" s="5" t="s">
        <v>42</v>
      </c>
      <c r="K468" s="6">
        <v>40358</v>
      </c>
      <c r="L468" s="6">
        <v>40358</v>
      </c>
      <c r="M468" s="7">
        <v>110670</v>
      </c>
      <c r="N468" s="19" t="s">
        <v>289</v>
      </c>
      <c r="O468" s="19">
        <v>0</v>
      </c>
      <c r="P468" s="19">
        <v>0.11067</v>
      </c>
      <c r="Q468" s="18">
        <v>6</v>
      </c>
      <c r="R468" s="169" t="str">
        <f t="shared" si="7"/>
        <v>Junio</v>
      </c>
      <c r="S468" t="s">
        <v>295</v>
      </c>
      <c r="T468" s="17" t="s">
        <v>242</v>
      </c>
    </row>
    <row r="469" spans="1:20">
      <c r="A469" s="4">
        <v>7725110127</v>
      </c>
      <c r="B469" s="5" t="s">
        <v>268</v>
      </c>
      <c r="C469" s="4">
        <v>48926170</v>
      </c>
      <c r="D469" s="5" t="s">
        <v>278</v>
      </c>
      <c r="E469" s="5" t="s">
        <v>71</v>
      </c>
      <c r="F469" s="5" t="s">
        <v>227</v>
      </c>
      <c r="G469" s="5" t="s">
        <v>54</v>
      </c>
      <c r="H469" s="5" t="s">
        <v>231</v>
      </c>
      <c r="I469" s="5" t="s">
        <v>42</v>
      </c>
      <c r="J469" s="5" t="s">
        <v>42</v>
      </c>
      <c r="K469" s="6">
        <v>40358</v>
      </c>
      <c r="L469" s="6">
        <v>40358</v>
      </c>
      <c r="M469" s="7">
        <v>356500</v>
      </c>
      <c r="N469" s="19" t="s">
        <v>289</v>
      </c>
      <c r="O469" s="19">
        <v>0</v>
      </c>
      <c r="P469" s="19">
        <v>0.35649999999999998</v>
      </c>
      <c r="Q469" s="18">
        <v>6</v>
      </c>
      <c r="R469" s="169" t="str">
        <f t="shared" si="7"/>
        <v>Junio</v>
      </c>
      <c r="S469" t="s">
        <v>296</v>
      </c>
      <c r="T469" s="17" t="s">
        <v>242</v>
      </c>
    </row>
    <row r="470" spans="1:20">
      <c r="A470" s="4">
        <v>7725110128</v>
      </c>
      <c r="B470" s="5" t="s">
        <v>269</v>
      </c>
      <c r="C470" s="4">
        <v>48926170</v>
      </c>
      <c r="D470" s="5" t="s">
        <v>278</v>
      </c>
      <c r="E470" s="5" t="s">
        <v>71</v>
      </c>
      <c r="F470" s="5" t="s">
        <v>227</v>
      </c>
      <c r="G470" s="5" t="s">
        <v>54</v>
      </c>
      <c r="H470" s="5" t="s">
        <v>231</v>
      </c>
      <c r="I470" s="5" t="s">
        <v>42</v>
      </c>
      <c r="J470" s="5" t="s">
        <v>42</v>
      </c>
      <c r="K470" s="6">
        <v>40358</v>
      </c>
      <c r="L470" s="6">
        <v>40358</v>
      </c>
      <c r="M470" s="7">
        <v>-392679</v>
      </c>
      <c r="N470" s="19" t="s">
        <v>289</v>
      </c>
      <c r="O470" s="19">
        <v>0</v>
      </c>
      <c r="P470" s="19">
        <v>-0.392679</v>
      </c>
      <c r="Q470" s="18">
        <v>6</v>
      </c>
      <c r="R470" s="169" t="str">
        <f t="shared" si="7"/>
        <v>Junio</v>
      </c>
      <c r="S470" t="s">
        <v>296</v>
      </c>
      <c r="T470" s="17" t="s">
        <v>242</v>
      </c>
    </row>
    <row r="471" spans="1:20">
      <c r="A471" s="4">
        <v>7725110128</v>
      </c>
      <c r="B471" s="5" t="s">
        <v>269</v>
      </c>
      <c r="C471" s="4">
        <v>48926170</v>
      </c>
      <c r="D471" s="5" t="s">
        <v>278</v>
      </c>
      <c r="E471" s="5" t="s">
        <v>71</v>
      </c>
      <c r="F471" s="5" t="s">
        <v>227</v>
      </c>
      <c r="G471" s="5" t="s">
        <v>54</v>
      </c>
      <c r="H471" s="5" t="s">
        <v>231</v>
      </c>
      <c r="I471" s="5" t="s">
        <v>42</v>
      </c>
      <c r="J471" s="5" t="s">
        <v>42</v>
      </c>
      <c r="K471" s="6">
        <v>40358</v>
      </c>
      <c r="L471" s="6">
        <v>40358</v>
      </c>
      <c r="M471" s="7">
        <v>1229000</v>
      </c>
      <c r="N471" s="19" t="s">
        <v>289</v>
      </c>
      <c r="O471" s="19">
        <v>0</v>
      </c>
      <c r="P471" s="19">
        <v>1.2290000000000001</v>
      </c>
      <c r="Q471" s="18">
        <v>6</v>
      </c>
      <c r="R471" s="169" t="str">
        <f t="shared" si="7"/>
        <v>Junio</v>
      </c>
      <c r="S471" t="s">
        <v>296</v>
      </c>
      <c r="T471" s="17" t="s">
        <v>242</v>
      </c>
    </row>
    <row r="472" spans="1:20">
      <c r="A472" s="4">
        <v>7725110129</v>
      </c>
      <c r="B472" s="5" t="s">
        <v>270</v>
      </c>
      <c r="C472" s="4">
        <v>48926170</v>
      </c>
      <c r="D472" s="5" t="s">
        <v>278</v>
      </c>
      <c r="E472" s="5" t="s">
        <v>71</v>
      </c>
      <c r="F472" s="5" t="s">
        <v>227</v>
      </c>
      <c r="G472" s="5" t="s">
        <v>54</v>
      </c>
      <c r="H472" s="5" t="s">
        <v>231</v>
      </c>
      <c r="I472" s="5" t="s">
        <v>42</v>
      </c>
      <c r="J472" s="5" t="s">
        <v>42</v>
      </c>
      <c r="K472" s="6">
        <v>40358</v>
      </c>
      <c r="L472" s="6">
        <v>40358</v>
      </c>
      <c r="M472" s="7">
        <v>-392679</v>
      </c>
      <c r="N472" s="19" t="s">
        <v>289</v>
      </c>
      <c r="O472" s="19">
        <v>0</v>
      </c>
      <c r="P472" s="19">
        <v>-0.392679</v>
      </c>
      <c r="Q472" s="18">
        <v>6</v>
      </c>
      <c r="R472" s="169" t="str">
        <f t="shared" si="7"/>
        <v>Junio</v>
      </c>
      <c r="S472" t="s">
        <v>296</v>
      </c>
      <c r="T472" s="17" t="s">
        <v>242</v>
      </c>
    </row>
    <row r="473" spans="1:20">
      <c r="A473" s="4">
        <v>7725110129</v>
      </c>
      <c r="B473" s="5" t="s">
        <v>270</v>
      </c>
      <c r="C473" s="4">
        <v>48926170</v>
      </c>
      <c r="D473" s="5" t="s">
        <v>278</v>
      </c>
      <c r="E473" s="5" t="s">
        <v>71</v>
      </c>
      <c r="F473" s="5" t="s">
        <v>227</v>
      </c>
      <c r="G473" s="5" t="s">
        <v>54</v>
      </c>
      <c r="H473" s="5" t="s">
        <v>231</v>
      </c>
      <c r="I473" s="5" t="s">
        <v>42</v>
      </c>
      <c r="J473" s="5" t="s">
        <v>42</v>
      </c>
      <c r="K473" s="6">
        <v>40358</v>
      </c>
      <c r="L473" s="6">
        <v>40358</v>
      </c>
      <c r="M473" s="7">
        <v>1574200</v>
      </c>
      <c r="N473" s="19" t="s">
        <v>289</v>
      </c>
      <c r="O473" s="19">
        <v>0</v>
      </c>
      <c r="P473" s="19">
        <v>1.5742</v>
      </c>
      <c r="Q473" s="18">
        <v>6</v>
      </c>
      <c r="R473" s="169" t="str">
        <f t="shared" si="7"/>
        <v>Junio</v>
      </c>
      <c r="S473" t="s">
        <v>296</v>
      </c>
      <c r="T473" s="17" t="s">
        <v>242</v>
      </c>
    </row>
    <row r="474" spans="1:20">
      <c r="A474" s="4">
        <v>7725110131</v>
      </c>
      <c r="B474" s="5" t="s">
        <v>271</v>
      </c>
      <c r="C474" s="4">
        <v>48926170</v>
      </c>
      <c r="D474" s="5" t="s">
        <v>278</v>
      </c>
      <c r="E474" s="5" t="s">
        <v>71</v>
      </c>
      <c r="F474" s="5" t="s">
        <v>227</v>
      </c>
      <c r="G474" s="5" t="s">
        <v>54</v>
      </c>
      <c r="H474" s="5" t="s">
        <v>231</v>
      </c>
      <c r="I474" s="5" t="s">
        <v>42</v>
      </c>
      <c r="J474" s="5" t="s">
        <v>42</v>
      </c>
      <c r="K474" s="6">
        <v>40358</v>
      </c>
      <c r="L474" s="6">
        <v>40358</v>
      </c>
      <c r="M474" s="7">
        <v>393200</v>
      </c>
      <c r="N474" s="19" t="s">
        <v>289</v>
      </c>
      <c r="O474" s="19">
        <v>0</v>
      </c>
      <c r="P474" s="19">
        <v>0.39319999999999999</v>
      </c>
      <c r="Q474" s="18">
        <v>6</v>
      </c>
      <c r="R474" s="169" t="str">
        <f t="shared" si="7"/>
        <v>Junio</v>
      </c>
      <c r="S474" t="s">
        <v>297</v>
      </c>
      <c r="T474" s="17" t="s">
        <v>242</v>
      </c>
    </row>
    <row r="475" spans="1:20">
      <c r="A475" s="4">
        <v>7725110133</v>
      </c>
      <c r="B475" s="5" t="s">
        <v>272</v>
      </c>
      <c r="C475" s="4">
        <v>48926170</v>
      </c>
      <c r="D475" s="5" t="s">
        <v>278</v>
      </c>
      <c r="E475" s="5" t="s">
        <v>71</v>
      </c>
      <c r="F475" s="5" t="s">
        <v>227</v>
      </c>
      <c r="G475" s="5" t="s">
        <v>54</v>
      </c>
      <c r="H475" s="5" t="s">
        <v>231</v>
      </c>
      <c r="I475" s="5" t="s">
        <v>42</v>
      </c>
      <c r="J475" s="5" t="s">
        <v>42</v>
      </c>
      <c r="K475" s="6">
        <v>40358</v>
      </c>
      <c r="L475" s="6">
        <v>40358</v>
      </c>
      <c r="M475" s="7">
        <v>294800</v>
      </c>
      <c r="N475" s="19" t="s">
        <v>289</v>
      </c>
      <c r="O475" s="19">
        <v>0</v>
      </c>
      <c r="P475" s="19">
        <v>0.29480000000000001</v>
      </c>
      <c r="Q475" s="18">
        <v>6</v>
      </c>
      <c r="R475" s="169" t="str">
        <f t="shared" si="7"/>
        <v>Junio</v>
      </c>
      <c r="S475" t="s">
        <v>297</v>
      </c>
      <c r="T475" s="17" t="s">
        <v>242</v>
      </c>
    </row>
    <row r="476" spans="1:20">
      <c r="A476" s="4">
        <v>7725110134</v>
      </c>
      <c r="B476" s="5" t="s">
        <v>273</v>
      </c>
      <c r="C476" s="4">
        <v>48926170</v>
      </c>
      <c r="D476" s="5" t="s">
        <v>278</v>
      </c>
      <c r="E476" s="5" t="s">
        <v>71</v>
      </c>
      <c r="F476" s="5" t="s">
        <v>227</v>
      </c>
      <c r="G476" s="5" t="s">
        <v>54</v>
      </c>
      <c r="H476" s="5" t="s">
        <v>231</v>
      </c>
      <c r="I476" s="5" t="s">
        <v>42</v>
      </c>
      <c r="J476" s="5" t="s">
        <v>42</v>
      </c>
      <c r="K476" s="6">
        <v>40358</v>
      </c>
      <c r="L476" s="6">
        <v>40358</v>
      </c>
      <c r="M476" s="7">
        <v>196700</v>
      </c>
      <c r="N476" s="19" t="s">
        <v>289</v>
      </c>
      <c r="O476" s="19">
        <v>0</v>
      </c>
      <c r="P476" s="19">
        <v>0.19670000000000001</v>
      </c>
      <c r="Q476" s="18">
        <v>6</v>
      </c>
      <c r="R476" s="169" t="str">
        <f t="shared" si="7"/>
        <v>Junio</v>
      </c>
      <c r="S476" t="s">
        <v>297</v>
      </c>
      <c r="T476" s="17" t="s">
        <v>242</v>
      </c>
    </row>
    <row r="477" spans="1:20">
      <c r="A477" s="4">
        <v>7725116403</v>
      </c>
      <c r="B477" s="5" t="s">
        <v>274</v>
      </c>
      <c r="C477" s="4">
        <v>48926170</v>
      </c>
      <c r="D477" s="5" t="s">
        <v>278</v>
      </c>
      <c r="E477" s="5" t="s">
        <v>51</v>
      </c>
      <c r="F477" s="5" t="s">
        <v>227</v>
      </c>
      <c r="G477" s="5" t="s">
        <v>78</v>
      </c>
      <c r="H477" s="5" t="s">
        <v>79</v>
      </c>
      <c r="I477" s="5" t="s">
        <v>42</v>
      </c>
      <c r="J477" s="5" t="s">
        <v>42</v>
      </c>
      <c r="K477" s="6">
        <v>40353</v>
      </c>
      <c r="L477" s="6">
        <v>40358</v>
      </c>
      <c r="M477" s="7">
        <v>16959205</v>
      </c>
      <c r="N477" s="19" t="s">
        <v>289</v>
      </c>
      <c r="O477" s="19">
        <v>0</v>
      </c>
      <c r="P477" s="19">
        <v>16.959205000000001</v>
      </c>
      <c r="Q477" s="18">
        <v>6</v>
      </c>
      <c r="R477" s="169" t="str">
        <f t="shared" si="7"/>
        <v>Junio</v>
      </c>
      <c r="S477" t="s">
        <v>170</v>
      </c>
      <c r="T477" s="17" t="s">
        <v>246</v>
      </c>
    </row>
    <row r="478" spans="1:20">
      <c r="A478" s="4">
        <v>7725110102</v>
      </c>
      <c r="B478" s="5" t="s">
        <v>256</v>
      </c>
      <c r="C478" s="4">
        <v>48926270</v>
      </c>
      <c r="D478" s="5" t="s">
        <v>279</v>
      </c>
      <c r="E478" s="5" t="s">
        <v>71</v>
      </c>
      <c r="F478" s="5" t="s">
        <v>227</v>
      </c>
      <c r="G478" s="5" t="s">
        <v>40</v>
      </c>
      <c r="H478" s="5" t="s">
        <v>229</v>
      </c>
      <c r="I478" s="5" t="s">
        <v>42</v>
      </c>
      <c r="J478" s="5" t="s">
        <v>42</v>
      </c>
      <c r="K478" s="6">
        <v>40358</v>
      </c>
      <c r="L478" s="6">
        <v>40358</v>
      </c>
      <c r="M478" s="7">
        <v>1675000</v>
      </c>
      <c r="N478" s="19" t="s">
        <v>289</v>
      </c>
      <c r="O478" s="19">
        <v>0</v>
      </c>
      <c r="P478" s="19">
        <v>1.675</v>
      </c>
      <c r="Q478" s="18">
        <v>6</v>
      </c>
      <c r="R478" s="169" t="str">
        <f t="shared" si="7"/>
        <v>Junio</v>
      </c>
      <c r="S478" t="s">
        <v>292</v>
      </c>
      <c r="T478" s="17" t="s">
        <v>242</v>
      </c>
    </row>
    <row r="479" spans="1:20">
      <c r="A479" s="4">
        <v>7725110104</v>
      </c>
      <c r="B479" s="5" t="s">
        <v>257</v>
      </c>
      <c r="C479" s="4">
        <v>48926270</v>
      </c>
      <c r="D479" s="5" t="s">
        <v>279</v>
      </c>
      <c r="E479" s="5" t="s">
        <v>71</v>
      </c>
      <c r="F479" s="5" t="s">
        <v>227</v>
      </c>
      <c r="G479" s="5" t="s">
        <v>40</v>
      </c>
      <c r="H479" s="5" t="s">
        <v>229</v>
      </c>
      <c r="I479" s="5" t="s">
        <v>42</v>
      </c>
      <c r="J479" s="5" t="s">
        <v>42</v>
      </c>
      <c r="K479" s="6">
        <v>40358</v>
      </c>
      <c r="L479" s="6">
        <v>40358</v>
      </c>
      <c r="M479" s="7">
        <v>402697</v>
      </c>
      <c r="N479" s="19" t="s">
        <v>289</v>
      </c>
      <c r="O479" s="19">
        <v>0</v>
      </c>
      <c r="P479" s="19">
        <v>0.40269700000000003</v>
      </c>
      <c r="Q479" s="18">
        <v>6</v>
      </c>
      <c r="R479" s="169" t="str">
        <f t="shared" si="7"/>
        <v>Junio</v>
      </c>
      <c r="S479" t="s">
        <v>292</v>
      </c>
      <c r="T479" s="17" t="s">
        <v>242</v>
      </c>
    </row>
    <row r="480" spans="1:20">
      <c r="A480" s="4">
        <v>7725110110</v>
      </c>
      <c r="B480" s="5" t="s">
        <v>259</v>
      </c>
      <c r="C480" s="4">
        <v>48926270</v>
      </c>
      <c r="D480" s="5" t="s">
        <v>279</v>
      </c>
      <c r="E480" s="5" t="s">
        <v>71</v>
      </c>
      <c r="F480" s="5" t="s">
        <v>227</v>
      </c>
      <c r="G480" s="5" t="s">
        <v>40</v>
      </c>
      <c r="H480" s="5" t="s">
        <v>229</v>
      </c>
      <c r="I480" s="5" t="s">
        <v>42</v>
      </c>
      <c r="J480" s="5" t="s">
        <v>42</v>
      </c>
      <c r="K480" s="6">
        <v>40358</v>
      </c>
      <c r="L480" s="6">
        <v>40358</v>
      </c>
      <c r="M480" s="7">
        <v>153750</v>
      </c>
      <c r="N480" s="19" t="s">
        <v>289</v>
      </c>
      <c r="O480" s="19">
        <v>0</v>
      </c>
      <c r="P480" s="19">
        <v>0.15375</v>
      </c>
      <c r="Q480" s="18">
        <v>6</v>
      </c>
      <c r="R480" s="169" t="str">
        <f t="shared" si="7"/>
        <v>Junio</v>
      </c>
      <c r="S480" t="s">
        <v>292</v>
      </c>
      <c r="T480" s="17" t="s">
        <v>242</v>
      </c>
    </row>
    <row r="481" spans="1:20">
      <c r="A481" s="4">
        <v>7725110111</v>
      </c>
      <c r="B481" s="5" t="s">
        <v>260</v>
      </c>
      <c r="C481" s="4">
        <v>48926270</v>
      </c>
      <c r="D481" s="5" t="s">
        <v>279</v>
      </c>
      <c r="E481" s="5" t="s">
        <v>71</v>
      </c>
      <c r="F481" s="5" t="s">
        <v>227</v>
      </c>
      <c r="G481" s="5" t="s">
        <v>172</v>
      </c>
      <c r="H481" s="5" t="s">
        <v>241</v>
      </c>
      <c r="I481" s="5" t="s">
        <v>42</v>
      </c>
      <c r="J481" s="5" t="s">
        <v>42</v>
      </c>
      <c r="K481" s="6">
        <v>40358</v>
      </c>
      <c r="L481" s="6">
        <v>40358</v>
      </c>
      <c r="M481" s="7">
        <v>325840</v>
      </c>
      <c r="N481" s="19" t="s">
        <v>289</v>
      </c>
      <c r="O481" s="19">
        <v>0</v>
      </c>
      <c r="P481" s="19">
        <v>0.32584000000000002</v>
      </c>
      <c r="Q481" s="18">
        <v>6</v>
      </c>
      <c r="R481" s="169" t="str">
        <f t="shared" si="7"/>
        <v>Junio</v>
      </c>
      <c r="S481" t="s">
        <v>293</v>
      </c>
      <c r="T481" s="17" t="s">
        <v>242</v>
      </c>
    </row>
    <row r="482" spans="1:20">
      <c r="A482" s="4">
        <v>7725110113</v>
      </c>
      <c r="B482" s="5" t="s">
        <v>262</v>
      </c>
      <c r="C482" s="4">
        <v>48926270</v>
      </c>
      <c r="D482" s="5" t="s">
        <v>279</v>
      </c>
      <c r="E482" s="5" t="s">
        <v>71</v>
      </c>
      <c r="F482" s="5" t="s">
        <v>227</v>
      </c>
      <c r="G482" s="5" t="s">
        <v>172</v>
      </c>
      <c r="H482" s="5" t="s">
        <v>241</v>
      </c>
      <c r="I482" s="5" t="s">
        <v>42</v>
      </c>
      <c r="J482" s="5" t="s">
        <v>42</v>
      </c>
      <c r="K482" s="6">
        <v>40358</v>
      </c>
      <c r="L482" s="6">
        <v>40358</v>
      </c>
      <c r="M482" s="7">
        <v>350587</v>
      </c>
      <c r="N482" s="19" t="s">
        <v>289</v>
      </c>
      <c r="O482" s="19">
        <v>0</v>
      </c>
      <c r="P482" s="19">
        <v>0.35058699999999998</v>
      </c>
      <c r="Q482" s="18">
        <v>6</v>
      </c>
      <c r="R482" s="169" t="str">
        <f t="shared" si="7"/>
        <v>Junio</v>
      </c>
      <c r="S482" t="s">
        <v>293</v>
      </c>
      <c r="T482" s="17" t="s">
        <v>242</v>
      </c>
    </row>
    <row r="483" spans="1:20">
      <c r="A483" s="4">
        <v>7725110114</v>
      </c>
      <c r="B483" s="5" t="s">
        <v>263</v>
      </c>
      <c r="C483" s="4">
        <v>48926270</v>
      </c>
      <c r="D483" s="5" t="s">
        <v>279</v>
      </c>
      <c r="E483" s="5" t="s">
        <v>71</v>
      </c>
      <c r="F483" s="5" t="s">
        <v>227</v>
      </c>
      <c r="G483" s="5" t="s">
        <v>172</v>
      </c>
      <c r="H483" s="5" t="s">
        <v>241</v>
      </c>
      <c r="I483" s="5" t="s">
        <v>42</v>
      </c>
      <c r="J483" s="5" t="s">
        <v>42</v>
      </c>
      <c r="K483" s="6">
        <v>40358</v>
      </c>
      <c r="L483" s="6">
        <v>40358</v>
      </c>
      <c r="M483" s="7">
        <v>206228</v>
      </c>
      <c r="N483" s="19" t="s">
        <v>289</v>
      </c>
      <c r="O483" s="19">
        <v>0</v>
      </c>
      <c r="P483" s="19">
        <v>0.20622799999999999</v>
      </c>
      <c r="Q483" s="18">
        <v>6</v>
      </c>
      <c r="R483" s="169" t="str">
        <f t="shared" si="7"/>
        <v>Junio</v>
      </c>
      <c r="S483" t="s">
        <v>293</v>
      </c>
      <c r="T483" s="17" t="s">
        <v>242</v>
      </c>
    </row>
    <row r="484" spans="1:20">
      <c r="A484" s="4">
        <v>7725110116</v>
      </c>
      <c r="B484" s="5" t="s">
        <v>264</v>
      </c>
      <c r="C484" s="4">
        <v>48926270</v>
      </c>
      <c r="D484" s="5" t="s">
        <v>279</v>
      </c>
      <c r="E484" s="5" t="s">
        <v>71</v>
      </c>
      <c r="F484" s="5" t="s">
        <v>227</v>
      </c>
      <c r="G484" s="5" t="s">
        <v>172</v>
      </c>
      <c r="H484" s="5" t="s">
        <v>241</v>
      </c>
      <c r="I484" s="5" t="s">
        <v>42</v>
      </c>
      <c r="J484" s="5" t="s">
        <v>42</v>
      </c>
      <c r="K484" s="6">
        <v>40358</v>
      </c>
      <c r="L484" s="6">
        <v>40358</v>
      </c>
      <c r="M484" s="7">
        <v>371210</v>
      </c>
      <c r="N484" s="19" t="s">
        <v>289</v>
      </c>
      <c r="O484" s="19">
        <v>0</v>
      </c>
      <c r="P484" s="19">
        <v>0.37120999999999998</v>
      </c>
      <c r="Q484" s="18">
        <v>6</v>
      </c>
      <c r="R484" s="169" t="str">
        <f t="shared" si="7"/>
        <v>Junio</v>
      </c>
      <c r="S484" t="s">
        <v>294</v>
      </c>
      <c r="T484" s="17" t="s">
        <v>242</v>
      </c>
    </row>
    <row r="485" spans="1:20">
      <c r="A485" s="4">
        <v>7725110124</v>
      </c>
      <c r="B485" s="5" t="s">
        <v>267</v>
      </c>
      <c r="C485" s="4">
        <v>48926270</v>
      </c>
      <c r="D485" s="5" t="s">
        <v>279</v>
      </c>
      <c r="E485" s="5" t="s">
        <v>71</v>
      </c>
      <c r="F485" s="5" t="s">
        <v>227</v>
      </c>
      <c r="G485" s="5" t="s">
        <v>172</v>
      </c>
      <c r="H485" s="5" t="s">
        <v>241</v>
      </c>
      <c r="I485" s="5" t="s">
        <v>42</v>
      </c>
      <c r="J485" s="5" t="s">
        <v>42</v>
      </c>
      <c r="K485" s="6">
        <v>40358</v>
      </c>
      <c r="L485" s="6">
        <v>40358</v>
      </c>
      <c r="M485" s="7">
        <v>42895</v>
      </c>
      <c r="N485" s="19" t="s">
        <v>289</v>
      </c>
      <c r="O485" s="19">
        <v>0</v>
      </c>
      <c r="P485" s="19">
        <v>4.2895000000000003E-2</v>
      </c>
      <c r="Q485" s="18">
        <v>6</v>
      </c>
      <c r="R485" s="169" t="str">
        <f t="shared" si="7"/>
        <v>Junio</v>
      </c>
      <c r="S485" t="s">
        <v>295</v>
      </c>
      <c r="T485" s="17" t="s">
        <v>242</v>
      </c>
    </row>
    <row r="486" spans="1:20">
      <c r="A486" s="4">
        <v>7725110127</v>
      </c>
      <c r="B486" s="5" t="s">
        <v>268</v>
      </c>
      <c r="C486" s="4">
        <v>48926270</v>
      </c>
      <c r="D486" s="5" t="s">
        <v>279</v>
      </c>
      <c r="E486" s="5" t="s">
        <v>71</v>
      </c>
      <c r="F486" s="5" t="s">
        <v>227</v>
      </c>
      <c r="G486" s="5" t="s">
        <v>54</v>
      </c>
      <c r="H486" s="5" t="s">
        <v>231</v>
      </c>
      <c r="I486" s="5" t="s">
        <v>42</v>
      </c>
      <c r="J486" s="5" t="s">
        <v>42</v>
      </c>
      <c r="K486" s="6">
        <v>40358</v>
      </c>
      <c r="L486" s="6">
        <v>40358</v>
      </c>
      <c r="M486" s="7">
        <v>165900</v>
      </c>
      <c r="N486" s="19" t="s">
        <v>289</v>
      </c>
      <c r="O486" s="19">
        <v>0</v>
      </c>
      <c r="P486" s="19">
        <v>0.16589999999999999</v>
      </c>
      <c r="Q486" s="18">
        <v>6</v>
      </c>
      <c r="R486" s="169" t="str">
        <f t="shared" si="7"/>
        <v>Junio</v>
      </c>
      <c r="S486" t="s">
        <v>296</v>
      </c>
      <c r="T486" s="17" t="s">
        <v>242</v>
      </c>
    </row>
    <row r="487" spans="1:20">
      <c r="A487" s="4">
        <v>7725110128</v>
      </c>
      <c r="B487" s="5" t="s">
        <v>269</v>
      </c>
      <c r="C487" s="4">
        <v>48926270</v>
      </c>
      <c r="D487" s="5" t="s">
        <v>279</v>
      </c>
      <c r="E487" s="5" t="s">
        <v>71</v>
      </c>
      <c r="F487" s="5" t="s">
        <v>227</v>
      </c>
      <c r="G487" s="5" t="s">
        <v>54</v>
      </c>
      <c r="H487" s="5" t="s">
        <v>231</v>
      </c>
      <c r="I487" s="5" t="s">
        <v>42</v>
      </c>
      <c r="J487" s="5" t="s">
        <v>42</v>
      </c>
      <c r="K487" s="6">
        <v>40358</v>
      </c>
      <c r="L487" s="6">
        <v>40358</v>
      </c>
      <c r="M487" s="7">
        <v>-152683</v>
      </c>
      <c r="N487" s="19" t="s">
        <v>289</v>
      </c>
      <c r="O487" s="19">
        <v>0</v>
      </c>
      <c r="P487" s="19">
        <v>-0.15268300000000001</v>
      </c>
      <c r="Q487" s="18">
        <v>6</v>
      </c>
      <c r="R487" s="169" t="str">
        <f t="shared" si="7"/>
        <v>Junio</v>
      </c>
      <c r="S487" t="s">
        <v>296</v>
      </c>
      <c r="T487" s="17" t="s">
        <v>242</v>
      </c>
    </row>
    <row r="488" spans="1:20">
      <c r="A488" s="4">
        <v>7725110128</v>
      </c>
      <c r="B488" s="5" t="s">
        <v>269</v>
      </c>
      <c r="C488" s="4">
        <v>48926270</v>
      </c>
      <c r="D488" s="5" t="s">
        <v>279</v>
      </c>
      <c r="E488" s="5" t="s">
        <v>71</v>
      </c>
      <c r="F488" s="5" t="s">
        <v>227</v>
      </c>
      <c r="G488" s="5" t="s">
        <v>54</v>
      </c>
      <c r="H488" s="5" t="s">
        <v>231</v>
      </c>
      <c r="I488" s="5" t="s">
        <v>42</v>
      </c>
      <c r="J488" s="5" t="s">
        <v>42</v>
      </c>
      <c r="K488" s="6">
        <v>40358</v>
      </c>
      <c r="L488" s="6">
        <v>40358</v>
      </c>
      <c r="M488" s="7">
        <v>477100</v>
      </c>
      <c r="N488" s="19" t="s">
        <v>289</v>
      </c>
      <c r="O488" s="19">
        <v>0</v>
      </c>
      <c r="P488" s="19">
        <v>0.47710000000000002</v>
      </c>
      <c r="Q488" s="18">
        <v>6</v>
      </c>
      <c r="R488" s="169" t="str">
        <f t="shared" si="7"/>
        <v>Junio</v>
      </c>
      <c r="S488" t="s">
        <v>296</v>
      </c>
      <c r="T488" s="17" t="s">
        <v>242</v>
      </c>
    </row>
    <row r="489" spans="1:20">
      <c r="A489" s="4">
        <v>7725110129</v>
      </c>
      <c r="B489" s="5" t="s">
        <v>270</v>
      </c>
      <c r="C489" s="4">
        <v>48926270</v>
      </c>
      <c r="D489" s="5" t="s">
        <v>279</v>
      </c>
      <c r="E489" s="5" t="s">
        <v>71</v>
      </c>
      <c r="F489" s="5" t="s">
        <v>227</v>
      </c>
      <c r="G489" s="5" t="s">
        <v>54</v>
      </c>
      <c r="H489" s="5" t="s">
        <v>231</v>
      </c>
      <c r="I489" s="5" t="s">
        <v>42</v>
      </c>
      <c r="J489" s="5" t="s">
        <v>42</v>
      </c>
      <c r="K489" s="6">
        <v>40358</v>
      </c>
      <c r="L489" s="6">
        <v>40358</v>
      </c>
      <c r="M489" s="7">
        <v>-152683</v>
      </c>
      <c r="N489" s="19" t="s">
        <v>289</v>
      </c>
      <c r="O489" s="19">
        <v>0</v>
      </c>
      <c r="P489" s="19">
        <v>-0.15268300000000001</v>
      </c>
      <c r="Q489" s="18">
        <v>6</v>
      </c>
      <c r="R489" s="169" t="str">
        <f t="shared" si="7"/>
        <v>Junio</v>
      </c>
      <c r="S489" t="s">
        <v>296</v>
      </c>
      <c r="T489" s="17" t="s">
        <v>242</v>
      </c>
    </row>
    <row r="490" spans="1:20">
      <c r="A490" s="4">
        <v>7725110129</v>
      </c>
      <c r="B490" s="5" t="s">
        <v>270</v>
      </c>
      <c r="C490" s="4">
        <v>48926270</v>
      </c>
      <c r="D490" s="5" t="s">
        <v>279</v>
      </c>
      <c r="E490" s="5" t="s">
        <v>71</v>
      </c>
      <c r="F490" s="5" t="s">
        <v>227</v>
      </c>
      <c r="G490" s="5" t="s">
        <v>54</v>
      </c>
      <c r="H490" s="5" t="s">
        <v>231</v>
      </c>
      <c r="I490" s="5" t="s">
        <v>42</v>
      </c>
      <c r="J490" s="5" t="s">
        <v>42</v>
      </c>
      <c r="K490" s="6">
        <v>40358</v>
      </c>
      <c r="L490" s="6">
        <v>40358</v>
      </c>
      <c r="M490" s="7">
        <v>610700</v>
      </c>
      <c r="N490" s="19" t="s">
        <v>289</v>
      </c>
      <c r="O490" s="19">
        <v>0</v>
      </c>
      <c r="P490" s="19">
        <v>0.61070000000000002</v>
      </c>
      <c r="Q490" s="18">
        <v>6</v>
      </c>
      <c r="R490" s="169" t="str">
        <f t="shared" si="7"/>
        <v>Junio</v>
      </c>
      <c r="S490" t="s">
        <v>296</v>
      </c>
      <c r="T490" s="17" t="s">
        <v>242</v>
      </c>
    </row>
    <row r="491" spans="1:20">
      <c r="A491" s="4">
        <v>7725110131</v>
      </c>
      <c r="B491" s="5" t="s">
        <v>271</v>
      </c>
      <c r="C491" s="4">
        <v>48926270</v>
      </c>
      <c r="D491" s="5" t="s">
        <v>279</v>
      </c>
      <c r="E491" s="5" t="s">
        <v>71</v>
      </c>
      <c r="F491" s="5" t="s">
        <v>227</v>
      </c>
      <c r="G491" s="5" t="s">
        <v>54</v>
      </c>
      <c r="H491" s="5" t="s">
        <v>231</v>
      </c>
      <c r="I491" s="5" t="s">
        <v>42</v>
      </c>
      <c r="J491" s="5" t="s">
        <v>42</v>
      </c>
      <c r="K491" s="6">
        <v>40358</v>
      </c>
      <c r="L491" s="6">
        <v>40358</v>
      </c>
      <c r="M491" s="7">
        <v>152700</v>
      </c>
      <c r="N491" s="19" t="s">
        <v>289</v>
      </c>
      <c r="O491" s="19">
        <v>0</v>
      </c>
      <c r="P491" s="19">
        <v>0.1527</v>
      </c>
      <c r="Q491" s="18">
        <v>6</v>
      </c>
      <c r="R491" s="169" t="str">
        <f t="shared" si="7"/>
        <v>Junio</v>
      </c>
      <c r="S491" t="s">
        <v>297</v>
      </c>
      <c r="T491" s="17" t="s">
        <v>242</v>
      </c>
    </row>
    <row r="492" spans="1:20">
      <c r="A492" s="4">
        <v>7725110133</v>
      </c>
      <c r="B492" s="5" t="s">
        <v>272</v>
      </c>
      <c r="C492" s="4">
        <v>48926270</v>
      </c>
      <c r="D492" s="5" t="s">
        <v>279</v>
      </c>
      <c r="E492" s="5" t="s">
        <v>71</v>
      </c>
      <c r="F492" s="5" t="s">
        <v>227</v>
      </c>
      <c r="G492" s="5" t="s">
        <v>54</v>
      </c>
      <c r="H492" s="5" t="s">
        <v>231</v>
      </c>
      <c r="I492" s="5" t="s">
        <v>42</v>
      </c>
      <c r="J492" s="5" t="s">
        <v>42</v>
      </c>
      <c r="K492" s="6">
        <v>40358</v>
      </c>
      <c r="L492" s="6">
        <v>40358</v>
      </c>
      <c r="M492" s="7">
        <v>114400</v>
      </c>
      <c r="N492" s="19" t="s">
        <v>289</v>
      </c>
      <c r="O492" s="19">
        <v>0</v>
      </c>
      <c r="P492" s="19">
        <v>0.1144</v>
      </c>
      <c r="Q492" s="18">
        <v>6</v>
      </c>
      <c r="R492" s="169" t="str">
        <f t="shared" si="7"/>
        <v>Junio</v>
      </c>
      <c r="S492" t="s">
        <v>297</v>
      </c>
      <c r="T492" s="17" t="s">
        <v>242</v>
      </c>
    </row>
    <row r="493" spans="1:20">
      <c r="A493" s="4">
        <v>7725110134</v>
      </c>
      <c r="B493" s="5" t="s">
        <v>273</v>
      </c>
      <c r="C493" s="4">
        <v>48926270</v>
      </c>
      <c r="D493" s="5" t="s">
        <v>279</v>
      </c>
      <c r="E493" s="5" t="s">
        <v>71</v>
      </c>
      <c r="F493" s="5" t="s">
        <v>227</v>
      </c>
      <c r="G493" s="5" t="s">
        <v>54</v>
      </c>
      <c r="H493" s="5" t="s">
        <v>231</v>
      </c>
      <c r="I493" s="5" t="s">
        <v>42</v>
      </c>
      <c r="J493" s="5" t="s">
        <v>42</v>
      </c>
      <c r="K493" s="6">
        <v>40358</v>
      </c>
      <c r="L493" s="6">
        <v>40358</v>
      </c>
      <c r="M493" s="7">
        <v>76300</v>
      </c>
      <c r="N493" s="19" t="s">
        <v>289</v>
      </c>
      <c r="O493" s="19">
        <v>0</v>
      </c>
      <c r="P493" s="19">
        <v>7.6300000000000007E-2</v>
      </c>
      <c r="Q493" s="18">
        <v>6</v>
      </c>
      <c r="R493" s="169" t="str">
        <f t="shared" si="7"/>
        <v>Junio</v>
      </c>
      <c r="S493" t="s">
        <v>297</v>
      </c>
      <c r="T493" s="17" t="s">
        <v>242</v>
      </c>
    </row>
    <row r="494" spans="1:20">
      <c r="A494" s="4">
        <v>7725116403</v>
      </c>
      <c r="B494" s="5" t="s">
        <v>274</v>
      </c>
      <c r="C494" s="4">
        <v>48926270</v>
      </c>
      <c r="D494" s="5" t="s">
        <v>279</v>
      </c>
      <c r="E494" s="5" t="s">
        <v>51</v>
      </c>
      <c r="F494" s="5" t="s">
        <v>227</v>
      </c>
      <c r="G494" s="5" t="s">
        <v>100</v>
      </c>
      <c r="H494" s="5" t="s">
        <v>101</v>
      </c>
      <c r="I494" s="5" t="s">
        <v>42</v>
      </c>
      <c r="J494" s="5" t="s">
        <v>42</v>
      </c>
      <c r="K494" s="6">
        <v>40354</v>
      </c>
      <c r="L494" s="6">
        <v>40358</v>
      </c>
      <c r="M494" s="7">
        <v>53118521</v>
      </c>
      <c r="N494" s="19" t="s">
        <v>289</v>
      </c>
      <c r="O494" s="19">
        <v>0</v>
      </c>
      <c r="P494" s="19">
        <v>53.118521000000001</v>
      </c>
      <c r="Q494" s="18">
        <v>6</v>
      </c>
      <c r="R494" s="169" t="str">
        <f t="shared" si="7"/>
        <v>Junio</v>
      </c>
      <c r="S494" t="s">
        <v>170</v>
      </c>
      <c r="T494" s="17" t="s">
        <v>246</v>
      </c>
    </row>
    <row r="495" spans="1:20">
      <c r="A495" s="4">
        <v>7725116403</v>
      </c>
      <c r="B495" s="5" t="s">
        <v>274</v>
      </c>
      <c r="C495" s="4">
        <v>48926370</v>
      </c>
      <c r="D495" s="5" t="s">
        <v>281</v>
      </c>
      <c r="E495" s="5" t="s">
        <v>51</v>
      </c>
      <c r="F495" s="5" t="s">
        <v>227</v>
      </c>
      <c r="G495" s="5" t="s">
        <v>65</v>
      </c>
      <c r="H495" s="5" t="s">
        <v>228</v>
      </c>
      <c r="I495" s="5" t="s">
        <v>42</v>
      </c>
      <c r="J495" s="5" t="s">
        <v>290</v>
      </c>
      <c r="K495" s="6">
        <v>40340</v>
      </c>
      <c r="L495" s="6">
        <v>40358</v>
      </c>
      <c r="M495" s="7">
        <v>0</v>
      </c>
      <c r="N495" s="19" t="s">
        <v>289</v>
      </c>
      <c r="O495" s="19">
        <v>0</v>
      </c>
      <c r="P495" s="19">
        <v>0</v>
      </c>
      <c r="Q495" s="18">
        <v>6</v>
      </c>
      <c r="R495" s="169" t="str">
        <f t="shared" si="7"/>
        <v>Junio</v>
      </c>
      <c r="S495" t="s">
        <v>170</v>
      </c>
      <c r="T495" s="17" t="s">
        <v>246</v>
      </c>
    </row>
    <row r="496" spans="1:20">
      <c r="A496" s="4">
        <v>7725116403</v>
      </c>
      <c r="B496" s="5" t="s">
        <v>274</v>
      </c>
      <c r="C496" s="4">
        <v>48926370</v>
      </c>
      <c r="D496" s="5" t="s">
        <v>281</v>
      </c>
      <c r="E496" s="5" t="s">
        <v>51</v>
      </c>
      <c r="F496" s="5" t="s">
        <v>227</v>
      </c>
      <c r="G496" s="5" t="s">
        <v>100</v>
      </c>
      <c r="H496" s="5" t="s">
        <v>101</v>
      </c>
      <c r="I496" s="5" t="s">
        <v>42</v>
      </c>
      <c r="J496" s="5" t="s">
        <v>42</v>
      </c>
      <c r="K496" s="6">
        <v>40346</v>
      </c>
      <c r="L496" s="6">
        <v>40358</v>
      </c>
      <c r="M496" s="7">
        <v>54649349</v>
      </c>
      <c r="N496" s="19" t="s">
        <v>289</v>
      </c>
      <c r="O496" s="19">
        <v>0</v>
      </c>
      <c r="P496" s="19">
        <v>54.649349000000001</v>
      </c>
      <c r="Q496" s="18">
        <v>6</v>
      </c>
      <c r="R496" s="169" t="str">
        <f t="shared" si="7"/>
        <v>Junio</v>
      </c>
      <c r="S496" t="s">
        <v>170</v>
      </c>
      <c r="T496" s="17" t="s">
        <v>246</v>
      </c>
    </row>
    <row r="497" spans="1:20">
      <c r="A497" s="4">
        <v>7725116403</v>
      </c>
      <c r="B497" s="5" t="s">
        <v>274</v>
      </c>
      <c r="C497" s="4">
        <v>48926370</v>
      </c>
      <c r="D497" s="5" t="s">
        <v>281</v>
      </c>
      <c r="E497" s="5" t="s">
        <v>66</v>
      </c>
      <c r="F497" s="5" t="s">
        <v>227</v>
      </c>
      <c r="G497" s="5" t="s">
        <v>65</v>
      </c>
      <c r="H497" s="5" t="s">
        <v>228</v>
      </c>
      <c r="I497" s="5" t="s">
        <v>42</v>
      </c>
      <c r="J497" s="5" t="s">
        <v>290</v>
      </c>
      <c r="K497" s="6">
        <v>40358</v>
      </c>
      <c r="L497" s="6">
        <v>40358</v>
      </c>
      <c r="M497" s="7">
        <v>1000000</v>
      </c>
      <c r="N497" s="19" t="s">
        <v>289</v>
      </c>
      <c r="O497" s="19">
        <v>0</v>
      </c>
      <c r="P497" s="19">
        <v>1</v>
      </c>
      <c r="Q497" s="18">
        <v>6</v>
      </c>
      <c r="R497" s="169" t="str">
        <f t="shared" si="7"/>
        <v>Junio</v>
      </c>
      <c r="S497" t="s">
        <v>170</v>
      </c>
      <c r="T497" s="17" t="s">
        <v>246</v>
      </c>
    </row>
    <row r="498" spans="1:20">
      <c r="A498" s="4">
        <v>7725116403</v>
      </c>
      <c r="B498" s="5" t="s">
        <v>274</v>
      </c>
      <c r="C498" s="4">
        <v>48926370</v>
      </c>
      <c r="D498" s="5" t="s">
        <v>281</v>
      </c>
      <c r="E498" s="5" t="s">
        <v>51</v>
      </c>
      <c r="F498" s="5" t="s">
        <v>227</v>
      </c>
      <c r="G498" s="5" t="s">
        <v>100</v>
      </c>
      <c r="H498" s="5" t="s">
        <v>101</v>
      </c>
      <c r="I498" s="5" t="s">
        <v>42</v>
      </c>
      <c r="J498" s="5" t="s">
        <v>42</v>
      </c>
      <c r="K498" s="6">
        <v>40354</v>
      </c>
      <c r="L498" s="6">
        <v>40358</v>
      </c>
      <c r="M498" s="7">
        <v>58532702</v>
      </c>
      <c r="N498" s="19" t="s">
        <v>289</v>
      </c>
      <c r="O498" s="19">
        <v>0</v>
      </c>
      <c r="P498" s="19">
        <v>58.532702</v>
      </c>
      <c r="Q498" s="18">
        <v>6</v>
      </c>
      <c r="R498" s="169" t="str">
        <f t="shared" si="7"/>
        <v>Junio</v>
      </c>
      <c r="S498" t="s">
        <v>170</v>
      </c>
      <c r="T498" s="17" t="s">
        <v>246</v>
      </c>
    </row>
    <row r="499" spans="1:20">
      <c r="A499" s="4">
        <v>7725116403</v>
      </c>
      <c r="B499" s="5" t="s">
        <v>274</v>
      </c>
      <c r="C499" s="4">
        <v>48926470</v>
      </c>
      <c r="D499" s="5" t="s">
        <v>284</v>
      </c>
      <c r="E499" s="5" t="s">
        <v>51</v>
      </c>
      <c r="F499" s="5" t="s">
        <v>227</v>
      </c>
      <c r="G499" s="5" t="s">
        <v>100</v>
      </c>
      <c r="H499" s="5" t="s">
        <v>101</v>
      </c>
      <c r="I499" s="5" t="s">
        <v>42</v>
      </c>
      <c r="J499" s="5" t="s">
        <v>42</v>
      </c>
      <c r="K499" s="6">
        <v>40354</v>
      </c>
      <c r="L499" s="6">
        <v>40358</v>
      </c>
      <c r="M499" s="7">
        <v>1724773</v>
      </c>
      <c r="N499" s="19" t="s">
        <v>289</v>
      </c>
      <c r="O499" s="19">
        <v>0</v>
      </c>
      <c r="P499" s="19">
        <v>1.7247729999999999</v>
      </c>
      <c r="Q499" s="18">
        <v>6</v>
      </c>
      <c r="R499" s="169" t="str">
        <f t="shared" si="7"/>
        <v>Junio</v>
      </c>
      <c r="S499" t="s">
        <v>170</v>
      </c>
      <c r="T499" s="17" t="s">
        <v>246</v>
      </c>
    </row>
    <row r="500" spans="1:20">
      <c r="A500" s="4">
        <v>7725116403</v>
      </c>
      <c r="B500" s="5" t="s">
        <v>274</v>
      </c>
      <c r="C500" s="4">
        <v>48926470</v>
      </c>
      <c r="D500" s="5" t="s">
        <v>284</v>
      </c>
      <c r="E500" s="5" t="s">
        <v>51</v>
      </c>
      <c r="F500" s="5" t="s">
        <v>227</v>
      </c>
      <c r="G500" s="5" t="s">
        <v>78</v>
      </c>
      <c r="H500" s="5" t="s">
        <v>79</v>
      </c>
      <c r="I500" s="5" t="s">
        <v>42</v>
      </c>
      <c r="J500" s="5" t="s">
        <v>42</v>
      </c>
      <c r="K500" s="6">
        <v>40353</v>
      </c>
      <c r="L500" s="6">
        <v>40358</v>
      </c>
      <c r="M500" s="7">
        <v>4132841</v>
      </c>
      <c r="N500" s="19" t="s">
        <v>289</v>
      </c>
      <c r="O500" s="19">
        <v>0</v>
      </c>
      <c r="P500" s="19">
        <v>4.132841</v>
      </c>
      <c r="Q500" s="18">
        <v>6</v>
      </c>
      <c r="R500" s="169" t="str">
        <f t="shared" si="7"/>
        <v>Junio</v>
      </c>
      <c r="S500" t="s">
        <v>170</v>
      </c>
      <c r="T500" s="17" t="s">
        <v>246</v>
      </c>
    </row>
    <row r="501" spans="1:20">
      <c r="A501" s="4">
        <v>7725116403</v>
      </c>
      <c r="B501" s="5" t="s">
        <v>274</v>
      </c>
      <c r="C501" s="4">
        <v>48926170</v>
      </c>
      <c r="D501" s="5" t="s">
        <v>278</v>
      </c>
      <c r="E501" s="5" t="s">
        <v>239</v>
      </c>
      <c r="F501" s="5" t="s">
        <v>227</v>
      </c>
      <c r="G501" s="5" t="s">
        <v>78</v>
      </c>
      <c r="H501" s="5" t="s">
        <v>79</v>
      </c>
      <c r="I501" s="5" t="s">
        <v>42</v>
      </c>
      <c r="J501" s="5" t="s">
        <v>42</v>
      </c>
      <c r="K501" s="6">
        <v>40360</v>
      </c>
      <c r="L501" s="6">
        <v>40365</v>
      </c>
      <c r="M501" s="7">
        <v>23421895</v>
      </c>
      <c r="N501" s="19" t="s">
        <v>289</v>
      </c>
      <c r="O501" s="19">
        <v>0</v>
      </c>
      <c r="P501" s="19">
        <v>23.421894999999999</v>
      </c>
      <c r="Q501" s="18">
        <v>7</v>
      </c>
      <c r="R501" s="169" t="str">
        <f t="shared" si="7"/>
        <v>Julio</v>
      </c>
      <c r="S501" t="s">
        <v>170</v>
      </c>
      <c r="T501" s="17" t="s">
        <v>246</v>
      </c>
    </row>
    <row r="502" spans="1:20">
      <c r="A502" s="4">
        <v>7725116403</v>
      </c>
      <c r="B502" s="5" t="s">
        <v>274</v>
      </c>
      <c r="C502" s="4">
        <v>48926270</v>
      </c>
      <c r="D502" s="5" t="s">
        <v>279</v>
      </c>
      <c r="E502" s="5" t="s">
        <v>239</v>
      </c>
      <c r="F502" s="5" t="s">
        <v>227</v>
      </c>
      <c r="G502" s="5" t="s">
        <v>100</v>
      </c>
      <c r="H502" s="5" t="s">
        <v>101</v>
      </c>
      <c r="I502" s="5" t="s">
        <v>42</v>
      </c>
      <c r="J502" s="5" t="s">
        <v>42</v>
      </c>
      <c r="K502" s="6">
        <v>40360</v>
      </c>
      <c r="L502" s="6">
        <v>40365</v>
      </c>
      <c r="M502" s="7">
        <v>52542554</v>
      </c>
      <c r="N502" s="19" t="s">
        <v>289</v>
      </c>
      <c r="O502" s="19">
        <v>0</v>
      </c>
      <c r="P502" s="19">
        <v>52.542554000000003</v>
      </c>
      <c r="Q502" s="18">
        <v>7</v>
      </c>
      <c r="R502" s="169" t="str">
        <f t="shared" si="7"/>
        <v>Julio</v>
      </c>
      <c r="S502" t="s">
        <v>170</v>
      </c>
      <c r="T502" s="17" t="s">
        <v>246</v>
      </c>
    </row>
    <row r="503" spans="1:20">
      <c r="A503" s="4">
        <v>7725116403</v>
      </c>
      <c r="B503" s="5" t="s">
        <v>274</v>
      </c>
      <c r="C503" s="4">
        <v>48926370</v>
      </c>
      <c r="D503" s="5" t="s">
        <v>281</v>
      </c>
      <c r="E503" s="5" t="s">
        <v>239</v>
      </c>
      <c r="F503" s="5" t="s">
        <v>227</v>
      </c>
      <c r="G503" s="5" t="s">
        <v>100</v>
      </c>
      <c r="H503" s="5" t="s">
        <v>101</v>
      </c>
      <c r="I503" s="5" t="s">
        <v>42</v>
      </c>
      <c r="J503" s="5" t="s">
        <v>42</v>
      </c>
      <c r="K503" s="6">
        <v>40360</v>
      </c>
      <c r="L503" s="6">
        <v>40365</v>
      </c>
      <c r="M503" s="7">
        <v>58297344</v>
      </c>
      <c r="N503" s="19" t="s">
        <v>289</v>
      </c>
      <c r="O503" s="19">
        <v>0</v>
      </c>
      <c r="P503" s="19">
        <v>58.297344000000002</v>
      </c>
      <c r="Q503" s="18">
        <v>7</v>
      </c>
      <c r="R503" s="169" t="str">
        <f t="shared" si="7"/>
        <v>Julio</v>
      </c>
      <c r="S503" t="s">
        <v>170</v>
      </c>
      <c r="T503" s="17" t="s">
        <v>246</v>
      </c>
    </row>
    <row r="504" spans="1:20">
      <c r="A504" s="4">
        <v>7725116403</v>
      </c>
      <c r="B504" s="5" t="s">
        <v>274</v>
      </c>
      <c r="C504" s="4">
        <v>48926470</v>
      </c>
      <c r="D504" s="5" t="s">
        <v>284</v>
      </c>
      <c r="E504" s="5" t="s">
        <v>239</v>
      </c>
      <c r="F504" s="5" t="s">
        <v>227</v>
      </c>
      <c r="G504" s="5" t="s">
        <v>100</v>
      </c>
      <c r="H504" s="5" t="s">
        <v>101</v>
      </c>
      <c r="I504" s="5" t="s">
        <v>42</v>
      </c>
      <c r="J504" s="5" t="s">
        <v>42</v>
      </c>
      <c r="K504" s="6">
        <v>40360</v>
      </c>
      <c r="L504" s="6">
        <v>40365</v>
      </c>
      <c r="M504" s="7">
        <v>1746121</v>
      </c>
      <c r="N504" s="19" t="s">
        <v>289</v>
      </c>
      <c r="O504" s="19">
        <v>0</v>
      </c>
      <c r="P504" s="19">
        <v>1.746121</v>
      </c>
      <c r="Q504" s="18">
        <v>7</v>
      </c>
      <c r="R504" s="169" t="str">
        <f t="shared" si="7"/>
        <v>Julio</v>
      </c>
      <c r="S504" t="s">
        <v>170</v>
      </c>
      <c r="T504" s="17" t="s">
        <v>246</v>
      </c>
    </row>
    <row r="505" spans="1:20">
      <c r="A505" s="4">
        <v>7725116403</v>
      </c>
      <c r="B505" s="5" t="s">
        <v>274</v>
      </c>
      <c r="C505" s="4">
        <v>48926470</v>
      </c>
      <c r="D505" s="5" t="s">
        <v>284</v>
      </c>
      <c r="E505" s="5" t="s">
        <v>239</v>
      </c>
      <c r="F505" s="5" t="s">
        <v>227</v>
      </c>
      <c r="G505" s="5" t="s">
        <v>78</v>
      </c>
      <c r="H505" s="5" t="s">
        <v>79</v>
      </c>
      <c r="I505" s="5" t="s">
        <v>42</v>
      </c>
      <c r="J505" s="5" t="s">
        <v>42</v>
      </c>
      <c r="K505" s="6">
        <v>40360</v>
      </c>
      <c r="L505" s="6">
        <v>40365</v>
      </c>
      <c r="M505" s="7">
        <v>4031278</v>
      </c>
      <c r="N505" s="19" t="s">
        <v>289</v>
      </c>
      <c r="O505" s="19">
        <v>0</v>
      </c>
      <c r="P505" s="19">
        <v>4.0312780000000004</v>
      </c>
      <c r="Q505" s="18">
        <v>7</v>
      </c>
      <c r="R505" s="169" t="str">
        <f t="shared" si="7"/>
        <v>Julio</v>
      </c>
      <c r="S505" t="s">
        <v>170</v>
      </c>
      <c r="T505" s="17" t="s">
        <v>246</v>
      </c>
    </row>
    <row r="506" spans="1:20">
      <c r="A506" s="4">
        <v>7725116403</v>
      </c>
      <c r="B506" s="5" t="s">
        <v>274</v>
      </c>
      <c r="C506" s="4">
        <v>48926170</v>
      </c>
      <c r="D506" s="5" t="s">
        <v>278</v>
      </c>
      <c r="E506" s="5" t="s">
        <v>239</v>
      </c>
      <c r="F506" s="5" t="s">
        <v>227</v>
      </c>
      <c r="G506" s="5" t="s">
        <v>78</v>
      </c>
      <c r="H506" s="5" t="s">
        <v>79</v>
      </c>
      <c r="I506" s="5" t="s">
        <v>42</v>
      </c>
      <c r="J506" s="5" t="s">
        <v>42</v>
      </c>
      <c r="K506" s="6">
        <v>40368</v>
      </c>
      <c r="L506" s="6">
        <v>40372</v>
      </c>
      <c r="M506" s="7">
        <v>22139254</v>
      </c>
      <c r="N506" s="19" t="s">
        <v>289</v>
      </c>
      <c r="O506" s="19">
        <v>0</v>
      </c>
      <c r="P506" s="19">
        <v>22.139254000000001</v>
      </c>
      <c r="Q506" s="18">
        <v>7</v>
      </c>
      <c r="R506" s="169" t="str">
        <f t="shared" si="7"/>
        <v>Julio</v>
      </c>
      <c r="S506" t="s">
        <v>170</v>
      </c>
      <c r="T506" s="17" t="s">
        <v>246</v>
      </c>
    </row>
    <row r="507" spans="1:20">
      <c r="A507" s="4">
        <v>7725116403</v>
      </c>
      <c r="B507" s="5" t="s">
        <v>274</v>
      </c>
      <c r="C507" s="4">
        <v>48926270</v>
      </c>
      <c r="D507" s="5" t="s">
        <v>279</v>
      </c>
      <c r="E507" s="5" t="s">
        <v>239</v>
      </c>
      <c r="F507" s="5" t="s">
        <v>227</v>
      </c>
      <c r="G507" s="5" t="s">
        <v>100</v>
      </c>
      <c r="H507" s="5" t="s">
        <v>101</v>
      </c>
      <c r="I507" s="5" t="s">
        <v>42</v>
      </c>
      <c r="J507" s="5" t="s">
        <v>42</v>
      </c>
      <c r="K507" s="6">
        <v>40368</v>
      </c>
      <c r="L507" s="6">
        <v>40372</v>
      </c>
      <c r="M507" s="7">
        <v>45651291</v>
      </c>
      <c r="N507" s="19" t="s">
        <v>289</v>
      </c>
      <c r="O507" s="19">
        <v>0</v>
      </c>
      <c r="P507" s="19">
        <v>45.651291000000001</v>
      </c>
      <c r="Q507" s="18">
        <v>7</v>
      </c>
      <c r="R507" s="169" t="str">
        <f t="shared" si="7"/>
        <v>Julio</v>
      </c>
      <c r="S507" t="s">
        <v>170</v>
      </c>
      <c r="T507" s="17" t="s">
        <v>246</v>
      </c>
    </row>
    <row r="508" spans="1:20">
      <c r="A508" s="4">
        <v>7725116403</v>
      </c>
      <c r="B508" s="5" t="s">
        <v>274</v>
      </c>
      <c r="C508" s="4">
        <v>48926370</v>
      </c>
      <c r="D508" s="5" t="s">
        <v>281</v>
      </c>
      <c r="E508" s="5" t="s">
        <v>239</v>
      </c>
      <c r="F508" s="5" t="s">
        <v>227</v>
      </c>
      <c r="G508" s="5" t="s">
        <v>100</v>
      </c>
      <c r="H508" s="5" t="s">
        <v>101</v>
      </c>
      <c r="I508" s="5" t="s">
        <v>42</v>
      </c>
      <c r="J508" s="5" t="s">
        <v>42</v>
      </c>
      <c r="K508" s="6">
        <v>40368</v>
      </c>
      <c r="L508" s="6">
        <v>40372</v>
      </c>
      <c r="M508" s="7">
        <v>57890736</v>
      </c>
      <c r="N508" s="19" t="s">
        <v>289</v>
      </c>
      <c r="O508" s="19">
        <v>0</v>
      </c>
      <c r="P508" s="19">
        <v>57.890735999999997</v>
      </c>
      <c r="Q508" s="18">
        <v>7</v>
      </c>
      <c r="R508" s="169" t="str">
        <f t="shared" si="7"/>
        <v>Julio</v>
      </c>
      <c r="S508" t="s">
        <v>170</v>
      </c>
      <c r="T508" s="17" t="s">
        <v>246</v>
      </c>
    </row>
    <row r="509" spans="1:20">
      <c r="A509" s="4">
        <v>7725116403</v>
      </c>
      <c r="B509" s="5" t="s">
        <v>274</v>
      </c>
      <c r="C509" s="4">
        <v>48926470</v>
      </c>
      <c r="D509" s="5" t="s">
        <v>284</v>
      </c>
      <c r="E509" s="5" t="s">
        <v>239</v>
      </c>
      <c r="F509" s="5" t="s">
        <v>227</v>
      </c>
      <c r="G509" s="5" t="s">
        <v>78</v>
      </c>
      <c r="H509" s="5" t="s">
        <v>79</v>
      </c>
      <c r="I509" s="5" t="s">
        <v>42</v>
      </c>
      <c r="J509" s="5" t="s">
        <v>42</v>
      </c>
      <c r="K509" s="6">
        <v>40368</v>
      </c>
      <c r="L509" s="6">
        <v>40372</v>
      </c>
      <c r="M509" s="7">
        <v>5473485</v>
      </c>
      <c r="N509" s="19" t="s">
        <v>289</v>
      </c>
      <c r="O509" s="19">
        <v>0</v>
      </c>
      <c r="P509" s="19">
        <v>5.4734850000000002</v>
      </c>
      <c r="Q509" s="18">
        <v>7</v>
      </c>
      <c r="R509" s="169" t="str">
        <f t="shared" si="7"/>
        <v>Julio</v>
      </c>
      <c r="S509" t="s">
        <v>170</v>
      </c>
      <c r="T509" s="17" t="s">
        <v>246</v>
      </c>
    </row>
    <row r="510" spans="1:20">
      <c r="A510" s="4">
        <v>7725110102</v>
      </c>
      <c r="B510" s="5" t="s">
        <v>256</v>
      </c>
      <c r="C510" s="4">
        <v>48926070</v>
      </c>
      <c r="D510" s="5" t="s">
        <v>174</v>
      </c>
      <c r="E510" s="5" t="s">
        <v>71</v>
      </c>
      <c r="F510" s="5" t="s">
        <v>227</v>
      </c>
      <c r="G510" s="5" t="s">
        <v>40</v>
      </c>
      <c r="H510" s="5" t="s">
        <v>229</v>
      </c>
      <c r="I510" s="5" t="s">
        <v>42</v>
      </c>
      <c r="J510" s="5" t="s">
        <v>42</v>
      </c>
      <c r="K510" s="6">
        <v>40373</v>
      </c>
      <c r="L510" s="6">
        <v>40373</v>
      </c>
      <c r="M510" s="7">
        <v>7414553</v>
      </c>
      <c r="N510" s="19" t="s">
        <v>289</v>
      </c>
      <c r="O510" s="19">
        <v>0</v>
      </c>
      <c r="P510" s="19">
        <v>7.4145529999999997</v>
      </c>
      <c r="Q510" s="18">
        <v>7</v>
      </c>
      <c r="R510" s="169" t="str">
        <f t="shared" si="7"/>
        <v>Julio</v>
      </c>
      <c r="S510" t="s">
        <v>292</v>
      </c>
      <c r="T510" s="17" t="s">
        <v>242</v>
      </c>
    </row>
    <row r="511" spans="1:20">
      <c r="A511" s="4">
        <v>7725110104</v>
      </c>
      <c r="B511" s="5" t="s">
        <v>257</v>
      </c>
      <c r="C511" s="4">
        <v>48926070</v>
      </c>
      <c r="D511" s="5" t="s">
        <v>174</v>
      </c>
      <c r="E511" s="5" t="s">
        <v>71</v>
      </c>
      <c r="F511" s="5" t="s">
        <v>227</v>
      </c>
      <c r="G511" s="5" t="s">
        <v>40</v>
      </c>
      <c r="H511" s="5" t="s">
        <v>229</v>
      </c>
      <c r="I511" s="5" t="s">
        <v>42</v>
      </c>
      <c r="J511" s="5" t="s">
        <v>42</v>
      </c>
      <c r="K511" s="6">
        <v>40373</v>
      </c>
      <c r="L511" s="6">
        <v>40373</v>
      </c>
      <c r="M511" s="7">
        <v>843233</v>
      </c>
      <c r="N511" s="19" t="s">
        <v>289</v>
      </c>
      <c r="O511" s="19">
        <v>0</v>
      </c>
      <c r="P511" s="19">
        <v>0.84323300000000001</v>
      </c>
      <c r="Q511" s="18">
        <v>7</v>
      </c>
      <c r="R511" s="169" t="str">
        <f t="shared" si="7"/>
        <v>Julio</v>
      </c>
      <c r="S511" t="s">
        <v>292</v>
      </c>
      <c r="T511" s="17" t="s">
        <v>242</v>
      </c>
    </row>
    <row r="512" spans="1:20">
      <c r="A512" s="4">
        <v>7725110108</v>
      </c>
      <c r="B512" s="5" t="s">
        <v>258</v>
      </c>
      <c r="C512" s="4">
        <v>48926070</v>
      </c>
      <c r="D512" s="5" t="s">
        <v>174</v>
      </c>
      <c r="E512" s="5" t="s">
        <v>71</v>
      </c>
      <c r="F512" s="5" t="s">
        <v>227</v>
      </c>
      <c r="G512" s="5" t="s">
        <v>40</v>
      </c>
      <c r="H512" s="5" t="s">
        <v>229</v>
      </c>
      <c r="I512" s="5" t="s">
        <v>42</v>
      </c>
      <c r="J512" s="5" t="s">
        <v>42</v>
      </c>
      <c r="K512" s="6">
        <v>40373</v>
      </c>
      <c r="L512" s="6">
        <v>40373</v>
      </c>
      <c r="M512" s="7">
        <v>120000</v>
      </c>
      <c r="N512" s="19" t="s">
        <v>289</v>
      </c>
      <c r="O512" s="19">
        <v>0</v>
      </c>
      <c r="P512" s="19">
        <v>0.12</v>
      </c>
      <c r="Q512" s="18">
        <v>7</v>
      </c>
      <c r="R512" s="169" t="str">
        <f t="shared" si="7"/>
        <v>Julio</v>
      </c>
      <c r="S512" t="s">
        <v>292</v>
      </c>
      <c r="T512" s="17" t="s">
        <v>242</v>
      </c>
    </row>
    <row r="513" spans="1:20">
      <c r="A513" s="4">
        <v>7725110110</v>
      </c>
      <c r="B513" s="5" t="s">
        <v>259</v>
      </c>
      <c r="C513" s="4">
        <v>48926070</v>
      </c>
      <c r="D513" s="5" t="s">
        <v>174</v>
      </c>
      <c r="E513" s="5" t="s">
        <v>71</v>
      </c>
      <c r="F513" s="5" t="s">
        <v>227</v>
      </c>
      <c r="G513" s="5" t="s">
        <v>40</v>
      </c>
      <c r="H513" s="5" t="s">
        <v>229</v>
      </c>
      <c r="I513" s="5" t="s">
        <v>42</v>
      </c>
      <c r="J513" s="5" t="s">
        <v>42</v>
      </c>
      <c r="K513" s="6">
        <v>40373</v>
      </c>
      <c r="L513" s="6">
        <v>40373</v>
      </c>
      <c r="M513" s="7">
        <v>246000</v>
      </c>
      <c r="N513" s="19" t="s">
        <v>289</v>
      </c>
      <c r="O513" s="19">
        <v>0</v>
      </c>
      <c r="P513" s="19">
        <v>0.246</v>
      </c>
      <c r="Q513" s="18">
        <v>7</v>
      </c>
      <c r="R513" s="169" t="str">
        <f t="shared" si="7"/>
        <v>Julio</v>
      </c>
      <c r="S513" t="s">
        <v>292</v>
      </c>
      <c r="T513" s="17" t="s">
        <v>242</v>
      </c>
    </row>
    <row r="514" spans="1:20">
      <c r="A514" s="4">
        <v>7725110102</v>
      </c>
      <c r="B514" s="5" t="s">
        <v>256</v>
      </c>
      <c r="C514" s="4">
        <v>48926170</v>
      </c>
      <c r="D514" s="5" t="s">
        <v>278</v>
      </c>
      <c r="E514" s="5" t="s">
        <v>71</v>
      </c>
      <c r="F514" s="5" t="s">
        <v>227</v>
      </c>
      <c r="G514" s="5" t="s">
        <v>40</v>
      </c>
      <c r="H514" s="5" t="s">
        <v>229</v>
      </c>
      <c r="I514" s="5" t="s">
        <v>42</v>
      </c>
      <c r="J514" s="5" t="s">
        <v>42</v>
      </c>
      <c r="K514" s="6">
        <v>40373</v>
      </c>
      <c r="L514" s="6">
        <v>40373</v>
      </c>
      <c r="M514" s="7">
        <v>4691254</v>
      </c>
      <c r="N514" s="19" t="s">
        <v>289</v>
      </c>
      <c r="O514" s="19">
        <v>0</v>
      </c>
      <c r="P514" s="19">
        <v>4.6912539999999998</v>
      </c>
      <c r="Q514" s="18">
        <v>7</v>
      </c>
      <c r="R514" s="169" t="str">
        <f t="shared" si="7"/>
        <v>Julio</v>
      </c>
      <c r="S514" t="s">
        <v>292</v>
      </c>
      <c r="T514" s="17" t="s">
        <v>242</v>
      </c>
    </row>
    <row r="515" spans="1:20">
      <c r="A515" s="4">
        <v>7725110104</v>
      </c>
      <c r="B515" s="5" t="s">
        <v>257</v>
      </c>
      <c r="C515" s="4">
        <v>48926170</v>
      </c>
      <c r="D515" s="5" t="s">
        <v>278</v>
      </c>
      <c r="E515" s="5" t="s">
        <v>71</v>
      </c>
      <c r="F515" s="5" t="s">
        <v>227</v>
      </c>
      <c r="G515" s="5" t="s">
        <v>40</v>
      </c>
      <c r="H515" s="5" t="s">
        <v>229</v>
      </c>
      <c r="I515" s="5" t="s">
        <v>42</v>
      </c>
      <c r="J515" s="5" t="s">
        <v>42</v>
      </c>
      <c r="K515" s="6">
        <v>40373</v>
      </c>
      <c r="L515" s="6">
        <v>40373</v>
      </c>
      <c r="M515" s="7">
        <v>94698</v>
      </c>
      <c r="N515" s="19" t="s">
        <v>289</v>
      </c>
      <c r="O515" s="19">
        <v>0</v>
      </c>
      <c r="P515" s="19">
        <v>9.4698000000000004E-2</v>
      </c>
      <c r="Q515" s="18">
        <v>7</v>
      </c>
      <c r="R515" s="169" t="str">
        <f t="shared" si="7"/>
        <v>Julio</v>
      </c>
      <c r="S515" t="s">
        <v>292</v>
      </c>
      <c r="T515" s="17" t="s">
        <v>242</v>
      </c>
    </row>
    <row r="516" spans="1:20">
      <c r="A516" s="4">
        <v>7725110108</v>
      </c>
      <c r="B516" s="5" t="s">
        <v>258</v>
      </c>
      <c r="C516" s="4">
        <v>48926170</v>
      </c>
      <c r="D516" s="5" t="s">
        <v>278</v>
      </c>
      <c r="E516" s="5" t="s">
        <v>71</v>
      </c>
      <c r="F516" s="5" t="s">
        <v>227</v>
      </c>
      <c r="G516" s="5" t="s">
        <v>40</v>
      </c>
      <c r="H516" s="5" t="s">
        <v>229</v>
      </c>
      <c r="I516" s="5" t="s">
        <v>42</v>
      </c>
      <c r="J516" s="5" t="s">
        <v>42</v>
      </c>
      <c r="K516" s="6">
        <v>40373</v>
      </c>
      <c r="L516" s="6">
        <v>40373</v>
      </c>
      <c r="M516" s="7">
        <v>29778</v>
      </c>
      <c r="N516" s="19" t="s">
        <v>289</v>
      </c>
      <c r="O516" s="19">
        <v>0</v>
      </c>
      <c r="P516" s="19">
        <v>2.9777999999999999E-2</v>
      </c>
      <c r="Q516" s="18">
        <v>7</v>
      </c>
      <c r="R516" s="169" t="str">
        <f t="shared" si="7"/>
        <v>Julio</v>
      </c>
      <c r="S516" t="s">
        <v>292</v>
      </c>
      <c r="T516" s="17" t="s">
        <v>242</v>
      </c>
    </row>
    <row r="517" spans="1:20">
      <c r="A517" s="4">
        <v>7725110110</v>
      </c>
      <c r="B517" s="5" t="s">
        <v>259</v>
      </c>
      <c r="C517" s="4">
        <v>48926170</v>
      </c>
      <c r="D517" s="5" t="s">
        <v>278</v>
      </c>
      <c r="E517" s="5" t="s">
        <v>71</v>
      </c>
      <c r="F517" s="5" t="s">
        <v>227</v>
      </c>
      <c r="G517" s="5" t="s">
        <v>40</v>
      </c>
      <c r="H517" s="5" t="s">
        <v>229</v>
      </c>
      <c r="I517" s="5" t="s">
        <v>42</v>
      </c>
      <c r="J517" s="5" t="s">
        <v>42</v>
      </c>
      <c r="K517" s="6">
        <v>40373</v>
      </c>
      <c r="L517" s="6">
        <v>40373</v>
      </c>
      <c r="M517" s="7">
        <v>395650</v>
      </c>
      <c r="N517" s="19" t="s">
        <v>289</v>
      </c>
      <c r="O517" s="19">
        <v>0</v>
      </c>
      <c r="P517" s="19">
        <v>0.39565</v>
      </c>
      <c r="Q517" s="18">
        <v>7</v>
      </c>
      <c r="R517" s="169" t="str">
        <f t="shared" si="7"/>
        <v>Julio</v>
      </c>
      <c r="S517" t="s">
        <v>292</v>
      </c>
      <c r="T517" s="17" t="s">
        <v>242</v>
      </c>
    </row>
    <row r="518" spans="1:20">
      <c r="A518" s="4">
        <v>7725110102</v>
      </c>
      <c r="B518" s="5" t="s">
        <v>256</v>
      </c>
      <c r="C518" s="4">
        <v>48926270</v>
      </c>
      <c r="D518" s="5" t="s">
        <v>279</v>
      </c>
      <c r="E518" s="5" t="s">
        <v>71</v>
      </c>
      <c r="F518" s="5" t="s">
        <v>227</v>
      </c>
      <c r="G518" s="5" t="s">
        <v>40</v>
      </c>
      <c r="H518" s="5" t="s">
        <v>229</v>
      </c>
      <c r="I518" s="5" t="s">
        <v>42</v>
      </c>
      <c r="J518" s="5" t="s">
        <v>42</v>
      </c>
      <c r="K518" s="6">
        <v>40373</v>
      </c>
      <c r="L518" s="6">
        <v>40373</v>
      </c>
      <c r="M518" s="7">
        <v>1675000</v>
      </c>
      <c r="N518" s="19" t="s">
        <v>289</v>
      </c>
      <c r="O518" s="19">
        <v>0</v>
      </c>
      <c r="P518" s="19">
        <v>1.675</v>
      </c>
      <c r="Q518" s="18">
        <v>7</v>
      </c>
      <c r="R518" s="169" t="str">
        <f t="shared" ref="R518:R581" si="8">VLOOKUP(Q518,$Y$3:$Z$14,2)</f>
        <v>Julio</v>
      </c>
      <c r="S518" t="s">
        <v>292</v>
      </c>
      <c r="T518" s="17" t="s">
        <v>242</v>
      </c>
    </row>
    <row r="519" spans="1:20">
      <c r="A519" s="4">
        <v>7725110104</v>
      </c>
      <c r="B519" s="5" t="s">
        <v>257</v>
      </c>
      <c r="C519" s="4">
        <v>48926270</v>
      </c>
      <c r="D519" s="5" t="s">
        <v>279</v>
      </c>
      <c r="E519" s="5" t="s">
        <v>71</v>
      </c>
      <c r="F519" s="5" t="s">
        <v>227</v>
      </c>
      <c r="G519" s="5" t="s">
        <v>40</v>
      </c>
      <c r="H519" s="5" t="s">
        <v>229</v>
      </c>
      <c r="I519" s="5" t="s">
        <v>42</v>
      </c>
      <c r="J519" s="5" t="s">
        <v>42</v>
      </c>
      <c r="K519" s="6">
        <v>40373</v>
      </c>
      <c r="L519" s="6">
        <v>40373</v>
      </c>
      <c r="M519" s="7">
        <v>310433</v>
      </c>
      <c r="N519" s="19" t="s">
        <v>289</v>
      </c>
      <c r="O519" s="19">
        <v>0</v>
      </c>
      <c r="P519" s="19">
        <v>0.31043300000000001</v>
      </c>
      <c r="Q519" s="18">
        <v>7</v>
      </c>
      <c r="R519" s="169" t="str">
        <f t="shared" si="8"/>
        <v>Julio</v>
      </c>
      <c r="S519" t="s">
        <v>292</v>
      </c>
      <c r="T519" s="17" t="s">
        <v>242</v>
      </c>
    </row>
    <row r="520" spans="1:20">
      <c r="A520" s="4">
        <v>7725110110</v>
      </c>
      <c r="B520" s="5" t="s">
        <v>259</v>
      </c>
      <c r="C520" s="4">
        <v>48926270</v>
      </c>
      <c r="D520" s="5" t="s">
        <v>279</v>
      </c>
      <c r="E520" s="5" t="s">
        <v>71</v>
      </c>
      <c r="F520" s="5" t="s">
        <v>227</v>
      </c>
      <c r="G520" s="5" t="s">
        <v>40</v>
      </c>
      <c r="H520" s="5" t="s">
        <v>229</v>
      </c>
      <c r="I520" s="5" t="s">
        <v>42</v>
      </c>
      <c r="J520" s="5" t="s">
        <v>42</v>
      </c>
      <c r="K520" s="6">
        <v>40373</v>
      </c>
      <c r="L520" s="6">
        <v>40373</v>
      </c>
      <c r="M520" s="7">
        <v>153750</v>
      </c>
      <c r="N520" s="19" t="s">
        <v>289</v>
      </c>
      <c r="O520" s="19">
        <v>0</v>
      </c>
      <c r="P520" s="19">
        <v>0.15375</v>
      </c>
      <c r="Q520" s="18">
        <v>7</v>
      </c>
      <c r="R520" s="169" t="str">
        <f t="shared" si="8"/>
        <v>Julio</v>
      </c>
      <c r="S520" t="s">
        <v>292</v>
      </c>
      <c r="T520" s="17" t="s">
        <v>242</v>
      </c>
    </row>
    <row r="521" spans="1:20">
      <c r="A521" s="4">
        <v>7725116403</v>
      </c>
      <c r="B521" s="5" t="s">
        <v>274</v>
      </c>
      <c r="C521" s="4">
        <v>48926170</v>
      </c>
      <c r="D521" s="5" t="s">
        <v>278</v>
      </c>
      <c r="E521" s="5" t="s">
        <v>239</v>
      </c>
      <c r="F521" s="5" t="s">
        <v>227</v>
      </c>
      <c r="G521" s="5" t="s">
        <v>78</v>
      </c>
      <c r="H521" s="5" t="s">
        <v>79</v>
      </c>
      <c r="I521" s="5" t="s">
        <v>42</v>
      </c>
      <c r="J521" s="5" t="s">
        <v>42</v>
      </c>
      <c r="K521" s="6">
        <v>40374</v>
      </c>
      <c r="L521" s="6">
        <v>40378</v>
      </c>
      <c r="M521" s="7">
        <v>22842802</v>
      </c>
      <c r="N521" s="19" t="s">
        <v>289</v>
      </c>
      <c r="O521" s="19">
        <v>0</v>
      </c>
      <c r="P521" s="19">
        <v>22.842801999999999</v>
      </c>
      <c r="Q521" s="18">
        <v>7</v>
      </c>
      <c r="R521" s="169" t="str">
        <f t="shared" si="8"/>
        <v>Julio</v>
      </c>
      <c r="S521" t="s">
        <v>170</v>
      </c>
      <c r="T521" s="17" t="s">
        <v>246</v>
      </c>
    </row>
    <row r="522" spans="1:20">
      <c r="A522" s="4">
        <v>7725116403</v>
      </c>
      <c r="B522" s="5" t="s">
        <v>274</v>
      </c>
      <c r="C522" s="4">
        <v>48926270</v>
      </c>
      <c r="D522" s="5" t="s">
        <v>279</v>
      </c>
      <c r="E522" s="5" t="s">
        <v>239</v>
      </c>
      <c r="F522" s="5" t="s">
        <v>227</v>
      </c>
      <c r="G522" s="5" t="s">
        <v>100</v>
      </c>
      <c r="H522" s="5" t="s">
        <v>101</v>
      </c>
      <c r="I522" s="5" t="s">
        <v>42</v>
      </c>
      <c r="J522" s="5" t="s">
        <v>42</v>
      </c>
      <c r="K522" s="6">
        <v>40375</v>
      </c>
      <c r="L522" s="6">
        <v>40378</v>
      </c>
      <c r="M522" s="7">
        <v>54332302</v>
      </c>
      <c r="N522" s="19" t="s">
        <v>289</v>
      </c>
      <c r="O522" s="19">
        <v>0</v>
      </c>
      <c r="P522" s="19">
        <v>54.332301999999999</v>
      </c>
      <c r="Q522" s="18">
        <v>7</v>
      </c>
      <c r="R522" s="169" t="str">
        <f t="shared" si="8"/>
        <v>Julio</v>
      </c>
      <c r="S522" t="s">
        <v>170</v>
      </c>
      <c r="T522" s="17" t="s">
        <v>246</v>
      </c>
    </row>
    <row r="523" spans="1:20">
      <c r="A523" s="4">
        <v>7725116403</v>
      </c>
      <c r="B523" s="5" t="s">
        <v>274</v>
      </c>
      <c r="C523" s="4">
        <v>48926370</v>
      </c>
      <c r="D523" s="5" t="s">
        <v>281</v>
      </c>
      <c r="E523" s="5" t="s">
        <v>239</v>
      </c>
      <c r="F523" s="5" t="s">
        <v>227</v>
      </c>
      <c r="G523" s="5" t="s">
        <v>100</v>
      </c>
      <c r="H523" s="5" t="s">
        <v>101</v>
      </c>
      <c r="I523" s="5" t="s">
        <v>42</v>
      </c>
      <c r="J523" s="5" t="s">
        <v>42</v>
      </c>
      <c r="K523" s="6">
        <v>40375</v>
      </c>
      <c r="L523" s="6">
        <v>40378</v>
      </c>
      <c r="M523" s="7">
        <v>59352720</v>
      </c>
      <c r="N523" s="19" t="s">
        <v>289</v>
      </c>
      <c r="O523" s="19">
        <v>0</v>
      </c>
      <c r="P523" s="19">
        <v>59.352719999999998</v>
      </c>
      <c r="Q523" s="18">
        <v>7</v>
      </c>
      <c r="R523" s="169" t="str">
        <f t="shared" si="8"/>
        <v>Julio</v>
      </c>
      <c r="S523" t="s">
        <v>170</v>
      </c>
      <c r="T523" s="17" t="s">
        <v>246</v>
      </c>
    </row>
    <row r="524" spans="1:20">
      <c r="A524" s="4">
        <v>7725116403</v>
      </c>
      <c r="B524" s="5" t="s">
        <v>274</v>
      </c>
      <c r="C524" s="4">
        <v>48926470</v>
      </c>
      <c r="D524" s="5" t="s">
        <v>284</v>
      </c>
      <c r="E524" s="5" t="s">
        <v>239</v>
      </c>
      <c r="F524" s="5" t="s">
        <v>227</v>
      </c>
      <c r="G524" s="5" t="s">
        <v>78</v>
      </c>
      <c r="H524" s="5" t="s">
        <v>79</v>
      </c>
      <c r="I524" s="5" t="s">
        <v>42</v>
      </c>
      <c r="J524" s="5" t="s">
        <v>42</v>
      </c>
      <c r="K524" s="6">
        <v>40374</v>
      </c>
      <c r="L524" s="6">
        <v>40378</v>
      </c>
      <c r="M524" s="7">
        <v>6139478</v>
      </c>
      <c r="N524" s="19" t="s">
        <v>289</v>
      </c>
      <c r="O524" s="19">
        <v>0</v>
      </c>
      <c r="P524" s="19">
        <v>6.1394780000000004</v>
      </c>
      <c r="Q524" s="18">
        <v>7</v>
      </c>
      <c r="R524" s="169" t="str">
        <f t="shared" si="8"/>
        <v>Julio</v>
      </c>
      <c r="S524" t="s">
        <v>170</v>
      </c>
      <c r="T524" s="17" t="s">
        <v>246</v>
      </c>
    </row>
    <row r="525" spans="1:20">
      <c r="A525" s="4">
        <v>7725110102</v>
      </c>
      <c r="B525" s="5" t="s">
        <v>256</v>
      </c>
      <c r="C525" s="4">
        <v>48926070</v>
      </c>
      <c r="D525" s="5" t="s">
        <v>174</v>
      </c>
      <c r="E525" s="5" t="s">
        <v>240</v>
      </c>
      <c r="F525" s="5" t="s">
        <v>227</v>
      </c>
      <c r="G525" s="5" t="s">
        <v>40</v>
      </c>
      <c r="H525" s="5" t="s">
        <v>229</v>
      </c>
      <c r="I525" s="5" t="s">
        <v>42</v>
      </c>
      <c r="J525" s="5" t="s">
        <v>42</v>
      </c>
      <c r="K525" s="6">
        <v>40387</v>
      </c>
      <c r="L525" s="6">
        <v>40387</v>
      </c>
      <c r="M525" s="7">
        <v>7594550</v>
      </c>
      <c r="N525" s="19" t="s">
        <v>289</v>
      </c>
      <c r="O525" s="19">
        <v>0</v>
      </c>
      <c r="P525" s="19">
        <v>7.5945499999999999</v>
      </c>
      <c r="Q525" s="18">
        <v>7</v>
      </c>
      <c r="R525" s="169" t="str">
        <f t="shared" si="8"/>
        <v>Julio</v>
      </c>
      <c r="S525" t="s">
        <v>292</v>
      </c>
      <c r="T525" s="17" t="s">
        <v>242</v>
      </c>
    </row>
    <row r="526" spans="1:20">
      <c r="A526" s="4">
        <v>7725110104</v>
      </c>
      <c r="B526" s="5" t="s">
        <v>257</v>
      </c>
      <c r="C526" s="4">
        <v>48926070</v>
      </c>
      <c r="D526" s="5" t="s">
        <v>174</v>
      </c>
      <c r="E526" s="5" t="s">
        <v>240</v>
      </c>
      <c r="F526" s="5" t="s">
        <v>227</v>
      </c>
      <c r="G526" s="5" t="s">
        <v>40</v>
      </c>
      <c r="H526" s="5" t="s">
        <v>229</v>
      </c>
      <c r="I526" s="5" t="s">
        <v>42</v>
      </c>
      <c r="J526" s="5" t="s">
        <v>42</v>
      </c>
      <c r="K526" s="6">
        <v>40387</v>
      </c>
      <c r="L526" s="6">
        <v>40387</v>
      </c>
      <c r="M526" s="7">
        <v>905684</v>
      </c>
      <c r="N526" s="19" t="s">
        <v>289</v>
      </c>
      <c r="O526" s="19">
        <v>0</v>
      </c>
      <c r="P526" s="19">
        <v>0.90568400000000004</v>
      </c>
      <c r="Q526" s="18">
        <v>7</v>
      </c>
      <c r="R526" s="169" t="str">
        <f t="shared" si="8"/>
        <v>Julio</v>
      </c>
      <c r="S526" t="s">
        <v>292</v>
      </c>
      <c r="T526" s="17" t="s">
        <v>242</v>
      </c>
    </row>
    <row r="527" spans="1:20">
      <c r="A527" s="4">
        <v>7725110110</v>
      </c>
      <c r="B527" s="5" t="s">
        <v>259</v>
      </c>
      <c r="C527" s="4">
        <v>48926070</v>
      </c>
      <c r="D527" s="5" t="s">
        <v>174</v>
      </c>
      <c r="E527" s="5" t="s">
        <v>240</v>
      </c>
      <c r="F527" s="5" t="s">
        <v>227</v>
      </c>
      <c r="G527" s="5" t="s">
        <v>40</v>
      </c>
      <c r="H527" s="5" t="s">
        <v>229</v>
      </c>
      <c r="I527" s="5" t="s">
        <v>42</v>
      </c>
      <c r="J527" s="5" t="s">
        <v>42</v>
      </c>
      <c r="K527" s="6">
        <v>40387</v>
      </c>
      <c r="L527" s="6">
        <v>40387</v>
      </c>
      <c r="M527" s="7">
        <v>246000</v>
      </c>
      <c r="N527" s="19" t="s">
        <v>289</v>
      </c>
      <c r="O527" s="19">
        <v>0</v>
      </c>
      <c r="P527" s="19">
        <v>0.246</v>
      </c>
      <c r="Q527" s="18">
        <v>7</v>
      </c>
      <c r="R527" s="169" t="str">
        <f t="shared" si="8"/>
        <v>Julio</v>
      </c>
      <c r="S527" t="s">
        <v>292</v>
      </c>
      <c r="T527" s="17" t="s">
        <v>242</v>
      </c>
    </row>
    <row r="528" spans="1:20">
      <c r="A528" s="4">
        <v>7725110111</v>
      </c>
      <c r="B528" s="5" t="s">
        <v>260</v>
      </c>
      <c r="C528" s="4">
        <v>48926070</v>
      </c>
      <c r="D528" s="5" t="s">
        <v>174</v>
      </c>
      <c r="E528" s="5" t="s">
        <v>240</v>
      </c>
      <c r="F528" s="5" t="s">
        <v>227</v>
      </c>
      <c r="G528" s="5" t="s">
        <v>172</v>
      </c>
      <c r="H528" s="5" t="s">
        <v>241</v>
      </c>
      <c r="I528" s="5" t="s">
        <v>42</v>
      </c>
      <c r="J528" s="5" t="s">
        <v>42</v>
      </c>
      <c r="K528" s="6">
        <v>40387</v>
      </c>
      <c r="L528" s="6">
        <v>40387</v>
      </c>
      <c r="M528" s="7">
        <v>1348706</v>
      </c>
      <c r="N528" s="19" t="s">
        <v>289</v>
      </c>
      <c r="O528" s="19">
        <v>0</v>
      </c>
      <c r="P528" s="19">
        <v>1.348706</v>
      </c>
      <c r="Q528" s="18">
        <v>7</v>
      </c>
      <c r="R528" s="169" t="str">
        <f t="shared" si="8"/>
        <v>Julio</v>
      </c>
      <c r="S528" t="s">
        <v>293</v>
      </c>
      <c r="T528" s="17" t="s">
        <v>242</v>
      </c>
    </row>
    <row r="529" spans="1:20">
      <c r="A529" s="4">
        <v>7725110113</v>
      </c>
      <c r="B529" s="5" t="s">
        <v>262</v>
      </c>
      <c r="C529" s="4">
        <v>48926070</v>
      </c>
      <c r="D529" s="5" t="s">
        <v>174</v>
      </c>
      <c r="E529" s="5" t="s">
        <v>240</v>
      </c>
      <c r="F529" s="5" t="s">
        <v>227</v>
      </c>
      <c r="G529" s="5" t="s">
        <v>172</v>
      </c>
      <c r="H529" s="5" t="s">
        <v>241</v>
      </c>
      <c r="I529" s="5" t="s">
        <v>42</v>
      </c>
      <c r="J529" s="5" t="s">
        <v>42</v>
      </c>
      <c r="K529" s="6">
        <v>40387</v>
      </c>
      <c r="L529" s="6">
        <v>40387</v>
      </c>
      <c r="M529" s="7">
        <v>1451139</v>
      </c>
      <c r="N529" s="19" t="s">
        <v>289</v>
      </c>
      <c r="O529" s="19">
        <v>0</v>
      </c>
      <c r="P529" s="19">
        <v>1.451139</v>
      </c>
      <c r="Q529" s="18">
        <v>7</v>
      </c>
      <c r="R529" s="169" t="str">
        <f t="shared" si="8"/>
        <v>Julio</v>
      </c>
      <c r="S529" t="s">
        <v>293</v>
      </c>
      <c r="T529" s="17" t="s">
        <v>242</v>
      </c>
    </row>
    <row r="530" spans="1:20">
      <c r="A530" s="4">
        <v>7725110114</v>
      </c>
      <c r="B530" s="5" t="s">
        <v>263</v>
      </c>
      <c r="C530" s="4">
        <v>48926070</v>
      </c>
      <c r="D530" s="5" t="s">
        <v>174</v>
      </c>
      <c r="E530" s="5" t="s">
        <v>240</v>
      </c>
      <c r="F530" s="5" t="s">
        <v>227</v>
      </c>
      <c r="G530" s="5" t="s">
        <v>172</v>
      </c>
      <c r="H530" s="5" t="s">
        <v>241</v>
      </c>
      <c r="I530" s="5" t="s">
        <v>42</v>
      </c>
      <c r="J530" s="5" t="s">
        <v>42</v>
      </c>
      <c r="K530" s="6">
        <v>40387</v>
      </c>
      <c r="L530" s="6">
        <v>40387</v>
      </c>
      <c r="M530" s="7">
        <v>853612</v>
      </c>
      <c r="N530" s="19" t="s">
        <v>289</v>
      </c>
      <c r="O530" s="19">
        <v>0</v>
      </c>
      <c r="P530" s="19">
        <v>0.85361200000000004</v>
      </c>
      <c r="Q530" s="18">
        <v>7</v>
      </c>
      <c r="R530" s="169" t="str">
        <f t="shared" si="8"/>
        <v>Julio</v>
      </c>
      <c r="S530" t="s">
        <v>293</v>
      </c>
      <c r="T530" s="17" t="s">
        <v>242</v>
      </c>
    </row>
    <row r="531" spans="1:20">
      <c r="A531" s="4">
        <v>7725110116</v>
      </c>
      <c r="B531" s="5" t="s">
        <v>264</v>
      </c>
      <c r="C531" s="4">
        <v>48926070</v>
      </c>
      <c r="D531" s="5" t="s">
        <v>174</v>
      </c>
      <c r="E531" s="5" t="s">
        <v>240</v>
      </c>
      <c r="F531" s="5" t="s">
        <v>227</v>
      </c>
      <c r="G531" s="5" t="s">
        <v>172</v>
      </c>
      <c r="H531" s="5" t="s">
        <v>241</v>
      </c>
      <c r="I531" s="5" t="s">
        <v>42</v>
      </c>
      <c r="J531" s="5" t="s">
        <v>42</v>
      </c>
      <c r="K531" s="6">
        <v>40387</v>
      </c>
      <c r="L531" s="6">
        <v>40387</v>
      </c>
      <c r="M531" s="7">
        <v>1536500</v>
      </c>
      <c r="N531" s="19" t="s">
        <v>289</v>
      </c>
      <c r="O531" s="19">
        <v>0</v>
      </c>
      <c r="P531" s="19">
        <v>1.5365</v>
      </c>
      <c r="Q531" s="18">
        <v>7</v>
      </c>
      <c r="R531" s="169" t="str">
        <f t="shared" si="8"/>
        <v>Julio</v>
      </c>
      <c r="S531" t="s">
        <v>294</v>
      </c>
      <c r="T531" s="17" t="s">
        <v>242</v>
      </c>
    </row>
    <row r="532" spans="1:20">
      <c r="A532" s="4">
        <v>7725110124</v>
      </c>
      <c r="B532" s="5" t="s">
        <v>267</v>
      </c>
      <c r="C532" s="4">
        <v>48926070</v>
      </c>
      <c r="D532" s="5" t="s">
        <v>174</v>
      </c>
      <c r="E532" s="5" t="s">
        <v>240</v>
      </c>
      <c r="F532" s="5" t="s">
        <v>227</v>
      </c>
      <c r="G532" s="5" t="s">
        <v>172</v>
      </c>
      <c r="H532" s="5" t="s">
        <v>241</v>
      </c>
      <c r="I532" s="5" t="s">
        <v>42</v>
      </c>
      <c r="J532" s="5" t="s">
        <v>42</v>
      </c>
      <c r="K532" s="6">
        <v>40387</v>
      </c>
      <c r="L532" s="6">
        <v>40387</v>
      </c>
      <c r="M532" s="7">
        <v>177552</v>
      </c>
      <c r="N532" s="19" t="s">
        <v>289</v>
      </c>
      <c r="O532" s="19">
        <v>0</v>
      </c>
      <c r="P532" s="19">
        <v>0.17755199999999999</v>
      </c>
      <c r="Q532" s="18">
        <v>7</v>
      </c>
      <c r="R532" s="169" t="str">
        <f t="shared" si="8"/>
        <v>Julio</v>
      </c>
      <c r="S532" t="s">
        <v>295</v>
      </c>
      <c r="T532" s="17" t="s">
        <v>242</v>
      </c>
    </row>
    <row r="533" spans="1:20">
      <c r="A533" s="4">
        <v>7725110127</v>
      </c>
      <c r="B533" s="5" t="s">
        <v>268</v>
      </c>
      <c r="C533" s="4">
        <v>48926070</v>
      </c>
      <c r="D533" s="5" t="s">
        <v>174</v>
      </c>
      <c r="E533" s="5" t="s">
        <v>240</v>
      </c>
      <c r="F533" s="5" t="s">
        <v>227</v>
      </c>
      <c r="G533" s="5" t="s">
        <v>54</v>
      </c>
      <c r="H533" s="5" t="s">
        <v>231</v>
      </c>
      <c r="I533" s="5" t="s">
        <v>42</v>
      </c>
      <c r="J533" s="5" t="s">
        <v>42</v>
      </c>
      <c r="K533" s="6">
        <v>40387</v>
      </c>
      <c r="L533" s="6">
        <v>40387</v>
      </c>
      <c r="M533" s="7">
        <v>728900</v>
      </c>
      <c r="N533" s="19" t="s">
        <v>289</v>
      </c>
      <c r="O533" s="19">
        <v>0</v>
      </c>
      <c r="P533" s="19">
        <v>0.72889999999999999</v>
      </c>
      <c r="Q533" s="18">
        <v>7</v>
      </c>
      <c r="R533" s="169" t="str">
        <f t="shared" si="8"/>
        <v>Julio</v>
      </c>
      <c r="S533" t="s">
        <v>296</v>
      </c>
      <c r="T533" s="17" t="s">
        <v>242</v>
      </c>
    </row>
    <row r="534" spans="1:20">
      <c r="A534" s="4">
        <v>7725110128</v>
      </c>
      <c r="B534" s="5" t="s">
        <v>269</v>
      </c>
      <c r="C534" s="4">
        <v>48926070</v>
      </c>
      <c r="D534" s="5" t="s">
        <v>174</v>
      </c>
      <c r="E534" s="5" t="s">
        <v>240</v>
      </c>
      <c r="F534" s="5" t="s">
        <v>227</v>
      </c>
      <c r="G534" s="5" t="s">
        <v>54</v>
      </c>
      <c r="H534" s="5" t="s">
        <v>231</v>
      </c>
      <c r="I534" s="5" t="s">
        <v>42</v>
      </c>
      <c r="J534" s="5" t="s">
        <v>42</v>
      </c>
      <c r="K534" s="6">
        <v>40387</v>
      </c>
      <c r="L534" s="6">
        <v>40387</v>
      </c>
      <c r="M534" s="7">
        <v>-675121</v>
      </c>
      <c r="N534" s="19" t="s">
        <v>289</v>
      </c>
      <c r="O534" s="19">
        <v>0</v>
      </c>
      <c r="P534" s="19">
        <v>-0.67512099999999997</v>
      </c>
      <c r="Q534" s="18">
        <v>7</v>
      </c>
      <c r="R534" s="169" t="str">
        <f t="shared" si="8"/>
        <v>Julio</v>
      </c>
      <c r="S534" t="s">
        <v>296</v>
      </c>
      <c r="T534" s="17" t="s">
        <v>242</v>
      </c>
    </row>
    <row r="535" spans="1:20">
      <c r="A535" s="4">
        <v>7725110128</v>
      </c>
      <c r="B535" s="5" t="s">
        <v>269</v>
      </c>
      <c r="C535" s="4">
        <v>48926070</v>
      </c>
      <c r="D535" s="5" t="s">
        <v>174</v>
      </c>
      <c r="E535" s="5" t="s">
        <v>240</v>
      </c>
      <c r="F535" s="5" t="s">
        <v>227</v>
      </c>
      <c r="G535" s="5" t="s">
        <v>54</v>
      </c>
      <c r="H535" s="5" t="s">
        <v>231</v>
      </c>
      <c r="I535" s="5" t="s">
        <v>42</v>
      </c>
      <c r="J535" s="5" t="s">
        <v>42</v>
      </c>
      <c r="K535" s="6">
        <v>40387</v>
      </c>
      <c r="L535" s="6">
        <v>40387</v>
      </c>
      <c r="M535" s="7">
        <v>2109600</v>
      </c>
      <c r="N535" s="19" t="s">
        <v>289</v>
      </c>
      <c r="O535" s="19">
        <v>0</v>
      </c>
      <c r="P535" s="19">
        <v>2.1095999999999999</v>
      </c>
      <c r="Q535" s="18">
        <v>7</v>
      </c>
      <c r="R535" s="169" t="str">
        <f t="shared" si="8"/>
        <v>Julio</v>
      </c>
      <c r="S535" t="s">
        <v>296</v>
      </c>
      <c r="T535" s="17" t="s">
        <v>242</v>
      </c>
    </row>
    <row r="536" spans="1:20">
      <c r="A536" s="4">
        <v>7725110129</v>
      </c>
      <c r="B536" s="5" t="s">
        <v>270</v>
      </c>
      <c r="C536" s="4">
        <v>48926070</v>
      </c>
      <c r="D536" s="5" t="s">
        <v>174</v>
      </c>
      <c r="E536" s="5" t="s">
        <v>240</v>
      </c>
      <c r="F536" s="5" t="s">
        <v>227</v>
      </c>
      <c r="G536" s="5" t="s">
        <v>54</v>
      </c>
      <c r="H536" s="5" t="s">
        <v>231</v>
      </c>
      <c r="I536" s="5" t="s">
        <v>42</v>
      </c>
      <c r="J536" s="5" t="s">
        <v>42</v>
      </c>
      <c r="K536" s="6">
        <v>40387</v>
      </c>
      <c r="L536" s="6">
        <v>40387</v>
      </c>
      <c r="M536" s="7">
        <v>-699060</v>
      </c>
      <c r="N536" s="19" t="s">
        <v>289</v>
      </c>
      <c r="O536" s="19">
        <v>0</v>
      </c>
      <c r="P536" s="19">
        <v>-0.69906000000000001</v>
      </c>
      <c r="Q536" s="18">
        <v>7</v>
      </c>
      <c r="R536" s="169" t="str">
        <f t="shared" si="8"/>
        <v>Julio</v>
      </c>
      <c r="S536" t="s">
        <v>296</v>
      </c>
      <c r="T536" s="17" t="s">
        <v>242</v>
      </c>
    </row>
    <row r="537" spans="1:20">
      <c r="A537" s="4">
        <v>7725110129</v>
      </c>
      <c r="B537" s="5" t="s">
        <v>270</v>
      </c>
      <c r="C537" s="4">
        <v>48926070</v>
      </c>
      <c r="D537" s="5" t="s">
        <v>174</v>
      </c>
      <c r="E537" s="5" t="s">
        <v>240</v>
      </c>
      <c r="F537" s="5" t="s">
        <v>227</v>
      </c>
      <c r="G537" s="5" t="s">
        <v>54</v>
      </c>
      <c r="H537" s="5" t="s">
        <v>231</v>
      </c>
      <c r="I537" s="5" t="s">
        <v>42</v>
      </c>
      <c r="J537" s="5" t="s">
        <v>42</v>
      </c>
      <c r="K537" s="6">
        <v>40387</v>
      </c>
      <c r="L537" s="6">
        <v>40387</v>
      </c>
      <c r="M537" s="7">
        <v>2724500</v>
      </c>
      <c r="N537" s="19" t="s">
        <v>289</v>
      </c>
      <c r="O537" s="19">
        <v>0</v>
      </c>
      <c r="P537" s="19">
        <v>2.7244999999999999</v>
      </c>
      <c r="Q537" s="18">
        <v>7</v>
      </c>
      <c r="R537" s="169" t="str">
        <f t="shared" si="8"/>
        <v>Julio</v>
      </c>
      <c r="S537" t="s">
        <v>296</v>
      </c>
      <c r="T537" s="17" t="s">
        <v>242</v>
      </c>
    </row>
    <row r="538" spans="1:20">
      <c r="A538" s="4">
        <v>7725110131</v>
      </c>
      <c r="B538" s="5" t="s">
        <v>271</v>
      </c>
      <c r="C538" s="4">
        <v>48926070</v>
      </c>
      <c r="D538" s="5" t="s">
        <v>174</v>
      </c>
      <c r="E538" s="5" t="s">
        <v>240</v>
      </c>
      <c r="F538" s="5" t="s">
        <v>227</v>
      </c>
      <c r="G538" s="5" t="s">
        <v>54</v>
      </c>
      <c r="H538" s="5" t="s">
        <v>231</v>
      </c>
      <c r="I538" s="5" t="s">
        <v>42</v>
      </c>
      <c r="J538" s="5" t="s">
        <v>42</v>
      </c>
      <c r="K538" s="6">
        <v>40387</v>
      </c>
      <c r="L538" s="6">
        <v>40387</v>
      </c>
      <c r="M538" s="7">
        <v>670300</v>
      </c>
      <c r="N538" s="19" t="s">
        <v>289</v>
      </c>
      <c r="O538" s="19">
        <v>0</v>
      </c>
      <c r="P538" s="19">
        <v>0.67030000000000001</v>
      </c>
      <c r="Q538" s="18">
        <v>7</v>
      </c>
      <c r="R538" s="169" t="str">
        <f t="shared" si="8"/>
        <v>Julio</v>
      </c>
      <c r="S538" t="s">
        <v>297</v>
      </c>
      <c r="T538" s="17" t="s">
        <v>242</v>
      </c>
    </row>
    <row r="539" spans="1:20">
      <c r="A539" s="4">
        <v>7725110133</v>
      </c>
      <c r="B539" s="5" t="s">
        <v>272</v>
      </c>
      <c r="C539" s="4">
        <v>48926070</v>
      </c>
      <c r="D539" s="5" t="s">
        <v>174</v>
      </c>
      <c r="E539" s="5" t="s">
        <v>240</v>
      </c>
      <c r="F539" s="5" t="s">
        <v>227</v>
      </c>
      <c r="G539" s="5" t="s">
        <v>54</v>
      </c>
      <c r="H539" s="5" t="s">
        <v>231</v>
      </c>
      <c r="I539" s="5" t="s">
        <v>42</v>
      </c>
      <c r="J539" s="5" t="s">
        <v>42</v>
      </c>
      <c r="K539" s="6">
        <v>40387</v>
      </c>
      <c r="L539" s="6">
        <v>40387</v>
      </c>
      <c r="M539" s="7">
        <v>502800</v>
      </c>
      <c r="N539" s="19" t="s">
        <v>289</v>
      </c>
      <c r="O539" s="19">
        <v>0</v>
      </c>
      <c r="P539" s="19">
        <v>0.50280000000000002</v>
      </c>
      <c r="Q539" s="18">
        <v>7</v>
      </c>
      <c r="R539" s="169" t="str">
        <f t="shared" si="8"/>
        <v>Julio</v>
      </c>
      <c r="S539" t="s">
        <v>297</v>
      </c>
      <c r="T539" s="17" t="s">
        <v>242</v>
      </c>
    </row>
    <row r="540" spans="1:20">
      <c r="A540" s="4">
        <v>7725110134</v>
      </c>
      <c r="B540" s="5" t="s">
        <v>273</v>
      </c>
      <c r="C540" s="4">
        <v>48926070</v>
      </c>
      <c r="D540" s="5" t="s">
        <v>174</v>
      </c>
      <c r="E540" s="5" t="s">
        <v>240</v>
      </c>
      <c r="F540" s="5" t="s">
        <v>227</v>
      </c>
      <c r="G540" s="5" t="s">
        <v>54</v>
      </c>
      <c r="H540" s="5" t="s">
        <v>231</v>
      </c>
      <c r="I540" s="5" t="s">
        <v>42</v>
      </c>
      <c r="J540" s="5" t="s">
        <v>42</v>
      </c>
      <c r="K540" s="6">
        <v>40387</v>
      </c>
      <c r="L540" s="6">
        <v>40387</v>
      </c>
      <c r="M540" s="7">
        <v>335200</v>
      </c>
      <c r="N540" s="19" t="s">
        <v>289</v>
      </c>
      <c r="O540" s="19">
        <v>0</v>
      </c>
      <c r="P540" s="19">
        <v>0.3352</v>
      </c>
      <c r="Q540" s="18">
        <v>7</v>
      </c>
      <c r="R540" s="169" t="str">
        <f t="shared" si="8"/>
        <v>Julio</v>
      </c>
      <c r="S540" t="s">
        <v>297</v>
      </c>
      <c r="T540" s="17" t="s">
        <v>242</v>
      </c>
    </row>
    <row r="541" spans="1:20">
      <c r="A541" s="4">
        <v>7725110102</v>
      </c>
      <c r="B541" s="5" t="s">
        <v>256</v>
      </c>
      <c r="C541" s="4">
        <v>48926170</v>
      </c>
      <c r="D541" s="5" t="s">
        <v>278</v>
      </c>
      <c r="E541" s="5" t="s">
        <v>240</v>
      </c>
      <c r="F541" s="5" t="s">
        <v>227</v>
      </c>
      <c r="G541" s="5" t="s">
        <v>40</v>
      </c>
      <c r="H541" s="5" t="s">
        <v>229</v>
      </c>
      <c r="I541" s="5" t="s">
        <v>42</v>
      </c>
      <c r="J541" s="5" t="s">
        <v>42</v>
      </c>
      <c r="K541" s="6">
        <v>40387</v>
      </c>
      <c r="L541" s="6">
        <v>40387</v>
      </c>
      <c r="M541" s="7">
        <v>4668920</v>
      </c>
      <c r="N541" s="19" t="s">
        <v>289</v>
      </c>
      <c r="O541" s="19">
        <v>0</v>
      </c>
      <c r="P541" s="19">
        <v>4.66892</v>
      </c>
      <c r="Q541" s="18">
        <v>7</v>
      </c>
      <c r="R541" s="169" t="str">
        <f t="shared" si="8"/>
        <v>Julio</v>
      </c>
      <c r="S541" t="s">
        <v>292</v>
      </c>
      <c r="T541" s="17" t="s">
        <v>242</v>
      </c>
    </row>
    <row r="542" spans="1:20">
      <c r="A542" s="4">
        <v>7725110104</v>
      </c>
      <c r="B542" s="5" t="s">
        <v>257</v>
      </c>
      <c r="C542" s="4">
        <v>48926170</v>
      </c>
      <c r="D542" s="5" t="s">
        <v>278</v>
      </c>
      <c r="E542" s="5" t="s">
        <v>240</v>
      </c>
      <c r="F542" s="5" t="s">
        <v>227</v>
      </c>
      <c r="G542" s="5" t="s">
        <v>40</v>
      </c>
      <c r="H542" s="5" t="s">
        <v>229</v>
      </c>
      <c r="I542" s="5" t="s">
        <v>42</v>
      </c>
      <c r="J542" s="5" t="s">
        <v>42</v>
      </c>
      <c r="K542" s="6">
        <v>40387</v>
      </c>
      <c r="L542" s="6">
        <v>40387</v>
      </c>
      <c r="M542" s="7">
        <v>108857</v>
      </c>
      <c r="N542" s="19" t="s">
        <v>289</v>
      </c>
      <c r="O542" s="19">
        <v>0</v>
      </c>
      <c r="P542" s="19">
        <v>0.108857</v>
      </c>
      <c r="Q542" s="18">
        <v>7</v>
      </c>
      <c r="R542" s="169" t="str">
        <f t="shared" si="8"/>
        <v>Julio</v>
      </c>
      <c r="S542" t="s">
        <v>292</v>
      </c>
      <c r="T542" s="17" t="s">
        <v>242</v>
      </c>
    </row>
    <row r="543" spans="1:20">
      <c r="A543" s="4">
        <v>7725110108</v>
      </c>
      <c r="B543" s="5" t="s">
        <v>258</v>
      </c>
      <c r="C543" s="4">
        <v>48926170</v>
      </c>
      <c r="D543" s="5" t="s">
        <v>278</v>
      </c>
      <c r="E543" s="5" t="s">
        <v>240</v>
      </c>
      <c r="F543" s="5" t="s">
        <v>227</v>
      </c>
      <c r="G543" s="5" t="s">
        <v>40</v>
      </c>
      <c r="H543" s="5" t="s">
        <v>229</v>
      </c>
      <c r="I543" s="5" t="s">
        <v>42</v>
      </c>
      <c r="J543" s="5" t="s">
        <v>42</v>
      </c>
      <c r="K543" s="6">
        <v>40387</v>
      </c>
      <c r="L543" s="6">
        <v>40387</v>
      </c>
      <c r="M543" s="7">
        <v>44511</v>
      </c>
      <c r="N543" s="19" t="s">
        <v>289</v>
      </c>
      <c r="O543" s="19">
        <v>0</v>
      </c>
      <c r="P543" s="19">
        <v>4.4511000000000002E-2</v>
      </c>
      <c r="Q543" s="18">
        <v>7</v>
      </c>
      <c r="R543" s="169" t="str">
        <f t="shared" si="8"/>
        <v>Julio</v>
      </c>
      <c r="S543" t="s">
        <v>292</v>
      </c>
      <c r="T543" s="17" t="s">
        <v>242</v>
      </c>
    </row>
    <row r="544" spans="1:20">
      <c r="A544" s="4">
        <v>7725110110</v>
      </c>
      <c r="B544" s="5" t="s">
        <v>259</v>
      </c>
      <c r="C544" s="4">
        <v>48926170</v>
      </c>
      <c r="D544" s="5" t="s">
        <v>278</v>
      </c>
      <c r="E544" s="5" t="s">
        <v>240</v>
      </c>
      <c r="F544" s="5" t="s">
        <v>227</v>
      </c>
      <c r="G544" s="5" t="s">
        <v>40</v>
      </c>
      <c r="H544" s="5" t="s">
        <v>229</v>
      </c>
      <c r="I544" s="5" t="s">
        <v>42</v>
      </c>
      <c r="J544" s="5" t="s">
        <v>42</v>
      </c>
      <c r="K544" s="6">
        <v>40387</v>
      </c>
      <c r="L544" s="6">
        <v>40387</v>
      </c>
      <c r="M544" s="7">
        <v>393600</v>
      </c>
      <c r="N544" s="19" t="s">
        <v>289</v>
      </c>
      <c r="O544" s="19">
        <v>0</v>
      </c>
      <c r="P544" s="19">
        <v>0.39360000000000001</v>
      </c>
      <c r="Q544" s="18">
        <v>7</v>
      </c>
      <c r="R544" s="169" t="str">
        <f t="shared" si="8"/>
        <v>Julio</v>
      </c>
      <c r="S544" t="s">
        <v>292</v>
      </c>
      <c r="T544" s="17" t="s">
        <v>242</v>
      </c>
    </row>
    <row r="545" spans="1:20">
      <c r="A545" s="4">
        <v>7725110111</v>
      </c>
      <c r="B545" s="5" t="s">
        <v>260</v>
      </c>
      <c r="C545" s="4">
        <v>48926170</v>
      </c>
      <c r="D545" s="5" t="s">
        <v>278</v>
      </c>
      <c r="E545" s="5" t="s">
        <v>240</v>
      </c>
      <c r="F545" s="5" t="s">
        <v>227</v>
      </c>
      <c r="G545" s="5" t="s">
        <v>172</v>
      </c>
      <c r="H545" s="5" t="s">
        <v>241</v>
      </c>
      <c r="I545" s="5" t="s">
        <v>42</v>
      </c>
      <c r="J545" s="5" t="s">
        <v>42</v>
      </c>
      <c r="K545" s="6">
        <v>40387</v>
      </c>
      <c r="L545" s="6">
        <v>40387</v>
      </c>
      <c r="M545" s="7">
        <v>805529</v>
      </c>
      <c r="N545" s="19" t="s">
        <v>289</v>
      </c>
      <c r="O545" s="19">
        <v>0</v>
      </c>
      <c r="P545" s="19">
        <v>0.80552900000000005</v>
      </c>
      <c r="Q545" s="18">
        <v>7</v>
      </c>
      <c r="R545" s="169" t="str">
        <f t="shared" si="8"/>
        <v>Julio</v>
      </c>
      <c r="S545" t="s">
        <v>293</v>
      </c>
      <c r="T545" s="17" t="s">
        <v>242</v>
      </c>
    </row>
    <row r="546" spans="1:20">
      <c r="A546" s="4">
        <v>7725110113</v>
      </c>
      <c r="B546" s="5" t="s">
        <v>262</v>
      </c>
      <c r="C546" s="4">
        <v>48926170</v>
      </c>
      <c r="D546" s="5" t="s">
        <v>278</v>
      </c>
      <c r="E546" s="5" t="s">
        <v>240</v>
      </c>
      <c r="F546" s="5" t="s">
        <v>227</v>
      </c>
      <c r="G546" s="5" t="s">
        <v>172</v>
      </c>
      <c r="H546" s="5" t="s">
        <v>241</v>
      </c>
      <c r="I546" s="5" t="s">
        <v>42</v>
      </c>
      <c r="J546" s="5" t="s">
        <v>42</v>
      </c>
      <c r="K546" s="6">
        <v>40387</v>
      </c>
      <c r="L546" s="6">
        <v>40387</v>
      </c>
      <c r="M546" s="7">
        <v>866710</v>
      </c>
      <c r="N546" s="19" t="s">
        <v>289</v>
      </c>
      <c r="O546" s="19">
        <v>0</v>
      </c>
      <c r="P546" s="19">
        <v>0.86670999999999998</v>
      </c>
      <c r="Q546" s="18">
        <v>7</v>
      </c>
      <c r="R546" s="169" t="str">
        <f t="shared" si="8"/>
        <v>Julio</v>
      </c>
      <c r="S546" t="s">
        <v>293</v>
      </c>
      <c r="T546" s="17" t="s">
        <v>242</v>
      </c>
    </row>
    <row r="547" spans="1:20">
      <c r="A547" s="4">
        <v>7725110114</v>
      </c>
      <c r="B547" s="5" t="s">
        <v>263</v>
      </c>
      <c r="C547" s="4">
        <v>48926170</v>
      </c>
      <c r="D547" s="5" t="s">
        <v>278</v>
      </c>
      <c r="E547" s="5" t="s">
        <v>240</v>
      </c>
      <c r="F547" s="5" t="s">
        <v>227</v>
      </c>
      <c r="G547" s="5" t="s">
        <v>172</v>
      </c>
      <c r="H547" s="5" t="s">
        <v>241</v>
      </c>
      <c r="I547" s="5" t="s">
        <v>42</v>
      </c>
      <c r="J547" s="5" t="s">
        <v>42</v>
      </c>
      <c r="K547" s="6">
        <v>40387</v>
      </c>
      <c r="L547" s="6">
        <v>40387</v>
      </c>
      <c r="M547" s="7">
        <v>509829</v>
      </c>
      <c r="N547" s="19" t="s">
        <v>289</v>
      </c>
      <c r="O547" s="19">
        <v>0</v>
      </c>
      <c r="P547" s="19">
        <v>0.50982899999999998</v>
      </c>
      <c r="Q547" s="18">
        <v>7</v>
      </c>
      <c r="R547" s="169" t="str">
        <f t="shared" si="8"/>
        <v>Julio</v>
      </c>
      <c r="S547" t="s">
        <v>293</v>
      </c>
      <c r="T547" s="17" t="s">
        <v>242</v>
      </c>
    </row>
    <row r="548" spans="1:20">
      <c r="A548" s="4">
        <v>7725110116</v>
      </c>
      <c r="B548" s="5" t="s">
        <v>264</v>
      </c>
      <c r="C548" s="4">
        <v>48926170</v>
      </c>
      <c r="D548" s="5" t="s">
        <v>278</v>
      </c>
      <c r="E548" s="5" t="s">
        <v>240</v>
      </c>
      <c r="F548" s="5" t="s">
        <v>227</v>
      </c>
      <c r="G548" s="5" t="s">
        <v>172</v>
      </c>
      <c r="H548" s="5" t="s">
        <v>241</v>
      </c>
      <c r="I548" s="5" t="s">
        <v>42</v>
      </c>
      <c r="J548" s="5" t="s">
        <v>42</v>
      </c>
      <c r="K548" s="6">
        <v>40387</v>
      </c>
      <c r="L548" s="6">
        <v>40387</v>
      </c>
      <c r="M548" s="7">
        <v>917688</v>
      </c>
      <c r="N548" s="19" t="s">
        <v>289</v>
      </c>
      <c r="O548" s="19">
        <v>0</v>
      </c>
      <c r="P548" s="19">
        <v>0.91768799999999995</v>
      </c>
      <c r="Q548" s="18">
        <v>7</v>
      </c>
      <c r="R548" s="169" t="str">
        <f t="shared" si="8"/>
        <v>Julio</v>
      </c>
      <c r="S548" t="s">
        <v>294</v>
      </c>
      <c r="T548" s="17" t="s">
        <v>242</v>
      </c>
    </row>
    <row r="549" spans="1:20">
      <c r="A549" s="4">
        <v>7725110124</v>
      </c>
      <c r="B549" s="5" t="s">
        <v>267</v>
      </c>
      <c r="C549" s="4">
        <v>48926170</v>
      </c>
      <c r="D549" s="5" t="s">
        <v>278</v>
      </c>
      <c r="E549" s="5" t="s">
        <v>240</v>
      </c>
      <c r="F549" s="5" t="s">
        <v>227</v>
      </c>
      <c r="G549" s="5" t="s">
        <v>172</v>
      </c>
      <c r="H549" s="5" t="s">
        <v>241</v>
      </c>
      <c r="I549" s="5" t="s">
        <v>42</v>
      </c>
      <c r="J549" s="5" t="s">
        <v>42</v>
      </c>
      <c r="K549" s="6">
        <v>40387</v>
      </c>
      <c r="L549" s="6">
        <v>40387</v>
      </c>
      <c r="M549" s="7">
        <v>106043</v>
      </c>
      <c r="N549" s="19" t="s">
        <v>289</v>
      </c>
      <c r="O549" s="19">
        <v>0</v>
      </c>
      <c r="P549" s="19">
        <v>0.106043</v>
      </c>
      <c r="Q549" s="18">
        <v>7</v>
      </c>
      <c r="R549" s="169" t="str">
        <f t="shared" si="8"/>
        <v>Julio</v>
      </c>
      <c r="S549" t="s">
        <v>295</v>
      </c>
      <c r="T549" s="17" t="s">
        <v>242</v>
      </c>
    </row>
    <row r="550" spans="1:20">
      <c r="A550" s="4">
        <v>7725110127</v>
      </c>
      <c r="B550" s="5" t="s">
        <v>268</v>
      </c>
      <c r="C550" s="4">
        <v>48926170</v>
      </c>
      <c r="D550" s="5" t="s">
        <v>278</v>
      </c>
      <c r="E550" s="5" t="s">
        <v>240</v>
      </c>
      <c r="F550" s="5" t="s">
        <v>227</v>
      </c>
      <c r="G550" s="5" t="s">
        <v>54</v>
      </c>
      <c r="H550" s="5" t="s">
        <v>231</v>
      </c>
      <c r="I550" s="5" t="s">
        <v>42</v>
      </c>
      <c r="J550" s="5" t="s">
        <v>42</v>
      </c>
      <c r="K550" s="6">
        <v>40387</v>
      </c>
      <c r="L550" s="6">
        <v>40387</v>
      </c>
      <c r="M550" s="7">
        <v>351700</v>
      </c>
      <c r="N550" s="19" t="s">
        <v>289</v>
      </c>
      <c r="O550" s="19">
        <v>0</v>
      </c>
      <c r="P550" s="19">
        <v>0.35170000000000001</v>
      </c>
      <c r="Q550" s="18">
        <v>7</v>
      </c>
      <c r="R550" s="169" t="str">
        <f t="shared" si="8"/>
        <v>Julio</v>
      </c>
      <c r="S550" t="s">
        <v>296</v>
      </c>
      <c r="T550" s="17" t="s">
        <v>242</v>
      </c>
    </row>
    <row r="551" spans="1:20">
      <c r="A551" s="4">
        <v>7725110128</v>
      </c>
      <c r="B551" s="5" t="s">
        <v>269</v>
      </c>
      <c r="C551" s="4">
        <v>48926170</v>
      </c>
      <c r="D551" s="5" t="s">
        <v>278</v>
      </c>
      <c r="E551" s="5" t="s">
        <v>240</v>
      </c>
      <c r="F551" s="5" t="s">
        <v>227</v>
      </c>
      <c r="G551" s="5" t="s">
        <v>54</v>
      </c>
      <c r="H551" s="5" t="s">
        <v>231</v>
      </c>
      <c r="I551" s="5" t="s">
        <v>42</v>
      </c>
      <c r="J551" s="5" t="s">
        <v>42</v>
      </c>
      <c r="K551" s="6">
        <v>40387</v>
      </c>
      <c r="L551" s="6">
        <v>40387</v>
      </c>
      <c r="M551" s="7">
        <v>-385518</v>
      </c>
      <c r="N551" s="19" t="s">
        <v>289</v>
      </c>
      <c r="O551" s="19">
        <v>0</v>
      </c>
      <c r="P551" s="19">
        <v>-0.38551800000000003</v>
      </c>
      <c r="Q551" s="18">
        <v>7</v>
      </c>
      <c r="R551" s="169" t="str">
        <f t="shared" si="8"/>
        <v>Julio</v>
      </c>
      <c r="S551" t="s">
        <v>296</v>
      </c>
      <c r="T551" s="17" t="s">
        <v>242</v>
      </c>
    </row>
    <row r="552" spans="1:20">
      <c r="A552" s="4">
        <v>7725110128</v>
      </c>
      <c r="B552" s="5" t="s">
        <v>269</v>
      </c>
      <c r="C552" s="4">
        <v>48926170</v>
      </c>
      <c r="D552" s="5" t="s">
        <v>278</v>
      </c>
      <c r="E552" s="5" t="s">
        <v>240</v>
      </c>
      <c r="F552" s="5" t="s">
        <v>227</v>
      </c>
      <c r="G552" s="5" t="s">
        <v>54</v>
      </c>
      <c r="H552" s="5" t="s">
        <v>231</v>
      </c>
      <c r="I552" s="5" t="s">
        <v>42</v>
      </c>
      <c r="J552" s="5" t="s">
        <v>42</v>
      </c>
      <c r="K552" s="6">
        <v>40387</v>
      </c>
      <c r="L552" s="6">
        <v>40387</v>
      </c>
      <c r="M552" s="7">
        <v>1204700</v>
      </c>
      <c r="N552" s="19" t="s">
        <v>289</v>
      </c>
      <c r="O552" s="19">
        <v>0</v>
      </c>
      <c r="P552" s="19">
        <v>1.2047000000000001</v>
      </c>
      <c r="Q552" s="18">
        <v>7</v>
      </c>
      <c r="R552" s="169" t="str">
        <f t="shared" si="8"/>
        <v>Julio</v>
      </c>
      <c r="S552" t="s">
        <v>296</v>
      </c>
      <c r="T552" s="17" t="s">
        <v>242</v>
      </c>
    </row>
    <row r="553" spans="1:20">
      <c r="A553" s="4">
        <v>7725110129</v>
      </c>
      <c r="B553" s="5" t="s">
        <v>270</v>
      </c>
      <c r="C553" s="4">
        <v>48926170</v>
      </c>
      <c r="D553" s="5" t="s">
        <v>278</v>
      </c>
      <c r="E553" s="5" t="s">
        <v>240</v>
      </c>
      <c r="F553" s="5" t="s">
        <v>227</v>
      </c>
      <c r="G553" s="5" t="s">
        <v>54</v>
      </c>
      <c r="H553" s="5" t="s">
        <v>231</v>
      </c>
      <c r="I553" s="5" t="s">
        <v>42</v>
      </c>
      <c r="J553" s="5" t="s">
        <v>42</v>
      </c>
      <c r="K553" s="6">
        <v>40387</v>
      </c>
      <c r="L553" s="6">
        <v>40387</v>
      </c>
      <c r="M553" s="7">
        <v>-385518</v>
      </c>
      <c r="N553" s="19" t="s">
        <v>289</v>
      </c>
      <c r="O553" s="19">
        <v>0</v>
      </c>
      <c r="P553" s="19">
        <v>-0.38551800000000003</v>
      </c>
      <c r="Q553" s="18">
        <v>7</v>
      </c>
      <c r="R553" s="169" t="str">
        <f t="shared" si="8"/>
        <v>Julio</v>
      </c>
      <c r="S553" t="s">
        <v>296</v>
      </c>
      <c r="T553" s="17" t="s">
        <v>242</v>
      </c>
    </row>
    <row r="554" spans="1:20">
      <c r="A554" s="4">
        <v>7725110129</v>
      </c>
      <c r="B554" s="5" t="s">
        <v>270</v>
      </c>
      <c r="C554" s="4">
        <v>48926170</v>
      </c>
      <c r="D554" s="5" t="s">
        <v>278</v>
      </c>
      <c r="E554" s="5" t="s">
        <v>240</v>
      </c>
      <c r="F554" s="5" t="s">
        <v>227</v>
      </c>
      <c r="G554" s="5" t="s">
        <v>54</v>
      </c>
      <c r="H554" s="5" t="s">
        <v>231</v>
      </c>
      <c r="I554" s="5" t="s">
        <v>42</v>
      </c>
      <c r="J554" s="5" t="s">
        <v>42</v>
      </c>
      <c r="K554" s="6">
        <v>40387</v>
      </c>
      <c r="L554" s="6">
        <v>40387</v>
      </c>
      <c r="M554" s="7">
        <v>1542100</v>
      </c>
      <c r="N554" s="19" t="s">
        <v>289</v>
      </c>
      <c r="O554" s="19">
        <v>0</v>
      </c>
      <c r="P554" s="19">
        <v>1.5421</v>
      </c>
      <c r="Q554" s="18">
        <v>7</v>
      </c>
      <c r="R554" s="169" t="str">
        <f t="shared" si="8"/>
        <v>Julio</v>
      </c>
      <c r="S554" t="s">
        <v>296</v>
      </c>
      <c r="T554" s="17" t="s">
        <v>242</v>
      </c>
    </row>
    <row r="555" spans="1:20">
      <c r="A555" s="4">
        <v>7725110131</v>
      </c>
      <c r="B555" s="5" t="s">
        <v>271</v>
      </c>
      <c r="C555" s="4">
        <v>48926170</v>
      </c>
      <c r="D555" s="5" t="s">
        <v>278</v>
      </c>
      <c r="E555" s="5" t="s">
        <v>240</v>
      </c>
      <c r="F555" s="5" t="s">
        <v>227</v>
      </c>
      <c r="G555" s="5" t="s">
        <v>54</v>
      </c>
      <c r="H555" s="5" t="s">
        <v>231</v>
      </c>
      <c r="I555" s="5" t="s">
        <v>42</v>
      </c>
      <c r="J555" s="5" t="s">
        <v>42</v>
      </c>
      <c r="K555" s="6">
        <v>40387</v>
      </c>
      <c r="L555" s="6">
        <v>40387</v>
      </c>
      <c r="M555" s="7">
        <v>382500</v>
      </c>
      <c r="N555" s="19" t="s">
        <v>289</v>
      </c>
      <c r="O555" s="19">
        <v>0</v>
      </c>
      <c r="P555" s="19">
        <v>0.38250000000000001</v>
      </c>
      <c r="Q555" s="18">
        <v>7</v>
      </c>
      <c r="R555" s="169" t="str">
        <f t="shared" si="8"/>
        <v>Julio</v>
      </c>
      <c r="S555" t="s">
        <v>297</v>
      </c>
      <c r="T555" s="17" t="s">
        <v>242</v>
      </c>
    </row>
    <row r="556" spans="1:20">
      <c r="A556" s="4">
        <v>7725110133</v>
      </c>
      <c r="B556" s="5" t="s">
        <v>272</v>
      </c>
      <c r="C556" s="4">
        <v>48926170</v>
      </c>
      <c r="D556" s="5" t="s">
        <v>278</v>
      </c>
      <c r="E556" s="5" t="s">
        <v>240</v>
      </c>
      <c r="F556" s="5" t="s">
        <v>227</v>
      </c>
      <c r="G556" s="5" t="s">
        <v>54</v>
      </c>
      <c r="H556" s="5" t="s">
        <v>231</v>
      </c>
      <c r="I556" s="5" t="s">
        <v>42</v>
      </c>
      <c r="J556" s="5" t="s">
        <v>42</v>
      </c>
      <c r="K556" s="6">
        <v>40387</v>
      </c>
      <c r="L556" s="6">
        <v>40387</v>
      </c>
      <c r="M556" s="7">
        <v>286800</v>
      </c>
      <c r="N556" s="19" t="s">
        <v>289</v>
      </c>
      <c r="O556" s="19">
        <v>0</v>
      </c>
      <c r="P556" s="19">
        <v>0.2868</v>
      </c>
      <c r="Q556" s="18">
        <v>7</v>
      </c>
      <c r="R556" s="169" t="str">
        <f t="shared" si="8"/>
        <v>Julio</v>
      </c>
      <c r="S556" t="s">
        <v>297</v>
      </c>
      <c r="T556" s="17" t="s">
        <v>242</v>
      </c>
    </row>
    <row r="557" spans="1:20">
      <c r="A557" s="4">
        <v>7725110134</v>
      </c>
      <c r="B557" s="5" t="s">
        <v>273</v>
      </c>
      <c r="C557" s="4">
        <v>48926170</v>
      </c>
      <c r="D557" s="5" t="s">
        <v>278</v>
      </c>
      <c r="E557" s="5" t="s">
        <v>240</v>
      </c>
      <c r="F557" s="5" t="s">
        <v>227</v>
      </c>
      <c r="G557" s="5" t="s">
        <v>54</v>
      </c>
      <c r="H557" s="5" t="s">
        <v>231</v>
      </c>
      <c r="I557" s="5" t="s">
        <v>42</v>
      </c>
      <c r="J557" s="5" t="s">
        <v>42</v>
      </c>
      <c r="K557" s="6">
        <v>40387</v>
      </c>
      <c r="L557" s="6">
        <v>40387</v>
      </c>
      <c r="M557" s="7">
        <v>191200</v>
      </c>
      <c r="N557" s="19" t="s">
        <v>289</v>
      </c>
      <c r="O557" s="19">
        <v>0</v>
      </c>
      <c r="P557" s="19">
        <v>0.19120000000000001</v>
      </c>
      <c r="Q557" s="18">
        <v>7</v>
      </c>
      <c r="R557" s="169" t="str">
        <f t="shared" si="8"/>
        <v>Julio</v>
      </c>
      <c r="S557" t="s">
        <v>297</v>
      </c>
      <c r="T557" s="17" t="s">
        <v>242</v>
      </c>
    </row>
    <row r="558" spans="1:20">
      <c r="A558" s="4">
        <v>7725110102</v>
      </c>
      <c r="B558" s="5" t="s">
        <v>256</v>
      </c>
      <c r="C558" s="4">
        <v>48926270</v>
      </c>
      <c r="D558" s="5" t="s">
        <v>279</v>
      </c>
      <c r="E558" s="5" t="s">
        <v>240</v>
      </c>
      <c r="F558" s="5" t="s">
        <v>227</v>
      </c>
      <c r="G558" s="5" t="s">
        <v>40</v>
      </c>
      <c r="H558" s="5" t="s">
        <v>229</v>
      </c>
      <c r="I558" s="5" t="s">
        <v>42</v>
      </c>
      <c r="J558" s="5" t="s">
        <v>42</v>
      </c>
      <c r="K558" s="6">
        <v>40387</v>
      </c>
      <c r="L558" s="6">
        <v>40387</v>
      </c>
      <c r="M558" s="7">
        <v>1675000</v>
      </c>
      <c r="N558" s="19" t="s">
        <v>289</v>
      </c>
      <c r="O558" s="19">
        <v>0</v>
      </c>
      <c r="P558" s="19">
        <v>1.675</v>
      </c>
      <c r="Q558" s="18">
        <v>7</v>
      </c>
      <c r="R558" s="169" t="str">
        <f t="shared" si="8"/>
        <v>Julio</v>
      </c>
      <c r="S558" t="s">
        <v>292</v>
      </c>
      <c r="T558" s="17" t="s">
        <v>242</v>
      </c>
    </row>
    <row r="559" spans="1:20">
      <c r="A559" s="4">
        <v>7725110104</v>
      </c>
      <c r="B559" s="5" t="s">
        <v>257</v>
      </c>
      <c r="C559" s="4">
        <v>48926270</v>
      </c>
      <c r="D559" s="5" t="s">
        <v>279</v>
      </c>
      <c r="E559" s="5" t="s">
        <v>240</v>
      </c>
      <c r="F559" s="5" t="s">
        <v>227</v>
      </c>
      <c r="G559" s="5" t="s">
        <v>40</v>
      </c>
      <c r="H559" s="5" t="s">
        <v>229</v>
      </c>
      <c r="I559" s="5" t="s">
        <v>42</v>
      </c>
      <c r="J559" s="5" t="s">
        <v>42</v>
      </c>
      <c r="K559" s="6">
        <v>40387</v>
      </c>
      <c r="L559" s="6">
        <v>40387</v>
      </c>
      <c r="M559" s="7">
        <v>164710</v>
      </c>
      <c r="N559" s="19" t="s">
        <v>289</v>
      </c>
      <c r="O559" s="19">
        <v>0</v>
      </c>
      <c r="P559" s="19">
        <v>0.16471</v>
      </c>
      <c r="Q559" s="18">
        <v>7</v>
      </c>
      <c r="R559" s="169" t="str">
        <f t="shared" si="8"/>
        <v>Julio</v>
      </c>
      <c r="S559" t="s">
        <v>292</v>
      </c>
      <c r="T559" s="17" t="s">
        <v>242</v>
      </c>
    </row>
    <row r="560" spans="1:20">
      <c r="A560" s="4">
        <v>7725110110</v>
      </c>
      <c r="B560" s="5" t="s">
        <v>259</v>
      </c>
      <c r="C560" s="4">
        <v>48926270</v>
      </c>
      <c r="D560" s="5" t="s">
        <v>279</v>
      </c>
      <c r="E560" s="5" t="s">
        <v>240</v>
      </c>
      <c r="F560" s="5" t="s">
        <v>227</v>
      </c>
      <c r="G560" s="5" t="s">
        <v>40</v>
      </c>
      <c r="H560" s="5" t="s">
        <v>229</v>
      </c>
      <c r="I560" s="5" t="s">
        <v>42</v>
      </c>
      <c r="J560" s="5" t="s">
        <v>42</v>
      </c>
      <c r="K560" s="6">
        <v>40387</v>
      </c>
      <c r="L560" s="6">
        <v>40387</v>
      </c>
      <c r="M560" s="7">
        <v>153750</v>
      </c>
      <c r="N560" s="19" t="s">
        <v>289</v>
      </c>
      <c r="O560" s="19">
        <v>0</v>
      </c>
      <c r="P560" s="19">
        <v>0.15375</v>
      </c>
      <c r="Q560" s="18">
        <v>7</v>
      </c>
      <c r="R560" s="169" t="str">
        <f t="shared" si="8"/>
        <v>Julio</v>
      </c>
      <c r="S560" t="s">
        <v>292</v>
      </c>
      <c r="T560" s="17" t="s">
        <v>242</v>
      </c>
    </row>
    <row r="561" spans="1:20">
      <c r="A561" s="4">
        <v>7725110111</v>
      </c>
      <c r="B561" s="5" t="s">
        <v>260</v>
      </c>
      <c r="C561" s="4">
        <v>48926270</v>
      </c>
      <c r="D561" s="5" t="s">
        <v>279</v>
      </c>
      <c r="E561" s="5" t="s">
        <v>240</v>
      </c>
      <c r="F561" s="5" t="s">
        <v>227</v>
      </c>
      <c r="G561" s="5" t="s">
        <v>172</v>
      </c>
      <c r="H561" s="5" t="s">
        <v>241</v>
      </c>
      <c r="I561" s="5" t="s">
        <v>42</v>
      </c>
      <c r="J561" s="5" t="s">
        <v>42</v>
      </c>
      <c r="K561" s="6">
        <v>40387</v>
      </c>
      <c r="L561" s="6">
        <v>40387</v>
      </c>
      <c r="M561" s="7">
        <v>326479</v>
      </c>
      <c r="N561" s="19" t="s">
        <v>289</v>
      </c>
      <c r="O561" s="19">
        <v>0</v>
      </c>
      <c r="P561" s="19">
        <v>0.32647900000000002</v>
      </c>
      <c r="Q561" s="18">
        <v>7</v>
      </c>
      <c r="R561" s="169" t="str">
        <f t="shared" si="8"/>
        <v>Julio</v>
      </c>
      <c r="S561" t="s">
        <v>293</v>
      </c>
      <c r="T561" s="17" t="s">
        <v>242</v>
      </c>
    </row>
    <row r="562" spans="1:20">
      <c r="A562" s="4">
        <v>7725110113</v>
      </c>
      <c r="B562" s="5" t="s">
        <v>262</v>
      </c>
      <c r="C562" s="4">
        <v>48926270</v>
      </c>
      <c r="D562" s="5" t="s">
        <v>279</v>
      </c>
      <c r="E562" s="5" t="s">
        <v>240</v>
      </c>
      <c r="F562" s="5" t="s">
        <v>227</v>
      </c>
      <c r="G562" s="5" t="s">
        <v>172</v>
      </c>
      <c r="H562" s="5" t="s">
        <v>241</v>
      </c>
      <c r="I562" s="5" t="s">
        <v>42</v>
      </c>
      <c r="J562" s="5" t="s">
        <v>42</v>
      </c>
      <c r="K562" s="6">
        <v>40387</v>
      </c>
      <c r="L562" s="6">
        <v>40387</v>
      </c>
      <c r="M562" s="7">
        <v>351275</v>
      </c>
      <c r="N562" s="19" t="s">
        <v>289</v>
      </c>
      <c r="O562" s="19">
        <v>0</v>
      </c>
      <c r="P562" s="19">
        <v>0.351275</v>
      </c>
      <c r="Q562" s="18">
        <v>7</v>
      </c>
      <c r="R562" s="169" t="str">
        <f t="shared" si="8"/>
        <v>Julio</v>
      </c>
      <c r="S562" t="s">
        <v>293</v>
      </c>
      <c r="T562" s="17" t="s">
        <v>242</v>
      </c>
    </row>
    <row r="563" spans="1:20">
      <c r="A563" s="4">
        <v>7725110114</v>
      </c>
      <c r="B563" s="5" t="s">
        <v>263</v>
      </c>
      <c r="C563" s="4">
        <v>48926270</v>
      </c>
      <c r="D563" s="5" t="s">
        <v>279</v>
      </c>
      <c r="E563" s="5" t="s">
        <v>240</v>
      </c>
      <c r="F563" s="5" t="s">
        <v>227</v>
      </c>
      <c r="G563" s="5" t="s">
        <v>172</v>
      </c>
      <c r="H563" s="5" t="s">
        <v>241</v>
      </c>
      <c r="I563" s="5" t="s">
        <v>42</v>
      </c>
      <c r="J563" s="5" t="s">
        <v>42</v>
      </c>
      <c r="K563" s="6">
        <v>40387</v>
      </c>
      <c r="L563" s="6">
        <v>40387</v>
      </c>
      <c r="M563" s="7">
        <v>206632</v>
      </c>
      <c r="N563" s="19" t="s">
        <v>289</v>
      </c>
      <c r="O563" s="19">
        <v>0</v>
      </c>
      <c r="P563" s="19">
        <v>0.20663200000000001</v>
      </c>
      <c r="Q563" s="18">
        <v>7</v>
      </c>
      <c r="R563" s="169" t="str">
        <f t="shared" si="8"/>
        <v>Julio</v>
      </c>
      <c r="S563" t="s">
        <v>293</v>
      </c>
      <c r="T563" s="17" t="s">
        <v>242</v>
      </c>
    </row>
    <row r="564" spans="1:20">
      <c r="A564" s="4">
        <v>7725110116</v>
      </c>
      <c r="B564" s="5" t="s">
        <v>264</v>
      </c>
      <c r="C564" s="4">
        <v>48926270</v>
      </c>
      <c r="D564" s="5" t="s">
        <v>279</v>
      </c>
      <c r="E564" s="5" t="s">
        <v>240</v>
      </c>
      <c r="F564" s="5" t="s">
        <v>227</v>
      </c>
      <c r="G564" s="5" t="s">
        <v>172</v>
      </c>
      <c r="H564" s="5" t="s">
        <v>241</v>
      </c>
      <c r="I564" s="5" t="s">
        <v>42</v>
      </c>
      <c r="J564" s="5" t="s">
        <v>42</v>
      </c>
      <c r="K564" s="6">
        <v>40387</v>
      </c>
      <c r="L564" s="6">
        <v>40387</v>
      </c>
      <c r="M564" s="7">
        <v>371938</v>
      </c>
      <c r="N564" s="19" t="s">
        <v>289</v>
      </c>
      <c r="O564" s="19">
        <v>0</v>
      </c>
      <c r="P564" s="19">
        <v>0.37193799999999999</v>
      </c>
      <c r="Q564" s="18">
        <v>7</v>
      </c>
      <c r="R564" s="169" t="str">
        <f t="shared" si="8"/>
        <v>Julio</v>
      </c>
      <c r="S564" t="s">
        <v>294</v>
      </c>
      <c r="T564" s="17" t="s">
        <v>242</v>
      </c>
    </row>
    <row r="565" spans="1:20">
      <c r="A565" s="4">
        <v>7725110124</v>
      </c>
      <c r="B565" s="5" t="s">
        <v>267</v>
      </c>
      <c r="C565" s="4">
        <v>48926270</v>
      </c>
      <c r="D565" s="5" t="s">
        <v>279</v>
      </c>
      <c r="E565" s="5" t="s">
        <v>240</v>
      </c>
      <c r="F565" s="5" t="s">
        <v>227</v>
      </c>
      <c r="G565" s="5" t="s">
        <v>172</v>
      </c>
      <c r="H565" s="5" t="s">
        <v>241</v>
      </c>
      <c r="I565" s="5" t="s">
        <v>42</v>
      </c>
      <c r="J565" s="5" t="s">
        <v>42</v>
      </c>
      <c r="K565" s="6">
        <v>40387</v>
      </c>
      <c r="L565" s="6">
        <v>40387</v>
      </c>
      <c r="M565" s="7">
        <v>42980</v>
      </c>
      <c r="N565" s="19" t="s">
        <v>289</v>
      </c>
      <c r="O565" s="19">
        <v>0</v>
      </c>
      <c r="P565" s="19">
        <v>4.2979999999999997E-2</v>
      </c>
      <c r="Q565" s="18">
        <v>7</v>
      </c>
      <c r="R565" s="169" t="str">
        <f t="shared" si="8"/>
        <v>Julio</v>
      </c>
      <c r="S565" t="s">
        <v>295</v>
      </c>
      <c r="T565" s="17" t="s">
        <v>242</v>
      </c>
    </row>
    <row r="566" spans="1:20">
      <c r="A566" s="4">
        <v>7725110127</v>
      </c>
      <c r="B566" s="5" t="s">
        <v>268</v>
      </c>
      <c r="C566" s="4">
        <v>48926270</v>
      </c>
      <c r="D566" s="5" t="s">
        <v>279</v>
      </c>
      <c r="E566" s="5" t="s">
        <v>240</v>
      </c>
      <c r="F566" s="5" t="s">
        <v>227</v>
      </c>
      <c r="G566" s="5" t="s">
        <v>54</v>
      </c>
      <c r="H566" s="5" t="s">
        <v>231</v>
      </c>
      <c r="I566" s="5" t="s">
        <v>42</v>
      </c>
      <c r="J566" s="5" t="s">
        <v>42</v>
      </c>
      <c r="K566" s="6">
        <v>40387</v>
      </c>
      <c r="L566" s="6">
        <v>40387</v>
      </c>
      <c r="M566" s="7">
        <v>166200</v>
      </c>
      <c r="N566" s="19" t="s">
        <v>289</v>
      </c>
      <c r="O566" s="19">
        <v>0</v>
      </c>
      <c r="P566" s="19">
        <v>0.16619999999999999</v>
      </c>
      <c r="Q566" s="18">
        <v>7</v>
      </c>
      <c r="R566" s="169" t="str">
        <f t="shared" si="8"/>
        <v>Julio</v>
      </c>
      <c r="S566" t="s">
        <v>296</v>
      </c>
      <c r="T566" s="17" t="s">
        <v>242</v>
      </c>
    </row>
    <row r="567" spans="1:20">
      <c r="A567" s="4">
        <v>7725110128</v>
      </c>
      <c r="B567" s="5" t="s">
        <v>269</v>
      </c>
      <c r="C567" s="4">
        <v>48926270</v>
      </c>
      <c r="D567" s="5" t="s">
        <v>279</v>
      </c>
      <c r="E567" s="5" t="s">
        <v>240</v>
      </c>
      <c r="F567" s="5" t="s">
        <v>227</v>
      </c>
      <c r="G567" s="5" t="s">
        <v>54</v>
      </c>
      <c r="H567" s="5" t="s">
        <v>231</v>
      </c>
      <c r="I567" s="5" t="s">
        <v>42</v>
      </c>
      <c r="J567" s="5" t="s">
        <v>42</v>
      </c>
      <c r="K567" s="6">
        <v>40387</v>
      </c>
      <c r="L567" s="6">
        <v>40387</v>
      </c>
      <c r="M567" s="7">
        <v>-153005</v>
      </c>
      <c r="N567" s="19" t="s">
        <v>289</v>
      </c>
      <c r="O567" s="19">
        <v>0</v>
      </c>
      <c r="P567" s="19">
        <v>-0.153005</v>
      </c>
      <c r="Q567" s="18">
        <v>7</v>
      </c>
      <c r="R567" s="169" t="str">
        <f t="shared" si="8"/>
        <v>Julio</v>
      </c>
      <c r="S567" t="s">
        <v>296</v>
      </c>
      <c r="T567" s="17" t="s">
        <v>242</v>
      </c>
    </row>
    <row r="568" spans="1:20">
      <c r="A568" s="4">
        <v>7725110128</v>
      </c>
      <c r="B568" s="5" t="s">
        <v>269</v>
      </c>
      <c r="C568" s="4">
        <v>48926270</v>
      </c>
      <c r="D568" s="5" t="s">
        <v>279</v>
      </c>
      <c r="E568" s="5" t="s">
        <v>240</v>
      </c>
      <c r="F568" s="5" t="s">
        <v>227</v>
      </c>
      <c r="G568" s="5" t="s">
        <v>54</v>
      </c>
      <c r="H568" s="5" t="s">
        <v>231</v>
      </c>
      <c r="I568" s="5" t="s">
        <v>42</v>
      </c>
      <c r="J568" s="5" t="s">
        <v>42</v>
      </c>
      <c r="K568" s="6">
        <v>40387</v>
      </c>
      <c r="L568" s="6">
        <v>40387</v>
      </c>
      <c r="M568" s="7">
        <v>478100</v>
      </c>
      <c r="N568" s="19" t="s">
        <v>289</v>
      </c>
      <c r="O568" s="19">
        <v>0</v>
      </c>
      <c r="P568" s="19">
        <v>0.47810000000000002</v>
      </c>
      <c r="Q568" s="18">
        <v>7</v>
      </c>
      <c r="R568" s="169" t="str">
        <f t="shared" si="8"/>
        <v>Julio</v>
      </c>
      <c r="S568" t="s">
        <v>296</v>
      </c>
      <c r="T568" s="17" t="s">
        <v>242</v>
      </c>
    </row>
    <row r="569" spans="1:20">
      <c r="A569" s="4">
        <v>7725110129</v>
      </c>
      <c r="B569" s="5" t="s">
        <v>270</v>
      </c>
      <c r="C569" s="4">
        <v>48926270</v>
      </c>
      <c r="D569" s="5" t="s">
        <v>279</v>
      </c>
      <c r="E569" s="5" t="s">
        <v>240</v>
      </c>
      <c r="F569" s="5" t="s">
        <v>227</v>
      </c>
      <c r="G569" s="5" t="s">
        <v>54</v>
      </c>
      <c r="H569" s="5" t="s">
        <v>231</v>
      </c>
      <c r="I569" s="5" t="s">
        <v>42</v>
      </c>
      <c r="J569" s="5" t="s">
        <v>42</v>
      </c>
      <c r="K569" s="6">
        <v>40387</v>
      </c>
      <c r="L569" s="6">
        <v>40387</v>
      </c>
      <c r="M569" s="7">
        <v>-153005</v>
      </c>
      <c r="N569" s="19" t="s">
        <v>289</v>
      </c>
      <c r="O569" s="19">
        <v>0</v>
      </c>
      <c r="P569" s="19">
        <v>-0.153005</v>
      </c>
      <c r="Q569" s="18">
        <v>7</v>
      </c>
      <c r="R569" s="169" t="str">
        <f t="shared" si="8"/>
        <v>Julio</v>
      </c>
      <c r="S569" t="s">
        <v>296</v>
      </c>
      <c r="T569" s="17" t="s">
        <v>242</v>
      </c>
    </row>
    <row r="570" spans="1:20">
      <c r="A570" s="4">
        <v>7725110129</v>
      </c>
      <c r="B570" s="5" t="s">
        <v>270</v>
      </c>
      <c r="C570" s="4">
        <v>48926270</v>
      </c>
      <c r="D570" s="5" t="s">
        <v>279</v>
      </c>
      <c r="E570" s="5" t="s">
        <v>240</v>
      </c>
      <c r="F570" s="5" t="s">
        <v>227</v>
      </c>
      <c r="G570" s="5" t="s">
        <v>54</v>
      </c>
      <c r="H570" s="5" t="s">
        <v>231</v>
      </c>
      <c r="I570" s="5" t="s">
        <v>42</v>
      </c>
      <c r="J570" s="5" t="s">
        <v>42</v>
      </c>
      <c r="K570" s="6">
        <v>40387</v>
      </c>
      <c r="L570" s="6">
        <v>40387</v>
      </c>
      <c r="M570" s="7">
        <v>612000</v>
      </c>
      <c r="N570" s="19" t="s">
        <v>289</v>
      </c>
      <c r="O570" s="19">
        <v>0</v>
      </c>
      <c r="P570" s="19">
        <v>0.61199999999999999</v>
      </c>
      <c r="Q570" s="18">
        <v>7</v>
      </c>
      <c r="R570" s="169" t="str">
        <f t="shared" si="8"/>
        <v>Julio</v>
      </c>
      <c r="S570" t="s">
        <v>296</v>
      </c>
      <c r="T570" s="17" t="s">
        <v>242</v>
      </c>
    </row>
    <row r="571" spans="1:20">
      <c r="A571" s="4">
        <v>7725110131</v>
      </c>
      <c r="B571" s="5" t="s">
        <v>271</v>
      </c>
      <c r="C571" s="4">
        <v>48926270</v>
      </c>
      <c r="D571" s="5" t="s">
        <v>279</v>
      </c>
      <c r="E571" s="5" t="s">
        <v>240</v>
      </c>
      <c r="F571" s="5" t="s">
        <v>227</v>
      </c>
      <c r="G571" s="5" t="s">
        <v>54</v>
      </c>
      <c r="H571" s="5" t="s">
        <v>231</v>
      </c>
      <c r="I571" s="5" t="s">
        <v>42</v>
      </c>
      <c r="J571" s="5" t="s">
        <v>42</v>
      </c>
      <c r="K571" s="6">
        <v>40387</v>
      </c>
      <c r="L571" s="6">
        <v>40387</v>
      </c>
      <c r="M571" s="7">
        <v>153000</v>
      </c>
      <c r="N571" s="19" t="s">
        <v>289</v>
      </c>
      <c r="O571" s="19">
        <v>0</v>
      </c>
      <c r="P571" s="19">
        <v>0.153</v>
      </c>
      <c r="Q571" s="18">
        <v>7</v>
      </c>
      <c r="R571" s="169" t="str">
        <f t="shared" si="8"/>
        <v>Julio</v>
      </c>
      <c r="S571" t="s">
        <v>297</v>
      </c>
      <c r="T571" s="17" t="s">
        <v>242</v>
      </c>
    </row>
    <row r="572" spans="1:20">
      <c r="A572" s="4">
        <v>7725110133</v>
      </c>
      <c r="B572" s="5" t="s">
        <v>272</v>
      </c>
      <c r="C572" s="4">
        <v>48926270</v>
      </c>
      <c r="D572" s="5" t="s">
        <v>279</v>
      </c>
      <c r="E572" s="5" t="s">
        <v>240</v>
      </c>
      <c r="F572" s="5" t="s">
        <v>227</v>
      </c>
      <c r="G572" s="5" t="s">
        <v>54</v>
      </c>
      <c r="H572" s="5" t="s">
        <v>231</v>
      </c>
      <c r="I572" s="5" t="s">
        <v>42</v>
      </c>
      <c r="J572" s="5" t="s">
        <v>42</v>
      </c>
      <c r="K572" s="6">
        <v>40387</v>
      </c>
      <c r="L572" s="6">
        <v>40387</v>
      </c>
      <c r="M572" s="7">
        <v>114800</v>
      </c>
      <c r="N572" s="19" t="s">
        <v>289</v>
      </c>
      <c r="O572" s="19">
        <v>0</v>
      </c>
      <c r="P572" s="19">
        <v>0.1148</v>
      </c>
      <c r="Q572" s="18">
        <v>7</v>
      </c>
      <c r="R572" s="169" t="str">
        <f t="shared" si="8"/>
        <v>Julio</v>
      </c>
      <c r="S572" t="s">
        <v>297</v>
      </c>
      <c r="T572" s="17" t="s">
        <v>242</v>
      </c>
    </row>
    <row r="573" spans="1:20">
      <c r="A573" s="4">
        <v>7725110134</v>
      </c>
      <c r="B573" s="5" t="s">
        <v>273</v>
      </c>
      <c r="C573" s="4">
        <v>48926270</v>
      </c>
      <c r="D573" s="5" t="s">
        <v>279</v>
      </c>
      <c r="E573" s="5" t="s">
        <v>240</v>
      </c>
      <c r="F573" s="5" t="s">
        <v>227</v>
      </c>
      <c r="G573" s="5" t="s">
        <v>54</v>
      </c>
      <c r="H573" s="5" t="s">
        <v>231</v>
      </c>
      <c r="I573" s="5" t="s">
        <v>42</v>
      </c>
      <c r="J573" s="5" t="s">
        <v>42</v>
      </c>
      <c r="K573" s="6">
        <v>40387</v>
      </c>
      <c r="L573" s="6">
        <v>40387</v>
      </c>
      <c r="M573" s="7">
        <v>76600</v>
      </c>
      <c r="N573" s="19" t="s">
        <v>289</v>
      </c>
      <c r="O573" s="19">
        <v>0</v>
      </c>
      <c r="P573" s="19">
        <v>7.6600000000000001E-2</v>
      </c>
      <c r="Q573" s="18">
        <v>7</v>
      </c>
      <c r="R573" s="169" t="str">
        <f t="shared" si="8"/>
        <v>Julio</v>
      </c>
      <c r="S573" t="s">
        <v>297</v>
      </c>
      <c r="T573" s="17" t="s">
        <v>242</v>
      </c>
    </row>
    <row r="574" spans="1:20">
      <c r="A574" s="4">
        <v>7725116403</v>
      </c>
      <c r="B574" s="5" t="s">
        <v>274</v>
      </c>
      <c r="C574" s="4">
        <v>48926170</v>
      </c>
      <c r="D574" s="5" t="s">
        <v>278</v>
      </c>
      <c r="E574" s="5" t="s">
        <v>51</v>
      </c>
      <c r="F574" s="5" t="s">
        <v>227</v>
      </c>
      <c r="G574" s="5" t="s">
        <v>78</v>
      </c>
      <c r="H574" s="5" t="s">
        <v>79</v>
      </c>
      <c r="I574" s="5" t="s">
        <v>42</v>
      </c>
      <c r="J574" s="5" t="s">
        <v>42</v>
      </c>
      <c r="K574" s="6">
        <v>40381</v>
      </c>
      <c r="L574" s="6">
        <v>40388</v>
      </c>
      <c r="M574" s="7">
        <v>23543573</v>
      </c>
      <c r="N574" s="19" t="s">
        <v>289</v>
      </c>
      <c r="O574" s="19">
        <v>0</v>
      </c>
      <c r="P574" s="19">
        <v>23.543572999999999</v>
      </c>
      <c r="Q574" s="18">
        <v>7</v>
      </c>
      <c r="R574" s="169" t="str">
        <f t="shared" si="8"/>
        <v>Julio</v>
      </c>
      <c r="S574" t="s">
        <v>170</v>
      </c>
      <c r="T574" s="17" t="s">
        <v>246</v>
      </c>
    </row>
    <row r="575" spans="1:20">
      <c r="A575" s="4">
        <v>7725116403</v>
      </c>
      <c r="B575" s="5" t="s">
        <v>274</v>
      </c>
      <c r="C575" s="4">
        <v>48926270</v>
      </c>
      <c r="D575" s="5" t="s">
        <v>279</v>
      </c>
      <c r="E575" s="5" t="s">
        <v>51</v>
      </c>
      <c r="F575" s="5" t="s">
        <v>227</v>
      </c>
      <c r="G575" s="5" t="s">
        <v>100</v>
      </c>
      <c r="H575" s="5" t="s">
        <v>101</v>
      </c>
      <c r="I575" s="5" t="s">
        <v>42</v>
      </c>
      <c r="J575" s="5" t="s">
        <v>42</v>
      </c>
      <c r="K575" s="6">
        <v>40381</v>
      </c>
      <c r="L575" s="6">
        <v>40388</v>
      </c>
      <c r="M575" s="7">
        <v>71842031</v>
      </c>
      <c r="N575" s="19" t="s">
        <v>289</v>
      </c>
      <c r="O575" s="19">
        <v>0</v>
      </c>
      <c r="P575" s="19">
        <v>71.842031000000006</v>
      </c>
      <c r="Q575" s="18">
        <v>7</v>
      </c>
      <c r="R575" s="169" t="str">
        <f t="shared" si="8"/>
        <v>Julio</v>
      </c>
      <c r="S575" t="s">
        <v>170</v>
      </c>
      <c r="T575" s="17" t="s">
        <v>246</v>
      </c>
    </row>
    <row r="576" spans="1:20">
      <c r="A576" s="4">
        <v>7725116403</v>
      </c>
      <c r="B576" s="5" t="s">
        <v>274</v>
      </c>
      <c r="C576" s="4">
        <v>48926370</v>
      </c>
      <c r="D576" s="5" t="s">
        <v>281</v>
      </c>
      <c r="E576" s="5" t="s">
        <v>51</v>
      </c>
      <c r="F576" s="5" t="s">
        <v>227</v>
      </c>
      <c r="G576" s="5" t="s">
        <v>100</v>
      </c>
      <c r="H576" s="5" t="s">
        <v>101</v>
      </c>
      <c r="I576" s="5" t="s">
        <v>42</v>
      </c>
      <c r="J576" s="5" t="s">
        <v>42</v>
      </c>
      <c r="K576" s="6">
        <v>40381</v>
      </c>
      <c r="L576" s="6">
        <v>40388</v>
      </c>
      <c r="M576" s="7">
        <v>57649885</v>
      </c>
      <c r="N576" s="19" t="s">
        <v>289</v>
      </c>
      <c r="O576" s="19">
        <v>0</v>
      </c>
      <c r="P576" s="19">
        <v>57.649884999999998</v>
      </c>
      <c r="Q576" s="18">
        <v>7</v>
      </c>
      <c r="R576" s="169" t="str">
        <f t="shared" si="8"/>
        <v>Julio</v>
      </c>
      <c r="S576" t="s">
        <v>170</v>
      </c>
      <c r="T576" s="17" t="s">
        <v>246</v>
      </c>
    </row>
    <row r="577" spans="1:20">
      <c r="A577" s="4">
        <v>7725116403</v>
      </c>
      <c r="B577" s="5" t="s">
        <v>274</v>
      </c>
      <c r="C577" s="4">
        <v>48926470</v>
      </c>
      <c r="D577" s="5" t="s">
        <v>284</v>
      </c>
      <c r="E577" s="5" t="s">
        <v>51</v>
      </c>
      <c r="F577" s="5" t="s">
        <v>227</v>
      </c>
      <c r="G577" s="5" t="s">
        <v>78</v>
      </c>
      <c r="H577" s="5" t="s">
        <v>79</v>
      </c>
      <c r="I577" s="5" t="s">
        <v>42</v>
      </c>
      <c r="J577" s="5" t="s">
        <v>42</v>
      </c>
      <c r="K577" s="6">
        <v>40381</v>
      </c>
      <c r="L577" s="6">
        <v>40388</v>
      </c>
      <c r="M577" s="7">
        <v>6086909</v>
      </c>
      <c r="N577" s="19" t="s">
        <v>289</v>
      </c>
      <c r="O577" s="19">
        <v>0</v>
      </c>
      <c r="P577" s="19">
        <v>6.0869090000000003</v>
      </c>
      <c r="Q577" s="18">
        <v>7</v>
      </c>
      <c r="R577" s="169" t="str">
        <f t="shared" si="8"/>
        <v>Julio</v>
      </c>
      <c r="S577" t="s">
        <v>170</v>
      </c>
      <c r="T577" s="17" t="s">
        <v>246</v>
      </c>
    </row>
    <row r="578" spans="1:20">
      <c r="A578" s="4">
        <v>7725116403</v>
      </c>
      <c r="B578" s="5" t="s">
        <v>274</v>
      </c>
      <c r="C578" s="4">
        <v>48926170</v>
      </c>
      <c r="D578" s="5" t="s">
        <v>278</v>
      </c>
      <c r="E578" s="5" t="s">
        <v>51</v>
      </c>
      <c r="F578" s="5" t="s">
        <v>227</v>
      </c>
      <c r="G578" s="5" t="s">
        <v>78</v>
      </c>
      <c r="H578" s="5" t="s">
        <v>79</v>
      </c>
      <c r="I578" s="5" t="s">
        <v>42</v>
      </c>
      <c r="J578" s="5" t="s">
        <v>42</v>
      </c>
      <c r="K578" s="6">
        <v>40387</v>
      </c>
      <c r="L578" s="6">
        <v>40389</v>
      </c>
      <c r="M578" s="7">
        <v>23301547</v>
      </c>
      <c r="N578" s="19" t="s">
        <v>289</v>
      </c>
      <c r="O578" s="19">
        <v>0</v>
      </c>
      <c r="P578" s="19">
        <v>23.301546999999999</v>
      </c>
      <c r="Q578" s="18">
        <v>7</v>
      </c>
      <c r="R578" s="169" t="str">
        <f t="shared" si="8"/>
        <v>Julio</v>
      </c>
      <c r="S578" t="s">
        <v>170</v>
      </c>
      <c r="T578" s="17" t="s">
        <v>246</v>
      </c>
    </row>
    <row r="579" spans="1:20">
      <c r="A579" s="4">
        <v>7725116403</v>
      </c>
      <c r="B579" s="5" t="s">
        <v>274</v>
      </c>
      <c r="C579" s="4">
        <v>48926470</v>
      </c>
      <c r="D579" s="5" t="s">
        <v>284</v>
      </c>
      <c r="E579" s="5" t="s">
        <v>51</v>
      </c>
      <c r="F579" s="5" t="s">
        <v>227</v>
      </c>
      <c r="G579" s="5" t="s">
        <v>78</v>
      </c>
      <c r="H579" s="5" t="s">
        <v>79</v>
      </c>
      <c r="I579" s="5" t="s">
        <v>42</v>
      </c>
      <c r="J579" s="5" t="s">
        <v>42</v>
      </c>
      <c r="K579" s="6">
        <v>40387</v>
      </c>
      <c r="L579" s="6">
        <v>40389</v>
      </c>
      <c r="M579" s="7">
        <v>6181427</v>
      </c>
      <c r="N579" s="19" t="s">
        <v>289</v>
      </c>
      <c r="O579" s="19">
        <v>0</v>
      </c>
      <c r="P579" s="19">
        <v>6.1814270000000002</v>
      </c>
      <c r="Q579" s="18">
        <v>7</v>
      </c>
      <c r="R579" s="169" t="str">
        <f t="shared" si="8"/>
        <v>Julio</v>
      </c>
      <c r="S579" t="s">
        <v>170</v>
      </c>
      <c r="T579" s="17" t="s">
        <v>246</v>
      </c>
    </row>
    <row r="580" spans="1:20">
      <c r="A580" s="4">
        <v>7725116403</v>
      </c>
      <c r="B580" s="5" t="s">
        <v>274</v>
      </c>
      <c r="C580" s="4">
        <v>48926270</v>
      </c>
      <c r="D580" s="5" t="s">
        <v>279</v>
      </c>
      <c r="E580" s="5" t="s">
        <v>51</v>
      </c>
      <c r="F580" s="5" t="s">
        <v>227</v>
      </c>
      <c r="G580" s="5" t="s">
        <v>100</v>
      </c>
      <c r="H580" s="5" t="s">
        <v>101</v>
      </c>
      <c r="I580" s="5" t="s">
        <v>42</v>
      </c>
      <c r="J580" s="5" t="s">
        <v>42</v>
      </c>
      <c r="K580" s="6">
        <v>40388</v>
      </c>
      <c r="L580" s="6">
        <v>40390</v>
      </c>
      <c r="M580" s="7">
        <v>68608458</v>
      </c>
      <c r="N580" s="19" t="s">
        <v>289</v>
      </c>
      <c r="O580" s="19">
        <v>0</v>
      </c>
      <c r="P580" s="19">
        <v>68.608457999999999</v>
      </c>
      <c r="Q580" s="18">
        <v>7</v>
      </c>
      <c r="R580" s="169" t="str">
        <f t="shared" si="8"/>
        <v>Julio</v>
      </c>
      <c r="S580" t="s">
        <v>170</v>
      </c>
      <c r="T580" s="17" t="s">
        <v>246</v>
      </c>
    </row>
    <row r="581" spans="1:20">
      <c r="A581" s="4">
        <v>7725116403</v>
      </c>
      <c r="B581" s="5" t="s">
        <v>274</v>
      </c>
      <c r="C581" s="4">
        <v>48926270</v>
      </c>
      <c r="D581" s="5" t="s">
        <v>279</v>
      </c>
      <c r="E581" s="5" t="s">
        <v>51</v>
      </c>
      <c r="F581" s="5" t="s">
        <v>227</v>
      </c>
      <c r="G581" s="5" t="s">
        <v>100</v>
      </c>
      <c r="H581" s="5" t="s">
        <v>101</v>
      </c>
      <c r="I581" s="5" t="s">
        <v>42</v>
      </c>
      <c r="J581" s="5" t="s">
        <v>42</v>
      </c>
      <c r="K581" s="6">
        <v>40380</v>
      </c>
      <c r="L581" s="6">
        <v>40390</v>
      </c>
      <c r="M581" s="7">
        <v>8444993</v>
      </c>
      <c r="N581" s="19" t="s">
        <v>289</v>
      </c>
      <c r="O581" s="19">
        <v>0</v>
      </c>
      <c r="P581" s="19">
        <v>8.4449930000000002</v>
      </c>
      <c r="Q581" s="18">
        <v>7</v>
      </c>
      <c r="R581" s="169" t="str">
        <f t="shared" si="8"/>
        <v>Julio</v>
      </c>
      <c r="S581" t="s">
        <v>170</v>
      </c>
      <c r="T581" s="17" t="s">
        <v>246</v>
      </c>
    </row>
    <row r="582" spans="1:20">
      <c r="A582" s="4">
        <v>7725116403</v>
      </c>
      <c r="B582" s="5" t="s">
        <v>274</v>
      </c>
      <c r="C582" s="4">
        <v>48926370</v>
      </c>
      <c r="D582" s="5" t="s">
        <v>281</v>
      </c>
      <c r="E582" s="5" t="s">
        <v>51</v>
      </c>
      <c r="F582" s="5" t="s">
        <v>227</v>
      </c>
      <c r="G582" s="5" t="s">
        <v>100</v>
      </c>
      <c r="H582" s="5" t="s">
        <v>101</v>
      </c>
      <c r="I582" s="5" t="s">
        <v>42</v>
      </c>
      <c r="J582" s="5" t="s">
        <v>42</v>
      </c>
      <c r="K582" s="6">
        <v>40388</v>
      </c>
      <c r="L582" s="6">
        <v>40390</v>
      </c>
      <c r="M582" s="7">
        <v>59670745</v>
      </c>
      <c r="N582" s="19" t="s">
        <v>289</v>
      </c>
      <c r="O582" s="19">
        <v>0</v>
      </c>
      <c r="P582" s="19">
        <v>59.670744999999997</v>
      </c>
      <c r="Q582" s="18">
        <v>7</v>
      </c>
      <c r="R582" s="169" t="str">
        <f t="shared" ref="R582:R645" si="9">VLOOKUP(Q582,$Y$3:$Z$14,2)</f>
        <v>Julio</v>
      </c>
      <c r="S582" t="s">
        <v>170</v>
      </c>
      <c r="T582" s="17" t="s">
        <v>246</v>
      </c>
    </row>
    <row r="583" spans="1:20">
      <c r="A583" s="4">
        <v>7725116403</v>
      </c>
      <c r="B583" s="5" t="s">
        <v>274</v>
      </c>
      <c r="C583" s="4">
        <v>48926370</v>
      </c>
      <c r="D583" s="5" t="s">
        <v>281</v>
      </c>
      <c r="E583" s="5" t="s">
        <v>51</v>
      </c>
      <c r="F583" s="5" t="s">
        <v>227</v>
      </c>
      <c r="G583" s="5" t="s">
        <v>100</v>
      </c>
      <c r="H583" s="5" t="s">
        <v>101</v>
      </c>
      <c r="I583" s="5" t="s">
        <v>42</v>
      </c>
      <c r="J583" s="5" t="s">
        <v>42</v>
      </c>
      <c r="K583" s="6">
        <v>40380</v>
      </c>
      <c r="L583" s="6">
        <v>40390</v>
      </c>
      <c r="M583" s="7">
        <v>6929304</v>
      </c>
      <c r="N583" s="19" t="s">
        <v>289</v>
      </c>
      <c r="O583" s="19">
        <v>0</v>
      </c>
      <c r="P583" s="19">
        <v>6.9293040000000001</v>
      </c>
      <c r="Q583" s="18">
        <v>7</v>
      </c>
      <c r="R583" s="169" t="str">
        <f t="shared" si="9"/>
        <v>Julio</v>
      </c>
      <c r="S583" t="s">
        <v>170</v>
      </c>
      <c r="T583" s="17" t="s">
        <v>246</v>
      </c>
    </row>
    <row r="584" spans="1:20">
      <c r="A584" s="4">
        <v>7725116403</v>
      </c>
      <c r="B584" s="5" t="s">
        <v>274</v>
      </c>
      <c r="C584" s="4">
        <v>48926470</v>
      </c>
      <c r="D584" s="5" t="s">
        <v>284</v>
      </c>
      <c r="E584" s="5" t="s">
        <v>51</v>
      </c>
      <c r="F584" s="5" t="s">
        <v>227</v>
      </c>
      <c r="G584" s="5" t="s">
        <v>100</v>
      </c>
      <c r="H584" s="5" t="s">
        <v>101</v>
      </c>
      <c r="I584" s="5" t="s">
        <v>42</v>
      </c>
      <c r="J584" s="5" t="s">
        <v>42</v>
      </c>
      <c r="K584" s="6">
        <v>40380</v>
      </c>
      <c r="L584" s="6">
        <v>40390</v>
      </c>
      <c r="M584" s="7">
        <v>19909</v>
      </c>
      <c r="N584" s="19" t="s">
        <v>289</v>
      </c>
      <c r="O584" s="19">
        <v>0</v>
      </c>
      <c r="P584" s="19">
        <v>1.9909E-2</v>
      </c>
      <c r="Q584" s="18">
        <v>7</v>
      </c>
      <c r="R584" s="169" t="str">
        <f t="shared" si="9"/>
        <v>Julio</v>
      </c>
      <c r="S584" t="s">
        <v>170</v>
      </c>
      <c r="T584" s="17" t="s">
        <v>246</v>
      </c>
    </row>
    <row r="585" spans="1:20">
      <c r="A585" s="4">
        <v>7725116403</v>
      </c>
      <c r="B585" s="5" t="s">
        <v>274</v>
      </c>
      <c r="C585" s="4">
        <v>48926170</v>
      </c>
      <c r="D585" s="5" t="s">
        <v>278</v>
      </c>
      <c r="E585" s="5" t="s">
        <v>239</v>
      </c>
      <c r="F585" s="5" t="s">
        <v>227</v>
      </c>
      <c r="G585" s="5" t="s">
        <v>78</v>
      </c>
      <c r="H585" s="5" t="s">
        <v>79</v>
      </c>
      <c r="I585" s="5" t="s">
        <v>42</v>
      </c>
      <c r="J585" s="5" t="s">
        <v>42</v>
      </c>
      <c r="K585" s="6">
        <v>40395</v>
      </c>
      <c r="L585" s="6">
        <v>40401</v>
      </c>
      <c r="M585" s="7">
        <v>23008452</v>
      </c>
      <c r="N585" s="19" t="s">
        <v>289</v>
      </c>
      <c r="O585" s="19">
        <v>0</v>
      </c>
      <c r="P585" s="19">
        <v>23.008451999999998</v>
      </c>
      <c r="Q585" s="18">
        <v>8</v>
      </c>
      <c r="R585" s="169" t="str">
        <f t="shared" si="9"/>
        <v>Agosto</v>
      </c>
      <c r="S585" t="s">
        <v>170</v>
      </c>
      <c r="T585" s="17" t="s">
        <v>246</v>
      </c>
    </row>
    <row r="586" spans="1:20">
      <c r="A586" s="4">
        <v>7725116403</v>
      </c>
      <c r="B586" s="5" t="s">
        <v>274</v>
      </c>
      <c r="C586" s="4">
        <v>48926270</v>
      </c>
      <c r="D586" s="5" t="s">
        <v>279</v>
      </c>
      <c r="E586" s="5" t="s">
        <v>239</v>
      </c>
      <c r="F586" s="5" t="s">
        <v>227</v>
      </c>
      <c r="G586" s="5" t="s">
        <v>100</v>
      </c>
      <c r="H586" s="5" t="s">
        <v>245</v>
      </c>
      <c r="I586" s="5" t="s">
        <v>42</v>
      </c>
      <c r="J586" s="5" t="s">
        <v>42</v>
      </c>
      <c r="K586" s="6">
        <v>40394</v>
      </c>
      <c r="L586" s="6">
        <v>40401</v>
      </c>
      <c r="M586" s="7">
        <v>71726107</v>
      </c>
      <c r="N586" s="19" t="s">
        <v>289</v>
      </c>
      <c r="O586" s="19">
        <v>0</v>
      </c>
      <c r="P586" s="19">
        <v>71.726106999999999</v>
      </c>
      <c r="Q586" s="18">
        <v>8</v>
      </c>
      <c r="R586" s="169" t="str">
        <f t="shared" si="9"/>
        <v>Agosto</v>
      </c>
      <c r="S586" t="s">
        <v>170</v>
      </c>
      <c r="T586" s="17" t="s">
        <v>246</v>
      </c>
    </row>
    <row r="587" spans="1:20">
      <c r="A587" s="4">
        <v>7725116403</v>
      </c>
      <c r="B587" s="5" t="s">
        <v>274</v>
      </c>
      <c r="C587" s="4">
        <v>48926370</v>
      </c>
      <c r="D587" s="5" t="s">
        <v>281</v>
      </c>
      <c r="E587" s="5" t="s">
        <v>239</v>
      </c>
      <c r="F587" s="5" t="s">
        <v>227</v>
      </c>
      <c r="G587" s="5" t="s">
        <v>100</v>
      </c>
      <c r="H587" s="5" t="s">
        <v>245</v>
      </c>
      <c r="I587" s="5" t="s">
        <v>42</v>
      </c>
      <c r="J587" s="5" t="s">
        <v>42</v>
      </c>
      <c r="K587" s="6">
        <v>40394</v>
      </c>
      <c r="L587" s="6">
        <v>40401</v>
      </c>
      <c r="M587" s="7">
        <v>54548402</v>
      </c>
      <c r="N587" s="19" t="s">
        <v>289</v>
      </c>
      <c r="O587" s="19">
        <v>0</v>
      </c>
      <c r="P587" s="19">
        <v>54.548402000000003</v>
      </c>
      <c r="Q587" s="18">
        <v>8</v>
      </c>
      <c r="R587" s="169" t="str">
        <f t="shared" si="9"/>
        <v>Agosto</v>
      </c>
      <c r="S587" t="s">
        <v>170</v>
      </c>
      <c r="T587" s="17" t="s">
        <v>246</v>
      </c>
    </row>
    <row r="588" spans="1:20">
      <c r="A588" s="4">
        <v>7725116403</v>
      </c>
      <c r="B588" s="5" t="s">
        <v>274</v>
      </c>
      <c r="C588" s="4">
        <v>48926470</v>
      </c>
      <c r="D588" s="5" t="s">
        <v>284</v>
      </c>
      <c r="E588" s="5" t="s">
        <v>239</v>
      </c>
      <c r="F588" s="5" t="s">
        <v>227</v>
      </c>
      <c r="G588" s="5" t="s">
        <v>100</v>
      </c>
      <c r="H588" s="5" t="s">
        <v>245</v>
      </c>
      <c r="I588" s="5" t="s">
        <v>42</v>
      </c>
      <c r="J588" s="5" t="s">
        <v>42</v>
      </c>
      <c r="K588" s="6">
        <v>40394</v>
      </c>
      <c r="L588" s="6">
        <v>40401</v>
      </c>
      <c r="M588" s="7">
        <v>1953819</v>
      </c>
      <c r="N588" s="19" t="s">
        <v>289</v>
      </c>
      <c r="O588" s="19">
        <v>0</v>
      </c>
      <c r="P588" s="19">
        <v>1.953819</v>
      </c>
      <c r="Q588" s="18">
        <v>8</v>
      </c>
      <c r="R588" s="169" t="str">
        <f t="shared" si="9"/>
        <v>Agosto</v>
      </c>
      <c r="S588" t="s">
        <v>170</v>
      </c>
      <c r="T588" s="17" t="s">
        <v>246</v>
      </c>
    </row>
    <row r="589" spans="1:20">
      <c r="A589" s="4">
        <v>7725116403</v>
      </c>
      <c r="B589" s="5" t="s">
        <v>274</v>
      </c>
      <c r="C589" s="4">
        <v>48926470</v>
      </c>
      <c r="D589" s="5" t="s">
        <v>284</v>
      </c>
      <c r="E589" s="5" t="s">
        <v>239</v>
      </c>
      <c r="F589" s="5" t="s">
        <v>227</v>
      </c>
      <c r="G589" s="5" t="s">
        <v>78</v>
      </c>
      <c r="H589" s="5" t="s">
        <v>79</v>
      </c>
      <c r="I589" s="5" t="s">
        <v>42</v>
      </c>
      <c r="J589" s="5" t="s">
        <v>42</v>
      </c>
      <c r="K589" s="6">
        <v>40395</v>
      </c>
      <c r="L589" s="6">
        <v>40401</v>
      </c>
      <c r="M589" s="7">
        <v>6526720</v>
      </c>
      <c r="N589" s="19" t="s">
        <v>289</v>
      </c>
      <c r="O589" s="19">
        <v>0</v>
      </c>
      <c r="P589" s="19">
        <v>6.5267200000000001</v>
      </c>
      <c r="Q589" s="18">
        <v>8</v>
      </c>
      <c r="R589" s="169" t="str">
        <f t="shared" si="9"/>
        <v>Agosto</v>
      </c>
      <c r="S589" t="s">
        <v>170</v>
      </c>
      <c r="T589" s="17" t="s">
        <v>246</v>
      </c>
    </row>
    <row r="590" spans="1:20">
      <c r="A590" s="4">
        <v>7725110102</v>
      </c>
      <c r="B590" s="5" t="s">
        <v>256</v>
      </c>
      <c r="C590" s="4">
        <v>48926070</v>
      </c>
      <c r="D590" s="5" t="s">
        <v>174</v>
      </c>
      <c r="E590" s="5" t="s">
        <v>71</v>
      </c>
      <c r="F590" s="5" t="s">
        <v>227</v>
      </c>
      <c r="G590" s="5" t="s">
        <v>40</v>
      </c>
      <c r="H590" s="5" t="s">
        <v>229</v>
      </c>
      <c r="I590" s="5" t="s">
        <v>42</v>
      </c>
      <c r="J590" s="5" t="s">
        <v>42</v>
      </c>
      <c r="K590" s="6">
        <v>40402</v>
      </c>
      <c r="L590" s="6">
        <v>40402</v>
      </c>
      <c r="M590" s="7">
        <v>7507452</v>
      </c>
      <c r="N590" s="19" t="s">
        <v>289</v>
      </c>
      <c r="O590" s="19">
        <v>0</v>
      </c>
      <c r="P590" s="19">
        <v>7.5074519999999998</v>
      </c>
      <c r="Q590" s="18">
        <v>8</v>
      </c>
      <c r="R590" s="169" t="str">
        <f t="shared" si="9"/>
        <v>Agosto</v>
      </c>
      <c r="S590" t="s">
        <v>292</v>
      </c>
      <c r="T590" s="17" t="s">
        <v>242</v>
      </c>
    </row>
    <row r="591" spans="1:20">
      <c r="A591" s="4">
        <v>7725110104</v>
      </c>
      <c r="B591" s="5" t="s">
        <v>257</v>
      </c>
      <c r="C591" s="4">
        <v>48926070</v>
      </c>
      <c r="D591" s="5" t="s">
        <v>174</v>
      </c>
      <c r="E591" s="5" t="s">
        <v>71</v>
      </c>
      <c r="F591" s="5" t="s">
        <v>227</v>
      </c>
      <c r="G591" s="5" t="s">
        <v>40</v>
      </c>
      <c r="H591" s="5" t="s">
        <v>229</v>
      </c>
      <c r="I591" s="5" t="s">
        <v>42</v>
      </c>
      <c r="J591" s="5" t="s">
        <v>42</v>
      </c>
      <c r="K591" s="6">
        <v>40402</v>
      </c>
      <c r="L591" s="6">
        <v>40402</v>
      </c>
      <c r="M591" s="7">
        <v>1037833</v>
      </c>
      <c r="N591" s="19" t="s">
        <v>289</v>
      </c>
      <c r="O591" s="19">
        <v>0</v>
      </c>
      <c r="P591" s="19">
        <v>1.037833</v>
      </c>
      <c r="Q591" s="18">
        <v>8</v>
      </c>
      <c r="R591" s="169" t="str">
        <f t="shared" si="9"/>
        <v>Agosto</v>
      </c>
      <c r="S591" t="s">
        <v>292</v>
      </c>
      <c r="T591" s="17" t="s">
        <v>242</v>
      </c>
    </row>
    <row r="592" spans="1:20">
      <c r="A592" s="4">
        <v>7725110108</v>
      </c>
      <c r="B592" s="5" t="s">
        <v>258</v>
      </c>
      <c r="C592" s="4">
        <v>48926070</v>
      </c>
      <c r="D592" s="5" t="s">
        <v>174</v>
      </c>
      <c r="E592" s="5" t="s">
        <v>71</v>
      </c>
      <c r="F592" s="5" t="s">
        <v>227</v>
      </c>
      <c r="G592" s="5" t="s">
        <v>40</v>
      </c>
      <c r="H592" s="5" t="s">
        <v>229</v>
      </c>
      <c r="I592" s="5" t="s">
        <v>42</v>
      </c>
      <c r="J592" s="5" t="s">
        <v>42</v>
      </c>
      <c r="K592" s="6">
        <v>40402</v>
      </c>
      <c r="L592" s="6">
        <v>40402</v>
      </c>
      <c r="M592" s="7">
        <v>58067</v>
      </c>
      <c r="N592" s="19" t="s">
        <v>289</v>
      </c>
      <c r="O592" s="19">
        <v>0</v>
      </c>
      <c r="P592" s="19">
        <v>5.8067000000000001E-2</v>
      </c>
      <c r="Q592" s="18">
        <v>8</v>
      </c>
      <c r="R592" s="169" t="str">
        <f t="shared" si="9"/>
        <v>Agosto</v>
      </c>
      <c r="S592" t="s">
        <v>292</v>
      </c>
      <c r="T592" s="17" t="s">
        <v>242</v>
      </c>
    </row>
    <row r="593" spans="1:20">
      <c r="A593" s="4">
        <v>7725110110</v>
      </c>
      <c r="B593" s="5" t="s">
        <v>259</v>
      </c>
      <c r="C593" s="4">
        <v>48926070</v>
      </c>
      <c r="D593" s="5" t="s">
        <v>174</v>
      </c>
      <c r="E593" s="5" t="s">
        <v>71</v>
      </c>
      <c r="F593" s="5" t="s">
        <v>227</v>
      </c>
      <c r="G593" s="5" t="s">
        <v>40</v>
      </c>
      <c r="H593" s="5" t="s">
        <v>229</v>
      </c>
      <c r="I593" s="5" t="s">
        <v>42</v>
      </c>
      <c r="J593" s="5" t="s">
        <v>42</v>
      </c>
      <c r="K593" s="6">
        <v>40402</v>
      </c>
      <c r="L593" s="6">
        <v>40402</v>
      </c>
      <c r="M593" s="7">
        <v>239850</v>
      </c>
      <c r="N593" s="19" t="s">
        <v>289</v>
      </c>
      <c r="O593" s="19">
        <v>0</v>
      </c>
      <c r="P593" s="19">
        <v>0.23985000000000001</v>
      </c>
      <c r="Q593" s="18">
        <v>8</v>
      </c>
      <c r="R593" s="169" t="str">
        <f t="shared" si="9"/>
        <v>Agosto</v>
      </c>
      <c r="S593" t="s">
        <v>292</v>
      </c>
      <c r="T593" s="17" t="s">
        <v>242</v>
      </c>
    </row>
    <row r="594" spans="1:20">
      <c r="A594" s="4">
        <v>7725110102</v>
      </c>
      <c r="B594" s="5" t="s">
        <v>256</v>
      </c>
      <c r="C594" s="4">
        <v>48926170</v>
      </c>
      <c r="D594" s="5" t="s">
        <v>278</v>
      </c>
      <c r="E594" s="5" t="s">
        <v>71</v>
      </c>
      <c r="F594" s="5" t="s">
        <v>227</v>
      </c>
      <c r="G594" s="5" t="s">
        <v>40</v>
      </c>
      <c r="H594" s="5" t="s">
        <v>229</v>
      </c>
      <c r="I594" s="5" t="s">
        <v>42</v>
      </c>
      <c r="J594" s="5" t="s">
        <v>42</v>
      </c>
      <c r="K594" s="6">
        <v>40402</v>
      </c>
      <c r="L594" s="6">
        <v>40402</v>
      </c>
      <c r="M594" s="7">
        <v>4735920</v>
      </c>
      <c r="N594" s="19" t="s">
        <v>289</v>
      </c>
      <c r="O594" s="19">
        <v>0</v>
      </c>
      <c r="P594" s="19">
        <v>4.7359200000000001</v>
      </c>
      <c r="Q594" s="18">
        <v>8</v>
      </c>
      <c r="R594" s="169" t="str">
        <f t="shared" si="9"/>
        <v>Agosto</v>
      </c>
      <c r="S594" t="s">
        <v>292</v>
      </c>
      <c r="T594" s="17" t="s">
        <v>242</v>
      </c>
    </row>
    <row r="595" spans="1:20">
      <c r="A595" s="4">
        <v>7725110104</v>
      </c>
      <c r="B595" s="5" t="s">
        <v>257</v>
      </c>
      <c r="C595" s="4">
        <v>48926170</v>
      </c>
      <c r="D595" s="5" t="s">
        <v>278</v>
      </c>
      <c r="E595" s="5" t="s">
        <v>71</v>
      </c>
      <c r="F595" s="5" t="s">
        <v>227</v>
      </c>
      <c r="G595" s="5" t="s">
        <v>40</v>
      </c>
      <c r="H595" s="5" t="s">
        <v>229</v>
      </c>
      <c r="I595" s="5" t="s">
        <v>42</v>
      </c>
      <c r="J595" s="5" t="s">
        <v>42</v>
      </c>
      <c r="K595" s="6">
        <v>40402</v>
      </c>
      <c r="L595" s="6">
        <v>40402</v>
      </c>
      <c r="M595" s="7">
        <v>250846</v>
      </c>
      <c r="N595" s="19" t="s">
        <v>289</v>
      </c>
      <c r="O595" s="19">
        <v>0</v>
      </c>
      <c r="P595" s="19">
        <v>0.25084600000000001</v>
      </c>
      <c r="Q595" s="18">
        <v>8</v>
      </c>
      <c r="R595" s="169" t="str">
        <f t="shared" si="9"/>
        <v>Agosto</v>
      </c>
      <c r="S595" t="s">
        <v>292</v>
      </c>
      <c r="T595" s="17" t="s">
        <v>242</v>
      </c>
    </row>
    <row r="596" spans="1:20">
      <c r="A596" s="4">
        <v>7725110110</v>
      </c>
      <c r="B596" s="5" t="s">
        <v>259</v>
      </c>
      <c r="C596" s="4">
        <v>48926170</v>
      </c>
      <c r="D596" s="5" t="s">
        <v>278</v>
      </c>
      <c r="E596" s="5" t="s">
        <v>71</v>
      </c>
      <c r="F596" s="5" t="s">
        <v>227</v>
      </c>
      <c r="G596" s="5" t="s">
        <v>40</v>
      </c>
      <c r="H596" s="5" t="s">
        <v>229</v>
      </c>
      <c r="I596" s="5" t="s">
        <v>42</v>
      </c>
      <c r="J596" s="5" t="s">
        <v>42</v>
      </c>
      <c r="K596" s="6">
        <v>40402</v>
      </c>
      <c r="L596" s="6">
        <v>40402</v>
      </c>
      <c r="M596" s="7">
        <v>399750</v>
      </c>
      <c r="N596" s="19" t="s">
        <v>289</v>
      </c>
      <c r="O596" s="19">
        <v>0</v>
      </c>
      <c r="P596" s="19">
        <v>0.39974999999999999</v>
      </c>
      <c r="Q596" s="18">
        <v>8</v>
      </c>
      <c r="R596" s="169" t="str">
        <f t="shared" si="9"/>
        <v>Agosto</v>
      </c>
      <c r="S596" t="s">
        <v>292</v>
      </c>
      <c r="T596" s="17" t="s">
        <v>242</v>
      </c>
    </row>
    <row r="597" spans="1:20">
      <c r="A597" s="4">
        <v>7725110102</v>
      </c>
      <c r="B597" s="5" t="s">
        <v>256</v>
      </c>
      <c r="C597" s="4">
        <v>48926270</v>
      </c>
      <c r="D597" s="5" t="s">
        <v>279</v>
      </c>
      <c r="E597" s="5" t="s">
        <v>71</v>
      </c>
      <c r="F597" s="5" t="s">
        <v>227</v>
      </c>
      <c r="G597" s="5" t="s">
        <v>40</v>
      </c>
      <c r="H597" s="5" t="s">
        <v>229</v>
      </c>
      <c r="I597" s="5" t="s">
        <v>42</v>
      </c>
      <c r="J597" s="5" t="s">
        <v>42</v>
      </c>
      <c r="K597" s="6">
        <v>40402</v>
      </c>
      <c r="L597" s="6">
        <v>40402</v>
      </c>
      <c r="M597" s="7">
        <v>1563333</v>
      </c>
      <c r="N597" s="19" t="s">
        <v>289</v>
      </c>
      <c r="O597" s="19">
        <v>0</v>
      </c>
      <c r="P597" s="19">
        <v>1.5633330000000001</v>
      </c>
      <c r="Q597" s="18">
        <v>8</v>
      </c>
      <c r="R597" s="169" t="str">
        <f t="shared" si="9"/>
        <v>Agosto</v>
      </c>
      <c r="S597" t="s">
        <v>292</v>
      </c>
      <c r="T597" s="17" t="s">
        <v>242</v>
      </c>
    </row>
    <row r="598" spans="1:20">
      <c r="A598" s="4">
        <v>7725110104</v>
      </c>
      <c r="B598" s="5" t="s">
        <v>257</v>
      </c>
      <c r="C598" s="4">
        <v>48926270</v>
      </c>
      <c r="D598" s="5" t="s">
        <v>279</v>
      </c>
      <c r="E598" s="5" t="s">
        <v>71</v>
      </c>
      <c r="F598" s="5" t="s">
        <v>227</v>
      </c>
      <c r="G598" s="5" t="s">
        <v>40</v>
      </c>
      <c r="H598" s="5" t="s">
        <v>229</v>
      </c>
      <c r="I598" s="5" t="s">
        <v>42</v>
      </c>
      <c r="J598" s="5" t="s">
        <v>42</v>
      </c>
      <c r="K598" s="6">
        <v>40402</v>
      </c>
      <c r="L598" s="6">
        <v>40402</v>
      </c>
      <c r="M598" s="7">
        <v>262138</v>
      </c>
      <c r="N598" s="19" t="s">
        <v>289</v>
      </c>
      <c r="O598" s="19">
        <v>0</v>
      </c>
      <c r="P598" s="19">
        <v>0.26213799999999998</v>
      </c>
      <c r="Q598" s="18">
        <v>8</v>
      </c>
      <c r="R598" s="169" t="str">
        <f t="shared" si="9"/>
        <v>Agosto</v>
      </c>
      <c r="S598" t="s">
        <v>292</v>
      </c>
      <c r="T598" s="17" t="s">
        <v>242</v>
      </c>
    </row>
    <row r="599" spans="1:20">
      <c r="A599" s="4">
        <v>7725110108</v>
      </c>
      <c r="B599" s="5" t="s">
        <v>258</v>
      </c>
      <c r="C599" s="4">
        <v>48926270</v>
      </c>
      <c r="D599" s="5" t="s">
        <v>279</v>
      </c>
      <c r="E599" s="5" t="s">
        <v>71</v>
      </c>
      <c r="F599" s="5" t="s">
        <v>227</v>
      </c>
      <c r="G599" s="5" t="s">
        <v>40</v>
      </c>
      <c r="H599" s="5" t="s">
        <v>229</v>
      </c>
      <c r="I599" s="5" t="s">
        <v>42</v>
      </c>
      <c r="J599" s="5" t="s">
        <v>42</v>
      </c>
      <c r="K599" s="6">
        <v>40402</v>
      </c>
      <c r="L599" s="6">
        <v>40402</v>
      </c>
      <c r="M599" s="7">
        <v>94111</v>
      </c>
      <c r="N599" s="19" t="s">
        <v>289</v>
      </c>
      <c r="O599" s="19">
        <v>0</v>
      </c>
      <c r="P599" s="19">
        <v>9.4111E-2</v>
      </c>
      <c r="Q599" s="18">
        <v>8</v>
      </c>
      <c r="R599" s="169" t="str">
        <f t="shared" si="9"/>
        <v>Agosto</v>
      </c>
      <c r="S599" t="s">
        <v>292</v>
      </c>
      <c r="T599" s="17" t="s">
        <v>242</v>
      </c>
    </row>
    <row r="600" spans="1:20">
      <c r="A600" s="4">
        <v>7725110110</v>
      </c>
      <c r="B600" s="5" t="s">
        <v>259</v>
      </c>
      <c r="C600" s="4">
        <v>48926270</v>
      </c>
      <c r="D600" s="5" t="s">
        <v>279</v>
      </c>
      <c r="E600" s="5" t="s">
        <v>71</v>
      </c>
      <c r="F600" s="5" t="s">
        <v>227</v>
      </c>
      <c r="G600" s="5" t="s">
        <v>40</v>
      </c>
      <c r="H600" s="5" t="s">
        <v>229</v>
      </c>
      <c r="I600" s="5" t="s">
        <v>42</v>
      </c>
      <c r="J600" s="5" t="s">
        <v>42</v>
      </c>
      <c r="K600" s="6">
        <v>40402</v>
      </c>
      <c r="L600" s="6">
        <v>40402</v>
      </c>
      <c r="M600" s="7">
        <v>143500</v>
      </c>
      <c r="N600" s="19" t="s">
        <v>289</v>
      </c>
      <c r="O600" s="19">
        <v>0</v>
      </c>
      <c r="P600" s="19">
        <v>0.14349999999999999</v>
      </c>
      <c r="Q600" s="18">
        <v>8</v>
      </c>
      <c r="R600" s="169" t="str">
        <f t="shared" si="9"/>
        <v>Agosto</v>
      </c>
      <c r="S600" t="s">
        <v>292</v>
      </c>
      <c r="T600" s="17" t="s">
        <v>242</v>
      </c>
    </row>
    <row r="601" spans="1:20">
      <c r="A601" s="4">
        <v>7725116403</v>
      </c>
      <c r="B601" s="5" t="s">
        <v>274</v>
      </c>
      <c r="C601" s="4">
        <v>48926270</v>
      </c>
      <c r="D601" s="5" t="s">
        <v>279</v>
      </c>
      <c r="E601" s="5" t="s">
        <v>239</v>
      </c>
      <c r="F601" s="5" t="s">
        <v>227</v>
      </c>
      <c r="G601" s="5" t="s">
        <v>100</v>
      </c>
      <c r="H601" s="5" t="s">
        <v>245</v>
      </c>
      <c r="I601" s="5" t="s">
        <v>42</v>
      </c>
      <c r="J601" s="5" t="s">
        <v>42</v>
      </c>
      <c r="K601" s="6">
        <v>40402</v>
      </c>
      <c r="L601" s="6">
        <v>40403</v>
      </c>
      <c r="M601" s="7">
        <v>80337525</v>
      </c>
      <c r="N601" s="19" t="s">
        <v>289</v>
      </c>
      <c r="O601" s="19">
        <v>0</v>
      </c>
      <c r="P601" s="19">
        <v>80.337524999999999</v>
      </c>
      <c r="Q601" s="18">
        <v>8</v>
      </c>
      <c r="R601" s="169" t="str">
        <f t="shared" si="9"/>
        <v>Agosto</v>
      </c>
      <c r="S601" t="s">
        <v>170</v>
      </c>
      <c r="T601" s="17" t="s">
        <v>246</v>
      </c>
    </row>
    <row r="602" spans="1:20">
      <c r="A602" s="4">
        <v>7725116403</v>
      </c>
      <c r="B602" s="5" t="s">
        <v>274</v>
      </c>
      <c r="C602" s="4">
        <v>48926370</v>
      </c>
      <c r="D602" s="5" t="s">
        <v>281</v>
      </c>
      <c r="E602" s="5" t="s">
        <v>239</v>
      </c>
      <c r="F602" s="5" t="s">
        <v>227</v>
      </c>
      <c r="G602" s="5" t="s">
        <v>100</v>
      </c>
      <c r="H602" s="5" t="s">
        <v>245</v>
      </c>
      <c r="I602" s="5" t="s">
        <v>42</v>
      </c>
      <c r="J602" s="5" t="s">
        <v>42</v>
      </c>
      <c r="K602" s="6">
        <v>40402</v>
      </c>
      <c r="L602" s="6">
        <v>40403</v>
      </c>
      <c r="M602" s="7">
        <v>53343099</v>
      </c>
      <c r="N602" s="19" t="s">
        <v>289</v>
      </c>
      <c r="O602" s="19">
        <v>0</v>
      </c>
      <c r="P602" s="19">
        <v>53.343099000000002</v>
      </c>
      <c r="Q602" s="18">
        <v>8</v>
      </c>
      <c r="R602" s="169" t="str">
        <f t="shared" si="9"/>
        <v>Agosto</v>
      </c>
      <c r="S602" t="s">
        <v>170</v>
      </c>
      <c r="T602" s="17" t="s">
        <v>246</v>
      </c>
    </row>
    <row r="603" spans="1:20">
      <c r="A603" s="4">
        <v>7725116403</v>
      </c>
      <c r="B603" s="5" t="s">
        <v>274</v>
      </c>
      <c r="C603" s="4">
        <v>48926170</v>
      </c>
      <c r="D603" s="5" t="s">
        <v>278</v>
      </c>
      <c r="E603" s="5" t="s">
        <v>239</v>
      </c>
      <c r="F603" s="5" t="s">
        <v>227</v>
      </c>
      <c r="G603" s="5" t="s">
        <v>78</v>
      </c>
      <c r="H603" s="5" t="s">
        <v>79</v>
      </c>
      <c r="I603" s="5" t="s">
        <v>42</v>
      </c>
      <c r="J603" s="5" t="s">
        <v>42</v>
      </c>
      <c r="K603" s="6">
        <v>40403</v>
      </c>
      <c r="L603" s="6">
        <v>40408</v>
      </c>
      <c r="M603" s="7">
        <v>26036383</v>
      </c>
      <c r="N603" s="19" t="s">
        <v>289</v>
      </c>
      <c r="O603" s="19">
        <v>0</v>
      </c>
      <c r="P603" s="19">
        <v>26.036383000000001</v>
      </c>
      <c r="Q603" s="18">
        <v>8</v>
      </c>
      <c r="R603" s="169" t="str">
        <f t="shared" si="9"/>
        <v>Agosto</v>
      </c>
      <c r="S603" t="s">
        <v>170</v>
      </c>
      <c r="T603" s="17" t="s">
        <v>246</v>
      </c>
    </row>
    <row r="604" spans="1:20">
      <c r="A604" s="4">
        <v>7725116403</v>
      </c>
      <c r="B604" s="5" t="s">
        <v>274</v>
      </c>
      <c r="C604" s="4">
        <v>48926470</v>
      </c>
      <c r="D604" s="5" t="s">
        <v>284</v>
      </c>
      <c r="E604" s="5" t="s">
        <v>239</v>
      </c>
      <c r="F604" s="5" t="s">
        <v>227</v>
      </c>
      <c r="G604" s="5" t="s">
        <v>78</v>
      </c>
      <c r="H604" s="5" t="s">
        <v>79</v>
      </c>
      <c r="I604" s="5" t="s">
        <v>42</v>
      </c>
      <c r="J604" s="5" t="s">
        <v>42</v>
      </c>
      <c r="K604" s="6">
        <v>40403</v>
      </c>
      <c r="L604" s="6">
        <v>40408</v>
      </c>
      <c r="M604" s="7">
        <v>5924859</v>
      </c>
      <c r="N604" s="19" t="s">
        <v>289</v>
      </c>
      <c r="O604" s="19">
        <v>0</v>
      </c>
      <c r="P604" s="19">
        <v>5.9248589999999997</v>
      </c>
      <c r="Q604" s="18">
        <v>8</v>
      </c>
      <c r="R604" s="169" t="str">
        <f t="shared" si="9"/>
        <v>Agosto</v>
      </c>
      <c r="S604" t="s">
        <v>170</v>
      </c>
      <c r="T604" s="17" t="s">
        <v>246</v>
      </c>
    </row>
    <row r="605" spans="1:20">
      <c r="A605" s="4">
        <v>7725116403</v>
      </c>
      <c r="B605" s="5" t="s">
        <v>274</v>
      </c>
      <c r="C605" s="4">
        <v>48926170</v>
      </c>
      <c r="D605" s="5" t="s">
        <v>278</v>
      </c>
      <c r="E605" s="5" t="s">
        <v>239</v>
      </c>
      <c r="F605" s="5" t="s">
        <v>227</v>
      </c>
      <c r="G605" s="5" t="s">
        <v>78</v>
      </c>
      <c r="H605" s="5" t="s">
        <v>79</v>
      </c>
      <c r="I605" s="5" t="s">
        <v>42</v>
      </c>
      <c r="J605" s="5" t="s">
        <v>42</v>
      </c>
      <c r="K605" s="6">
        <v>40409</v>
      </c>
      <c r="L605" s="6">
        <v>40414</v>
      </c>
      <c r="M605" s="7">
        <v>24326013</v>
      </c>
      <c r="N605" s="19" t="s">
        <v>289</v>
      </c>
      <c r="O605" s="19">
        <v>0</v>
      </c>
      <c r="P605" s="19">
        <v>24.326013</v>
      </c>
      <c r="Q605" s="18">
        <v>8</v>
      </c>
      <c r="R605" s="169" t="str">
        <f t="shared" si="9"/>
        <v>Agosto</v>
      </c>
      <c r="S605" t="s">
        <v>170</v>
      </c>
      <c r="T605" s="17" t="s">
        <v>246</v>
      </c>
    </row>
    <row r="606" spans="1:20">
      <c r="A606" s="4">
        <v>7725116403</v>
      </c>
      <c r="B606" s="5" t="s">
        <v>274</v>
      </c>
      <c r="C606" s="4">
        <v>48926370</v>
      </c>
      <c r="D606" s="5" t="s">
        <v>281</v>
      </c>
      <c r="E606" s="5" t="s">
        <v>239</v>
      </c>
      <c r="F606" s="5" t="s">
        <v>227</v>
      </c>
      <c r="G606" s="5" t="s">
        <v>100</v>
      </c>
      <c r="H606" s="5" t="s">
        <v>245</v>
      </c>
      <c r="I606" s="5" t="s">
        <v>42</v>
      </c>
      <c r="J606" s="5" t="s">
        <v>42</v>
      </c>
      <c r="K606" s="6">
        <v>40409</v>
      </c>
      <c r="L606" s="6">
        <v>40414</v>
      </c>
      <c r="M606" s="7">
        <v>50949023</v>
      </c>
      <c r="N606" s="19" t="s">
        <v>289</v>
      </c>
      <c r="O606" s="19">
        <v>0</v>
      </c>
      <c r="P606" s="19">
        <v>50.949022999999997</v>
      </c>
      <c r="Q606" s="18">
        <v>8</v>
      </c>
      <c r="R606" s="169" t="str">
        <f t="shared" si="9"/>
        <v>Agosto</v>
      </c>
      <c r="S606" t="s">
        <v>170</v>
      </c>
      <c r="T606" s="17" t="s">
        <v>246</v>
      </c>
    </row>
    <row r="607" spans="1:20">
      <c r="A607" s="4">
        <v>7725116403</v>
      </c>
      <c r="B607" s="5" t="s">
        <v>274</v>
      </c>
      <c r="C607" s="4">
        <v>48926470</v>
      </c>
      <c r="D607" s="5" t="s">
        <v>284</v>
      </c>
      <c r="E607" s="5" t="s">
        <v>239</v>
      </c>
      <c r="F607" s="5" t="s">
        <v>227</v>
      </c>
      <c r="G607" s="5" t="s">
        <v>78</v>
      </c>
      <c r="H607" s="5" t="s">
        <v>79</v>
      </c>
      <c r="I607" s="5" t="s">
        <v>42</v>
      </c>
      <c r="J607" s="5" t="s">
        <v>42</v>
      </c>
      <c r="K607" s="6">
        <v>40409</v>
      </c>
      <c r="L607" s="6">
        <v>40414</v>
      </c>
      <c r="M607" s="7">
        <v>6049821</v>
      </c>
      <c r="N607" s="19" t="s">
        <v>289</v>
      </c>
      <c r="O607" s="19">
        <v>0</v>
      </c>
      <c r="P607" s="19">
        <v>6.0498209999999997</v>
      </c>
      <c r="Q607" s="18">
        <v>8</v>
      </c>
      <c r="R607" s="169" t="str">
        <f t="shared" si="9"/>
        <v>Agosto</v>
      </c>
      <c r="S607" t="s">
        <v>170</v>
      </c>
      <c r="T607" s="17" t="s">
        <v>246</v>
      </c>
    </row>
    <row r="608" spans="1:20">
      <c r="A608" s="4">
        <v>7725110102</v>
      </c>
      <c r="B608" s="5" t="s">
        <v>256</v>
      </c>
      <c r="C608" s="4">
        <v>48926070</v>
      </c>
      <c r="D608" s="5" t="s">
        <v>174</v>
      </c>
      <c r="E608" s="5" t="s">
        <v>71</v>
      </c>
      <c r="F608" s="5" t="s">
        <v>227</v>
      </c>
      <c r="G608" s="5" t="s">
        <v>40</v>
      </c>
      <c r="H608" s="5" t="s">
        <v>229</v>
      </c>
      <c r="I608" s="5" t="s">
        <v>42</v>
      </c>
      <c r="J608" s="5" t="s">
        <v>42</v>
      </c>
      <c r="K608" s="6">
        <v>40415</v>
      </c>
      <c r="L608" s="6">
        <v>40415</v>
      </c>
      <c r="M608" s="7">
        <v>7384471</v>
      </c>
      <c r="N608" s="19" t="s">
        <v>289</v>
      </c>
      <c r="O608" s="19">
        <v>0</v>
      </c>
      <c r="P608" s="19">
        <v>7.3844709999999996</v>
      </c>
      <c r="Q608" s="18">
        <v>8</v>
      </c>
      <c r="R608" s="169" t="str">
        <f t="shared" si="9"/>
        <v>Agosto</v>
      </c>
      <c r="S608" t="s">
        <v>292</v>
      </c>
      <c r="T608" s="17" t="s">
        <v>242</v>
      </c>
    </row>
    <row r="609" spans="1:20">
      <c r="A609" s="4">
        <v>7725110104</v>
      </c>
      <c r="B609" s="5" t="s">
        <v>257</v>
      </c>
      <c r="C609" s="4">
        <v>48926070</v>
      </c>
      <c r="D609" s="5" t="s">
        <v>174</v>
      </c>
      <c r="E609" s="5" t="s">
        <v>71</v>
      </c>
      <c r="F609" s="5" t="s">
        <v>227</v>
      </c>
      <c r="G609" s="5" t="s">
        <v>40</v>
      </c>
      <c r="H609" s="5" t="s">
        <v>229</v>
      </c>
      <c r="I609" s="5" t="s">
        <v>42</v>
      </c>
      <c r="J609" s="5" t="s">
        <v>42</v>
      </c>
      <c r="K609" s="6">
        <v>40415</v>
      </c>
      <c r="L609" s="6">
        <v>40415</v>
      </c>
      <c r="M609" s="7">
        <v>1700324</v>
      </c>
      <c r="N609" s="19" t="s">
        <v>289</v>
      </c>
      <c r="O609" s="19">
        <v>0</v>
      </c>
      <c r="P609" s="19">
        <v>1.7003239999999999</v>
      </c>
      <c r="Q609" s="18">
        <v>8</v>
      </c>
      <c r="R609" s="169" t="str">
        <f t="shared" si="9"/>
        <v>Agosto</v>
      </c>
      <c r="S609" t="s">
        <v>292</v>
      </c>
      <c r="T609" s="17" t="s">
        <v>242</v>
      </c>
    </row>
    <row r="610" spans="1:20">
      <c r="A610" s="4">
        <v>7725110108</v>
      </c>
      <c r="B610" s="5" t="s">
        <v>258</v>
      </c>
      <c r="C610" s="4">
        <v>48926070</v>
      </c>
      <c r="D610" s="5" t="s">
        <v>174</v>
      </c>
      <c r="E610" s="5" t="s">
        <v>71</v>
      </c>
      <c r="F610" s="5" t="s">
        <v>227</v>
      </c>
      <c r="G610" s="5" t="s">
        <v>40</v>
      </c>
      <c r="H610" s="5" t="s">
        <v>229</v>
      </c>
      <c r="I610" s="5" t="s">
        <v>42</v>
      </c>
      <c r="J610" s="5" t="s">
        <v>42</v>
      </c>
      <c r="K610" s="6">
        <v>40415</v>
      </c>
      <c r="L610" s="6">
        <v>40415</v>
      </c>
      <c r="M610" s="7">
        <v>229833</v>
      </c>
      <c r="N610" s="19" t="s">
        <v>289</v>
      </c>
      <c r="O610" s="19">
        <v>0</v>
      </c>
      <c r="P610" s="19">
        <v>0.22983300000000001</v>
      </c>
      <c r="Q610" s="18">
        <v>8</v>
      </c>
      <c r="R610" s="169" t="str">
        <f t="shared" si="9"/>
        <v>Agosto</v>
      </c>
      <c r="S610" t="s">
        <v>292</v>
      </c>
      <c r="T610" s="17" t="s">
        <v>242</v>
      </c>
    </row>
    <row r="611" spans="1:20">
      <c r="A611" s="4">
        <v>7725110110</v>
      </c>
      <c r="B611" s="5" t="s">
        <v>259</v>
      </c>
      <c r="C611" s="4">
        <v>48926070</v>
      </c>
      <c r="D611" s="5" t="s">
        <v>174</v>
      </c>
      <c r="E611" s="5" t="s">
        <v>71</v>
      </c>
      <c r="F611" s="5" t="s">
        <v>227</v>
      </c>
      <c r="G611" s="5" t="s">
        <v>40</v>
      </c>
      <c r="H611" s="5" t="s">
        <v>229</v>
      </c>
      <c r="I611" s="5" t="s">
        <v>42</v>
      </c>
      <c r="J611" s="5" t="s">
        <v>42</v>
      </c>
      <c r="K611" s="6">
        <v>40415</v>
      </c>
      <c r="L611" s="6">
        <v>40415</v>
      </c>
      <c r="M611" s="7">
        <v>246000</v>
      </c>
      <c r="N611" s="19" t="s">
        <v>289</v>
      </c>
      <c r="O611" s="19">
        <v>0</v>
      </c>
      <c r="P611" s="19">
        <v>0.246</v>
      </c>
      <c r="Q611" s="18">
        <v>8</v>
      </c>
      <c r="R611" s="169" t="str">
        <f t="shared" si="9"/>
        <v>Agosto</v>
      </c>
      <c r="S611" t="s">
        <v>292</v>
      </c>
      <c r="T611" s="17" t="s">
        <v>242</v>
      </c>
    </row>
    <row r="612" spans="1:20">
      <c r="A612" s="4">
        <v>7725110102</v>
      </c>
      <c r="B612" s="5" t="s">
        <v>256</v>
      </c>
      <c r="C612" s="4">
        <v>48926170</v>
      </c>
      <c r="D612" s="5" t="s">
        <v>278</v>
      </c>
      <c r="E612" s="5" t="s">
        <v>71</v>
      </c>
      <c r="F612" s="5" t="s">
        <v>227</v>
      </c>
      <c r="G612" s="5" t="s">
        <v>40</v>
      </c>
      <c r="H612" s="5" t="s">
        <v>229</v>
      </c>
      <c r="I612" s="5" t="s">
        <v>42</v>
      </c>
      <c r="J612" s="5" t="s">
        <v>42</v>
      </c>
      <c r="K612" s="6">
        <v>40415</v>
      </c>
      <c r="L612" s="6">
        <v>40415</v>
      </c>
      <c r="M612" s="7">
        <v>4735920</v>
      </c>
      <c r="N612" s="19" t="s">
        <v>289</v>
      </c>
      <c r="O612" s="19">
        <v>0</v>
      </c>
      <c r="P612" s="19">
        <v>4.7359200000000001</v>
      </c>
      <c r="Q612" s="18">
        <v>8</v>
      </c>
      <c r="R612" s="169" t="str">
        <f t="shared" si="9"/>
        <v>Agosto</v>
      </c>
      <c r="S612" t="s">
        <v>292</v>
      </c>
      <c r="T612" s="17" t="s">
        <v>242</v>
      </c>
    </row>
    <row r="613" spans="1:20">
      <c r="A613" s="4">
        <v>7725110104</v>
      </c>
      <c r="B613" s="5" t="s">
        <v>257</v>
      </c>
      <c r="C613" s="4">
        <v>48926170</v>
      </c>
      <c r="D613" s="5" t="s">
        <v>278</v>
      </c>
      <c r="E613" s="5" t="s">
        <v>71</v>
      </c>
      <c r="F613" s="5" t="s">
        <v>227</v>
      </c>
      <c r="G613" s="5" t="s">
        <v>40</v>
      </c>
      <c r="H613" s="5" t="s">
        <v>229</v>
      </c>
      <c r="I613" s="5" t="s">
        <v>42</v>
      </c>
      <c r="J613" s="5" t="s">
        <v>42</v>
      </c>
      <c r="K613" s="6">
        <v>40415</v>
      </c>
      <c r="L613" s="6">
        <v>40415</v>
      </c>
      <c r="M613" s="7">
        <v>413083</v>
      </c>
      <c r="N613" s="19" t="s">
        <v>289</v>
      </c>
      <c r="O613" s="19">
        <v>0</v>
      </c>
      <c r="P613" s="19">
        <v>0.41308299999999998</v>
      </c>
      <c r="Q613" s="18">
        <v>8</v>
      </c>
      <c r="R613" s="169" t="str">
        <f t="shared" si="9"/>
        <v>Agosto</v>
      </c>
      <c r="S613" t="s">
        <v>292</v>
      </c>
      <c r="T613" s="17" t="s">
        <v>242</v>
      </c>
    </row>
    <row r="614" spans="1:20">
      <c r="A614" s="4">
        <v>7725110110</v>
      </c>
      <c r="B614" s="5" t="s">
        <v>259</v>
      </c>
      <c r="C614" s="4">
        <v>48926170</v>
      </c>
      <c r="D614" s="5" t="s">
        <v>278</v>
      </c>
      <c r="E614" s="5" t="s">
        <v>71</v>
      </c>
      <c r="F614" s="5" t="s">
        <v>227</v>
      </c>
      <c r="G614" s="5" t="s">
        <v>40</v>
      </c>
      <c r="H614" s="5" t="s">
        <v>229</v>
      </c>
      <c r="I614" s="5" t="s">
        <v>42</v>
      </c>
      <c r="J614" s="5" t="s">
        <v>42</v>
      </c>
      <c r="K614" s="6">
        <v>40415</v>
      </c>
      <c r="L614" s="6">
        <v>40415</v>
      </c>
      <c r="M614" s="7">
        <v>399750</v>
      </c>
      <c r="N614" s="19" t="s">
        <v>289</v>
      </c>
      <c r="O614" s="19">
        <v>0</v>
      </c>
      <c r="P614" s="19">
        <v>0.39974999999999999</v>
      </c>
      <c r="Q614" s="18">
        <v>8</v>
      </c>
      <c r="R614" s="169" t="str">
        <f t="shared" si="9"/>
        <v>Agosto</v>
      </c>
      <c r="S614" t="s">
        <v>292</v>
      </c>
      <c r="T614" s="17" t="s">
        <v>242</v>
      </c>
    </row>
    <row r="615" spans="1:20">
      <c r="A615" s="4">
        <v>7725110102</v>
      </c>
      <c r="B615" s="5" t="s">
        <v>256</v>
      </c>
      <c r="C615" s="4">
        <v>48926270</v>
      </c>
      <c r="D615" s="5" t="s">
        <v>279</v>
      </c>
      <c r="E615" s="5" t="s">
        <v>71</v>
      </c>
      <c r="F615" s="5" t="s">
        <v>227</v>
      </c>
      <c r="G615" s="5" t="s">
        <v>40</v>
      </c>
      <c r="H615" s="5" t="s">
        <v>229</v>
      </c>
      <c r="I615" s="5" t="s">
        <v>42</v>
      </c>
      <c r="J615" s="5" t="s">
        <v>42</v>
      </c>
      <c r="K615" s="6">
        <v>40415</v>
      </c>
      <c r="L615" s="6">
        <v>40415</v>
      </c>
      <c r="M615" s="7">
        <v>1541000</v>
      </c>
      <c r="N615" s="19" t="s">
        <v>289</v>
      </c>
      <c r="O615" s="19">
        <v>0</v>
      </c>
      <c r="P615" s="19">
        <v>1.5409999999999999</v>
      </c>
      <c r="Q615" s="18">
        <v>8</v>
      </c>
      <c r="R615" s="169" t="str">
        <f t="shared" si="9"/>
        <v>Agosto</v>
      </c>
      <c r="S615" t="s">
        <v>292</v>
      </c>
      <c r="T615" s="17" t="s">
        <v>242</v>
      </c>
    </row>
    <row r="616" spans="1:20">
      <c r="A616" s="4">
        <v>7725110104</v>
      </c>
      <c r="B616" s="5" t="s">
        <v>257</v>
      </c>
      <c r="C616" s="4">
        <v>48926270</v>
      </c>
      <c r="D616" s="5" t="s">
        <v>279</v>
      </c>
      <c r="E616" s="5" t="s">
        <v>71</v>
      </c>
      <c r="F616" s="5" t="s">
        <v>227</v>
      </c>
      <c r="G616" s="5" t="s">
        <v>40</v>
      </c>
      <c r="H616" s="5" t="s">
        <v>229</v>
      </c>
      <c r="I616" s="5" t="s">
        <v>42</v>
      </c>
      <c r="J616" s="5" t="s">
        <v>42</v>
      </c>
      <c r="K616" s="6">
        <v>40415</v>
      </c>
      <c r="L616" s="6">
        <v>40415</v>
      </c>
      <c r="M616" s="7">
        <v>403674</v>
      </c>
      <c r="N616" s="19" t="s">
        <v>289</v>
      </c>
      <c r="O616" s="19">
        <v>0</v>
      </c>
      <c r="P616" s="19">
        <v>0.40367399999999998</v>
      </c>
      <c r="Q616" s="18">
        <v>8</v>
      </c>
      <c r="R616" s="169" t="str">
        <f t="shared" si="9"/>
        <v>Agosto</v>
      </c>
      <c r="S616" t="s">
        <v>292</v>
      </c>
      <c r="T616" s="17" t="s">
        <v>242</v>
      </c>
    </row>
    <row r="617" spans="1:20">
      <c r="A617" s="4">
        <v>7725110108</v>
      </c>
      <c r="B617" s="5" t="s">
        <v>258</v>
      </c>
      <c r="C617" s="4">
        <v>48926270</v>
      </c>
      <c r="D617" s="5" t="s">
        <v>279</v>
      </c>
      <c r="E617" s="5" t="s">
        <v>71</v>
      </c>
      <c r="F617" s="5" t="s">
        <v>227</v>
      </c>
      <c r="G617" s="5" t="s">
        <v>40</v>
      </c>
      <c r="H617" s="5" t="s">
        <v>229</v>
      </c>
      <c r="I617" s="5" t="s">
        <v>42</v>
      </c>
      <c r="J617" s="5" t="s">
        <v>42</v>
      </c>
      <c r="K617" s="6">
        <v>40415</v>
      </c>
      <c r="L617" s="6">
        <v>40415</v>
      </c>
      <c r="M617" s="7">
        <v>96000</v>
      </c>
      <c r="N617" s="19" t="s">
        <v>289</v>
      </c>
      <c r="O617" s="19">
        <v>0</v>
      </c>
      <c r="P617" s="19">
        <v>9.6000000000000002E-2</v>
      </c>
      <c r="Q617" s="18">
        <v>8</v>
      </c>
      <c r="R617" s="169" t="str">
        <f t="shared" si="9"/>
        <v>Agosto</v>
      </c>
      <c r="S617" t="s">
        <v>292</v>
      </c>
      <c r="T617" s="17" t="s">
        <v>242</v>
      </c>
    </row>
    <row r="618" spans="1:20">
      <c r="A618" s="4">
        <v>7725110110</v>
      </c>
      <c r="B618" s="5" t="s">
        <v>259</v>
      </c>
      <c r="C618" s="4">
        <v>48926270</v>
      </c>
      <c r="D618" s="5" t="s">
        <v>279</v>
      </c>
      <c r="E618" s="5" t="s">
        <v>71</v>
      </c>
      <c r="F618" s="5" t="s">
        <v>227</v>
      </c>
      <c r="G618" s="5" t="s">
        <v>40</v>
      </c>
      <c r="H618" s="5" t="s">
        <v>229</v>
      </c>
      <c r="I618" s="5" t="s">
        <v>42</v>
      </c>
      <c r="J618" s="5" t="s">
        <v>42</v>
      </c>
      <c r="K618" s="6">
        <v>40415</v>
      </c>
      <c r="L618" s="6">
        <v>40415</v>
      </c>
      <c r="M618" s="7">
        <v>141450</v>
      </c>
      <c r="N618" s="19" t="s">
        <v>289</v>
      </c>
      <c r="O618" s="19">
        <v>0</v>
      </c>
      <c r="P618" s="19">
        <v>0.14144999999999999</v>
      </c>
      <c r="Q618" s="18">
        <v>8</v>
      </c>
      <c r="R618" s="169" t="str">
        <f t="shared" si="9"/>
        <v>Agosto</v>
      </c>
      <c r="S618" t="s">
        <v>292</v>
      </c>
      <c r="T618" s="17" t="s">
        <v>242</v>
      </c>
    </row>
    <row r="619" spans="1:20">
      <c r="A619" s="4">
        <v>7725110109</v>
      </c>
      <c r="B619" s="5" t="s">
        <v>255</v>
      </c>
      <c r="C619" s="4">
        <v>48926070</v>
      </c>
      <c r="D619" s="5" t="s">
        <v>174</v>
      </c>
      <c r="E619" s="5" t="s">
        <v>71</v>
      </c>
      <c r="F619" s="5" t="s">
        <v>227</v>
      </c>
      <c r="G619" s="5" t="s">
        <v>54</v>
      </c>
      <c r="H619" s="5" t="s">
        <v>231</v>
      </c>
      <c r="I619" s="5" t="s">
        <v>42</v>
      </c>
      <c r="J619" s="5" t="s">
        <v>42</v>
      </c>
      <c r="K619" s="6">
        <v>40416</v>
      </c>
      <c r="L619" s="6">
        <v>40416</v>
      </c>
      <c r="M619" s="7">
        <v>-1238740</v>
      </c>
      <c r="N619" s="19" t="s">
        <v>289</v>
      </c>
      <c r="O619" s="19">
        <v>0</v>
      </c>
      <c r="P619" s="19">
        <v>-1.23874</v>
      </c>
      <c r="Q619" s="18">
        <v>8</v>
      </c>
      <c r="R619" s="169" t="str">
        <f t="shared" si="9"/>
        <v>Agosto</v>
      </c>
      <c r="S619" t="s">
        <v>292</v>
      </c>
      <c r="T619" s="17" t="s">
        <v>242</v>
      </c>
    </row>
    <row r="620" spans="1:20">
      <c r="A620" s="4">
        <v>7725110109</v>
      </c>
      <c r="B620" s="5" t="s">
        <v>255</v>
      </c>
      <c r="C620" s="4">
        <v>48926070</v>
      </c>
      <c r="D620" s="5" t="s">
        <v>174</v>
      </c>
      <c r="E620" s="5" t="s">
        <v>71</v>
      </c>
      <c r="F620" s="5" t="s">
        <v>227</v>
      </c>
      <c r="G620" s="5" t="s">
        <v>54</v>
      </c>
      <c r="H620" s="5" t="s">
        <v>231</v>
      </c>
      <c r="I620" s="5" t="s">
        <v>42</v>
      </c>
      <c r="J620" s="5" t="s">
        <v>42</v>
      </c>
      <c r="K620" s="6">
        <v>40416</v>
      </c>
      <c r="L620" s="6">
        <v>40416</v>
      </c>
      <c r="M620" s="7">
        <v>-777185</v>
      </c>
      <c r="N620" s="19" t="s">
        <v>289</v>
      </c>
      <c r="O620" s="19">
        <v>0</v>
      </c>
      <c r="P620" s="19">
        <v>-0.77718500000000001</v>
      </c>
      <c r="Q620" s="18">
        <v>8</v>
      </c>
      <c r="R620" s="169" t="str">
        <f t="shared" si="9"/>
        <v>Agosto</v>
      </c>
      <c r="S620" t="s">
        <v>292</v>
      </c>
      <c r="T620" s="17" t="s">
        <v>242</v>
      </c>
    </row>
    <row r="621" spans="1:20">
      <c r="A621" s="4">
        <v>7725110111</v>
      </c>
      <c r="B621" s="5" t="s">
        <v>260</v>
      </c>
      <c r="C621" s="4">
        <v>48926070</v>
      </c>
      <c r="D621" s="5" t="s">
        <v>174</v>
      </c>
      <c r="E621" s="5" t="s">
        <v>71</v>
      </c>
      <c r="F621" s="5" t="s">
        <v>227</v>
      </c>
      <c r="G621" s="5" t="s">
        <v>44</v>
      </c>
      <c r="H621" s="5" t="s">
        <v>230</v>
      </c>
      <c r="I621" s="5" t="s">
        <v>42</v>
      </c>
      <c r="J621" s="5" t="s">
        <v>42</v>
      </c>
      <c r="K621" s="6">
        <v>40416</v>
      </c>
      <c r="L621" s="6">
        <v>40416</v>
      </c>
      <c r="M621" s="7">
        <v>1748363</v>
      </c>
      <c r="N621" s="19" t="s">
        <v>289</v>
      </c>
      <c r="O621" s="19">
        <v>0</v>
      </c>
      <c r="P621" s="19">
        <v>1.7483629999999999</v>
      </c>
      <c r="Q621" s="18">
        <v>8</v>
      </c>
      <c r="R621" s="169" t="str">
        <f t="shared" si="9"/>
        <v>Agosto</v>
      </c>
      <c r="S621" t="s">
        <v>293</v>
      </c>
      <c r="T621" s="17" t="s">
        <v>242</v>
      </c>
    </row>
    <row r="622" spans="1:20">
      <c r="A622" s="4">
        <v>7725110112</v>
      </c>
      <c r="B622" s="5" t="s">
        <v>261</v>
      </c>
      <c r="C622" s="4">
        <v>48926070</v>
      </c>
      <c r="D622" s="5" t="s">
        <v>174</v>
      </c>
      <c r="E622" s="5" t="s">
        <v>71</v>
      </c>
      <c r="F622" s="5" t="s">
        <v>227</v>
      </c>
      <c r="G622" s="5" t="s">
        <v>44</v>
      </c>
      <c r="H622" s="5" t="s">
        <v>230</v>
      </c>
      <c r="I622" s="5" t="s">
        <v>42</v>
      </c>
      <c r="J622" s="5" t="s">
        <v>42</v>
      </c>
      <c r="K622" s="6">
        <v>40416</v>
      </c>
      <c r="L622" s="6">
        <v>40416</v>
      </c>
      <c r="M622" s="7">
        <v>368077</v>
      </c>
      <c r="N622" s="19" t="s">
        <v>289</v>
      </c>
      <c r="O622" s="19">
        <v>0</v>
      </c>
      <c r="P622" s="19">
        <v>0.36807699999999999</v>
      </c>
      <c r="Q622" s="18">
        <v>8</v>
      </c>
      <c r="R622" s="169" t="str">
        <f t="shared" si="9"/>
        <v>Agosto</v>
      </c>
      <c r="S622" t="s">
        <v>293</v>
      </c>
      <c r="T622" s="17" t="s">
        <v>242</v>
      </c>
    </row>
    <row r="623" spans="1:20">
      <c r="A623" s="4">
        <v>7725110113</v>
      </c>
      <c r="B623" s="5" t="s">
        <v>262</v>
      </c>
      <c r="C623" s="4">
        <v>48926070</v>
      </c>
      <c r="D623" s="5" t="s">
        <v>174</v>
      </c>
      <c r="E623" s="5" t="s">
        <v>71</v>
      </c>
      <c r="F623" s="5" t="s">
        <v>227</v>
      </c>
      <c r="G623" s="5" t="s">
        <v>44</v>
      </c>
      <c r="H623" s="5" t="s">
        <v>230</v>
      </c>
      <c r="I623" s="5" t="s">
        <v>42</v>
      </c>
      <c r="J623" s="5" t="s">
        <v>42</v>
      </c>
      <c r="K623" s="6">
        <v>40416</v>
      </c>
      <c r="L623" s="6">
        <v>40416</v>
      </c>
      <c r="M623" s="7">
        <v>1564326</v>
      </c>
      <c r="N623" s="19" t="s">
        <v>289</v>
      </c>
      <c r="O623" s="19">
        <v>0</v>
      </c>
      <c r="P623" s="19">
        <v>1.5643260000000001</v>
      </c>
      <c r="Q623" s="18">
        <v>8</v>
      </c>
      <c r="R623" s="169" t="str">
        <f t="shared" si="9"/>
        <v>Agosto</v>
      </c>
      <c r="S623" t="s">
        <v>293</v>
      </c>
      <c r="T623" s="17" t="s">
        <v>242</v>
      </c>
    </row>
    <row r="624" spans="1:20">
      <c r="A624" s="4">
        <v>7725110114</v>
      </c>
      <c r="B624" s="5" t="s">
        <v>263</v>
      </c>
      <c r="C624" s="4">
        <v>48926070</v>
      </c>
      <c r="D624" s="5" t="s">
        <v>174</v>
      </c>
      <c r="E624" s="5" t="s">
        <v>71</v>
      </c>
      <c r="F624" s="5" t="s">
        <v>227</v>
      </c>
      <c r="G624" s="5" t="s">
        <v>44</v>
      </c>
      <c r="H624" s="5" t="s">
        <v>230</v>
      </c>
      <c r="I624" s="5" t="s">
        <v>42</v>
      </c>
      <c r="J624" s="5" t="s">
        <v>42</v>
      </c>
      <c r="K624" s="6">
        <v>40416</v>
      </c>
      <c r="L624" s="6">
        <v>40416</v>
      </c>
      <c r="M624" s="7">
        <v>828172</v>
      </c>
      <c r="N624" s="19" t="s">
        <v>289</v>
      </c>
      <c r="O624" s="19">
        <v>0</v>
      </c>
      <c r="P624" s="19">
        <v>0.82817200000000002</v>
      </c>
      <c r="Q624" s="18">
        <v>8</v>
      </c>
      <c r="R624" s="169" t="str">
        <f t="shared" si="9"/>
        <v>Agosto</v>
      </c>
      <c r="S624" t="s">
        <v>293</v>
      </c>
      <c r="T624" s="17" t="s">
        <v>242</v>
      </c>
    </row>
    <row r="625" spans="1:20">
      <c r="A625" s="4">
        <v>7725110116</v>
      </c>
      <c r="B625" s="5" t="s">
        <v>264</v>
      </c>
      <c r="C625" s="4">
        <v>48926070</v>
      </c>
      <c r="D625" s="5" t="s">
        <v>174</v>
      </c>
      <c r="E625" s="5" t="s">
        <v>71</v>
      </c>
      <c r="F625" s="5" t="s">
        <v>227</v>
      </c>
      <c r="G625" s="5" t="s">
        <v>44</v>
      </c>
      <c r="H625" s="5" t="s">
        <v>230</v>
      </c>
      <c r="I625" s="5" t="s">
        <v>42</v>
      </c>
      <c r="J625" s="5" t="s">
        <v>42</v>
      </c>
      <c r="K625" s="6">
        <v>40416</v>
      </c>
      <c r="L625" s="6">
        <v>40416</v>
      </c>
      <c r="M625" s="7">
        <v>1656344</v>
      </c>
      <c r="N625" s="19" t="s">
        <v>289</v>
      </c>
      <c r="O625" s="19">
        <v>0</v>
      </c>
      <c r="P625" s="19">
        <v>1.656344</v>
      </c>
      <c r="Q625" s="18">
        <v>8</v>
      </c>
      <c r="R625" s="169" t="str">
        <f t="shared" si="9"/>
        <v>Agosto</v>
      </c>
      <c r="S625" t="s">
        <v>294</v>
      </c>
      <c r="T625" s="17" t="s">
        <v>242</v>
      </c>
    </row>
    <row r="626" spans="1:20">
      <c r="A626" s="4">
        <v>7725110124</v>
      </c>
      <c r="B626" s="5" t="s">
        <v>267</v>
      </c>
      <c r="C626" s="4">
        <v>48926070</v>
      </c>
      <c r="D626" s="5" t="s">
        <v>174</v>
      </c>
      <c r="E626" s="5" t="s">
        <v>71</v>
      </c>
      <c r="F626" s="5" t="s">
        <v>227</v>
      </c>
      <c r="G626" s="5" t="s">
        <v>44</v>
      </c>
      <c r="H626" s="5" t="s">
        <v>230</v>
      </c>
      <c r="I626" s="5" t="s">
        <v>42</v>
      </c>
      <c r="J626" s="5" t="s">
        <v>42</v>
      </c>
      <c r="K626" s="6">
        <v>40416</v>
      </c>
      <c r="L626" s="6">
        <v>40416</v>
      </c>
      <c r="M626" s="7">
        <v>191401</v>
      </c>
      <c r="N626" s="19" t="s">
        <v>289</v>
      </c>
      <c r="O626" s="19">
        <v>0</v>
      </c>
      <c r="P626" s="19">
        <v>0.19140099999999999</v>
      </c>
      <c r="Q626" s="18">
        <v>8</v>
      </c>
      <c r="R626" s="169" t="str">
        <f t="shared" si="9"/>
        <v>Agosto</v>
      </c>
      <c r="S626" t="s">
        <v>295</v>
      </c>
      <c r="T626" s="17" t="s">
        <v>242</v>
      </c>
    </row>
    <row r="627" spans="1:20">
      <c r="A627" s="4">
        <v>7725110127</v>
      </c>
      <c r="B627" s="5" t="s">
        <v>268</v>
      </c>
      <c r="C627" s="4">
        <v>48926070</v>
      </c>
      <c r="D627" s="5" t="s">
        <v>174</v>
      </c>
      <c r="E627" s="5" t="s">
        <v>71</v>
      </c>
      <c r="F627" s="5" t="s">
        <v>227</v>
      </c>
      <c r="G627" s="5" t="s">
        <v>54</v>
      </c>
      <c r="H627" s="5" t="s">
        <v>231</v>
      </c>
      <c r="I627" s="5" t="s">
        <v>42</v>
      </c>
      <c r="J627" s="5" t="s">
        <v>42</v>
      </c>
      <c r="K627" s="6">
        <v>40416</v>
      </c>
      <c r="L627" s="6">
        <v>40416</v>
      </c>
      <c r="M627" s="7">
        <v>766800</v>
      </c>
      <c r="N627" s="19" t="s">
        <v>289</v>
      </c>
      <c r="O627" s="19">
        <v>0</v>
      </c>
      <c r="P627" s="19">
        <v>0.76680000000000004</v>
      </c>
      <c r="Q627" s="18">
        <v>8</v>
      </c>
      <c r="R627" s="169" t="str">
        <f t="shared" si="9"/>
        <v>Agosto</v>
      </c>
      <c r="S627" t="s">
        <v>296</v>
      </c>
      <c r="T627" s="17" t="s">
        <v>242</v>
      </c>
    </row>
    <row r="628" spans="1:20">
      <c r="A628" s="4">
        <v>7725110128</v>
      </c>
      <c r="B628" s="5" t="s">
        <v>269</v>
      </c>
      <c r="C628" s="4">
        <v>48926070</v>
      </c>
      <c r="D628" s="5" t="s">
        <v>174</v>
      </c>
      <c r="E628" s="5" t="s">
        <v>71</v>
      </c>
      <c r="F628" s="5" t="s">
        <v>227</v>
      </c>
      <c r="G628" s="5" t="s">
        <v>54</v>
      </c>
      <c r="H628" s="5" t="s">
        <v>231</v>
      </c>
      <c r="I628" s="5" t="s">
        <v>42</v>
      </c>
      <c r="J628" s="5" t="s">
        <v>42</v>
      </c>
      <c r="K628" s="6">
        <v>40416</v>
      </c>
      <c r="L628" s="6">
        <v>40416</v>
      </c>
      <c r="M628" s="7">
        <v>-716717</v>
      </c>
      <c r="N628" s="19" t="s">
        <v>289</v>
      </c>
      <c r="O628" s="19">
        <v>0</v>
      </c>
      <c r="P628" s="19">
        <v>-0.71671700000000005</v>
      </c>
      <c r="Q628" s="18">
        <v>8</v>
      </c>
      <c r="R628" s="169" t="str">
        <f t="shared" si="9"/>
        <v>Agosto</v>
      </c>
      <c r="S628" t="s">
        <v>296</v>
      </c>
      <c r="T628" s="17" t="s">
        <v>242</v>
      </c>
    </row>
    <row r="629" spans="1:20">
      <c r="A629" s="4">
        <v>7725110128</v>
      </c>
      <c r="B629" s="5" t="s">
        <v>269</v>
      </c>
      <c r="C629" s="4">
        <v>48926070</v>
      </c>
      <c r="D629" s="5" t="s">
        <v>174</v>
      </c>
      <c r="E629" s="5" t="s">
        <v>71</v>
      </c>
      <c r="F629" s="5" t="s">
        <v>227</v>
      </c>
      <c r="G629" s="5" t="s">
        <v>54</v>
      </c>
      <c r="H629" s="5" t="s">
        <v>231</v>
      </c>
      <c r="I629" s="5" t="s">
        <v>42</v>
      </c>
      <c r="J629" s="5" t="s">
        <v>42</v>
      </c>
      <c r="K629" s="6">
        <v>40416</v>
      </c>
      <c r="L629" s="6">
        <v>40416</v>
      </c>
      <c r="M629" s="7">
        <v>2239700</v>
      </c>
      <c r="N629" s="19" t="s">
        <v>289</v>
      </c>
      <c r="O629" s="19">
        <v>0</v>
      </c>
      <c r="P629" s="19">
        <v>2.2397</v>
      </c>
      <c r="Q629" s="18">
        <v>8</v>
      </c>
      <c r="R629" s="169" t="str">
        <f t="shared" si="9"/>
        <v>Agosto</v>
      </c>
      <c r="S629" t="s">
        <v>296</v>
      </c>
      <c r="T629" s="17" t="s">
        <v>242</v>
      </c>
    </row>
    <row r="630" spans="1:20">
      <c r="A630" s="4">
        <v>7725110129</v>
      </c>
      <c r="B630" s="5" t="s">
        <v>270</v>
      </c>
      <c r="C630" s="4">
        <v>48926070</v>
      </c>
      <c r="D630" s="5" t="s">
        <v>174</v>
      </c>
      <c r="E630" s="5" t="s">
        <v>71</v>
      </c>
      <c r="F630" s="5" t="s">
        <v>227</v>
      </c>
      <c r="G630" s="5" t="s">
        <v>54</v>
      </c>
      <c r="H630" s="5" t="s">
        <v>231</v>
      </c>
      <c r="I630" s="5" t="s">
        <v>42</v>
      </c>
      <c r="J630" s="5" t="s">
        <v>42</v>
      </c>
      <c r="K630" s="6">
        <v>40416</v>
      </c>
      <c r="L630" s="6">
        <v>40416</v>
      </c>
      <c r="M630" s="7">
        <v>-743157</v>
      </c>
      <c r="N630" s="19" t="s">
        <v>289</v>
      </c>
      <c r="O630" s="19">
        <v>0</v>
      </c>
      <c r="P630" s="19">
        <v>-0.74315699999999996</v>
      </c>
      <c r="Q630" s="18">
        <v>8</v>
      </c>
      <c r="R630" s="169" t="str">
        <f t="shared" si="9"/>
        <v>Agosto</v>
      </c>
      <c r="S630" t="s">
        <v>296</v>
      </c>
      <c r="T630" s="17" t="s">
        <v>242</v>
      </c>
    </row>
    <row r="631" spans="1:20">
      <c r="A631" s="4">
        <v>7725110129</v>
      </c>
      <c r="B631" s="5" t="s">
        <v>270</v>
      </c>
      <c r="C631" s="4">
        <v>48926070</v>
      </c>
      <c r="D631" s="5" t="s">
        <v>174</v>
      </c>
      <c r="E631" s="5" t="s">
        <v>71</v>
      </c>
      <c r="F631" s="5" t="s">
        <v>227</v>
      </c>
      <c r="G631" s="5" t="s">
        <v>54</v>
      </c>
      <c r="H631" s="5" t="s">
        <v>231</v>
      </c>
      <c r="I631" s="5" t="s">
        <v>42</v>
      </c>
      <c r="J631" s="5" t="s">
        <v>42</v>
      </c>
      <c r="K631" s="6">
        <v>40416</v>
      </c>
      <c r="L631" s="6">
        <v>40416</v>
      </c>
      <c r="M631" s="7">
        <v>2893300</v>
      </c>
      <c r="N631" s="19" t="s">
        <v>289</v>
      </c>
      <c r="O631" s="19">
        <v>0</v>
      </c>
      <c r="P631" s="19">
        <v>2.8933</v>
      </c>
      <c r="Q631" s="18">
        <v>8</v>
      </c>
      <c r="R631" s="169" t="str">
        <f t="shared" si="9"/>
        <v>Agosto</v>
      </c>
      <c r="S631" t="s">
        <v>296</v>
      </c>
      <c r="T631" s="17" t="s">
        <v>242</v>
      </c>
    </row>
    <row r="632" spans="1:20">
      <c r="A632" s="4">
        <v>7725110131</v>
      </c>
      <c r="B632" s="5" t="s">
        <v>271</v>
      </c>
      <c r="C632" s="4">
        <v>48926070</v>
      </c>
      <c r="D632" s="5" t="s">
        <v>174</v>
      </c>
      <c r="E632" s="5" t="s">
        <v>71</v>
      </c>
      <c r="F632" s="5" t="s">
        <v>227</v>
      </c>
      <c r="G632" s="5" t="s">
        <v>54</v>
      </c>
      <c r="H632" s="5" t="s">
        <v>231</v>
      </c>
      <c r="I632" s="5" t="s">
        <v>42</v>
      </c>
      <c r="J632" s="5" t="s">
        <v>42</v>
      </c>
      <c r="K632" s="6">
        <v>40416</v>
      </c>
      <c r="L632" s="6">
        <v>40416</v>
      </c>
      <c r="M632" s="7">
        <v>705300</v>
      </c>
      <c r="N632" s="19" t="s">
        <v>289</v>
      </c>
      <c r="O632" s="19">
        <v>0</v>
      </c>
      <c r="P632" s="19">
        <v>0.70530000000000004</v>
      </c>
      <c r="Q632" s="18">
        <v>8</v>
      </c>
      <c r="R632" s="169" t="str">
        <f t="shared" si="9"/>
        <v>Agosto</v>
      </c>
      <c r="S632" t="s">
        <v>297</v>
      </c>
      <c r="T632" s="17" t="s">
        <v>242</v>
      </c>
    </row>
    <row r="633" spans="1:20">
      <c r="A633" s="4">
        <v>7725110133</v>
      </c>
      <c r="B633" s="5" t="s">
        <v>272</v>
      </c>
      <c r="C633" s="4">
        <v>48926070</v>
      </c>
      <c r="D633" s="5" t="s">
        <v>174</v>
      </c>
      <c r="E633" s="5" t="s">
        <v>71</v>
      </c>
      <c r="F633" s="5" t="s">
        <v>227</v>
      </c>
      <c r="G633" s="5" t="s">
        <v>54</v>
      </c>
      <c r="H633" s="5" t="s">
        <v>231</v>
      </c>
      <c r="I633" s="5" t="s">
        <v>42</v>
      </c>
      <c r="J633" s="5" t="s">
        <v>42</v>
      </c>
      <c r="K633" s="6">
        <v>40416</v>
      </c>
      <c r="L633" s="6">
        <v>40416</v>
      </c>
      <c r="M633" s="7">
        <v>528800</v>
      </c>
      <c r="N633" s="19" t="s">
        <v>289</v>
      </c>
      <c r="O633" s="19">
        <v>0</v>
      </c>
      <c r="P633" s="19">
        <v>0.52880000000000005</v>
      </c>
      <c r="Q633" s="18">
        <v>8</v>
      </c>
      <c r="R633" s="169" t="str">
        <f t="shared" si="9"/>
        <v>Agosto</v>
      </c>
      <c r="S633" t="s">
        <v>297</v>
      </c>
      <c r="T633" s="17" t="s">
        <v>242</v>
      </c>
    </row>
    <row r="634" spans="1:20">
      <c r="A634" s="4">
        <v>7725110134</v>
      </c>
      <c r="B634" s="5" t="s">
        <v>273</v>
      </c>
      <c r="C634" s="4">
        <v>48926070</v>
      </c>
      <c r="D634" s="5" t="s">
        <v>174</v>
      </c>
      <c r="E634" s="5" t="s">
        <v>71</v>
      </c>
      <c r="F634" s="5" t="s">
        <v>227</v>
      </c>
      <c r="G634" s="5" t="s">
        <v>54</v>
      </c>
      <c r="H634" s="5" t="s">
        <v>231</v>
      </c>
      <c r="I634" s="5" t="s">
        <v>42</v>
      </c>
      <c r="J634" s="5" t="s">
        <v>42</v>
      </c>
      <c r="K634" s="6">
        <v>40416</v>
      </c>
      <c r="L634" s="6">
        <v>40416</v>
      </c>
      <c r="M634" s="7">
        <v>352600</v>
      </c>
      <c r="N634" s="19" t="s">
        <v>289</v>
      </c>
      <c r="O634" s="19">
        <v>0</v>
      </c>
      <c r="P634" s="19">
        <v>0.35260000000000002</v>
      </c>
      <c r="Q634" s="18">
        <v>8</v>
      </c>
      <c r="R634" s="169" t="str">
        <f t="shared" si="9"/>
        <v>Agosto</v>
      </c>
      <c r="S634" t="s">
        <v>297</v>
      </c>
      <c r="T634" s="17" t="s">
        <v>242</v>
      </c>
    </row>
    <row r="635" spans="1:20">
      <c r="A635" s="4">
        <v>7725110111</v>
      </c>
      <c r="B635" s="5" t="s">
        <v>260</v>
      </c>
      <c r="C635" s="4">
        <v>48926170</v>
      </c>
      <c r="D635" s="5" t="s">
        <v>278</v>
      </c>
      <c r="E635" s="5" t="s">
        <v>71</v>
      </c>
      <c r="F635" s="5" t="s">
        <v>227</v>
      </c>
      <c r="G635" s="5" t="s">
        <v>44</v>
      </c>
      <c r="H635" s="5" t="s">
        <v>230</v>
      </c>
      <c r="I635" s="5" t="s">
        <v>42</v>
      </c>
      <c r="J635" s="5" t="s">
        <v>42</v>
      </c>
      <c r="K635" s="6">
        <v>40416</v>
      </c>
      <c r="L635" s="6">
        <v>40416</v>
      </c>
      <c r="M635" s="7">
        <v>1035242</v>
      </c>
      <c r="N635" s="19" t="s">
        <v>289</v>
      </c>
      <c r="O635" s="19">
        <v>0</v>
      </c>
      <c r="P635" s="19">
        <v>1.035242</v>
      </c>
      <c r="Q635" s="18">
        <v>8</v>
      </c>
      <c r="R635" s="169" t="str">
        <f t="shared" si="9"/>
        <v>Agosto</v>
      </c>
      <c r="S635" t="s">
        <v>293</v>
      </c>
      <c r="T635" s="17" t="s">
        <v>242</v>
      </c>
    </row>
    <row r="636" spans="1:20">
      <c r="A636" s="4">
        <v>7725110112</v>
      </c>
      <c r="B636" s="5" t="s">
        <v>261</v>
      </c>
      <c r="C636" s="4">
        <v>48926170</v>
      </c>
      <c r="D636" s="5" t="s">
        <v>278</v>
      </c>
      <c r="E636" s="5" t="s">
        <v>71</v>
      </c>
      <c r="F636" s="5" t="s">
        <v>227</v>
      </c>
      <c r="G636" s="5" t="s">
        <v>44</v>
      </c>
      <c r="H636" s="5" t="s">
        <v>230</v>
      </c>
      <c r="I636" s="5" t="s">
        <v>42</v>
      </c>
      <c r="J636" s="5" t="s">
        <v>42</v>
      </c>
      <c r="K636" s="6">
        <v>40416</v>
      </c>
      <c r="L636" s="6">
        <v>40416</v>
      </c>
      <c r="M636" s="7">
        <v>217944</v>
      </c>
      <c r="N636" s="19" t="s">
        <v>289</v>
      </c>
      <c r="O636" s="19">
        <v>0</v>
      </c>
      <c r="P636" s="19">
        <v>0.217944</v>
      </c>
      <c r="Q636" s="18">
        <v>8</v>
      </c>
      <c r="R636" s="169" t="str">
        <f t="shared" si="9"/>
        <v>Agosto</v>
      </c>
      <c r="S636" t="s">
        <v>293</v>
      </c>
      <c r="T636" s="17" t="s">
        <v>242</v>
      </c>
    </row>
    <row r="637" spans="1:20">
      <c r="A637" s="4">
        <v>7725110113</v>
      </c>
      <c r="B637" s="5" t="s">
        <v>262</v>
      </c>
      <c r="C637" s="4">
        <v>48926170</v>
      </c>
      <c r="D637" s="5" t="s">
        <v>278</v>
      </c>
      <c r="E637" s="5" t="s">
        <v>71</v>
      </c>
      <c r="F637" s="5" t="s">
        <v>227</v>
      </c>
      <c r="G637" s="5" t="s">
        <v>44</v>
      </c>
      <c r="H637" s="5" t="s">
        <v>230</v>
      </c>
      <c r="I637" s="5" t="s">
        <v>42</v>
      </c>
      <c r="J637" s="5" t="s">
        <v>42</v>
      </c>
      <c r="K637" s="6">
        <v>40416</v>
      </c>
      <c r="L637" s="6">
        <v>40416</v>
      </c>
      <c r="M637" s="7">
        <v>926268</v>
      </c>
      <c r="N637" s="19" t="s">
        <v>289</v>
      </c>
      <c r="O637" s="19">
        <v>0</v>
      </c>
      <c r="P637" s="19">
        <v>0.92626799999999998</v>
      </c>
      <c r="Q637" s="18">
        <v>8</v>
      </c>
      <c r="R637" s="169" t="str">
        <f t="shared" si="9"/>
        <v>Agosto</v>
      </c>
      <c r="S637" t="s">
        <v>293</v>
      </c>
      <c r="T637" s="17" t="s">
        <v>242</v>
      </c>
    </row>
    <row r="638" spans="1:20">
      <c r="A638" s="4">
        <v>7725110114</v>
      </c>
      <c r="B638" s="5" t="s">
        <v>263</v>
      </c>
      <c r="C638" s="4">
        <v>48926170</v>
      </c>
      <c r="D638" s="5" t="s">
        <v>278</v>
      </c>
      <c r="E638" s="5" t="s">
        <v>71</v>
      </c>
      <c r="F638" s="5" t="s">
        <v>227</v>
      </c>
      <c r="G638" s="5" t="s">
        <v>44</v>
      </c>
      <c r="H638" s="5" t="s">
        <v>230</v>
      </c>
      <c r="I638" s="5" t="s">
        <v>42</v>
      </c>
      <c r="J638" s="5" t="s">
        <v>42</v>
      </c>
      <c r="K638" s="6">
        <v>40416</v>
      </c>
      <c r="L638" s="6">
        <v>40416</v>
      </c>
      <c r="M638" s="7">
        <v>490376</v>
      </c>
      <c r="N638" s="19" t="s">
        <v>289</v>
      </c>
      <c r="O638" s="19">
        <v>0</v>
      </c>
      <c r="P638" s="19">
        <v>0.49037599999999998</v>
      </c>
      <c r="Q638" s="18">
        <v>8</v>
      </c>
      <c r="R638" s="169" t="str">
        <f t="shared" si="9"/>
        <v>Agosto</v>
      </c>
      <c r="S638" t="s">
        <v>293</v>
      </c>
      <c r="T638" s="17" t="s">
        <v>242</v>
      </c>
    </row>
    <row r="639" spans="1:20">
      <c r="A639" s="4">
        <v>7725110116</v>
      </c>
      <c r="B639" s="5" t="s">
        <v>264</v>
      </c>
      <c r="C639" s="4">
        <v>48926170</v>
      </c>
      <c r="D639" s="5" t="s">
        <v>278</v>
      </c>
      <c r="E639" s="5" t="s">
        <v>71</v>
      </c>
      <c r="F639" s="5" t="s">
        <v>227</v>
      </c>
      <c r="G639" s="5" t="s">
        <v>44</v>
      </c>
      <c r="H639" s="5" t="s">
        <v>230</v>
      </c>
      <c r="I639" s="5" t="s">
        <v>42</v>
      </c>
      <c r="J639" s="5" t="s">
        <v>42</v>
      </c>
      <c r="K639" s="6">
        <v>40416</v>
      </c>
      <c r="L639" s="6">
        <v>40416</v>
      </c>
      <c r="M639" s="7">
        <v>980752</v>
      </c>
      <c r="N639" s="19" t="s">
        <v>289</v>
      </c>
      <c r="O639" s="19">
        <v>0</v>
      </c>
      <c r="P639" s="19">
        <v>0.98075199999999996</v>
      </c>
      <c r="Q639" s="18">
        <v>8</v>
      </c>
      <c r="R639" s="169" t="str">
        <f t="shared" si="9"/>
        <v>Agosto</v>
      </c>
      <c r="S639" t="s">
        <v>294</v>
      </c>
      <c r="T639" s="17" t="s">
        <v>242</v>
      </c>
    </row>
    <row r="640" spans="1:20">
      <c r="A640" s="4">
        <v>7725110124</v>
      </c>
      <c r="B640" s="5" t="s">
        <v>267</v>
      </c>
      <c r="C640" s="4">
        <v>48926170</v>
      </c>
      <c r="D640" s="5" t="s">
        <v>278</v>
      </c>
      <c r="E640" s="5" t="s">
        <v>71</v>
      </c>
      <c r="F640" s="5" t="s">
        <v>227</v>
      </c>
      <c r="G640" s="5" t="s">
        <v>44</v>
      </c>
      <c r="H640" s="5" t="s">
        <v>230</v>
      </c>
      <c r="I640" s="5" t="s">
        <v>42</v>
      </c>
      <c r="J640" s="5" t="s">
        <v>42</v>
      </c>
      <c r="K640" s="6">
        <v>40416</v>
      </c>
      <c r="L640" s="6">
        <v>40416</v>
      </c>
      <c r="M640" s="7">
        <v>113332</v>
      </c>
      <c r="N640" s="19" t="s">
        <v>289</v>
      </c>
      <c r="O640" s="19">
        <v>0</v>
      </c>
      <c r="P640" s="19">
        <v>0.113332</v>
      </c>
      <c r="Q640" s="18">
        <v>8</v>
      </c>
      <c r="R640" s="169" t="str">
        <f t="shared" si="9"/>
        <v>Agosto</v>
      </c>
      <c r="S640" t="s">
        <v>295</v>
      </c>
      <c r="T640" s="17" t="s">
        <v>242</v>
      </c>
    </row>
    <row r="641" spans="1:20">
      <c r="A641" s="4">
        <v>7725110127</v>
      </c>
      <c r="B641" s="5" t="s">
        <v>268</v>
      </c>
      <c r="C641" s="4">
        <v>48926170</v>
      </c>
      <c r="D641" s="5" t="s">
        <v>278</v>
      </c>
      <c r="E641" s="5" t="s">
        <v>71</v>
      </c>
      <c r="F641" s="5" t="s">
        <v>227</v>
      </c>
      <c r="G641" s="5" t="s">
        <v>54</v>
      </c>
      <c r="H641" s="5" t="s">
        <v>231</v>
      </c>
      <c r="I641" s="5" t="s">
        <v>42</v>
      </c>
      <c r="J641" s="5" t="s">
        <v>42</v>
      </c>
      <c r="K641" s="6">
        <v>40416</v>
      </c>
      <c r="L641" s="6">
        <v>40416</v>
      </c>
      <c r="M641" s="7">
        <v>369600</v>
      </c>
      <c r="N641" s="19" t="s">
        <v>289</v>
      </c>
      <c r="O641" s="19">
        <v>0</v>
      </c>
      <c r="P641" s="19">
        <v>0.36959999999999998</v>
      </c>
      <c r="Q641" s="18">
        <v>8</v>
      </c>
      <c r="R641" s="169" t="str">
        <f t="shared" si="9"/>
        <v>Agosto</v>
      </c>
      <c r="S641" t="s">
        <v>296</v>
      </c>
      <c r="T641" s="17" t="s">
        <v>242</v>
      </c>
    </row>
    <row r="642" spans="1:20">
      <c r="A642" s="4">
        <v>7725110128</v>
      </c>
      <c r="B642" s="5" t="s">
        <v>269</v>
      </c>
      <c r="C642" s="4">
        <v>48926170</v>
      </c>
      <c r="D642" s="5" t="s">
        <v>278</v>
      </c>
      <c r="E642" s="5" t="s">
        <v>71</v>
      </c>
      <c r="F642" s="5" t="s">
        <v>227</v>
      </c>
      <c r="G642" s="5" t="s">
        <v>54</v>
      </c>
      <c r="H642" s="5" t="s">
        <v>231</v>
      </c>
      <c r="I642" s="5" t="s">
        <v>42</v>
      </c>
      <c r="J642" s="5" t="s">
        <v>42</v>
      </c>
      <c r="K642" s="6">
        <v>40416</v>
      </c>
      <c r="L642" s="6">
        <v>40416</v>
      </c>
      <c r="M642" s="7">
        <v>-405430</v>
      </c>
      <c r="N642" s="19" t="s">
        <v>289</v>
      </c>
      <c r="O642" s="19">
        <v>0</v>
      </c>
      <c r="P642" s="19">
        <v>-0.40543000000000001</v>
      </c>
      <c r="Q642" s="18">
        <v>8</v>
      </c>
      <c r="R642" s="169" t="str">
        <f t="shared" si="9"/>
        <v>Agosto</v>
      </c>
      <c r="S642" t="s">
        <v>296</v>
      </c>
      <c r="T642" s="17" t="s">
        <v>242</v>
      </c>
    </row>
    <row r="643" spans="1:20">
      <c r="A643" s="4">
        <v>7725110128</v>
      </c>
      <c r="B643" s="5" t="s">
        <v>269</v>
      </c>
      <c r="C643" s="4">
        <v>48926170</v>
      </c>
      <c r="D643" s="5" t="s">
        <v>278</v>
      </c>
      <c r="E643" s="5" t="s">
        <v>71</v>
      </c>
      <c r="F643" s="5" t="s">
        <v>227</v>
      </c>
      <c r="G643" s="5" t="s">
        <v>54</v>
      </c>
      <c r="H643" s="5" t="s">
        <v>231</v>
      </c>
      <c r="I643" s="5" t="s">
        <v>42</v>
      </c>
      <c r="J643" s="5" t="s">
        <v>42</v>
      </c>
      <c r="K643" s="6">
        <v>40416</v>
      </c>
      <c r="L643" s="6">
        <v>40416</v>
      </c>
      <c r="M643" s="7">
        <v>1266600</v>
      </c>
      <c r="N643" s="19" t="s">
        <v>289</v>
      </c>
      <c r="O643" s="19">
        <v>0</v>
      </c>
      <c r="P643" s="19">
        <v>1.2665999999999999</v>
      </c>
      <c r="Q643" s="18">
        <v>8</v>
      </c>
      <c r="R643" s="169" t="str">
        <f t="shared" si="9"/>
        <v>Agosto</v>
      </c>
      <c r="S643" t="s">
        <v>296</v>
      </c>
      <c r="T643" s="17" t="s">
        <v>242</v>
      </c>
    </row>
    <row r="644" spans="1:20">
      <c r="A644" s="4">
        <v>7725110129</v>
      </c>
      <c r="B644" s="5" t="s">
        <v>270</v>
      </c>
      <c r="C644" s="4">
        <v>48926170</v>
      </c>
      <c r="D644" s="5" t="s">
        <v>278</v>
      </c>
      <c r="E644" s="5" t="s">
        <v>71</v>
      </c>
      <c r="F644" s="5" t="s">
        <v>227</v>
      </c>
      <c r="G644" s="5" t="s">
        <v>54</v>
      </c>
      <c r="H644" s="5" t="s">
        <v>231</v>
      </c>
      <c r="I644" s="5" t="s">
        <v>42</v>
      </c>
      <c r="J644" s="5" t="s">
        <v>42</v>
      </c>
      <c r="K644" s="6">
        <v>40416</v>
      </c>
      <c r="L644" s="6">
        <v>40416</v>
      </c>
      <c r="M644" s="7">
        <v>-405430</v>
      </c>
      <c r="N644" s="19" t="s">
        <v>289</v>
      </c>
      <c r="O644" s="19">
        <v>0</v>
      </c>
      <c r="P644" s="19">
        <v>-0.40543000000000001</v>
      </c>
      <c r="Q644" s="18">
        <v>8</v>
      </c>
      <c r="R644" s="169" t="str">
        <f t="shared" si="9"/>
        <v>Agosto</v>
      </c>
      <c r="S644" t="s">
        <v>296</v>
      </c>
      <c r="T644" s="17" t="s">
        <v>242</v>
      </c>
    </row>
    <row r="645" spans="1:20">
      <c r="A645" s="4">
        <v>7725110129</v>
      </c>
      <c r="B645" s="5" t="s">
        <v>270</v>
      </c>
      <c r="C645" s="4">
        <v>48926170</v>
      </c>
      <c r="D645" s="5" t="s">
        <v>278</v>
      </c>
      <c r="E645" s="5" t="s">
        <v>71</v>
      </c>
      <c r="F645" s="5" t="s">
        <v>227</v>
      </c>
      <c r="G645" s="5" t="s">
        <v>54</v>
      </c>
      <c r="H645" s="5" t="s">
        <v>231</v>
      </c>
      <c r="I645" s="5" t="s">
        <v>42</v>
      </c>
      <c r="J645" s="5" t="s">
        <v>42</v>
      </c>
      <c r="K645" s="6">
        <v>40416</v>
      </c>
      <c r="L645" s="6">
        <v>40416</v>
      </c>
      <c r="M645" s="7">
        <v>1621700</v>
      </c>
      <c r="N645" s="19" t="s">
        <v>289</v>
      </c>
      <c r="O645" s="19">
        <v>0</v>
      </c>
      <c r="P645" s="19">
        <v>1.6216999999999999</v>
      </c>
      <c r="Q645" s="18">
        <v>8</v>
      </c>
      <c r="R645" s="169" t="str">
        <f t="shared" si="9"/>
        <v>Agosto</v>
      </c>
      <c r="S645" t="s">
        <v>296</v>
      </c>
      <c r="T645" s="17" t="s">
        <v>242</v>
      </c>
    </row>
    <row r="646" spans="1:20">
      <c r="A646" s="4">
        <v>7725110131</v>
      </c>
      <c r="B646" s="5" t="s">
        <v>271</v>
      </c>
      <c r="C646" s="4">
        <v>48926170</v>
      </c>
      <c r="D646" s="5" t="s">
        <v>278</v>
      </c>
      <c r="E646" s="5" t="s">
        <v>71</v>
      </c>
      <c r="F646" s="5" t="s">
        <v>227</v>
      </c>
      <c r="G646" s="5" t="s">
        <v>54</v>
      </c>
      <c r="H646" s="5" t="s">
        <v>231</v>
      </c>
      <c r="I646" s="5" t="s">
        <v>42</v>
      </c>
      <c r="J646" s="5" t="s">
        <v>42</v>
      </c>
      <c r="K646" s="6">
        <v>40416</v>
      </c>
      <c r="L646" s="6">
        <v>40416</v>
      </c>
      <c r="M646" s="7">
        <v>405300</v>
      </c>
      <c r="N646" s="19" t="s">
        <v>289</v>
      </c>
      <c r="O646" s="19">
        <v>0</v>
      </c>
      <c r="P646" s="19">
        <v>0.40529999999999999</v>
      </c>
      <c r="Q646" s="18">
        <v>8</v>
      </c>
      <c r="R646" s="169" t="str">
        <f t="shared" ref="R646:R709" si="10">VLOOKUP(Q646,$Y$3:$Z$14,2)</f>
        <v>Agosto</v>
      </c>
      <c r="S646" t="s">
        <v>297</v>
      </c>
      <c r="T646" s="17" t="s">
        <v>242</v>
      </c>
    </row>
    <row r="647" spans="1:20">
      <c r="A647" s="4">
        <v>7725110133</v>
      </c>
      <c r="B647" s="5" t="s">
        <v>272</v>
      </c>
      <c r="C647" s="4">
        <v>48926170</v>
      </c>
      <c r="D647" s="5" t="s">
        <v>278</v>
      </c>
      <c r="E647" s="5" t="s">
        <v>71</v>
      </c>
      <c r="F647" s="5" t="s">
        <v>227</v>
      </c>
      <c r="G647" s="5" t="s">
        <v>54</v>
      </c>
      <c r="H647" s="5" t="s">
        <v>231</v>
      </c>
      <c r="I647" s="5" t="s">
        <v>42</v>
      </c>
      <c r="J647" s="5" t="s">
        <v>42</v>
      </c>
      <c r="K647" s="6">
        <v>40416</v>
      </c>
      <c r="L647" s="6">
        <v>40416</v>
      </c>
      <c r="M647" s="7">
        <v>304000</v>
      </c>
      <c r="N647" s="19" t="s">
        <v>289</v>
      </c>
      <c r="O647" s="19">
        <v>0</v>
      </c>
      <c r="P647" s="19">
        <v>0.30399999999999999</v>
      </c>
      <c r="Q647" s="18">
        <v>8</v>
      </c>
      <c r="R647" s="169" t="str">
        <f t="shared" si="10"/>
        <v>Agosto</v>
      </c>
      <c r="S647" t="s">
        <v>297</v>
      </c>
      <c r="T647" s="17" t="s">
        <v>242</v>
      </c>
    </row>
    <row r="648" spans="1:20">
      <c r="A648" s="4">
        <v>7725110134</v>
      </c>
      <c r="B648" s="5" t="s">
        <v>273</v>
      </c>
      <c r="C648" s="4">
        <v>48926170</v>
      </c>
      <c r="D648" s="5" t="s">
        <v>278</v>
      </c>
      <c r="E648" s="5" t="s">
        <v>71</v>
      </c>
      <c r="F648" s="5" t="s">
        <v>227</v>
      </c>
      <c r="G648" s="5" t="s">
        <v>54</v>
      </c>
      <c r="H648" s="5" t="s">
        <v>231</v>
      </c>
      <c r="I648" s="5" t="s">
        <v>42</v>
      </c>
      <c r="J648" s="5" t="s">
        <v>42</v>
      </c>
      <c r="K648" s="6">
        <v>40416</v>
      </c>
      <c r="L648" s="6">
        <v>40416</v>
      </c>
      <c r="M648" s="7">
        <v>202700</v>
      </c>
      <c r="N648" s="19" t="s">
        <v>289</v>
      </c>
      <c r="O648" s="19">
        <v>0</v>
      </c>
      <c r="P648" s="19">
        <v>0.20269999999999999</v>
      </c>
      <c r="Q648" s="18">
        <v>8</v>
      </c>
      <c r="R648" s="169" t="str">
        <f t="shared" si="10"/>
        <v>Agosto</v>
      </c>
      <c r="S648" t="s">
        <v>297</v>
      </c>
      <c r="T648" s="17" t="s">
        <v>242</v>
      </c>
    </row>
    <row r="649" spans="1:20">
      <c r="A649" s="4">
        <v>7725110111</v>
      </c>
      <c r="B649" s="5" t="s">
        <v>260</v>
      </c>
      <c r="C649" s="4">
        <v>48926270</v>
      </c>
      <c r="D649" s="5" t="s">
        <v>279</v>
      </c>
      <c r="E649" s="5" t="s">
        <v>71</v>
      </c>
      <c r="F649" s="5" t="s">
        <v>227</v>
      </c>
      <c r="G649" s="5" t="s">
        <v>44</v>
      </c>
      <c r="H649" s="5" t="s">
        <v>230</v>
      </c>
      <c r="I649" s="5" t="s">
        <v>42</v>
      </c>
      <c r="J649" s="5" t="s">
        <v>42</v>
      </c>
      <c r="K649" s="6">
        <v>40416</v>
      </c>
      <c r="L649" s="6">
        <v>40416</v>
      </c>
      <c r="M649" s="7">
        <v>403294</v>
      </c>
      <c r="N649" s="19" t="s">
        <v>289</v>
      </c>
      <c r="O649" s="19">
        <v>0</v>
      </c>
      <c r="P649" s="19">
        <v>0.40329399999999999</v>
      </c>
      <c r="Q649" s="18">
        <v>8</v>
      </c>
      <c r="R649" s="169" t="str">
        <f t="shared" si="10"/>
        <v>Agosto</v>
      </c>
      <c r="S649" t="s">
        <v>293</v>
      </c>
      <c r="T649" s="17" t="s">
        <v>242</v>
      </c>
    </row>
    <row r="650" spans="1:20">
      <c r="A650" s="4">
        <v>7725110112</v>
      </c>
      <c r="B650" s="5" t="s">
        <v>261</v>
      </c>
      <c r="C650" s="4">
        <v>48926270</v>
      </c>
      <c r="D650" s="5" t="s">
        <v>279</v>
      </c>
      <c r="E650" s="5" t="s">
        <v>71</v>
      </c>
      <c r="F650" s="5" t="s">
        <v>227</v>
      </c>
      <c r="G650" s="5" t="s">
        <v>44</v>
      </c>
      <c r="H650" s="5" t="s">
        <v>230</v>
      </c>
      <c r="I650" s="5" t="s">
        <v>42</v>
      </c>
      <c r="J650" s="5" t="s">
        <v>42</v>
      </c>
      <c r="K650" s="6">
        <v>40416</v>
      </c>
      <c r="L650" s="6">
        <v>40416</v>
      </c>
      <c r="M650" s="7">
        <v>84905</v>
      </c>
      <c r="N650" s="19" t="s">
        <v>289</v>
      </c>
      <c r="O650" s="19">
        <v>0</v>
      </c>
      <c r="P650" s="19">
        <v>8.4904999999999994E-2</v>
      </c>
      <c r="Q650" s="18">
        <v>8</v>
      </c>
      <c r="R650" s="169" t="str">
        <f t="shared" si="10"/>
        <v>Agosto</v>
      </c>
      <c r="S650" t="s">
        <v>293</v>
      </c>
      <c r="T650" s="17" t="s">
        <v>242</v>
      </c>
    </row>
    <row r="651" spans="1:20">
      <c r="A651" s="4">
        <v>7725110113</v>
      </c>
      <c r="B651" s="5" t="s">
        <v>262</v>
      </c>
      <c r="C651" s="4">
        <v>48926270</v>
      </c>
      <c r="D651" s="5" t="s">
        <v>279</v>
      </c>
      <c r="E651" s="5" t="s">
        <v>71</v>
      </c>
      <c r="F651" s="5" t="s">
        <v>227</v>
      </c>
      <c r="G651" s="5" t="s">
        <v>44</v>
      </c>
      <c r="H651" s="5" t="s">
        <v>230</v>
      </c>
      <c r="I651" s="5" t="s">
        <v>42</v>
      </c>
      <c r="J651" s="5" t="s">
        <v>42</v>
      </c>
      <c r="K651" s="6">
        <v>40416</v>
      </c>
      <c r="L651" s="6">
        <v>40416</v>
      </c>
      <c r="M651" s="7">
        <v>360844</v>
      </c>
      <c r="N651" s="19" t="s">
        <v>289</v>
      </c>
      <c r="O651" s="19">
        <v>0</v>
      </c>
      <c r="P651" s="19">
        <v>0.360844</v>
      </c>
      <c r="Q651" s="18">
        <v>8</v>
      </c>
      <c r="R651" s="169" t="str">
        <f t="shared" si="10"/>
        <v>Agosto</v>
      </c>
      <c r="S651" t="s">
        <v>293</v>
      </c>
      <c r="T651" s="17" t="s">
        <v>242</v>
      </c>
    </row>
    <row r="652" spans="1:20">
      <c r="A652" s="4">
        <v>7725110114</v>
      </c>
      <c r="B652" s="5" t="s">
        <v>263</v>
      </c>
      <c r="C652" s="4">
        <v>48926270</v>
      </c>
      <c r="D652" s="5" t="s">
        <v>279</v>
      </c>
      <c r="E652" s="5" t="s">
        <v>71</v>
      </c>
      <c r="F652" s="5" t="s">
        <v>227</v>
      </c>
      <c r="G652" s="5" t="s">
        <v>44</v>
      </c>
      <c r="H652" s="5" t="s">
        <v>230</v>
      </c>
      <c r="I652" s="5" t="s">
        <v>42</v>
      </c>
      <c r="J652" s="5" t="s">
        <v>42</v>
      </c>
      <c r="K652" s="6">
        <v>40416</v>
      </c>
      <c r="L652" s="6">
        <v>40416</v>
      </c>
      <c r="M652" s="7">
        <v>191033</v>
      </c>
      <c r="N652" s="19" t="s">
        <v>289</v>
      </c>
      <c r="O652" s="19">
        <v>0</v>
      </c>
      <c r="P652" s="19">
        <v>0.19103300000000001</v>
      </c>
      <c r="Q652" s="18">
        <v>8</v>
      </c>
      <c r="R652" s="169" t="str">
        <f t="shared" si="10"/>
        <v>Agosto</v>
      </c>
      <c r="S652" t="s">
        <v>293</v>
      </c>
      <c r="T652" s="17" t="s">
        <v>242</v>
      </c>
    </row>
    <row r="653" spans="1:20">
      <c r="A653" s="4">
        <v>7725110116</v>
      </c>
      <c r="B653" s="5" t="s">
        <v>264</v>
      </c>
      <c r="C653" s="4">
        <v>48926270</v>
      </c>
      <c r="D653" s="5" t="s">
        <v>279</v>
      </c>
      <c r="E653" s="5" t="s">
        <v>71</v>
      </c>
      <c r="F653" s="5" t="s">
        <v>227</v>
      </c>
      <c r="G653" s="5" t="s">
        <v>44</v>
      </c>
      <c r="H653" s="5" t="s">
        <v>230</v>
      </c>
      <c r="I653" s="5" t="s">
        <v>42</v>
      </c>
      <c r="J653" s="5" t="s">
        <v>42</v>
      </c>
      <c r="K653" s="6">
        <v>40416</v>
      </c>
      <c r="L653" s="6">
        <v>40416</v>
      </c>
      <c r="M653" s="7">
        <v>382066</v>
      </c>
      <c r="N653" s="19" t="s">
        <v>289</v>
      </c>
      <c r="O653" s="19">
        <v>0</v>
      </c>
      <c r="P653" s="19">
        <v>0.38206600000000002</v>
      </c>
      <c r="Q653" s="18">
        <v>8</v>
      </c>
      <c r="R653" s="169" t="str">
        <f t="shared" si="10"/>
        <v>Agosto</v>
      </c>
      <c r="S653" t="s">
        <v>294</v>
      </c>
      <c r="T653" s="17" t="s">
        <v>242</v>
      </c>
    </row>
    <row r="654" spans="1:20">
      <c r="A654" s="4">
        <v>7725110124</v>
      </c>
      <c r="B654" s="5" t="s">
        <v>267</v>
      </c>
      <c r="C654" s="4">
        <v>48926270</v>
      </c>
      <c r="D654" s="5" t="s">
        <v>279</v>
      </c>
      <c r="E654" s="5" t="s">
        <v>71</v>
      </c>
      <c r="F654" s="5" t="s">
        <v>227</v>
      </c>
      <c r="G654" s="5" t="s">
        <v>44</v>
      </c>
      <c r="H654" s="5" t="s">
        <v>230</v>
      </c>
      <c r="I654" s="5" t="s">
        <v>42</v>
      </c>
      <c r="J654" s="5" t="s">
        <v>42</v>
      </c>
      <c r="K654" s="6">
        <v>40416</v>
      </c>
      <c r="L654" s="6">
        <v>40416</v>
      </c>
      <c r="M654" s="7">
        <v>44150</v>
      </c>
      <c r="N654" s="19" t="s">
        <v>289</v>
      </c>
      <c r="O654" s="19">
        <v>0</v>
      </c>
      <c r="P654" s="19">
        <v>4.4150000000000002E-2</v>
      </c>
      <c r="Q654" s="18">
        <v>8</v>
      </c>
      <c r="R654" s="169" t="str">
        <f t="shared" si="10"/>
        <v>Agosto</v>
      </c>
      <c r="S654" t="s">
        <v>295</v>
      </c>
      <c r="T654" s="17" t="s">
        <v>242</v>
      </c>
    </row>
    <row r="655" spans="1:20">
      <c r="A655" s="4">
        <v>7725110127</v>
      </c>
      <c r="B655" s="5" t="s">
        <v>268</v>
      </c>
      <c r="C655" s="4">
        <v>48926270</v>
      </c>
      <c r="D655" s="5" t="s">
        <v>279</v>
      </c>
      <c r="E655" s="5" t="s">
        <v>71</v>
      </c>
      <c r="F655" s="5" t="s">
        <v>227</v>
      </c>
      <c r="G655" s="5" t="s">
        <v>54</v>
      </c>
      <c r="H655" s="5" t="s">
        <v>231</v>
      </c>
      <c r="I655" s="5" t="s">
        <v>42</v>
      </c>
      <c r="J655" s="5" t="s">
        <v>42</v>
      </c>
      <c r="K655" s="6">
        <v>40416</v>
      </c>
      <c r="L655" s="6">
        <v>40416</v>
      </c>
      <c r="M655" s="7">
        <v>164000</v>
      </c>
      <c r="N655" s="19" t="s">
        <v>289</v>
      </c>
      <c r="O655" s="19">
        <v>0</v>
      </c>
      <c r="P655" s="19">
        <v>0.16400000000000001</v>
      </c>
      <c r="Q655" s="18">
        <v>8</v>
      </c>
      <c r="R655" s="169" t="str">
        <f t="shared" si="10"/>
        <v>Agosto</v>
      </c>
      <c r="S655" t="s">
        <v>296</v>
      </c>
      <c r="T655" s="17" t="s">
        <v>242</v>
      </c>
    </row>
    <row r="656" spans="1:20">
      <c r="A656" s="4">
        <v>7725110128</v>
      </c>
      <c r="B656" s="5" t="s">
        <v>269</v>
      </c>
      <c r="C656" s="4">
        <v>48926270</v>
      </c>
      <c r="D656" s="5" t="s">
        <v>279</v>
      </c>
      <c r="E656" s="5" t="s">
        <v>71</v>
      </c>
      <c r="F656" s="5" t="s">
        <v>227</v>
      </c>
      <c r="G656" s="5" t="s">
        <v>54</v>
      </c>
      <c r="H656" s="5" t="s">
        <v>231</v>
      </c>
      <c r="I656" s="5" t="s">
        <v>42</v>
      </c>
      <c r="J656" s="5" t="s">
        <v>42</v>
      </c>
      <c r="K656" s="6">
        <v>40416</v>
      </c>
      <c r="L656" s="6">
        <v>40416</v>
      </c>
      <c r="M656" s="7">
        <v>-158409</v>
      </c>
      <c r="N656" s="19" t="s">
        <v>289</v>
      </c>
      <c r="O656" s="19">
        <v>0</v>
      </c>
      <c r="P656" s="19">
        <v>-0.15840899999999999</v>
      </c>
      <c r="Q656" s="18">
        <v>8</v>
      </c>
      <c r="R656" s="169" t="str">
        <f t="shared" si="10"/>
        <v>Agosto</v>
      </c>
      <c r="S656" t="s">
        <v>296</v>
      </c>
      <c r="T656" s="17" t="s">
        <v>242</v>
      </c>
    </row>
    <row r="657" spans="1:20">
      <c r="A657" s="4">
        <v>7725110128</v>
      </c>
      <c r="B657" s="5" t="s">
        <v>269</v>
      </c>
      <c r="C657" s="4">
        <v>48926270</v>
      </c>
      <c r="D657" s="5" t="s">
        <v>279</v>
      </c>
      <c r="E657" s="5" t="s">
        <v>71</v>
      </c>
      <c r="F657" s="5" t="s">
        <v>227</v>
      </c>
      <c r="G657" s="5" t="s">
        <v>54</v>
      </c>
      <c r="H657" s="5" t="s">
        <v>231</v>
      </c>
      <c r="I657" s="5" t="s">
        <v>42</v>
      </c>
      <c r="J657" s="5" t="s">
        <v>42</v>
      </c>
      <c r="K657" s="6">
        <v>40416</v>
      </c>
      <c r="L657" s="6">
        <v>40416</v>
      </c>
      <c r="M657" s="7">
        <v>495000</v>
      </c>
      <c r="N657" s="19" t="s">
        <v>289</v>
      </c>
      <c r="O657" s="19">
        <v>0</v>
      </c>
      <c r="P657" s="19">
        <v>0.495</v>
      </c>
      <c r="Q657" s="18">
        <v>8</v>
      </c>
      <c r="R657" s="169" t="str">
        <f t="shared" si="10"/>
        <v>Agosto</v>
      </c>
      <c r="S657" t="s">
        <v>296</v>
      </c>
      <c r="T657" s="17" t="s">
        <v>242</v>
      </c>
    </row>
    <row r="658" spans="1:20">
      <c r="A658" s="4">
        <v>7725110129</v>
      </c>
      <c r="B658" s="5" t="s">
        <v>270</v>
      </c>
      <c r="C658" s="4">
        <v>48926270</v>
      </c>
      <c r="D658" s="5" t="s">
        <v>279</v>
      </c>
      <c r="E658" s="5" t="s">
        <v>71</v>
      </c>
      <c r="F658" s="5" t="s">
        <v>227</v>
      </c>
      <c r="G658" s="5" t="s">
        <v>54</v>
      </c>
      <c r="H658" s="5" t="s">
        <v>231</v>
      </c>
      <c r="I658" s="5" t="s">
        <v>42</v>
      </c>
      <c r="J658" s="5" t="s">
        <v>42</v>
      </c>
      <c r="K658" s="6">
        <v>40416</v>
      </c>
      <c r="L658" s="6">
        <v>40416</v>
      </c>
      <c r="M658" s="7">
        <v>-158409</v>
      </c>
      <c r="N658" s="19" t="s">
        <v>289</v>
      </c>
      <c r="O658" s="19">
        <v>0</v>
      </c>
      <c r="P658" s="19">
        <v>-0.15840899999999999</v>
      </c>
      <c r="Q658" s="18">
        <v>8</v>
      </c>
      <c r="R658" s="169" t="str">
        <f t="shared" si="10"/>
        <v>Agosto</v>
      </c>
      <c r="S658" t="s">
        <v>296</v>
      </c>
      <c r="T658" s="17" t="s">
        <v>242</v>
      </c>
    </row>
    <row r="659" spans="1:20">
      <c r="A659" s="4">
        <v>7725110129</v>
      </c>
      <c r="B659" s="5" t="s">
        <v>270</v>
      </c>
      <c r="C659" s="4">
        <v>48926270</v>
      </c>
      <c r="D659" s="5" t="s">
        <v>279</v>
      </c>
      <c r="E659" s="5" t="s">
        <v>71</v>
      </c>
      <c r="F659" s="5" t="s">
        <v>227</v>
      </c>
      <c r="G659" s="5" t="s">
        <v>54</v>
      </c>
      <c r="H659" s="5" t="s">
        <v>231</v>
      </c>
      <c r="I659" s="5" t="s">
        <v>42</v>
      </c>
      <c r="J659" s="5" t="s">
        <v>42</v>
      </c>
      <c r="K659" s="6">
        <v>40416</v>
      </c>
      <c r="L659" s="6">
        <v>40416</v>
      </c>
      <c r="M659" s="7">
        <v>633500</v>
      </c>
      <c r="N659" s="19" t="s">
        <v>289</v>
      </c>
      <c r="O659" s="19">
        <v>0</v>
      </c>
      <c r="P659" s="19">
        <v>0.63349999999999995</v>
      </c>
      <c r="Q659" s="18">
        <v>8</v>
      </c>
      <c r="R659" s="169" t="str">
        <f t="shared" si="10"/>
        <v>Agosto</v>
      </c>
      <c r="S659" t="s">
        <v>296</v>
      </c>
      <c r="T659" s="17" t="s">
        <v>242</v>
      </c>
    </row>
    <row r="660" spans="1:20">
      <c r="A660" s="4">
        <v>7725110131</v>
      </c>
      <c r="B660" s="5" t="s">
        <v>271</v>
      </c>
      <c r="C660" s="4">
        <v>48926270</v>
      </c>
      <c r="D660" s="5" t="s">
        <v>279</v>
      </c>
      <c r="E660" s="5" t="s">
        <v>71</v>
      </c>
      <c r="F660" s="5" t="s">
        <v>227</v>
      </c>
      <c r="G660" s="5" t="s">
        <v>54</v>
      </c>
      <c r="H660" s="5" t="s">
        <v>231</v>
      </c>
      <c r="I660" s="5" t="s">
        <v>42</v>
      </c>
      <c r="J660" s="5" t="s">
        <v>42</v>
      </c>
      <c r="K660" s="6">
        <v>40416</v>
      </c>
      <c r="L660" s="6">
        <v>40416</v>
      </c>
      <c r="M660" s="7">
        <v>150900</v>
      </c>
      <c r="N660" s="19" t="s">
        <v>289</v>
      </c>
      <c r="O660" s="19">
        <v>0</v>
      </c>
      <c r="P660" s="19">
        <v>0.15090000000000001</v>
      </c>
      <c r="Q660" s="18">
        <v>8</v>
      </c>
      <c r="R660" s="169" t="str">
        <f t="shared" si="10"/>
        <v>Agosto</v>
      </c>
      <c r="S660" t="s">
        <v>297</v>
      </c>
      <c r="T660" s="17" t="s">
        <v>242</v>
      </c>
    </row>
    <row r="661" spans="1:20">
      <c r="A661" s="4">
        <v>7725110133</v>
      </c>
      <c r="B661" s="5" t="s">
        <v>272</v>
      </c>
      <c r="C661" s="4">
        <v>48926270</v>
      </c>
      <c r="D661" s="5" t="s">
        <v>279</v>
      </c>
      <c r="E661" s="5" t="s">
        <v>71</v>
      </c>
      <c r="F661" s="5" t="s">
        <v>227</v>
      </c>
      <c r="G661" s="5" t="s">
        <v>54</v>
      </c>
      <c r="H661" s="5" t="s">
        <v>231</v>
      </c>
      <c r="I661" s="5" t="s">
        <v>42</v>
      </c>
      <c r="J661" s="5" t="s">
        <v>42</v>
      </c>
      <c r="K661" s="6">
        <v>40416</v>
      </c>
      <c r="L661" s="6">
        <v>40416</v>
      </c>
      <c r="M661" s="7">
        <v>113100</v>
      </c>
      <c r="N661" s="19" t="s">
        <v>289</v>
      </c>
      <c r="O661" s="19">
        <v>0</v>
      </c>
      <c r="P661" s="19">
        <v>0.11310000000000001</v>
      </c>
      <c r="Q661" s="18">
        <v>8</v>
      </c>
      <c r="R661" s="169" t="str">
        <f t="shared" si="10"/>
        <v>Agosto</v>
      </c>
      <c r="S661" t="s">
        <v>297</v>
      </c>
      <c r="T661" s="17" t="s">
        <v>242</v>
      </c>
    </row>
    <row r="662" spans="1:20">
      <c r="A662" s="4">
        <v>7725110134</v>
      </c>
      <c r="B662" s="5" t="s">
        <v>273</v>
      </c>
      <c r="C662" s="4">
        <v>48926270</v>
      </c>
      <c r="D662" s="5" t="s">
        <v>279</v>
      </c>
      <c r="E662" s="5" t="s">
        <v>71</v>
      </c>
      <c r="F662" s="5" t="s">
        <v>227</v>
      </c>
      <c r="G662" s="5" t="s">
        <v>54</v>
      </c>
      <c r="H662" s="5" t="s">
        <v>231</v>
      </c>
      <c r="I662" s="5" t="s">
        <v>42</v>
      </c>
      <c r="J662" s="5" t="s">
        <v>42</v>
      </c>
      <c r="K662" s="6">
        <v>40416</v>
      </c>
      <c r="L662" s="6">
        <v>40416</v>
      </c>
      <c r="M662" s="7">
        <v>75400</v>
      </c>
      <c r="N662" s="19" t="s">
        <v>289</v>
      </c>
      <c r="O662" s="19">
        <v>0</v>
      </c>
      <c r="P662" s="19">
        <v>7.5399999999999995E-2</v>
      </c>
      <c r="Q662" s="18">
        <v>8</v>
      </c>
      <c r="R662" s="169" t="str">
        <f t="shared" si="10"/>
        <v>Agosto</v>
      </c>
      <c r="S662" t="s">
        <v>297</v>
      </c>
      <c r="T662" s="17" t="s">
        <v>242</v>
      </c>
    </row>
    <row r="663" spans="1:20">
      <c r="A663" s="4">
        <v>7725116403</v>
      </c>
      <c r="B663" s="5" t="s">
        <v>274</v>
      </c>
      <c r="C663" s="4">
        <v>48926270</v>
      </c>
      <c r="D663" s="5" t="s">
        <v>279</v>
      </c>
      <c r="E663" s="5" t="s">
        <v>239</v>
      </c>
      <c r="F663" s="5" t="s">
        <v>227</v>
      </c>
      <c r="G663" s="5" t="s">
        <v>100</v>
      </c>
      <c r="H663" s="5" t="s">
        <v>245</v>
      </c>
      <c r="I663" s="5" t="s">
        <v>42</v>
      </c>
      <c r="J663" s="5" t="s">
        <v>42</v>
      </c>
      <c r="K663" s="6">
        <v>40409</v>
      </c>
      <c r="L663" s="6">
        <v>40416</v>
      </c>
      <c r="M663" s="7">
        <v>1671060</v>
      </c>
      <c r="N663" s="19" t="s">
        <v>289</v>
      </c>
      <c r="O663" s="19">
        <v>0</v>
      </c>
      <c r="P663" s="19">
        <v>1.67106</v>
      </c>
      <c r="Q663" s="18">
        <v>8</v>
      </c>
      <c r="R663" s="169" t="str">
        <f t="shared" si="10"/>
        <v>Agosto</v>
      </c>
      <c r="S663" t="s">
        <v>170</v>
      </c>
      <c r="T663" s="17" t="s">
        <v>246</v>
      </c>
    </row>
    <row r="664" spans="1:20">
      <c r="A664" s="4">
        <v>7725116403</v>
      </c>
      <c r="B664" s="5" t="s">
        <v>274</v>
      </c>
      <c r="C664" s="4">
        <v>48926270</v>
      </c>
      <c r="D664" s="5" t="s">
        <v>279</v>
      </c>
      <c r="E664" s="5" t="s">
        <v>239</v>
      </c>
      <c r="F664" s="5" t="s">
        <v>227</v>
      </c>
      <c r="G664" s="5" t="s">
        <v>100</v>
      </c>
      <c r="H664" s="5" t="s">
        <v>245</v>
      </c>
      <c r="I664" s="5" t="s">
        <v>42</v>
      </c>
      <c r="J664" s="5" t="s">
        <v>42</v>
      </c>
      <c r="K664" s="6">
        <v>40409</v>
      </c>
      <c r="L664" s="6">
        <v>40416</v>
      </c>
      <c r="M664" s="7">
        <v>5004940</v>
      </c>
      <c r="N664" s="19" t="s">
        <v>289</v>
      </c>
      <c r="O664" s="19">
        <v>0</v>
      </c>
      <c r="P664" s="19">
        <v>5.0049400000000004</v>
      </c>
      <c r="Q664" s="18">
        <v>8</v>
      </c>
      <c r="R664" s="169" t="str">
        <f t="shared" si="10"/>
        <v>Agosto</v>
      </c>
      <c r="S664" t="s">
        <v>170</v>
      </c>
      <c r="T664" s="17" t="s">
        <v>246</v>
      </c>
    </row>
    <row r="665" spans="1:20">
      <c r="A665" s="4">
        <v>7725116403</v>
      </c>
      <c r="B665" s="5" t="s">
        <v>274</v>
      </c>
      <c r="C665" s="4">
        <v>48926270</v>
      </c>
      <c r="D665" s="5" t="s">
        <v>279</v>
      </c>
      <c r="E665" s="5" t="s">
        <v>239</v>
      </c>
      <c r="F665" s="5" t="s">
        <v>227</v>
      </c>
      <c r="G665" s="5" t="s">
        <v>100</v>
      </c>
      <c r="H665" s="5" t="s">
        <v>245</v>
      </c>
      <c r="I665" s="5" t="s">
        <v>42</v>
      </c>
      <c r="J665" s="5" t="s">
        <v>42</v>
      </c>
      <c r="K665" s="6">
        <v>40416</v>
      </c>
      <c r="L665" s="6">
        <v>40416</v>
      </c>
      <c r="M665" s="7">
        <v>80151672</v>
      </c>
      <c r="N665" s="19" t="s">
        <v>289</v>
      </c>
      <c r="O665" s="19">
        <v>0</v>
      </c>
      <c r="P665" s="19">
        <v>80.151672000000005</v>
      </c>
      <c r="Q665" s="18">
        <v>8</v>
      </c>
      <c r="R665" s="169" t="str">
        <f t="shared" si="10"/>
        <v>Agosto</v>
      </c>
      <c r="S665" t="s">
        <v>170</v>
      </c>
      <c r="T665" s="17" t="s">
        <v>246</v>
      </c>
    </row>
    <row r="666" spans="1:20">
      <c r="A666" s="4">
        <v>7725116403</v>
      </c>
      <c r="B666" s="5" t="s">
        <v>274</v>
      </c>
      <c r="C666" s="4">
        <v>48926370</v>
      </c>
      <c r="D666" s="5" t="s">
        <v>281</v>
      </c>
      <c r="E666" s="5" t="s">
        <v>239</v>
      </c>
      <c r="F666" s="5" t="s">
        <v>227</v>
      </c>
      <c r="G666" s="5" t="s">
        <v>100</v>
      </c>
      <c r="H666" s="5" t="s">
        <v>245</v>
      </c>
      <c r="I666" s="5" t="s">
        <v>42</v>
      </c>
      <c r="J666" s="5" t="s">
        <v>42</v>
      </c>
      <c r="K666" s="6">
        <v>40409</v>
      </c>
      <c r="L666" s="6">
        <v>40416</v>
      </c>
      <c r="M666" s="7">
        <v>387999</v>
      </c>
      <c r="N666" s="19" t="s">
        <v>289</v>
      </c>
      <c r="O666" s="19">
        <v>0</v>
      </c>
      <c r="P666" s="19">
        <v>0.38799899999999998</v>
      </c>
      <c r="Q666" s="18">
        <v>8</v>
      </c>
      <c r="R666" s="169" t="str">
        <f t="shared" si="10"/>
        <v>Agosto</v>
      </c>
      <c r="S666" t="s">
        <v>170</v>
      </c>
      <c r="T666" s="17" t="s">
        <v>246</v>
      </c>
    </row>
    <row r="667" spans="1:20">
      <c r="A667" s="4">
        <v>7725116403</v>
      </c>
      <c r="B667" s="5" t="s">
        <v>274</v>
      </c>
      <c r="C667" s="4">
        <v>48926370</v>
      </c>
      <c r="D667" s="5" t="s">
        <v>281</v>
      </c>
      <c r="E667" s="5" t="s">
        <v>239</v>
      </c>
      <c r="F667" s="5" t="s">
        <v>227</v>
      </c>
      <c r="G667" s="5" t="s">
        <v>100</v>
      </c>
      <c r="H667" s="5" t="s">
        <v>245</v>
      </c>
      <c r="I667" s="5" t="s">
        <v>42</v>
      </c>
      <c r="J667" s="5" t="s">
        <v>42</v>
      </c>
      <c r="K667" s="6">
        <v>40416</v>
      </c>
      <c r="L667" s="6">
        <v>40416</v>
      </c>
      <c r="M667" s="7">
        <v>52087889</v>
      </c>
      <c r="N667" s="19" t="s">
        <v>289</v>
      </c>
      <c r="O667" s="19">
        <v>0</v>
      </c>
      <c r="P667" s="19">
        <v>52.087888999999997</v>
      </c>
      <c r="Q667" s="18">
        <v>8</v>
      </c>
      <c r="R667" s="169" t="str">
        <f t="shared" si="10"/>
        <v>Agosto</v>
      </c>
      <c r="S667" t="s">
        <v>170</v>
      </c>
      <c r="T667" s="17" t="s">
        <v>246</v>
      </c>
    </row>
    <row r="668" spans="1:20">
      <c r="A668" s="4">
        <v>7725116403</v>
      </c>
      <c r="B668" s="5" t="s">
        <v>274</v>
      </c>
      <c r="C668" s="4">
        <v>48926170</v>
      </c>
      <c r="D668" s="5" t="s">
        <v>278</v>
      </c>
      <c r="E668" s="5" t="s">
        <v>249</v>
      </c>
      <c r="F668" s="5" t="s">
        <v>227</v>
      </c>
      <c r="G668" s="5" t="s">
        <v>78</v>
      </c>
      <c r="H668" s="5" t="s">
        <v>79</v>
      </c>
      <c r="I668" s="5" t="s">
        <v>42</v>
      </c>
      <c r="J668" s="5" t="s">
        <v>42</v>
      </c>
      <c r="K668" s="6">
        <v>40424</v>
      </c>
      <c r="L668" s="6">
        <v>40429</v>
      </c>
      <c r="M668" s="7">
        <v>26522517</v>
      </c>
      <c r="N668" s="19" t="s">
        <v>289</v>
      </c>
      <c r="O668" s="19">
        <v>0</v>
      </c>
      <c r="P668" s="19">
        <v>26.522517000000001</v>
      </c>
      <c r="Q668" s="18">
        <v>9</v>
      </c>
      <c r="R668" s="169" t="str">
        <f t="shared" si="10"/>
        <v>Septiembre</v>
      </c>
      <c r="S668" t="s">
        <v>170</v>
      </c>
      <c r="T668" s="17" t="s">
        <v>246</v>
      </c>
    </row>
    <row r="669" spans="1:20">
      <c r="A669" s="4">
        <v>7725116403</v>
      </c>
      <c r="B669" s="5" t="s">
        <v>274</v>
      </c>
      <c r="C669" s="4">
        <v>48926270</v>
      </c>
      <c r="D669" s="5" t="s">
        <v>279</v>
      </c>
      <c r="E669" s="5" t="s">
        <v>249</v>
      </c>
      <c r="F669" s="5" t="s">
        <v>227</v>
      </c>
      <c r="G669" s="5" t="s">
        <v>100</v>
      </c>
      <c r="H669" s="5" t="s">
        <v>245</v>
      </c>
      <c r="I669" s="5" t="s">
        <v>42</v>
      </c>
      <c r="J669" s="5" t="s">
        <v>42</v>
      </c>
      <c r="K669" s="6">
        <v>40423</v>
      </c>
      <c r="L669" s="6">
        <v>40429</v>
      </c>
      <c r="M669" s="7">
        <v>66122325</v>
      </c>
      <c r="N669" s="19" t="s">
        <v>289</v>
      </c>
      <c r="O669" s="19">
        <v>0</v>
      </c>
      <c r="P669" s="19">
        <v>66.122325000000004</v>
      </c>
      <c r="Q669" s="18">
        <v>9</v>
      </c>
      <c r="R669" s="169" t="str">
        <f t="shared" si="10"/>
        <v>Septiembre</v>
      </c>
      <c r="S669" t="s">
        <v>170</v>
      </c>
      <c r="T669" s="17" t="s">
        <v>246</v>
      </c>
    </row>
    <row r="670" spans="1:20">
      <c r="A670" s="4">
        <v>7725116403</v>
      </c>
      <c r="B670" s="5" t="s">
        <v>274</v>
      </c>
      <c r="C670" s="4">
        <v>48926370</v>
      </c>
      <c r="D670" s="5" t="s">
        <v>281</v>
      </c>
      <c r="E670" s="5" t="s">
        <v>249</v>
      </c>
      <c r="F670" s="5" t="s">
        <v>227</v>
      </c>
      <c r="G670" s="5" t="s">
        <v>100</v>
      </c>
      <c r="H670" s="5" t="s">
        <v>245</v>
      </c>
      <c r="I670" s="5" t="s">
        <v>42</v>
      </c>
      <c r="J670" s="5" t="s">
        <v>42</v>
      </c>
      <c r="K670" s="6">
        <v>40423</v>
      </c>
      <c r="L670" s="6">
        <v>40429</v>
      </c>
      <c r="M670" s="7">
        <v>48010835</v>
      </c>
      <c r="N670" s="19" t="s">
        <v>289</v>
      </c>
      <c r="O670" s="19">
        <v>0</v>
      </c>
      <c r="P670" s="19">
        <v>48.010835</v>
      </c>
      <c r="Q670" s="18">
        <v>9</v>
      </c>
      <c r="R670" s="169" t="str">
        <f t="shared" si="10"/>
        <v>Septiembre</v>
      </c>
      <c r="S670" t="s">
        <v>170</v>
      </c>
      <c r="T670" s="17" t="s">
        <v>246</v>
      </c>
    </row>
    <row r="671" spans="1:20">
      <c r="A671" s="4">
        <v>7725116403</v>
      </c>
      <c r="B671" s="5" t="s">
        <v>274</v>
      </c>
      <c r="C671" s="4">
        <v>48926470</v>
      </c>
      <c r="D671" s="5" t="s">
        <v>284</v>
      </c>
      <c r="E671" s="5" t="s">
        <v>249</v>
      </c>
      <c r="F671" s="5" t="s">
        <v>227</v>
      </c>
      <c r="G671" s="5" t="s">
        <v>78</v>
      </c>
      <c r="H671" s="5" t="s">
        <v>79</v>
      </c>
      <c r="I671" s="5" t="s">
        <v>42</v>
      </c>
      <c r="J671" s="5" t="s">
        <v>42</v>
      </c>
      <c r="K671" s="6">
        <v>40424</v>
      </c>
      <c r="L671" s="6">
        <v>40429</v>
      </c>
      <c r="M671" s="7">
        <v>6560662</v>
      </c>
      <c r="N671" s="19" t="s">
        <v>289</v>
      </c>
      <c r="O671" s="19">
        <v>0</v>
      </c>
      <c r="P671" s="19">
        <v>6.5606619999999998</v>
      </c>
      <c r="Q671" s="18">
        <v>9</v>
      </c>
      <c r="R671" s="169" t="str">
        <f t="shared" si="10"/>
        <v>Septiembre</v>
      </c>
      <c r="S671" t="s">
        <v>170</v>
      </c>
      <c r="T671" s="17" t="s">
        <v>246</v>
      </c>
    </row>
    <row r="672" spans="1:20">
      <c r="A672" s="4">
        <v>7725110102</v>
      </c>
      <c r="B672" s="5" t="s">
        <v>256</v>
      </c>
      <c r="C672" s="4">
        <v>48926070</v>
      </c>
      <c r="D672" s="5" t="s">
        <v>174</v>
      </c>
      <c r="E672" s="5" t="s">
        <v>71</v>
      </c>
      <c r="F672" s="5" t="s">
        <v>227</v>
      </c>
      <c r="G672" s="5" t="s">
        <v>40</v>
      </c>
      <c r="H672" s="5" t="s">
        <v>229</v>
      </c>
      <c r="I672" s="5" t="s">
        <v>42</v>
      </c>
      <c r="J672" s="5" t="s">
        <v>42</v>
      </c>
      <c r="K672" s="6">
        <v>40431</v>
      </c>
      <c r="L672" s="6">
        <v>40431</v>
      </c>
      <c r="M672" s="7">
        <v>7494057</v>
      </c>
      <c r="N672" s="19" t="s">
        <v>289</v>
      </c>
      <c r="O672" s="19">
        <v>0</v>
      </c>
      <c r="P672" s="19">
        <v>7.4940569999999997</v>
      </c>
      <c r="Q672" s="18">
        <v>9</v>
      </c>
      <c r="R672" s="169" t="str">
        <f t="shared" si="10"/>
        <v>Septiembre</v>
      </c>
      <c r="S672" t="s">
        <v>292</v>
      </c>
      <c r="T672" s="17" t="s">
        <v>242</v>
      </c>
    </row>
    <row r="673" spans="1:20">
      <c r="A673" s="4">
        <v>7725110104</v>
      </c>
      <c r="B673" s="5" t="s">
        <v>257</v>
      </c>
      <c r="C673" s="4">
        <v>48926070</v>
      </c>
      <c r="D673" s="5" t="s">
        <v>174</v>
      </c>
      <c r="E673" s="5" t="s">
        <v>71</v>
      </c>
      <c r="F673" s="5" t="s">
        <v>227</v>
      </c>
      <c r="G673" s="5" t="s">
        <v>40</v>
      </c>
      <c r="H673" s="5" t="s">
        <v>229</v>
      </c>
      <c r="I673" s="5" t="s">
        <v>42</v>
      </c>
      <c r="J673" s="5" t="s">
        <v>42</v>
      </c>
      <c r="K673" s="6">
        <v>40431</v>
      </c>
      <c r="L673" s="6">
        <v>40431</v>
      </c>
      <c r="M673" s="7">
        <v>757506</v>
      </c>
      <c r="N673" s="19" t="s">
        <v>289</v>
      </c>
      <c r="O673" s="19">
        <v>0</v>
      </c>
      <c r="P673" s="19">
        <v>0.75750600000000001</v>
      </c>
      <c r="Q673" s="18">
        <v>9</v>
      </c>
      <c r="R673" s="169" t="str">
        <f t="shared" si="10"/>
        <v>Septiembre</v>
      </c>
      <c r="S673" t="s">
        <v>292</v>
      </c>
      <c r="T673" s="17" t="s">
        <v>242</v>
      </c>
    </row>
    <row r="674" spans="1:20">
      <c r="A674" s="4">
        <v>7725110108</v>
      </c>
      <c r="B674" s="5" t="s">
        <v>258</v>
      </c>
      <c r="C674" s="4">
        <v>48926070</v>
      </c>
      <c r="D674" s="5" t="s">
        <v>174</v>
      </c>
      <c r="E674" s="5" t="s">
        <v>71</v>
      </c>
      <c r="F674" s="5" t="s">
        <v>227</v>
      </c>
      <c r="G674" s="5" t="s">
        <v>40</v>
      </c>
      <c r="H674" s="5" t="s">
        <v>229</v>
      </c>
      <c r="I674" s="5" t="s">
        <v>42</v>
      </c>
      <c r="J674" s="5" t="s">
        <v>42</v>
      </c>
      <c r="K674" s="6">
        <v>40431</v>
      </c>
      <c r="L674" s="6">
        <v>40431</v>
      </c>
      <c r="M674" s="7">
        <v>74178</v>
      </c>
      <c r="N674" s="19" t="s">
        <v>289</v>
      </c>
      <c r="O674" s="19">
        <v>0</v>
      </c>
      <c r="P674" s="19">
        <v>7.4177999999999994E-2</v>
      </c>
      <c r="Q674" s="18">
        <v>9</v>
      </c>
      <c r="R674" s="169" t="str">
        <f t="shared" si="10"/>
        <v>Septiembre</v>
      </c>
      <c r="S674" t="s">
        <v>292</v>
      </c>
      <c r="T674" s="17" t="s">
        <v>242</v>
      </c>
    </row>
    <row r="675" spans="1:20">
      <c r="A675" s="4">
        <v>7725110110</v>
      </c>
      <c r="B675" s="5" t="s">
        <v>259</v>
      </c>
      <c r="C675" s="4">
        <v>48926070</v>
      </c>
      <c r="D675" s="5" t="s">
        <v>174</v>
      </c>
      <c r="E675" s="5" t="s">
        <v>71</v>
      </c>
      <c r="F675" s="5" t="s">
        <v>227</v>
      </c>
      <c r="G675" s="5" t="s">
        <v>40</v>
      </c>
      <c r="H675" s="5" t="s">
        <v>229</v>
      </c>
      <c r="I675" s="5" t="s">
        <v>42</v>
      </c>
      <c r="J675" s="5" t="s">
        <v>42</v>
      </c>
      <c r="K675" s="6">
        <v>40431</v>
      </c>
      <c r="L675" s="6">
        <v>40431</v>
      </c>
      <c r="M675" s="7">
        <v>241900</v>
      </c>
      <c r="N675" s="19" t="s">
        <v>289</v>
      </c>
      <c r="O675" s="19">
        <v>0</v>
      </c>
      <c r="P675" s="19">
        <v>0.2419</v>
      </c>
      <c r="Q675" s="18">
        <v>9</v>
      </c>
      <c r="R675" s="169" t="str">
        <f t="shared" si="10"/>
        <v>Septiembre</v>
      </c>
      <c r="S675" t="s">
        <v>292</v>
      </c>
      <c r="T675" s="17" t="s">
        <v>242</v>
      </c>
    </row>
    <row r="676" spans="1:20">
      <c r="A676" s="4">
        <v>7725110102</v>
      </c>
      <c r="B676" s="5" t="s">
        <v>256</v>
      </c>
      <c r="C676" s="4">
        <v>48926170</v>
      </c>
      <c r="D676" s="5" t="s">
        <v>278</v>
      </c>
      <c r="E676" s="5" t="s">
        <v>71</v>
      </c>
      <c r="F676" s="5" t="s">
        <v>227</v>
      </c>
      <c r="G676" s="5" t="s">
        <v>40</v>
      </c>
      <c r="H676" s="5" t="s">
        <v>229</v>
      </c>
      <c r="I676" s="5" t="s">
        <v>42</v>
      </c>
      <c r="J676" s="5" t="s">
        <v>42</v>
      </c>
      <c r="K676" s="6">
        <v>40431</v>
      </c>
      <c r="L676" s="6">
        <v>40431</v>
      </c>
      <c r="M676" s="7">
        <v>4735920</v>
      </c>
      <c r="N676" s="19" t="s">
        <v>289</v>
      </c>
      <c r="O676" s="19">
        <v>0</v>
      </c>
      <c r="P676" s="19">
        <v>4.7359200000000001</v>
      </c>
      <c r="Q676" s="18">
        <v>9</v>
      </c>
      <c r="R676" s="169" t="str">
        <f t="shared" si="10"/>
        <v>Septiembre</v>
      </c>
      <c r="S676" t="s">
        <v>292</v>
      </c>
      <c r="T676" s="17" t="s">
        <v>242</v>
      </c>
    </row>
    <row r="677" spans="1:20">
      <c r="A677" s="4">
        <v>7725110104</v>
      </c>
      <c r="B677" s="5" t="s">
        <v>257</v>
      </c>
      <c r="C677" s="4">
        <v>48926170</v>
      </c>
      <c r="D677" s="5" t="s">
        <v>278</v>
      </c>
      <c r="E677" s="5" t="s">
        <v>71</v>
      </c>
      <c r="F677" s="5" t="s">
        <v>227</v>
      </c>
      <c r="G677" s="5" t="s">
        <v>40</v>
      </c>
      <c r="H677" s="5" t="s">
        <v>229</v>
      </c>
      <c r="I677" s="5" t="s">
        <v>42</v>
      </c>
      <c r="J677" s="5" t="s">
        <v>42</v>
      </c>
      <c r="K677" s="6">
        <v>40431</v>
      </c>
      <c r="L677" s="6">
        <v>40431</v>
      </c>
      <c r="M677" s="7">
        <v>936937</v>
      </c>
      <c r="N677" s="19" t="s">
        <v>289</v>
      </c>
      <c r="O677" s="19">
        <v>0</v>
      </c>
      <c r="P677" s="19">
        <v>0.93693700000000002</v>
      </c>
      <c r="Q677" s="18">
        <v>9</v>
      </c>
      <c r="R677" s="169" t="str">
        <f t="shared" si="10"/>
        <v>Septiembre</v>
      </c>
      <c r="S677" t="s">
        <v>292</v>
      </c>
      <c r="T677" s="17" t="s">
        <v>242</v>
      </c>
    </row>
    <row r="678" spans="1:20">
      <c r="A678" s="4">
        <v>7725110110</v>
      </c>
      <c r="B678" s="5" t="s">
        <v>259</v>
      </c>
      <c r="C678" s="4">
        <v>48926170</v>
      </c>
      <c r="D678" s="5" t="s">
        <v>278</v>
      </c>
      <c r="E678" s="5" t="s">
        <v>71</v>
      </c>
      <c r="F678" s="5" t="s">
        <v>227</v>
      </c>
      <c r="G678" s="5" t="s">
        <v>40</v>
      </c>
      <c r="H678" s="5" t="s">
        <v>229</v>
      </c>
      <c r="I678" s="5" t="s">
        <v>42</v>
      </c>
      <c r="J678" s="5" t="s">
        <v>42</v>
      </c>
      <c r="K678" s="6">
        <v>40431</v>
      </c>
      <c r="L678" s="6">
        <v>40431</v>
      </c>
      <c r="M678" s="7">
        <v>397700</v>
      </c>
      <c r="N678" s="19" t="s">
        <v>289</v>
      </c>
      <c r="O678" s="19">
        <v>0</v>
      </c>
      <c r="P678" s="19">
        <v>0.3977</v>
      </c>
      <c r="Q678" s="18">
        <v>9</v>
      </c>
      <c r="R678" s="169" t="str">
        <f t="shared" si="10"/>
        <v>Septiembre</v>
      </c>
      <c r="S678" t="s">
        <v>292</v>
      </c>
      <c r="T678" s="17" t="s">
        <v>242</v>
      </c>
    </row>
    <row r="679" spans="1:20">
      <c r="A679" s="4">
        <v>7725110102</v>
      </c>
      <c r="B679" s="5" t="s">
        <v>256</v>
      </c>
      <c r="C679" s="4">
        <v>48926270</v>
      </c>
      <c r="D679" s="5" t="s">
        <v>279</v>
      </c>
      <c r="E679" s="5" t="s">
        <v>71</v>
      </c>
      <c r="F679" s="5" t="s">
        <v>227</v>
      </c>
      <c r="G679" s="5" t="s">
        <v>40</v>
      </c>
      <c r="H679" s="5" t="s">
        <v>229</v>
      </c>
      <c r="I679" s="5" t="s">
        <v>42</v>
      </c>
      <c r="J679" s="5" t="s">
        <v>42</v>
      </c>
      <c r="K679" s="6">
        <v>40431</v>
      </c>
      <c r="L679" s="6">
        <v>40431</v>
      </c>
      <c r="M679" s="7">
        <v>1675000</v>
      </c>
      <c r="N679" s="19" t="s">
        <v>289</v>
      </c>
      <c r="O679" s="19">
        <v>0</v>
      </c>
      <c r="P679" s="19">
        <v>1.675</v>
      </c>
      <c r="Q679" s="18">
        <v>9</v>
      </c>
      <c r="R679" s="169" t="str">
        <f t="shared" si="10"/>
        <v>Septiembre</v>
      </c>
      <c r="S679" t="s">
        <v>292</v>
      </c>
      <c r="T679" s="17" t="s">
        <v>242</v>
      </c>
    </row>
    <row r="680" spans="1:20">
      <c r="A680" s="4">
        <v>7725110104</v>
      </c>
      <c r="B680" s="5" t="s">
        <v>257</v>
      </c>
      <c r="C680" s="4">
        <v>48926270</v>
      </c>
      <c r="D680" s="5" t="s">
        <v>279</v>
      </c>
      <c r="E680" s="5" t="s">
        <v>71</v>
      </c>
      <c r="F680" s="5" t="s">
        <v>227</v>
      </c>
      <c r="G680" s="5" t="s">
        <v>40</v>
      </c>
      <c r="H680" s="5" t="s">
        <v>229</v>
      </c>
      <c r="I680" s="5" t="s">
        <v>42</v>
      </c>
      <c r="J680" s="5" t="s">
        <v>42</v>
      </c>
      <c r="K680" s="6">
        <v>40431</v>
      </c>
      <c r="L680" s="6">
        <v>40431</v>
      </c>
      <c r="M680" s="7">
        <v>343933</v>
      </c>
      <c r="N680" s="19" t="s">
        <v>289</v>
      </c>
      <c r="O680" s="19">
        <v>0</v>
      </c>
      <c r="P680" s="19">
        <v>0.34393299999999999</v>
      </c>
      <c r="Q680" s="18">
        <v>9</v>
      </c>
      <c r="R680" s="169" t="str">
        <f t="shared" si="10"/>
        <v>Septiembre</v>
      </c>
      <c r="S680" t="s">
        <v>292</v>
      </c>
      <c r="T680" s="17" t="s">
        <v>242</v>
      </c>
    </row>
    <row r="681" spans="1:20">
      <c r="A681" s="4">
        <v>7725110110</v>
      </c>
      <c r="B681" s="5" t="s">
        <v>259</v>
      </c>
      <c r="C681" s="4">
        <v>48926270</v>
      </c>
      <c r="D681" s="5" t="s">
        <v>279</v>
      </c>
      <c r="E681" s="5" t="s">
        <v>71</v>
      </c>
      <c r="F681" s="5" t="s">
        <v>227</v>
      </c>
      <c r="G681" s="5" t="s">
        <v>40</v>
      </c>
      <c r="H681" s="5" t="s">
        <v>229</v>
      </c>
      <c r="I681" s="5" t="s">
        <v>42</v>
      </c>
      <c r="J681" s="5" t="s">
        <v>42</v>
      </c>
      <c r="K681" s="6">
        <v>40431</v>
      </c>
      <c r="L681" s="6">
        <v>40431</v>
      </c>
      <c r="M681" s="7">
        <v>153750</v>
      </c>
      <c r="N681" s="19" t="s">
        <v>289</v>
      </c>
      <c r="O681" s="19">
        <v>0</v>
      </c>
      <c r="P681" s="19">
        <v>0.15375</v>
      </c>
      <c r="Q681" s="18">
        <v>9</v>
      </c>
      <c r="R681" s="169" t="str">
        <f t="shared" si="10"/>
        <v>Septiembre</v>
      </c>
      <c r="S681" t="s">
        <v>292</v>
      </c>
      <c r="T681" s="17" t="s">
        <v>242</v>
      </c>
    </row>
    <row r="682" spans="1:20">
      <c r="A682" s="4">
        <v>7725116403</v>
      </c>
      <c r="B682" s="5" t="s">
        <v>274</v>
      </c>
      <c r="C682" s="4">
        <v>48926270</v>
      </c>
      <c r="D682" s="5" t="s">
        <v>279</v>
      </c>
      <c r="E682" s="5" t="s">
        <v>249</v>
      </c>
      <c r="F682" s="5" t="s">
        <v>227</v>
      </c>
      <c r="G682" s="5" t="s">
        <v>100</v>
      </c>
      <c r="H682" s="5" t="s">
        <v>245</v>
      </c>
      <c r="I682" s="5" t="s">
        <v>42</v>
      </c>
      <c r="J682" s="5" t="s">
        <v>42</v>
      </c>
      <c r="K682" s="6">
        <v>40422</v>
      </c>
      <c r="L682" s="6">
        <v>40434</v>
      </c>
      <c r="M682" s="7">
        <v>80412</v>
      </c>
      <c r="N682" s="19" t="s">
        <v>289</v>
      </c>
      <c r="O682" s="19">
        <v>0</v>
      </c>
      <c r="P682" s="19">
        <v>8.0411999999999997E-2</v>
      </c>
      <c r="Q682" s="18">
        <v>9</v>
      </c>
      <c r="R682" s="169" t="str">
        <f t="shared" si="10"/>
        <v>Septiembre</v>
      </c>
      <c r="S682" t="s">
        <v>170</v>
      </c>
      <c r="T682" s="17" t="s">
        <v>246</v>
      </c>
    </row>
    <row r="683" spans="1:20">
      <c r="A683" s="4">
        <v>7725116403</v>
      </c>
      <c r="B683" s="5" t="s">
        <v>274</v>
      </c>
      <c r="C683" s="4">
        <v>48926270</v>
      </c>
      <c r="D683" s="5" t="s">
        <v>279</v>
      </c>
      <c r="E683" s="5" t="s">
        <v>249</v>
      </c>
      <c r="F683" s="5" t="s">
        <v>227</v>
      </c>
      <c r="G683" s="5" t="s">
        <v>100</v>
      </c>
      <c r="H683" s="5" t="s">
        <v>245</v>
      </c>
      <c r="I683" s="5" t="s">
        <v>42</v>
      </c>
      <c r="J683" s="5" t="s">
        <v>42</v>
      </c>
      <c r="K683" s="6">
        <v>40430</v>
      </c>
      <c r="L683" s="6">
        <v>40434</v>
      </c>
      <c r="M683" s="7">
        <v>73840708</v>
      </c>
      <c r="N683" s="19" t="s">
        <v>289</v>
      </c>
      <c r="O683" s="19">
        <v>0</v>
      </c>
      <c r="P683" s="19">
        <v>73.840708000000006</v>
      </c>
      <c r="Q683" s="18">
        <v>9</v>
      </c>
      <c r="R683" s="169" t="str">
        <f t="shared" si="10"/>
        <v>Septiembre</v>
      </c>
      <c r="S683" t="s">
        <v>170</v>
      </c>
      <c r="T683" s="17" t="s">
        <v>246</v>
      </c>
    </row>
    <row r="684" spans="1:20">
      <c r="A684" s="4">
        <v>7725116403</v>
      </c>
      <c r="B684" s="5" t="s">
        <v>274</v>
      </c>
      <c r="C684" s="4">
        <v>48926370</v>
      </c>
      <c r="D684" s="5" t="s">
        <v>281</v>
      </c>
      <c r="E684" s="5" t="s">
        <v>249</v>
      </c>
      <c r="F684" s="5" t="s">
        <v>227</v>
      </c>
      <c r="G684" s="5" t="s">
        <v>100</v>
      </c>
      <c r="H684" s="5" t="s">
        <v>245</v>
      </c>
      <c r="I684" s="5" t="s">
        <v>42</v>
      </c>
      <c r="J684" s="5" t="s">
        <v>42</v>
      </c>
      <c r="K684" s="6">
        <v>40430</v>
      </c>
      <c r="L684" s="6">
        <v>40434</v>
      </c>
      <c r="M684" s="7">
        <v>47795825</v>
      </c>
      <c r="N684" s="19" t="s">
        <v>289</v>
      </c>
      <c r="O684" s="19">
        <v>0</v>
      </c>
      <c r="P684" s="19">
        <v>47.795825000000001</v>
      </c>
      <c r="Q684" s="18">
        <v>9</v>
      </c>
      <c r="R684" s="169" t="str">
        <f t="shared" si="10"/>
        <v>Septiembre</v>
      </c>
      <c r="S684" t="s">
        <v>170</v>
      </c>
      <c r="T684" s="17" t="s">
        <v>246</v>
      </c>
    </row>
    <row r="685" spans="1:20">
      <c r="A685" s="4">
        <v>7725116403</v>
      </c>
      <c r="B685" s="5" t="s">
        <v>274</v>
      </c>
      <c r="C685" s="4">
        <v>48926170</v>
      </c>
      <c r="D685" s="5" t="s">
        <v>278</v>
      </c>
      <c r="E685" s="5" t="s">
        <v>249</v>
      </c>
      <c r="F685" s="5" t="s">
        <v>227</v>
      </c>
      <c r="G685" s="5" t="s">
        <v>78</v>
      </c>
      <c r="H685" s="5" t="s">
        <v>79</v>
      </c>
      <c r="I685" s="5" t="s">
        <v>42</v>
      </c>
      <c r="J685" s="5" t="s">
        <v>42</v>
      </c>
      <c r="K685" s="6">
        <v>40430</v>
      </c>
      <c r="L685" s="6">
        <v>40435</v>
      </c>
      <c r="M685" s="7">
        <v>25590321</v>
      </c>
      <c r="N685" s="19" t="s">
        <v>289</v>
      </c>
      <c r="O685" s="19">
        <v>0</v>
      </c>
      <c r="P685" s="19">
        <v>25.590320999999999</v>
      </c>
      <c r="Q685" s="18">
        <v>9</v>
      </c>
      <c r="R685" s="169" t="str">
        <f t="shared" si="10"/>
        <v>Septiembre</v>
      </c>
      <c r="S685" t="s">
        <v>170</v>
      </c>
      <c r="T685" s="17" t="s">
        <v>246</v>
      </c>
    </row>
    <row r="686" spans="1:20">
      <c r="A686" s="4">
        <v>7725116403</v>
      </c>
      <c r="B686" s="5" t="s">
        <v>274</v>
      </c>
      <c r="C686" s="4">
        <v>48926470</v>
      </c>
      <c r="D686" s="5" t="s">
        <v>284</v>
      </c>
      <c r="E686" s="5" t="s">
        <v>249</v>
      </c>
      <c r="F686" s="5" t="s">
        <v>227</v>
      </c>
      <c r="G686" s="5" t="s">
        <v>78</v>
      </c>
      <c r="H686" s="5" t="s">
        <v>79</v>
      </c>
      <c r="I686" s="5" t="s">
        <v>42</v>
      </c>
      <c r="J686" s="5" t="s">
        <v>42</v>
      </c>
      <c r="K686" s="6">
        <v>40430</v>
      </c>
      <c r="L686" s="6">
        <v>40435</v>
      </c>
      <c r="M686" s="7">
        <v>5996442</v>
      </c>
      <c r="N686" s="19" t="s">
        <v>289</v>
      </c>
      <c r="O686" s="19">
        <v>0</v>
      </c>
      <c r="P686" s="19">
        <v>5.996442</v>
      </c>
      <c r="Q686" s="18">
        <v>9</v>
      </c>
      <c r="R686" s="169" t="str">
        <f t="shared" si="10"/>
        <v>Septiembre</v>
      </c>
      <c r="S686" t="s">
        <v>170</v>
      </c>
      <c r="T686" s="17" t="s">
        <v>246</v>
      </c>
    </row>
    <row r="687" spans="1:20">
      <c r="A687" s="4">
        <v>7725116403</v>
      </c>
      <c r="B687" s="5" t="s">
        <v>274</v>
      </c>
      <c r="C687" s="4">
        <v>48926170</v>
      </c>
      <c r="D687" s="5" t="s">
        <v>278</v>
      </c>
      <c r="E687" s="5" t="s">
        <v>239</v>
      </c>
      <c r="F687" s="5" t="s">
        <v>227</v>
      </c>
      <c r="G687" s="5" t="s">
        <v>78</v>
      </c>
      <c r="H687" s="5" t="s">
        <v>79</v>
      </c>
      <c r="I687" s="5" t="s">
        <v>42</v>
      </c>
      <c r="J687" s="5" t="s">
        <v>42</v>
      </c>
      <c r="K687" s="6">
        <v>40437</v>
      </c>
      <c r="L687" s="6">
        <v>40442</v>
      </c>
      <c r="M687" s="7">
        <v>24890305</v>
      </c>
      <c r="N687" s="19" t="s">
        <v>289</v>
      </c>
      <c r="O687" s="19">
        <v>0</v>
      </c>
      <c r="P687" s="19">
        <v>24.890305000000001</v>
      </c>
      <c r="Q687" s="18">
        <v>9</v>
      </c>
      <c r="R687" s="169" t="str">
        <f t="shared" si="10"/>
        <v>Septiembre</v>
      </c>
      <c r="S687" t="s">
        <v>170</v>
      </c>
      <c r="T687" s="17" t="s">
        <v>246</v>
      </c>
    </row>
    <row r="688" spans="1:20">
      <c r="A688" s="4">
        <v>7725116403</v>
      </c>
      <c r="B688" s="5" t="s">
        <v>274</v>
      </c>
      <c r="C688" s="4">
        <v>48926270</v>
      </c>
      <c r="D688" s="5" t="s">
        <v>279</v>
      </c>
      <c r="E688" s="5" t="s">
        <v>249</v>
      </c>
      <c r="F688" s="5" t="s">
        <v>227</v>
      </c>
      <c r="G688" s="5" t="s">
        <v>100</v>
      </c>
      <c r="H688" s="5" t="s">
        <v>245</v>
      </c>
      <c r="I688" s="5" t="s">
        <v>42</v>
      </c>
      <c r="J688" s="5" t="s">
        <v>42</v>
      </c>
      <c r="K688" s="6">
        <v>40441</v>
      </c>
      <c r="L688" s="6">
        <v>40442</v>
      </c>
      <c r="M688" s="7">
        <v>4016191</v>
      </c>
      <c r="N688" s="19" t="s">
        <v>289</v>
      </c>
      <c r="O688" s="19">
        <v>0</v>
      </c>
      <c r="P688" s="19">
        <v>4.0161910000000001</v>
      </c>
      <c r="Q688" s="18">
        <v>9</v>
      </c>
      <c r="R688" s="169" t="str">
        <f t="shared" si="10"/>
        <v>Septiembre</v>
      </c>
      <c r="S688" t="s">
        <v>170</v>
      </c>
      <c r="T688" s="17" t="s">
        <v>246</v>
      </c>
    </row>
    <row r="689" spans="1:20">
      <c r="A689" s="4">
        <v>7725116403</v>
      </c>
      <c r="B689" s="5" t="s">
        <v>274</v>
      </c>
      <c r="C689" s="4">
        <v>48926270</v>
      </c>
      <c r="D689" s="5" t="s">
        <v>279</v>
      </c>
      <c r="E689" s="5" t="s">
        <v>249</v>
      </c>
      <c r="F689" s="5" t="s">
        <v>227</v>
      </c>
      <c r="G689" s="5" t="s">
        <v>100</v>
      </c>
      <c r="H689" s="5" t="s">
        <v>245</v>
      </c>
      <c r="I689" s="5" t="s">
        <v>42</v>
      </c>
      <c r="J689" s="5" t="s">
        <v>42</v>
      </c>
      <c r="K689" s="6">
        <v>40437</v>
      </c>
      <c r="L689" s="6">
        <v>40442</v>
      </c>
      <c r="M689" s="7">
        <v>75513071</v>
      </c>
      <c r="N689" s="19" t="s">
        <v>289</v>
      </c>
      <c r="O689" s="19">
        <v>0</v>
      </c>
      <c r="P689" s="19">
        <v>75.513070999999997</v>
      </c>
      <c r="Q689" s="18">
        <v>9</v>
      </c>
      <c r="R689" s="169" t="str">
        <f t="shared" si="10"/>
        <v>Septiembre</v>
      </c>
      <c r="S689" t="s">
        <v>170</v>
      </c>
      <c r="T689" s="17" t="s">
        <v>246</v>
      </c>
    </row>
    <row r="690" spans="1:20">
      <c r="A690" s="4">
        <v>7725116403</v>
      </c>
      <c r="B690" s="5" t="s">
        <v>274</v>
      </c>
      <c r="C690" s="4">
        <v>48926370</v>
      </c>
      <c r="D690" s="5" t="s">
        <v>281</v>
      </c>
      <c r="E690" s="5" t="s">
        <v>249</v>
      </c>
      <c r="F690" s="5" t="s">
        <v>227</v>
      </c>
      <c r="G690" s="5" t="s">
        <v>100</v>
      </c>
      <c r="H690" s="5" t="s">
        <v>245</v>
      </c>
      <c r="I690" s="5" t="s">
        <v>42</v>
      </c>
      <c r="J690" s="5" t="s">
        <v>42</v>
      </c>
      <c r="K690" s="6">
        <v>40441</v>
      </c>
      <c r="L690" s="6">
        <v>40442</v>
      </c>
      <c r="M690" s="7">
        <v>197228</v>
      </c>
      <c r="N690" s="19" t="s">
        <v>289</v>
      </c>
      <c r="O690" s="19">
        <v>0</v>
      </c>
      <c r="P690" s="19">
        <v>0.19722799999999999</v>
      </c>
      <c r="Q690" s="18">
        <v>9</v>
      </c>
      <c r="R690" s="169" t="str">
        <f t="shared" si="10"/>
        <v>Septiembre</v>
      </c>
      <c r="S690" t="s">
        <v>170</v>
      </c>
      <c r="T690" s="17" t="s">
        <v>246</v>
      </c>
    </row>
    <row r="691" spans="1:20">
      <c r="A691" s="4">
        <v>7725116403</v>
      </c>
      <c r="B691" s="5" t="s">
        <v>274</v>
      </c>
      <c r="C691" s="4">
        <v>48926370</v>
      </c>
      <c r="D691" s="5" t="s">
        <v>281</v>
      </c>
      <c r="E691" s="5" t="s">
        <v>249</v>
      </c>
      <c r="F691" s="5" t="s">
        <v>227</v>
      </c>
      <c r="G691" s="5" t="s">
        <v>100</v>
      </c>
      <c r="H691" s="5" t="s">
        <v>245</v>
      </c>
      <c r="I691" s="5" t="s">
        <v>42</v>
      </c>
      <c r="J691" s="5" t="s">
        <v>42</v>
      </c>
      <c r="K691" s="6">
        <v>40437</v>
      </c>
      <c r="L691" s="6">
        <v>40442</v>
      </c>
      <c r="M691" s="7">
        <v>48157132</v>
      </c>
      <c r="N691" s="19" t="s">
        <v>289</v>
      </c>
      <c r="O691" s="19">
        <v>0</v>
      </c>
      <c r="P691" s="19">
        <v>48.157131999999997</v>
      </c>
      <c r="Q691" s="18">
        <v>9</v>
      </c>
      <c r="R691" s="169" t="str">
        <f t="shared" si="10"/>
        <v>Septiembre</v>
      </c>
      <c r="S691" t="s">
        <v>170</v>
      </c>
      <c r="T691" s="17" t="s">
        <v>246</v>
      </c>
    </row>
    <row r="692" spans="1:20">
      <c r="A692" s="4">
        <v>7725116403</v>
      </c>
      <c r="B692" s="5" t="s">
        <v>274</v>
      </c>
      <c r="C692" s="4">
        <v>48926470</v>
      </c>
      <c r="D692" s="5" t="s">
        <v>284</v>
      </c>
      <c r="E692" s="5" t="s">
        <v>239</v>
      </c>
      <c r="F692" s="5" t="s">
        <v>227</v>
      </c>
      <c r="G692" s="5" t="s">
        <v>78</v>
      </c>
      <c r="H692" s="5" t="s">
        <v>79</v>
      </c>
      <c r="I692" s="5" t="s">
        <v>42</v>
      </c>
      <c r="J692" s="5" t="s">
        <v>42</v>
      </c>
      <c r="K692" s="6">
        <v>40437</v>
      </c>
      <c r="L692" s="6">
        <v>40442</v>
      </c>
      <c r="M692" s="7">
        <v>5820632</v>
      </c>
      <c r="N692" s="19" t="s">
        <v>289</v>
      </c>
      <c r="O692" s="19">
        <v>0</v>
      </c>
      <c r="P692" s="19">
        <v>5.8206319999999998</v>
      </c>
      <c r="Q692" s="18">
        <v>9</v>
      </c>
      <c r="R692" s="169" t="str">
        <f t="shared" si="10"/>
        <v>Septiembre</v>
      </c>
      <c r="S692" t="s">
        <v>170</v>
      </c>
      <c r="T692" s="17" t="s">
        <v>246</v>
      </c>
    </row>
    <row r="693" spans="1:20">
      <c r="A693" s="4">
        <v>7725116403</v>
      </c>
      <c r="B693" s="5" t="s">
        <v>274</v>
      </c>
      <c r="C693" s="4">
        <v>48926170</v>
      </c>
      <c r="D693" s="5" t="s">
        <v>278</v>
      </c>
      <c r="E693" s="5" t="s">
        <v>239</v>
      </c>
      <c r="F693" s="5" t="s">
        <v>227</v>
      </c>
      <c r="G693" s="5" t="s">
        <v>78</v>
      </c>
      <c r="H693" s="5" t="s">
        <v>79</v>
      </c>
      <c r="I693" s="5" t="s">
        <v>42</v>
      </c>
      <c r="J693" s="5" t="s">
        <v>42</v>
      </c>
      <c r="K693" s="6">
        <v>40444</v>
      </c>
      <c r="L693" s="6">
        <v>40449</v>
      </c>
      <c r="M693" s="7">
        <v>26236152</v>
      </c>
      <c r="N693" s="19" t="s">
        <v>289</v>
      </c>
      <c r="O693" s="19">
        <v>0</v>
      </c>
      <c r="P693" s="19">
        <v>26.236152000000001</v>
      </c>
      <c r="Q693" s="18">
        <v>9</v>
      </c>
      <c r="R693" s="169" t="str">
        <f t="shared" si="10"/>
        <v>Septiembre</v>
      </c>
      <c r="S693" t="s">
        <v>170</v>
      </c>
      <c r="T693" s="17" t="s">
        <v>246</v>
      </c>
    </row>
    <row r="694" spans="1:20">
      <c r="A694" s="4">
        <v>7725116403</v>
      </c>
      <c r="B694" s="5" t="s">
        <v>274</v>
      </c>
      <c r="C694" s="4">
        <v>48926270</v>
      </c>
      <c r="D694" s="5" t="s">
        <v>279</v>
      </c>
      <c r="E694" s="5" t="s">
        <v>239</v>
      </c>
      <c r="F694" s="5" t="s">
        <v>227</v>
      </c>
      <c r="G694" s="5" t="s">
        <v>100</v>
      </c>
      <c r="H694" s="5" t="s">
        <v>245</v>
      </c>
      <c r="I694" s="5" t="s">
        <v>42</v>
      </c>
      <c r="J694" s="5" t="s">
        <v>42</v>
      </c>
      <c r="K694" s="6">
        <v>40443</v>
      </c>
      <c r="L694" s="6">
        <v>40449</v>
      </c>
      <c r="M694" s="7">
        <v>77716420</v>
      </c>
      <c r="N694" s="19" t="s">
        <v>289</v>
      </c>
      <c r="O694" s="19">
        <v>0</v>
      </c>
      <c r="P694" s="19">
        <v>77.716419999999999</v>
      </c>
      <c r="Q694" s="18">
        <v>9</v>
      </c>
      <c r="R694" s="169" t="str">
        <f t="shared" si="10"/>
        <v>Septiembre</v>
      </c>
      <c r="S694" t="s">
        <v>170</v>
      </c>
      <c r="T694" s="17" t="s">
        <v>246</v>
      </c>
    </row>
    <row r="695" spans="1:20">
      <c r="A695" s="4">
        <v>7725116403</v>
      </c>
      <c r="B695" s="5" t="s">
        <v>274</v>
      </c>
      <c r="C695" s="4">
        <v>48926370</v>
      </c>
      <c r="D695" s="5" t="s">
        <v>281</v>
      </c>
      <c r="E695" s="5" t="s">
        <v>239</v>
      </c>
      <c r="F695" s="5" t="s">
        <v>227</v>
      </c>
      <c r="G695" s="5" t="s">
        <v>100</v>
      </c>
      <c r="H695" s="5" t="s">
        <v>245</v>
      </c>
      <c r="I695" s="5" t="s">
        <v>42</v>
      </c>
      <c r="J695" s="5" t="s">
        <v>42</v>
      </c>
      <c r="K695" s="6">
        <v>40443</v>
      </c>
      <c r="L695" s="6">
        <v>40449</v>
      </c>
      <c r="M695" s="7">
        <v>49821611</v>
      </c>
      <c r="N695" s="19" t="s">
        <v>289</v>
      </c>
      <c r="O695" s="19">
        <v>0</v>
      </c>
      <c r="P695" s="19">
        <v>49.821610999999997</v>
      </c>
      <c r="Q695" s="18">
        <v>9</v>
      </c>
      <c r="R695" s="169" t="str">
        <f t="shared" si="10"/>
        <v>Septiembre</v>
      </c>
      <c r="S695" t="s">
        <v>170</v>
      </c>
      <c r="T695" s="17" t="s">
        <v>246</v>
      </c>
    </row>
    <row r="696" spans="1:20">
      <c r="A696" s="4">
        <v>7725116403</v>
      </c>
      <c r="B696" s="5" t="s">
        <v>274</v>
      </c>
      <c r="C696" s="4">
        <v>48926470</v>
      </c>
      <c r="D696" s="5" t="s">
        <v>284</v>
      </c>
      <c r="E696" s="5" t="s">
        <v>239</v>
      </c>
      <c r="F696" s="5" t="s">
        <v>227</v>
      </c>
      <c r="G696" s="5" t="s">
        <v>78</v>
      </c>
      <c r="H696" s="5" t="s">
        <v>79</v>
      </c>
      <c r="I696" s="5" t="s">
        <v>42</v>
      </c>
      <c r="J696" s="5" t="s">
        <v>42</v>
      </c>
      <c r="K696" s="6">
        <v>40444</v>
      </c>
      <c r="L696" s="6">
        <v>40449</v>
      </c>
      <c r="M696" s="7">
        <v>5890260</v>
      </c>
      <c r="N696" s="19" t="s">
        <v>289</v>
      </c>
      <c r="O696" s="19">
        <v>0</v>
      </c>
      <c r="P696" s="19">
        <v>5.8902599999999996</v>
      </c>
      <c r="Q696" s="18">
        <v>9</v>
      </c>
      <c r="R696" s="169" t="str">
        <f t="shared" si="10"/>
        <v>Septiembre</v>
      </c>
      <c r="S696" t="s">
        <v>170</v>
      </c>
      <c r="T696" s="17" t="s">
        <v>246</v>
      </c>
    </row>
    <row r="697" spans="1:20">
      <c r="A697" s="4">
        <v>7725110102</v>
      </c>
      <c r="B697" s="5" t="s">
        <v>256</v>
      </c>
      <c r="C697" s="4">
        <v>48926070</v>
      </c>
      <c r="D697" s="5" t="s">
        <v>174</v>
      </c>
      <c r="E697" s="5" t="s">
        <v>71</v>
      </c>
      <c r="F697" s="5" t="s">
        <v>227</v>
      </c>
      <c r="G697" s="5" t="s">
        <v>40</v>
      </c>
      <c r="H697" s="5" t="s">
        <v>229</v>
      </c>
      <c r="I697" s="5" t="s">
        <v>42</v>
      </c>
      <c r="J697" s="5" t="s">
        <v>42</v>
      </c>
      <c r="K697" s="6">
        <v>40450</v>
      </c>
      <c r="L697" s="6">
        <v>40450</v>
      </c>
      <c r="M697" s="7">
        <v>7520540</v>
      </c>
      <c r="N697" s="19" t="s">
        <v>289</v>
      </c>
      <c r="O697" s="19">
        <v>0</v>
      </c>
      <c r="P697" s="19">
        <v>7.5205399999999996</v>
      </c>
      <c r="Q697" s="18">
        <v>9</v>
      </c>
      <c r="R697" s="169" t="str">
        <f t="shared" si="10"/>
        <v>Septiembre</v>
      </c>
      <c r="S697" t="s">
        <v>292</v>
      </c>
      <c r="T697" s="17" t="s">
        <v>242</v>
      </c>
    </row>
    <row r="698" spans="1:20">
      <c r="A698" s="4">
        <v>7725110104</v>
      </c>
      <c r="B698" s="5" t="s">
        <v>257</v>
      </c>
      <c r="C698" s="4">
        <v>48926070</v>
      </c>
      <c r="D698" s="5" t="s">
        <v>174</v>
      </c>
      <c r="E698" s="5" t="s">
        <v>71</v>
      </c>
      <c r="F698" s="5" t="s">
        <v>227</v>
      </c>
      <c r="G698" s="5" t="s">
        <v>40</v>
      </c>
      <c r="H698" s="5" t="s">
        <v>229</v>
      </c>
      <c r="I698" s="5" t="s">
        <v>42</v>
      </c>
      <c r="J698" s="5" t="s">
        <v>42</v>
      </c>
      <c r="K698" s="6">
        <v>40450</v>
      </c>
      <c r="L698" s="6">
        <v>40450</v>
      </c>
      <c r="M698" s="7">
        <v>1223020</v>
      </c>
      <c r="N698" s="19" t="s">
        <v>289</v>
      </c>
      <c r="O698" s="19">
        <v>0</v>
      </c>
      <c r="P698" s="19">
        <v>1.22302</v>
      </c>
      <c r="Q698" s="18">
        <v>9</v>
      </c>
      <c r="R698" s="169" t="str">
        <f t="shared" si="10"/>
        <v>Septiembre</v>
      </c>
      <c r="S698" t="s">
        <v>292</v>
      </c>
      <c r="T698" s="17" t="s">
        <v>242</v>
      </c>
    </row>
    <row r="699" spans="1:20">
      <c r="A699" s="4">
        <v>7725110108</v>
      </c>
      <c r="B699" s="5" t="s">
        <v>258</v>
      </c>
      <c r="C699" s="4">
        <v>48926070</v>
      </c>
      <c r="D699" s="5" t="s">
        <v>174</v>
      </c>
      <c r="E699" s="5" t="s">
        <v>71</v>
      </c>
      <c r="F699" s="5" t="s">
        <v>227</v>
      </c>
      <c r="G699" s="5" t="s">
        <v>40</v>
      </c>
      <c r="H699" s="5" t="s">
        <v>229</v>
      </c>
      <c r="I699" s="5" t="s">
        <v>42</v>
      </c>
      <c r="J699" s="5" t="s">
        <v>42</v>
      </c>
      <c r="K699" s="6">
        <v>40450</v>
      </c>
      <c r="L699" s="6">
        <v>40450</v>
      </c>
      <c r="M699" s="7">
        <v>58000</v>
      </c>
      <c r="N699" s="19" t="s">
        <v>289</v>
      </c>
      <c r="O699" s="19">
        <v>0</v>
      </c>
      <c r="P699" s="19">
        <v>5.8000000000000003E-2</v>
      </c>
      <c r="Q699" s="18">
        <v>9</v>
      </c>
      <c r="R699" s="169" t="str">
        <f t="shared" si="10"/>
        <v>Septiembre</v>
      </c>
      <c r="S699" t="s">
        <v>292</v>
      </c>
      <c r="T699" s="17" t="s">
        <v>242</v>
      </c>
    </row>
    <row r="700" spans="1:20">
      <c r="A700" s="4">
        <v>7725110110</v>
      </c>
      <c r="B700" s="5" t="s">
        <v>259</v>
      </c>
      <c r="C700" s="4">
        <v>48926070</v>
      </c>
      <c r="D700" s="5" t="s">
        <v>174</v>
      </c>
      <c r="E700" s="5" t="s">
        <v>71</v>
      </c>
      <c r="F700" s="5" t="s">
        <v>227</v>
      </c>
      <c r="G700" s="5" t="s">
        <v>40</v>
      </c>
      <c r="H700" s="5" t="s">
        <v>229</v>
      </c>
      <c r="I700" s="5" t="s">
        <v>42</v>
      </c>
      <c r="J700" s="5" t="s">
        <v>42</v>
      </c>
      <c r="K700" s="6">
        <v>40450</v>
      </c>
      <c r="L700" s="6">
        <v>40450</v>
      </c>
      <c r="M700" s="7">
        <v>239850</v>
      </c>
      <c r="N700" s="19" t="s">
        <v>289</v>
      </c>
      <c r="O700" s="19">
        <v>0</v>
      </c>
      <c r="P700" s="19">
        <v>0.23985000000000001</v>
      </c>
      <c r="Q700" s="18">
        <v>9</v>
      </c>
      <c r="R700" s="169" t="str">
        <f t="shared" si="10"/>
        <v>Septiembre</v>
      </c>
      <c r="S700" t="s">
        <v>292</v>
      </c>
      <c r="T700" s="17" t="s">
        <v>242</v>
      </c>
    </row>
    <row r="701" spans="1:20">
      <c r="A701" s="4">
        <v>7725110111</v>
      </c>
      <c r="B701" s="5" t="s">
        <v>260</v>
      </c>
      <c r="C701" s="4">
        <v>48926070</v>
      </c>
      <c r="D701" s="5" t="s">
        <v>174</v>
      </c>
      <c r="E701" s="5" t="s">
        <v>71</v>
      </c>
      <c r="F701" s="5" t="s">
        <v>227</v>
      </c>
      <c r="G701" s="5" t="s">
        <v>44</v>
      </c>
      <c r="H701" s="5" t="s">
        <v>230</v>
      </c>
      <c r="I701" s="5" t="s">
        <v>42</v>
      </c>
      <c r="J701" s="5" t="s">
        <v>42</v>
      </c>
      <c r="K701" s="6">
        <v>40450</v>
      </c>
      <c r="L701" s="6">
        <v>40450</v>
      </c>
      <c r="M701" s="7">
        <v>1650145</v>
      </c>
      <c r="N701" s="19" t="s">
        <v>289</v>
      </c>
      <c r="O701" s="19">
        <v>0</v>
      </c>
      <c r="P701" s="19">
        <v>1.650145</v>
      </c>
      <c r="Q701" s="18">
        <v>9</v>
      </c>
      <c r="R701" s="169" t="str">
        <f t="shared" si="10"/>
        <v>Septiembre</v>
      </c>
      <c r="S701" t="s">
        <v>293</v>
      </c>
      <c r="T701" s="17" t="s">
        <v>242</v>
      </c>
    </row>
    <row r="702" spans="1:20">
      <c r="A702" s="4">
        <v>7725110112</v>
      </c>
      <c r="B702" s="5" t="s">
        <v>261</v>
      </c>
      <c r="C702" s="4">
        <v>48926070</v>
      </c>
      <c r="D702" s="5" t="s">
        <v>174</v>
      </c>
      <c r="E702" s="5" t="s">
        <v>71</v>
      </c>
      <c r="F702" s="5" t="s">
        <v>227</v>
      </c>
      <c r="G702" s="5" t="s">
        <v>44</v>
      </c>
      <c r="H702" s="5" t="s">
        <v>230</v>
      </c>
      <c r="I702" s="5" t="s">
        <v>42</v>
      </c>
      <c r="J702" s="5" t="s">
        <v>42</v>
      </c>
      <c r="K702" s="6">
        <v>40450</v>
      </c>
      <c r="L702" s="6">
        <v>40450</v>
      </c>
      <c r="M702" s="7">
        <v>347397</v>
      </c>
      <c r="N702" s="19" t="s">
        <v>289</v>
      </c>
      <c r="O702" s="19">
        <v>0</v>
      </c>
      <c r="P702" s="19">
        <v>0.34739700000000001</v>
      </c>
      <c r="Q702" s="18">
        <v>9</v>
      </c>
      <c r="R702" s="169" t="str">
        <f t="shared" si="10"/>
        <v>Septiembre</v>
      </c>
      <c r="S702" t="s">
        <v>293</v>
      </c>
      <c r="T702" s="17" t="s">
        <v>242</v>
      </c>
    </row>
    <row r="703" spans="1:20">
      <c r="A703" s="4">
        <v>7725110113</v>
      </c>
      <c r="B703" s="5" t="s">
        <v>262</v>
      </c>
      <c r="C703" s="4">
        <v>48926070</v>
      </c>
      <c r="D703" s="5" t="s">
        <v>174</v>
      </c>
      <c r="E703" s="5" t="s">
        <v>71</v>
      </c>
      <c r="F703" s="5" t="s">
        <v>227</v>
      </c>
      <c r="G703" s="5" t="s">
        <v>44</v>
      </c>
      <c r="H703" s="5" t="s">
        <v>230</v>
      </c>
      <c r="I703" s="5" t="s">
        <v>42</v>
      </c>
      <c r="J703" s="5" t="s">
        <v>42</v>
      </c>
      <c r="K703" s="6">
        <v>40450</v>
      </c>
      <c r="L703" s="6">
        <v>40450</v>
      </c>
      <c r="M703" s="7">
        <v>1476446</v>
      </c>
      <c r="N703" s="19" t="s">
        <v>289</v>
      </c>
      <c r="O703" s="19">
        <v>0</v>
      </c>
      <c r="P703" s="19">
        <v>1.4764459999999999</v>
      </c>
      <c r="Q703" s="18">
        <v>9</v>
      </c>
      <c r="R703" s="169" t="str">
        <f t="shared" si="10"/>
        <v>Septiembre</v>
      </c>
      <c r="S703" t="s">
        <v>293</v>
      </c>
      <c r="T703" s="17" t="s">
        <v>242</v>
      </c>
    </row>
    <row r="704" spans="1:20">
      <c r="A704" s="4">
        <v>7725110114</v>
      </c>
      <c r="B704" s="5" t="s">
        <v>263</v>
      </c>
      <c r="C704" s="4">
        <v>48926070</v>
      </c>
      <c r="D704" s="5" t="s">
        <v>174</v>
      </c>
      <c r="E704" s="5" t="s">
        <v>71</v>
      </c>
      <c r="F704" s="5" t="s">
        <v>227</v>
      </c>
      <c r="G704" s="5" t="s">
        <v>44</v>
      </c>
      <c r="H704" s="5" t="s">
        <v>230</v>
      </c>
      <c r="I704" s="5" t="s">
        <v>42</v>
      </c>
      <c r="J704" s="5" t="s">
        <v>42</v>
      </c>
      <c r="K704" s="6">
        <v>40450</v>
      </c>
      <c r="L704" s="6">
        <v>40450</v>
      </c>
      <c r="M704" s="7">
        <v>781648</v>
      </c>
      <c r="N704" s="19" t="s">
        <v>289</v>
      </c>
      <c r="O704" s="19">
        <v>0</v>
      </c>
      <c r="P704" s="19">
        <v>0.78164800000000001</v>
      </c>
      <c r="Q704" s="18">
        <v>9</v>
      </c>
      <c r="R704" s="169" t="str">
        <f t="shared" si="10"/>
        <v>Septiembre</v>
      </c>
      <c r="S704" t="s">
        <v>293</v>
      </c>
      <c r="T704" s="17" t="s">
        <v>242</v>
      </c>
    </row>
    <row r="705" spans="1:20">
      <c r="A705" s="4">
        <v>7725110116</v>
      </c>
      <c r="B705" s="5" t="s">
        <v>264</v>
      </c>
      <c r="C705" s="4">
        <v>48926070</v>
      </c>
      <c r="D705" s="5" t="s">
        <v>174</v>
      </c>
      <c r="E705" s="5" t="s">
        <v>71</v>
      </c>
      <c r="F705" s="5" t="s">
        <v>227</v>
      </c>
      <c r="G705" s="5" t="s">
        <v>44</v>
      </c>
      <c r="H705" s="5" t="s">
        <v>230</v>
      </c>
      <c r="I705" s="5" t="s">
        <v>42</v>
      </c>
      <c r="J705" s="5" t="s">
        <v>42</v>
      </c>
      <c r="K705" s="6">
        <v>40450</v>
      </c>
      <c r="L705" s="6">
        <v>40450</v>
      </c>
      <c r="M705" s="7">
        <v>1563296</v>
      </c>
      <c r="N705" s="19" t="s">
        <v>289</v>
      </c>
      <c r="O705" s="19">
        <v>0</v>
      </c>
      <c r="P705" s="19">
        <v>1.563296</v>
      </c>
      <c r="Q705" s="18">
        <v>9</v>
      </c>
      <c r="R705" s="169" t="str">
        <f t="shared" si="10"/>
        <v>Septiembre</v>
      </c>
      <c r="S705" t="s">
        <v>294</v>
      </c>
      <c r="T705" s="17" t="s">
        <v>242</v>
      </c>
    </row>
    <row r="706" spans="1:20">
      <c r="A706" s="4">
        <v>7725110124</v>
      </c>
      <c r="B706" s="5" t="s">
        <v>267</v>
      </c>
      <c r="C706" s="4">
        <v>48926070</v>
      </c>
      <c r="D706" s="5" t="s">
        <v>174</v>
      </c>
      <c r="E706" s="5" t="s">
        <v>71</v>
      </c>
      <c r="F706" s="5" t="s">
        <v>227</v>
      </c>
      <c r="G706" s="5" t="s">
        <v>44</v>
      </c>
      <c r="H706" s="5" t="s">
        <v>230</v>
      </c>
      <c r="I706" s="5" t="s">
        <v>42</v>
      </c>
      <c r="J706" s="5" t="s">
        <v>42</v>
      </c>
      <c r="K706" s="6">
        <v>40450</v>
      </c>
      <c r="L706" s="6">
        <v>40450</v>
      </c>
      <c r="M706" s="7">
        <v>180648</v>
      </c>
      <c r="N706" s="19" t="s">
        <v>289</v>
      </c>
      <c r="O706" s="19">
        <v>0</v>
      </c>
      <c r="P706" s="19">
        <v>0.180648</v>
      </c>
      <c r="Q706" s="18">
        <v>9</v>
      </c>
      <c r="R706" s="169" t="str">
        <f t="shared" si="10"/>
        <v>Septiembre</v>
      </c>
      <c r="S706" t="s">
        <v>295</v>
      </c>
      <c r="T706" s="17" t="s">
        <v>242</v>
      </c>
    </row>
    <row r="707" spans="1:20">
      <c r="A707" s="4">
        <v>7725110127</v>
      </c>
      <c r="B707" s="5" t="s">
        <v>268</v>
      </c>
      <c r="C707" s="4">
        <v>48926070</v>
      </c>
      <c r="D707" s="5" t="s">
        <v>174</v>
      </c>
      <c r="E707" s="5" t="s">
        <v>71</v>
      </c>
      <c r="F707" s="5" t="s">
        <v>227</v>
      </c>
      <c r="G707" s="5" t="s">
        <v>54</v>
      </c>
      <c r="H707" s="5" t="s">
        <v>231</v>
      </c>
      <c r="I707" s="5" t="s">
        <v>42</v>
      </c>
      <c r="J707" s="5" t="s">
        <v>42</v>
      </c>
      <c r="K707" s="6">
        <v>40450</v>
      </c>
      <c r="L707" s="6">
        <v>40450</v>
      </c>
      <c r="M707" s="7">
        <v>739200</v>
      </c>
      <c r="N707" s="19" t="s">
        <v>289</v>
      </c>
      <c r="O707" s="19">
        <v>0</v>
      </c>
      <c r="P707" s="19">
        <v>0.73919999999999997</v>
      </c>
      <c r="Q707" s="18">
        <v>9</v>
      </c>
      <c r="R707" s="169" t="str">
        <f t="shared" si="10"/>
        <v>Septiembre</v>
      </c>
      <c r="S707" t="s">
        <v>296</v>
      </c>
      <c r="T707" s="17" t="s">
        <v>242</v>
      </c>
    </row>
    <row r="708" spans="1:20">
      <c r="A708" s="4">
        <v>7725110128</v>
      </c>
      <c r="B708" s="5" t="s">
        <v>269</v>
      </c>
      <c r="C708" s="4">
        <v>48926070</v>
      </c>
      <c r="D708" s="5" t="s">
        <v>174</v>
      </c>
      <c r="E708" s="5" t="s">
        <v>71</v>
      </c>
      <c r="F708" s="5" t="s">
        <v>227</v>
      </c>
      <c r="G708" s="5" t="s">
        <v>54</v>
      </c>
      <c r="H708" s="5" t="s">
        <v>231</v>
      </c>
      <c r="I708" s="5" t="s">
        <v>42</v>
      </c>
      <c r="J708" s="5" t="s">
        <v>42</v>
      </c>
      <c r="K708" s="6">
        <v>40450</v>
      </c>
      <c r="L708" s="6">
        <v>40450</v>
      </c>
      <c r="M708" s="7">
        <v>-685093</v>
      </c>
      <c r="N708" s="19" t="s">
        <v>289</v>
      </c>
      <c r="O708" s="19">
        <v>0</v>
      </c>
      <c r="P708" s="19">
        <v>-0.68509299999999995</v>
      </c>
      <c r="Q708" s="18">
        <v>9</v>
      </c>
      <c r="R708" s="169" t="str">
        <f t="shared" si="10"/>
        <v>Septiembre</v>
      </c>
      <c r="S708" t="s">
        <v>296</v>
      </c>
      <c r="T708" s="17" t="s">
        <v>242</v>
      </c>
    </row>
    <row r="709" spans="1:20">
      <c r="A709" s="4">
        <v>7725110128</v>
      </c>
      <c r="B709" s="5" t="s">
        <v>269</v>
      </c>
      <c r="C709" s="4">
        <v>48926070</v>
      </c>
      <c r="D709" s="5" t="s">
        <v>174</v>
      </c>
      <c r="E709" s="5" t="s">
        <v>71</v>
      </c>
      <c r="F709" s="5" t="s">
        <v>227</v>
      </c>
      <c r="G709" s="5" t="s">
        <v>54</v>
      </c>
      <c r="H709" s="5" t="s">
        <v>231</v>
      </c>
      <c r="I709" s="5" t="s">
        <v>42</v>
      </c>
      <c r="J709" s="5" t="s">
        <v>42</v>
      </c>
      <c r="K709" s="6">
        <v>40450</v>
      </c>
      <c r="L709" s="6">
        <v>40450</v>
      </c>
      <c r="M709" s="7">
        <v>2140900</v>
      </c>
      <c r="N709" s="19" t="s">
        <v>289</v>
      </c>
      <c r="O709" s="19">
        <v>0</v>
      </c>
      <c r="P709" s="19">
        <v>2.1408999999999998</v>
      </c>
      <c r="Q709" s="18">
        <v>9</v>
      </c>
      <c r="R709" s="169" t="str">
        <f t="shared" si="10"/>
        <v>Septiembre</v>
      </c>
      <c r="S709" t="s">
        <v>296</v>
      </c>
      <c r="T709" s="17" t="s">
        <v>242</v>
      </c>
    </row>
    <row r="710" spans="1:20">
      <c r="A710" s="4">
        <v>7725110129</v>
      </c>
      <c r="B710" s="5" t="s">
        <v>270</v>
      </c>
      <c r="C710" s="4">
        <v>48926070</v>
      </c>
      <c r="D710" s="5" t="s">
        <v>174</v>
      </c>
      <c r="E710" s="5" t="s">
        <v>71</v>
      </c>
      <c r="F710" s="5" t="s">
        <v>227</v>
      </c>
      <c r="G710" s="5" t="s">
        <v>54</v>
      </c>
      <c r="H710" s="5" t="s">
        <v>231</v>
      </c>
      <c r="I710" s="5" t="s">
        <v>42</v>
      </c>
      <c r="J710" s="5" t="s">
        <v>42</v>
      </c>
      <c r="K710" s="6">
        <v>40450</v>
      </c>
      <c r="L710" s="6">
        <v>40450</v>
      </c>
      <c r="M710" s="7">
        <v>-708849</v>
      </c>
      <c r="N710" s="19" t="s">
        <v>289</v>
      </c>
      <c r="O710" s="19">
        <v>0</v>
      </c>
      <c r="P710" s="19">
        <v>-0.70884899999999995</v>
      </c>
      <c r="Q710" s="18">
        <v>9</v>
      </c>
      <c r="R710" s="169" t="str">
        <f t="shared" ref="R710:R773" si="11">VLOOKUP(Q710,$Y$3:$Z$14,2)</f>
        <v>Septiembre</v>
      </c>
      <c r="S710" t="s">
        <v>296</v>
      </c>
      <c r="T710" s="17" t="s">
        <v>242</v>
      </c>
    </row>
    <row r="711" spans="1:20">
      <c r="A711" s="4">
        <v>7725110129</v>
      </c>
      <c r="B711" s="5" t="s">
        <v>270</v>
      </c>
      <c r="C711" s="4">
        <v>48926070</v>
      </c>
      <c r="D711" s="5" t="s">
        <v>174</v>
      </c>
      <c r="E711" s="5" t="s">
        <v>71</v>
      </c>
      <c r="F711" s="5" t="s">
        <v>227</v>
      </c>
      <c r="G711" s="5" t="s">
        <v>54</v>
      </c>
      <c r="H711" s="5" t="s">
        <v>231</v>
      </c>
      <c r="I711" s="5" t="s">
        <v>42</v>
      </c>
      <c r="J711" s="5" t="s">
        <v>42</v>
      </c>
      <c r="K711" s="6">
        <v>40450</v>
      </c>
      <c r="L711" s="6">
        <v>40450</v>
      </c>
      <c r="M711" s="7">
        <v>2764300</v>
      </c>
      <c r="N711" s="19" t="s">
        <v>289</v>
      </c>
      <c r="O711" s="19">
        <v>0</v>
      </c>
      <c r="P711" s="19">
        <v>2.7643</v>
      </c>
      <c r="Q711" s="18">
        <v>9</v>
      </c>
      <c r="R711" s="169" t="str">
        <f t="shared" si="11"/>
        <v>Septiembre</v>
      </c>
      <c r="S711" t="s">
        <v>296</v>
      </c>
      <c r="T711" s="17" t="s">
        <v>242</v>
      </c>
    </row>
    <row r="712" spans="1:20">
      <c r="A712" s="4">
        <v>7725110131</v>
      </c>
      <c r="B712" s="5" t="s">
        <v>271</v>
      </c>
      <c r="C712" s="4">
        <v>48926070</v>
      </c>
      <c r="D712" s="5" t="s">
        <v>174</v>
      </c>
      <c r="E712" s="5" t="s">
        <v>71</v>
      </c>
      <c r="F712" s="5" t="s">
        <v>227</v>
      </c>
      <c r="G712" s="5" t="s">
        <v>54</v>
      </c>
      <c r="H712" s="5" t="s">
        <v>231</v>
      </c>
      <c r="I712" s="5" t="s">
        <v>42</v>
      </c>
      <c r="J712" s="5" t="s">
        <v>42</v>
      </c>
      <c r="K712" s="6">
        <v>40450</v>
      </c>
      <c r="L712" s="6">
        <v>40450</v>
      </c>
      <c r="M712" s="7">
        <v>679600</v>
      </c>
      <c r="N712" s="19" t="s">
        <v>289</v>
      </c>
      <c r="O712" s="19">
        <v>0</v>
      </c>
      <c r="P712" s="19">
        <v>0.67959999999999998</v>
      </c>
      <c r="Q712" s="18">
        <v>9</v>
      </c>
      <c r="R712" s="169" t="str">
        <f t="shared" si="11"/>
        <v>Septiembre</v>
      </c>
      <c r="S712" t="s">
        <v>297</v>
      </c>
      <c r="T712" s="17" t="s">
        <v>242</v>
      </c>
    </row>
    <row r="713" spans="1:20">
      <c r="A713" s="4">
        <v>7725110133</v>
      </c>
      <c r="B713" s="5" t="s">
        <v>272</v>
      </c>
      <c r="C713" s="4">
        <v>48926070</v>
      </c>
      <c r="D713" s="5" t="s">
        <v>174</v>
      </c>
      <c r="E713" s="5" t="s">
        <v>71</v>
      </c>
      <c r="F713" s="5" t="s">
        <v>227</v>
      </c>
      <c r="G713" s="5" t="s">
        <v>54</v>
      </c>
      <c r="H713" s="5" t="s">
        <v>231</v>
      </c>
      <c r="I713" s="5" t="s">
        <v>42</v>
      </c>
      <c r="J713" s="5" t="s">
        <v>42</v>
      </c>
      <c r="K713" s="6">
        <v>40450</v>
      </c>
      <c r="L713" s="6">
        <v>40450</v>
      </c>
      <c r="M713" s="7">
        <v>509900</v>
      </c>
      <c r="N713" s="19" t="s">
        <v>289</v>
      </c>
      <c r="O713" s="19">
        <v>0</v>
      </c>
      <c r="P713" s="19">
        <v>0.50990000000000002</v>
      </c>
      <c r="Q713" s="18">
        <v>9</v>
      </c>
      <c r="R713" s="169" t="str">
        <f t="shared" si="11"/>
        <v>Septiembre</v>
      </c>
      <c r="S713" t="s">
        <v>297</v>
      </c>
      <c r="T713" s="17" t="s">
        <v>242</v>
      </c>
    </row>
    <row r="714" spans="1:20">
      <c r="A714" s="4">
        <v>7725110134</v>
      </c>
      <c r="B714" s="5" t="s">
        <v>273</v>
      </c>
      <c r="C714" s="4">
        <v>48926070</v>
      </c>
      <c r="D714" s="5" t="s">
        <v>174</v>
      </c>
      <c r="E714" s="5" t="s">
        <v>71</v>
      </c>
      <c r="F714" s="5" t="s">
        <v>227</v>
      </c>
      <c r="G714" s="5" t="s">
        <v>54</v>
      </c>
      <c r="H714" s="5" t="s">
        <v>231</v>
      </c>
      <c r="I714" s="5" t="s">
        <v>42</v>
      </c>
      <c r="J714" s="5" t="s">
        <v>42</v>
      </c>
      <c r="K714" s="6">
        <v>40450</v>
      </c>
      <c r="L714" s="6">
        <v>40450</v>
      </c>
      <c r="M714" s="7">
        <v>339800</v>
      </c>
      <c r="N714" s="19" t="s">
        <v>289</v>
      </c>
      <c r="O714" s="19">
        <v>0</v>
      </c>
      <c r="P714" s="19">
        <v>0.33979999999999999</v>
      </c>
      <c r="Q714" s="18">
        <v>9</v>
      </c>
      <c r="R714" s="169" t="str">
        <f t="shared" si="11"/>
        <v>Septiembre</v>
      </c>
      <c r="S714" t="s">
        <v>297</v>
      </c>
      <c r="T714" s="17" t="s">
        <v>242</v>
      </c>
    </row>
    <row r="715" spans="1:20">
      <c r="A715" s="4">
        <v>7725110102</v>
      </c>
      <c r="B715" s="5" t="s">
        <v>256</v>
      </c>
      <c r="C715" s="4">
        <v>48926170</v>
      </c>
      <c r="D715" s="5" t="s">
        <v>278</v>
      </c>
      <c r="E715" s="5" t="s">
        <v>71</v>
      </c>
      <c r="F715" s="5" t="s">
        <v>227</v>
      </c>
      <c r="G715" s="5" t="s">
        <v>40</v>
      </c>
      <c r="H715" s="5" t="s">
        <v>229</v>
      </c>
      <c r="I715" s="5" t="s">
        <v>42</v>
      </c>
      <c r="J715" s="5" t="s">
        <v>42</v>
      </c>
      <c r="K715" s="6">
        <v>40450</v>
      </c>
      <c r="L715" s="6">
        <v>40450</v>
      </c>
      <c r="M715" s="7">
        <v>4668920</v>
      </c>
      <c r="N715" s="19" t="s">
        <v>289</v>
      </c>
      <c r="O715" s="19">
        <v>0</v>
      </c>
      <c r="P715" s="19">
        <v>4.66892</v>
      </c>
      <c r="Q715" s="18">
        <v>9</v>
      </c>
      <c r="R715" s="169" t="str">
        <f t="shared" si="11"/>
        <v>Septiembre</v>
      </c>
      <c r="S715" t="s">
        <v>292</v>
      </c>
      <c r="T715" s="17" t="s">
        <v>242</v>
      </c>
    </row>
    <row r="716" spans="1:20">
      <c r="A716" s="4">
        <v>7725110104</v>
      </c>
      <c r="B716" s="5" t="s">
        <v>257</v>
      </c>
      <c r="C716" s="4">
        <v>48926170</v>
      </c>
      <c r="D716" s="5" t="s">
        <v>278</v>
      </c>
      <c r="E716" s="5" t="s">
        <v>71</v>
      </c>
      <c r="F716" s="5" t="s">
        <v>227</v>
      </c>
      <c r="G716" s="5" t="s">
        <v>40</v>
      </c>
      <c r="H716" s="5" t="s">
        <v>229</v>
      </c>
      <c r="I716" s="5" t="s">
        <v>42</v>
      </c>
      <c r="J716" s="5" t="s">
        <v>42</v>
      </c>
      <c r="K716" s="6">
        <v>40450</v>
      </c>
      <c r="L716" s="6">
        <v>40450</v>
      </c>
      <c r="M716" s="7">
        <v>706727</v>
      </c>
      <c r="N716" s="19" t="s">
        <v>289</v>
      </c>
      <c r="O716" s="19">
        <v>0</v>
      </c>
      <c r="P716" s="19">
        <v>0.70672699999999999</v>
      </c>
      <c r="Q716" s="18">
        <v>9</v>
      </c>
      <c r="R716" s="169" t="str">
        <f t="shared" si="11"/>
        <v>Septiembre</v>
      </c>
      <c r="S716" t="s">
        <v>292</v>
      </c>
      <c r="T716" s="17" t="s">
        <v>242</v>
      </c>
    </row>
    <row r="717" spans="1:20">
      <c r="A717" s="4">
        <v>7725110108</v>
      </c>
      <c r="B717" s="5" t="s">
        <v>258</v>
      </c>
      <c r="C717" s="4">
        <v>48926170</v>
      </c>
      <c r="D717" s="5" t="s">
        <v>278</v>
      </c>
      <c r="E717" s="5" t="s">
        <v>71</v>
      </c>
      <c r="F717" s="5" t="s">
        <v>227</v>
      </c>
      <c r="G717" s="5" t="s">
        <v>40</v>
      </c>
      <c r="H717" s="5" t="s">
        <v>229</v>
      </c>
      <c r="I717" s="5" t="s">
        <v>42</v>
      </c>
      <c r="J717" s="5" t="s">
        <v>42</v>
      </c>
      <c r="K717" s="6">
        <v>40450</v>
      </c>
      <c r="L717" s="6">
        <v>40450</v>
      </c>
      <c r="M717" s="7">
        <v>44667</v>
      </c>
      <c r="N717" s="19" t="s">
        <v>289</v>
      </c>
      <c r="O717" s="19">
        <v>0</v>
      </c>
      <c r="P717" s="19">
        <v>4.4666999999999998E-2</v>
      </c>
      <c r="Q717" s="18">
        <v>9</v>
      </c>
      <c r="R717" s="169" t="str">
        <f t="shared" si="11"/>
        <v>Septiembre</v>
      </c>
      <c r="S717" t="s">
        <v>292</v>
      </c>
      <c r="T717" s="17" t="s">
        <v>242</v>
      </c>
    </row>
    <row r="718" spans="1:20">
      <c r="A718" s="4">
        <v>7725110110</v>
      </c>
      <c r="B718" s="5" t="s">
        <v>259</v>
      </c>
      <c r="C718" s="4">
        <v>48926170</v>
      </c>
      <c r="D718" s="5" t="s">
        <v>278</v>
      </c>
      <c r="E718" s="5" t="s">
        <v>71</v>
      </c>
      <c r="F718" s="5" t="s">
        <v>227</v>
      </c>
      <c r="G718" s="5" t="s">
        <v>40</v>
      </c>
      <c r="H718" s="5" t="s">
        <v>229</v>
      </c>
      <c r="I718" s="5" t="s">
        <v>42</v>
      </c>
      <c r="J718" s="5" t="s">
        <v>42</v>
      </c>
      <c r="K718" s="6">
        <v>40450</v>
      </c>
      <c r="L718" s="6">
        <v>40450</v>
      </c>
      <c r="M718" s="7">
        <v>393600</v>
      </c>
      <c r="N718" s="19" t="s">
        <v>289</v>
      </c>
      <c r="O718" s="19">
        <v>0</v>
      </c>
      <c r="P718" s="19">
        <v>0.39360000000000001</v>
      </c>
      <c r="Q718" s="18">
        <v>9</v>
      </c>
      <c r="R718" s="169" t="str">
        <f t="shared" si="11"/>
        <v>Septiembre</v>
      </c>
      <c r="S718" t="s">
        <v>292</v>
      </c>
      <c r="T718" s="17" t="s">
        <v>242</v>
      </c>
    </row>
    <row r="719" spans="1:20">
      <c r="A719" s="4">
        <v>7725110111</v>
      </c>
      <c r="B719" s="5" t="s">
        <v>260</v>
      </c>
      <c r="C719" s="4">
        <v>48926170</v>
      </c>
      <c r="D719" s="5" t="s">
        <v>278</v>
      </c>
      <c r="E719" s="5" t="s">
        <v>71</v>
      </c>
      <c r="F719" s="5" t="s">
        <v>227</v>
      </c>
      <c r="G719" s="5" t="s">
        <v>44</v>
      </c>
      <c r="H719" s="5" t="s">
        <v>230</v>
      </c>
      <c r="I719" s="5" t="s">
        <v>42</v>
      </c>
      <c r="J719" s="5" t="s">
        <v>42</v>
      </c>
      <c r="K719" s="6">
        <v>40450</v>
      </c>
      <c r="L719" s="6">
        <v>40450</v>
      </c>
      <c r="M719" s="7">
        <v>1126680</v>
      </c>
      <c r="N719" s="19" t="s">
        <v>289</v>
      </c>
      <c r="O719" s="19">
        <v>0</v>
      </c>
      <c r="P719" s="19">
        <v>1.1266799999999999</v>
      </c>
      <c r="Q719" s="18">
        <v>9</v>
      </c>
      <c r="R719" s="169" t="str">
        <f t="shared" si="11"/>
        <v>Septiembre</v>
      </c>
      <c r="S719" t="s">
        <v>293</v>
      </c>
      <c r="T719" s="17" t="s">
        <v>242</v>
      </c>
    </row>
    <row r="720" spans="1:20">
      <c r="A720" s="4">
        <v>7725110112</v>
      </c>
      <c r="B720" s="5" t="s">
        <v>261</v>
      </c>
      <c r="C720" s="4">
        <v>48926170</v>
      </c>
      <c r="D720" s="5" t="s">
        <v>278</v>
      </c>
      <c r="E720" s="5" t="s">
        <v>71</v>
      </c>
      <c r="F720" s="5" t="s">
        <v>227</v>
      </c>
      <c r="G720" s="5" t="s">
        <v>44</v>
      </c>
      <c r="H720" s="5" t="s">
        <v>230</v>
      </c>
      <c r="I720" s="5" t="s">
        <v>42</v>
      </c>
      <c r="J720" s="5" t="s">
        <v>42</v>
      </c>
      <c r="K720" s="6">
        <v>40450</v>
      </c>
      <c r="L720" s="6">
        <v>40450</v>
      </c>
      <c r="M720" s="7">
        <v>237197</v>
      </c>
      <c r="N720" s="19" t="s">
        <v>289</v>
      </c>
      <c r="O720" s="19">
        <v>0</v>
      </c>
      <c r="P720" s="19">
        <v>0.23719699999999999</v>
      </c>
      <c r="Q720" s="18">
        <v>9</v>
      </c>
      <c r="R720" s="169" t="str">
        <f t="shared" si="11"/>
        <v>Septiembre</v>
      </c>
      <c r="S720" t="s">
        <v>293</v>
      </c>
      <c r="T720" s="17" t="s">
        <v>242</v>
      </c>
    </row>
    <row r="721" spans="1:20">
      <c r="A721" s="4">
        <v>7725110113</v>
      </c>
      <c r="B721" s="5" t="s">
        <v>262</v>
      </c>
      <c r="C721" s="4">
        <v>48926170</v>
      </c>
      <c r="D721" s="5" t="s">
        <v>278</v>
      </c>
      <c r="E721" s="5" t="s">
        <v>71</v>
      </c>
      <c r="F721" s="5" t="s">
        <v>227</v>
      </c>
      <c r="G721" s="5" t="s">
        <v>44</v>
      </c>
      <c r="H721" s="5" t="s">
        <v>230</v>
      </c>
      <c r="I721" s="5" t="s">
        <v>42</v>
      </c>
      <c r="J721" s="5" t="s">
        <v>42</v>
      </c>
      <c r="K721" s="6">
        <v>40450</v>
      </c>
      <c r="L721" s="6">
        <v>40450</v>
      </c>
      <c r="M721" s="7">
        <v>1008083</v>
      </c>
      <c r="N721" s="19" t="s">
        <v>289</v>
      </c>
      <c r="O721" s="19">
        <v>0</v>
      </c>
      <c r="P721" s="19">
        <v>1.0080830000000001</v>
      </c>
      <c r="Q721" s="18">
        <v>9</v>
      </c>
      <c r="R721" s="169" t="str">
        <f t="shared" si="11"/>
        <v>Septiembre</v>
      </c>
      <c r="S721" t="s">
        <v>293</v>
      </c>
      <c r="T721" s="17" t="s">
        <v>242</v>
      </c>
    </row>
    <row r="722" spans="1:20">
      <c r="A722" s="4">
        <v>7725110114</v>
      </c>
      <c r="B722" s="5" t="s">
        <v>263</v>
      </c>
      <c r="C722" s="4">
        <v>48926170</v>
      </c>
      <c r="D722" s="5" t="s">
        <v>278</v>
      </c>
      <c r="E722" s="5" t="s">
        <v>71</v>
      </c>
      <c r="F722" s="5" t="s">
        <v>227</v>
      </c>
      <c r="G722" s="5" t="s">
        <v>44</v>
      </c>
      <c r="H722" s="5" t="s">
        <v>230</v>
      </c>
      <c r="I722" s="5" t="s">
        <v>42</v>
      </c>
      <c r="J722" s="5" t="s">
        <v>42</v>
      </c>
      <c r="K722" s="6">
        <v>40450</v>
      </c>
      <c r="L722" s="6">
        <v>40450</v>
      </c>
      <c r="M722" s="7">
        <v>533692</v>
      </c>
      <c r="N722" s="19" t="s">
        <v>289</v>
      </c>
      <c r="O722" s="19">
        <v>0</v>
      </c>
      <c r="P722" s="19">
        <v>0.53369200000000006</v>
      </c>
      <c r="Q722" s="18">
        <v>9</v>
      </c>
      <c r="R722" s="169" t="str">
        <f t="shared" si="11"/>
        <v>Septiembre</v>
      </c>
      <c r="S722" t="s">
        <v>293</v>
      </c>
      <c r="T722" s="17" t="s">
        <v>242</v>
      </c>
    </row>
    <row r="723" spans="1:20">
      <c r="A723" s="4">
        <v>7725110116</v>
      </c>
      <c r="B723" s="5" t="s">
        <v>264</v>
      </c>
      <c r="C723" s="4">
        <v>48926170</v>
      </c>
      <c r="D723" s="5" t="s">
        <v>278</v>
      </c>
      <c r="E723" s="5" t="s">
        <v>71</v>
      </c>
      <c r="F723" s="5" t="s">
        <v>227</v>
      </c>
      <c r="G723" s="5" t="s">
        <v>44</v>
      </c>
      <c r="H723" s="5" t="s">
        <v>230</v>
      </c>
      <c r="I723" s="5" t="s">
        <v>42</v>
      </c>
      <c r="J723" s="5" t="s">
        <v>42</v>
      </c>
      <c r="K723" s="6">
        <v>40450</v>
      </c>
      <c r="L723" s="6">
        <v>40450</v>
      </c>
      <c r="M723" s="7">
        <v>1067384</v>
      </c>
      <c r="N723" s="19" t="s">
        <v>289</v>
      </c>
      <c r="O723" s="19">
        <v>0</v>
      </c>
      <c r="P723" s="19">
        <v>1.0673840000000001</v>
      </c>
      <c r="Q723" s="18">
        <v>9</v>
      </c>
      <c r="R723" s="169" t="str">
        <f t="shared" si="11"/>
        <v>Septiembre</v>
      </c>
      <c r="S723" t="s">
        <v>294</v>
      </c>
      <c r="T723" s="17" t="s">
        <v>242</v>
      </c>
    </row>
    <row r="724" spans="1:20">
      <c r="A724" s="4">
        <v>7725110124</v>
      </c>
      <c r="B724" s="5" t="s">
        <v>267</v>
      </c>
      <c r="C724" s="4">
        <v>48926170</v>
      </c>
      <c r="D724" s="5" t="s">
        <v>278</v>
      </c>
      <c r="E724" s="5" t="s">
        <v>71</v>
      </c>
      <c r="F724" s="5" t="s">
        <v>227</v>
      </c>
      <c r="G724" s="5" t="s">
        <v>44</v>
      </c>
      <c r="H724" s="5" t="s">
        <v>230</v>
      </c>
      <c r="I724" s="5" t="s">
        <v>42</v>
      </c>
      <c r="J724" s="5" t="s">
        <v>42</v>
      </c>
      <c r="K724" s="6">
        <v>40450</v>
      </c>
      <c r="L724" s="6">
        <v>40450</v>
      </c>
      <c r="M724" s="7">
        <v>123343</v>
      </c>
      <c r="N724" s="19" t="s">
        <v>289</v>
      </c>
      <c r="O724" s="19">
        <v>0</v>
      </c>
      <c r="P724" s="19">
        <v>0.12334299999999999</v>
      </c>
      <c r="Q724" s="18">
        <v>9</v>
      </c>
      <c r="R724" s="169" t="str">
        <f t="shared" si="11"/>
        <v>Septiembre</v>
      </c>
      <c r="S724" t="s">
        <v>295</v>
      </c>
      <c r="T724" s="17" t="s">
        <v>242</v>
      </c>
    </row>
    <row r="725" spans="1:20">
      <c r="A725" s="4">
        <v>7725110127</v>
      </c>
      <c r="B725" s="5" t="s">
        <v>268</v>
      </c>
      <c r="C725" s="4">
        <v>48926170</v>
      </c>
      <c r="D725" s="5" t="s">
        <v>278</v>
      </c>
      <c r="E725" s="5" t="s">
        <v>71</v>
      </c>
      <c r="F725" s="5" t="s">
        <v>227</v>
      </c>
      <c r="G725" s="5" t="s">
        <v>54</v>
      </c>
      <c r="H725" s="5" t="s">
        <v>231</v>
      </c>
      <c r="I725" s="5" t="s">
        <v>42</v>
      </c>
      <c r="J725" s="5" t="s">
        <v>42</v>
      </c>
      <c r="K725" s="6">
        <v>40450</v>
      </c>
      <c r="L725" s="6">
        <v>40450</v>
      </c>
      <c r="M725" s="7">
        <v>407200</v>
      </c>
      <c r="N725" s="19" t="s">
        <v>289</v>
      </c>
      <c r="O725" s="19">
        <v>0</v>
      </c>
      <c r="P725" s="19">
        <v>0.40720000000000001</v>
      </c>
      <c r="Q725" s="18">
        <v>9</v>
      </c>
      <c r="R725" s="169" t="str">
        <f t="shared" si="11"/>
        <v>Septiembre</v>
      </c>
      <c r="S725" t="s">
        <v>296</v>
      </c>
      <c r="T725" s="17" t="s">
        <v>242</v>
      </c>
    </row>
    <row r="726" spans="1:20">
      <c r="A726" s="4">
        <v>7725110128</v>
      </c>
      <c r="B726" s="5" t="s">
        <v>269</v>
      </c>
      <c r="C726" s="4">
        <v>48926170</v>
      </c>
      <c r="D726" s="5" t="s">
        <v>278</v>
      </c>
      <c r="E726" s="5" t="s">
        <v>71</v>
      </c>
      <c r="F726" s="5" t="s">
        <v>227</v>
      </c>
      <c r="G726" s="5" t="s">
        <v>54</v>
      </c>
      <c r="H726" s="5" t="s">
        <v>231</v>
      </c>
      <c r="I726" s="5" t="s">
        <v>42</v>
      </c>
      <c r="J726" s="5" t="s">
        <v>42</v>
      </c>
      <c r="K726" s="6">
        <v>40450</v>
      </c>
      <c r="L726" s="6">
        <v>40450</v>
      </c>
      <c r="M726" s="7">
        <v>-443725</v>
      </c>
      <c r="N726" s="19" t="s">
        <v>289</v>
      </c>
      <c r="O726" s="19">
        <v>0</v>
      </c>
      <c r="P726" s="19">
        <v>-0.44372499999999998</v>
      </c>
      <c r="Q726" s="18">
        <v>9</v>
      </c>
      <c r="R726" s="169" t="str">
        <f t="shared" si="11"/>
        <v>Septiembre</v>
      </c>
      <c r="S726" t="s">
        <v>296</v>
      </c>
      <c r="T726" s="17" t="s">
        <v>242</v>
      </c>
    </row>
    <row r="727" spans="1:20">
      <c r="A727" s="4">
        <v>7725110128</v>
      </c>
      <c r="B727" s="5" t="s">
        <v>269</v>
      </c>
      <c r="C727" s="4">
        <v>48926170</v>
      </c>
      <c r="D727" s="5" t="s">
        <v>278</v>
      </c>
      <c r="E727" s="5" t="s">
        <v>71</v>
      </c>
      <c r="F727" s="5" t="s">
        <v>227</v>
      </c>
      <c r="G727" s="5" t="s">
        <v>54</v>
      </c>
      <c r="H727" s="5" t="s">
        <v>231</v>
      </c>
      <c r="I727" s="5" t="s">
        <v>42</v>
      </c>
      <c r="J727" s="5" t="s">
        <v>42</v>
      </c>
      <c r="K727" s="6">
        <v>40450</v>
      </c>
      <c r="L727" s="6">
        <v>40450</v>
      </c>
      <c r="M727" s="7">
        <v>1386500</v>
      </c>
      <c r="N727" s="19" t="s">
        <v>289</v>
      </c>
      <c r="O727" s="19">
        <v>0</v>
      </c>
      <c r="P727" s="19">
        <v>1.3865000000000001</v>
      </c>
      <c r="Q727" s="18">
        <v>9</v>
      </c>
      <c r="R727" s="169" t="str">
        <f t="shared" si="11"/>
        <v>Septiembre</v>
      </c>
      <c r="S727" t="s">
        <v>296</v>
      </c>
      <c r="T727" s="17" t="s">
        <v>242</v>
      </c>
    </row>
    <row r="728" spans="1:20">
      <c r="A728" s="4">
        <v>7725110129</v>
      </c>
      <c r="B728" s="5" t="s">
        <v>270</v>
      </c>
      <c r="C728" s="4">
        <v>48926170</v>
      </c>
      <c r="D728" s="5" t="s">
        <v>278</v>
      </c>
      <c r="E728" s="5" t="s">
        <v>71</v>
      </c>
      <c r="F728" s="5" t="s">
        <v>227</v>
      </c>
      <c r="G728" s="5" t="s">
        <v>54</v>
      </c>
      <c r="H728" s="5" t="s">
        <v>231</v>
      </c>
      <c r="I728" s="5" t="s">
        <v>42</v>
      </c>
      <c r="J728" s="5" t="s">
        <v>42</v>
      </c>
      <c r="K728" s="6">
        <v>40450</v>
      </c>
      <c r="L728" s="6">
        <v>40450</v>
      </c>
      <c r="M728" s="7">
        <v>-443725</v>
      </c>
      <c r="N728" s="19" t="s">
        <v>289</v>
      </c>
      <c r="O728" s="19">
        <v>0</v>
      </c>
      <c r="P728" s="19">
        <v>-0.44372499999999998</v>
      </c>
      <c r="Q728" s="18">
        <v>9</v>
      </c>
      <c r="R728" s="169" t="str">
        <f t="shared" si="11"/>
        <v>Septiembre</v>
      </c>
      <c r="S728" t="s">
        <v>296</v>
      </c>
      <c r="T728" s="17" t="s">
        <v>242</v>
      </c>
    </row>
    <row r="729" spans="1:20">
      <c r="A729" s="4">
        <v>7725110129</v>
      </c>
      <c r="B729" s="5" t="s">
        <v>270</v>
      </c>
      <c r="C729" s="4">
        <v>48926170</v>
      </c>
      <c r="D729" s="5" t="s">
        <v>278</v>
      </c>
      <c r="E729" s="5" t="s">
        <v>71</v>
      </c>
      <c r="F729" s="5" t="s">
        <v>227</v>
      </c>
      <c r="G729" s="5" t="s">
        <v>54</v>
      </c>
      <c r="H729" s="5" t="s">
        <v>231</v>
      </c>
      <c r="I729" s="5" t="s">
        <v>42</v>
      </c>
      <c r="J729" s="5" t="s">
        <v>42</v>
      </c>
      <c r="K729" s="6">
        <v>40450</v>
      </c>
      <c r="L729" s="6">
        <v>40450</v>
      </c>
      <c r="M729" s="7">
        <v>1774900</v>
      </c>
      <c r="N729" s="19" t="s">
        <v>289</v>
      </c>
      <c r="O729" s="19">
        <v>0</v>
      </c>
      <c r="P729" s="19">
        <v>1.7748999999999999</v>
      </c>
      <c r="Q729" s="18">
        <v>9</v>
      </c>
      <c r="R729" s="169" t="str">
        <f t="shared" si="11"/>
        <v>Septiembre</v>
      </c>
      <c r="S729" t="s">
        <v>296</v>
      </c>
      <c r="T729" s="17" t="s">
        <v>242</v>
      </c>
    </row>
    <row r="730" spans="1:20">
      <c r="A730" s="4">
        <v>7725110131</v>
      </c>
      <c r="B730" s="5" t="s">
        <v>271</v>
      </c>
      <c r="C730" s="4">
        <v>48926170</v>
      </c>
      <c r="D730" s="5" t="s">
        <v>278</v>
      </c>
      <c r="E730" s="5" t="s">
        <v>71</v>
      </c>
      <c r="F730" s="5" t="s">
        <v>227</v>
      </c>
      <c r="G730" s="5" t="s">
        <v>54</v>
      </c>
      <c r="H730" s="5" t="s">
        <v>231</v>
      </c>
      <c r="I730" s="5" t="s">
        <v>42</v>
      </c>
      <c r="J730" s="5" t="s">
        <v>42</v>
      </c>
      <c r="K730" s="6">
        <v>40450</v>
      </c>
      <c r="L730" s="6">
        <v>40450</v>
      </c>
      <c r="M730" s="7">
        <v>441900</v>
      </c>
      <c r="N730" s="19" t="s">
        <v>289</v>
      </c>
      <c r="O730" s="19">
        <v>0</v>
      </c>
      <c r="P730" s="19">
        <v>0.44190000000000002</v>
      </c>
      <c r="Q730" s="18">
        <v>9</v>
      </c>
      <c r="R730" s="169" t="str">
        <f t="shared" si="11"/>
        <v>Septiembre</v>
      </c>
      <c r="S730" t="s">
        <v>297</v>
      </c>
      <c r="T730" s="17" t="s">
        <v>242</v>
      </c>
    </row>
    <row r="731" spans="1:20">
      <c r="A731" s="4">
        <v>7725110133</v>
      </c>
      <c r="B731" s="5" t="s">
        <v>272</v>
      </c>
      <c r="C731" s="4">
        <v>48926170</v>
      </c>
      <c r="D731" s="5" t="s">
        <v>278</v>
      </c>
      <c r="E731" s="5" t="s">
        <v>71</v>
      </c>
      <c r="F731" s="5" t="s">
        <v>227</v>
      </c>
      <c r="G731" s="5" t="s">
        <v>54</v>
      </c>
      <c r="H731" s="5" t="s">
        <v>231</v>
      </c>
      <c r="I731" s="5" t="s">
        <v>42</v>
      </c>
      <c r="J731" s="5" t="s">
        <v>42</v>
      </c>
      <c r="K731" s="6">
        <v>40450</v>
      </c>
      <c r="L731" s="6">
        <v>40450</v>
      </c>
      <c r="M731" s="7">
        <v>331300</v>
      </c>
      <c r="N731" s="19" t="s">
        <v>289</v>
      </c>
      <c r="O731" s="19">
        <v>0</v>
      </c>
      <c r="P731" s="19">
        <v>0.33129999999999998</v>
      </c>
      <c r="Q731" s="18">
        <v>9</v>
      </c>
      <c r="R731" s="169" t="str">
        <f t="shared" si="11"/>
        <v>Septiembre</v>
      </c>
      <c r="S731" t="s">
        <v>297</v>
      </c>
      <c r="T731" s="17" t="s">
        <v>242</v>
      </c>
    </row>
    <row r="732" spans="1:20">
      <c r="A732" s="4">
        <v>7725110134</v>
      </c>
      <c r="B732" s="5" t="s">
        <v>273</v>
      </c>
      <c r="C732" s="4">
        <v>48926170</v>
      </c>
      <c r="D732" s="5" t="s">
        <v>278</v>
      </c>
      <c r="E732" s="5" t="s">
        <v>71</v>
      </c>
      <c r="F732" s="5" t="s">
        <v>227</v>
      </c>
      <c r="G732" s="5" t="s">
        <v>54</v>
      </c>
      <c r="H732" s="5" t="s">
        <v>231</v>
      </c>
      <c r="I732" s="5" t="s">
        <v>42</v>
      </c>
      <c r="J732" s="5" t="s">
        <v>42</v>
      </c>
      <c r="K732" s="6">
        <v>40450</v>
      </c>
      <c r="L732" s="6">
        <v>40450</v>
      </c>
      <c r="M732" s="7">
        <v>221100</v>
      </c>
      <c r="N732" s="19" t="s">
        <v>289</v>
      </c>
      <c r="O732" s="19">
        <v>0</v>
      </c>
      <c r="P732" s="19">
        <v>0.22109999999999999</v>
      </c>
      <c r="Q732" s="18">
        <v>9</v>
      </c>
      <c r="R732" s="169" t="str">
        <f t="shared" si="11"/>
        <v>Septiembre</v>
      </c>
      <c r="S732" t="s">
        <v>297</v>
      </c>
      <c r="T732" s="17" t="s">
        <v>242</v>
      </c>
    </row>
    <row r="733" spans="1:20">
      <c r="A733" s="4">
        <v>7725116403</v>
      </c>
      <c r="B733" s="5" t="s">
        <v>274</v>
      </c>
      <c r="C733" s="4">
        <v>48926170</v>
      </c>
      <c r="D733" s="5" t="s">
        <v>278</v>
      </c>
      <c r="E733" s="5" t="s">
        <v>239</v>
      </c>
      <c r="F733" s="5" t="s">
        <v>227</v>
      </c>
      <c r="G733" s="5" t="s">
        <v>78</v>
      </c>
      <c r="H733" s="5" t="s">
        <v>79</v>
      </c>
      <c r="I733" s="5" t="s">
        <v>42</v>
      </c>
      <c r="J733" s="5" t="s">
        <v>42</v>
      </c>
      <c r="K733" s="6">
        <v>40450</v>
      </c>
      <c r="L733" s="6">
        <v>40450</v>
      </c>
      <c r="M733" s="7">
        <v>27257480</v>
      </c>
      <c r="N733" s="19" t="s">
        <v>289</v>
      </c>
      <c r="O733" s="19">
        <v>0</v>
      </c>
      <c r="P733" s="19">
        <v>27.257480000000001</v>
      </c>
      <c r="Q733" s="18">
        <v>9</v>
      </c>
      <c r="R733" s="169" t="str">
        <f t="shared" si="11"/>
        <v>Septiembre</v>
      </c>
      <c r="S733" t="s">
        <v>170</v>
      </c>
      <c r="T733" s="17" t="s">
        <v>246</v>
      </c>
    </row>
    <row r="734" spans="1:20">
      <c r="A734" s="4">
        <v>7725110102</v>
      </c>
      <c r="B734" s="5" t="s">
        <v>256</v>
      </c>
      <c r="C734" s="4">
        <v>48926270</v>
      </c>
      <c r="D734" s="5" t="s">
        <v>279</v>
      </c>
      <c r="E734" s="5" t="s">
        <v>71</v>
      </c>
      <c r="F734" s="5" t="s">
        <v>227</v>
      </c>
      <c r="G734" s="5" t="s">
        <v>40</v>
      </c>
      <c r="H734" s="5" t="s">
        <v>229</v>
      </c>
      <c r="I734" s="5" t="s">
        <v>42</v>
      </c>
      <c r="J734" s="5" t="s">
        <v>42</v>
      </c>
      <c r="K734" s="6">
        <v>40450</v>
      </c>
      <c r="L734" s="6">
        <v>40450</v>
      </c>
      <c r="M734" s="7">
        <v>1675000</v>
      </c>
      <c r="N734" s="19" t="s">
        <v>289</v>
      </c>
      <c r="O734" s="19">
        <v>0</v>
      </c>
      <c r="P734" s="19">
        <v>1.675</v>
      </c>
      <c r="Q734" s="18">
        <v>9</v>
      </c>
      <c r="R734" s="169" t="str">
        <f t="shared" si="11"/>
        <v>Septiembre</v>
      </c>
      <c r="S734" t="s">
        <v>292</v>
      </c>
      <c r="T734" s="17" t="s">
        <v>242</v>
      </c>
    </row>
    <row r="735" spans="1:20">
      <c r="A735" s="4">
        <v>7725110104</v>
      </c>
      <c r="B735" s="5" t="s">
        <v>257</v>
      </c>
      <c r="C735" s="4">
        <v>48926270</v>
      </c>
      <c r="D735" s="5" t="s">
        <v>279</v>
      </c>
      <c r="E735" s="5" t="s">
        <v>71</v>
      </c>
      <c r="F735" s="5" t="s">
        <v>227</v>
      </c>
      <c r="G735" s="5" t="s">
        <v>40</v>
      </c>
      <c r="H735" s="5" t="s">
        <v>229</v>
      </c>
      <c r="I735" s="5" t="s">
        <v>42</v>
      </c>
      <c r="J735" s="5" t="s">
        <v>42</v>
      </c>
      <c r="K735" s="6">
        <v>40450</v>
      </c>
      <c r="L735" s="6">
        <v>40450</v>
      </c>
      <c r="M735" s="7">
        <v>318250</v>
      </c>
      <c r="N735" s="19" t="s">
        <v>289</v>
      </c>
      <c r="O735" s="19">
        <v>0</v>
      </c>
      <c r="P735" s="19">
        <v>0.31824999999999998</v>
      </c>
      <c r="Q735" s="18">
        <v>9</v>
      </c>
      <c r="R735" s="169" t="str">
        <f t="shared" si="11"/>
        <v>Septiembre</v>
      </c>
      <c r="S735" t="s">
        <v>292</v>
      </c>
      <c r="T735" s="17" t="s">
        <v>242</v>
      </c>
    </row>
    <row r="736" spans="1:20">
      <c r="A736" s="4">
        <v>7725110110</v>
      </c>
      <c r="B736" s="5" t="s">
        <v>259</v>
      </c>
      <c r="C736" s="4">
        <v>48926270</v>
      </c>
      <c r="D736" s="5" t="s">
        <v>279</v>
      </c>
      <c r="E736" s="5" t="s">
        <v>71</v>
      </c>
      <c r="F736" s="5" t="s">
        <v>227</v>
      </c>
      <c r="G736" s="5" t="s">
        <v>40</v>
      </c>
      <c r="H736" s="5" t="s">
        <v>229</v>
      </c>
      <c r="I736" s="5" t="s">
        <v>42</v>
      </c>
      <c r="J736" s="5" t="s">
        <v>42</v>
      </c>
      <c r="K736" s="6">
        <v>40450</v>
      </c>
      <c r="L736" s="6">
        <v>40450</v>
      </c>
      <c r="M736" s="7">
        <v>153750</v>
      </c>
      <c r="N736" s="19" t="s">
        <v>289</v>
      </c>
      <c r="O736" s="19">
        <v>0</v>
      </c>
      <c r="P736" s="19">
        <v>0.15375</v>
      </c>
      <c r="Q736" s="18">
        <v>9</v>
      </c>
      <c r="R736" s="169" t="str">
        <f t="shared" si="11"/>
        <v>Septiembre</v>
      </c>
      <c r="S736" t="s">
        <v>292</v>
      </c>
      <c r="T736" s="17" t="s">
        <v>242</v>
      </c>
    </row>
    <row r="737" spans="1:20">
      <c r="A737" s="4">
        <v>7725110111</v>
      </c>
      <c r="B737" s="5" t="s">
        <v>260</v>
      </c>
      <c r="C737" s="4">
        <v>48926270</v>
      </c>
      <c r="D737" s="5" t="s">
        <v>279</v>
      </c>
      <c r="E737" s="5" t="s">
        <v>71</v>
      </c>
      <c r="F737" s="5" t="s">
        <v>227</v>
      </c>
      <c r="G737" s="5" t="s">
        <v>44</v>
      </c>
      <c r="H737" s="5" t="s">
        <v>230</v>
      </c>
      <c r="I737" s="5" t="s">
        <v>42</v>
      </c>
      <c r="J737" s="5" t="s">
        <v>42</v>
      </c>
      <c r="K737" s="6">
        <v>40450</v>
      </c>
      <c r="L737" s="6">
        <v>40450</v>
      </c>
      <c r="M737" s="7">
        <v>410369</v>
      </c>
      <c r="N737" s="19" t="s">
        <v>289</v>
      </c>
      <c r="O737" s="19">
        <v>0</v>
      </c>
      <c r="P737" s="19">
        <v>0.41036899999999998</v>
      </c>
      <c r="Q737" s="18">
        <v>9</v>
      </c>
      <c r="R737" s="169" t="str">
        <f t="shared" si="11"/>
        <v>Septiembre</v>
      </c>
      <c r="S737" t="s">
        <v>293</v>
      </c>
      <c r="T737" s="17" t="s">
        <v>242</v>
      </c>
    </row>
    <row r="738" spans="1:20">
      <c r="A738" s="4">
        <v>7725110112</v>
      </c>
      <c r="B738" s="5" t="s">
        <v>261</v>
      </c>
      <c r="C738" s="4">
        <v>48926270</v>
      </c>
      <c r="D738" s="5" t="s">
        <v>279</v>
      </c>
      <c r="E738" s="5" t="s">
        <v>71</v>
      </c>
      <c r="F738" s="5" t="s">
        <v>227</v>
      </c>
      <c r="G738" s="5" t="s">
        <v>44</v>
      </c>
      <c r="H738" s="5" t="s">
        <v>230</v>
      </c>
      <c r="I738" s="5" t="s">
        <v>42</v>
      </c>
      <c r="J738" s="5" t="s">
        <v>42</v>
      </c>
      <c r="K738" s="6">
        <v>40450</v>
      </c>
      <c r="L738" s="6">
        <v>40450</v>
      </c>
      <c r="M738" s="7">
        <v>86394</v>
      </c>
      <c r="N738" s="19" t="s">
        <v>289</v>
      </c>
      <c r="O738" s="19">
        <v>0</v>
      </c>
      <c r="P738" s="19">
        <v>8.6393999999999999E-2</v>
      </c>
      <c r="Q738" s="18">
        <v>9</v>
      </c>
      <c r="R738" s="169" t="str">
        <f t="shared" si="11"/>
        <v>Septiembre</v>
      </c>
      <c r="S738" t="s">
        <v>293</v>
      </c>
      <c r="T738" s="17" t="s">
        <v>242</v>
      </c>
    </row>
    <row r="739" spans="1:20">
      <c r="A739" s="4">
        <v>7725110113</v>
      </c>
      <c r="B739" s="5" t="s">
        <v>262</v>
      </c>
      <c r="C739" s="4">
        <v>48926270</v>
      </c>
      <c r="D739" s="5" t="s">
        <v>279</v>
      </c>
      <c r="E739" s="5" t="s">
        <v>71</v>
      </c>
      <c r="F739" s="5" t="s">
        <v>227</v>
      </c>
      <c r="G739" s="5" t="s">
        <v>44</v>
      </c>
      <c r="H739" s="5" t="s">
        <v>230</v>
      </c>
      <c r="I739" s="5" t="s">
        <v>42</v>
      </c>
      <c r="J739" s="5" t="s">
        <v>42</v>
      </c>
      <c r="K739" s="6">
        <v>40450</v>
      </c>
      <c r="L739" s="6">
        <v>40450</v>
      </c>
      <c r="M739" s="7">
        <v>367175</v>
      </c>
      <c r="N739" s="19" t="s">
        <v>289</v>
      </c>
      <c r="O739" s="19">
        <v>0</v>
      </c>
      <c r="P739" s="19">
        <v>0.36717499999999997</v>
      </c>
      <c r="Q739" s="18">
        <v>9</v>
      </c>
      <c r="R739" s="169" t="str">
        <f t="shared" si="11"/>
        <v>Septiembre</v>
      </c>
      <c r="S739" t="s">
        <v>293</v>
      </c>
      <c r="T739" s="17" t="s">
        <v>242</v>
      </c>
    </row>
    <row r="740" spans="1:20">
      <c r="A740" s="4">
        <v>7725110114</v>
      </c>
      <c r="B740" s="5" t="s">
        <v>263</v>
      </c>
      <c r="C740" s="4">
        <v>48926270</v>
      </c>
      <c r="D740" s="5" t="s">
        <v>279</v>
      </c>
      <c r="E740" s="5" t="s">
        <v>71</v>
      </c>
      <c r="F740" s="5" t="s">
        <v>227</v>
      </c>
      <c r="G740" s="5" t="s">
        <v>44</v>
      </c>
      <c r="H740" s="5" t="s">
        <v>230</v>
      </c>
      <c r="I740" s="5" t="s">
        <v>42</v>
      </c>
      <c r="J740" s="5" t="s">
        <v>42</v>
      </c>
      <c r="K740" s="6">
        <v>40450</v>
      </c>
      <c r="L740" s="6">
        <v>40450</v>
      </c>
      <c r="M740" s="7">
        <v>194385</v>
      </c>
      <c r="N740" s="19" t="s">
        <v>289</v>
      </c>
      <c r="O740" s="19">
        <v>0</v>
      </c>
      <c r="P740" s="19">
        <v>0.194385</v>
      </c>
      <c r="Q740" s="18">
        <v>9</v>
      </c>
      <c r="R740" s="169" t="str">
        <f t="shared" si="11"/>
        <v>Septiembre</v>
      </c>
      <c r="S740" t="s">
        <v>293</v>
      </c>
      <c r="T740" s="17" t="s">
        <v>242</v>
      </c>
    </row>
    <row r="741" spans="1:20">
      <c r="A741" s="4">
        <v>7725110116</v>
      </c>
      <c r="B741" s="5" t="s">
        <v>264</v>
      </c>
      <c r="C741" s="4">
        <v>48926270</v>
      </c>
      <c r="D741" s="5" t="s">
        <v>279</v>
      </c>
      <c r="E741" s="5" t="s">
        <v>71</v>
      </c>
      <c r="F741" s="5" t="s">
        <v>227</v>
      </c>
      <c r="G741" s="5" t="s">
        <v>44</v>
      </c>
      <c r="H741" s="5" t="s">
        <v>230</v>
      </c>
      <c r="I741" s="5" t="s">
        <v>42</v>
      </c>
      <c r="J741" s="5" t="s">
        <v>42</v>
      </c>
      <c r="K741" s="6">
        <v>40450</v>
      </c>
      <c r="L741" s="6">
        <v>40450</v>
      </c>
      <c r="M741" s="7">
        <v>388770</v>
      </c>
      <c r="N741" s="19" t="s">
        <v>289</v>
      </c>
      <c r="O741" s="19">
        <v>0</v>
      </c>
      <c r="P741" s="19">
        <v>0.38877</v>
      </c>
      <c r="Q741" s="18">
        <v>9</v>
      </c>
      <c r="R741" s="169" t="str">
        <f t="shared" si="11"/>
        <v>Septiembre</v>
      </c>
      <c r="S741" t="s">
        <v>294</v>
      </c>
      <c r="T741" s="17" t="s">
        <v>242</v>
      </c>
    </row>
    <row r="742" spans="1:20">
      <c r="A742" s="4">
        <v>7725110124</v>
      </c>
      <c r="B742" s="5" t="s">
        <v>267</v>
      </c>
      <c r="C742" s="4">
        <v>48926270</v>
      </c>
      <c r="D742" s="5" t="s">
        <v>279</v>
      </c>
      <c r="E742" s="5" t="s">
        <v>71</v>
      </c>
      <c r="F742" s="5" t="s">
        <v>227</v>
      </c>
      <c r="G742" s="5" t="s">
        <v>44</v>
      </c>
      <c r="H742" s="5" t="s">
        <v>230</v>
      </c>
      <c r="I742" s="5" t="s">
        <v>42</v>
      </c>
      <c r="J742" s="5" t="s">
        <v>42</v>
      </c>
      <c r="K742" s="6">
        <v>40450</v>
      </c>
      <c r="L742" s="6">
        <v>40450</v>
      </c>
      <c r="M742" s="7">
        <v>44925</v>
      </c>
      <c r="N742" s="19" t="s">
        <v>289</v>
      </c>
      <c r="O742" s="19">
        <v>0</v>
      </c>
      <c r="P742" s="19">
        <v>4.4925E-2</v>
      </c>
      <c r="Q742" s="18">
        <v>9</v>
      </c>
      <c r="R742" s="169" t="str">
        <f t="shared" si="11"/>
        <v>Septiembre</v>
      </c>
      <c r="S742" t="s">
        <v>295</v>
      </c>
      <c r="T742" s="17" t="s">
        <v>242</v>
      </c>
    </row>
    <row r="743" spans="1:20">
      <c r="A743" s="4">
        <v>7725110127</v>
      </c>
      <c r="B743" s="5" t="s">
        <v>268</v>
      </c>
      <c r="C743" s="4">
        <v>48926270</v>
      </c>
      <c r="D743" s="5" t="s">
        <v>279</v>
      </c>
      <c r="E743" s="5" t="s">
        <v>71</v>
      </c>
      <c r="F743" s="5" t="s">
        <v>227</v>
      </c>
      <c r="G743" s="5" t="s">
        <v>54</v>
      </c>
      <c r="H743" s="5" t="s">
        <v>231</v>
      </c>
      <c r="I743" s="5" t="s">
        <v>42</v>
      </c>
      <c r="J743" s="5" t="s">
        <v>42</v>
      </c>
      <c r="K743" s="6">
        <v>40450</v>
      </c>
      <c r="L743" s="6">
        <v>40450</v>
      </c>
      <c r="M743" s="7">
        <v>174500</v>
      </c>
      <c r="N743" s="19" t="s">
        <v>289</v>
      </c>
      <c r="O743" s="19">
        <v>0</v>
      </c>
      <c r="P743" s="19">
        <v>0.17449999999999999</v>
      </c>
      <c r="Q743" s="18">
        <v>9</v>
      </c>
      <c r="R743" s="169" t="str">
        <f t="shared" si="11"/>
        <v>Septiembre</v>
      </c>
      <c r="S743" t="s">
        <v>296</v>
      </c>
      <c r="T743" s="17" t="s">
        <v>242</v>
      </c>
    </row>
    <row r="744" spans="1:20">
      <c r="A744" s="4">
        <v>7725110128</v>
      </c>
      <c r="B744" s="5" t="s">
        <v>269</v>
      </c>
      <c r="C744" s="4">
        <v>48926270</v>
      </c>
      <c r="D744" s="5" t="s">
        <v>279</v>
      </c>
      <c r="E744" s="5" t="s">
        <v>71</v>
      </c>
      <c r="F744" s="5" t="s">
        <v>227</v>
      </c>
      <c r="G744" s="5" t="s">
        <v>54</v>
      </c>
      <c r="H744" s="5" t="s">
        <v>231</v>
      </c>
      <c r="I744" s="5" t="s">
        <v>42</v>
      </c>
      <c r="J744" s="5" t="s">
        <v>42</v>
      </c>
      <c r="K744" s="6">
        <v>40450</v>
      </c>
      <c r="L744" s="6">
        <v>40450</v>
      </c>
      <c r="M744" s="7">
        <v>-160487</v>
      </c>
      <c r="N744" s="19" t="s">
        <v>289</v>
      </c>
      <c r="O744" s="19">
        <v>0</v>
      </c>
      <c r="P744" s="19">
        <v>-0.16048699999999999</v>
      </c>
      <c r="Q744" s="18">
        <v>9</v>
      </c>
      <c r="R744" s="169" t="str">
        <f t="shared" si="11"/>
        <v>Septiembre</v>
      </c>
      <c r="S744" t="s">
        <v>296</v>
      </c>
      <c r="T744" s="17" t="s">
        <v>242</v>
      </c>
    </row>
    <row r="745" spans="1:20">
      <c r="A745" s="4">
        <v>7725110128</v>
      </c>
      <c r="B745" s="5" t="s">
        <v>269</v>
      </c>
      <c r="C745" s="4">
        <v>48926270</v>
      </c>
      <c r="D745" s="5" t="s">
        <v>279</v>
      </c>
      <c r="E745" s="5" t="s">
        <v>71</v>
      </c>
      <c r="F745" s="5" t="s">
        <v>227</v>
      </c>
      <c r="G745" s="5" t="s">
        <v>54</v>
      </c>
      <c r="H745" s="5" t="s">
        <v>231</v>
      </c>
      <c r="I745" s="5" t="s">
        <v>42</v>
      </c>
      <c r="J745" s="5" t="s">
        <v>42</v>
      </c>
      <c r="K745" s="6">
        <v>40450</v>
      </c>
      <c r="L745" s="6">
        <v>40450</v>
      </c>
      <c r="M745" s="7">
        <v>501500</v>
      </c>
      <c r="N745" s="19" t="s">
        <v>289</v>
      </c>
      <c r="O745" s="19">
        <v>0</v>
      </c>
      <c r="P745" s="19">
        <v>0.50149999999999995</v>
      </c>
      <c r="Q745" s="18">
        <v>9</v>
      </c>
      <c r="R745" s="169" t="str">
        <f t="shared" si="11"/>
        <v>Septiembre</v>
      </c>
      <c r="S745" t="s">
        <v>296</v>
      </c>
      <c r="T745" s="17" t="s">
        <v>242</v>
      </c>
    </row>
    <row r="746" spans="1:20">
      <c r="A746" s="4">
        <v>7725110129</v>
      </c>
      <c r="B746" s="5" t="s">
        <v>270</v>
      </c>
      <c r="C746" s="4">
        <v>48926270</v>
      </c>
      <c r="D746" s="5" t="s">
        <v>279</v>
      </c>
      <c r="E746" s="5" t="s">
        <v>71</v>
      </c>
      <c r="F746" s="5" t="s">
        <v>227</v>
      </c>
      <c r="G746" s="5" t="s">
        <v>54</v>
      </c>
      <c r="H746" s="5" t="s">
        <v>231</v>
      </c>
      <c r="I746" s="5" t="s">
        <v>42</v>
      </c>
      <c r="J746" s="5" t="s">
        <v>42</v>
      </c>
      <c r="K746" s="6">
        <v>40450</v>
      </c>
      <c r="L746" s="6">
        <v>40450</v>
      </c>
      <c r="M746" s="7">
        <v>-160487</v>
      </c>
      <c r="N746" s="19" t="s">
        <v>289</v>
      </c>
      <c r="O746" s="19">
        <v>0</v>
      </c>
      <c r="P746" s="19">
        <v>-0.16048699999999999</v>
      </c>
      <c r="Q746" s="18">
        <v>9</v>
      </c>
      <c r="R746" s="169" t="str">
        <f t="shared" si="11"/>
        <v>Septiembre</v>
      </c>
      <c r="S746" t="s">
        <v>296</v>
      </c>
      <c r="T746" s="17" t="s">
        <v>242</v>
      </c>
    </row>
    <row r="747" spans="1:20">
      <c r="A747" s="4">
        <v>7725110129</v>
      </c>
      <c r="B747" s="5" t="s">
        <v>270</v>
      </c>
      <c r="C747" s="4">
        <v>48926270</v>
      </c>
      <c r="D747" s="5" t="s">
        <v>279</v>
      </c>
      <c r="E747" s="5" t="s">
        <v>71</v>
      </c>
      <c r="F747" s="5" t="s">
        <v>227</v>
      </c>
      <c r="G747" s="5" t="s">
        <v>54</v>
      </c>
      <c r="H747" s="5" t="s">
        <v>231</v>
      </c>
      <c r="I747" s="5" t="s">
        <v>42</v>
      </c>
      <c r="J747" s="5" t="s">
        <v>42</v>
      </c>
      <c r="K747" s="6">
        <v>40450</v>
      </c>
      <c r="L747" s="6">
        <v>40450</v>
      </c>
      <c r="M747" s="7">
        <v>642000</v>
      </c>
      <c r="N747" s="19" t="s">
        <v>289</v>
      </c>
      <c r="O747" s="19">
        <v>0</v>
      </c>
      <c r="P747" s="19">
        <v>0.64200000000000002</v>
      </c>
      <c r="Q747" s="18">
        <v>9</v>
      </c>
      <c r="R747" s="169" t="str">
        <f t="shared" si="11"/>
        <v>Septiembre</v>
      </c>
      <c r="S747" t="s">
        <v>296</v>
      </c>
      <c r="T747" s="17" t="s">
        <v>242</v>
      </c>
    </row>
    <row r="748" spans="1:20">
      <c r="A748" s="4">
        <v>7725110131</v>
      </c>
      <c r="B748" s="5" t="s">
        <v>271</v>
      </c>
      <c r="C748" s="4">
        <v>48926270</v>
      </c>
      <c r="D748" s="5" t="s">
        <v>279</v>
      </c>
      <c r="E748" s="5" t="s">
        <v>71</v>
      </c>
      <c r="F748" s="5" t="s">
        <v>227</v>
      </c>
      <c r="G748" s="5" t="s">
        <v>54</v>
      </c>
      <c r="H748" s="5" t="s">
        <v>231</v>
      </c>
      <c r="I748" s="5" t="s">
        <v>42</v>
      </c>
      <c r="J748" s="5" t="s">
        <v>42</v>
      </c>
      <c r="K748" s="6">
        <v>40450</v>
      </c>
      <c r="L748" s="6">
        <v>40450</v>
      </c>
      <c r="M748" s="7">
        <v>160400</v>
      </c>
      <c r="N748" s="19" t="s">
        <v>289</v>
      </c>
      <c r="O748" s="19">
        <v>0</v>
      </c>
      <c r="P748" s="19">
        <v>0.16039999999999999</v>
      </c>
      <c r="Q748" s="18">
        <v>9</v>
      </c>
      <c r="R748" s="169" t="str">
        <f t="shared" si="11"/>
        <v>Septiembre</v>
      </c>
      <c r="S748" t="s">
        <v>297</v>
      </c>
      <c r="T748" s="17" t="s">
        <v>242</v>
      </c>
    </row>
    <row r="749" spans="1:20">
      <c r="A749" s="4">
        <v>7725110133</v>
      </c>
      <c r="B749" s="5" t="s">
        <v>272</v>
      </c>
      <c r="C749" s="4">
        <v>48926270</v>
      </c>
      <c r="D749" s="5" t="s">
        <v>279</v>
      </c>
      <c r="E749" s="5" t="s">
        <v>71</v>
      </c>
      <c r="F749" s="5" t="s">
        <v>227</v>
      </c>
      <c r="G749" s="5" t="s">
        <v>54</v>
      </c>
      <c r="H749" s="5" t="s">
        <v>231</v>
      </c>
      <c r="I749" s="5" t="s">
        <v>42</v>
      </c>
      <c r="J749" s="5" t="s">
        <v>42</v>
      </c>
      <c r="K749" s="6">
        <v>40450</v>
      </c>
      <c r="L749" s="6">
        <v>40450</v>
      </c>
      <c r="M749" s="7">
        <v>120400</v>
      </c>
      <c r="N749" s="19" t="s">
        <v>289</v>
      </c>
      <c r="O749" s="19">
        <v>0</v>
      </c>
      <c r="P749" s="19">
        <v>0.12039999999999999</v>
      </c>
      <c r="Q749" s="18">
        <v>9</v>
      </c>
      <c r="R749" s="169" t="str">
        <f t="shared" si="11"/>
        <v>Septiembre</v>
      </c>
      <c r="S749" t="s">
        <v>297</v>
      </c>
      <c r="T749" s="17" t="s">
        <v>242</v>
      </c>
    </row>
    <row r="750" spans="1:20">
      <c r="A750" s="4">
        <v>7725110134</v>
      </c>
      <c r="B750" s="5" t="s">
        <v>273</v>
      </c>
      <c r="C750" s="4">
        <v>48926270</v>
      </c>
      <c r="D750" s="5" t="s">
        <v>279</v>
      </c>
      <c r="E750" s="5" t="s">
        <v>71</v>
      </c>
      <c r="F750" s="5" t="s">
        <v>227</v>
      </c>
      <c r="G750" s="5" t="s">
        <v>54</v>
      </c>
      <c r="H750" s="5" t="s">
        <v>231</v>
      </c>
      <c r="I750" s="5" t="s">
        <v>42</v>
      </c>
      <c r="J750" s="5" t="s">
        <v>42</v>
      </c>
      <c r="K750" s="6">
        <v>40450</v>
      </c>
      <c r="L750" s="6">
        <v>40450</v>
      </c>
      <c r="M750" s="7">
        <v>80300</v>
      </c>
      <c r="N750" s="19" t="s">
        <v>289</v>
      </c>
      <c r="O750" s="19">
        <v>0</v>
      </c>
      <c r="P750" s="19">
        <v>8.0299999999999996E-2</v>
      </c>
      <c r="Q750" s="18">
        <v>9</v>
      </c>
      <c r="R750" s="169" t="str">
        <f t="shared" si="11"/>
        <v>Septiembre</v>
      </c>
      <c r="S750" t="s">
        <v>297</v>
      </c>
      <c r="T750" s="17" t="s">
        <v>242</v>
      </c>
    </row>
    <row r="751" spans="1:20">
      <c r="A751" s="4">
        <v>7725116403</v>
      </c>
      <c r="B751" s="5" t="s">
        <v>274</v>
      </c>
      <c r="C751" s="4">
        <v>48926270</v>
      </c>
      <c r="D751" s="5" t="s">
        <v>279</v>
      </c>
      <c r="E751" s="5" t="s">
        <v>239</v>
      </c>
      <c r="F751" s="5" t="s">
        <v>227</v>
      </c>
      <c r="G751" s="5" t="s">
        <v>100</v>
      </c>
      <c r="H751" s="5" t="s">
        <v>245</v>
      </c>
      <c r="I751" s="5" t="s">
        <v>42</v>
      </c>
      <c r="J751" s="5" t="s">
        <v>42</v>
      </c>
      <c r="K751" s="6">
        <v>40409</v>
      </c>
      <c r="L751" s="6">
        <v>40450</v>
      </c>
      <c r="M751" s="7">
        <v>87201797</v>
      </c>
      <c r="N751" s="19" t="s">
        <v>289</v>
      </c>
      <c r="O751" s="19">
        <v>0</v>
      </c>
      <c r="P751" s="19">
        <v>87.201796999999999</v>
      </c>
      <c r="Q751" s="18">
        <v>9</v>
      </c>
      <c r="R751" s="169" t="str">
        <f t="shared" si="11"/>
        <v>Septiembre</v>
      </c>
      <c r="S751" t="s">
        <v>170</v>
      </c>
      <c r="T751" s="17" t="s">
        <v>246</v>
      </c>
    </row>
    <row r="752" spans="1:20">
      <c r="A752" s="4">
        <v>7725116403</v>
      </c>
      <c r="B752" s="5" t="s">
        <v>274</v>
      </c>
      <c r="C752" s="4">
        <v>48926270</v>
      </c>
      <c r="D752" s="5" t="s">
        <v>279</v>
      </c>
      <c r="E752" s="5" t="s">
        <v>239</v>
      </c>
      <c r="F752" s="5" t="s">
        <v>227</v>
      </c>
      <c r="G752" s="5" t="s">
        <v>100</v>
      </c>
      <c r="H752" s="5" t="s">
        <v>245</v>
      </c>
      <c r="I752" s="5" t="s">
        <v>42</v>
      </c>
      <c r="J752" s="5" t="s">
        <v>42</v>
      </c>
      <c r="K752" s="6">
        <v>40450</v>
      </c>
      <c r="L752" s="6">
        <v>40450</v>
      </c>
      <c r="M752" s="7">
        <v>84375653</v>
      </c>
      <c r="N752" s="19" t="s">
        <v>289</v>
      </c>
      <c r="O752" s="19">
        <v>0</v>
      </c>
      <c r="P752" s="19">
        <v>84.375653</v>
      </c>
      <c r="Q752" s="18">
        <v>9</v>
      </c>
      <c r="R752" s="169" t="str">
        <f t="shared" si="11"/>
        <v>Septiembre</v>
      </c>
      <c r="S752" t="s">
        <v>170</v>
      </c>
      <c r="T752" s="17" t="s">
        <v>246</v>
      </c>
    </row>
    <row r="753" spans="1:20">
      <c r="A753" s="4">
        <v>7725116403</v>
      </c>
      <c r="B753" s="5" t="s">
        <v>274</v>
      </c>
      <c r="C753" s="4">
        <v>48926370</v>
      </c>
      <c r="D753" s="5" t="s">
        <v>281</v>
      </c>
      <c r="E753" s="5" t="s">
        <v>239</v>
      </c>
      <c r="F753" s="5" t="s">
        <v>227</v>
      </c>
      <c r="G753" s="5" t="s">
        <v>100</v>
      </c>
      <c r="H753" s="5" t="s">
        <v>245</v>
      </c>
      <c r="I753" s="5" t="s">
        <v>42</v>
      </c>
      <c r="J753" s="5" t="s">
        <v>42</v>
      </c>
      <c r="K753" s="6">
        <v>40450</v>
      </c>
      <c r="L753" s="6">
        <v>40450</v>
      </c>
      <c r="M753" s="7">
        <v>47664406</v>
      </c>
      <c r="N753" s="19" t="s">
        <v>289</v>
      </c>
      <c r="O753" s="19">
        <v>0</v>
      </c>
      <c r="P753" s="19">
        <v>47.664406</v>
      </c>
      <c r="Q753" s="18">
        <v>9</v>
      </c>
      <c r="R753" s="169" t="str">
        <f t="shared" si="11"/>
        <v>Septiembre</v>
      </c>
      <c r="S753" t="s">
        <v>170</v>
      </c>
      <c r="T753" s="17" t="s">
        <v>246</v>
      </c>
    </row>
    <row r="754" spans="1:20">
      <c r="A754" s="4">
        <v>7725116403</v>
      </c>
      <c r="B754" s="5" t="s">
        <v>274</v>
      </c>
      <c r="C754" s="4">
        <v>48926470</v>
      </c>
      <c r="D754" s="5" t="s">
        <v>284</v>
      </c>
      <c r="E754" s="5" t="s">
        <v>239</v>
      </c>
      <c r="F754" s="5" t="s">
        <v>227</v>
      </c>
      <c r="G754" s="5" t="s">
        <v>78</v>
      </c>
      <c r="H754" s="5" t="s">
        <v>79</v>
      </c>
      <c r="I754" s="5" t="s">
        <v>42</v>
      </c>
      <c r="J754" s="5" t="s">
        <v>42</v>
      </c>
      <c r="K754" s="6">
        <v>40450</v>
      </c>
      <c r="L754" s="6">
        <v>40450</v>
      </c>
      <c r="M754" s="7">
        <v>6547810</v>
      </c>
      <c r="N754" s="19" t="s">
        <v>289</v>
      </c>
      <c r="O754" s="19">
        <v>0</v>
      </c>
      <c r="P754" s="19">
        <v>6.5478100000000001</v>
      </c>
      <c r="Q754" s="18">
        <v>9</v>
      </c>
      <c r="R754" s="169" t="str">
        <f t="shared" si="11"/>
        <v>Septiembre</v>
      </c>
      <c r="S754" t="s">
        <v>170</v>
      </c>
      <c r="T754" s="17" t="s">
        <v>246</v>
      </c>
    </row>
    <row r="755" spans="1:20">
      <c r="A755" s="4">
        <v>7725116403</v>
      </c>
      <c r="B755" s="5" t="s">
        <v>274</v>
      </c>
      <c r="C755" s="4">
        <v>48926170</v>
      </c>
      <c r="D755" s="5" t="s">
        <v>278</v>
      </c>
      <c r="E755" s="5" t="s">
        <v>239</v>
      </c>
      <c r="F755" s="5" t="s">
        <v>227</v>
      </c>
      <c r="G755" s="5" t="s">
        <v>78</v>
      </c>
      <c r="H755" s="5" t="s">
        <v>79</v>
      </c>
      <c r="I755" s="5" t="s">
        <v>42</v>
      </c>
      <c r="J755" s="5" t="s">
        <v>42</v>
      </c>
      <c r="K755" s="6">
        <v>40415</v>
      </c>
      <c r="L755" s="6">
        <v>40451</v>
      </c>
      <c r="M755" s="7">
        <v>25333562</v>
      </c>
      <c r="N755" s="19" t="s">
        <v>289</v>
      </c>
      <c r="O755" s="19">
        <v>0</v>
      </c>
      <c r="P755" s="19">
        <v>25.333562000000001</v>
      </c>
      <c r="Q755" s="18">
        <v>9</v>
      </c>
      <c r="R755" s="169" t="str">
        <f t="shared" si="11"/>
        <v>Septiembre</v>
      </c>
      <c r="S755" t="s">
        <v>170</v>
      </c>
      <c r="T755" s="17" t="s">
        <v>246</v>
      </c>
    </row>
    <row r="756" spans="1:20">
      <c r="A756" s="4">
        <v>7725116403</v>
      </c>
      <c r="B756" s="5" t="s">
        <v>274</v>
      </c>
      <c r="C756" s="4">
        <v>48926270</v>
      </c>
      <c r="D756" s="5" t="s">
        <v>279</v>
      </c>
      <c r="E756" s="5" t="s">
        <v>239</v>
      </c>
      <c r="F756" s="5" t="s">
        <v>227</v>
      </c>
      <c r="G756" s="5" t="s">
        <v>100</v>
      </c>
      <c r="H756" s="5" t="s">
        <v>245</v>
      </c>
      <c r="I756" s="5" t="s">
        <v>42</v>
      </c>
      <c r="J756" s="5" t="s">
        <v>42</v>
      </c>
      <c r="K756" s="6">
        <v>40409</v>
      </c>
      <c r="L756" s="6">
        <v>40451</v>
      </c>
      <c r="M756" s="7">
        <v>-87201797</v>
      </c>
      <c r="N756" s="19" t="s">
        <v>289</v>
      </c>
      <c r="O756" s="19">
        <v>0</v>
      </c>
      <c r="P756" s="19">
        <v>-87.201796999999999</v>
      </c>
      <c r="Q756" s="18">
        <v>9</v>
      </c>
      <c r="R756" s="169" t="str">
        <f t="shared" si="11"/>
        <v>Septiembre</v>
      </c>
      <c r="S756" t="s">
        <v>170</v>
      </c>
      <c r="T756" s="17" t="s">
        <v>246</v>
      </c>
    </row>
    <row r="757" spans="1:20">
      <c r="A757" s="4">
        <v>7725116403</v>
      </c>
      <c r="B757" s="5" t="s">
        <v>274</v>
      </c>
      <c r="C757" s="4">
        <v>48926270</v>
      </c>
      <c r="D757" s="5" t="s">
        <v>279</v>
      </c>
      <c r="E757" s="5" t="s">
        <v>239</v>
      </c>
      <c r="F757" s="5" t="s">
        <v>227</v>
      </c>
      <c r="G757" s="5" t="s">
        <v>100</v>
      </c>
      <c r="H757" s="5" t="s">
        <v>245</v>
      </c>
      <c r="I757" s="5" t="s">
        <v>42</v>
      </c>
      <c r="J757" s="5" t="s">
        <v>42</v>
      </c>
      <c r="K757" s="6">
        <v>40443</v>
      </c>
      <c r="L757" s="6">
        <v>40451</v>
      </c>
      <c r="M757" s="7">
        <v>-404509</v>
      </c>
      <c r="N757" s="19" t="s">
        <v>289</v>
      </c>
      <c r="O757" s="19">
        <v>0</v>
      </c>
      <c r="P757" s="19">
        <v>-0.40450900000000001</v>
      </c>
      <c r="Q757" s="18">
        <v>9</v>
      </c>
      <c r="R757" s="169" t="str">
        <f t="shared" si="11"/>
        <v>Septiembre</v>
      </c>
      <c r="S757" t="s">
        <v>170</v>
      </c>
      <c r="T757" s="17" t="s">
        <v>246</v>
      </c>
    </row>
    <row r="758" spans="1:20">
      <c r="A758" s="4">
        <v>7725116403</v>
      </c>
      <c r="B758" s="5" t="s">
        <v>274</v>
      </c>
      <c r="C758" s="4">
        <v>48926270</v>
      </c>
      <c r="D758" s="5" t="s">
        <v>279</v>
      </c>
      <c r="E758" s="5" t="s">
        <v>239</v>
      </c>
      <c r="F758" s="5" t="s">
        <v>227</v>
      </c>
      <c r="G758" s="5" t="s">
        <v>100</v>
      </c>
      <c r="H758" s="5" t="s">
        <v>245</v>
      </c>
      <c r="I758" s="5" t="s">
        <v>42</v>
      </c>
      <c r="J758" s="5" t="s">
        <v>42</v>
      </c>
      <c r="K758" s="6">
        <v>40443</v>
      </c>
      <c r="L758" s="6">
        <v>40451</v>
      </c>
      <c r="M758" s="7">
        <v>-77716420</v>
      </c>
      <c r="N758" s="19" t="s">
        <v>289</v>
      </c>
      <c r="O758" s="19">
        <v>0</v>
      </c>
      <c r="P758" s="19">
        <v>-77.716419999999999</v>
      </c>
      <c r="Q758" s="18">
        <v>9</v>
      </c>
      <c r="R758" s="169" t="str">
        <f t="shared" si="11"/>
        <v>Septiembre</v>
      </c>
      <c r="S758" t="s">
        <v>170</v>
      </c>
      <c r="T758" s="17" t="s">
        <v>246</v>
      </c>
    </row>
    <row r="759" spans="1:20">
      <c r="A759" s="4">
        <v>7725116403</v>
      </c>
      <c r="B759" s="5" t="s">
        <v>274</v>
      </c>
      <c r="C759" s="4">
        <v>48926270</v>
      </c>
      <c r="D759" s="5" t="s">
        <v>279</v>
      </c>
      <c r="E759" s="5" t="s">
        <v>239</v>
      </c>
      <c r="F759" s="5" t="s">
        <v>227</v>
      </c>
      <c r="G759" s="5" t="s">
        <v>100</v>
      </c>
      <c r="H759" s="5" t="s">
        <v>245</v>
      </c>
      <c r="I759" s="5" t="s">
        <v>42</v>
      </c>
      <c r="J759" s="5" t="s">
        <v>42</v>
      </c>
      <c r="K759" s="6">
        <v>40443</v>
      </c>
      <c r="L759" s="6">
        <v>40451</v>
      </c>
      <c r="M759" s="7">
        <v>-7864090</v>
      </c>
      <c r="N759" s="19" t="s">
        <v>289</v>
      </c>
      <c r="O759" s="19">
        <v>0</v>
      </c>
      <c r="P759" s="19">
        <v>-7.86409</v>
      </c>
      <c r="Q759" s="18">
        <v>9</v>
      </c>
      <c r="R759" s="169" t="str">
        <f t="shared" si="11"/>
        <v>Septiembre</v>
      </c>
      <c r="S759" t="s">
        <v>170</v>
      </c>
      <c r="T759" s="17" t="s">
        <v>246</v>
      </c>
    </row>
    <row r="760" spans="1:20">
      <c r="A760" s="4">
        <v>7725116403</v>
      </c>
      <c r="B760" s="5" t="s">
        <v>274</v>
      </c>
      <c r="C760" s="4">
        <v>48926270</v>
      </c>
      <c r="D760" s="5" t="s">
        <v>279</v>
      </c>
      <c r="E760" s="5" t="s">
        <v>239</v>
      </c>
      <c r="F760" s="5" t="s">
        <v>227</v>
      </c>
      <c r="G760" s="5" t="s">
        <v>100</v>
      </c>
      <c r="H760" s="5" t="s">
        <v>245</v>
      </c>
      <c r="I760" s="5" t="s">
        <v>42</v>
      </c>
      <c r="J760" s="5" t="s">
        <v>42</v>
      </c>
      <c r="K760" s="6">
        <v>40443</v>
      </c>
      <c r="L760" s="6">
        <v>40451</v>
      </c>
      <c r="M760" s="7">
        <v>-49821611</v>
      </c>
      <c r="N760" s="19" t="s">
        <v>289</v>
      </c>
      <c r="O760" s="19">
        <v>0</v>
      </c>
      <c r="P760" s="19">
        <v>-49.821610999999997</v>
      </c>
      <c r="Q760" s="18">
        <v>9</v>
      </c>
      <c r="R760" s="169" t="str">
        <f t="shared" si="11"/>
        <v>Septiembre</v>
      </c>
      <c r="S760" t="s">
        <v>170</v>
      </c>
      <c r="T760" s="17" t="s">
        <v>246</v>
      </c>
    </row>
    <row r="761" spans="1:20">
      <c r="A761" s="4">
        <v>7725116403</v>
      </c>
      <c r="B761" s="5" t="s">
        <v>274</v>
      </c>
      <c r="C761" s="4">
        <v>48926270</v>
      </c>
      <c r="D761" s="5" t="s">
        <v>279</v>
      </c>
      <c r="E761" s="5" t="s">
        <v>239</v>
      </c>
      <c r="F761" s="5" t="s">
        <v>227</v>
      </c>
      <c r="G761" s="5" t="s">
        <v>100</v>
      </c>
      <c r="H761" s="5" t="s">
        <v>245</v>
      </c>
      <c r="I761" s="5" t="s">
        <v>42</v>
      </c>
      <c r="J761" s="5" t="s">
        <v>42</v>
      </c>
      <c r="K761" s="6">
        <v>40443</v>
      </c>
      <c r="L761" s="6">
        <v>40451</v>
      </c>
      <c r="M761" s="7">
        <v>-218265</v>
      </c>
      <c r="N761" s="19" t="s">
        <v>289</v>
      </c>
      <c r="O761" s="19">
        <v>0</v>
      </c>
      <c r="P761" s="19">
        <v>-0.21826499999999999</v>
      </c>
      <c r="Q761" s="18">
        <v>9</v>
      </c>
      <c r="R761" s="169" t="str">
        <f t="shared" si="11"/>
        <v>Septiembre</v>
      </c>
      <c r="S761" t="s">
        <v>170</v>
      </c>
      <c r="T761" s="17" t="s">
        <v>246</v>
      </c>
    </row>
    <row r="762" spans="1:20">
      <c r="A762" s="4">
        <v>7725116403</v>
      </c>
      <c r="B762" s="5" t="s">
        <v>274</v>
      </c>
      <c r="C762" s="4">
        <v>48926270</v>
      </c>
      <c r="D762" s="5" t="s">
        <v>279</v>
      </c>
      <c r="E762" s="5" t="s">
        <v>239</v>
      </c>
      <c r="F762" s="5" t="s">
        <v>227</v>
      </c>
      <c r="G762" s="5" t="s">
        <v>100</v>
      </c>
      <c r="H762" s="5" t="s">
        <v>245</v>
      </c>
      <c r="I762" s="5" t="s">
        <v>42</v>
      </c>
      <c r="J762" s="5" t="s">
        <v>42</v>
      </c>
      <c r="K762" s="6">
        <v>40409</v>
      </c>
      <c r="L762" s="6">
        <v>40451</v>
      </c>
      <c r="M762" s="7">
        <v>87201797</v>
      </c>
      <c r="N762" s="19" t="s">
        <v>289</v>
      </c>
      <c r="O762" s="19">
        <v>0</v>
      </c>
      <c r="P762" s="19">
        <v>87.201796999999999</v>
      </c>
      <c r="Q762" s="18">
        <v>9</v>
      </c>
      <c r="R762" s="169" t="str">
        <f t="shared" si="11"/>
        <v>Septiembre</v>
      </c>
      <c r="S762" t="s">
        <v>170</v>
      </c>
      <c r="T762" s="17" t="s">
        <v>246</v>
      </c>
    </row>
    <row r="763" spans="1:20">
      <c r="A763" s="4">
        <v>7725116403</v>
      </c>
      <c r="B763" s="5" t="s">
        <v>274</v>
      </c>
      <c r="C763" s="4">
        <v>48926270</v>
      </c>
      <c r="D763" s="5" t="s">
        <v>279</v>
      </c>
      <c r="E763" s="5" t="s">
        <v>239</v>
      </c>
      <c r="F763" s="5" t="s">
        <v>227</v>
      </c>
      <c r="G763" s="5" t="s">
        <v>100</v>
      </c>
      <c r="H763" s="5" t="s">
        <v>245</v>
      </c>
      <c r="I763" s="5" t="s">
        <v>42</v>
      </c>
      <c r="J763" s="5" t="s">
        <v>42</v>
      </c>
      <c r="K763" s="6">
        <v>40443</v>
      </c>
      <c r="L763" s="6">
        <v>40451</v>
      </c>
      <c r="M763" s="7">
        <v>404509</v>
      </c>
      <c r="N763" s="19" t="s">
        <v>289</v>
      </c>
      <c r="O763" s="19">
        <v>0</v>
      </c>
      <c r="P763" s="19">
        <v>0.40450900000000001</v>
      </c>
      <c r="Q763" s="18">
        <v>9</v>
      </c>
      <c r="R763" s="169" t="str">
        <f t="shared" si="11"/>
        <v>Septiembre</v>
      </c>
      <c r="S763" t="s">
        <v>170</v>
      </c>
      <c r="T763" s="17" t="s">
        <v>246</v>
      </c>
    </row>
    <row r="764" spans="1:20">
      <c r="A764" s="4">
        <v>7725116403</v>
      </c>
      <c r="B764" s="5" t="s">
        <v>274</v>
      </c>
      <c r="C764" s="4">
        <v>48926270</v>
      </c>
      <c r="D764" s="5" t="s">
        <v>279</v>
      </c>
      <c r="E764" s="5" t="s">
        <v>239</v>
      </c>
      <c r="F764" s="5" t="s">
        <v>227</v>
      </c>
      <c r="G764" s="5" t="s">
        <v>100</v>
      </c>
      <c r="H764" s="5" t="s">
        <v>245</v>
      </c>
      <c r="I764" s="5" t="s">
        <v>42</v>
      </c>
      <c r="J764" s="5" t="s">
        <v>42</v>
      </c>
      <c r="K764" s="6">
        <v>40443</v>
      </c>
      <c r="L764" s="6">
        <v>40451</v>
      </c>
      <c r="M764" s="7">
        <v>77716420</v>
      </c>
      <c r="N764" s="19" t="s">
        <v>289</v>
      </c>
      <c r="O764" s="19">
        <v>0</v>
      </c>
      <c r="P764" s="19">
        <v>77.716419999999999</v>
      </c>
      <c r="Q764" s="18">
        <v>9</v>
      </c>
      <c r="R764" s="169" t="str">
        <f t="shared" si="11"/>
        <v>Septiembre</v>
      </c>
      <c r="S764" t="s">
        <v>170</v>
      </c>
      <c r="T764" s="17" t="s">
        <v>246</v>
      </c>
    </row>
    <row r="765" spans="1:20">
      <c r="A765" s="4">
        <v>7725116403</v>
      </c>
      <c r="B765" s="5" t="s">
        <v>274</v>
      </c>
      <c r="C765" s="4">
        <v>48926270</v>
      </c>
      <c r="D765" s="5" t="s">
        <v>279</v>
      </c>
      <c r="E765" s="5" t="s">
        <v>239</v>
      </c>
      <c r="F765" s="5" t="s">
        <v>227</v>
      </c>
      <c r="G765" s="5" t="s">
        <v>100</v>
      </c>
      <c r="H765" s="5" t="s">
        <v>245</v>
      </c>
      <c r="I765" s="5" t="s">
        <v>42</v>
      </c>
      <c r="J765" s="5" t="s">
        <v>42</v>
      </c>
      <c r="K765" s="6">
        <v>40443</v>
      </c>
      <c r="L765" s="6">
        <v>40451</v>
      </c>
      <c r="M765" s="7">
        <v>7864090</v>
      </c>
      <c r="N765" s="19" t="s">
        <v>289</v>
      </c>
      <c r="O765" s="19">
        <v>0</v>
      </c>
      <c r="P765" s="19">
        <v>7.86409</v>
      </c>
      <c r="Q765" s="18">
        <v>9</v>
      </c>
      <c r="R765" s="169" t="str">
        <f t="shared" si="11"/>
        <v>Septiembre</v>
      </c>
      <c r="S765" t="s">
        <v>170</v>
      </c>
      <c r="T765" s="17" t="s">
        <v>246</v>
      </c>
    </row>
    <row r="766" spans="1:20">
      <c r="A766" s="4">
        <v>7725116403</v>
      </c>
      <c r="B766" s="5" t="s">
        <v>274</v>
      </c>
      <c r="C766" s="4">
        <v>48926270</v>
      </c>
      <c r="D766" s="5" t="s">
        <v>279</v>
      </c>
      <c r="E766" s="5" t="s">
        <v>239</v>
      </c>
      <c r="F766" s="5" t="s">
        <v>227</v>
      </c>
      <c r="G766" s="5" t="s">
        <v>100</v>
      </c>
      <c r="H766" s="5" t="s">
        <v>245</v>
      </c>
      <c r="I766" s="5" t="s">
        <v>42</v>
      </c>
      <c r="J766" s="5" t="s">
        <v>42</v>
      </c>
      <c r="K766" s="6">
        <v>40443</v>
      </c>
      <c r="L766" s="6">
        <v>40451</v>
      </c>
      <c r="M766" s="7">
        <v>49821611</v>
      </c>
      <c r="N766" s="19" t="s">
        <v>289</v>
      </c>
      <c r="O766" s="19">
        <v>0</v>
      </c>
      <c r="P766" s="19">
        <v>49.821610999999997</v>
      </c>
      <c r="Q766" s="18">
        <v>9</v>
      </c>
      <c r="R766" s="169" t="str">
        <f t="shared" si="11"/>
        <v>Septiembre</v>
      </c>
      <c r="S766" t="s">
        <v>170</v>
      </c>
      <c r="T766" s="17" t="s">
        <v>246</v>
      </c>
    </row>
    <row r="767" spans="1:20">
      <c r="A767" s="4">
        <v>7725116403</v>
      </c>
      <c r="B767" s="5" t="s">
        <v>274</v>
      </c>
      <c r="C767" s="4">
        <v>48926270</v>
      </c>
      <c r="D767" s="5" t="s">
        <v>279</v>
      </c>
      <c r="E767" s="5" t="s">
        <v>239</v>
      </c>
      <c r="F767" s="5" t="s">
        <v>227</v>
      </c>
      <c r="G767" s="5" t="s">
        <v>100</v>
      </c>
      <c r="H767" s="5" t="s">
        <v>245</v>
      </c>
      <c r="I767" s="5" t="s">
        <v>42</v>
      </c>
      <c r="J767" s="5" t="s">
        <v>42</v>
      </c>
      <c r="K767" s="6">
        <v>40443</v>
      </c>
      <c r="L767" s="6">
        <v>40451</v>
      </c>
      <c r="M767" s="7">
        <v>218265</v>
      </c>
      <c r="N767" s="19" t="s">
        <v>289</v>
      </c>
      <c r="O767" s="19">
        <v>0</v>
      </c>
      <c r="P767" s="19">
        <v>0.21826499999999999</v>
      </c>
      <c r="Q767" s="18">
        <v>9</v>
      </c>
      <c r="R767" s="169" t="str">
        <f t="shared" si="11"/>
        <v>Septiembre</v>
      </c>
      <c r="S767" t="s">
        <v>170</v>
      </c>
      <c r="T767" s="17" t="s">
        <v>246</v>
      </c>
    </row>
    <row r="768" spans="1:20">
      <c r="A768" s="4">
        <v>7725116403</v>
      </c>
      <c r="B768" s="5" t="s">
        <v>274</v>
      </c>
      <c r="C768" s="4">
        <v>48926470</v>
      </c>
      <c r="D768" s="5" t="s">
        <v>284</v>
      </c>
      <c r="E768" s="5" t="s">
        <v>239</v>
      </c>
      <c r="F768" s="5" t="s">
        <v>227</v>
      </c>
      <c r="G768" s="5" t="s">
        <v>78</v>
      </c>
      <c r="H768" s="5" t="s">
        <v>79</v>
      </c>
      <c r="I768" s="5" t="s">
        <v>42</v>
      </c>
      <c r="J768" s="5" t="s">
        <v>42</v>
      </c>
      <c r="K768" s="6">
        <v>40415</v>
      </c>
      <c r="L768" s="6">
        <v>40451</v>
      </c>
      <c r="M768" s="7">
        <v>6121527</v>
      </c>
      <c r="N768" s="19" t="s">
        <v>289</v>
      </c>
      <c r="O768" s="19">
        <v>0</v>
      </c>
      <c r="P768" s="19">
        <v>6.1215270000000004</v>
      </c>
      <c r="Q768" s="18">
        <v>9</v>
      </c>
      <c r="R768" s="169" t="str">
        <f t="shared" si="11"/>
        <v>Septiembre</v>
      </c>
      <c r="S768" t="s">
        <v>170</v>
      </c>
      <c r="T768" s="17" t="s">
        <v>246</v>
      </c>
    </row>
    <row r="769" spans="1:20">
      <c r="A769" s="4">
        <v>7725110102</v>
      </c>
      <c r="B769" s="5" t="s">
        <v>256</v>
      </c>
      <c r="C769" s="4">
        <v>48926070</v>
      </c>
      <c r="D769" s="5" t="s">
        <v>174</v>
      </c>
      <c r="E769" s="5" t="s">
        <v>71</v>
      </c>
      <c r="F769" s="5" t="s">
        <v>227</v>
      </c>
      <c r="G769" s="5" t="s">
        <v>40</v>
      </c>
      <c r="H769" s="5" t="s">
        <v>229</v>
      </c>
      <c r="I769" s="5"/>
      <c r="J769" s="5"/>
      <c r="K769" s="6">
        <v>40464</v>
      </c>
      <c r="L769" s="6">
        <v>40464</v>
      </c>
      <c r="M769" s="7">
        <v>7380171</v>
      </c>
      <c r="N769" s="19" t="s">
        <v>289</v>
      </c>
      <c r="O769" s="25">
        <v>0</v>
      </c>
      <c r="P769" s="25">
        <v>7.3801709999999998</v>
      </c>
      <c r="Q769" s="18">
        <v>10</v>
      </c>
      <c r="R769" s="169" t="str">
        <f t="shared" si="11"/>
        <v>Octubre</v>
      </c>
      <c r="S769" t="s">
        <v>292</v>
      </c>
      <c r="T769" s="17" t="s">
        <v>242</v>
      </c>
    </row>
    <row r="770" spans="1:20">
      <c r="A770" s="4">
        <v>7725110104</v>
      </c>
      <c r="B770" s="5" t="s">
        <v>257</v>
      </c>
      <c r="C770" s="4">
        <v>48926070</v>
      </c>
      <c r="D770" s="5" t="s">
        <v>174</v>
      </c>
      <c r="E770" s="5" t="s">
        <v>71</v>
      </c>
      <c r="F770" s="5" t="s">
        <v>227</v>
      </c>
      <c r="G770" s="5" t="s">
        <v>40</v>
      </c>
      <c r="H770" s="5" t="s">
        <v>229</v>
      </c>
      <c r="I770" s="5"/>
      <c r="J770" s="5"/>
      <c r="K770" s="6">
        <v>40464</v>
      </c>
      <c r="L770" s="6">
        <v>40464</v>
      </c>
      <c r="M770" s="7">
        <v>703300</v>
      </c>
      <c r="N770" s="19" t="s">
        <v>289</v>
      </c>
      <c r="O770" s="25">
        <v>0</v>
      </c>
      <c r="P770" s="25">
        <v>0.70330000000000004</v>
      </c>
      <c r="Q770" s="18">
        <v>10</v>
      </c>
      <c r="R770" s="169" t="str">
        <f t="shared" si="11"/>
        <v>Octubre</v>
      </c>
      <c r="S770" t="s">
        <v>292</v>
      </c>
      <c r="T770" s="17" t="s">
        <v>242</v>
      </c>
    </row>
    <row r="771" spans="1:20">
      <c r="A771" s="4">
        <v>7725110108</v>
      </c>
      <c r="B771" s="5" t="s">
        <v>258</v>
      </c>
      <c r="C771" s="4">
        <v>48926070</v>
      </c>
      <c r="D771" s="5" t="s">
        <v>174</v>
      </c>
      <c r="E771" s="5" t="s">
        <v>71</v>
      </c>
      <c r="F771" s="5" t="s">
        <v>227</v>
      </c>
      <c r="G771" s="5" t="s">
        <v>40</v>
      </c>
      <c r="H771" s="5" t="s">
        <v>229</v>
      </c>
      <c r="I771" s="5"/>
      <c r="J771" s="5"/>
      <c r="K771" s="6">
        <v>40464</v>
      </c>
      <c r="L771" s="6">
        <v>40464</v>
      </c>
      <c r="M771" s="7">
        <v>176267</v>
      </c>
      <c r="N771" s="19" t="s">
        <v>289</v>
      </c>
      <c r="O771" s="25">
        <v>0</v>
      </c>
      <c r="P771" s="25">
        <v>0.17626700000000001</v>
      </c>
      <c r="Q771" s="18">
        <v>10</v>
      </c>
      <c r="R771" s="169" t="str">
        <f t="shared" si="11"/>
        <v>Octubre</v>
      </c>
      <c r="S771" t="s">
        <v>292</v>
      </c>
      <c r="T771" s="17" t="s">
        <v>242</v>
      </c>
    </row>
    <row r="772" spans="1:20">
      <c r="A772" s="4">
        <v>7725110110</v>
      </c>
      <c r="B772" s="5" t="s">
        <v>259</v>
      </c>
      <c r="C772" s="4">
        <v>48926070</v>
      </c>
      <c r="D772" s="5" t="s">
        <v>174</v>
      </c>
      <c r="E772" s="5" t="s">
        <v>71</v>
      </c>
      <c r="F772" s="5" t="s">
        <v>227</v>
      </c>
      <c r="G772" s="5" t="s">
        <v>40</v>
      </c>
      <c r="H772" s="5" t="s">
        <v>229</v>
      </c>
      <c r="I772" s="5"/>
      <c r="J772" s="5"/>
      <c r="K772" s="6">
        <v>40464</v>
      </c>
      <c r="L772" s="6">
        <v>40464</v>
      </c>
      <c r="M772" s="7">
        <v>246000</v>
      </c>
      <c r="N772" s="19" t="s">
        <v>289</v>
      </c>
      <c r="O772" s="25">
        <v>0</v>
      </c>
      <c r="P772" s="25">
        <v>0.246</v>
      </c>
      <c r="Q772" s="18">
        <v>10</v>
      </c>
      <c r="R772" s="169" t="str">
        <f t="shared" si="11"/>
        <v>Octubre</v>
      </c>
      <c r="S772" t="s">
        <v>292</v>
      </c>
      <c r="T772" s="17" t="s">
        <v>242</v>
      </c>
    </row>
    <row r="773" spans="1:20">
      <c r="A773" s="4">
        <v>7725110102</v>
      </c>
      <c r="B773" s="5" t="s">
        <v>256</v>
      </c>
      <c r="C773" s="4">
        <v>48926170</v>
      </c>
      <c r="D773" s="5" t="s">
        <v>278</v>
      </c>
      <c r="E773" s="5" t="s">
        <v>71</v>
      </c>
      <c r="F773" s="5" t="s">
        <v>227</v>
      </c>
      <c r="G773" s="5" t="s">
        <v>40</v>
      </c>
      <c r="H773" s="5" t="s">
        <v>229</v>
      </c>
      <c r="I773" s="5"/>
      <c r="J773" s="5"/>
      <c r="K773" s="6">
        <v>40464</v>
      </c>
      <c r="L773" s="6">
        <v>40464</v>
      </c>
      <c r="M773" s="7">
        <v>4713587</v>
      </c>
      <c r="N773" s="19" t="s">
        <v>289</v>
      </c>
      <c r="O773" s="25">
        <v>0</v>
      </c>
      <c r="P773" s="25">
        <v>4.7135870000000004</v>
      </c>
      <c r="Q773" s="18">
        <v>10</v>
      </c>
      <c r="R773" s="169" t="str">
        <f t="shared" si="11"/>
        <v>Octubre</v>
      </c>
      <c r="S773" t="s">
        <v>292</v>
      </c>
      <c r="T773" s="17" t="s">
        <v>242</v>
      </c>
    </row>
    <row r="774" spans="1:20">
      <c r="A774" s="4">
        <v>7725110104</v>
      </c>
      <c r="B774" s="5" t="s">
        <v>257</v>
      </c>
      <c r="C774" s="4">
        <v>48926170</v>
      </c>
      <c r="D774" s="5" t="s">
        <v>278</v>
      </c>
      <c r="E774" s="5" t="s">
        <v>71</v>
      </c>
      <c r="F774" s="5" t="s">
        <v>227</v>
      </c>
      <c r="G774" s="5" t="s">
        <v>40</v>
      </c>
      <c r="H774" s="5" t="s">
        <v>229</v>
      </c>
      <c r="I774" s="5"/>
      <c r="J774" s="5"/>
      <c r="K774" s="6">
        <v>40464</v>
      </c>
      <c r="L774" s="6">
        <v>40464</v>
      </c>
      <c r="M774" s="7">
        <v>881467</v>
      </c>
      <c r="N774" s="19" t="s">
        <v>289</v>
      </c>
      <c r="O774" s="25">
        <v>0</v>
      </c>
      <c r="P774" s="25">
        <v>0.881467</v>
      </c>
      <c r="Q774" s="18">
        <v>10</v>
      </c>
      <c r="R774" s="169" t="str">
        <f t="shared" ref="R774:R837" si="12">VLOOKUP(Q774,$Y$3:$Z$14,2)</f>
        <v>Octubre</v>
      </c>
      <c r="S774" t="s">
        <v>292</v>
      </c>
      <c r="T774" s="17" t="s">
        <v>242</v>
      </c>
    </row>
    <row r="775" spans="1:20">
      <c r="A775" s="4">
        <v>7725110108</v>
      </c>
      <c r="B775" s="5" t="s">
        <v>258</v>
      </c>
      <c r="C775" s="4">
        <v>48926170</v>
      </c>
      <c r="D775" s="5" t="s">
        <v>278</v>
      </c>
      <c r="E775" s="5" t="s">
        <v>71</v>
      </c>
      <c r="F775" s="5" t="s">
        <v>227</v>
      </c>
      <c r="G775" s="5" t="s">
        <v>40</v>
      </c>
      <c r="H775" s="5" t="s">
        <v>229</v>
      </c>
      <c r="I775" s="5"/>
      <c r="J775" s="5"/>
      <c r="K775" s="6">
        <v>40464</v>
      </c>
      <c r="L775" s="6">
        <v>40464</v>
      </c>
      <c r="M775" s="7">
        <v>14400</v>
      </c>
      <c r="N775" s="19" t="s">
        <v>289</v>
      </c>
      <c r="O775" s="25">
        <v>0</v>
      </c>
      <c r="P775" s="25">
        <v>1.44E-2</v>
      </c>
      <c r="Q775" s="18">
        <v>10</v>
      </c>
      <c r="R775" s="169" t="str">
        <f t="shared" si="12"/>
        <v>Octubre</v>
      </c>
      <c r="S775" t="s">
        <v>292</v>
      </c>
      <c r="T775" s="17" t="s">
        <v>242</v>
      </c>
    </row>
    <row r="776" spans="1:20">
      <c r="A776" s="4">
        <v>7725110110</v>
      </c>
      <c r="B776" s="5" t="s">
        <v>259</v>
      </c>
      <c r="C776" s="4">
        <v>48926170</v>
      </c>
      <c r="D776" s="5" t="s">
        <v>278</v>
      </c>
      <c r="E776" s="5" t="s">
        <v>71</v>
      </c>
      <c r="F776" s="5" t="s">
        <v>227</v>
      </c>
      <c r="G776" s="5" t="s">
        <v>40</v>
      </c>
      <c r="H776" s="5" t="s">
        <v>229</v>
      </c>
      <c r="I776" s="5"/>
      <c r="J776" s="5"/>
      <c r="K776" s="6">
        <v>40464</v>
      </c>
      <c r="L776" s="6">
        <v>40464</v>
      </c>
      <c r="M776" s="7">
        <v>397700</v>
      </c>
      <c r="N776" s="19" t="s">
        <v>289</v>
      </c>
      <c r="O776" s="25">
        <v>0</v>
      </c>
      <c r="P776" s="25">
        <v>0.3977</v>
      </c>
      <c r="Q776" s="18">
        <v>10</v>
      </c>
      <c r="R776" s="169" t="str">
        <f t="shared" si="12"/>
        <v>Octubre</v>
      </c>
      <c r="S776" t="s">
        <v>292</v>
      </c>
      <c r="T776" s="17" t="s">
        <v>242</v>
      </c>
    </row>
    <row r="777" spans="1:20">
      <c r="A777" s="4">
        <v>7725116403</v>
      </c>
      <c r="B777" s="5" t="s">
        <v>274</v>
      </c>
      <c r="C777" s="4">
        <v>48926170</v>
      </c>
      <c r="D777" s="5" t="s">
        <v>278</v>
      </c>
      <c r="E777" s="5" t="s">
        <v>239</v>
      </c>
      <c r="F777" s="5" t="s">
        <v>227</v>
      </c>
      <c r="G777" s="5" t="s">
        <v>78</v>
      </c>
      <c r="H777" s="5" t="s">
        <v>79</v>
      </c>
      <c r="I777" s="5"/>
      <c r="J777" s="5"/>
      <c r="K777" s="6">
        <v>40458</v>
      </c>
      <c r="L777" s="6">
        <v>40464</v>
      </c>
      <c r="M777" s="7">
        <v>27589089</v>
      </c>
      <c r="N777" s="19" t="s">
        <v>289</v>
      </c>
      <c r="O777" s="25">
        <v>0</v>
      </c>
      <c r="P777" s="25">
        <v>27.589089000000001</v>
      </c>
      <c r="Q777" s="18">
        <v>10</v>
      </c>
      <c r="R777" s="169" t="str">
        <f t="shared" si="12"/>
        <v>Octubre</v>
      </c>
      <c r="S777" t="s">
        <v>170</v>
      </c>
      <c r="T777" s="17" t="s">
        <v>246</v>
      </c>
    </row>
    <row r="778" spans="1:20">
      <c r="A778" s="4">
        <v>7725110102</v>
      </c>
      <c r="B778" s="5" t="s">
        <v>256</v>
      </c>
      <c r="C778" s="4">
        <v>48926270</v>
      </c>
      <c r="D778" s="5" t="s">
        <v>279</v>
      </c>
      <c r="E778" s="5" t="s">
        <v>71</v>
      </c>
      <c r="F778" s="5" t="s">
        <v>227</v>
      </c>
      <c r="G778" s="5" t="s">
        <v>40</v>
      </c>
      <c r="H778" s="5" t="s">
        <v>229</v>
      </c>
      <c r="I778" s="5"/>
      <c r="J778" s="5"/>
      <c r="K778" s="6">
        <v>40464</v>
      </c>
      <c r="L778" s="6">
        <v>40464</v>
      </c>
      <c r="M778" s="7">
        <v>1585667</v>
      </c>
      <c r="N778" s="19" t="s">
        <v>289</v>
      </c>
      <c r="O778" s="25">
        <v>0</v>
      </c>
      <c r="P778" s="25">
        <v>1.5856669999999999</v>
      </c>
      <c r="Q778" s="18">
        <v>10</v>
      </c>
      <c r="R778" s="169" t="str">
        <f t="shared" si="12"/>
        <v>Octubre</v>
      </c>
      <c r="S778" t="s">
        <v>292</v>
      </c>
      <c r="T778" s="17" t="s">
        <v>242</v>
      </c>
    </row>
    <row r="779" spans="1:20">
      <c r="A779" s="4">
        <v>7725110104</v>
      </c>
      <c r="B779" s="5" t="s">
        <v>257</v>
      </c>
      <c r="C779" s="4">
        <v>48926270</v>
      </c>
      <c r="D779" s="5" t="s">
        <v>279</v>
      </c>
      <c r="E779" s="5" t="s">
        <v>71</v>
      </c>
      <c r="F779" s="5" t="s">
        <v>227</v>
      </c>
      <c r="G779" s="5" t="s">
        <v>40</v>
      </c>
      <c r="H779" s="5" t="s">
        <v>229</v>
      </c>
      <c r="I779" s="5"/>
      <c r="J779" s="5"/>
      <c r="K779" s="6">
        <v>40464</v>
      </c>
      <c r="L779" s="6">
        <v>40464</v>
      </c>
      <c r="M779" s="7">
        <v>220262</v>
      </c>
      <c r="N779" s="19" t="s">
        <v>289</v>
      </c>
      <c r="O779" s="25">
        <v>0</v>
      </c>
      <c r="P779" s="25">
        <v>0.22026200000000001</v>
      </c>
      <c r="Q779" s="18">
        <v>10</v>
      </c>
      <c r="R779" s="169" t="str">
        <f t="shared" si="12"/>
        <v>Octubre</v>
      </c>
      <c r="S779" t="s">
        <v>292</v>
      </c>
      <c r="T779" s="17" t="s">
        <v>242</v>
      </c>
    </row>
    <row r="780" spans="1:20">
      <c r="A780" s="4">
        <v>7725110108</v>
      </c>
      <c r="B780" s="5" t="s">
        <v>258</v>
      </c>
      <c r="C780" s="4">
        <v>48926270</v>
      </c>
      <c r="D780" s="5" t="s">
        <v>279</v>
      </c>
      <c r="E780" s="5" t="s">
        <v>71</v>
      </c>
      <c r="F780" s="5" t="s">
        <v>227</v>
      </c>
      <c r="G780" s="5" t="s">
        <v>40</v>
      </c>
      <c r="H780" s="5" t="s">
        <v>229</v>
      </c>
      <c r="I780" s="5"/>
      <c r="J780" s="5"/>
      <c r="K780" s="6">
        <v>40464</v>
      </c>
      <c r="L780" s="6">
        <v>40464</v>
      </c>
      <c r="M780" s="7">
        <v>130667</v>
      </c>
      <c r="N780" s="19" t="s">
        <v>289</v>
      </c>
      <c r="O780" s="25">
        <v>0</v>
      </c>
      <c r="P780" s="25">
        <v>0.13066700000000001</v>
      </c>
      <c r="Q780" s="18">
        <v>10</v>
      </c>
      <c r="R780" s="169" t="str">
        <f t="shared" si="12"/>
        <v>Octubre</v>
      </c>
      <c r="S780" t="s">
        <v>292</v>
      </c>
      <c r="T780" s="17" t="s">
        <v>242</v>
      </c>
    </row>
    <row r="781" spans="1:20">
      <c r="A781" s="4">
        <v>7725110110</v>
      </c>
      <c r="B781" s="5" t="s">
        <v>259</v>
      </c>
      <c r="C781" s="4">
        <v>48926270</v>
      </c>
      <c r="D781" s="5" t="s">
        <v>279</v>
      </c>
      <c r="E781" s="5" t="s">
        <v>71</v>
      </c>
      <c r="F781" s="5" t="s">
        <v>227</v>
      </c>
      <c r="G781" s="5" t="s">
        <v>40</v>
      </c>
      <c r="H781" s="5" t="s">
        <v>229</v>
      </c>
      <c r="I781" s="5"/>
      <c r="J781" s="5"/>
      <c r="K781" s="6">
        <v>40464</v>
      </c>
      <c r="L781" s="6">
        <v>40464</v>
      </c>
      <c r="M781" s="7">
        <v>145550</v>
      </c>
      <c r="N781" s="19" t="s">
        <v>289</v>
      </c>
      <c r="O781" s="25">
        <v>0</v>
      </c>
      <c r="P781" s="25">
        <v>0.14555000000000001</v>
      </c>
      <c r="Q781" s="18">
        <v>10</v>
      </c>
      <c r="R781" s="169" t="str">
        <f t="shared" si="12"/>
        <v>Octubre</v>
      </c>
      <c r="S781" t="s">
        <v>292</v>
      </c>
      <c r="T781" s="17" t="s">
        <v>242</v>
      </c>
    </row>
    <row r="782" spans="1:20">
      <c r="A782" s="4">
        <v>7725116403</v>
      </c>
      <c r="B782" s="5" t="s">
        <v>274</v>
      </c>
      <c r="C782" s="4">
        <v>48926270</v>
      </c>
      <c r="D782" s="5" t="s">
        <v>279</v>
      </c>
      <c r="E782" s="5" t="s">
        <v>239</v>
      </c>
      <c r="F782" s="5" t="s">
        <v>227</v>
      </c>
      <c r="G782" s="5" t="s">
        <v>100</v>
      </c>
      <c r="H782" s="5" t="s">
        <v>245</v>
      </c>
      <c r="I782" s="5"/>
      <c r="J782" s="5"/>
      <c r="K782" s="6">
        <v>40458</v>
      </c>
      <c r="L782" s="6">
        <v>40464</v>
      </c>
      <c r="M782" s="7">
        <v>84269694</v>
      </c>
      <c r="N782" s="19" t="s">
        <v>289</v>
      </c>
      <c r="O782" s="25">
        <v>0</v>
      </c>
      <c r="P782" s="25">
        <v>84.269694000000001</v>
      </c>
      <c r="Q782" s="18">
        <v>10</v>
      </c>
      <c r="R782" s="169" t="str">
        <f t="shared" si="12"/>
        <v>Octubre</v>
      </c>
      <c r="S782" t="s">
        <v>170</v>
      </c>
      <c r="T782" s="17" t="s">
        <v>246</v>
      </c>
    </row>
    <row r="783" spans="1:20">
      <c r="A783" s="4">
        <v>7725116403</v>
      </c>
      <c r="B783" s="5" t="s">
        <v>274</v>
      </c>
      <c r="C783" s="4">
        <v>48926370</v>
      </c>
      <c r="D783" s="5" t="s">
        <v>281</v>
      </c>
      <c r="E783" s="5" t="s">
        <v>239</v>
      </c>
      <c r="F783" s="5" t="s">
        <v>227</v>
      </c>
      <c r="G783" s="5" t="s">
        <v>100</v>
      </c>
      <c r="H783" s="5" t="s">
        <v>245</v>
      </c>
      <c r="I783" s="5"/>
      <c r="J783" s="5"/>
      <c r="K783" s="6">
        <v>40458</v>
      </c>
      <c r="L783" s="6">
        <v>40464</v>
      </c>
      <c r="M783" s="7">
        <v>47295843</v>
      </c>
      <c r="N783" s="19" t="s">
        <v>289</v>
      </c>
      <c r="O783" s="25">
        <v>0</v>
      </c>
      <c r="P783" s="25">
        <v>47.295842999999998</v>
      </c>
      <c r="Q783" s="18">
        <v>10</v>
      </c>
      <c r="R783" s="169" t="str">
        <f t="shared" si="12"/>
        <v>Octubre</v>
      </c>
      <c r="S783" t="s">
        <v>170</v>
      </c>
      <c r="T783" s="17" t="s">
        <v>246</v>
      </c>
    </row>
    <row r="784" spans="1:20">
      <c r="A784" s="4">
        <v>7725116403</v>
      </c>
      <c r="B784" s="5" t="s">
        <v>274</v>
      </c>
      <c r="C784" s="4">
        <v>48926470</v>
      </c>
      <c r="D784" s="5" t="s">
        <v>284</v>
      </c>
      <c r="E784" s="5" t="s">
        <v>239</v>
      </c>
      <c r="F784" s="5" t="s">
        <v>227</v>
      </c>
      <c r="G784" s="5" t="s">
        <v>100</v>
      </c>
      <c r="H784" s="5" t="s">
        <v>245</v>
      </c>
      <c r="I784" s="5"/>
      <c r="J784" s="5"/>
      <c r="K784" s="6">
        <v>40458</v>
      </c>
      <c r="L784" s="6">
        <v>40464</v>
      </c>
      <c r="M784" s="7">
        <v>2930180</v>
      </c>
      <c r="N784" s="19" t="s">
        <v>289</v>
      </c>
      <c r="O784" s="25">
        <v>0</v>
      </c>
      <c r="P784" s="25">
        <v>2.93018</v>
      </c>
      <c r="Q784" s="18">
        <v>10</v>
      </c>
      <c r="R784" s="169" t="str">
        <f t="shared" si="12"/>
        <v>Octubre</v>
      </c>
      <c r="S784" t="s">
        <v>170</v>
      </c>
      <c r="T784" s="17" t="s">
        <v>246</v>
      </c>
    </row>
    <row r="785" spans="1:20">
      <c r="A785" s="4">
        <v>7725116403</v>
      </c>
      <c r="B785" s="5" t="s">
        <v>274</v>
      </c>
      <c r="C785" s="4">
        <v>48926470</v>
      </c>
      <c r="D785" s="5" t="s">
        <v>284</v>
      </c>
      <c r="E785" s="5" t="s">
        <v>239</v>
      </c>
      <c r="F785" s="5" t="s">
        <v>227</v>
      </c>
      <c r="G785" s="5" t="s">
        <v>78</v>
      </c>
      <c r="H785" s="5" t="s">
        <v>79</v>
      </c>
      <c r="I785" s="5"/>
      <c r="J785" s="5"/>
      <c r="K785" s="6">
        <v>40458</v>
      </c>
      <c r="L785" s="6">
        <v>40464</v>
      </c>
      <c r="M785" s="7">
        <v>7308897</v>
      </c>
      <c r="N785" s="19" t="s">
        <v>289</v>
      </c>
      <c r="O785" s="25">
        <v>0</v>
      </c>
      <c r="P785" s="25">
        <v>7.308897</v>
      </c>
      <c r="Q785" s="18">
        <v>10</v>
      </c>
      <c r="R785" s="169" t="str">
        <f t="shared" si="12"/>
        <v>Octubre</v>
      </c>
      <c r="S785" t="s">
        <v>170</v>
      </c>
      <c r="T785" s="17" t="s">
        <v>246</v>
      </c>
    </row>
    <row r="786" spans="1:20">
      <c r="A786" s="4">
        <v>7725116403</v>
      </c>
      <c r="B786" s="5" t="s">
        <v>274</v>
      </c>
      <c r="C786" s="4">
        <v>48926270</v>
      </c>
      <c r="D786" s="5" t="s">
        <v>279</v>
      </c>
      <c r="E786" s="5" t="s">
        <v>239</v>
      </c>
      <c r="F786" s="5" t="s">
        <v>227</v>
      </c>
      <c r="G786" s="5" t="s">
        <v>100</v>
      </c>
      <c r="H786" s="5" t="s">
        <v>245</v>
      </c>
      <c r="I786" s="5"/>
      <c r="J786" s="5"/>
      <c r="K786" s="6">
        <v>40465</v>
      </c>
      <c r="L786" s="6">
        <v>40466</v>
      </c>
      <c r="M786" s="7">
        <v>88427075</v>
      </c>
      <c r="N786" s="19" t="s">
        <v>289</v>
      </c>
      <c r="O786" s="25">
        <v>0</v>
      </c>
      <c r="P786" s="25">
        <v>88.427075000000002</v>
      </c>
      <c r="Q786" s="18">
        <v>10</v>
      </c>
      <c r="R786" s="169" t="str">
        <f t="shared" si="12"/>
        <v>Octubre</v>
      </c>
      <c r="S786" t="s">
        <v>170</v>
      </c>
      <c r="T786" s="17" t="s">
        <v>246</v>
      </c>
    </row>
    <row r="787" spans="1:20">
      <c r="A787" s="4">
        <v>7725116403</v>
      </c>
      <c r="B787" s="5" t="s">
        <v>274</v>
      </c>
      <c r="C787" s="4">
        <v>48926370</v>
      </c>
      <c r="D787" s="5" t="s">
        <v>281</v>
      </c>
      <c r="E787" s="5" t="s">
        <v>239</v>
      </c>
      <c r="F787" s="5" t="s">
        <v>227</v>
      </c>
      <c r="G787" s="5" t="s">
        <v>100</v>
      </c>
      <c r="H787" s="5" t="s">
        <v>245</v>
      </c>
      <c r="I787" s="5"/>
      <c r="J787" s="5"/>
      <c r="K787" s="6">
        <v>40465</v>
      </c>
      <c r="L787" s="6">
        <v>40466</v>
      </c>
      <c r="M787" s="7">
        <v>48082729</v>
      </c>
      <c r="N787" s="19" t="s">
        <v>289</v>
      </c>
      <c r="O787" s="25">
        <v>0</v>
      </c>
      <c r="P787" s="25">
        <v>48.082729</v>
      </c>
      <c r="Q787" s="18">
        <v>10</v>
      </c>
      <c r="R787" s="169" t="str">
        <f t="shared" si="12"/>
        <v>Octubre</v>
      </c>
      <c r="S787" t="s">
        <v>170</v>
      </c>
      <c r="T787" s="17" t="s">
        <v>246</v>
      </c>
    </row>
    <row r="788" spans="1:20">
      <c r="A788" s="4">
        <v>7725116403</v>
      </c>
      <c r="B788" s="5" t="s">
        <v>274</v>
      </c>
      <c r="C788" s="4">
        <v>48926470</v>
      </c>
      <c r="D788" s="5" t="s">
        <v>284</v>
      </c>
      <c r="E788" s="5" t="s">
        <v>239</v>
      </c>
      <c r="F788" s="5" t="s">
        <v>227</v>
      </c>
      <c r="G788" s="5" t="s">
        <v>100</v>
      </c>
      <c r="H788" s="5" t="s">
        <v>245</v>
      </c>
      <c r="I788" s="5"/>
      <c r="J788" s="5"/>
      <c r="K788" s="6">
        <v>40465</v>
      </c>
      <c r="L788" s="6">
        <v>40470</v>
      </c>
      <c r="M788" s="7">
        <v>2990189</v>
      </c>
      <c r="N788" s="19" t="s">
        <v>289</v>
      </c>
      <c r="O788" s="25">
        <v>0</v>
      </c>
      <c r="P788" s="25">
        <v>2.990189</v>
      </c>
      <c r="Q788" s="18">
        <v>10</v>
      </c>
      <c r="R788" s="169" t="str">
        <f t="shared" si="12"/>
        <v>Octubre</v>
      </c>
      <c r="S788" t="s">
        <v>170</v>
      </c>
      <c r="T788" s="17" t="s">
        <v>246</v>
      </c>
    </row>
    <row r="789" spans="1:20">
      <c r="A789" s="4">
        <v>7725116403</v>
      </c>
      <c r="B789" s="5" t="s">
        <v>274</v>
      </c>
      <c r="C789" s="4">
        <v>48926170</v>
      </c>
      <c r="D789" s="5" t="s">
        <v>278</v>
      </c>
      <c r="E789" s="5" t="s">
        <v>239</v>
      </c>
      <c r="F789" s="5" t="s">
        <v>227</v>
      </c>
      <c r="G789" s="5" t="s">
        <v>78</v>
      </c>
      <c r="H789" s="5" t="s">
        <v>79</v>
      </c>
      <c r="I789" s="5"/>
      <c r="J789" s="5"/>
      <c r="K789" s="6">
        <v>40465</v>
      </c>
      <c r="L789" s="6">
        <v>40471</v>
      </c>
      <c r="M789" s="7">
        <v>27662934</v>
      </c>
      <c r="N789" s="19" t="s">
        <v>289</v>
      </c>
      <c r="O789" s="25">
        <v>0</v>
      </c>
      <c r="P789" s="25">
        <v>27.662934</v>
      </c>
      <c r="Q789" s="18">
        <v>10</v>
      </c>
      <c r="R789" s="169" t="str">
        <f t="shared" si="12"/>
        <v>Octubre</v>
      </c>
      <c r="S789" t="s">
        <v>170</v>
      </c>
      <c r="T789" s="17" t="s">
        <v>246</v>
      </c>
    </row>
    <row r="790" spans="1:20">
      <c r="A790" s="4">
        <v>7725116403</v>
      </c>
      <c r="B790" s="5" t="s">
        <v>274</v>
      </c>
      <c r="C790" s="4">
        <v>48926470</v>
      </c>
      <c r="D790" s="5" t="s">
        <v>284</v>
      </c>
      <c r="E790" s="5" t="s">
        <v>239</v>
      </c>
      <c r="F790" s="5" t="s">
        <v>227</v>
      </c>
      <c r="G790" s="5" t="s">
        <v>78</v>
      </c>
      <c r="H790" s="5" t="s">
        <v>79</v>
      </c>
      <c r="I790" s="5"/>
      <c r="J790" s="5"/>
      <c r="K790" s="6">
        <v>40465</v>
      </c>
      <c r="L790" s="6">
        <v>40471</v>
      </c>
      <c r="M790" s="7">
        <v>7122954</v>
      </c>
      <c r="N790" s="19" t="s">
        <v>289</v>
      </c>
      <c r="O790" s="25">
        <v>0</v>
      </c>
      <c r="P790" s="25">
        <v>7.122954</v>
      </c>
      <c r="Q790" s="18">
        <v>10</v>
      </c>
      <c r="R790" s="169" t="str">
        <f t="shared" si="12"/>
        <v>Octubre</v>
      </c>
      <c r="S790" t="s">
        <v>170</v>
      </c>
      <c r="T790" s="17" t="s">
        <v>246</v>
      </c>
    </row>
    <row r="791" spans="1:20">
      <c r="A791" s="4">
        <v>7725110102</v>
      </c>
      <c r="B791" s="5" t="s">
        <v>256</v>
      </c>
      <c r="C791" s="4">
        <v>48926070</v>
      </c>
      <c r="D791" s="5" t="s">
        <v>174</v>
      </c>
      <c r="E791" s="5" t="s">
        <v>71</v>
      </c>
      <c r="F791" s="5" t="s">
        <v>227</v>
      </c>
      <c r="G791" s="5" t="s">
        <v>40</v>
      </c>
      <c r="H791" s="5" t="s">
        <v>229</v>
      </c>
      <c r="I791" s="5"/>
      <c r="J791" s="5"/>
      <c r="K791" s="6">
        <v>40477</v>
      </c>
      <c r="L791" s="6">
        <v>40477</v>
      </c>
      <c r="M791" s="7">
        <v>7594550</v>
      </c>
      <c r="N791" s="19" t="s">
        <v>289</v>
      </c>
      <c r="O791" s="25">
        <v>0</v>
      </c>
      <c r="P791" s="25">
        <v>7.5945499999999999</v>
      </c>
      <c r="Q791" s="18">
        <v>10</v>
      </c>
      <c r="R791" s="169" t="str">
        <f t="shared" si="12"/>
        <v>Octubre</v>
      </c>
      <c r="S791" t="s">
        <v>292</v>
      </c>
      <c r="T791" s="17" t="s">
        <v>242</v>
      </c>
    </row>
    <row r="792" spans="1:20">
      <c r="A792" s="4">
        <v>7725110104</v>
      </c>
      <c r="B792" s="5" t="s">
        <v>257</v>
      </c>
      <c r="C792" s="4">
        <v>48926070</v>
      </c>
      <c r="D792" s="5" t="s">
        <v>174</v>
      </c>
      <c r="E792" s="5" t="s">
        <v>71</v>
      </c>
      <c r="F792" s="5" t="s">
        <v>227</v>
      </c>
      <c r="G792" s="5" t="s">
        <v>40</v>
      </c>
      <c r="H792" s="5" t="s">
        <v>229</v>
      </c>
      <c r="I792" s="5"/>
      <c r="J792" s="5"/>
      <c r="K792" s="6">
        <v>40477</v>
      </c>
      <c r="L792" s="6">
        <v>40477</v>
      </c>
      <c r="M792" s="7">
        <v>1023257</v>
      </c>
      <c r="N792" s="19" t="s">
        <v>289</v>
      </c>
      <c r="O792" s="25">
        <v>0</v>
      </c>
      <c r="P792" s="25">
        <v>1.0232570000000001</v>
      </c>
      <c r="Q792" s="18">
        <v>10</v>
      </c>
      <c r="R792" s="169" t="str">
        <f t="shared" si="12"/>
        <v>Octubre</v>
      </c>
      <c r="S792" t="s">
        <v>292</v>
      </c>
      <c r="T792" s="17" t="s">
        <v>242</v>
      </c>
    </row>
    <row r="793" spans="1:20">
      <c r="A793" s="4">
        <v>7725110110</v>
      </c>
      <c r="B793" s="5" t="s">
        <v>259</v>
      </c>
      <c r="C793" s="4">
        <v>48926070</v>
      </c>
      <c r="D793" s="5" t="s">
        <v>174</v>
      </c>
      <c r="E793" s="5" t="s">
        <v>71</v>
      </c>
      <c r="F793" s="5" t="s">
        <v>227</v>
      </c>
      <c r="G793" s="5" t="s">
        <v>40</v>
      </c>
      <c r="H793" s="5" t="s">
        <v>229</v>
      </c>
      <c r="I793" s="5"/>
      <c r="J793" s="5"/>
      <c r="K793" s="6">
        <v>40477</v>
      </c>
      <c r="L793" s="6">
        <v>40477</v>
      </c>
      <c r="M793" s="7">
        <v>246000</v>
      </c>
      <c r="N793" s="19" t="s">
        <v>289</v>
      </c>
      <c r="O793" s="25">
        <v>0</v>
      </c>
      <c r="P793" s="25">
        <v>0.246</v>
      </c>
      <c r="Q793" s="18">
        <v>10</v>
      </c>
      <c r="R793" s="169" t="str">
        <f t="shared" si="12"/>
        <v>Octubre</v>
      </c>
      <c r="S793" t="s">
        <v>292</v>
      </c>
      <c r="T793" s="17" t="s">
        <v>242</v>
      </c>
    </row>
    <row r="794" spans="1:20">
      <c r="A794" s="4">
        <v>7725110102</v>
      </c>
      <c r="B794" s="5" t="s">
        <v>256</v>
      </c>
      <c r="C794" s="4">
        <v>48926170</v>
      </c>
      <c r="D794" s="5" t="s">
        <v>278</v>
      </c>
      <c r="E794" s="5" t="s">
        <v>71</v>
      </c>
      <c r="F794" s="5" t="s">
        <v>227</v>
      </c>
      <c r="G794" s="5" t="s">
        <v>40</v>
      </c>
      <c r="H794" s="5" t="s">
        <v>229</v>
      </c>
      <c r="I794" s="5"/>
      <c r="J794" s="5"/>
      <c r="K794" s="6">
        <v>40477</v>
      </c>
      <c r="L794" s="6">
        <v>40477</v>
      </c>
      <c r="M794" s="7">
        <v>4735920</v>
      </c>
      <c r="N794" s="19" t="s">
        <v>289</v>
      </c>
      <c r="O794" s="25">
        <v>0</v>
      </c>
      <c r="P794" s="25">
        <v>4.7359200000000001</v>
      </c>
      <c r="Q794" s="18">
        <v>10</v>
      </c>
      <c r="R794" s="169" t="str">
        <f t="shared" si="12"/>
        <v>Octubre</v>
      </c>
      <c r="S794" t="s">
        <v>292</v>
      </c>
      <c r="T794" s="17" t="s">
        <v>242</v>
      </c>
    </row>
    <row r="795" spans="1:20">
      <c r="A795" s="4">
        <v>7725110104</v>
      </c>
      <c r="B795" s="5" t="s">
        <v>257</v>
      </c>
      <c r="C795" s="4">
        <v>48926170</v>
      </c>
      <c r="D795" s="5" t="s">
        <v>278</v>
      </c>
      <c r="E795" s="5" t="s">
        <v>71</v>
      </c>
      <c r="F795" s="5" t="s">
        <v>227</v>
      </c>
      <c r="G795" s="5" t="s">
        <v>40</v>
      </c>
      <c r="H795" s="5" t="s">
        <v>229</v>
      </c>
      <c r="I795" s="5"/>
      <c r="J795" s="5"/>
      <c r="K795" s="6">
        <v>40477</v>
      </c>
      <c r="L795" s="6">
        <v>40477</v>
      </c>
      <c r="M795" s="7">
        <v>877020</v>
      </c>
      <c r="N795" s="19" t="s">
        <v>289</v>
      </c>
      <c r="O795" s="25">
        <v>0</v>
      </c>
      <c r="P795" s="25">
        <v>0.87702000000000002</v>
      </c>
      <c r="Q795" s="18">
        <v>10</v>
      </c>
      <c r="R795" s="169" t="str">
        <f t="shared" si="12"/>
        <v>Octubre</v>
      </c>
      <c r="S795" t="s">
        <v>292</v>
      </c>
      <c r="T795" s="17" t="s">
        <v>242</v>
      </c>
    </row>
    <row r="796" spans="1:20">
      <c r="A796" s="4">
        <v>7725110110</v>
      </c>
      <c r="B796" s="5" t="s">
        <v>259</v>
      </c>
      <c r="C796" s="4">
        <v>48926170</v>
      </c>
      <c r="D796" s="5" t="s">
        <v>278</v>
      </c>
      <c r="E796" s="5" t="s">
        <v>71</v>
      </c>
      <c r="F796" s="5" t="s">
        <v>227</v>
      </c>
      <c r="G796" s="5" t="s">
        <v>40</v>
      </c>
      <c r="H796" s="5" t="s">
        <v>229</v>
      </c>
      <c r="I796" s="5"/>
      <c r="J796" s="5"/>
      <c r="K796" s="6">
        <v>40477</v>
      </c>
      <c r="L796" s="6">
        <v>40477</v>
      </c>
      <c r="M796" s="7">
        <v>399750</v>
      </c>
      <c r="N796" s="19" t="s">
        <v>289</v>
      </c>
      <c r="O796" s="25">
        <v>0</v>
      </c>
      <c r="P796" s="25">
        <v>0.39974999999999999</v>
      </c>
      <c r="Q796" s="18">
        <v>10</v>
      </c>
      <c r="R796" s="169" t="str">
        <f t="shared" si="12"/>
        <v>Octubre</v>
      </c>
      <c r="S796" t="s">
        <v>292</v>
      </c>
      <c r="T796" s="17" t="s">
        <v>242</v>
      </c>
    </row>
    <row r="797" spans="1:20">
      <c r="A797" s="4">
        <v>7725116403</v>
      </c>
      <c r="B797" s="5" t="s">
        <v>274</v>
      </c>
      <c r="C797" s="4">
        <v>48926170</v>
      </c>
      <c r="D797" s="5" t="s">
        <v>278</v>
      </c>
      <c r="E797" s="5" t="s">
        <v>239</v>
      </c>
      <c r="F797" s="5" t="s">
        <v>227</v>
      </c>
      <c r="G797" s="5" t="s">
        <v>78</v>
      </c>
      <c r="H797" s="5" t="s">
        <v>79</v>
      </c>
      <c r="I797" s="5"/>
      <c r="J797" s="5"/>
      <c r="K797" s="6">
        <v>40472</v>
      </c>
      <c r="L797" s="6">
        <v>40477</v>
      </c>
      <c r="M797" s="7">
        <v>27678429</v>
      </c>
      <c r="N797" s="19" t="s">
        <v>289</v>
      </c>
      <c r="O797" s="25">
        <v>0</v>
      </c>
      <c r="P797" s="25">
        <v>27.678429000000001</v>
      </c>
      <c r="Q797" s="18">
        <v>10</v>
      </c>
      <c r="R797" s="169" t="str">
        <f t="shared" si="12"/>
        <v>Octubre</v>
      </c>
      <c r="S797" t="s">
        <v>170</v>
      </c>
      <c r="T797" s="17" t="s">
        <v>246</v>
      </c>
    </row>
    <row r="798" spans="1:20">
      <c r="A798" s="4">
        <v>7725110102</v>
      </c>
      <c r="B798" s="5" t="s">
        <v>256</v>
      </c>
      <c r="C798" s="4">
        <v>48926270</v>
      </c>
      <c r="D798" s="5" t="s">
        <v>279</v>
      </c>
      <c r="E798" s="5" t="s">
        <v>71</v>
      </c>
      <c r="F798" s="5" t="s">
        <v>227</v>
      </c>
      <c r="G798" s="5" t="s">
        <v>40</v>
      </c>
      <c r="H798" s="5" t="s">
        <v>229</v>
      </c>
      <c r="I798" s="5"/>
      <c r="J798" s="5"/>
      <c r="K798" s="6">
        <v>40477</v>
      </c>
      <c r="L798" s="6">
        <v>40477</v>
      </c>
      <c r="M798" s="7">
        <v>1675000</v>
      </c>
      <c r="N798" s="19" t="s">
        <v>289</v>
      </c>
      <c r="O798" s="25">
        <v>0</v>
      </c>
      <c r="P798" s="25">
        <v>1.675</v>
      </c>
      <c r="Q798" s="18">
        <v>10</v>
      </c>
      <c r="R798" s="169" t="str">
        <f t="shared" si="12"/>
        <v>Octubre</v>
      </c>
      <c r="S798" t="s">
        <v>292</v>
      </c>
      <c r="T798" s="17" t="s">
        <v>242</v>
      </c>
    </row>
    <row r="799" spans="1:20">
      <c r="A799" s="4">
        <v>7725110104</v>
      </c>
      <c r="B799" s="5" t="s">
        <v>257</v>
      </c>
      <c r="C799" s="4">
        <v>48926270</v>
      </c>
      <c r="D799" s="5" t="s">
        <v>279</v>
      </c>
      <c r="E799" s="5" t="s">
        <v>71</v>
      </c>
      <c r="F799" s="5" t="s">
        <v>227</v>
      </c>
      <c r="G799" s="5" t="s">
        <v>40</v>
      </c>
      <c r="H799" s="5" t="s">
        <v>229</v>
      </c>
      <c r="I799" s="5"/>
      <c r="J799" s="5"/>
      <c r="K799" s="6">
        <v>40477</v>
      </c>
      <c r="L799" s="6">
        <v>40477</v>
      </c>
      <c r="M799" s="7">
        <v>355099</v>
      </c>
      <c r="N799" s="19" t="s">
        <v>289</v>
      </c>
      <c r="O799" s="25">
        <v>0</v>
      </c>
      <c r="P799" s="25">
        <v>0.355099</v>
      </c>
      <c r="Q799" s="18">
        <v>10</v>
      </c>
      <c r="R799" s="169" t="str">
        <f t="shared" si="12"/>
        <v>Octubre</v>
      </c>
      <c r="S799" t="s">
        <v>292</v>
      </c>
      <c r="T799" s="17" t="s">
        <v>242</v>
      </c>
    </row>
    <row r="800" spans="1:20">
      <c r="A800" s="4">
        <v>7725110110</v>
      </c>
      <c r="B800" s="5" t="s">
        <v>259</v>
      </c>
      <c r="C800" s="4">
        <v>48926270</v>
      </c>
      <c r="D800" s="5" t="s">
        <v>279</v>
      </c>
      <c r="E800" s="5" t="s">
        <v>71</v>
      </c>
      <c r="F800" s="5" t="s">
        <v>227</v>
      </c>
      <c r="G800" s="5" t="s">
        <v>40</v>
      </c>
      <c r="H800" s="5" t="s">
        <v>229</v>
      </c>
      <c r="I800" s="5"/>
      <c r="J800" s="5"/>
      <c r="K800" s="6">
        <v>40477</v>
      </c>
      <c r="L800" s="6">
        <v>40477</v>
      </c>
      <c r="M800" s="7">
        <v>153750</v>
      </c>
      <c r="N800" s="19" t="s">
        <v>289</v>
      </c>
      <c r="O800" s="25">
        <v>0</v>
      </c>
      <c r="P800" s="25">
        <v>0.15375</v>
      </c>
      <c r="Q800" s="18">
        <v>10</v>
      </c>
      <c r="R800" s="169" t="str">
        <f t="shared" si="12"/>
        <v>Octubre</v>
      </c>
      <c r="S800" t="s">
        <v>292</v>
      </c>
      <c r="T800" s="17" t="s">
        <v>242</v>
      </c>
    </row>
    <row r="801" spans="1:20">
      <c r="A801" s="4">
        <v>7725116403</v>
      </c>
      <c r="B801" s="5" t="s">
        <v>274</v>
      </c>
      <c r="C801" s="4">
        <v>48926270</v>
      </c>
      <c r="D801" s="5" t="s">
        <v>279</v>
      </c>
      <c r="E801" s="5" t="s">
        <v>239</v>
      </c>
      <c r="F801" s="5" t="s">
        <v>227</v>
      </c>
      <c r="G801" s="5" t="s">
        <v>100</v>
      </c>
      <c r="H801" s="5" t="s">
        <v>245</v>
      </c>
      <c r="I801" s="5"/>
      <c r="J801" s="5"/>
      <c r="K801" s="6">
        <v>40472</v>
      </c>
      <c r="L801" s="6">
        <v>40477</v>
      </c>
      <c r="M801" s="7">
        <v>91452949</v>
      </c>
      <c r="N801" s="19" t="s">
        <v>289</v>
      </c>
      <c r="O801" s="25">
        <v>0</v>
      </c>
      <c r="P801" s="25">
        <v>91.452949000000004</v>
      </c>
      <c r="Q801" s="18">
        <v>10</v>
      </c>
      <c r="R801" s="169" t="str">
        <f t="shared" si="12"/>
        <v>Octubre</v>
      </c>
      <c r="S801" t="s">
        <v>170</v>
      </c>
      <c r="T801" s="17" t="s">
        <v>246</v>
      </c>
    </row>
    <row r="802" spans="1:20">
      <c r="A802" s="4">
        <v>7725116403</v>
      </c>
      <c r="B802" s="5" t="s">
        <v>274</v>
      </c>
      <c r="C802" s="4">
        <v>48926370</v>
      </c>
      <c r="D802" s="5" t="s">
        <v>281</v>
      </c>
      <c r="E802" s="5" t="s">
        <v>239</v>
      </c>
      <c r="F802" s="5" t="s">
        <v>227</v>
      </c>
      <c r="G802" s="5" t="s">
        <v>100</v>
      </c>
      <c r="H802" s="5" t="s">
        <v>245</v>
      </c>
      <c r="I802" s="5"/>
      <c r="J802" s="5"/>
      <c r="K802" s="6">
        <v>40472</v>
      </c>
      <c r="L802" s="6">
        <v>40477</v>
      </c>
      <c r="M802" s="7">
        <v>47000510</v>
      </c>
      <c r="N802" s="19" t="s">
        <v>289</v>
      </c>
      <c r="O802" s="25">
        <v>0</v>
      </c>
      <c r="P802" s="25">
        <v>47.000509999999998</v>
      </c>
      <c r="Q802" s="18">
        <v>10</v>
      </c>
      <c r="R802" s="169" t="str">
        <f t="shared" si="12"/>
        <v>Octubre</v>
      </c>
      <c r="S802" t="s">
        <v>170</v>
      </c>
      <c r="T802" s="17" t="s">
        <v>246</v>
      </c>
    </row>
    <row r="803" spans="1:20">
      <c r="A803" s="4">
        <v>7725116403</v>
      </c>
      <c r="B803" s="5" t="s">
        <v>274</v>
      </c>
      <c r="C803" s="4">
        <v>48926470</v>
      </c>
      <c r="D803" s="5" t="s">
        <v>284</v>
      </c>
      <c r="E803" s="5" t="s">
        <v>239</v>
      </c>
      <c r="F803" s="5" t="s">
        <v>227</v>
      </c>
      <c r="G803" s="5" t="s">
        <v>100</v>
      </c>
      <c r="H803" s="5" t="s">
        <v>245</v>
      </c>
      <c r="I803" s="5"/>
      <c r="J803" s="5"/>
      <c r="K803" s="6">
        <v>40472</v>
      </c>
      <c r="L803" s="6">
        <v>40477</v>
      </c>
      <c r="M803" s="7">
        <v>3034644</v>
      </c>
      <c r="N803" s="19" t="s">
        <v>289</v>
      </c>
      <c r="O803" s="25">
        <v>0</v>
      </c>
      <c r="P803" s="25">
        <v>3.0346440000000001</v>
      </c>
      <c r="Q803" s="18">
        <v>10</v>
      </c>
      <c r="R803" s="169" t="str">
        <f t="shared" si="12"/>
        <v>Octubre</v>
      </c>
      <c r="S803" t="s">
        <v>170</v>
      </c>
      <c r="T803" s="17" t="s">
        <v>246</v>
      </c>
    </row>
    <row r="804" spans="1:20">
      <c r="A804" s="4">
        <v>7725116403</v>
      </c>
      <c r="B804" s="5" t="s">
        <v>274</v>
      </c>
      <c r="C804" s="4">
        <v>48926470</v>
      </c>
      <c r="D804" s="5" t="s">
        <v>284</v>
      </c>
      <c r="E804" s="5" t="s">
        <v>239</v>
      </c>
      <c r="F804" s="5" t="s">
        <v>227</v>
      </c>
      <c r="G804" s="5" t="s">
        <v>78</v>
      </c>
      <c r="H804" s="5" t="s">
        <v>79</v>
      </c>
      <c r="I804" s="5"/>
      <c r="J804" s="5"/>
      <c r="K804" s="6">
        <v>40472</v>
      </c>
      <c r="L804" s="6">
        <v>40477</v>
      </c>
      <c r="M804" s="7">
        <v>7204166</v>
      </c>
      <c r="N804" s="19" t="s">
        <v>289</v>
      </c>
      <c r="O804" s="25">
        <v>0</v>
      </c>
      <c r="P804" s="25">
        <v>7.2041659999999998</v>
      </c>
      <c r="Q804" s="18">
        <v>10</v>
      </c>
      <c r="R804" s="169" t="str">
        <f t="shared" si="12"/>
        <v>Octubre</v>
      </c>
      <c r="S804" t="s">
        <v>170</v>
      </c>
      <c r="T804" s="17" t="s">
        <v>246</v>
      </c>
    </row>
    <row r="805" spans="1:20">
      <c r="A805" s="4">
        <v>7725110111</v>
      </c>
      <c r="B805" s="5" t="s">
        <v>260</v>
      </c>
      <c r="C805" s="4">
        <v>48926070</v>
      </c>
      <c r="D805" s="5" t="s">
        <v>174</v>
      </c>
      <c r="E805" s="5" t="s">
        <v>71</v>
      </c>
      <c r="F805" s="5" t="s">
        <v>227</v>
      </c>
      <c r="G805" s="5" t="s">
        <v>44</v>
      </c>
      <c r="H805" s="5" t="s">
        <v>230</v>
      </c>
      <c r="I805" s="5"/>
      <c r="J805" s="5"/>
      <c r="K805" s="6">
        <v>40478</v>
      </c>
      <c r="L805" s="6">
        <v>40478</v>
      </c>
      <c r="M805" s="7">
        <v>1650106</v>
      </c>
      <c r="N805" s="19" t="s">
        <v>289</v>
      </c>
      <c r="O805" s="25">
        <v>0</v>
      </c>
      <c r="P805" s="25">
        <v>1.6501060000000001</v>
      </c>
      <c r="Q805" s="18">
        <v>10</v>
      </c>
      <c r="R805" s="169" t="str">
        <f t="shared" si="12"/>
        <v>Octubre</v>
      </c>
      <c r="S805" t="s">
        <v>293</v>
      </c>
      <c r="T805" s="17" t="s">
        <v>242</v>
      </c>
    </row>
    <row r="806" spans="1:20">
      <c r="A806" s="4">
        <v>7725110112</v>
      </c>
      <c r="B806" s="5" t="s">
        <v>261</v>
      </c>
      <c r="C806" s="4">
        <v>48926070</v>
      </c>
      <c r="D806" s="5" t="s">
        <v>174</v>
      </c>
      <c r="E806" s="5" t="s">
        <v>71</v>
      </c>
      <c r="F806" s="5" t="s">
        <v>227</v>
      </c>
      <c r="G806" s="5" t="s">
        <v>44</v>
      </c>
      <c r="H806" s="5" t="s">
        <v>230</v>
      </c>
      <c r="I806" s="5"/>
      <c r="J806" s="5"/>
      <c r="K806" s="6">
        <v>40478</v>
      </c>
      <c r="L806" s="6">
        <v>40478</v>
      </c>
      <c r="M806" s="7">
        <v>347390</v>
      </c>
      <c r="N806" s="19" t="s">
        <v>289</v>
      </c>
      <c r="O806" s="25">
        <v>0</v>
      </c>
      <c r="P806" s="25">
        <v>0.34738999999999998</v>
      </c>
      <c r="Q806" s="18">
        <v>10</v>
      </c>
      <c r="R806" s="169" t="str">
        <f t="shared" si="12"/>
        <v>Octubre</v>
      </c>
      <c r="S806" t="s">
        <v>293</v>
      </c>
      <c r="T806" s="17" t="s">
        <v>242</v>
      </c>
    </row>
    <row r="807" spans="1:20">
      <c r="A807" s="4">
        <v>7725110113</v>
      </c>
      <c r="B807" s="5" t="s">
        <v>262</v>
      </c>
      <c r="C807" s="4">
        <v>48926070</v>
      </c>
      <c r="D807" s="5" t="s">
        <v>174</v>
      </c>
      <c r="E807" s="5" t="s">
        <v>71</v>
      </c>
      <c r="F807" s="5" t="s">
        <v>227</v>
      </c>
      <c r="G807" s="5" t="s">
        <v>44</v>
      </c>
      <c r="H807" s="5" t="s">
        <v>230</v>
      </c>
      <c r="I807" s="5"/>
      <c r="J807" s="5"/>
      <c r="K807" s="6">
        <v>40478</v>
      </c>
      <c r="L807" s="6">
        <v>40478</v>
      </c>
      <c r="M807" s="7">
        <v>1476412</v>
      </c>
      <c r="N807" s="19" t="s">
        <v>289</v>
      </c>
      <c r="O807" s="25">
        <v>0</v>
      </c>
      <c r="P807" s="25">
        <v>1.4764120000000001</v>
      </c>
      <c r="Q807" s="18">
        <v>10</v>
      </c>
      <c r="R807" s="169" t="str">
        <f t="shared" si="12"/>
        <v>Octubre</v>
      </c>
      <c r="S807" t="s">
        <v>293</v>
      </c>
      <c r="T807" s="17" t="s">
        <v>242</v>
      </c>
    </row>
    <row r="808" spans="1:20">
      <c r="A808" s="4">
        <v>7725110114</v>
      </c>
      <c r="B808" s="5" t="s">
        <v>263</v>
      </c>
      <c r="C808" s="4">
        <v>48926070</v>
      </c>
      <c r="D808" s="5" t="s">
        <v>174</v>
      </c>
      <c r="E808" s="5" t="s">
        <v>71</v>
      </c>
      <c r="F808" s="5" t="s">
        <v>227</v>
      </c>
      <c r="G808" s="5" t="s">
        <v>44</v>
      </c>
      <c r="H808" s="5" t="s">
        <v>230</v>
      </c>
      <c r="I808" s="5"/>
      <c r="J808" s="5"/>
      <c r="K808" s="6">
        <v>40478</v>
      </c>
      <c r="L808" s="6">
        <v>40478</v>
      </c>
      <c r="M808" s="7">
        <v>607933</v>
      </c>
      <c r="N808" s="19" t="s">
        <v>289</v>
      </c>
      <c r="O808" s="25">
        <v>0</v>
      </c>
      <c r="P808" s="25">
        <v>0.60793299999999995</v>
      </c>
      <c r="Q808" s="18">
        <v>10</v>
      </c>
      <c r="R808" s="169" t="str">
        <f t="shared" si="12"/>
        <v>Octubre</v>
      </c>
      <c r="S808" t="s">
        <v>293</v>
      </c>
      <c r="T808" s="17" t="s">
        <v>242</v>
      </c>
    </row>
    <row r="809" spans="1:20">
      <c r="A809" s="4">
        <v>7725110116</v>
      </c>
      <c r="B809" s="5" t="s">
        <v>264</v>
      </c>
      <c r="C809" s="4">
        <v>48926070</v>
      </c>
      <c r="D809" s="5" t="s">
        <v>174</v>
      </c>
      <c r="E809" s="5" t="s">
        <v>71</v>
      </c>
      <c r="F809" s="5" t="s">
        <v>227</v>
      </c>
      <c r="G809" s="5" t="s">
        <v>44</v>
      </c>
      <c r="H809" s="5" t="s">
        <v>230</v>
      </c>
      <c r="I809" s="5"/>
      <c r="J809" s="5"/>
      <c r="K809" s="6">
        <v>40478</v>
      </c>
      <c r="L809" s="6">
        <v>40478</v>
      </c>
      <c r="M809" s="7">
        <v>1563262</v>
      </c>
      <c r="N809" s="19" t="s">
        <v>289</v>
      </c>
      <c r="O809" s="25">
        <v>0</v>
      </c>
      <c r="P809" s="25">
        <v>1.5632619999999999</v>
      </c>
      <c r="Q809" s="18">
        <v>10</v>
      </c>
      <c r="R809" s="169" t="str">
        <f t="shared" si="12"/>
        <v>Octubre</v>
      </c>
      <c r="S809" t="s">
        <v>294</v>
      </c>
      <c r="T809" s="17" t="s">
        <v>242</v>
      </c>
    </row>
    <row r="810" spans="1:20">
      <c r="A810" s="4">
        <v>7725110124</v>
      </c>
      <c r="B810" s="5" t="s">
        <v>267</v>
      </c>
      <c r="C810" s="4">
        <v>48926070</v>
      </c>
      <c r="D810" s="5" t="s">
        <v>174</v>
      </c>
      <c r="E810" s="5" t="s">
        <v>71</v>
      </c>
      <c r="F810" s="5" t="s">
        <v>227</v>
      </c>
      <c r="G810" s="5" t="s">
        <v>44</v>
      </c>
      <c r="H810" s="5" t="s">
        <v>230</v>
      </c>
      <c r="I810" s="5"/>
      <c r="J810" s="5"/>
      <c r="K810" s="6">
        <v>40478</v>
      </c>
      <c r="L810" s="6">
        <v>40478</v>
      </c>
      <c r="M810" s="7">
        <v>521086</v>
      </c>
      <c r="N810" s="19" t="s">
        <v>289</v>
      </c>
      <c r="O810" s="25">
        <v>0</v>
      </c>
      <c r="P810" s="25">
        <v>0.52108600000000005</v>
      </c>
      <c r="Q810" s="18">
        <v>10</v>
      </c>
      <c r="R810" s="169" t="str">
        <f t="shared" si="12"/>
        <v>Octubre</v>
      </c>
      <c r="S810" t="s">
        <v>295</v>
      </c>
      <c r="T810" s="17" t="s">
        <v>242</v>
      </c>
    </row>
    <row r="811" spans="1:20">
      <c r="A811" s="4">
        <v>7725110127</v>
      </c>
      <c r="B811" s="5" t="s">
        <v>268</v>
      </c>
      <c r="C811" s="4">
        <v>48926070</v>
      </c>
      <c r="D811" s="5" t="s">
        <v>174</v>
      </c>
      <c r="E811" s="5" t="s">
        <v>71</v>
      </c>
      <c r="F811" s="5" t="s">
        <v>227</v>
      </c>
      <c r="G811" s="5" t="s">
        <v>54</v>
      </c>
      <c r="H811" s="5" t="s">
        <v>231</v>
      </c>
      <c r="I811" s="5"/>
      <c r="J811" s="5"/>
      <c r="K811" s="6">
        <v>40478</v>
      </c>
      <c r="L811" s="6">
        <v>40478</v>
      </c>
      <c r="M811" s="7">
        <v>726400</v>
      </c>
      <c r="N811" s="19" t="s">
        <v>289</v>
      </c>
      <c r="O811" s="25">
        <v>0</v>
      </c>
      <c r="P811" s="25">
        <v>0.72640000000000005</v>
      </c>
      <c r="Q811" s="18">
        <v>10</v>
      </c>
      <c r="R811" s="169" t="str">
        <f t="shared" si="12"/>
        <v>Octubre</v>
      </c>
      <c r="S811" t="s">
        <v>296</v>
      </c>
      <c r="T811" s="17" t="s">
        <v>242</v>
      </c>
    </row>
    <row r="812" spans="1:20">
      <c r="A812" s="4">
        <v>7725110128</v>
      </c>
      <c r="B812" s="5" t="s">
        <v>269</v>
      </c>
      <c r="C812" s="4">
        <v>48926070</v>
      </c>
      <c r="D812" s="5" t="s">
        <v>174</v>
      </c>
      <c r="E812" s="5" t="s">
        <v>71</v>
      </c>
      <c r="F812" s="5" t="s">
        <v>227</v>
      </c>
      <c r="G812" s="5" t="s">
        <v>54</v>
      </c>
      <c r="H812" s="5" t="s">
        <v>231</v>
      </c>
      <c r="I812" s="5"/>
      <c r="J812" s="5"/>
      <c r="K812" s="6">
        <v>40478</v>
      </c>
      <c r="L812" s="6">
        <v>40478</v>
      </c>
      <c r="M812" s="7">
        <v>-675102</v>
      </c>
      <c r="N812" s="19" t="s">
        <v>289</v>
      </c>
      <c r="O812" s="25">
        <v>0</v>
      </c>
      <c r="P812" s="25">
        <v>-0.67510199999999998</v>
      </c>
      <c r="Q812" s="18">
        <v>10</v>
      </c>
      <c r="R812" s="169" t="str">
        <f t="shared" si="12"/>
        <v>Octubre</v>
      </c>
      <c r="S812" t="s">
        <v>296</v>
      </c>
      <c r="T812" s="17" t="s">
        <v>242</v>
      </c>
    </row>
    <row r="813" spans="1:20">
      <c r="A813" s="4">
        <v>7725110128</v>
      </c>
      <c r="B813" s="5" t="s">
        <v>269</v>
      </c>
      <c r="C813" s="4">
        <v>48926070</v>
      </c>
      <c r="D813" s="5" t="s">
        <v>174</v>
      </c>
      <c r="E813" s="5" t="s">
        <v>71</v>
      </c>
      <c r="F813" s="5" t="s">
        <v>227</v>
      </c>
      <c r="G813" s="5" t="s">
        <v>54</v>
      </c>
      <c r="H813" s="5" t="s">
        <v>231</v>
      </c>
      <c r="I813" s="5"/>
      <c r="J813" s="5"/>
      <c r="K813" s="6">
        <v>40478</v>
      </c>
      <c r="L813" s="6">
        <v>40478</v>
      </c>
      <c r="M813" s="7">
        <v>2109500</v>
      </c>
      <c r="N813" s="19" t="s">
        <v>289</v>
      </c>
      <c r="O813" s="25">
        <v>0</v>
      </c>
      <c r="P813" s="25">
        <v>2.1095000000000002</v>
      </c>
      <c r="Q813" s="18">
        <v>10</v>
      </c>
      <c r="R813" s="169" t="str">
        <f t="shared" si="12"/>
        <v>Octubre</v>
      </c>
      <c r="S813" t="s">
        <v>296</v>
      </c>
      <c r="T813" s="17" t="s">
        <v>242</v>
      </c>
    </row>
    <row r="814" spans="1:20">
      <c r="A814" s="4">
        <v>7725110129</v>
      </c>
      <c r="B814" s="5" t="s">
        <v>270</v>
      </c>
      <c r="C814" s="4">
        <v>48926070</v>
      </c>
      <c r="D814" s="5" t="s">
        <v>174</v>
      </c>
      <c r="E814" s="5" t="s">
        <v>71</v>
      </c>
      <c r="F814" s="5" t="s">
        <v>227</v>
      </c>
      <c r="G814" s="5" t="s">
        <v>54</v>
      </c>
      <c r="H814" s="5" t="s">
        <v>231</v>
      </c>
      <c r="I814" s="5"/>
      <c r="J814" s="5"/>
      <c r="K814" s="6">
        <v>40478</v>
      </c>
      <c r="L814" s="6">
        <v>40478</v>
      </c>
      <c r="M814" s="7">
        <v>-696159</v>
      </c>
      <c r="N814" s="19" t="s">
        <v>289</v>
      </c>
      <c r="O814" s="25">
        <v>0</v>
      </c>
      <c r="P814" s="25">
        <v>-0.69615899999999997</v>
      </c>
      <c r="Q814" s="18">
        <v>10</v>
      </c>
      <c r="R814" s="169" t="str">
        <f t="shared" si="12"/>
        <v>Octubre</v>
      </c>
      <c r="S814" t="s">
        <v>296</v>
      </c>
      <c r="T814" s="17" t="s">
        <v>242</v>
      </c>
    </row>
    <row r="815" spans="1:20">
      <c r="A815" s="4">
        <v>7725110129</v>
      </c>
      <c r="B815" s="5" t="s">
        <v>270</v>
      </c>
      <c r="C815" s="4">
        <v>48926070</v>
      </c>
      <c r="D815" s="5" t="s">
        <v>174</v>
      </c>
      <c r="E815" s="5" t="s">
        <v>71</v>
      </c>
      <c r="F815" s="5" t="s">
        <v>227</v>
      </c>
      <c r="G815" s="5" t="s">
        <v>54</v>
      </c>
      <c r="H815" s="5" t="s">
        <v>231</v>
      </c>
      <c r="I815" s="5"/>
      <c r="J815" s="5"/>
      <c r="K815" s="6">
        <v>40478</v>
      </c>
      <c r="L815" s="6">
        <v>40478</v>
      </c>
      <c r="M815" s="7">
        <v>2721400</v>
      </c>
      <c r="N815" s="19" t="s">
        <v>289</v>
      </c>
      <c r="O815" s="25">
        <v>0</v>
      </c>
      <c r="P815" s="25">
        <v>2.7214</v>
      </c>
      <c r="Q815" s="18">
        <v>10</v>
      </c>
      <c r="R815" s="169" t="str">
        <f t="shared" si="12"/>
        <v>Octubre</v>
      </c>
      <c r="S815" t="s">
        <v>296</v>
      </c>
      <c r="T815" s="17" t="s">
        <v>242</v>
      </c>
    </row>
    <row r="816" spans="1:20">
      <c r="A816" s="4">
        <v>7725110131</v>
      </c>
      <c r="B816" s="5" t="s">
        <v>271</v>
      </c>
      <c r="C816" s="4">
        <v>48926070</v>
      </c>
      <c r="D816" s="5" t="s">
        <v>174</v>
      </c>
      <c r="E816" s="5" t="s">
        <v>71</v>
      </c>
      <c r="F816" s="5" t="s">
        <v>227</v>
      </c>
      <c r="G816" s="5" t="s">
        <v>54</v>
      </c>
      <c r="H816" s="5" t="s">
        <v>231</v>
      </c>
      <c r="I816" s="5"/>
      <c r="J816" s="5"/>
      <c r="K816" s="6">
        <v>40478</v>
      </c>
      <c r="L816" s="6">
        <v>40478</v>
      </c>
      <c r="M816" s="7">
        <v>668200</v>
      </c>
      <c r="N816" s="19" t="s">
        <v>289</v>
      </c>
      <c r="O816" s="25">
        <v>0</v>
      </c>
      <c r="P816" s="25">
        <v>0.66820000000000002</v>
      </c>
      <c r="Q816" s="18">
        <v>10</v>
      </c>
      <c r="R816" s="169" t="str">
        <f t="shared" si="12"/>
        <v>Octubre</v>
      </c>
      <c r="S816" t="s">
        <v>297</v>
      </c>
      <c r="T816" s="17" t="s">
        <v>242</v>
      </c>
    </row>
    <row r="817" spans="1:20">
      <c r="A817" s="4">
        <v>7725110133</v>
      </c>
      <c r="B817" s="5" t="s">
        <v>272</v>
      </c>
      <c r="C817" s="4">
        <v>48926070</v>
      </c>
      <c r="D817" s="5" t="s">
        <v>174</v>
      </c>
      <c r="E817" s="5" t="s">
        <v>71</v>
      </c>
      <c r="F817" s="5" t="s">
        <v>227</v>
      </c>
      <c r="G817" s="5" t="s">
        <v>54</v>
      </c>
      <c r="H817" s="5" t="s">
        <v>231</v>
      </c>
      <c r="I817" s="5"/>
      <c r="J817" s="5"/>
      <c r="K817" s="6">
        <v>40478</v>
      </c>
      <c r="L817" s="6">
        <v>40478</v>
      </c>
      <c r="M817" s="7">
        <v>501100</v>
      </c>
      <c r="N817" s="19" t="s">
        <v>289</v>
      </c>
      <c r="O817" s="25">
        <v>0</v>
      </c>
      <c r="P817" s="25">
        <v>0.50109999999999999</v>
      </c>
      <c r="Q817" s="18">
        <v>10</v>
      </c>
      <c r="R817" s="169" t="str">
        <f t="shared" si="12"/>
        <v>Octubre</v>
      </c>
      <c r="S817" t="s">
        <v>297</v>
      </c>
      <c r="T817" s="17" t="s">
        <v>242</v>
      </c>
    </row>
    <row r="818" spans="1:20">
      <c r="A818" s="4">
        <v>7725110134</v>
      </c>
      <c r="B818" s="5" t="s">
        <v>273</v>
      </c>
      <c r="C818" s="4">
        <v>48926070</v>
      </c>
      <c r="D818" s="5" t="s">
        <v>174</v>
      </c>
      <c r="E818" s="5" t="s">
        <v>71</v>
      </c>
      <c r="F818" s="5" t="s">
        <v>227</v>
      </c>
      <c r="G818" s="5" t="s">
        <v>54</v>
      </c>
      <c r="H818" s="5" t="s">
        <v>231</v>
      </c>
      <c r="I818" s="5"/>
      <c r="J818" s="5"/>
      <c r="K818" s="6">
        <v>40478</v>
      </c>
      <c r="L818" s="6">
        <v>40478</v>
      </c>
      <c r="M818" s="7">
        <v>334000</v>
      </c>
      <c r="N818" s="19" t="s">
        <v>289</v>
      </c>
      <c r="O818" s="25">
        <v>0</v>
      </c>
      <c r="P818" s="25">
        <v>0.33400000000000002</v>
      </c>
      <c r="Q818" s="18">
        <v>10</v>
      </c>
      <c r="R818" s="169" t="str">
        <f t="shared" si="12"/>
        <v>Octubre</v>
      </c>
      <c r="S818" t="s">
        <v>297</v>
      </c>
      <c r="T818" s="17" t="s">
        <v>242</v>
      </c>
    </row>
    <row r="819" spans="1:20">
      <c r="A819" s="4">
        <v>7725110111</v>
      </c>
      <c r="B819" s="5" t="s">
        <v>260</v>
      </c>
      <c r="C819" s="4">
        <v>48926170</v>
      </c>
      <c r="D819" s="5" t="s">
        <v>278</v>
      </c>
      <c r="E819" s="5" t="s">
        <v>71</v>
      </c>
      <c r="F819" s="5" t="s">
        <v>227</v>
      </c>
      <c r="G819" s="5" t="s">
        <v>44</v>
      </c>
      <c r="H819" s="5" t="s">
        <v>230</v>
      </c>
      <c r="I819" s="5"/>
      <c r="J819" s="5"/>
      <c r="K819" s="6">
        <v>40478</v>
      </c>
      <c r="L819" s="6">
        <v>40478</v>
      </c>
      <c r="M819" s="7">
        <v>1141886</v>
      </c>
      <c r="N819" s="19" t="s">
        <v>289</v>
      </c>
      <c r="O819" s="25">
        <v>0</v>
      </c>
      <c r="P819" s="25">
        <v>1.141886</v>
      </c>
      <c r="Q819" s="18">
        <v>10</v>
      </c>
      <c r="R819" s="169" t="str">
        <f t="shared" si="12"/>
        <v>Octubre</v>
      </c>
      <c r="S819" t="s">
        <v>293</v>
      </c>
      <c r="T819" s="17" t="s">
        <v>242</v>
      </c>
    </row>
    <row r="820" spans="1:20">
      <c r="A820" s="4">
        <v>7725110112</v>
      </c>
      <c r="B820" s="5" t="s">
        <v>261</v>
      </c>
      <c r="C820" s="4">
        <v>48926170</v>
      </c>
      <c r="D820" s="5" t="s">
        <v>278</v>
      </c>
      <c r="E820" s="5" t="s">
        <v>71</v>
      </c>
      <c r="F820" s="5" t="s">
        <v>227</v>
      </c>
      <c r="G820" s="5" t="s">
        <v>44</v>
      </c>
      <c r="H820" s="5" t="s">
        <v>230</v>
      </c>
      <c r="I820" s="5"/>
      <c r="J820" s="5"/>
      <c r="K820" s="6">
        <v>40478</v>
      </c>
      <c r="L820" s="6">
        <v>40478</v>
      </c>
      <c r="M820" s="7">
        <v>240395</v>
      </c>
      <c r="N820" s="19" t="s">
        <v>289</v>
      </c>
      <c r="O820" s="25">
        <v>0</v>
      </c>
      <c r="P820" s="25">
        <v>0.240395</v>
      </c>
      <c r="Q820" s="18">
        <v>10</v>
      </c>
      <c r="R820" s="169" t="str">
        <f t="shared" si="12"/>
        <v>Octubre</v>
      </c>
      <c r="S820" t="s">
        <v>293</v>
      </c>
      <c r="T820" s="17" t="s">
        <v>242</v>
      </c>
    </row>
    <row r="821" spans="1:20">
      <c r="A821" s="4">
        <v>7725110113</v>
      </c>
      <c r="B821" s="5" t="s">
        <v>262</v>
      </c>
      <c r="C821" s="4">
        <v>48926170</v>
      </c>
      <c r="D821" s="5" t="s">
        <v>278</v>
      </c>
      <c r="E821" s="5" t="s">
        <v>71</v>
      </c>
      <c r="F821" s="5" t="s">
        <v>227</v>
      </c>
      <c r="G821" s="5" t="s">
        <v>44</v>
      </c>
      <c r="H821" s="5" t="s">
        <v>230</v>
      </c>
      <c r="I821" s="5"/>
      <c r="J821" s="5"/>
      <c r="K821" s="6">
        <v>40478</v>
      </c>
      <c r="L821" s="6">
        <v>40478</v>
      </c>
      <c r="M821" s="7">
        <v>1021689</v>
      </c>
      <c r="N821" s="19" t="s">
        <v>289</v>
      </c>
      <c r="O821" s="25">
        <v>0</v>
      </c>
      <c r="P821" s="25">
        <v>1.0216890000000001</v>
      </c>
      <c r="Q821" s="18">
        <v>10</v>
      </c>
      <c r="R821" s="169" t="str">
        <f t="shared" si="12"/>
        <v>Octubre</v>
      </c>
      <c r="S821" t="s">
        <v>293</v>
      </c>
      <c r="T821" s="17" t="s">
        <v>242</v>
      </c>
    </row>
    <row r="822" spans="1:20">
      <c r="A822" s="4">
        <v>7725110114</v>
      </c>
      <c r="B822" s="5" t="s">
        <v>263</v>
      </c>
      <c r="C822" s="4">
        <v>48926170</v>
      </c>
      <c r="D822" s="5" t="s">
        <v>278</v>
      </c>
      <c r="E822" s="5" t="s">
        <v>71</v>
      </c>
      <c r="F822" s="5" t="s">
        <v>227</v>
      </c>
      <c r="G822" s="5" t="s">
        <v>44</v>
      </c>
      <c r="H822" s="5" t="s">
        <v>230</v>
      </c>
      <c r="I822" s="5"/>
      <c r="J822" s="5"/>
      <c r="K822" s="6">
        <v>40478</v>
      </c>
      <c r="L822" s="6">
        <v>40478</v>
      </c>
      <c r="M822" s="7">
        <v>420695</v>
      </c>
      <c r="N822" s="19" t="s">
        <v>289</v>
      </c>
      <c r="O822" s="25">
        <v>0</v>
      </c>
      <c r="P822" s="25">
        <v>0.42069499999999999</v>
      </c>
      <c r="Q822" s="18">
        <v>10</v>
      </c>
      <c r="R822" s="169" t="str">
        <f t="shared" si="12"/>
        <v>Octubre</v>
      </c>
      <c r="S822" t="s">
        <v>293</v>
      </c>
      <c r="T822" s="17" t="s">
        <v>242</v>
      </c>
    </row>
    <row r="823" spans="1:20">
      <c r="A823" s="4">
        <v>7725110116</v>
      </c>
      <c r="B823" s="5" t="s">
        <v>264</v>
      </c>
      <c r="C823" s="4">
        <v>48926170</v>
      </c>
      <c r="D823" s="5" t="s">
        <v>278</v>
      </c>
      <c r="E823" s="5" t="s">
        <v>71</v>
      </c>
      <c r="F823" s="5" t="s">
        <v>227</v>
      </c>
      <c r="G823" s="5" t="s">
        <v>44</v>
      </c>
      <c r="H823" s="5" t="s">
        <v>230</v>
      </c>
      <c r="I823" s="5"/>
      <c r="J823" s="5"/>
      <c r="K823" s="6">
        <v>40478</v>
      </c>
      <c r="L823" s="6">
        <v>40478</v>
      </c>
      <c r="M823" s="7">
        <v>1081788</v>
      </c>
      <c r="N823" s="19" t="s">
        <v>289</v>
      </c>
      <c r="O823" s="25">
        <v>0</v>
      </c>
      <c r="P823" s="25">
        <v>1.081788</v>
      </c>
      <c r="Q823" s="18">
        <v>10</v>
      </c>
      <c r="R823" s="169" t="str">
        <f t="shared" si="12"/>
        <v>Octubre</v>
      </c>
      <c r="S823" t="s">
        <v>294</v>
      </c>
      <c r="T823" s="17" t="s">
        <v>242</v>
      </c>
    </row>
    <row r="824" spans="1:20">
      <c r="A824" s="4">
        <v>7725110124</v>
      </c>
      <c r="B824" s="5" t="s">
        <v>267</v>
      </c>
      <c r="C824" s="4">
        <v>48926170</v>
      </c>
      <c r="D824" s="5" t="s">
        <v>278</v>
      </c>
      <c r="E824" s="5" t="s">
        <v>71</v>
      </c>
      <c r="F824" s="5" t="s">
        <v>227</v>
      </c>
      <c r="G824" s="5" t="s">
        <v>44</v>
      </c>
      <c r="H824" s="5" t="s">
        <v>230</v>
      </c>
      <c r="I824" s="5"/>
      <c r="J824" s="5"/>
      <c r="K824" s="6">
        <v>40478</v>
      </c>
      <c r="L824" s="6">
        <v>40478</v>
      </c>
      <c r="M824" s="7">
        <v>360594</v>
      </c>
      <c r="N824" s="19" t="s">
        <v>289</v>
      </c>
      <c r="O824" s="25">
        <v>0</v>
      </c>
      <c r="P824" s="25">
        <v>0.36059400000000003</v>
      </c>
      <c r="Q824" s="18">
        <v>10</v>
      </c>
      <c r="R824" s="169" t="str">
        <f t="shared" si="12"/>
        <v>Octubre</v>
      </c>
      <c r="S824" t="s">
        <v>295</v>
      </c>
      <c r="T824" s="17" t="s">
        <v>242</v>
      </c>
    </row>
    <row r="825" spans="1:20">
      <c r="A825" s="4">
        <v>7725110127</v>
      </c>
      <c r="B825" s="5" t="s">
        <v>268</v>
      </c>
      <c r="C825" s="4">
        <v>48926170</v>
      </c>
      <c r="D825" s="5" t="s">
        <v>278</v>
      </c>
      <c r="E825" s="5" t="s">
        <v>71</v>
      </c>
      <c r="F825" s="5" t="s">
        <v>227</v>
      </c>
      <c r="G825" s="5" t="s">
        <v>54</v>
      </c>
      <c r="H825" s="5" t="s">
        <v>231</v>
      </c>
      <c r="I825" s="5"/>
      <c r="J825" s="5"/>
      <c r="K825" s="6">
        <v>40478</v>
      </c>
      <c r="L825" s="6">
        <v>40478</v>
      </c>
      <c r="M825" s="7">
        <v>413900</v>
      </c>
      <c r="N825" s="19" t="s">
        <v>289</v>
      </c>
      <c r="O825" s="25">
        <v>0</v>
      </c>
      <c r="P825" s="25">
        <v>0.41389999999999999</v>
      </c>
      <c r="Q825" s="18">
        <v>10</v>
      </c>
      <c r="R825" s="169" t="str">
        <f t="shared" si="12"/>
        <v>Octubre</v>
      </c>
      <c r="S825" t="s">
        <v>296</v>
      </c>
      <c r="T825" s="17" t="s">
        <v>242</v>
      </c>
    </row>
    <row r="826" spans="1:20">
      <c r="A826" s="4">
        <v>7725110128</v>
      </c>
      <c r="B826" s="5" t="s">
        <v>269</v>
      </c>
      <c r="C826" s="4">
        <v>48926170</v>
      </c>
      <c r="D826" s="5" t="s">
        <v>278</v>
      </c>
      <c r="E826" s="5" t="s">
        <v>71</v>
      </c>
      <c r="F826" s="5" t="s">
        <v>227</v>
      </c>
      <c r="G826" s="5" t="s">
        <v>54</v>
      </c>
      <c r="H826" s="5" t="s">
        <v>231</v>
      </c>
      <c r="I826" s="5"/>
      <c r="J826" s="5"/>
      <c r="K826" s="6">
        <v>40478</v>
      </c>
      <c r="L826" s="6">
        <v>40478</v>
      </c>
      <c r="M826" s="7">
        <v>-448896</v>
      </c>
      <c r="N826" s="19" t="s">
        <v>289</v>
      </c>
      <c r="O826" s="25">
        <v>0</v>
      </c>
      <c r="P826" s="25">
        <v>-0.44889600000000002</v>
      </c>
      <c r="Q826" s="18">
        <v>10</v>
      </c>
      <c r="R826" s="169" t="str">
        <f t="shared" si="12"/>
        <v>Octubre</v>
      </c>
      <c r="S826" t="s">
        <v>296</v>
      </c>
      <c r="T826" s="17" t="s">
        <v>242</v>
      </c>
    </row>
    <row r="827" spans="1:20">
      <c r="A827" s="4">
        <v>7725110128</v>
      </c>
      <c r="B827" s="5" t="s">
        <v>269</v>
      </c>
      <c r="C827" s="4">
        <v>48926170</v>
      </c>
      <c r="D827" s="5" t="s">
        <v>278</v>
      </c>
      <c r="E827" s="5" t="s">
        <v>71</v>
      </c>
      <c r="F827" s="5" t="s">
        <v>227</v>
      </c>
      <c r="G827" s="5" t="s">
        <v>54</v>
      </c>
      <c r="H827" s="5" t="s">
        <v>231</v>
      </c>
      <c r="I827" s="5"/>
      <c r="J827" s="5"/>
      <c r="K827" s="6">
        <v>40478</v>
      </c>
      <c r="L827" s="6">
        <v>40478</v>
      </c>
      <c r="M827" s="7">
        <v>1402500</v>
      </c>
      <c r="N827" s="19" t="s">
        <v>289</v>
      </c>
      <c r="O827" s="25">
        <v>0</v>
      </c>
      <c r="P827" s="25">
        <v>1.4025000000000001</v>
      </c>
      <c r="Q827" s="18">
        <v>10</v>
      </c>
      <c r="R827" s="169" t="str">
        <f t="shared" si="12"/>
        <v>Octubre</v>
      </c>
      <c r="S827" t="s">
        <v>296</v>
      </c>
      <c r="T827" s="17" t="s">
        <v>242</v>
      </c>
    </row>
    <row r="828" spans="1:20">
      <c r="A828" s="4">
        <v>7725110129</v>
      </c>
      <c r="B828" s="5" t="s">
        <v>270</v>
      </c>
      <c r="C828" s="4">
        <v>48926170</v>
      </c>
      <c r="D828" s="5" t="s">
        <v>278</v>
      </c>
      <c r="E828" s="5" t="s">
        <v>71</v>
      </c>
      <c r="F828" s="5" t="s">
        <v>227</v>
      </c>
      <c r="G828" s="5" t="s">
        <v>54</v>
      </c>
      <c r="H828" s="5" t="s">
        <v>231</v>
      </c>
      <c r="I828" s="5"/>
      <c r="J828" s="5"/>
      <c r="K828" s="6">
        <v>40478</v>
      </c>
      <c r="L828" s="6">
        <v>40478</v>
      </c>
      <c r="M828" s="7">
        <v>-448896</v>
      </c>
      <c r="N828" s="19" t="s">
        <v>289</v>
      </c>
      <c r="O828" s="25">
        <v>0</v>
      </c>
      <c r="P828" s="25">
        <v>-0.44889600000000002</v>
      </c>
      <c r="Q828" s="18">
        <v>10</v>
      </c>
      <c r="R828" s="169" t="str">
        <f t="shared" si="12"/>
        <v>Octubre</v>
      </c>
      <c r="S828" t="s">
        <v>296</v>
      </c>
      <c r="T828" s="17" t="s">
        <v>242</v>
      </c>
    </row>
    <row r="829" spans="1:20">
      <c r="A829" s="4">
        <v>7725110129</v>
      </c>
      <c r="B829" s="5" t="s">
        <v>270</v>
      </c>
      <c r="C829" s="4">
        <v>48926170</v>
      </c>
      <c r="D829" s="5" t="s">
        <v>278</v>
      </c>
      <c r="E829" s="5" t="s">
        <v>71</v>
      </c>
      <c r="F829" s="5" t="s">
        <v>227</v>
      </c>
      <c r="G829" s="5" t="s">
        <v>54</v>
      </c>
      <c r="H829" s="5" t="s">
        <v>231</v>
      </c>
      <c r="I829" s="5"/>
      <c r="J829" s="5"/>
      <c r="K829" s="6">
        <v>40478</v>
      </c>
      <c r="L829" s="6">
        <v>40478</v>
      </c>
      <c r="M829" s="7">
        <v>1795400</v>
      </c>
      <c r="N829" s="19" t="s">
        <v>289</v>
      </c>
      <c r="O829" s="25">
        <v>0</v>
      </c>
      <c r="P829" s="25">
        <v>1.7954000000000001</v>
      </c>
      <c r="Q829" s="18">
        <v>10</v>
      </c>
      <c r="R829" s="169" t="str">
        <f t="shared" si="12"/>
        <v>Octubre</v>
      </c>
      <c r="S829" t="s">
        <v>296</v>
      </c>
      <c r="T829" s="17" t="s">
        <v>242</v>
      </c>
    </row>
    <row r="830" spans="1:20">
      <c r="A830" s="4">
        <v>7725110131</v>
      </c>
      <c r="B830" s="5" t="s">
        <v>271</v>
      </c>
      <c r="C830" s="4">
        <v>48926170</v>
      </c>
      <c r="D830" s="5" t="s">
        <v>278</v>
      </c>
      <c r="E830" s="5" t="s">
        <v>71</v>
      </c>
      <c r="F830" s="5" t="s">
        <v>227</v>
      </c>
      <c r="G830" s="5" t="s">
        <v>54</v>
      </c>
      <c r="H830" s="5" t="s">
        <v>231</v>
      </c>
      <c r="I830" s="5"/>
      <c r="J830" s="5"/>
      <c r="K830" s="6">
        <v>40478</v>
      </c>
      <c r="L830" s="6">
        <v>40478</v>
      </c>
      <c r="M830" s="7">
        <v>448200</v>
      </c>
      <c r="N830" s="19" t="s">
        <v>289</v>
      </c>
      <c r="O830" s="25">
        <v>0</v>
      </c>
      <c r="P830" s="25">
        <v>0.44819999999999999</v>
      </c>
      <c r="Q830" s="18">
        <v>10</v>
      </c>
      <c r="R830" s="169" t="str">
        <f t="shared" si="12"/>
        <v>Octubre</v>
      </c>
      <c r="S830" t="s">
        <v>297</v>
      </c>
      <c r="T830" s="17" t="s">
        <v>242</v>
      </c>
    </row>
    <row r="831" spans="1:20">
      <c r="A831" s="4">
        <v>7725110133</v>
      </c>
      <c r="B831" s="5" t="s">
        <v>272</v>
      </c>
      <c r="C831" s="4">
        <v>48926170</v>
      </c>
      <c r="D831" s="5" t="s">
        <v>278</v>
      </c>
      <c r="E831" s="5" t="s">
        <v>71</v>
      </c>
      <c r="F831" s="5" t="s">
        <v>227</v>
      </c>
      <c r="G831" s="5" t="s">
        <v>54</v>
      </c>
      <c r="H831" s="5" t="s">
        <v>231</v>
      </c>
      <c r="I831" s="5"/>
      <c r="J831" s="5"/>
      <c r="K831" s="6">
        <v>40478</v>
      </c>
      <c r="L831" s="6">
        <v>40478</v>
      </c>
      <c r="M831" s="7">
        <v>336100</v>
      </c>
      <c r="N831" s="19" t="s">
        <v>289</v>
      </c>
      <c r="O831" s="25">
        <v>0</v>
      </c>
      <c r="P831" s="25">
        <v>0.33610000000000001</v>
      </c>
      <c r="Q831" s="18">
        <v>10</v>
      </c>
      <c r="R831" s="169" t="str">
        <f t="shared" si="12"/>
        <v>Octubre</v>
      </c>
      <c r="S831" t="s">
        <v>297</v>
      </c>
      <c r="T831" s="17" t="s">
        <v>242</v>
      </c>
    </row>
    <row r="832" spans="1:20">
      <c r="A832" s="4">
        <v>7725110134</v>
      </c>
      <c r="B832" s="5" t="s">
        <v>273</v>
      </c>
      <c r="C832" s="4">
        <v>48926170</v>
      </c>
      <c r="D832" s="5" t="s">
        <v>278</v>
      </c>
      <c r="E832" s="5" t="s">
        <v>71</v>
      </c>
      <c r="F832" s="5" t="s">
        <v>227</v>
      </c>
      <c r="G832" s="5" t="s">
        <v>54</v>
      </c>
      <c r="H832" s="5" t="s">
        <v>231</v>
      </c>
      <c r="I832" s="5"/>
      <c r="J832" s="5"/>
      <c r="K832" s="6">
        <v>40478</v>
      </c>
      <c r="L832" s="6">
        <v>40478</v>
      </c>
      <c r="M832" s="7">
        <v>224100</v>
      </c>
      <c r="N832" s="19" t="s">
        <v>289</v>
      </c>
      <c r="O832" s="25">
        <v>0</v>
      </c>
      <c r="P832" s="25">
        <v>0.22409999999999999</v>
      </c>
      <c r="Q832" s="18">
        <v>10</v>
      </c>
      <c r="R832" s="169" t="str">
        <f t="shared" si="12"/>
        <v>Octubre</v>
      </c>
      <c r="S832" t="s">
        <v>297</v>
      </c>
      <c r="T832" s="17" t="s">
        <v>242</v>
      </c>
    </row>
    <row r="833" spans="1:20">
      <c r="A833" s="4">
        <v>7725116403</v>
      </c>
      <c r="B833" s="5" t="s">
        <v>274</v>
      </c>
      <c r="C833" s="4">
        <v>48926170</v>
      </c>
      <c r="D833" s="5" t="s">
        <v>278</v>
      </c>
      <c r="E833" s="5" t="s">
        <v>239</v>
      </c>
      <c r="F833" s="5" t="s">
        <v>227</v>
      </c>
      <c r="G833" s="5" t="s">
        <v>78</v>
      </c>
      <c r="H833" s="5" t="s">
        <v>79</v>
      </c>
      <c r="I833" s="5"/>
      <c r="J833" s="5"/>
      <c r="K833" s="6">
        <v>40478</v>
      </c>
      <c r="L833" s="6">
        <v>40478</v>
      </c>
      <c r="M833" s="7">
        <v>26693869</v>
      </c>
      <c r="N833" s="19" t="s">
        <v>289</v>
      </c>
      <c r="O833" s="25">
        <v>0</v>
      </c>
      <c r="P833" s="25">
        <v>26.693868999999999</v>
      </c>
      <c r="Q833" s="18">
        <v>10</v>
      </c>
      <c r="R833" s="169" t="str">
        <f t="shared" si="12"/>
        <v>Octubre</v>
      </c>
      <c r="S833" t="s">
        <v>170</v>
      </c>
      <c r="T833" s="17" t="s">
        <v>246</v>
      </c>
    </row>
    <row r="834" spans="1:20">
      <c r="A834" s="4">
        <v>7725110111</v>
      </c>
      <c r="B834" s="5" t="s">
        <v>260</v>
      </c>
      <c r="C834" s="4">
        <v>48926270</v>
      </c>
      <c r="D834" s="5" t="s">
        <v>279</v>
      </c>
      <c r="E834" s="5" t="s">
        <v>71</v>
      </c>
      <c r="F834" s="5" t="s">
        <v>227</v>
      </c>
      <c r="G834" s="5" t="s">
        <v>44</v>
      </c>
      <c r="H834" s="5" t="s">
        <v>230</v>
      </c>
      <c r="I834" s="5"/>
      <c r="J834" s="5"/>
      <c r="K834" s="6">
        <v>40478</v>
      </c>
      <c r="L834" s="6">
        <v>40478</v>
      </c>
      <c r="M834" s="7">
        <v>405269</v>
      </c>
      <c r="N834" s="19" t="s">
        <v>289</v>
      </c>
      <c r="O834" s="25">
        <v>0</v>
      </c>
      <c r="P834" s="25">
        <v>0.40526899999999999</v>
      </c>
      <c r="Q834" s="18">
        <v>10</v>
      </c>
      <c r="R834" s="169" t="str">
        <f t="shared" si="12"/>
        <v>Octubre</v>
      </c>
      <c r="S834" t="s">
        <v>293</v>
      </c>
      <c r="T834" s="17" t="s">
        <v>242</v>
      </c>
    </row>
    <row r="835" spans="1:20">
      <c r="A835" s="4">
        <v>7725110112</v>
      </c>
      <c r="B835" s="5" t="s">
        <v>261</v>
      </c>
      <c r="C835" s="4">
        <v>48926270</v>
      </c>
      <c r="D835" s="5" t="s">
        <v>279</v>
      </c>
      <c r="E835" s="5" t="s">
        <v>71</v>
      </c>
      <c r="F835" s="5" t="s">
        <v>227</v>
      </c>
      <c r="G835" s="5" t="s">
        <v>44</v>
      </c>
      <c r="H835" s="5" t="s">
        <v>230</v>
      </c>
      <c r="I835" s="5"/>
      <c r="J835" s="5"/>
      <c r="K835" s="6">
        <v>40478</v>
      </c>
      <c r="L835" s="6">
        <v>40478</v>
      </c>
      <c r="M835" s="7">
        <v>85320</v>
      </c>
      <c r="N835" s="19" t="s">
        <v>289</v>
      </c>
      <c r="O835" s="25">
        <v>0</v>
      </c>
      <c r="P835" s="25">
        <v>8.5319999999999993E-2</v>
      </c>
      <c r="Q835" s="18">
        <v>10</v>
      </c>
      <c r="R835" s="169" t="str">
        <f t="shared" si="12"/>
        <v>Octubre</v>
      </c>
      <c r="S835" t="s">
        <v>293</v>
      </c>
      <c r="T835" s="17" t="s">
        <v>242</v>
      </c>
    </row>
    <row r="836" spans="1:20">
      <c r="A836" s="4">
        <v>7725110113</v>
      </c>
      <c r="B836" s="5" t="s">
        <v>262</v>
      </c>
      <c r="C836" s="4">
        <v>48926270</v>
      </c>
      <c r="D836" s="5" t="s">
        <v>279</v>
      </c>
      <c r="E836" s="5" t="s">
        <v>71</v>
      </c>
      <c r="F836" s="5" t="s">
        <v>227</v>
      </c>
      <c r="G836" s="5" t="s">
        <v>44</v>
      </c>
      <c r="H836" s="5" t="s">
        <v>230</v>
      </c>
      <c r="I836" s="5"/>
      <c r="J836" s="5"/>
      <c r="K836" s="6">
        <v>40478</v>
      </c>
      <c r="L836" s="6">
        <v>40478</v>
      </c>
      <c r="M836" s="7">
        <v>362610</v>
      </c>
      <c r="N836" s="19" t="s">
        <v>289</v>
      </c>
      <c r="O836" s="25">
        <v>0</v>
      </c>
      <c r="P836" s="25">
        <v>0.36260999999999999</v>
      </c>
      <c r="Q836" s="18">
        <v>10</v>
      </c>
      <c r="R836" s="169" t="str">
        <f t="shared" si="12"/>
        <v>Octubre</v>
      </c>
      <c r="S836" t="s">
        <v>293</v>
      </c>
      <c r="T836" s="17" t="s">
        <v>242</v>
      </c>
    </row>
    <row r="837" spans="1:20">
      <c r="A837" s="4">
        <v>7725110114</v>
      </c>
      <c r="B837" s="5" t="s">
        <v>263</v>
      </c>
      <c r="C837" s="4">
        <v>48926270</v>
      </c>
      <c r="D837" s="5" t="s">
        <v>279</v>
      </c>
      <c r="E837" s="5" t="s">
        <v>71</v>
      </c>
      <c r="F837" s="5" t="s">
        <v>227</v>
      </c>
      <c r="G837" s="5" t="s">
        <v>44</v>
      </c>
      <c r="H837" s="5" t="s">
        <v>230</v>
      </c>
      <c r="I837" s="5"/>
      <c r="J837" s="5"/>
      <c r="K837" s="6">
        <v>40478</v>
      </c>
      <c r="L837" s="6">
        <v>40478</v>
      </c>
      <c r="M837" s="7">
        <v>149309</v>
      </c>
      <c r="N837" s="19" t="s">
        <v>289</v>
      </c>
      <c r="O837" s="25">
        <v>0</v>
      </c>
      <c r="P837" s="25">
        <v>0.149309</v>
      </c>
      <c r="Q837" s="18">
        <v>10</v>
      </c>
      <c r="R837" s="169" t="str">
        <f t="shared" si="12"/>
        <v>Octubre</v>
      </c>
      <c r="S837" t="s">
        <v>293</v>
      </c>
      <c r="T837" s="17" t="s">
        <v>242</v>
      </c>
    </row>
    <row r="838" spans="1:20">
      <c r="A838" s="4">
        <v>7725110116</v>
      </c>
      <c r="B838" s="5" t="s">
        <v>264</v>
      </c>
      <c r="C838" s="4">
        <v>48926270</v>
      </c>
      <c r="D838" s="5" t="s">
        <v>279</v>
      </c>
      <c r="E838" s="5" t="s">
        <v>71</v>
      </c>
      <c r="F838" s="5" t="s">
        <v>227</v>
      </c>
      <c r="G838" s="5" t="s">
        <v>44</v>
      </c>
      <c r="H838" s="5" t="s">
        <v>230</v>
      </c>
      <c r="I838" s="5"/>
      <c r="J838" s="5"/>
      <c r="K838" s="6">
        <v>40478</v>
      </c>
      <c r="L838" s="6">
        <v>40478</v>
      </c>
      <c r="M838" s="7">
        <v>383940</v>
      </c>
      <c r="N838" s="19" t="s">
        <v>289</v>
      </c>
      <c r="O838" s="25">
        <v>0</v>
      </c>
      <c r="P838" s="25">
        <v>0.38394</v>
      </c>
      <c r="Q838" s="18">
        <v>10</v>
      </c>
      <c r="R838" s="169" t="str">
        <f t="shared" ref="R838:R901" si="13">VLOOKUP(Q838,$Y$3:$Z$14,2)</f>
        <v>Octubre</v>
      </c>
      <c r="S838" t="s">
        <v>294</v>
      </c>
      <c r="T838" s="17" t="s">
        <v>242</v>
      </c>
    </row>
    <row r="839" spans="1:20">
      <c r="A839" s="4">
        <v>7725110124</v>
      </c>
      <c r="B839" s="5" t="s">
        <v>267</v>
      </c>
      <c r="C839" s="4">
        <v>48926270</v>
      </c>
      <c r="D839" s="5" t="s">
        <v>279</v>
      </c>
      <c r="E839" s="5" t="s">
        <v>71</v>
      </c>
      <c r="F839" s="5" t="s">
        <v>227</v>
      </c>
      <c r="G839" s="5" t="s">
        <v>44</v>
      </c>
      <c r="H839" s="5" t="s">
        <v>230</v>
      </c>
      <c r="I839" s="5"/>
      <c r="J839" s="5"/>
      <c r="K839" s="6">
        <v>40478</v>
      </c>
      <c r="L839" s="6">
        <v>40478</v>
      </c>
      <c r="M839" s="7">
        <v>127981</v>
      </c>
      <c r="N839" s="19" t="s">
        <v>289</v>
      </c>
      <c r="O839" s="25">
        <v>0</v>
      </c>
      <c r="P839" s="25">
        <v>0.12798100000000001</v>
      </c>
      <c r="Q839" s="18">
        <v>10</v>
      </c>
      <c r="R839" s="169" t="str">
        <f t="shared" si="13"/>
        <v>Octubre</v>
      </c>
      <c r="S839" t="s">
        <v>295</v>
      </c>
      <c r="T839" s="17" t="s">
        <v>242</v>
      </c>
    </row>
    <row r="840" spans="1:20">
      <c r="A840" s="4">
        <v>7725110127</v>
      </c>
      <c r="B840" s="5" t="s">
        <v>268</v>
      </c>
      <c r="C840" s="4">
        <v>48926270</v>
      </c>
      <c r="D840" s="5" t="s">
        <v>279</v>
      </c>
      <c r="E840" s="5" t="s">
        <v>71</v>
      </c>
      <c r="F840" s="5" t="s">
        <v>227</v>
      </c>
      <c r="G840" s="5" t="s">
        <v>54</v>
      </c>
      <c r="H840" s="5" t="s">
        <v>231</v>
      </c>
      <c r="I840" s="5"/>
      <c r="J840" s="5"/>
      <c r="K840" s="6">
        <v>40478</v>
      </c>
      <c r="L840" s="6">
        <v>40478</v>
      </c>
      <c r="M840" s="7">
        <v>166800</v>
      </c>
      <c r="N840" s="19" t="s">
        <v>289</v>
      </c>
      <c r="O840" s="25">
        <v>0</v>
      </c>
      <c r="P840" s="25">
        <v>0.1668</v>
      </c>
      <c r="Q840" s="18">
        <v>10</v>
      </c>
      <c r="R840" s="169" t="str">
        <f t="shared" si="13"/>
        <v>Octubre</v>
      </c>
      <c r="S840" t="s">
        <v>296</v>
      </c>
      <c r="T840" s="17" t="s">
        <v>242</v>
      </c>
    </row>
    <row r="841" spans="1:20">
      <c r="A841" s="4">
        <v>7725110128</v>
      </c>
      <c r="B841" s="5" t="s">
        <v>269</v>
      </c>
      <c r="C841" s="4">
        <v>48926270</v>
      </c>
      <c r="D841" s="5" t="s">
        <v>279</v>
      </c>
      <c r="E841" s="5" t="s">
        <v>71</v>
      </c>
      <c r="F841" s="5" t="s">
        <v>227</v>
      </c>
      <c r="G841" s="5" t="s">
        <v>54</v>
      </c>
      <c r="H841" s="5" t="s">
        <v>231</v>
      </c>
      <c r="I841" s="5"/>
      <c r="J841" s="5"/>
      <c r="K841" s="6">
        <v>40478</v>
      </c>
      <c r="L841" s="6">
        <v>40478</v>
      </c>
      <c r="M841" s="7">
        <v>-158668</v>
      </c>
      <c r="N841" s="19" t="s">
        <v>289</v>
      </c>
      <c r="O841" s="25">
        <v>0</v>
      </c>
      <c r="P841" s="25">
        <v>-0.158668</v>
      </c>
      <c r="Q841" s="18">
        <v>10</v>
      </c>
      <c r="R841" s="169" t="str">
        <f t="shared" si="13"/>
        <v>Octubre</v>
      </c>
      <c r="S841" t="s">
        <v>296</v>
      </c>
      <c r="T841" s="17" t="s">
        <v>242</v>
      </c>
    </row>
    <row r="842" spans="1:20">
      <c r="A842" s="4">
        <v>7725110128</v>
      </c>
      <c r="B842" s="5" t="s">
        <v>269</v>
      </c>
      <c r="C842" s="4">
        <v>48926270</v>
      </c>
      <c r="D842" s="5" t="s">
        <v>279</v>
      </c>
      <c r="E842" s="5" t="s">
        <v>71</v>
      </c>
      <c r="F842" s="5" t="s">
        <v>227</v>
      </c>
      <c r="G842" s="5" t="s">
        <v>54</v>
      </c>
      <c r="H842" s="5" t="s">
        <v>231</v>
      </c>
      <c r="I842" s="5"/>
      <c r="J842" s="5"/>
      <c r="K842" s="6">
        <v>40478</v>
      </c>
      <c r="L842" s="6">
        <v>40478</v>
      </c>
      <c r="M842" s="7">
        <v>492400</v>
      </c>
      <c r="N842" s="19" t="s">
        <v>289</v>
      </c>
      <c r="O842" s="25">
        <v>0</v>
      </c>
      <c r="P842" s="25">
        <v>0.4924</v>
      </c>
      <c r="Q842" s="18">
        <v>10</v>
      </c>
      <c r="R842" s="169" t="str">
        <f t="shared" si="13"/>
        <v>Octubre</v>
      </c>
      <c r="S842" t="s">
        <v>296</v>
      </c>
      <c r="T842" s="17" t="s">
        <v>242</v>
      </c>
    </row>
    <row r="843" spans="1:20">
      <c r="A843" s="4">
        <v>7725110129</v>
      </c>
      <c r="B843" s="5" t="s">
        <v>270</v>
      </c>
      <c r="C843" s="4">
        <v>48926270</v>
      </c>
      <c r="D843" s="5" t="s">
        <v>279</v>
      </c>
      <c r="E843" s="5" t="s">
        <v>71</v>
      </c>
      <c r="F843" s="5" t="s">
        <v>227</v>
      </c>
      <c r="G843" s="5" t="s">
        <v>54</v>
      </c>
      <c r="H843" s="5" t="s">
        <v>231</v>
      </c>
      <c r="I843" s="5"/>
      <c r="J843" s="5"/>
      <c r="K843" s="6">
        <v>40478</v>
      </c>
      <c r="L843" s="6">
        <v>40478</v>
      </c>
      <c r="M843" s="7">
        <v>-158668</v>
      </c>
      <c r="N843" s="19" t="s">
        <v>289</v>
      </c>
      <c r="O843" s="25">
        <v>0</v>
      </c>
      <c r="P843" s="25">
        <v>-0.158668</v>
      </c>
      <c r="Q843" s="18">
        <v>10</v>
      </c>
      <c r="R843" s="169" t="str">
        <f t="shared" si="13"/>
        <v>Octubre</v>
      </c>
      <c r="S843" t="s">
        <v>296</v>
      </c>
      <c r="T843" s="17" t="s">
        <v>242</v>
      </c>
    </row>
    <row r="844" spans="1:20">
      <c r="A844" s="4">
        <v>7725110129</v>
      </c>
      <c r="B844" s="5" t="s">
        <v>270</v>
      </c>
      <c r="C844" s="4">
        <v>48926270</v>
      </c>
      <c r="D844" s="5" t="s">
        <v>279</v>
      </c>
      <c r="E844" s="5" t="s">
        <v>71</v>
      </c>
      <c r="F844" s="5" t="s">
        <v>227</v>
      </c>
      <c r="G844" s="5" t="s">
        <v>54</v>
      </c>
      <c r="H844" s="5" t="s">
        <v>231</v>
      </c>
      <c r="I844" s="5"/>
      <c r="J844" s="5"/>
      <c r="K844" s="6">
        <v>40478</v>
      </c>
      <c r="L844" s="6">
        <v>40478</v>
      </c>
      <c r="M844" s="7">
        <v>630300</v>
      </c>
      <c r="N844" s="19" t="s">
        <v>289</v>
      </c>
      <c r="O844" s="25">
        <v>0</v>
      </c>
      <c r="P844" s="25">
        <v>0.63029999999999997</v>
      </c>
      <c r="Q844" s="18">
        <v>10</v>
      </c>
      <c r="R844" s="169" t="str">
        <f t="shared" si="13"/>
        <v>Octubre</v>
      </c>
      <c r="S844" t="s">
        <v>296</v>
      </c>
      <c r="T844" s="17" t="s">
        <v>242</v>
      </c>
    </row>
    <row r="845" spans="1:20">
      <c r="A845" s="4">
        <v>7725110131</v>
      </c>
      <c r="B845" s="5" t="s">
        <v>271</v>
      </c>
      <c r="C845" s="4">
        <v>48926270</v>
      </c>
      <c r="D845" s="5" t="s">
        <v>279</v>
      </c>
      <c r="E845" s="5" t="s">
        <v>71</v>
      </c>
      <c r="F845" s="5" t="s">
        <v>227</v>
      </c>
      <c r="G845" s="5" t="s">
        <v>54</v>
      </c>
      <c r="H845" s="5" t="s">
        <v>231</v>
      </c>
      <c r="I845" s="5"/>
      <c r="J845" s="5"/>
      <c r="K845" s="6">
        <v>40478</v>
      </c>
      <c r="L845" s="6">
        <v>40478</v>
      </c>
      <c r="M845" s="7">
        <v>153500</v>
      </c>
      <c r="N845" s="19" t="s">
        <v>289</v>
      </c>
      <c r="O845" s="25">
        <v>0</v>
      </c>
      <c r="P845" s="25">
        <v>0.1535</v>
      </c>
      <c r="Q845" s="18">
        <v>10</v>
      </c>
      <c r="R845" s="169" t="str">
        <f t="shared" si="13"/>
        <v>Octubre</v>
      </c>
      <c r="S845" t="s">
        <v>297</v>
      </c>
      <c r="T845" s="17" t="s">
        <v>242</v>
      </c>
    </row>
    <row r="846" spans="1:20">
      <c r="A846" s="4">
        <v>7725110133</v>
      </c>
      <c r="B846" s="5" t="s">
        <v>272</v>
      </c>
      <c r="C846" s="4">
        <v>48926270</v>
      </c>
      <c r="D846" s="5" t="s">
        <v>279</v>
      </c>
      <c r="E846" s="5" t="s">
        <v>71</v>
      </c>
      <c r="F846" s="5" t="s">
        <v>227</v>
      </c>
      <c r="G846" s="5" t="s">
        <v>54</v>
      </c>
      <c r="H846" s="5" t="s">
        <v>231</v>
      </c>
      <c r="I846" s="5"/>
      <c r="J846" s="5"/>
      <c r="K846" s="6">
        <v>40478</v>
      </c>
      <c r="L846" s="6">
        <v>40478</v>
      </c>
      <c r="M846" s="7">
        <v>115100</v>
      </c>
      <c r="N846" s="19" t="s">
        <v>289</v>
      </c>
      <c r="O846" s="25">
        <v>0</v>
      </c>
      <c r="P846" s="25">
        <v>0.11509999999999999</v>
      </c>
      <c r="Q846" s="18">
        <v>10</v>
      </c>
      <c r="R846" s="169" t="str">
        <f t="shared" si="13"/>
        <v>Octubre</v>
      </c>
      <c r="S846" t="s">
        <v>297</v>
      </c>
      <c r="T846" s="17" t="s">
        <v>242</v>
      </c>
    </row>
    <row r="847" spans="1:20">
      <c r="A847" s="4">
        <v>7725110134</v>
      </c>
      <c r="B847" s="5" t="s">
        <v>273</v>
      </c>
      <c r="C847" s="4">
        <v>48926270</v>
      </c>
      <c r="D847" s="5" t="s">
        <v>279</v>
      </c>
      <c r="E847" s="5" t="s">
        <v>71</v>
      </c>
      <c r="F847" s="5" t="s">
        <v>227</v>
      </c>
      <c r="G847" s="5" t="s">
        <v>54</v>
      </c>
      <c r="H847" s="5" t="s">
        <v>231</v>
      </c>
      <c r="I847" s="5"/>
      <c r="J847" s="5"/>
      <c r="K847" s="6">
        <v>40478</v>
      </c>
      <c r="L847" s="6">
        <v>40478</v>
      </c>
      <c r="M847" s="7">
        <v>76600</v>
      </c>
      <c r="N847" s="19" t="s">
        <v>289</v>
      </c>
      <c r="O847" s="25">
        <v>0</v>
      </c>
      <c r="P847" s="25">
        <v>7.6600000000000001E-2</v>
      </c>
      <c r="Q847" s="18">
        <v>10</v>
      </c>
      <c r="R847" s="169" t="str">
        <f t="shared" si="13"/>
        <v>Octubre</v>
      </c>
      <c r="S847" t="s">
        <v>297</v>
      </c>
      <c r="T847" s="17" t="s">
        <v>242</v>
      </c>
    </row>
    <row r="848" spans="1:20">
      <c r="A848" s="4">
        <v>7725116403</v>
      </c>
      <c r="B848" s="5" t="s">
        <v>274</v>
      </c>
      <c r="C848" s="4">
        <v>48926270</v>
      </c>
      <c r="D848" s="5" t="s">
        <v>279</v>
      </c>
      <c r="E848" s="5" t="s">
        <v>239</v>
      </c>
      <c r="F848" s="5" t="s">
        <v>227</v>
      </c>
      <c r="G848" s="5" t="s">
        <v>100</v>
      </c>
      <c r="H848" s="5" t="s">
        <v>245</v>
      </c>
      <c r="I848" s="5"/>
      <c r="J848" s="5"/>
      <c r="K848" s="6">
        <v>40478</v>
      </c>
      <c r="L848" s="6">
        <v>40478</v>
      </c>
      <c r="M848" s="7">
        <v>87629458</v>
      </c>
      <c r="N848" s="19" t="s">
        <v>289</v>
      </c>
      <c r="O848" s="25">
        <v>0</v>
      </c>
      <c r="P848" s="25">
        <v>87.629458</v>
      </c>
      <c r="Q848" s="18">
        <v>10</v>
      </c>
      <c r="R848" s="169" t="str">
        <f t="shared" si="13"/>
        <v>Octubre</v>
      </c>
      <c r="S848" t="s">
        <v>170</v>
      </c>
      <c r="T848" s="17" t="s">
        <v>246</v>
      </c>
    </row>
    <row r="849" spans="1:20">
      <c r="A849" s="4">
        <v>7725116403</v>
      </c>
      <c r="B849" s="5" t="s">
        <v>274</v>
      </c>
      <c r="C849" s="4">
        <v>48926370</v>
      </c>
      <c r="D849" s="5" t="s">
        <v>281</v>
      </c>
      <c r="E849" s="5" t="s">
        <v>239</v>
      </c>
      <c r="F849" s="5" t="s">
        <v>227</v>
      </c>
      <c r="G849" s="5" t="s">
        <v>100</v>
      </c>
      <c r="H849" s="5" t="s">
        <v>245</v>
      </c>
      <c r="I849" s="5"/>
      <c r="J849" s="5"/>
      <c r="K849" s="6">
        <v>40478</v>
      </c>
      <c r="L849" s="6">
        <v>40478</v>
      </c>
      <c r="M849" s="7">
        <v>48370675</v>
      </c>
      <c r="N849" s="19" t="s">
        <v>289</v>
      </c>
      <c r="O849" s="25">
        <v>0</v>
      </c>
      <c r="P849" s="25">
        <v>48.370674999999999</v>
      </c>
      <c r="Q849" s="18">
        <v>10</v>
      </c>
      <c r="R849" s="169" t="str">
        <f t="shared" si="13"/>
        <v>Octubre</v>
      </c>
      <c r="S849" t="s">
        <v>170</v>
      </c>
      <c r="T849" s="17" t="s">
        <v>246</v>
      </c>
    </row>
    <row r="850" spans="1:20">
      <c r="A850" s="4">
        <v>7725116403</v>
      </c>
      <c r="B850" s="5" t="s">
        <v>274</v>
      </c>
      <c r="C850" s="4">
        <v>48926470</v>
      </c>
      <c r="D850" s="5" t="s">
        <v>284</v>
      </c>
      <c r="E850" s="5" t="s">
        <v>239</v>
      </c>
      <c r="F850" s="5" t="s">
        <v>227</v>
      </c>
      <c r="G850" s="5" t="s">
        <v>100</v>
      </c>
      <c r="H850" s="5" t="s">
        <v>245</v>
      </c>
      <c r="I850" s="5"/>
      <c r="J850" s="5"/>
      <c r="K850" s="6">
        <v>40478</v>
      </c>
      <c r="L850" s="6">
        <v>40478</v>
      </c>
      <c r="M850" s="7">
        <v>2758172</v>
      </c>
      <c r="N850" s="19" t="s">
        <v>289</v>
      </c>
      <c r="O850" s="25">
        <v>0</v>
      </c>
      <c r="P850" s="25">
        <v>2.7581720000000001</v>
      </c>
      <c r="Q850" s="18">
        <v>10</v>
      </c>
      <c r="R850" s="169" t="str">
        <f t="shared" si="13"/>
        <v>Octubre</v>
      </c>
      <c r="S850" t="s">
        <v>170</v>
      </c>
      <c r="T850" s="17" t="s">
        <v>246</v>
      </c>
    </row>
    <row r="851" spans="1:20">
      <c r="A851" s="4">
        <v>7725116403</v>
      </c>
      <c r="B851" s="5" t="s">
        <v>274</v>
      </c>
      <c r="C851" s="4">
        <v>48926470</v>
      </c>
      <c r="D851" s="5" t="s">
        <v>284</v>
      </c>
      <c r="E851" s="5" t="s">
        <v>239</v>
      </c>
      <c r="F851" s="5" t="s">
        <v>227</v>
      </c>
      <c r="G851" s="5" t="s">
        <v>78</v>
      </c>
      <c r="H851" s="5" t="s">
        <v>79</v>
      </c>
      <c r="I851" s="5"/>
      <c r="J851" s="5"/>
      <c r="K851" s="6">
        <v>40478</v>
      </c>
      <c r="L851" s="6">
        <v>40478</v>
      </c>
      <c r="M851" s="7">
        <v>7030394</v>
      </c>
      <c r="N851" s="19" t="s">
        <v>289</v>
      </c>
      <c r="O851" s="25">
        <v>0</v>
      </c>
      <c r="P851" s="25">
        <v>7.0303940000000003</v>
      </c>
      <c r="Q851" s="18">
        <v>10</v>
      </c>
      <c r="R851" s="169" t="str">
        <f t="shared" si="13"/>
        <v>Octubre</v>
      </c>
      <c r="S851" t="s">
        <v>170</v>
      </c>
      <c r="T851" s="17" t="s">
        <v>246</v>
      </c>
    </row>
    <row r="852" spans="1:20">
      <c r="A852" s="4">
        <v>7725116403</v>
      </c>
      <c r="B852" s="5" t="s">
        <v>274</v>
      </c>
      <c r="C852" s="4">
        <v>48926170</v>
      </c>
      <c r="D852" s="5" t="s">
        <v>278</v>
      </c>
      <c r="E852" s="5" t="s">
        <v>239</v>
      </c>
      <c r="F852" s="5" t="s">
        <v>227</v>
      </c>
      <c r="G852" s="5" t="s">
        <v>78</v>
      </c>
      <c r="H852" s="5" t="s">
        <v>79</v>
      </c>
      <c r="I852" s="5" t="s">
        <v>42</v>
      </c>
      <c r="J852" s="5" t="s">
        <v>42</v>
      </c>
      <c r="K852" s="6">
        <v>40484</v>
      </c>
      <c r="L852" s="6">
        <v>40490</v>
      </c>
      <c r="M852" s="7">
        <v>23751149</v>
      </c>
      <c r="N852" s="19" t="s">
        <v>289</v>
      </c>
      <c r="O852" s="25">
        <v>0</v>
      </c>
      <c r="P852" s="25">
        <v>23.751149000000002</v>
      </c>
      <c r="Q852" s="18">
        <v>11</v>
      </c>
      <c r="R852" s="169" t="str">
        <f t="shared" si="13"/>
        <v>Noviembre</v>
      </c>
      <c r="S852" t="s">
        <v>170</v>
      </c>
      <c r="T852" s="17" t="s">
        <v>246</v>
      </c>
    </row>
    <row r="853" spans="1:20">
      <c r="A853" s="4">
        <v>7725116403</v>
      </c>
      <c r="B853" s="5" t="s">
        <v>274</v>
      </c>
      <c r="C853" s="4">
        <v>48926270</v>
      </c>
      <c r="D853" s="5" t="s">
        <v>279</v>
      </c>
      <c r="E853" s="5" t="s">
        <v>239</v>
      </c>
      <c r="F853" s="5" t="s">
        <v>227</v>
      </c>
      <c r="G853" s="5" t="s">
        <v>100</v>
      </c>
      <c r="H853" s="5" t="s">
        <v>245</v>
      </c>
      <c r="I853" s="5" t="s">
        <v>42</v>
      </c>
      <c r="J853" s="5" t="s">
        <v>42</v>
      </c>
      <c r="K853" s="6">
        <v>40486</v>
      </c>
      <c r="L853" s="6">
        <v>40490</v>
      </c>
      <c r="M853" s="7">
        <v>77454834</v>
      </c>
      <c r="N853" s="19" t="s">
        <v>289</v>
      </c>
      <c r="O853" s="25">
        <v>0</v>
      </c>
      <c r="P853" s="25">
        <v>77.454834000000005</v>
      </c>
      <c r="Q853" s="18">
        <v>11</v>
      </c>
      <c r="R853" s="169" t="str">
        <f t="shared" si="13"/>
        <v>Noviembre</v>
      </c>
      <c r="S853" t="s">
        <v>170</v>
      </c>
      <c r="T853" s="17" t="s">
        <v>246</v>
      </c>
    </row>
    <row r="854" spans="1:20">
      <c r="A854" s="4">
        <v>7725116403</v>
      </c>
      <c r="B854" s="5" t="s">
        <v>274</v>
      </c>
      <c r="C854" s="4">
        <v>48926370</v>
      </c>
      <c r="D854" s="5" t="s">
        <v>281</v>
      </c>
      <c r="E854" s="5" t="s">
        <v>239</v>
      </c>
      <c r="F854" s="5" t="s">
        <v>227</v>
      </c>
      <c r="G854" s="5" t="s">
        <v>100</v>
      </c>
      <c r="H854" s="5" t="s">
        <v>245</v>
      </c>
      <c r="I854" s="5" t="s">
        <v>42</v>
      </c>
      <c r="J854" s="5" t="s">
        <v>42</v>
      </c>
      <c r="K854" s="6">
        <v>40486</v>
      </c>
      <c r="L854" s="6">
        <v>40490</v>
      </c>
      <c r="M854" s="7">
        <v>47359520</v>
      </c>
      <c r="N854" s="19" t="s">
        <v>289</v>
      </c>
      <c r="O854" s="25">
        <v>0</v>
      </c>
      <c r="P854" s="25">
        <v>47.359520000000003</v>
      </c>
      <c r="Q854" s="18">
        <v>11</v>
      </c>
      <c r="R854" s="169" t="str">
        <f t="shared" si="13"/>
        <v>Noviembre</v>
      </c>
      <c r="S854" t="s">
        <v>170</v>
      </c>
      <c r="T854" s="17" t="s">
        <v>246</v>
      </c>
    </row>
    <row r="855" spans="1:20">
      <c r="A855" s="4">
        <v>7725116403</v>
      </c>
      <c r="B855" s="5" t="s">
        <v>274</v>
      </c>
      <c r="C855" s="4">
        <v>48926470</v>
      </c>
      <c r="D855" s="5" t="s">
        <v>284</v>
      </c>
      <c r="E855" s="5" t="s">
        <v>239</v>
      </c>
      <c r="F855" s="5" t="s">
        <v>227</v>
      </c>
      <c r="G855" s="5" t="s">
        <v>100</v>
      </c>
      <c r="H855" s="5" t="s">
        <v>245</v>
      </c>
      <c r="I855" s="5" t="s">
        <v>42</v>
      </c>
      <c r="J855" s="5" t="s">
        <v>42</v>
      </c>
      <c r="K855" s="6">
        <v>40486</v>
      </c>
      <c r="L855" s="6">
        <v>40490</v>
      </c>
      <c r="M855" s="7">
        <v>3371500</v>
      </c>
      <c r="N855" s="19" t="s">
        <v>289</v>
      </c>
      <c r="O855" s="25">
        <v>0</v>
      </c>
      <c r="P855" s="25">
        <v>3.3715000000000002</v>
      </c>
      <c r="Q855" s="18">
        <v>11</v>
      </c>
      <c r="R855" s="169" t="str">
        <f t="shared" si="13"/>
        <v>Noviembre</v>
      </c>
      <c r="S855" t="s">
        <v>170</v>
      </c>
      <c r="T855" s="17" t="s">
        <v>246</v>
      </c>
    </row>
    <row r="856" spans="1:20">
      <c r="A856" s="4">
        <v>7725116403</v>
      </c>
      <c r="B856" s="5" t="s">
        <v>274</v>
      </c>
      <c r="C856" s="4">
        <v>48926470</v>
      </c>
      <c r="D856" s="5" t="s">
        <v>284</v>
      </c>
      <c r="E856" s="5" t="s">
        <v>239</v>
      </c>
      <c r="F856" s="5" t="s">
        <v>227</v>
      </c>
      <c r="G856" s="5" t="s">
        <v>78</v>
      </c>
      <c r="H856" s="5" t="s">
        <v>79</v>
      </c>
      <c r="I856" s="5" t="s">
        <v>42</v>
      </c>
      <c r="J856" s="5" t="s">
        <v>42</v>
      </c>
      <c r="K856" s="6">
        <v>40484</v>
      </c>
      <c r="L856" s="6">
        <v>40490</v>
      </c>
      <c r="M856" s="7">
        <v>8145547</v>
      </c>
      <c r="N856" s="19" t="s">
        <v>289</v>
      </c>
      <c r="O856" s="25">
        <v>0</v>
      </c>
      <c r="P856" s="25">
        <v>8.1455470000000005</v>
      </c>
      <c r="Q856" s="18">
        <v>11</v>
      </c>
      <c r="R856" s="169" t="str">
        <f t="shared" si="13"/>
        <v>Noviembre</v>
      </c>
      <c r="S856" t="s">
        <v>170</v>
      </c>
      <c r="T856" s="17" t="s">
        <v>246</v>
      </c>
    </row>
    <row r="857" spans="1:20">
      <c r="A857" s="4">
        <v>7725110102</v>
      </c>
      <c r="B857" s="5" t="s">
        <v>256</v>
      </c>
      <c r="C857" s="4">
        <v>48926070</v>
      </c>
      <c r="D857" s="5" t="s">
        <v>174</v>
      </c>
      <c r="E857" s="5" t="s">
        <v>71</v>
      </c>
      <c r="F857" s="5" t="s">
        <v>227</v>
      </c>
      <c r="G857" s="5" t="s">
        <v>40</v>
      </c>
      <c r="H857" s="5" t="s">
        <v>229</v>
      </c>
      <c r="I857" s="5" t="s">
        <v>42</v>
      </c>
      <c r="J857" s="5" t="s">
        <v>42</v>
      </c>
      <c r="K857" s="6">
        <v>40493</v>
      </c>
      <c r="L857" s="6">
        <v>40493</v>
      </c>
      <c r="M857" s="7">
        <v>7589538</v>
      </c>
      <c r="N857" s="19" t="s">
        <v>289</v>
      </c>
      <c r="O857" s="25">
        <v>0</v>
      </c>
      <c r="P857" s="25">
        <v>7.5895380000000001</v>
      </c>
      <c r="Q857" s="18">
        <v>11</v>
      </c>
      <c r="R857" s="169" t="str">
        <f t="shared" si="13"/>
        <v>Noviembre</v>
      </c>
      <c r="S857" t="s">
        <v>292</v>
      </c>
      <c r="T857" s="17" t="s">
        <v>242</v>
      </c>
    </row>
    <row r="858" spans="1:20">
      <c r="A858" s="4">
        <v>7725110104</v>
      </c>
      <c r="B858" s="5" t="s">
        <v>257</v>
      </c>
      <c r="C858" s="4">
        <v>48926070</v>
      </c>
      <c r="D858" s="5" t="s">
        <v>174</v>
      </c>
      <c r="E858" s="5" t="s">
        <v>71</v>
      </c>
      <c r="F858" s="5" t="s">
        <v>227</v>
      </c>
      <c r="G858" s="5" t="s">
        <v>40</v>
      </c>
      <c r="H858" s="5" t="s">
        <v>229</v>
      </c>
      <c r="I858" s="5" t="s">
        <v>42</v>
      </c>
      <c r="J858" s="5" t="s">
        <v>42</v>
      </c>
      <c r="K858" s="6">
        <v>40493</v>
      </c>
      <c r="L858" s="6">
        <v>40493</v>
      </c>
      <c r="M858" s="7">
        <v>383775</v>
      </c>
      <c r="N858" s="19" t="s">
        <v>289</v>
      </c>
      <c r="O858" s="25">
        <v>0</v>
      </c>
      <c r="P858" s="25">
        <v>0.38377499999999998</v>
      </c>
      <c r="Q858" s="18">
        <v>11</v>
      </c>
      <c r="R858" s="169" t="str">
        <f t="shared" si="13"/>
        <v>Noviembre</v>
      </c>
      <c r="S858" t="s">
        <v>292</v>
      </c>
      <c r="T858" s="17" t="s">
        <v>242</v>
      </c>
    </row>
    <row r="859" spans="1:20">
      <c r="A859" s="4">
        <v>7725110108</v>
      </c>
      <c r="B859" s="5" t="s">
        <v>258</v>
      </c>
      <c r="C859" s="4">
        <v>48926070</v>
      </c>
      <c r="D859" s="5" t="s">
        <v>174</v>
      </c>
      <c r="E859" s="5" t="s">
        <v>71</v>
      </c>
      <c r="F859" s="5" t="s">
        <v>227</v>
      </c>
      <c r="G859" s="5" t="s">
        <v>40</v>
      </c>
      <c r="H859" s="5" t="s">
        <v>229</v>
      </c>
      <c r="I859" s="5" t="s">
        <v>42</v>
      </c>
      <c r="J859" s="5" t="s">
        <v>42</v>
      </c>
      <c r="K859" s="6">
        <v>40493</v>
      </c>
      <c r="L859" s="6">
        <v>40493</v>
      </c>
      <c r="M859" s="7">
        <v>41289</v>
      </c>
      <c r="N859" s="19" t="s">
        <v>289</v>
      </c>
      <c r="O859" s="25">
        <v>0</v>
      </c>
      <c r="P859" s="25">
        <v>4.1288999999999999E-2</v>
      </c>
      <c r="Q859" s="18">
        <v>11</v>
      </c>
      <c r="R859" s="169" t="str">
        <f t="shared" si="13"/>
        <v>Noviembre</v>
      </c>
      <c r="S859" t="s">
        <v>292</v>
      </c>
      <c r="T859" s="17" t="s">
        <v>242</v>
      </c>
    </row>
    <row r="860" spans="1:20">
      <c r="A860" s="4">
        <v>7725110110</v>
      </c>
      <c r="B860" s="5" t="s">
        <v>259</v>
      </c>
      <c r="C860" s="4">
        <v>48926070</v>
      </c>
      <c r="D860" s="5" t="s">
        <v>174</v>
      </c>
      <c r="E860" s="5" t="s">
        <v>71</v>
      </c>
      <c r="F860" s="5" t="s">
        <v>227</v>
      </c>
      <c r="G860" s="5" t="s">
        <v>40</v>
      </c>
      <c r="H860" s="5" t="s">
        <v>229</v>
      </c>
      <c r="I860" s="5" t="s">
        <v>42</v>
      </c>
      <c r="J860" s="5" t="s">
        <v>42</v>
      </c>
      <c r="K860" s="6">
        <v>40493</v>
      </c>
      <c r="L860" s="6">
        <v>40493</v>
      </c>
      <c r="M860" s="7">
        <v>278800</v>
      </c>
      <c r="N860" s="19" t="s">
        <v>289</v>
      </c>
      <c r="O860" s="25">
        <v>0</v>
      </c>
      <c r="P860" s="25">
        <v>0.27879999999999999</v>
      </c>
      <c r="Q860" s="18">
        <v>11</v>
      </c>
      <c r="R860" s="169" t="str">
        <f t="shared" si="13"/>
        <v>Noviembre</v>
      </c>
      <c r="S860" t="s">
        <v>292</v>
      </c>
      <c r="T860" s="17" t="s">
        <v>242</v>
      </c>
    </row>
    <row r="861" spans="1:20">
      <c r="A861" s="4">
        <v>7725110102</v>
      </c>
      <c r="B861" s="5" t="s">
        <v>256</v>
      </c>
      <c r="C861" s="4">
        <v>48926170</v>
      </c>
      <c r="D861" s="5" t="s">
        <v>278</v>
      </c>
      <c r="E861" s="5" t="s">
        <v>71</v>
      </c>
      <c r="F861" s="5" t="s">
        <v>227</v>
      </c>
      <c r="G861" s="5" t="s">
        <v>40</v>
      </c>
      <c r="H861" s="5" t="s">
        <v>229</v>
      </c>
      <c r="I861" s="5" t="s">
        <v>42</v>
      </c>
      <c r="J861" s="5" t="s">
        <v>42</v>
      </c>
      <c r="K861" s="6">
        <v>40493</v>
      </c>
      <c r="L861" s="6">
        <v>40493</v>
      </c>
      <c r="M861" s="7">
        <v>4732301</v>
      </c>
      <c r="N861" s="19" t="s">
        <v>289</v>
      </c>
      <c r="O861" s="25">
        <v>0</v>
      </c>
      <c r="P861" s="25">
        <v>4.7323009999999996</v>
      </c>
      <c r="Q861" s="18">
        <v>11</v>
      </c>
      <c r="R861" s="169" t="str">
        <f t="shared" si="13"/>
        <v>Noviembre</v>
      </c>
      <c r="S861" t="s">
        <v>292</v>
      </c>
      <c r="T861" s="17" t="s">
        <v>242</v>
      </c>
    </row>
    <row r="862" spans="1:20">
      <c r="A862" s="4">
        <v>7725110104</v>
      </c>
      <c r="B862" s="5" t="s">
        <v>257</v>
      </c>
      <c r="C862" s="4">
        <v>48926170</v>
      </c>
      <c r="D862" s="5" t="s">
        <v>278</v>
      </c>
      <c r="E862" s="5" t="s">
        <v>71</v>
      </c>
      <c r="F862" s="5" t="s">
        <v>227</v>
      </c>
      <c r="G862" s="5" t="s">
        <v>40</v>
      </c>
      <c r="H862" s="5" t="s">
        <v>229</v>
      </c>
      <c r="I862" s="5" t="s">
        <v>42</v>
      </c>
      <c r="J862" s="5" t="s">
        <v>42</v>
      </c>
      <c r="K862" s="6">
        <v>40493</v>
      </c>
      <c r="L862" s="6">
        <v>40493</v>
      </c>
      <c r="M862" s="7">
        <v>384083</v>
      </c>
      <c r="N862" s="19" t="s">
        <v>289</v>
      </c>
      <c r="O862" s="25">
        <v>0</v>
      </c>
      <c r="P862" s="25">
        <v>0.38408300000000001</v>
      </c>
      <c r="Q862" s="18">
        <v>11</v>
      </c>
      <c r="R862" s="169" t="str">
        <f t="shared" si="13"/>
        <v>Noviembre</v>
      </c>
      <c r="S862" t="s">
        <v>292</v>
      </c>
      <c r="T862" s="17" t="s">
        <v>242</v>
      </c>
    </row>
    <row r="863" spans="1:20">
      <c r="A863" s="4">
        <v>7725110110</v>
      </c>
      <c r="B863" s="5" t="s">
        <v>259</v>
      </c>
      <c r="C863" s="4">
        <v>48926170</v>
      </c>
      <c r="D863" s="5" t="s">
        <v>278</v>
      </c>
      <c r="E863" s="5" t="s">
        <v>71</v>
      </c>
      <c r="F863" s="5" t="s">
        <v>227</v>
      </c>
      <c r="G863" s="5" t="s">
        <v>40</v>
      </c>
      <c r="H863" s="5" t="s">
        <v>229</v>
      </c>
      <c r="I863" s="5" t="s">
        <v>42</v>
      </c>
      <c r="J863" s="5" t="s">
        <v>42</v>
      </c>
      <c r="K863" s="6">
        <v>40493</v>
      </c>
      <c r="L863" s="6">
        <v>40493</v>
      </c>
      <c r="M863" s="7">
        <v>436650</v>
      </c>
      <c r="N863" s="19" t="s">
        <v>289</v>
      </c>
      <c r="O863" s="25">
        <v>0</v>
      </c>
      <c r="P863" s="25">
        <v>0.43664999999999998</v>
      </c>
      <c r="Q863" s="18">
        <v>11</v>
      </c>
      <c r="R863" s="169" t="str">
        <f t="shared" si="13"/>
        <v>Noviembre</v>
      </c>
      <c r="S863" t="s">
        <v>292</v>
      </c>
      <c r="T863" s="17" t="s">
        <v>242</v>
      </c>
    </row>
    <row r="864" spans="1:20">
      <c r="A864" s="4">
        <v>7725110102</v>
      </c>
      <c r="B864" s="5" t="s">
        <v>256</v>
      </c>
      <c r="C864" s="4">
        <v>48926270</v>
      </c>
      <c r="D864" s="5" t="s">
        <v>279</v>
      </c>
      <c r="E864" s="5" t="s">
        <v>71</v>
      </c>
      <c r="F864" s="5" t="s">
        <v>227</v>
      </c>
      <c r="G864" s="5" t="s">
        <v>40</v>
      </c>
      <c r="H864" s="5" t="s">
        <v>229</v>
      </c>
      <c r="I864" s="5" t="s">
        <v>42</v>
      </c>
      <c r="J864" s="5" t="s">
        <v>42</v>
      </c>
      <c r="K864" s="6">
        <v>40493</v>
      </c>
      <c r="L864" s="6">
        <v>40493</v>
      </c>
      <c r="M864" s="7">
        <v>1675000</v>
      </c>
      <c r="N864" s="19" t="s">
        <v>289</v>
      </c>
      <c r="O864" s="25">
        <v>0</v>
      </c>
      <c r="P864" s="25">
        <v>1.675</v>
      </c>
      <c r="Q864" s="18">
        <v>11</v>
      </c>
      <c r="R864" s="169" t="str">
        <f t="shared" si="13"/>
        <v>Noviembre</v>
      </c>
      <c r="S864" t="s">
        <v>292</v>
      </c>
      <c r="T864" s="17" t="s">
        <v>242</v>
      </c>
    </row>
    <row r="865" spans="1:20">
      <c r="A865" s="4">
        <v>7725110104</v>
      </c>
      <c r="B865" s="5" t="s">
        <v>257</v>
      </c>
      <c r="C865" s="4">
        <v>48926270</v>
      </c>
      <c r="D865" s="5" t="s">
        <v>279</v>
      </c>
      <c r="E865" s="5" t="s">
        <v>71</v>
      </c>
      <c r="F865" s="5" t="s">
        <v>227</v>
      </c>
      <c r="G865" s="5" t="s">
        <v>40</v>
      </c>
      <c r="H865" s="5" t="s">
        <v>229</v>
      </c>
      <c r="I865" s="5" t="s">
        <v>42</v>
      </c>
      <c r="J865" s="5" t="s">
        <v>42</v>
      </c>
      <c r="K865" s="6">
        <v>40493</v>
      </c>
      <c r="L865" s="6">
        <v>40493</v>
      </c>
      <c r="M865" s="7">
        <v>311550</v>
      </c>
      <c r="N865" s="19" t="s">
        <v>289</v>
      </c>
      <c r="O865" s="25">
        <v>0</v>
      </c>
      <c r="P865" s="25">
        <v>0.31154999999999999</v>
      </c>
      <c r="Q865" s="18">
        <v>11</v>
      </c>
      <c r="R865" s="169" t="str">
        <f t="shared" si="13"/>
        <v>Noviembre</v>
      </c>
      <c r="S865" t="s">
        <v>292</v>
      </c>
      <c r="T865" s="17" t="s">
        <v>242</v>
      </c>
    </row>
    <row r="866" spans="1:20">
      <c r="A866" s="4">
        <v>7725110110</v>
      </c>
      <c r="B866" s="5" t="s">
        <v>259</v>
      </c>
      <c r="C866" s="4">
        <v>48926270</v>
      </c>
      <c r="D866" s="5" t="s">
        <v>279</v>
      </c>
      <c r="E866" s="5" t="s">
        <v>71</v>
      </c>
      <c r="F866" s="5" t="s">
        <v>227</v>
      </c>
      <c r="G866" s="5" t="s">
        <v>40</v>
      </c>
      <c r="H866" s="5" t="s">
        <v>229</v>
      </c>
      <c r="I866" s="5" t="s">
        <v>42</v>
      </c>
      <c r="J866" s="5" t="s">
        <v>42</v>
      </c>
      <c r="K866" s="6">
        <v>40493</v>
      </c>
      <c r="L866" s="6">
        <v>40493</v>
      </c>
      <c r="M866" s="7">
        <v>153750</v>
      </c>
      <c r="N866" s="19" t="s">
        <v>289</v>
      </c>
      <c r="O866" s="25">
        <v>0</v>
      </c>
      <c r="P866" s="25">
        <v>0.15375</v>
      </c>
      <c r="Q866" s="18">
        <v>11</v>
      </c>
      <c r="R866" s="169" t="str">
        <f t="shared" si="13"/>
        <v>Noviembre</v>
      </c>
      <c r="S866" t="s">
        <v>292</v>
      </c>
      <c r="T866" s="17" t="s">
        <v>242</v>
      </c>
    </row>
    <row r="867" spans="1:20">
      <c r="A867" s="4">
        <v>7725116403</v>
      </c>
      <c r="B867" s="5" t="s">
        <v>274</v>
      </c>
      <c r="C867" s="4">
        <v>48926170</v>
      </c>
      <c r="D867" s="5" t="s">
        <v>278</v>
      </c>
      <c r="E867" s="5" t="s">
        <v>239</v>
      </c>
      <c r="F867" s="5" t="s">
        <v>227</v>
      </c>
      <c r="G867" s="5" t="s">
        <v>78</v>
      </c>
      <c r="H867" s="5" t="s">
        <v>79</v>
      </c>
      <c r="I867" s="5" t="s">
        <v>42</v>
      </c>
      <c r="J867" s="5" t="s">
        <v>42</v>
      </c>
      <c r="K867" s="6">
        <v>40492</v>
      </c>
      <c r="L867" s="6">
        <v>40499</v>
      </c>
      <c r="M867" s="7">
        <v>15601978</v>
      </c>
      <c r="N867" s="19" t="s">
        <v>289</v>
      </c>
      <c r="O867" s="25">
        <v>0</v>
      </c>
      <c r="P867" s="25">
        <v>15.601978000000001</v>
      </c>
      <c r="Q867" s="18">
        <v>11</v>
      </c>
      <c r="R867" s="169" t="str">
        <f t="shared" si="13"/>
        <v>Noviembre</v>
      </c>
      <c r="S867" t="s">
        <v>170</v>
      </c>
      <c r="T867" s="17" t="s">
        <v>246</v>
      </c>
    </row>
    <row r="868" spans="1:20">
      <c r="A868" s="4">
        <v>7725116403</v>
      </c>
      <c r="B868" s="5" t="s">
        <v>274</v>
      </c>
      <c r="C868" s="4">
        <v>48926270</v>
      </c>
      <c r="D868" s="5" t="s">
        <v>279</v>
      </c>
      <c r="E868" s="5" t="s">
        <v>239</v>
      </c>
      <c r="F868" s="5" t="s">
        <v>227</v>
      </c>
      <c r="G868" s="5" t="s">
        <v>100</v>
      </c>
      <c r="H868" s="5" t="s">
        <v>245</v>
      </c>
      <c r="I868" s="5" t="s">
        <v>42</v>
      </c>
      <c r="J868" s="5" t="s">
        <v>42</v>
      </c>
      <c r="K868" s="6">
        <v>40492</v>
      </c>
      <c r="L868" s="6">
        <v>40499</v>
      </c>
      <c r="M868" s="7">
        <v>89409403</v>
      </c>
      <c r="N868" s="19" t="s">
        <v>289</v>
      </c>
      <c r="O868" s="25">
        <v>0</v>
      </c>
      <c r="P868" s="25">
        <v>89.409402999999998</v>
      </c>
      <c r="Q868" s="18">
        <v>11</v>
      </c>
      <c r="R868" s="169" t="str">
        <f t="shared" si="13"/>
        <v>Noviembre</v>
      </c>
      <c r="S868" t="s">
        <v>170</v>
      </c>
      <c r="T868" s="17" t="s">
        <v>246</v>
      </c>
    </row>
    <row r="869" spans="1:20">
      <c r="A869" s="4">
        <v>7725116403</v>
      </c>
      <c r="B869" s="5" t="s">
        <v>274</v>
      </c>
      <c r="C869" s="4">
        <v>48926370</v>
      </c>
      <c r="D869" s="5" t="s">
        <v>281</v>
      </c>
      <c r="E869" s="5" t="s">
        <v>239</v>
      </c>
      <c r="F869" s="5" t="s">
        <v>227</v>
      </c>
      <c r="G869" s="5" t="s">
        <v>100</v>
      </c>
      <c r="H869" s="5" t="s">
        <v>245</v>
      </c>
      <c r="I869" s="5" t="s">
        <v>42</v>
      </c>
      <c r="J869" s="5" t="s">
        <v>42</v>
      </c>
      <c r="K869" s="6">
        <v>40492</v>
      </c>
      <c r="L869" s="6">
        <v>40499</v>
      </c>
      <c r="M869" s="7">
        <v>49883731</v>
      </c>
      <c r="N869" s="19" t="s">
        <v>289</v>
      </c>
      <c r="O869" s="25">
        <v>0</v>
      </c>
      <c r="P869" s="25">
        <v>49.883730999999997</v>
      </c>
      <c r="Q869" s="18">
        <v>11</v>
      </c>
      <c r="R869" s="169" t="str">
        <f t="shared" si="13"/>
        <v>Noviembre</v>
      </c>
      <c r="S869" t="s">
        <v>170</v>
      </c>
      <c r="T869" s="17" t="s">
        <v>246</v>
      </c>
    </row>
    <row r="870" spans="1:20">
      <c r="A870" s="4">
        <v>7725116403</v>
      </c>
      <c r="B870" s="5" t="s">
        <v>274</v>
      </c>
      <c r="C870" s="4">
        <v>48926470</v>
      </c>
      <c r="D870" s="5" t="s">
        <v>284</v>
      </c>
      <c r="E870" s="5" t="s">
        <v>239</v>
      </c>
      <c r="F870" s="5" t="s">
        <v>227</v>
      </c>
      <c r="G870" s="5" t="s">
        <v>78</v>
      </c>
      <c r="H870" s="5" t="s">
        <v>79</v>
      </c>
      <c r="I870" s="5" t="s">
        <v>42</v>
      </c>
      <c r="J870" s="5" t="s">
        <v>42</v>
      </c>
      <c r="K870" s="6">
        <v>40492</v>
      </c>
      <c r="L870" s="6">
        <v>40499</v>
      </c>
      <c r="M870" s="7">
        <v>8347285</v>
      </c>
      <c r="N870" s="19" t="s">
        <v>289</v>
      </c>
      <c r="O870" s="25">
        <v>0</v>
      </c>
      <c r="P870" s="25">
        <v>8.3472849999999994</v>
      </c>
      <c r="Q870" s="18">
        <v>11</v>
      </c>
      <c r="R870" s="169" t="str">
        <f t="shared" si="13"/>
        <v>Noviembre</v>
      </c>
      <c r="S870" t="s">
        <v>170</v>
      </c>
      <c r="T870" s="17" t="s">
        <v>246</v>
      </c>
    </row>
    <row r="871" spans="1:20">
      <c r="A871" s="4">
        <v>7725116403</v>
      </c>
      <c r="B871" s="5" t="s">
        <v>274</v>
      </c>
      <c r="C871" s="4">
        <v>48926470</v>
      </c>
      <c r="D871" s="5" t="s">
        <v>284</v>
      </c>
      <c r="E871" s="5" t="s">
        <v>239</v>
      </c>
      <c r="F871" s="5" t="s">
        <v>227</v>
      </c>
      <c r="G871" s="5" t="s">
        <v>100</v>
      </c>
      <c r="H871" s="5" t="s">
        <v>245</v>
      </c>
      <c r="I871" s="5" t="s">
        <v>42</v>
      </c>
      <c r="J871" s="5" t="s">
        <v>42</v>
      </c>
      <c r="K871" s="6">
        <v>40492</v>
      </c>
      <c r="L871" s="6">
        <v>40499</v>
      </c>
      <c r="M871" s="7">
        <v>3578908</v>
      </c>
      <c r="N871" s="19" t="s">
        <v>289</v>
      </c>
      <c r="O871" s="25">
        <v>0</v>
      </c>
      <c r="P871" s="25">
        <v>3.5789080000000002</v>
      </c>
      <c r="Q871" s="18">
        <v>11</v>
      </c>
      <c r="R871" s="169" t="str">
        <f t="shared" si="13"/>
        <v>Noviembre</v>
      </c>
      <c r="S871" t="s">
        <v>170</v>
      </c>
      <c r="T871" s="17" t="s">
        <v>246</v>
      </c>
    </row>
    <row r="872" spans="1:20">
      <c r="A872" s="4">
        <v>7725116403</v>
      </c>
      <c r="B872" s="5" t="s">
        <v>274</v>
      </c>
      <c r="C872" s="4">
        <v>48926170</v>
      </c>
      <c r="D872" s="5" t="s">
        <v>278</v>
      </c>
      <c r="E872" s="5" t="s">
        <v>239</v>
      </c>
      <c r="F872" s="5" t="s">
        <v>227</v>
      </c>
      <c r="G872" s="5" t="s">
        <v>78</v>
      </c>
      <c r="H872" s="5" t="s">
        <v>79</v>
      </c>
      <c r="I872" s="5" t="s">
        <v>42</v>
      </c>
      <c r="J872" s="5" t="s">
        <v>42</v>
      </c>
      <c r="K872" s="6">
        <v>40500</v>
      </c>
      <c r="L872" s="6">
        <v>40507</v>
      </c>
      <c r="M872" s="7">
        <v>14092826</v>
      </c>
      <c r="N872" s="19" t="s">
        <v>289</v>
      </c>
      <c r="O872" s="25">
        <v>0</v>
      </c>
      <c r="P872" s="25">
        <v>14.092826000000001</v>
      </c>
      <c r="Q872" s="18">
        <v>11</v>
      </c>
      <c r="R872" s="169" t="str">
        <f t="shared" si="13"/>
        <v>Noviembre</v>
      </c>
      <c r="S872" t="s">
        <v>170</v>
      </c>
      <c r="T872" s="17" t="s">
        <v>246</v>
      </c>
    </row>
    <row r="873" spans="1:20">
      <c r="A873" s="4">
        <v>7725116403</v>
      </c>
      <c r="B873" s="5" t="s">
        <v>274</v>
      </c>
      <c r="C873" s="4">
        <v>48926270</v>
      </c>
      <c r="D873" s="5" t="s">
        <v>279</v>
      </c>
      <c r="E873" s="5" t="s">
        <v>239</v>
      </c>
      <c r="F873" s="5" t="s">
        <v>227</v>
      </c>
      <c r="G873" s="5" t="s">
        <v>100</v>
      </c>
      <c r="H873" s="5" t="s">
        <v>245</v>
      </c>
      <c r="I873" s="5" t="s">
        <v>42</v>
      </c>
      <c r="J873" s="5" t="s">
        <v>42</v>
      </c>
      <c r="K873" s="6">
        <v>40501</v>
      </c>
      <c r="L873" s="6">
        <v>40507</v>
      </c>
      <c r="M873" s="7">
        <v>66183917</v>
      </c>
      <c r="N873" s="19" t="s">
        <v>289</v>
      </c>
      <c r="O873" s="25">
        <v>0</v>
      </c>
      <c r="P873" s="25">
        <v>66.183916999999994</v>
      </c>
      <c r="Q873" s="18">
        <v>11</v>
      </c>
      <c r="R873" s="169" t="str">
        <f t="shared" si="13"/>
        <v>Noviembre</v>
      </c>
      <c r="S873" t="s">
        <v>170</v>
      </c>
      <c r="T873" s="17" t="s">
        <v>246</v>
      </c>
    </row>
    <row r="874" spans="1:20">
      <c r="A874" s="4">
        <v>7725116403</v>
      </c>
      <c r="B874" s="5" t="s">
        <v>274</v>
      </c>
      <c r="C874" s="4">
        <v>48926270</v>
      </c>
      <c r="D874" s="5" t="s">
        <v>279</v>
      </c>
      <c r="E874" s="5" t="s">
        <v>239</v>
      </c>
      <c r="F874" s="5" t="s">
        <v>227</v>
      </c>
      <c r="G874" s="5" t="s">
        <v>100</v>
      </c>
      <c r="H874" s="5" t="s">
        <v>245</v>
      </c>
      <c r="I874" s="5" t="s">
        <v>42</v>
      </c>
      <c r="J874" s="5" t="s">
        <v>42</v>
      </c>
      <c r="K874" s="6">
        <v>40507</v>
      </c>
      <c r="L874" s="6">
        <v>40507</v>
      </c>
      <c r="M874" s="7">
        <v>41515027</v>
      </c>
      <c r="N874" s="19" t="s">
        <v>289</v>
      </c>
      <c r="O874" s="25">
        <v>0</v>
      </c>
      <c r="P874" s="25">
        <v>41.515027000000003</v>
      </c>
      <c r="Q874" s="18">
        <v>11</v>
      </c>
      <c r="R874" s="169" t="str">
        <f t="shared" si="13"/>
        <v>Noviembre</v>
      </c>
      <c r="S874" t="s">
        <v>170</v>
      </c>
      <c r="T874" s="17" t="s">
        <v>246</v>
      </c>
    </row>
    <row r="875" spans="1:20">
      <c r="A875" s="4">
        <v>7725116403</v>
      </c>
      <c r="B875" s="5" t="s">
        <v>274</v>
      </c>
      <c r="C875" s="4">
        <v>48926270</v>
      </c>
      <c r="D875" s="5" t="s">
        <v>279</v>
      </c>
      <c r="E875" s="5" t="s">
        <v>239</v>
      </c>
      <c r="F875" s="5" t="s">
        <v>227</v>
      </c>
      <c r="G875" s="5" t="s">
        <v>100</v>
      </c>
      <c r="H875" s="5" t="s">
        <v>245</v>
      </c>
      <c r="I875" s="5" t="s">
        <v>42</v>
      </c>
      <c r="J875" s="5" t="s">
        <v>42</v>
      </c>
      <c r="K875" s="6">
        <v>40498</v>
      </c>
      <c r="L875" s="6">
        <v>40507</v>
      </c>
      <c r="M875" s="7">
        <v>1297509</v>
      </c>
      <c r="N875" s="19" t="s">
        <v>289</v>
      </c>
      <c r="O875" s="25">
        <v>0</v>
      </c>
      <c r="P875" s="25">
        <v>1.297509</v>
      </c>
      <c r="Q875" s="18">
        <v>11</v>
      </c>
      <c r="R875" s="169" t="str">
        <f t="shared" si="13"/>
        <v>Noviembre</v>
      </c>
      <c r="S875" t="s">
        <v>170</v>
      </c>
      <c r="T875" s="17" t="s">
        <v>246</v>
      </c>
    </row>
    <row r="876" spans="1:20">
      <c r="A876" s="4">
        <v>7725116403</v>
      </c>
      <c r="B876" s="5" t="s">
        <v>274</v>
      </c>
      <c r="C876" s="4">
        <v>48926370</v>
      </c>
      <c r="D876" s="5" t="s">
        <v>281</v>
      </c>
      <c r="E876" s="5" t="s">
        <v>239</v>
      </c>
      <c r="F876" s="5" t="s">
        <v>227</v>
      </c>
      <c r="G876" s="5" t="s">
        <v>100</v>
      </c>
      <c r="H876" s="5" t="s">
        <v>245</v>
      </c>
      <c r="I876" s="5" t="s">
        <v>42</v>
      </c>
      <c r="J876" s="5" t="s">
        <v>42</v>
      </c>
      <c r="K876" s="6">
        <v>40507</v>
      </c>
      <c r="L876" s="6">
        <v>40507</v>
      </c>
      <c r="M876" s="7">
        <v>61956311</v>
      </c>
      <c r="N876" s="19" t="s">
        <v>289</v>
      </c>
      <c r="O876" s="25">
        <v>0</v>
      </c>
      <c r="P876" s="25">
        <v>61.956310999999999</v>
      </c>
      <c r="Q876" s="18">
        <v>11</v>
      </c>
      <c r="R876" s="169" t="str">
        <f t="shared" si="13"/>
        <v>Noviembre</v>
      </c>
      <c r="S876" t="s">
        <v>170</v>
      </c>
      <c r="T876" s="17" t="s">
        <v>246</v>
      </c>
    </row>
    <row r="877" spans="1:20">
      <c r="A877" s="4">
        <v>7725116403</v>
      </c>
      <c r="B877" s="5" t="s">
        <v>274</v>
      </c>
      <c r="C877" s="4">
        <v>48926370</v>
      </c>
      <c r="D877" s="5" t="s">
        <v>281</v>
      </c>
      <c r="E877" s="5" t="s">
        <v>239</v>
      </c>
      <c r="F877" s="5" t="s">
        <v>227</v>
      </c>
      <c r="G877" s="5" t="s">
        <v>100</v>
      </c>
      <c r="H877" s="5" t="s">
        <v>245</v>
      </c>
      <c r="I877" s="5" t="s">
        <v>42</v>
      </c>
      <c r="J877" s="5" t="s">
        <v>42</v>
      </c>
      <c r="K877" s="6">
        <v>40498</v>
      </c>
      <c r="L877" s="6">
        <v>40507</v>
      </c>
      <c r="M877" s="7">
        <v>363206</v>
      </c>
      <c r="N877" s="19" t="s">
        <v>289</v>
      </c>
      <c r="O877" s="25">
        <v>0</v>
      </c>
      <c r="P877" s="25">
        <v>0.36320599999999997</v>
      </c>
      <c r="Q877" s="18">
        <v>11</v>
      </c>
      <c r="R877" s="169" t="str">
        <f t="shared" si="13"/>
        <v>Noviembre</v>
      </c>
      <c r="S877" t="s">
        <v>170</v>
      </c>
      <c r="T877" s="17" t="s">
        <v>246</v>
      </c>
    </row>
    <row r="878" spans="1:20">
      <c r="A878" s="4">
        <v>7725116403</v>
      </c>
      <c r="B878" s="5" t="s">
        <v>274</v>
      </c>
      <c r="C878" s="4">
        <v>48926470</v>
      </c>
      <c r="D878" s="5" t="s">
        <v>284</v>
      </c>
      <c r="E878" s="5" t="s">
        <v>239</v>
      </c>
      <c r="F878" s="5" t="s">
        <v>227</v>
      </c>
      <c r="G878" s="5" t="s">
        <v>78</v>
      </c>
      <c r="H878" s="5" t="s">
        <v>79</v>
      </c>
      <c r="I878" s="5" t="s">
        <v>42</v>
      </c>
      <c r="J878" s="5" t="s">
        <v>42</v>
      </c>
      <c r="K878" s="6">
        <v>40500</v>
      </c>
      <c r="L878" s="6">
        <v>40507</v>
      </c>
      <c r="M878" s="7">
        <v>6836850</v>
      </c>
      <c r="N878" s="19" t="s">
        <v>289</v>
      </c>
      <c r="O878" s="25">
        <v>0</v>
      </c>
      <c r="P878" s="25">
        <v>6.8368500000000001</v>
      </c>
      <c r="Q878" s="18">
        <v>11</v>
      </c>
      <c r="R878" s="169" t="str">
        <f t="shared" si="13"/>
        <v>Noviembre</v>
      </c>
      <c r="S878" t="s">
        <v>170</v>
      </c>
      <c r="T878" s="17" t="s">
        <v>246</v>
      </c>
    </row>
    <row r="879" spans="1:20">
      <c r="A879" s="4">
        <v>7725116403</v>
      </c>
      <c r="B879" s="5" t="s">
        <v>274</v>
      </c>
      <c r="C879" s="4">
        <v>48926470</v>
      </c>
      <c r="D879" s="5" t="s">
        <v>284</v>
      </c>
      <c r="E879" s="5" t="s">
        <v>239</v>
      </c>
      <c r="F879" s="5" t="s">
        <v>227</v>
      </c>
      <c r="G879" s="5" t="s">
        <v>100</v>
      </c>
      <c r="H879" s="5" t="s">
        <v>245</v>
      </c>
      <c r="I879" s="5" t="s">
        <v>42</v>
      </c>
      <c r="J879" s="5" t="s">
        <v>42</v>
      </c>
      <c r="K879" s="6">
        <v>40501</v>
      </c>
      <c r="L879" s="6">
        <v>40507</v>
      </c>
      <c r="M879" s="7">
        <v>2302853</v>
      </c>
      <c r="N879" s="19" t="s">
        <v>289</v>
      </c>
      <c r="O879" s="25">
        <v>0</v>
      </c>
      <c r="P879" s="25">
        <v>2.3028529999999998</v>
      </c>
      <c r="Q879" s="18">
        <v>11</v>
      </c>
      <c r="R879" s="169" t="str">
        <f t="shared" si="13"/>
        <v>Noviembre</v>
      </c>
      <c r="S879" t="s">
        <v>170</v>
      </c>
      <c r="T879" s="17" t="s">
        <v>246</v>
      </c>
    </row>
    <row r="880" spans="1:20">
      <c r="A880" s="4">
        <v>7725116403</v>
      </c>
      <c r="B880" s="5" t="s">
        <v>274</v>
      </c>
      <c r="C880" s="4">
        <v>48926470</v>
      </c>
      <c r="D880" s="5" t="s">
        <v>284</v>
      </c>
      <c r="E880" s="5" t="s">
        <v>239</v>
      </c>
      <c r="F880" s="5" t="s">
        <v>227</v>
      </c>
      <c r="G880" s="5" t="s">
        <v>100</v>
      </c>
      <c r="H880" s="5" t="s">
        <v>245</v>
      </c>
      <c r="I880" s="5" t="s">
        <v>42</v>
      </c>
      <c r="J880" s="5" t="s">
        <v>42</v>
      </c>
      <c r="K880" s="6">
        <v>40507</v>
      </c>
      <c r="L880" s="6">
        <v>40507</v>
      </c>
      <c r="M880" s="7">
        <v>2173882</v>
      </c>
      <c r="N880" s="19" t="s">
        <v>289</v>
      </c>
      <c r="O880" s="25">
        <v>0</v>
      </c>
      <c r="P880" s="25">
        <v>2.1738819999999999</v>
      </c>
      <c r="Q880" s="18">
        <v>11</v>
      </c>
      <c r="R880" s="169" t="str">
        <f t="shared" si="13"/>
        <v>Noviembre</v>
      </c>
      <c r="S880" t="s">
        <v>170</v>
      </c>
      <c r="T880" s="17" t="s">
        <v>246</v>
      </c>
    </row>
    <row r="881" spans="1:20">
      <c r="A881" s="4">
        <v>7725110102</v>
      </c>
      <c r="B881" s="5" t="s">
        <v>256</v>
      </c>
      <c r="C881" s="4">
        <v>48926070</v>
      </c>
      <c r="D881" s="5" t="s">
        <v>174</v>
      </c>
      <c r="E881" s="5" t="s">
        <v>71</v>
      </c>
      <c r="F881" s="5" t="s">
        <v>227</v>
      </c>
      <c r="G881" s="5" t="s">
        <v>40</v>
      </c>
      <c r="H881" s="5" t="s">
        <v>229</v>
      </c>
      <c r="I881" s="5" t="s">
        <v>42</v>
      </c>
      <c r="J881" s="5" t="s">
        <v>42</v>
      </c>
      <c r="K881" s="6">
        <v>40508</v>
      </c>
      <c r="L881" s="6">
        <v>40508</v>
      </c>
      <c r="M881" s="7">
        <v>5896268</v>
      </c>
      <c r="N881" s="19" t="s">
        <v>289</v>
      </c>
      <c r="O881" s="25">
        <v>0</v>
      </c>
      <c r="P881" s="25">
        <v>5.8962680000000001</v>
      </c>
      <c r="Q881" s="18">
        <v>11</v>
      </c>
      <c r="R881" s="169" t="str">
        <f t="shared" si="13"/>
        <v>Noviembre</v>
      </c>
      <c r="S881" t="s">
        <v>292</v>
      </c>
      <c r="T881" s="17" t="s">
        <v>242</v>
      </c>
    </row>
    <row r="882" spans="1:20">
      <c r="A882" s="4">
        <v>7725110104</v>
      </c>
      <c r="B882" s="5" t="s">
        <v>257</v>
      </c>
      <c r="C882" s="4">
        <v>48926070</v>
      </c>
      <c r="D882" s="5" t="s">
        <v>174</v>
      </c>
      <c r="E882" s="5" t="s">
        <v>71</v>
      </c>
      <c r="F882" s="5" t="s">
        <v>227</v>
      </c>
      <c r="G882" s="5" t="s">
        <v>40</v>
      </c>
      <c r="H882" s="5" t="s">
        <v>229</v>
      </c>
      <c r="I882" s="5" t="s">
        <v>42</v>
      </c>
      <c r="J882" s="5" t="s">
        <v>42</v>
      </c>
      <c r="K882" s="6">
        <v>40508</v>
      </c>
      <c r="L882" s="6">
        <v>40508</v>
      </c>
      <c r="M882" s="7">
        <v>111843</v>
      </c>
      <c r="N882" s="19" t="s">
        <v>289</v>
      </c>
      <c r="O882" s="25">
        <v>0</v>
      </c>
      <c r="P882" s="25">
        <v>0.111843</v>
      </c>
      <c r="Q882" s="18">
        <v>11</v>
      </c>
      <c r="R882" s="169" t="str">
        <f t="shared" si="13"/>
        <v>Noviembre</v>
      </c>
      <c r="S882" t="s">
        <v>292</v>
      </c>
      <c r="T882" s="17" t="s">
        <v>242</v>
      </c>
    </row>
    <row r="883" spans="1:20">
      <c r="A883" s="4">
        <v>7725110108</v>
      </c>
      <c r="B883" s="5" t="s">
        <v>258</v>
      </c>
      <c r="C883" s="4">
        <v>48926070</v>
      </c>
      <c r="D883" s="5" t="s">
        <v>174</v>
      </c>
      <c r="E883" s="5" t="s">
        <v>71</v>
      </c>
      <c r="F883" s="5" t="s">
        <v>227</v>
      </c>
      <c r="G883" s="5" t="s">
        <v>40</v>
      </c>
      <c r="H883" s="5" t="s">
        <v>229</v>
      </c>
      <c r="I883" s="5" t="s">
        <v>42</v>
      </c>
      <c r="J883" s="5" t="s">
        <v>42</v>
      </c>
      <c r="K883" s="6">
        <v>40508</v>
      </c>
      <c r="L883" s="6">
        <v>40508</v>
      </c>
      <c r="M883" s="7">
        <v>40133</v>
      </c>
      <c r="N883" s="19" t="s">
        <v>289</v>
      </c>
      <c r="O883" s="25">
        <v>0</v>
      </c>
      <c r="P883" s="25">
        <v>4.0133000000000002E-2</v>
      </c>
      <c r="Q883" s="18">
        <v>11</v>
      </c>
      <c r="R883" s="169" t="str">
        <f t="shared" si="13"/>
        <v>Noviembre</v>
      </c>
      <c r="S883" t="s">
        <v>292</v>
      </c>
      <c r="T883" s="17" t="s">
        <v>242</v>
      </c>
    </row>
    <row r="884" spans="1:20">
      <c r="A884" s="4">
        <v>7725110110</v>
      </c>
      <c r="B884" s="5" t="s">
        <v>259</v>
      </c>
      <c r="C884" s="4">
        <v>48926070</v>
      </c>
      <c r="D884" s="5" t="s">
        <v>174</v>
      </c>
      <c r="E884" s="5" t="s">
        <v>71</v>
      </c>
      <c r="F884" s="5" t="s">
        <v>227</v>
      </c>
      <c r="G884" s="5" t="s">
        <v>40</v>
      </c>
      <c r="H884" s="5" t="s">
        <v>229</v>
      </c>
      <c r="I884" s="5" t="s">
        <v>42</v>
      </c>
      <c r="J884" s="5" t="s">
        <v>42</v>
      </c>
      <c r="K884" s="6">
        <v>40508</v>
      </c>
      <c r="L884" s="6">
        <v>40508</v>
      </c>
      <c r="M884" s="7">
        <v>256250</v>
      </c>
      <c r="N884" s="19" t="s">
        <v>289</v>
      </c>
      <c r="O884" s="25">
        <v>0</v>
      </c>
      <c r="P884" s="25">
        <v>0.25624999999999998</v>
      </c>
      <c r="Q884" s="18">
        <v>11</v>
      </c>
      <c r="R884" s="169" t="str">
        <f t="shared" si="13"/>
        <v>Noviembre</v>
      </c>
      <c r="S884" t="s">
        <v>292</v>
      </c>
      <c r="T884" s="17" t="s">
        <v>242</v>
      </c>
    </row>
    <row r="885" spans="1:20">
      <c r="A885" s="4">
        <v>7725110111</v>
      </c>
      <c r="B885" s="5" t="s">
        <v>260</v>
      </c>
      <c r="C885" s="4">
        <v>48926070</v>
      </c>
      <c r="D885" s="5" t="s">
        <v>174</v>
      </c>
      <c r="E885" s="5" t="s">
        <v>71</v>
      </c>
      <c r="F885" s="5" t="s">
        <v>227</v>
      </c>
      <c r="G885" s="5" t="s">
        <v>44</v>
      </c>
      <c r="H885" s="5" t="s">
        <v>230</v>
      </c>
      <c r="I885" s="5" t="s">
        <v>42</v>
      </c>
      <c r="J885" s="5" t="s">
        <v>42</v>
      </c>
      <c r="K885" s="6">
        <v>40508</v>
      </c>
      <c r="L885" s="6">
        <v>40508</v>
      </c>
      <c r="M885" s="7">
        <v>1612559</v>
      </c>
      <c r="N885" s="19" t="s">
        <v>289</v>
      </c>
      <c r="O885" s="25">
        <v>0</v>
      </c>
      <c r="P885" s="25">
        <v>1.6125590000000001</v>
      </c>
      <c r="Q885" s="18">
        <v>11</v>
      </c>
      <c r="R885" s="169" t="str">
        <f t="shared" si="13"/>
        <v>Noviembre</v>
      </c>
      <c r="S885" t="s">
        <v>293</v>
      </c>
      <c r="T885" s="17" t="s">
        <v>242</v>
      </c>
    </row>
    <row r="886" spans="1:20">
      <c r="A886" s="4">
        <v>7725110112</v>
      </c>
      <c r="B886" s="5" t="s">
        <v>261</v>
      </c>
      <c r="C886" s="4">
        <v>48926070</v>
      </c>
      <c r="D886" s="5" t="s">
        <v>174</v>
      </c>
      <c r="E886" s="5" t="s">
        <v>71</v>
      </c>
      <c r="F886" s="5" t="s">
        <v>227</v>
      </c>
      <c r="G886" s="5" t="s">
        <v>44</v>
      </c>
      <c r="H886" s="5" t="s">
        <v>230</v>
      </c>
      <c r="I886" s="5" t="s">
        <v>42</v>
      </c>
      <c r="J886" s="5" t="s">
        <v>42</v>
      </c>
      <c r="K886" s="6">
        <v>40508</v>
      </c>
      <c r="L886" s="6">
        <v>40508</v>
      </c>
      <c r="M886" s="7">
        <v>339487</v>
      </c>
      <c r="N886" s="19" t="s">
        <v>289</v>
      </c>
      <c r="O886" s="25">
        <v>0</v>
      </c>
      <c r="P886" s="25">
        <v>0.33948699999999998</v>
      </c>
      <c r="Q886" s="18">
        <v>11</v>
      </c>
      <c r="R886" s="169" t="str">
        <f t="shared" si="13"/>
        <v>Noviembre</v>
      </c>
      <c r="S886" t="s">
        <v>293</v>
      </c>
      <c r="T886" s="17" t="s">
        <v>242</v>
      </c>
    </row>
    <row r="887" spans="1:20">
      <c r="A887" s="4">
        <v>7725110113</v>
      </c>
      <c r="B887" s="5" t="s">
        <v>262</v>
      </c>
      <c r="C887" s="4">
        <v>48926070</v>
      </c>
      <c r="D887" s="5" t="s">
        <v>174</v>
      </c>
      <c r="E887" s="5" t="s">
        <v>71</v>
      </c>
      <c r="F887" s="5" t="s">
        <v>227</v>
      </c>
      <c r="G887" s="5" t="s">
        <v>44</v>
      </c>
      <c r="H887" s="5" t="s">
        <v>230</v>
      </c>
      <c r="I887" s="5" t="s">
        <v>42</v>
      </c>
      <c r="J887" s="5" t="s">
        <v>42</v>
      </c>
      <c r="K887" s="6">
        <v>40508</v>
      </c>
      <c r="L887" s="6">
        <v>40508</v>
      </c>
      <c r="M887" s="7">
        <v>1442817</v>
      </c>
      <c r="N887" s="19" t="s">
        <v>289</v>
      </c>
      <c r="O887" s="25">
        <v>0</v>
      </c>
      <c r="P887" s="25">
        <v>1.442817</v>
      </c>
      <c r="Q887" s="18">
        <v>11</v>
      </c>
      <c r="R887" s="169" t="str">
        <f t="shared" si="13"/>
        <v>Noviembre</v>
      </c>
      <c r="S887" t="s">
        <v>293</v>
      </c>
      <c r="T887" s="17" t="s">
        <v>242</v>
      </c>
    </row>
    <row r="888" spans="1:20">
      <c r="A888" s="4">
        <v>7725110114</v>
      </c>
      <c r="B888" s="5" t="s">
        <v>263</v>
      </c>
      <c r="C888" s="4">
        <v>48926070</v>
      </c>
      <c r="D888" s="5" t="s">
        <v>174</v>
      </c>
      <c r="E888" s="5" t="s">
        <v>71</v>
      </c>
      <c r="F888" s="5" t="s">
        <v>227</v>
      </c>
      <c r="G888" s="5" t="s">
        <v>44</v>
      </c>
      <c r="H888" s="5" t="s">
        <v>230</v>
      </c>
      <c r="I888" s="5" t="s">
        <v>42</v>
      </c>
      <c r="J888" s="5" t="s">
        <v>42</v>
      </c>
      <c r="K888" s="6">
        <v>40508</v>
      </c>
      <c r="L888" s="6">
        <v>40508</v>
      </c>
      <c r="M888" s="7">
        <v>594101</v>
      </c>
      <c r="N888" s="19" t="s">
        <v>289</v>
      </c>
      <c r="O888" s="25">
        <v>0</v>
      </c>
      <c r="P888" s="25">
        <v>0.59410099999999999</v>
      </c>
      <c r="Q888" s="18">
        <v>11</v>
      </c>
      <c r="R888" s="169" t="str">
        <f t="shared" si="13"/>
        <v>Noviembre</v>
      </c>
      <c r="S888" t="s">
        <v>293</v>
      </c>
      <c r="T888" s="17" t="s">
        <v>242</v>
      </c>
    </row>
    <row r="889" spans="1:20">
      <c r="A889" s="4">
        <v>7725110116</v>
      </c>
      <c r="B889" s="5" t="s">
        <v>264</v>
      </c>
      <c r="C889" s="4">
        <v>48926070</v>
      </c>
      <c r="D889" s="5" t="s">
        <v>174</v>
      </c>
      <c r="E889" s="5" t="s">
        <v>71</v>
      </c>
      <c r="F889" s="5" t="s">
        <v>227</v>
      </c>
      <c r="G889" s="5" t="s">
        <v>44</v>
      </c>
      <c r="H889" s="5" t="s">
        <v>230</v>
      </c>
      <c r="I889" s="5" t="s">
        <v>42</v>
      </c>
      <c r="J889" s="5" t="s">
        <v>42</v>
      </c>
      <c r="K889" s="6">
        <v>40508</v>
      </c>
      <c r="L889" s="6">
        <v>40508</v>
      </c>
      <c r="M889" s="7">
        <v>1527684</v>
      </c>
      <c r="N889" s="19" t="s">
        <v>289</v>
      </c>
      <c r="O889" s="25">
        <v>0</v>
      </c>
      <c r="P889" s="25">
        <v>1.527684</v>
      </c>
      <c r="Q889" s="18">
        <v>11</v>
      </c>
      <c r="R889" s="169" t="str">
        <f t="shared" si="13"/>
        <v>Noviembre</v>
      </c>
      <c r="S889" t="s">
        <v>294</v>
      </c>
      <c r="T889" s="17" t="s">
        <v>242</v>
      </c>
    </row>
    <row r="890" spans="1:20">
      <c r="A890" s="4">
        <v>7725110124</v>
      </c>
      <c r="B890" s="5" t="s">
        <v>267</v>
      </c>
      <c r="C890" s="4">
        <v>48926070</v>
      </c>
      <c r="D890" s="5" t="s">
        <v>174</v>
      </c>
      <c r="E890" s="5" t="s">
        <v>71</v>
      </c>
      <c r="F890" s="5" t="s">
        <v>227</v>
      </c>
      <c r="G890" s="5" t="s">
        <v>44</v>
      </c>
      <c r="H890" s="5" t="s">
        <v>230</v>
      </c>
      <c r="I890" s="5" t="s">
        <v>42</v>
      </c>
      <c r="J890" s="5" t="s">
        <v>42</v>
      </c>
      <c r="K890" s="6">
        <v>40508</v>
      </c>
      <c r="L890" s="6">
        <v>40508</v>
      </c>
      <c r="M890" s="7">
        <v>509230</v>
      </c>
      <c r="N890" s="19" t="s">
        <v>289</v>
      </c>
      <c r="O890" s="25">
        <v>0</v>
      </c>
      <c r="P890" s="25">
        <v>0.50922999999999996</v>
      </c>
      <c r="Q890" s="18">
        <v>11</v>
      </c>
      <c r="R890" s="169" t="str">
        <f t="shared" si="13"/>
        <v>Noviembre</v>
      </c>
      <c r="S890" t="s">
        <v>295</v>
      </c>
      <c r="T890" s="17" t="s">
        <v>242</v>
      </c>
    </row>
    <row r="891" spans="1:20">
      <c r="A891" s="4">
        <v>7725110102</v>
      </c>
      <c r="B891" s="5" t="s">
        <v>256</v>
      </c>
      <c r="C891" s="4">
        <v>48926170</v>
      </c>
      <c r="D891" s="5" t="s">
        <v>278</v>
      </c>
      <c r="E891" s="5" t="s">
        <v>71</v>
      </c>
      <c r="F891" s="5" t="s">
        <v>227</v>
      </c>
      <c r="G891" s="5" t="s">
        <v>40</v>
      </c>
      <c r="H891" s="5" t="s">
        <v>229</v>
      </c>
      <c r="I891" s="5" t="s">
        <v>42</v>
      </c>
      <c r="J891" s="5" t="s">
        <v>42</v>
      </c>
      <c r="K891" s="6">
        <v>40508</v>
      </c>
      <c r="L891" s="6">
        <v>40508</v>
      </c>
      <c r="M891" s="7">
        <v>4116071</v>
      </c>
      <c r="N891" s="19" t="s">
        <v>289</v>
      </c>
      <c r="O891" s="25">
        <v>0</v>
      </c>
      <c r="P891" s="25">
        <v>4.1160709999999998</v>
      </c>
      <c r="Q891" s="18">
        <v>11</v>
      </c>
      <c r="R891" s="169" t="str">
        <f t="shared" si="13"/>
        <v>Noviembre</v>
      </c>
      <c r="S891" t="s">
        <v>292</v>
      </c>
      <c r="T891" s="17" t="s">
        <v>242</v>
      </c>
    </row>
    <row r="892" spans="1:20">
      <c r="A892" s="4">
        <v>7725110104</v>
      </c>
      <c r="B892" s="5" t="s">
        <v>257</v>
      </c>
      <c r="C892" s="4">
        <v>48926170</v>
      </c>
      <c r="D892" s="5" t="s">
        <v>278</v>
      </c>
      <c r="E892" s="5" t="s">
        <v>71</v>
      </c>
      <c r="F892" s="5" t="s">
        <v>227</v>
      </c>
      <c r="G892" s="5" t="s">
        <v>40</v>
      </c>
      <c r="H892" s="5" t="s">
        <v>229</v>
      </c>
      <c r="I892" s="5" t="s">
        <v>42</v>
      </c>
      <c r="J892" s="5" t="s">
        <v>42</v>
      </c>
      <c r="K892" s="6">
        <v>40508</v>
      </c>
      <c r="L892" s="6">
        <v>40508</v>
      </c>
      <c r="M892" s="7">
        <v>660081</v>
      </c>
      <c r="N892" s="19" t="s">
        <v>289</v>
      </c>
      <c r="O892" s="25">
        <v>0</v>
      </c>
      <c r="P892" s="25">
        <v>0.66008100000000003</v>
      </c>
      <c r="Q892" s="18">
        <v>11</v>
      </c>
      <c r="R892" s="169" t="str">
        <f t="shared" si="13"/>
        <v>Noviembre</v>
      </c>
      <c r="S892" t="s">
        <v>292</v>
      </c>
      <c r="T892" s="17" t="s">
        <v>242</v>
      </c>
    </row>
    <row r="893" spans="1:20">
      <c r="A893" s="4">
        <v>7725110110</v>
      </c>
      <c r="B893" s="5" t="s">
        <v>259</v>
      </c>
      <c r="C893" s="4">
        <v>48926170</v>
      </c>
      <c r="D893" s="5" t="s">
        <v>278</v>
      </c>
      <c r="E893" s="5" t="s">
        <v>71</v>
      </c>
      <c r="F893" s="5" t="s">
        <v>227</v>
      </c>
      <c r="G893" s="5" t="s">
        <v>40</v>
      </c>
      <c r="H893" s="5" t="s">
        <v>229</v>
      </c>
      <c r="I893" s="5" t="s">
        <v>42</v>
      </c>
      <c r="J893" s="5" t="s">
        <v>42</v>
      </c>
      <c r="K893" s="6">
        <v>40508</v>
      </c>
      <c r="L893" s="6">
        <v>40508</v>
      </c>
      <c r="M893" s="7">
        <v>414100</v>
      </c>
      <c r="N893" s="19" t="s">
        <v>289</v>
      </c>
      <c r="O893" s="25">
        <v>0</v>
      </c>
      <c r="P893" s="25">
        <v>0.41410000000000002</v>
      </c>
      <c r="Q893" s="18">
        <v>11</v>
      </c>
      <c r="R893" s="169" t="str">
        <f t="shared" si="13"/>
        <v>Noviembre</v>
      </c>
      <c r="S893" t="s">
        <v>292</v>
      </c>
      <c r="T893" s="17" t="s">
        <v>242</v>
      </c>
    </row>
    <row r="894" spans="1:20">
      <c r="A894" s="4">
        <v>7725110111</v>
      </c>
      <c r="B894" s="5" t="s">
        <v>260</v>
      </c>
      <c r="C894" s="4">
        <v>48926170</v>
      </c>
      <c r="D894" s="5" t="s">
        <v>278</v>
      </c>
      <c r="E894" s="5" t="s">
        <v>71</v>
      </c>
      <c r="F894" s="5" t="s">
        <v>227</v>
      </c>
      <c r="G894" s="5" t="s">
        <v>44</v>
      </c>
      <c r="H894" s="5" t="s">
        <v>230</v>
      </c>
      <c r="I894" s="5" t="s">
        <v>42</v>
      </c>
      <c r="J894" s="5" t="s">
        <v>42</v>
      </c>
      <c r="K894" s="6">
        <v>40508</v>
      </c>
      <c r="L894" s="6">
        <v>40508</v>
      </c>
      <c r="M894" s="7">
        <v>1147817</v>
      </c>
      <c r="N894" s="19" t="s">
        <v>289</v>
      </c>
      <c r="O894" s="25">
        <v>0</v>
      </c>
      <c r="P894" s="25">
        <v>1.1478170000000001</v>
      </c>
      <c r="Q894" s="18">
        <v>11</v>
      </c>
      <c r="R894" s="169" t="str">
        <f t="shared" si="13"/>
        <v>Noviembre</v>
      </c>
      <c r="S894" t="s">
        <v>293</v>
      </c>
      <c r="T894" s="17" t="s">
        <v>242</v>
      </c>
    </row>
    <row r="895" spans="1:20">
      <c r="A895" s="4">
        <v>7725110112</v>
      </c>
      <c r="B895" s="5" t="s">
        <v>261</v>
      </c>
      <c r="C895" s="4">
        <v>48926170</v>
      </c>
      <c r="D895" s="5" t="s">
        <v>278</v>
      </c>
      <c r="E895" s="5" t="s">
        <v>71</v>
      </c>
      <c r="F895" s="5" t="s">
        <v>227</v>
      </c>
      <c r="G895" s="5" t="s">
        <v>44</v>
      </c>
      <c r="H895" s="5" t="s">
        <v>230</v>
      </c>
      <c r="I895" s="5" t="s">
        <v>42</v>
      </c>
      <c r="J895" s="5" t="s">
        <v>42</v>
      </c>
      <c r="K895" s="6">
        <v>40508</v>
      </c>
      <c r="L895" s="6">
        <v>40508</v>
      </c>
      <c r="M895" s="7">
        <v>241645</v>
      </c>
      <c r="N895" s="19" t="s">
        <v>289</v>
      </c>
      <c r="O895" s="25">
        <v>0</v>
      </c>
      <c r="P895" s="25">
        <v>0.241645</v>
      </c>
      <c r="Q895" s="18">
        <v>11</v>
      </c>
      <c r="R895" s="169" t="str">
        <f t="shared" si="13"/>
        <v>Noviembre</v>
      </c>
      <c r="S895" t="s">
        <v>293</v>
      </c>
      <c r="T895" s="17" t="s">
        <v>242</v>
      </c>
    </row>
    <row r="896" spans="1:20">
      <c r="A896" s="4">
        <v>7725110113</v>
      </c>
      <c r="B896" s="5" t="s">
        <v>262</v>
      </c>
      <c r="C896" s="4">
        <v>48926170</v>
      </c>
      <c r="D896" s="5" t="s">
        <v>278</v>
      </c>
      <c r="E896" s="5" t="s">
        <v>71</v>
      </c>
      <c r="F896" s="5" t="s">
        <v>227</v>
      </c>
      <c r="G896" s="5" t="s">
        <v>44</v>
      </c>
      <c r="H896" s="5" t="s">
        <v>230</v>
      </c>
      <c r="I896" s="5" t="s">
        <v>42</v>
      </c>
      <c r="J896" s="5" t="s">
        <v>42</v>
      </c>
      <c r="K896" s="6">
        <v>40508</v>
      </c>
      <c r="L896" s="6">
        <v>40508</v>
      </c>
      <c r="M896" s="7">
        <v>1026993</v>
      </c>
      <c r="N896" s="19" t="s">
        <v>289</v>
      </c>
      <c r="O896" s="25">
        <v>0</v>
      </c>
      <c r="P896" s="25">
        <v>1.026993</v>
      </c>
      <c r="Q896" s="18">
        <v>11</v>
      </c>
      <c r="R896" s="169" t="str">
        <f t="shared" si="13"/>
        <v>Noviembre</v>
      </c>
      <c r="S896" t="s">
        <v>293</v>
      </c>
      <c r="T896" s="17" t="s">
        <v>242</v>
      </c>
    </row>
    <row r="897" spans="1:20">
      <c r="A897" s="4">
        <v>7725110114</v>
      </c>
      <c r="B897" s="5" t="s">
        <v>263</v>
      </c>
      <c r="C897" s="4">
        <v>48926170</v>
      </c>
      <c r="D897" s="5" t="s">
        <v>278</v>
      </c>
      <c r="E897" s="5" t="s">
        <v>71</v>
      </c>
      <c r="F897" s="5" t="s">
        <v>227</v>
      </c>
      <c r="G897" s="5" t="s">
        <v>44</v>
      </c>
      <c r="H897" s="5" t="s">
        <v>230</v>
      </c>
      <c r="I897" s="5" t="s">
        <v>42</v>
      </c>
      <c r="J897" s="5" t="s">
        <v>42</v>
      </c>
      <c r="K897" s="6">
        <v>40508</v>
      </c>
      <c r="L897" s="6">
        <v>40508</v>
      </c>
      <c r="M897" s="7">
        <v>422879</v>
      </c>
      <c r="N897" s="19" t="s">
        <v>289</v>
      </c>
      <c r="O897" s="25">
        <v>0</v>
      </c>
      <c r="P897" s="25">
        <v>0.422879</v>
      </c>
      <c r="Q897" s="18">
        <v>11</v>
      </c>
      <c r="R897" s="169" t="str">
        <f t="shared" si="13"/>
        <v>Noviembre</v>
      </c>
      <c r="S897" t="s">
        <v>293</v>
      </c>
      <c r="T897" s="17" t="s">
        <v>242</v>
      </c>
    </row>
    <row r="898" spans="1:20">
      <c r="A898" s="4">
        <v>7725110116</v>
      </c>
      <c r="B898" s="5" t="s">
        <v>264</v>
      </c>
      <c r="C898" s="4">
        <v>48926170</v>
      </c>
      <c r="D898" s="5" t="s">
        <v>278</v>
      </c>
      <c r="E898" s="5" t="s">
        <v>71</v>
      </c>
      <c r="F898" s="5" t="s">
        <v>227</v>
      </c>
      <c r="G898" s="5" t="s">
        <v>44</v>
      </c>
      <c r="H898" s="5" t="s">
        <v>230</v>
      </c>
      <c r="I898" s="5" t="s">
        <v>42</v>
      </c>
      <c r="J898" s="5" t="s">
        <v>42</v>
      </c>
      <c r="K898" s="6">
        <v>40508</v>
      </c>
      <c r="L898" s="6">
        <v>40508</v>
      </c>
      <c r="M898" s="7">
        <v>1087404</v>
      </c>
      <c r="N898" s="19" t="s">
        <v>289</v>
      </c>
      <c r="O898" s="25">
        <v>0</v>
      </c>
      <c r="P898" s="25">
        <v>1.087404</v>
      </c>
      <c r="Q898" s="18">
        <v>11</v>
      </c>
      <c r="R898" s="169" t="str">
        <f t="shared" si="13"/>
        <v>Noviembre</v>
      </c>
      <c r="S898" t="s">
        <v>294</v>
      </c>
      <c r="T898" s="17" t="s">
        <v>242</v>
      </c>
    </row>
    <row r="899" spans="1:20">
      <c r="A899" s="4">
        <v>7725110124</v>
      </c>
      <c r="B899" s="5" t="s">
        <v>267</v>
      </c>
      <c r="C899" s="4">
        <v>48926170</v>
      </c>
      <c r="D899" s="5" t="s">
        <v>278</v>
      </c>
      <c r="E899" s="5" t="s">
        <v>71</v>
      </c>
      <c r="F899" s="5" t="s">
        <v>227</v>
      </c>
      <c r="G899" s="5" t="s">
        <v>44</v>
      </c>
      <c r="H899" s="5" t="s">
        <v>230</v>
      </c>
      <c r="I899" s="5" t="s">
        <v>42</v>
      </c>
      <c r="J899" s="5" t="s">
        <v>42</v>
      </c>
      <c r="K899" s="6">
        <v>40508</v>
      </c>
      <c r="L899" s="6">
        <v>40508</v>
      </c>
      <c r="M899" s="7">
        <v>362470</v>
      </c>
      <c r="N899" s="19" t="s">
        <v>289</v>
      </c>
      <c r="O899" s="25">
        <v>0</v>
      </c>
      <c r="P899" s="25">
        <v>0.36247000000000001</v>
      </c>
      <c r="Q899" s="18">
        <v>11</v>
      </c>
      <c r="R899" s="169" t="str">
        <f t="shared" si="13"/>
        <v>Noviembre</v>
      </c>
      <c r="S899" t="s">
        <v>295</v>
      </c>
      <c r="T899" s="17" t="s">
        <v>242</v>
      </c>
    </row>
    <row r="900" spans="1:20">
      <c r="A900" s="4">
        <v>7725116403</v>
      </c>
      <c r="B900" s="5" t="s">
        <v>274</v>
      </c>
      <c r="C900" s="4">
        <v>48926170</v>
      </c>
      <c r="D900" s="5" t="s">
        <v>278</v>
      </c>
      <c r="E900" s="5" t="s">
        <v>239</v>
      </c>
      <c r="F900" s="5" t="s">
        <v>227</v>
      </c>
      <c r="G900" s="5" t="s">
        <v>78</v>
      </c>
      <c r="H900" s="5" t="s">
        <v>79</v>
      </c>
      <c r="I900" s="5" t="s">
        <v>42</v>
      </c>
      <c r="J900" s="5" t="s">
        <v>42</v>
      </c>
      <c r="K900" s="6">
        <v>40507</v>
      </c>
      <c r="L900" s="6">
        <v>40508</v>
      </c>
      <c r="M900" s="7">
        <v>16081275</v>
      </c>
      <c r="N900" s="19" t="s">
        <v>289</v>
      </c>
      <c r="O900" s="25">
        <v>0</v>
      </c>
      <c r="P900" s="25">
        <v>16.081275000000002</v>
      </c>
      <c r="Q900" s="18">
        <v>11</v>
      </c>
      <c r="R900" s="169" t="str">
        <f t="shared" si="13"/>
        <v>Noviembre</v>
      </c>
      <c r="S900" t="s">
        <v>170</v>
      </c>
      <c r="T900" s="17" t="s">
        <v>246</v>
      </c>
    </row>
    <row r="901" spans="1:20">
      <c r="A901" s="4">
        <v>7725110102</v>
      </c>
      <c r="B901" s="5" t="s">
        <v>256</v>
      </c>
      <c r="C901" s="4">
        <v>48926270</v>
      </c>
      <c r="D901" s="5" t="s">
        <v>279</v>
      </c>
      <c r="E901" s="5" t="s">
        <v>71</v>
      </c>
      <c r="F901" s="5" t="s">
        <v>227</v>
      </c>
      <c r="G901" s="5" t="s">
        <v>40</v>
      </c>
      <c r="H901" s="5" t="s">
        <v>229</v>
      </c>
      <c r="I901" s="5" t="s">
        <v>42</v>
      </c>
      <c r="J901" s="5" t="s">
        <v>42</v>
      </c>
      <c r="K901" s="6">
        <v>40508</v>
      </c>
      <c r="L901" s="6">
        <v>40508</v>
      </c>
      <c r="M901" s="7">
        <v>1675000</v>
      </c>
      <c r="N901" s="19" t="s">
        <v>289</v>
      </c>
      <c r="O901" s="25">
        <v>0</v>
      </c>
      <c r="P901" s="25">
        <v>1.675</v>
      </c>
      <c r="Q901" s="18">
        <v>11</v>
      </c>
      <c r="R901" s="169" t="str">
        <f t="shared" si="13"/>
        <v>Noviembre</v>
      </c>
      <c r="S901" t="s">
        <v>292</v>
      </c>
      <c r="T901" s="17" t="s">
        <v>242</v>
      </c>
    </row>
    <row r="902" spans="1:20">
      <c r="A902" s="4">
        <v>7725110104</v>
      </c>
      <c r="B902" s="5" t="s">
        <v>257</v>
      </c>
      <c r="C902" s="4">
        <v>48926270</v>
      </c>
      <c r="D902" s="5" t="s">
        <v>279</v>
      </c>
      <c r="E902" s="5" t="s">
        <v>71</v>
      </c>
      <c r="F902" s="5" t="s">
        <v>227</v>
      </c>
      <c r="G902" s="5" t="s">
        <v>40</v>
      </c>
      <c r="H902" s="5" t="s">
        <v>229</v>
      </c>
      <c r="I902" s="5" t="s">
        <v>42</v>
      </c>
      <c r="J902" s="5" t="s">
        <v>42</v>
      </c>
      <c r="K902" s="6">
        <v>40508</v>
      </c>
      <c r="L902" s="6">
        <v>40508</v>
      </c>
      <c r="M902" s="7">
        <v>116692</v>
      </c>
      <c r="N902" s="19" t="s">
        <v>289</v>
      </c>
      <c r="O902" s="25">
        <v>0</v>
      </c>
      <c r="P902" s="25">
        <v>0.116692</v>
      </c>
      <c r="Q902" s="18">
        <v>11</v>
      </c>
      <c r="R902" s="169" t="str">
        <f t="shared" ref="R902:R965" si="14">VLOOKUP(Q902,$Y$3:$Z$14,2)</f>
        <v>Noviembre</v>
      </c>
      <c r="S902" t="s">
        <v>292</v>
      </c>
      <c r="T902" s="17" t="s">
        <v>242</v>
      </c>
    </row>
    <row r="903" spans="1:20">
      <c r="A903" s="4">
        <v>7725110110</v>
      </c>
      <c r="B903" s="5" t="s">
        <v>259</v>
      </c>
      <c r="C903" s="4">
        <v>48926270</v>
      </c>
      <c r="D903" s="5" t="s">
        <v>279</v>
      </c>
      <c r="E903" s="5" t="s">
        <v>71</v>
      </c>
      <c r="F903" s="5" t="s">
        <v>227</v>
      </c>
      <c r="G903" s="5" t="s">
        <v>40</v>
      </c>
      <c r="H903" s="5" t="s">
        <v>229</v>
      </c>
      <c r="I903" s="5" t="s">
        <v>42</v>
      </c>
      <c r="J903" s="5" t="s">
        <v>42</v>
      </c>
      <c r="K903" s="6">
        <v>40508</v>
      </c>
      <c r="L903" s="6">
        <v>40508</v>
      </c>
      <c r="M903" s="7">
        <v>153750</v>
      </c>
      <c r="N903" s="19" t="s">
        <v>289</v>
      </c>
      <c r="O903" s="25">
        <v>0</v>
      </c>
      <c r="P903" s="25">
        <v>0.15375</v>
      </c>
      <c r="Q903" s="18">
        <v>11</v>
      </c>
      <c r="R903" s="169" t="str">
        <f t="shared" si="14"/>
        <v>Noviembre</v>
      </c>
      <c r="S903" t="s">
        <v>292</v>
      </c>
      <c r="T903" s="17" t="s">
        <v>242</v>
      </c>
    </row>
    <row r="904" spans="1:20">
      <c r="A904" s="4">
        <v>7725110111</v>
      </c>
      <c r="B904" s="5" t="s">
        <v>260</v>
      </c>
      <c r="C904" s="4">
        <v>48926270</v>
      </c>
      <c r="D904" s="5" t="s">
        <v>279</v>
      </c>
      <c r="E904" s="5" t="s">
        <v>71</v>
      </c>
      <c r="F904" s="5" t="s">
        <v>227</v>
      </c>
      <c r="G904" s="5" t="s">
        <v>44</v>
      </c>
      <c r="H904" s="5" t="s">
        <v>230</v>
      </c>
      <c r="I904" s="5" t="s">
        <v>42</v>
      </c>
      <c r="J904" s="5" t="s">
        <v>42</v>
      </c>
      <c r="K904" s="6">
        <v>40508</v>
      </c>
      <c r="L904" s="6">
        <v>40508</v>
      </c>
      <c r="M904" s="7">
        <v>388146</v>
      </c>
      <c r="N904" s="19" t="s">
        <v>289</v>
      </c>
      <c r="O904" s="25">
        <v>0</v>
      </c>
      <c r="P904" s="25">
        <v>0.38814599999999999</v>
      </c>
      <c r="Q904" s="18">
        <v>11</v>
      </c>
      <c r="R904" s="169" t="str">
        <f t="shared" si="14"/>
        <v>Noviembre</v>
      </c>
      <c r="S904" t="s">
        <v>293</v>
      </c>
      <c r="T904" s="17" t="s">
        <v>242</v>
      </c>
    </row>
    <row r="905" spans="1:20">
      <c r="A905" s="4">
        <v>7725110112</v>
      </c>
      <c r="B905" s="5" t="s">
        <v>261</v>
      </c>
      <c r="C905" s="4">
        <v>48926270</v>
      </c>
      <c r="D905" s="5" t="s">
        <v>279</v>
      </c>
      <c r="E905" s="5" t="s">
        <v>71</v>
      </c>
      <c r="F905" s="5" t="s">
        <v>227</v>
      </c>
      <c r="G905" s="5" t="s">
        <v>44</v>
      </c>
      <c r="H905" s="5" t="s">
        <v>230</v>
      </c>
      <c r="I905" s="5" t="s">
        <v>42</v>
      </c>
      <c r="J905" s="5" t="s">
        <v>42</v>
      </c>
      <c r="K905" s="6">
        <v>40508</v>
      </c>
      <c r="L905" s="6">
        <v>40508</v>
      </c>
      <c r="M905" s="7">
        <v>81715</v>
      </c>
      <c r="N905" s="19" t="s">
        <v>289</v>
      </c>
      <c r="O905" s="25">
        <v>0</v>
      </c>
      <c r="P905" s="25">
        <v>8.1714999999999996E-2</v>
      </c>
      <c r="Q905" s="18">
        <v>11</v>
      </c>
      <c r="R905" s="169" t="str">
        <f t="shared" si="14"/>
        <v>Noviembre</v>
      </c>
      <c r="S905" t="s">
        <v>293</v>
      </c>
      <c r="T905" s="17" t="s">
        <v>242</v>
      </c>
    </row>
    <row r="906" spans="1:20">
      <c r="A906" s="4">
        <v>7725110113</v>
      </c>
      <c r="B906" s="5" t="s">
        <v>262</v>
      </c>
      <c r="C906" s="4">
        <v>48926270</v>
      </c>
      <c r="D906" s="5" t="s">
        <v>279</v>
      </c>
      <c r="E906" s="5" t="s">
        <v>71</v>
      </c>
      <c r="F906" s="5" t="s">
        <v>227</v>
      </c>
      <c r="G906" s="5" t="s">
        <v>44</v>
      </c>
      <c r="H906" s="5" t="s">
        <v>230</v>
      </c>
      <c r="I906" s="5" t="s">
        <v>42</v>
      </c>
      <c r="J906" s="5" t="s">
        <v>42</v>
      </c>
      <c r="K906" s="6">
        <v>40508</v>
      </c>
      <c r="L906" s="6">
        <v>40508</v>
      </c>
      <c r="M906" s="7">
        <v>347289</v>
      </c>
      <c r="N906" s="19" t="s">
        <v>289</v>
      </c>
      <c r="O906" s="25">
        <v>0</v>
      </c>
      <c r="P906" s="25">
        <v>0.34728900000000001</v>
      </c>
      <c r="Q906" s="18">
        <v>11</v>
      </c>
      <c r="R906" s="169" t="str">
        <f t="shared" si="14"/>
        <v>Noviembre</v>
      </c>
      <c r="S906" t="s">
        <v>293</v>
      </c>
      <c r="T906" s="17" t="s">
        <v>242</v>
      </c>
    </row>
    <row r="907" spans="1:20">
      <c r="A907" s="4">
        <v>7725110114</v>
      </c>
      <c r="B907" s="5" t="s">
        <v>263</v>
      </c>
      <c r="C907" s="4">
        <v>48926270</v>
      </c>
      <c r="D907" s="5" t="s">
        <v>279</v>
      </c>
      <c r="E907" s="5" t="s">
        <v>71</v>
      </c>
      <c r="F907" s="5" t="s">
        <v>227</v>
      </c>
      <c r="G907" s="5" t="s">
        <v>44</v>
      </c>
      <c r="H907" s="5" t="s">
        <v>230</v>
      </c>
      <c r="I907" s="5" t="s">
        <v>42</v>
      </c>
      <c r="J907" s="5" t="s">
        <v>42</v>
      </c>
      <c r="K907" s="6">
        <v>40508</v>
      </c>
      <c r="L907" s="6">
        <v>40508</v>
      </c>
      <c r="M907" s="7">
        <v>143001</v>
      </c>
      <c r="N907" s="19" t="s">
        <v>289</v>
      </c>
      <c r="O907" s="25">
        <v>0</v>
      </c>
      <c r="P907" s="25">
        <v>0.14300099999999999</v>
      </c>
      <c r="Q907" s="18">
        <v>11</v>
      </c>
      <c r="R907" s="169" t="str">
        <f t="shared" si="14"/>
        <v>Noviembre</v>
      </c>
      <c r="S907" t="s">
        <v>293</v>
      </c>
      <c r="T907" s="17" t="s">
        <v>242</v>
      </c>
    </row>
    <row r="908" spans="1:20">
      <c r="A908" s="4">
        <v>7725110116</v>
      </c>
      <c r="B908" s="5" t="s">
        <v>264</v>
      </c>
      <c r="C908" s="4">
        <v>48926270</v>
      </c>
      <c r="D908" s="5" t="s">
        <v>279</v>
      </c>
      <c r="E908" s="5" t="s">
        <v>71</v>
      </c>
      <c r="F908" s="5" t="s">
        <v>227</v>
      </c>
      <c r="G908" s="5" t="s">
        <v>44</v>
      </c>
      <c r="H908" s="5" t="s">
        <v>230</v>
      </c>
      <c r="I908" s="5" t="s">
        <v>42</v>
      </c>
      <c r="J908" s="5" t="s">
        <v>42</v>
      </c>
      <c r="K908" s="6">
        <v>40508</v>
      </c>
      <c r="L908" s="6">
        <v>40508</v>
      </c>
      <c r="M908" s="7">
        <v>367720</v>
      </c>
      <c r="N908" s="19" t="s">
        <v>289</v>
      </c>
      <c r="O908" s="25">
        <v>0</v>
      </c>
      <c r="P908" s="25">
        <v>0.36771999999999999</v>
      </c>
      <c r="Q908" s="18">
        <v>11</v>
      </c>
      <c r="R908" s="169" t="str">
        <f t="shared" si="14"/>
        <v>Noviembre</v>
      </c>
      <c r="S908" t="s">
        <v>294</v>
      </c>
      <c r="T908" s="17" t="s">
        <v>242</v>
      </c>
    </row>
    <row r="909" spans="1:20">
      <c r="A909" s="4">
        <v>7725110124</v>
      </c>
      <c r="B909" s="5" t="s">
        <v>267</v>
      </c>
      <c r="C909" s="4">
        <v>48926270</v>
      </c>
      <c r="D909" s="5" t="s">
        <v>279</v>
      </c>
      <c r="E909" s="5" t="s">
        <v>71</v>
      </c>
      <c r="F909" s="5" t="s">
        <v>227</v>
      </c>
      <c r="G909" s="5" t="s">
        <v>44</v>
      </c>
      <c r="H909" s="5" t="s">
        <v>230</v>
      </c>
      <c r="I909" s="5" t="s">
        <v>42</v>
      </c>
      <c r="J909" s="5" t="s">
        <v>42</v>
      </c>
      <c r="K909" s="6">
        <v>40508</v>
      </c>
      <c r="L909" s="6">
        <v>40508</v>
      </c>
      <c r="M909" s="7">
        <v>122573</v>
      </c>
      <c r="N909" s="19" t="s">
        <v>289</v>
      </c>
      <c r="O909" s="25">
        <v>0</v>
      </c>
      <c r="P909" s="25">
        <v>0.122573</v>
      </c>
      <c r="Q909" s="18">
        <v>11</v>
      </c>
      <c r="R909" s="169" t="str">
        <f t="shared" si="14"/>
        <v>Noviembre</v>
      </c>
      <c r="S909" t="s">
        <v>295</v>
      </c>
      <c r="T909" s="17" t="s">
        <v>242</v>
      </c>
    </row>
    <row r="910" spans="1:20">
      <c r="A910" s="4">
        <v>7725116403</v>
      </c>
      <c r="B910" s="5" t="s">
        <v>274</v>
      </c>
      <c r="C910" s="4">
        <v>48926470</v>
      </c>
      <c r="D910" s="5" t="s">
        <v>284</v>
      </c>
      <c r="E910" s="5" t="s">
        <v>239</v>
      </c>
      <c r="F910" s="5" t="s">
        <v>227</v>
      </c>
      <c r="G910" s="5" t="s">
        <v>78</v>
      </c>
      <c r="H910" s="5" t="s">
        <v>79</v>
      </c>
      <c r="I910" s="5" t="s">
        <v>42</v>
      </c>
      <c r="J910" s="5" t="s">
        <v>42</v>
      </c>
      <c r="K910" s="6">
        <v>40507</v>
      </c>
      <c r="L910" s="6">
        <v>40508</v>
      </c>
      <c r="M910" s="7">
        <v>9340524</v>
      </c>
      <c r="N910" s="19" t="s">
        <v>289</v>
      </c>
      <c r="O910" s="25">
        <v>0</v>
      </c>
      <c r="P910" s="25">
        <v>9.3405240000000003</v>
      </c>
      <c r="Q910" s="18">
        <v>11</v>
      </c>
      <c r="R910" s="169" t="str">
        <f t="shared" si="14"/>
        <v>Noviembre</v>
      </c>
      <c r="S910" t="s">
        <v>170</v>
      </c>
      <c r="T910" s="17" t="s">
        <v>246</v>
      </c>
    </row>
    <row r="911" spans="1:20">
      <c r="A911" s="4">
        <v>7725110127</v>
      </c>
      <c r="B911" s="5" t="s">
        <v>268</v>
      </c>
      <c r="C911" s="4">
        <v>48926070</v>
      </c>
      <c r="D911" s="5" t="s">
        <v>174</v>
      </c>
      <c r="E911" s="5" t="s">
        <v>71</v>
      </c>
      <c r="F911" s="5" t="s">
        <v>227</v>
      </c>
      <c r="G911" s="5" t="s">
        <v>54</v>
      </c>
      <c r="H911" s="5" t="s">
        <v>231</v>
      </c>
      <c r="I911" s="5" t="s">
        <v>42</v>
      </c>
      <c r="J911" s="5" t="s">
        <v>42</v>
      </c>
      <c r="K911" s="6">
        <v>40511</v>
      </c>
      <c r="L911" s="6">
        <v>40511</v>
      </c>
      <c r="M911" s="7">
        <v>604300</v>
      </c>
      <c r="N911" s="19" t="s">
        <v>289</v>
      </c>
      <c r="O911" s="25">
        <v>0</v>
      </c>
      <c r="P911" s="25">
        <v>0.60429999999999995</v>
      </c>
      <c r="Q911" s="18">
        <v>11</v>
      </c>
      <c r="R911" s="169" t="str">
        <f t="shared" si="14"/>
        <v>Noviembre</v>
      </c>
      <c r="S911" t="s">
        <v>296</v>
      </c>
      <c r="T911" s="17" t="s">
        <v>242</v>
      </c>
    </row>
    <row r="912" spans="1:20">
      <c r="A912" s="4">
        <v>7725110128</v>
      </c>
      <c r="B912" s="5" t="s">
        <v>269</v>
      </c>
      <c r="C912" s="4">
        <v>48926070</v>
      </c>
      <c r="D912" s="5" t="s">
        <v>174</v>
      </c>
      <c r="E912" s="5" t="s">
        <v>71</v>
      </c>
      <c r="F912" s="5" t="s">
        <v>227</v>
      </c>
      <c r="G912" s="5" t="s">
        <v>54</v>
      </c>
      <c r="H912" s="5" t="s">
        <v>231</v>
      </c>
      <c r="I912" s="5" t="s">
        <v>42</v>
      </c>
      <c r="J912" s="5" t="s">
        <v>42</v>
      </c>
      <c r="K912" s="6">
        <v>40511</v>
      </c>
      <c r="L912" s="6">
        <v>40511</v>
      </c>
      <c r="M912" s="7">
        <v>-945169</v>
      </c>
      <c r="N912" s="19" t="s">
        <v>289</v>
      </c>
      <c r="O912" s="25">
        <v>0</v>
      </c>
      <c r="P912" s="25">
        <v>-0.94516900000000004</v>
      </c>
      <c r="Q912" s="18">
        <v>11</v>
      </c>
      <c r="R912" s="169" t="str">
        <f t="shared" si="14"/>
        <v>Noviembre</v>
      </c>
      <c r="S912" t="s">
        <v>296</v>
      </c>
      <c r="T912" s="17" t="s">
        <v>242</v>
      </c>
    </row>
    <row r="913" spans="1:20">
      <c r="A913" s="4">
        <v>7725110128</v>
      </c>
      <c r="B913" s="5" t="s">
        <v>269</v>
      </c>
      <c r="C913" s="4">
        <v>48926070</v>
      </c>
      <c r="D913" s="5" t="s">
        <v>174</v>
      </c>
      <c r="E913" s="5" t="s">
        <v>71</v>
      </c>
      <c r="F913" s="5" t="s">
        <v>227</v>
      </c>
      <c r="G913" s="5" t="s">
        <v>54</v>
      </c>
      <c r="H913" s="5" t="s">
        <v>231</v>
      </c>
      <c r="I913" s="5" t="s">
        <v>42</v>
      </c>
      <c r="J913" s="5" t="s">
        <v>42</v>
      </c>
      <c r="K913" s="6">
        <v>40511</v>
      </c>
      <c r="L913" s="6">
        <v>40511</v>
      </c>
      <c r="M913" s="7">
        <v>1964800</v>
      </c>
      <c r="N913" s="19" t="s">
        <v>289</v>
      </c>
      <c r="O913" s="25">
        <v>0</v>
      </c>
      <c r="P913" s="25">
        <v>1.9648000000000001</v>
      </c>
      <c r="Q913" s="18">
        <v>11</v>
      </c>
      <c r="R913" s="169" t="str">
        <f t="shared" si="14"/>
        <v>Noviembre</v>
      </c>
      <c r="S913" t="s">
        <v>296</v>
      </c>
      <c r="T913" s="17" t="s">
        <v>242</v>
      </c>
    </row>
    <row r="914" spans="1:20">
      <c r="A914" s="4">
        <v>7725110129</v>
      </c>
      <c r="B914" s="5" t="s">
        <v>270</v>
      </c>
      <c r="C914" s="4">
        <v>48926070</v>
      </c>
      <c r="D914" s="5" t="s">
        <v>174</v>
      </c>
      <c r="E914" s="5" t="s">
        <v>71</v>
      </c>
      <c r="F914" s="5" t="s">
        <v>227</v>
      </c>
      <c r="G914" s="5" t="s">
        <v>54</v>
      </c>
      <c r="H914" s="5" t="s">
        <v>231</v>
      </c>
      <c r="I914" s="5" t="s">
        <v>42</v>
      </c>
      <c r="J914" s="5" t="s">
        <v>42</v>
      </c>
      <c r="K914" s="6">
        <v>40511</v>
      </c>
      <c r="L914" s="6">
        <v>40511</v>
      </c>
      <c r="M914" s="7">
        <v>-973038</v>
      </c>
      <c r="N914" s="19" t="s">
        <v>289</v>
      </c>
      <c r="O914" s="25">
        <v>0</v>
      </c>
      <c r="P914" s="25">
        <v>-0.97303799999999996</v>
      </c>
      <c r="Q914" s="18">
        <v>11</v>
      </c>
      <c r="R914" s="169" t="str">
        <f t="shared" si="14"/>
        <v>Noviembre</v>
      </c>
      <c r="S914" t="s">
        <v>296</v>
      </c>
      <c r="T914" s="17" t="s">
        <v>242</v>
      </c>
    </row>
    <row r="915" spans="1:20">
      <c r="A915" s="4">
        <v>7725110129</v>
      </c>
      <c r="B915" s="5" t="s">
        <v>270</v>
      </c>
      <c r="C915" s="4">
        <v>48926070</v>
      </c>
      <c r="D915" s="5" t="s">
        <v>174</v>
      </c>
      <c r="E915" s="5" t="s">
        <v>71</v>
      </c>
      <c r="F915" s="5" t="s">
        <v>227</v>
      </c>
      <c r="G915" s="5" t="s">
        <v>54</v>
      </c>
      <c r="H915" s="5" t="s">
        <v>231</v>
      </c>
      <c r="I915" s="5" t="s">
        <v>42</v>
      </c>
      <c r="J915" s="5" t="s">
        <v>42</v>
      </c>
      <c r="K915" s="6">
        <v>40511</v>
      </c>
      <c r="L915" s="6">
        <v>40511</v>
      </c>
      <c r="M915" s="7">
        <v>2536700</v>
      </c>
      <c r="N915" s="19" t="s">
        <v>289</v>
      </c>
      <c r="O915" s="25">
        <v>0</v>
      </c>
      <c r="P915" s="25">
        <v>2.5367000000000002</v>
      </c>
      <c r="Q915" s="18">
        <v>11</v>
      </c>
      <c r="R915" s="169" t="str">
        <f t="shared" si="14"/>
        <v>Noviembre</v>
      </c>
      <c r="S915" t="s">
        <v>296</v>
      </c>
      <c r="T915" s="17" t="s">
        <v>242</v>
      </c>
    </row>
    <row r="916" spans="1:20">
      <c r="A916" s="4">
        <v>7725110131</v>
      </c>
      <c r="B916" s="5" t="s">
        <v>271</v>
      </c>
      <c r="C916" s="4">
        <v>48926070</v>
      </c>
      <c r="D916" s="5" t="s">
        <v>174</v>
      </c>
      <c r="E916" s="5" t="s">
        <v>71</v>
      </c>
      <c r="F916" s="5" t="s">
        <v>227</v>
      </c>
      <c r="G916" s="5" t="s">
        <v>54</v>
      </c>
      <c r="H916" s="5" t="s">
        <v>231</v>
      </c>
      <c r="I916" s="5" t="s">
        <v>42</v>
      </c>
      <c r="J916" s="5" t="s">
        <v>42</v>
      </c>
      <c r="K916" s="6">
        <v>40511</v>
      </c>
      <c r="L916" s="6">
        <v>40511</v>
      </c>
      <c r="M916" s="7">
        <v>942100</v>
      </c>
      <c r="N916" s="19" t="s">
        <v>289</v>
      </c>
      <c r="O916" s="25">
        <v>0</v>
      </c>
      <c r="P916" s="25">
        <v>0.94210000000000005</v>
      </c>
      <c r="Q916" s="18">
        <v>11</v>
      </c>
      <c r="R916" s="169" t="str">
        <f t="shared" si="14"/>
        <v>Noviembre</v>
      </c>
      <c r="S916" t="s">
        <v>297</v>
      </c>
      <c r="T916" s="17" t="s">
        <v>242</v>
      </c>
    </row>
    <row r="917" spans="1:20">
      <c r="A917" s="4">
        <v>7725110133</v>
      </c>
      <c r="B917" s="5" t="s">
        <v>272</v>
      </c>
      <c r="C917" s="4">
        <v>48926070</v>
      </c>
      <c r="D917" s="5" t="s">
        <v>174</v>
      </c>
      <c r="E917" s="5" t="s">
        <v>71</v>
      </c>
      <c r="F917" s="5" t="s">
        <v>227</v>
      </c>
      <c r="G917" s="5" t="s">
        <v>54</v>
      </c>
      <c r="H917" s="5" t="s">
        <v>231</v>
      </c>
      <c r="I917" s="5" t="s">
        <v>42</v>
      </c>
      <c r="J917" s="5" t="s">
        <v>42</v>
      </c>
      <c r="K917" s="6">
        <v>40511</v>
      </c>
      <c r="L917" s="6">
        <v>40511</v>
      </c>
      <c r="M917" s="7">
        <v>706400</v>
      </c>
      <c r="N917" s="19" t="s">
        <v>289</v>
      </c>
      <c r="O917" s="25">
        <v>0</v>
      </c>
      <c r="P917" s="25">
        <v>0.70640000000000003</v>
      </c>
      <c r="Q917" s="18">
        <v>11</v>
      </c>
      <c r="R917" s="169" t="str">
        <f t="shared" si="14"/>
        <v>Noviembre</v>
      </c>
      <c r="S917" t="s">
        <v>297</v>
      </c>
      <c r="T917" s="17" t="s">
        <v>242</v>
      </c>
    </row>
    <row r="918" spans="1:20">
      <c r="A918" s="4">
        <v>7725110134</v>
      </c>
      <c r="B918" s="5" t="s">
        <v>273</v>
      </c>
      <c r="C918" s="4">
        <v>48926070</v>
      </c>
      <c r="D918" s="5" t="s">
        <v>174</v>
      </c>
      <c r="E918" s="5" t="s">
        <v>71</v>
      </c>
      <c r="F918" s="5" t="s">
        <v>227</v>
      </c>
      <c r="G918" s="5" t="s">
        <v>54</v>
      </c>
      <c r="H918" s="5" t="s">
        <v>231</v>
      </c>
      <c r="I918" s="5" t="s">
        <v>42</v>
      </c>
      <c r="J918" s="5" t="s">
        <v>42</v>
      </c>
      <c r="K918" s="6">
        <v>40511</v>
      </c>
      <c r="L918" s="6">
        <v>40511</v>
      </c>
      <c r="M918" s="7">
        <v>470800</v>
      </c>
      <c r="N918" s="19" t="s">
        <v>289</v>
      </c>
      <c r="O918" s="25">
        <v>0</v>
      </c>
      <c r="P918" s="25">
        <v>0.4708</v>
      </c>
      <c r="Q918" s="18">
        <v>11</v>
      </c>
      <c r="R918" s="169" t="str">
        <f t="shared" si="14"/>
        <v>Noviembre</v>
      </c>
      <c r="S918" t="s">
        <v>297</v>
      </c>
      <c r="T918" s="17" t="s">
        <v>242</v>
      </c>
    </row>
    <row r="919" spans="1:20">
      <c r="A919" s="4">
        <v>7725110127</v>
      </c>
      <c r="B919" s="5" t="s">
        <v>268</v>
      </c>
      <c r="C919" s="4">
        <v>48926170</v>
      </c>
      <c r="D919" s="5" t="s">
        <v>278</v>
      </c>
      <c r="E919" s="5" t="s">
        <v>71</v>
      </c>
      <c r="F919" s="5" t="s">
        <v>227</v>
      </c>
      <c r="G919" s="5" t="s">
        <v>54</v>
      </c>
      <c r="H919" s="5" t="s">
        <v>231</v>
      </c>
      <c r="I919" s="5" t="s">
        <v>42</v>
      </c>
      <c r="J919" s="5" t="s">
        <v>42</v>
      </c>
      <c r="K919" s="6">
        <v>40511</v>
      </c>
      <c r="L919" s="6">
        <v>40511</v>
      </c>
      <c r="M919" s="7">
        <v>374500</v>
      </c>
      <c r="N919" s="19" t="s">
        <v>289</v>
      </c>
      <c r="O919" s="25">
        <v>0</v>
      </c>
      <c r="P919" s="25">
        <v>0.3745</v>
      </c>
      <c r="Q919" s="18">
        <v>11</v>
      </c>
      <c r="R919" s="169" t="str">
        <f t="shared" si="14"/>
        <v>Noviembre</v>
      </c>
      <c r="S919" t="s">
        <v>296</v>
      </c>
      <c r="T919" s="17" t="s">
        <v>242</v>
      </c>
    </row>
    <row r="920" spans="1:20">
      <c r="A920" s="4">
        <v>7725110128</v>
      </c>
      <c r="B920" s="5" t="s">
        <v>269</v>
      </c>
      <c r="C920" s="4">
        <v>48926170</v>
      </c>
      <c r="D920" s="5" t="s">
        <v>278</v>
      </c>
      <c r="E920" s="5" t="s">
        <v>71</v>
      </c>
      <c r="F920" s="5" t="s">
        <v>227</v>
      </c>
      <c r="G920" s="5" t="s">
        <v>54</v>
      </c>
      <c r="H920" s="5" t="s">
        <v>231</v>
      </c>
      <c r="I920" s="5" t="s">
        <v>42</v>
      </c>
      <c r="J920" s="5" t="s">
        <v>42</v>
      </c>
      <c r="K920" s="6">
        <v>40511</v>
      </c>
      <c r="L920" s="6">
        <v>40511</v>
      </c>
      <c r="M920" s="7">
        <v>-578332</v>
      </c>
      <c r="N920" s="19" t="s">
        <v>289</v>
      </c>
      <c r="O920" s="25">
        <v>0</v>
      </c>
      <c r="P920" s="25">
        <v>-0.57833199999999996</v>
      </c>
      <c r="Q920" s="18">
        <v>11</v>
      </c>
      <c r="R920" s="169" t="str">
        <f t="shared" si="14"/>
        <v>Noviembre</v>
      </c>
      <c r="S920" t="s">
        <v>296</v>
      </c>
      <c r="T920" s="17" t="s">
        <v>242</v>
      </c>
    </row>
    <row r="921" spans="1:20">
      <c r="A921" s="4">
        <v>7725110128</v>
      </c>
      <c r="B921" s="5" t="s">
        <v>269</v>
      </c>
      <c r="C921" s="4">
        <v>48926170</v>
      </c>
      <c r="D921" s="5" t="s">
        <v>278</v>
      </c>
      <c r="E921" s="5" t="s">
        <v>71</v>
      </c>
      <c r="F921" s="5" t="s">
        <v>227</v>
      </c>
      <c r="G921" s="5" t="s">
        <v>54</v>
      </c>
      <c r="H921" s="5" t="s">
        <v>231</v>
      </c>
      <c r="I921" s="5" t="s">
        <v>42</v>
      </c>
      <c r="J921" s="5" t="s">
        <v>42</v>
      </c>
      <c r="K921" s="6">
        <v>40511</v>
      </c>
      <c r="L921" s="6">
        <v>40511</v>
      </c>
      <c r="M921" s="7">
        <v>1315400</v>
      </c>
      <c r="N921" s="19" t="s">
        <v>289</v>
      </c>
      <c r="O921" s="25">
        <v>0</v>
      </c>
      <c r="P921" s="25">
        <v>1.3153999999999999</v>
      </c>
      <c r="Q921" s="18">
        <v>11</v>
      </c>
      <c r="R921" s="169" t="str">
        <f t="shared" si="14"/>
        <v>Noviembre</v>
      </c>
      <c r="S921" t="s">
        <v>296</v>
      </c>
      <c r="T921" s="17" t="s">
        <v>242</v>
      </c>
    </row>
    <row r="922" spans="1:20">
      <c r="A922" s="4">
        <v>7725110129</v>
      </c>
      <c r="B922" s="5" t="s">
        <v>270</v>
      </c>
      <c r="C922" s="4">
        <v>48926170</v>
      </c>
      <c r="D922" s="5" t="s">
        <v>278</v>
      </c>
      <c r="E922" s="5" t="s">
        <v>71</v>
      </c>
      <c r="F922" s="5" t="s">
        <v>227</v>
      </c>
      <c r="G922" s="5" t="s">
        <v>54</v>
      </c>
      <c r="H922" s="5" t="s">
        <v>231</v>
      </c>
      <c r="I922" s="5" t="s">
        <v>42</v>
      </c>
      <c r="J922" s="5" t="s">
        <v>42</v>
      </c>
      <c r="K922" s="6">
        <v>40511</v>
      </c>
      <c r="L922" s="6">
        <v>40511</v>
      </c>
      <c r="M922" s="7">
        <v>-578332</v>
      </c>
      <c r="N922" s="19" t="s">
        <v>289</v>
      </c>
      <c r="O922" s="25">
        <v>0</v>
      </c>
      <c r="P922" s="25">
        <v>-0.57833199999999996</v>
      </c>
      <c r="Q922" s="18">
        <v>11</v>
      </c>
      <c r="R922" s="169" t="str">
        <f t="shared" si="14"/>
        <v>Noviembre</v>
      </c>
      <c r="S922" t="s">
        <v>296</v>
      </c>
      <c r="T922" s="17" t="s">
        <v>242</v>
      </c>
    </row>
    <row r="923" spans="1:20">
      <c r="A923" s="4">
        <v>7725110129</v>
      </c>
      <c r="B923" s="5" t="s">
        <v>270</v>
      </c>
      <c r="C923" s="4">
        <v>48926170</v>
      </c>
      <c r="D923" s="5" t="s">
        <v>278</v>
      </c>
      <c r="E923" s="5" t="s">
        <v>71</v>
      </c>
      <c r="F923" s="5" t="s">
        <v>227</v>
      </c>
      <c r="G923" s="5" t="s">
        <v>54</v>
      </c>
      <c r="H923" s="5" t="s">
        <v>231</v>
      </c>
      <c r="I923" s="5" t="s">
        <v>42</v>
      </c>
      <c r="J923" s="5" t="s">
        <v>42</v>
      </c>
      <c r="K923" s="6">
        <v>40511</v>
      </c>
      <c r="L923" s="6">
        <v>40511</v>
      </c>
      <c r="M923" s="7">
        <v>1684100</v>
      </c>
      <c r="N923" s="19" t="s">
        <v>289</v>
      </c>
      <c r="O923" s="25">
        <v>0</v>
      </c>
      <c r="P923" s="25">
        <v>1.6840999999999999</v>
      </c>
      <c r="Q923" s="18">
        <v>11</v>
      </c>
      <c r="R923" s="169" t="str">
        <f t="shared" si="14"/>
        <v>Noviembre</v>
      </c>
      <c r="S923" t="s">
        <v>296</v>
      </c>
      <c r="T923" s="17" t="s">
        <v>242</v>
      </c>
    </row>
    <row r="924" spans="1:20">
      <c r="A924" s="4">
        <v>7725110131</v>
      </c>
      <c r="B924" s="5" t="s">
        <v>271</v>
      </c>
      <c r="C924" s="4">
        <v>48926170</v>
      </c>
      <c r="D924" s="5" t="s">
        <v>278</v>
      </c>
      <c r="E924" s="5" t="s">
        <v>71</v>
      </c>
      <c r="F924" s="5" t="s">
        <v>227</v>
      </c>
      <c r="G924" s="5" t="s">
        <v>54</v>
      </c>
      <c r="H924" s="5" t="s">
        <v>231</v>
      </c>
      <c r="I924" s="5" t="s">
        <v>42</v>
      </c>
      <c r="J924" s="5" t="s">
        <v>42</v>
      </c>
      <c r="K924" s="6">
        <v>40511</v>
      </c>
      <c r="L924" s="6">
        <v>40511</v>
      </c>
      <c r="M924" s="7">
        <v>578200</v>
      </c>
      <c r="N924" s="19" t="s">
        <v>289</v>
      </c>
      <c r="O924" s="25">
        <v>0</v>
      </c>
      <c r="P924" s="25">
        <v>0.57820000000000005</v>
      </c>
      <c r="Q924" s="18">
        <v>11</v>
      </c>
      <c r="R924" s="169" t="str">
        <f t="shared" si="14"/>
        <v>Noviembre</v>
      </c>
      <c r="S924" t="s">
        <v>297</v>
      </c>
      <c r="T924" s="17" t="s">
        <v>242</v>
      </c>
    </row>
    <row r="925" spans="1:20">
      <c r="A925" s="4">
        <v>7725110133</v>
      </c>
      <c r="B925" s="5" t="s">
        <v>272</v>
      </c>
      <c r="C925" s="4">
        <v>48926170</v>
      </c>
      <c r="D925" s="5" t="s">
        <v>278</v>
      </c>
      <c r="E925" s="5" t="s">
        <v>71</v>
      </c>
      <c r="F925" s="5" t="s">
        <v>227</v>
      </c>
      <c r="G925" s="5" t="s">
        <v>54</v>
      </c>
      <c r="H925" s="5" t="s">
        <v>231</v>
      </c>
      <c r="I925" s="5" t="s">
        <v>42</v>
      </c>
      <c r="J925" s="5" t="s">
        <v>42</v>
      </c>
      <c r="K925" s="6">
        <v>40511</v>
      </c>
      <c r="L925" s="6">
        <v>40511</v>
      </c>
      <c r="M925" s="7">
        <v>433700</v>
      </c>
      <c r="N925" s="19" t="s">
        <v>289</v>
      </c>
      <c r="O925" s="25">
        <v>0</v>
      </c>
      <c r="P925" s="25">
        <v>0.43369999999999997</v>
      </c>
      <c r="Q925" s="18">
        <v>11</v>
      </c>
      <c r="R925" s="169" t="str">
        <f t="shared" si="14"/>
        <v>Noviembre</v>
      </c>
      <c r="S925" t="s">
        <v>297</v>
      </c>
      <c r="T925" s="17" t="s">
        <v>242</v>
      </c>
    </row>
    <row r="926" spans="1:20">
      <c r="A926" s="4">
        <v>7725110134</v>
      </c>
      <c r="B926" s="5" t="s">
        <v>273</v>
      </c>
      <c r="C926" s="4">
        <v>48926170</v>
      </c>
      <c r="D926" s="5" t="s">
        <v>278</v>
      </c>
      <c r="E926" s="5" t="s">
        <v>71</v>
      </c>
      <c r="F926" s="5" t="s">
        <v>227</v>
      </c>
      <c r="G926" s="5" t="s">
        <v>54</v>
      </c>
      <c r="H926" s="5" t="s">
        <v>231</v>
      </c>
      <c r="I926" s="5" t="s">
        <v>42</v>
      </c>
      <c r="J926" s="5" t="s">
        <v>42</v>
      </c>
      <c r="K926" s="6">
        <v>40511</v>
      </c>
      <c r="L926" s="6">
        <v>40511</v>
      </c>
      <c r="M926" s="7">
        <v>289200</v>
      </c>
      <c r="N926" s="19" t="s">
        <v>289</v>
      </c>
      <c r="O926" s="25">
        <v>0</v>
      </c>
      <c r="P926" s="25">
        <v>0.28920000000000001</v>
      </c>
      <c r="Q926" s="18">
        <v>11</v>
      </c>
      <c r="R926" s="169" t="str">
        <f t="shared" si="14"/>
        <v>Noviembre</v>
      </c>
      <c r="S926" t="s">
        <v>297</v>
      </c>
      <c r="T926" s="17" t="s">
        <v>242</v>
      </c>
    </row>
    <row r="927" spans="1:20">
      <c r="A927" s="4">
        <v>7725110127</v>
      </c>
      <c r="B927" s="5" t="s">
        <v>268</v>
      </c>
      <c r="C927" s="4">
        <v>48926270</v>
      </c>
      <c r="D927" s="5" t="s">
        <v>279</v>
      </c>
      <c r="E927" s="5" t="s">
        <v>71</v>
      </c>
      <c r="F927" s="5" t="s">
        <v>227</v>
      </c>
      <c r="G927" s="5" t="s">
        <v>54</v>
      </c>
      <c r="H927" s="5" t="s">
        <v>231</v>
      </c>
      <c r="I927" s="5" t="s">
        <v>42</v>
      </c>
      <c r="J927" s="5" t="s">
        <v>42</v>
      </c>
      <c r="K927" s="6">
        <v>40511</v>
      </c>
      <c r="L927" s="6">
        <v>40511</v>
      </c>
      <c r="M927" s="7">
        <v>164200</v>
      </c>
      <c r="N927" s="19" t="s">
        <v>289</v>
      </c>
      <c r="O927" s="25">
        <v>0</v>
      </c>
      <c r="P927" s="25">
        <v>0.16420000000000001</v>
      </c>
      <c r="Q927" s="18">
        <v>11</v>
      </c>
      <c r="R927" s="169" t="str">
        <f t="shared" si="14"/>
        <v>Noviembre</v>
      </c>
      <c r="S927" t="s">
        <v>296</v>
      </c>
      <c r="T927" s="17" t="s">
        <v>242</v>
      </c>
    </row>
    <row r="928" spans="1:20">
      <c r="A928" s="4">
        <v>7725110128</v>
      </c>
      <c r="B928" s="5" t="s">
        <v>269</v>
      </c>
      <c r="C928" s="4">
        <v>48926270</v>
      </c>
      <c r="D928" s="5" t="s">
        <v>279</v>
      </c>
      <c r="E928" s="5" t="s">
        <v>71</v>
      </c>
      <c r="F928" s="5" t="s">
        <v>227</v>
      </c>
      <c r="G928" s="5" t="s">
        <v>54</v>
      </c>
      <c r="H928" s="5" t="s">
        <v>231</v>
      </c>
      <c r="I928" s="5" t="s">
        <v>42</v>
      </c>
      <c r="J928" s="5" t="s">
        <v>42</v>
      </c>
      <c r="K928" s="6">
        <v>40511</v>
      </c>
      <c r="L928" s="6">
        <v>40511</v>
      </c>
      <c r="M928" s="7">
        <v>-151130</v>
      </c>
      <c r="N928" s="19" t="s">
        <v>289</v>
      </c>
      <c r="O928" s="25">
        <v>0</v>
      </c>
      <c r="P928" s="25">
        <v>-0.15112999999999999</v>
      </c>
      <c r="Q928" s="18">
        <v>11</v>
      </c>
      <c r="R928" s="169" t="str">
        <f t="shared" si="14"/>
        <v>Noviembre</v>
      </c>
      <c r="S928" t="s">
        <v>296</v>
      </c>
      <c r="T928" s="17" t="s">
        <v>242</v>
      </c>
    </row>
    <row r="929" spans="1:20">
      <c r="A929" s="4">
        <v>7725110128</v>
      </c>
      <c r="B929" s="5" t="s">
        <v>269</v>
      </c>
      <c r="C929" s="4">
        <v>48926270</v>
      </c>
      <c r="D929" s="5" t="s">
        <v>279</v>
      </c>
      <c r="E929" s="5" t="s">
        <v>71</v>
      </c>
      <c r="F929" s="5" t="s">
        <v>227</v>
      </c>
      <c r="G929" s="5" t="s">
        <v>54</v>
      </c>
      <c r="H929" s="5" t="s">
        <v>231</v>
      </c>
      <c r="I929" s="5" t="s">
        <v>42</v>
      </c>
      <c r="J929" s="5" t="s">
        <v>42</v>
      </c>
      <c r="K929" s="6">
        <v>40511</v>
      </c>
      <c r="L929" s="6">
        <v>40511</v>
      </c>
      <c r="M929" s="7">
        <v>472200</v>
      </c>
      <c r="N929" s="19" t="s">
        <v>289</v>
      </c>
      <c r="O929" s="25">
        <v>0</v>
      </c>
      <c r="P929" s="25">
        <v>0.47220000000000001</v>
      </c>
      <c r="Q929" s="18">
        <v>11</v>
      </c>
      <c r="R929" s="169" t="str">
        <f t="shared" si="14"/>
        <v>Noviembre</v>
      </c>
      <c r="S929" t="s">
        <v>296</v>
      </c>
      <c r="T929" s="17" t="s">
        <v>242</v>
      </c>
    </row>
    <row r="930" spans="1:20">
      <c r="A930" s="4">
        <v>7725110129</v>
      </c>
      <c r="B930" s="5" t="s">
        <v>270</v>
      </c>
      <c r="C930" s="4">
        <v>48926270</v>
      </c>
      <c r="D930" s="5" t="s">
        <v>279</v>
      </c>
      <c r="E930" s="5" t="s">
        <v>71</v>
      </c>
      <c r="F930" s="5" t="s">
        <v>227</v>
      </c>
      <c r="G930" s="5" t="s">
        <v>54</v>
      </c>
      <c r="H930" s="5" t="s">
        <v>231</v>
      </c>
      <c r="I930" s="5" t="s">
        <v>42</v>
      </c>
      <c r="J930" s="5" t="s">
        <v>42</v>
      </c>
      <c r="K930" s="6">
        <v>40511</v>
      </c>
      <c r="L930" s="6">
        <v>40511</v>
      </c>
      <c r="M930" s="7">
        <v>-151130</v>
      </c>
      <c r="N930" s="19" t="s">
        <v>289</v>
      </c>
      <c r="O930" s="25">
        <v>0</v>
      </c>
      <c r="P930" s="25">
        <v>-0.15112999999999999</v>
      </c>
      <c r="Q930" s="18">
        <v>11</v>
      </c>
      <c r="R930" s="169" t="str">
        <f t="shared" si="14"/>
        <v>Noviembre</v>
      </c>
      <c r="S930" t="s">
        <v>296</v>
      </c>
      <c r="T930" s="17" t="s">
        <v>242</v>
      </c>
    </row>
    <row r="931" spans="1:20">
      <c r="A931" s="4">
        <v>7725110129</v>
      </c>
      <c r="B931" s="5" t="s">
        <v>270</v>
      </c>
      <c r="C931" s="4">
        <v>48926270</v>
      </c>
      <c r="D931" s="5" t="s">
        <v>279</v>
      </c>
      <c r="E931" s="5" t="s">
        <v>71</v>
      </c>
      <c r="F931" s="5" t="s">
        <v>227</v>
      </c>
      <c r="G931" s="5" t="s">
        <v>54</v>
      </c>
      <c r="H931" s="5" t="s">
        <v>231</v>
      </c>
      <c r="I931" s="5" t="s">
        <v>42</v>
      </c>
      <c r="J931" s="5" t="s">
        <v>42</v>
      </c>
      <c r="K931" s="6">
        <v>40511</v>
      </c>
      <c r="L931" s="6">
        <v>40511</v>
      </c>
      <c r="M931" s="7">
        <v>604500</v>
      </c>
      <c r="N931" s="19" t="s">
        <v>289</v>
      </c>
      <c r="O931" s="25">
        <v>0</v>
      </c>
      <c r="P931" s="25">
        <v>0.60450000000000004</v>
      </c>
      <c r="Q931" s="18">
        <v>11</v>
      </c>
      <c r="R931" s="169" t="str">
        <f t="shared" si="14"/>
        <v>Noviembre</v>
      </c>
      <c r="S931" t="s">
        <v>296</v>
      </c>
      <c r="T931" s="17" t="s">
        <v>242</v>
      </c>
    </row>
    <row r="932" spans="1:20">
      <c r="A932" s="4">
        <v>7725110131</v>
      </c>
      <c r="B932" s="5" t="s">
        <v>271</v>
      </c>
      <c r="C932" s="4">
        <v>48926270</v>
      </c>
      <c r="D932" s="5" t="s">
        <v>279</v>
      </c>
      <c r="E932" s="5" t="s">
        <v>71</v>
      </c>
      <c r="F932" s="5" t="s">
        <v>227</v>
      </c>
      <c r="G932" s="5" t="s">
        <v>54</v>
      </c>
      <c r="H932" s="5" t="s">
        <v>231</v>
      </c>
      <c r="I932" s="5" t="s">
        <v>42</v>
      </c>
      <c r="J932" s="5" t="s">
        <v>42</v>
      </c>
      <c r="K932" s="6">
        <v>40511</v>
      </c>
      <c r="L932" s="6">
        <v>40511</v>
      </c>
      <c r="M932" s="7">
        <v>151100</v>
      </c>
      <c r="N932" s="19" t="s">
        <v>289</v>
      </c>
      <c r="O932" s="25">
        <v>0</v>
      </c>
      <c r="P932" s="25">
        <v>0.15110000000000001</v>
      </c>
      <c r="Q932" s="18">
        <v>11</v>
      </c>
      <c r="R932" s="169" t="str">
        <f t="shared" si="14"/>
        <v>Noviembre</v>
      </c>
      <c r="S932" t="s">
        <v>297</v>
      </c>
      <c r="T932" s="17" t="s">
        <v>242</v>
      </c>
    </row>
    <row r="933" spans="1:20">
      <c r="A933" s="4">
        <v>7725110133</v>
      </c>
      <c r="B933" s="5" t="s">
        <v>272</v>
      </c>
      <c r="C933" s="4">
        <v>48926270</v>
      </c>
      <c r="D933" s="5" t="s">
        <v>279</v>
      </c>
      <c r="E933" s="5" t="s">
        <v>71</v>
      </c>
      <c r="F933" s="5" t="s">
        <v>227</v>
      </c>
      <c r="G933" s="5" t="s">
        <v>54</v>
      </c>
      <c r="H933" s="5" t="s">
        <v>231</v>
      </c>
      <c r="I933" s="5" t="s">
        <v>42</v>
      </c>
      <c r="J933" s="5" t="s">
        <v>42</v>
      </c>
      <c r="K933" s="6">
        <v>40511</v>
      </c>
      <c r="L933" s="6">
        <v>40511</v>
      </c>
      <c r="M933" s="7">
        <v>113400</v>
      </c>
      <c r="N933" s="19" t="s">
        <v>289</v>
      </c>
      <c r="O933" s="25">
        <v>0</v>
      </c>
      <c r="P933" s="25">
        <v>0.1134</v>
      </c>
      <c r="Q933" s="18">
        <v>11</v>
      </c>
      <c r="R933" s="169" t="str">
        <f t="shared" si="14"/>
        <v>Noviembre</v>
      </c>
      <c r="S933" t="s">
        <v>297</v>
      </c>
      <c r="T933" s="17" t="s">
        <v>242</v>
      </c>
    </row>
    <row r="934" spans="1:20">
      <c r="A934" s="4">
        <v>7725110134</v>
      </c>
      <c r="B934" s="5" t="s">
        <v>273</v>
      </c>
      <c r="C934" s="4">
        <v>48926270</v>
      </c>
      <c r="D934" s="5" t="s">
        <v>279</v>
      </c>
      <c r="E934" s="5" t="s">
        <v>71</v>
      </c>
      <c r="F934" s="5" t="s">
        <v>227</v>
      </c>
      <c r="G934" s="5" t="s">
        <v>54</v>
      </c>
      <c r="H934" s="5" t="s">
        <v>231</v>
      </c>
      <c r="I934" s="5" t="s">
        <v>42</v>
      </c>
      <c r="J934" s="5" t="s">
        <v>42</v>
      </c>
      <c r="K934" s="6">
        <v>40511</v>
      </c>
      <c r="L934" s="6">
        <v>40511</v>
      </c>
      <c r="M934" s="7">
        <v>75500</v>
      </c>
      <c r="N934" s="19" t="s">
        <v>289</v>
      </c>
      <c r="O934" s="25">
        <v>0</v>
      </c>
      <c r="P934" s="25">
        <v>7.5499999999999998E-2</v>
      </c>
      <c r="Q934" s="18">
        <v>11</v>
      </c>
      <c r="R934" s="169" t="str">
        <f t="shared" si="14"/>
        <v>Noviembre</v>
      </c>
      <c r="S934" t="s">
        <v>297</v>
      </c>
      <c r="T934" s="17" t="s">
        <v>242</v>
      </c>
    </row>
    <row r="935" spans="1:20">
      <c r="A935" s="4">
        <v>7725116403</v>
      </c>
      <c r="B935" s="5" t="s">
        <v>274</v>
      </c>
      <c r="C935" s="4">
        <v>48926270</v>
      </c>
      <c r="D935" s="5" t="s">
        <v>279</v>
      </c>
      <c r="E935" s="5" t="s">
        <v>239</v>
      </c>
      <c r="F935" s="5" t="s">
        <v>227</v>
      </c>
      <c r="G935" s="5" t="s">
        <v>100</v>
      </c>
      <c r="H935" s="5" t="s">
        <v>245</v>
      </c>
      <c r="I935" s="5" t="s">
        <v>42</v>
      </c>
      <c r="J935" s="5" t="s">
        <v>42</v>
      </c>
      <c r="K935" s="6">
        <v>40494</v>
      </c>
      <c r="L935" s="6">
        <v>40512</v>
      </c>
      <c r="M935" s="7">
        <v>-228264</v>
      </c>
      <c r="N935" s="19" t="s">
        <v>289</v>
      </c>
      <c r="O935" s="25">
        <v>0</v>
      </c>
      <c r="P935" s="25">
        <v>-0.22826399999999999</v>
      </c>
      <c r="Q935" s="18">
        <v>11</v>
      </c>
      <c r="R935" s="169" t="str">
        <f t="shared" si="14"/>
        <v>Noviembre</v>
      </c>
      <c r="S935" t="s">
        <v>170</v>
      </c>
      <c r="T935" s="17" t="s">
        <v>246</v>
      </c>
    </row>
    <row r="936" spans="1:20">
      <c r="A936" s="4">
        <v>7725116403</v>
      </c>
      <c r="B936" s="5" t="s">
        <v>274</v>
      </c>
      <c r="C936" s="4">
        <v>48926170</v>
      </c>
      <c r="D936" s="5" t="s">
        <v>278</v>
      </c>
      <c r="E936" s="5" t="s">
        <v>239</v>
      </c>
      <c r="F936" s="5" t="s">
        <v>227</v>
      </c>
      <c r="G936" s="5" t="s">
        <v>78</v>
      </c>
      <c r="H936" s="5" t="s">
        <v>79</v>
      </c>
      <c r="I936" s="5" t="s">
        <v>42</v>
      </c>
      <c r="J936" s="5" t="s">
        <v>42</v>
      </c>
      <c r="K936" s="6">
        <v>40514</v>
      </c>
      <c r="L936" s="6">
        <v>40515</v>
      </c>
      <c r="M936" s="7">
        <v>13313519</v>
      </c>
      <c r="N936" s="25" t="s">
        <v>289</v>
      </c>
      <c r="O936" s="25">
        <v>0</v>
      </c>
      <c r="P936" s="25">
        <v>13.313518999999999</v>
      </c>
      <c r="Q936" s="18">
        <v>12</v>
      </c>
      <c r="R936" s="169" t="str">
        <f t="shared" si="14"/>
        <v>Diciembre</v>
      </c>
      <c r="S936" t="s">
        <v>170</v>
      </c>
      <c r="T936" s="17" t="s">
        <v>246</v>
      </c>
    </row>
    <row r="937" spans="1:20">
      <c r="A937" s="4">
        <v>7725116403</v>
      </c>
      <c r="B937" s="5" t="s">
        <v>274</v>
      </c>
      <c r="C937" s="4">
        <v>48926270</v>
      </c>
      <c r="D937" s="5" t="s">
        <v>279</v>
      </c>
      <c r="E937" s="5" t="s">
        <v>239</v>
      </c>
      <c r="F937" s="5" t="s">
        <v>227</v>
      </c>
      <c r="G937" s="5" t="s">
        <v>100</v>
      </c>
      <c r="H937" s="5" t="s">
        <v>245</v>
      </c>
      <c r="I937" s="5" t="s">
        <v>42</v>
      </c>
      <c r="J937" s="5" t="s">
        <v>42</v>
      </c>
      <c r="K937" s="6">
        <v>40514</v>
      </c>
      <c r="L937" s="6">
        <v>40515</v>
      </c>
      <c r="M937" s="7">
        <v>27977750</v>
      </c>
      <c r="N937" s="25" t="s">
        <v>289</v>
      </c>
      <c r="O937" s="25">
        <v>0</v>
      </c>
      <c r="P937" s="25">
        <v>27.97775</v>
      </c>
      <c r="Q937" s="18">
        <v>12</v>
      </c>
      <c r="R937" s="169" t="str">
        <f t="shared" si="14"/>
        <v>Diciembre</v>
      </c>
      <c r="S937" t="s">
        <v>170</v>
      </c>
      <c r="T937" s="17" t="s">
        <v>246</v>
      </c>
    </row>
    <row r="938" spans="1:20">
      <c r="A938" s="4">
        <v>7725116403</v>
      </c>
      <c r="B938" s="5" t="s">
        <v>274</v>
      </c>
      <c r="C938" s="4">
        <v>48926370</v>
      </c>
      <c r="D938" s="5" t="s">
        <v>281</v>
      </c>
      <c r="E938" s="5" t="s">
        <v>239</v>
      </c>
      <c r="F938" s="5" t="s">
        <v>227</v>
      </c>
      <c r="G938" s="5" t="s">
        <v>100</v>
      </c>
      <c r="H938" s="5" t="s">
        <v>245</v>
      </c>
      <c r="I938" s="5" t="s">
        <v>42</v>
      </c>
      <c r="J938" s="5" t="s">
        <v>42</v>
      </c>
      <c r="K938" s="6">
        <v>40501</v>
      </c>
      <c r="L938" s="6">
        <v>40515</v>
      </c>
      <c r="M938" s="7">
        <v>-52942943</v>
      </c>
      <c r="N938" s="25" t="s">
        <v>289</v>
      </c>
      <c r="O938" s="25">
        <v>0</v>
      </c>
      <c r="P938" s="25">
        <v>-52.942943</v>
      </c>
      <c r="Q938" s="18">
        <v>12</v>
      </c>
      <c r="R938" s="169" t="str">
        <f t="shared" si="14"/>
        <v>Diciembre</v>
      </c>
      <c r="S938" t="s">
        <v>170</v>
      </c>
      <c r="T938" s="17" t="s">
        <v>246</v>
      </c>
    </row>
    <row r="939" spans="1:20">
      <c r="A939" s="4">
        <v>7725116403</v>
      </c>
      <c r="B939" s="5" t="s">
        <v>274</v>
      </c>
      <c r="C939" s="4">
        <v>48926370</v>
      </c>
      <c r="D939" s="5" t="s">
        <v>281</v>
      </c>
      <c r="E939" s="5" t="s">
        <v>239</v>
      </c>
      <c r="F939" s="5" t="s">
        <v>227</v>
      </c>
      <c r="G939" s="5" t="s">
        <v>100</v>
      </c>
      <c r="H939" s="5" t="s">
        <v>245</v>
      </c>
      <c r="I939" s="5" t="s">
        <v>42</v>
      </c>
      <c r="J939" s="5" t="s">
        <v>42</v>
      </c>
      <c r="K939" s="6">
        <v>40501</v>
      </c>
      <c r="L939" s="6">
        <v>40515</v>
      </c>
      <c r="M939" s="7">
        <v>52942943</v>
      </c>
      <c r="N939" s="25" t="s">
        <v>289</v>
      </c>
      <c r="O939" s="25">
        <v>0</v>
      </c>
      <c r="P939" s="25">
        <v>52.942943</v>
      </c>
      <c r="Q939" s="18">
        <v>12</v>
      </c>
      <c r="R939" s="169" t="str">
        <f t="shared" si="14"/>
        <v>Diciembre</v>
      </c>
      <c r="S939" t="s">
        <v>170</v>
      </c>
      <c r="T939" s="17" t="s">
        <v>246</v>
      </c>
    </row>
    <row r="940" spans="1:20">
      <c r="A940" s="4">
        <v>7725116403</v>
      </c>
      <c r="B940" s="5" t="s">
        <v>274</v>
      </c>
      <c r="C940" s="4">
        <v>48926370</v>
      </c>
      <c r="D940" s="5" t="s">
        <v>281</v>
      </c>
      <c r="E940" s="5" t="s">
        <v>239</v>
      </c>
      <c r="F940" s="5" t="s">
        <v>227</v>
      </c>
      <c r="G940" s="5" t="s">
        <v>100</v>
      </c>
      <c r="H940" s="5" t="s">
        <v>245</v>
      </c>
      <c r="I940" s="5" t="s">
        <v>42</v>
      </c>
      <c r="J940" s="5" t="s">
        <v>42</v>
      </c>
      <c r="K940" s="6">
        <v>40501</v>
      </c>
      <c r="L940" s="6">
        <v>40515</v>
      </c>
      <c r="M940" s="7">
        <v>52942943</v>
      </c>
      <c r="N940" s="25" t="s">
        <v>289</v>
      </c>
      <c r="O940" s="25">
        <v>0</v>
      </c>
      <c r="P940" s="25">
        <v>52.942943</v>
      </c>
      <c r="Q940" s="18">
        <v>12</v>
      </c>
      <c r="R940" s="169" t="str">
        <f t="shared" si="14"/>
        <v>Diciembre</v>
      </c>
      <c r="S940" t="s">
        <v>170</v>
      </c>
      <c r="T940" s="17" t="s">
        <v>246</v>
      </c>
    </row>
    <row r="941" spans="1:20">
      <c r="A941" s="4">
        <v>7725116403</v>
      </c>
      <c r="B941" s="5" t="s">
        <v>274</v>
      </c>
      <c r="C941" s="4">
        <v>48926370</v>
      </c>
      <c r="D941" s="5" t="s">
        <v>281</v>
      </c>
      <c r="E941" s="5" t="s">
        <v>239</v>
      </c>
      <c r="F941" s="5" t="s">
        <v>227</v>
      </c>
      <c r="G941" s="5" t="s">
        <v>100</v>
      </c>
      <c r="H941" s="5" t="s">
        <v>245</v>
      </c>
      <c r="I941" s="5" t="s">
        <v>42</v>
      </c>
      <c r="J941" s="5" t="s">
        <v>42</v>
      </c>
      <c r="K941" s="6">
        <v>40514</v>
      </c>
      <c r="L941" s="6">
        <v>40515</v>
      </c>
      <c r="M941" s="7">
        <v>62402351</v>
      </c>
      <c r="N941" s="25" t="s">
        <v>289</v>
      </c>
      <c r="O941" s="25">
        <v>0</v>
      </c>
      <c r="P941" s="25">
        <v>62.402351000000003</v>
      </c>
      <c r="Q941" s="18">
        <v>12</v>
      </c>
      <c r="R941" s="169" t="str">
        <f t="shared" si="14"/>
        <v>Diciembre</v>
      </c>
      <c r="S941" t="s">
        <v>170</v>
      </c>
      <c r="T941" s="17" t="s">
        <v>246</v>
      </c>
    </row>
    <row r="942" spans="1:20">
      <c r="A942" s="4">
        <v>7725116403</v>
      </c>
      <c r="B942" s="5" t="s">
        <v>274</v>
      </c>
      <c r="C942" s="4">
        <v>48926470</v>
      </c>
      <c r="D942" s="5" t="s">
        <v>284</v>
      </c>
      <c r="E942" s="5" t="s">
        <v>239</v>
      </c>
      <c r="F942" s="5" t="s">
        <v>227</v>
      </c>
      <c r="G942" s="5" t="s">
        <v>100</v>
      </c>
      <c r="H942" s="5" t="s">
        <v>245</v>
      </c>
      <c r="I942" s="5" t="s">
        <v>42</v>
      </c>
      <c r="J942" s="5" t="s">
        <v>42</v>
      </c>
      <c r="K942" s="6">
        <v>40514</v>
      </c>
      <c r="L942" s="6">
        <v>40515</v>
      </c>
      <c r="M942" s="7">
        <v>1773352</v>
      </c>
      <c r="N942" s="25" t="s">
        <v>289</v>
      </c>
      <c r="O942" s="25">
        <v>0</v>
      </c>
      <c r="P942" s="25">
        <v>1.773352</v>
      </c>
      <c r="Q942" s="18">
        <v>12</v>
      </c>
      <c r="R942" s="169" t="str">
        <f t="shared" si="14"/>
        <v>Diciembre</v>
      </c>
      <c r="S942" t="s">
        <v>170</v>
      </c>
      <c r="T942" s="17" t="s">
        <v>246</v>
      </c>
    </row>
    <row r="943" spans="1:20">
      <c r="A943" s="4">
        <v>7725116403</v>
      </c>
      <c r="B943" s="5" t="s">
        <v>274</v>
      </c>
      <c r="C943" s="4">
        <v>48926470</v>
      </c>
      <c r="D943" s="5" t="s">
        <v>284</v>
      </c>
      <c r="E943" s="5" t="s">
        <v>239</v>
      </c>
      <c r="F943" s="5" t="s">
        <v>227</v>
      </c>
      <c r="G943" s="5" t="s">
        <v>78</v>
      </c>
      <c r="H943" s="5" t="s">
        <v>79</v>
      </c>
      <c r="I943" s="5" t="s">
        <v>42</v>
      </c>
      <c r="J943" s="5" t="s">
        <v>42</v>
      </c>
      <c r="K943" s="6">
        <v>40514</v>
      </c>
      <c r="L943" s="6">
        <v>40515</v>
      </c>
      <c r="M943" s="7">
        <v>9724922</v>
      </c>
      <c r="N943" s="25" t="s">
        <v>289</v>
      </c>
      <c r="O943" s="25">
        <v>0</v>
      </c>
      <c r="P943" s="25">
        <v>9.7249219999999994</v>
      </c>
      <c r="Q943" s="18">
        <v>12</v>
      </c>
      <c r="R943" s="169" t="str">
        <f t="shared" si="14"/>
        <v>Diciembre</v>
      </c>
      <c r="S943" t="s">
        <v>170</v>
      </c>
      <c r="T943" s="17" t="s">
        <v>246</v>
      </c>
    </row>
    <row r="944" spans="1:20">
      <c r="A944" s="4">
        <v>7725110102</v>
      </c>
      <c r="B944" s="5" t="s">
        <v>256</v>
      </c>
      <c r="C944" s="4">
        <v>48926070</v>
      </c>
      <c r="D944" s="5" t="s">
        <v>174</v>
      </c>
      <c r="E944" s="5" t="s">
        <v>71</v>
      </c>
      <c r="F944" s="5" t="s">
        <v>227</v>
      </c>
      <c r="G944" s="5" t="s">
        <v>40</v>
      </c>
      <c r="H944" s="5" t="s">
        <v>229</v>
      </c>
      <c r="I944" s="5" t="s">
        <v>42</v>
      </c>
      <c r="J944" s="5" t="s">
        <v>42</v>
      </c>
      <c r="K944" s="6">
        <v>40522</v>
      </c>
      <c r="L944" s="6">
        <v>40522</v>
      </c>
      <c r="M944" s="7">
        <v>5437547</v>
      </c>
      <c r="N944" s="25" t="s">
        <v>289</v>
      </c>
      <c r="O944" s="25">
        <v>0</v>
      </c>
      <c r="P944" s="25">
        <v>5.4375470000000004</v>
      </c>
      <c r="Q944" s="18">
        <v>12</v>
      </c>
      <c r="R944" s="169" t="str">
        <f t="shared" si="14"/>
        <v>Diciembre</v>
      </c>
      <c r="S944" t="s">
        <v>292</v>
      </c>
      <c r="T944" s="17" t="s">
        <v>242</v>
      </c>
    </row>
    <row r="945" spans="1:20">
      <c r="A945" s="4">
        <v>7725110110</v>
      </c>
      <c r="B945" s="5" t="s">
        <v>259</v>
      </c>
      <c r="C945" s="4">
        <v>48926070</v>
      </c>
      <c r="D945" s="5" t="s">
        <v>174</v>
      </c>
      <c r="E945" s="5" t="s">
        <v>71</v>
      </c>
      <c r="F945" s="5" t="s">
        <v>227</v>
      </c>
      <c r="G945" s="5" t="s">
        <v>40</v>
      </c>
      <c r="H945" s="5" t="s">
        <v>229</v>
      </c>
      <c r="I945" s="5" t="s">
        <v>42</v>
      </c>
      <c r="J945" s="5" t="s">
        <v>42</v>
      </c>
      <c r="K945" s="6">
        <v>40522</v>
      </c>
      <c r="L945" s="6">
        <v>40522</v>
      </c>
      <c r="M945" s="7">
        <v>67650</v>
      </c>
      <c r="N945" s="25" t="s">
        <v>289</v>
      </c>
      <c r="O945" s="25">
        <v>0</v>
      </c>
      <c r="P945" s="25">
        <v>6.7650000000000002E-2</v>
      </c>
      <c r="Q945" s="18">
        <v>12</v>
      </c>
      <c r="R945" s="169" t="str">
        <f t="shared" si="14"/>
        <v>Diciembre</v>
      </c>
      <c r="S945" t="s">
        <v>292</v>
      </c>
      <c r="T945" s="17" t="s">
        <v>242</v>
      </c>
    </row>
    <row r="946" spans="1:20">
      <c r="A946" s="4">
        <v>7725110118</v>
      </c>
      <c r="B946" s="5" t="s">
        <v>266</v>
      </c>
      <c r="C946" s="4">
        <v>48926070</v>
      </c>
      <c r="D946" s="5" t="s">
        <v>174</v>
      </c>
      <c r="E946" s="5" t="s">
        <v>71</v>
      </c>
      <c r="F946" s="5" t="s">
        <v>227</v>
      </c>
      <c r="G946" s="5" t="s">
        <v>40</v>
      </c>
      <c r="H946" s="5" t="s">
        <v>229</v>
      </c>
      <c r="I946" s="5" t="s">
        <v>42</v>
      </c>
      <c r="J946" s="5" t="s">
        <v>42</v>
      </c>
      <c r="K946" s="6">
        <v>40522</v>
      </c>
      <c r="L946" s="6">
        <v>40522</v>
      </c>
      <c r="M946" s="7">
        <v>500000</v>
      </c>
      <c r="N946" s="25" t="s">
        <v>289</v>
      </c>
      <c r="O946" s="25">
        <v>0</v>
      </c>
      <c r="P946" s="25">
        <v>0.5</v>
      </c>
      <c r="Q946" s="18">
        <v>12</v>
      </c>
      <c r="R946" s="169" t="str">
        <f t="shared" si="14"/>
        <v>Diciembre</v>
      </c>
      <c r="S946" t="s">
        <v>294</v>
      </c>
      <c r="T946" s="17" t="s">
        <v>242</v>
      </c>
    </row>
    <row r="947" spans="1:20">
      <c r="A947" s="4">
        <v>7725110102</v>
      </c>
      <c r="B947" s="5" t="s">
        <v>256</v>
      </c>
      <c r="C947" s="4">
        <v>48926170</v>
      </c>
      <c r="D947" s="5" t="s">
        <v>278</v>
      </c>
      <c r="E947" s="5" t="s">
        <v>71</v>
      </c>
      <c r="F947" s="5" t="s">
        <v>227</v>
      </c>
      <c r="G947" s="5" t="s">
        <v>40</v>
      </c>
      <c r="H947" s="5" t="s">
        <v>229</v>
      </c>
      <c r="I947" s="5" t="s">
        <v>42</v>
      </c>
      <c r="J947" s="5" t="s">
        <v>42</v>
      </c>
      <c r="K947" s="6">
        <v>40522</v>
      </c>
      <c r="L947" s="6">
        <v>40522</v>
      </c>
      <c r="M947" s="7">
        <v>3815901</v>
      </c>
      <c r="N947" s="25" t="s">
        <v>289</v>
      </c>
      <c r="O947" s="25">
        <v>0</v>
      </c>
      <c r="P947" s="25">
        <v>3.8159010000000002</v>
      </c>
      <c r="Q947" s="18">
        <v>12</v>
      </c>
      <c r="R947" s="169" t="str">
        <f t="shared" si="14"/>
        <v>Diciembre</v>
      </c>
      <c r="S947" t="s">
        <v>292</v>
      </c>
      <c r="T947" s="17" t="s">
        <v>242</v>
      </c>
    </row>
    <row r="948" spans="1:20">
      <c r="A948" s="4">
        <v>7725110108</v>
      </c>
      <c r="B948" s="5" t="s">
        <v>258</v>
      </c>
      <c r="C948" s="4">
        <v>48926170</v>
      </c>
      <c r="D948" s="5" t="s">
        <v>278</v>
      </c>
      <c r="E948" s="5" t="s">
        <v>71</v>
      </c>
      <c r="F948" s="5" t="s">
        <v>227</v>
      </c>
      <c r="G948" s="5" t="s">
        <v>40</v>
      </c>
      <c r="H948" s="5" t="s">
        <v>229</v>
      </c>
      <c r="I948" s="5" t="s">
        <v>42</v>
      </c>
      <c r="J948" s="5" t="s">
        <v>42</v>
      </c>
      <c r="K948" s="6">
        <v>40522</v>
      </c>
      <c r="L948" s="6">
        <v>40522</v>
      </c>
      <c r="M948" s="7">
        <v>58844</v>
      </c>
      <c r="N948" s="25" t="s">
        <v>289</v>
      </c>
      <c r="O948" s="25">
        <v>0</v>
      </c>
      <c r="P948" s="25">
        <v>5.8844E-2</v>
      </c>
      <c r="Q948" s="18">
        <v>12</v>
      </c>
      <c r="R948" s="169" t="str">
        <f t="shared" si="14"/>
        <v>Diciembre</v>
      </c>
      <c r="S948" t="s">
        <v>292</v>
      </c>
      <c r="T948" s="17" t="s">
        <v>242</v>
      </c>
    </row>
    <row r="949" spans="1:20">
      <c r="A949" s="4">
        <v>7725110110</v>
      </c>
      <c r="B949" s="5" t="s">
        <v>259</v>
      </c>
      <c r="C949" s="4">
        <v>48926170</v>
      </c>
      <c r="D949" s="5" t="s">
        <v>278</v>
      </c>
      <c r="E949" s="5" t="s">
        <v>71</v>
      </c>
      <c r="F949" s="5" t="s">
        <v>227</v>
      </c>
      <c r="G949" s="5" t="s">
        <v>40</v>
      </c>
      <c r="H949" s="5" t="s">
        <v>229</v>
      </c>
      <c r="I949" s="5" t="s">
        <v>42</v>
      </c>
      <c r="J949" s="5" t="s">
        <v>42</v>
      </c>
      <c r="K949" s="6">
        <v>40522</v>
      </c>
      <c r="L949" s="6">
        <v>40522</v>
      </c>
      <c r="M949" s="7">
        <v>213200</v>
      </c>
      <c r="N949" s="25" t="s">
        <v>289</v>
      </c>
      <c r="O949" s="25">
        <v>0</v>
      </c>
      <c r="P949" s="25">
        <v>0.2132</v>
      </c>
      <c r="Q949" s="18">
        <v>12</v>
      </c>
      <c r="R949" s="169" t="str">
        <f t="shared" si="14"/>
        <v>Diciembre</v>
      </c>
      <c r="S949" t="s">
        <v>292</v>
      </c>
      <c r="T949" s="17" t="s">
        <v>242</v>
      </c>
    </row>
    <row r="950" spans="1:20">
      <c r="A950" s="4">
        <v>7725116403</v>
      </c>
      <c r="B950" s="5" t="s">
        <v>274</v>
      </c>
      <c r="C950" s="4">
        <v>48926170</v>
      </c>
      <c r="D950" s="5" t="s">
        <v>278</v>
      </c>
      <c r="E950" s="5" t="s">
        <v>239</v>
      </c>
      <c r="F950" s="5" t="s">
        <v>227</v>
      </c>
      <c r="G950" s="5" t="s">
        <v>78</v>
      </c>
      <c r="H950" s="5" t="s">
        <v>79</v>
      </c>
      <c r="I950" s="5" t="s">
        <v>42</v>
      </c>
      <c r="J950" s="5" t="s">
        <v>42</v>
      </c>
      <c r="K950" s="6">
        <v>40521</v>
      </c>
      <c r="L950" s="6">
        <v>40522</v>
      </c>
      <c r="M950" s="7">
        <v>7121361</v>
      </c>
      <c r="N950" s="25" t="s">
        <v>289</v>
      </c>
      <c r="O950" s="25">
        <v>0</v>
      </c>
      <c r="P950" s="25">
        <v>7.1213610000000003</v>
      </c>
      <c r="Q950" s="18">
        <v>12</v>
      </c>
      <c r="R950" s="169" t="str">
        <f t="shared" si="14"/>
        <v>Diciembre</v>
      </c>
      <c r="S950" t="s">
        <v>170</v>
      </c>
      <c r="T950" s="17" t="s">
        <v>246</v>
      </c>
    </row>
    <row r="951" spans="1:20">
      <c r="A951" s="4">
        <v>7725110102</v>
      </c>
      <c r="B951" s="5" t="s">
        <v>256</v>
      </c>
      <c r="C951" s="4">
        <v>48926270</v>
      </c>
      <c r="D951" s="5" t="s">
        <v>279</v>
      </c>
      <c r="E951" s="5" t="s">
        <v>71</v>
      </c>
      <c r="F951" s="5" t="s">
        <v>227</v>
      </c>
      <c r="G951" s="5" t="s">
        <v>40</v>
      </c>
      <c r="H951" s="5" t="s">
        <v>229</v>
      </c>
      <c r="I951" s="5" t="s">
        <v>42</v>
      </c>
      <c r="J951" s="5" t="s">
        <v>42</v>
      </c>
      <c r="K951" s="6">
        <v>40522</v>
      </c>
      <c r="L951" s="6">
        <v>40522</v>
      </c>
      <c r="M951" s="7">
        <v>1541000</v>
      </c>
      <c r="N951" s="25" t="s">
        <v>289</v>
      </c>
      <c r="O951" s="25">
        <v>0</v>
      </c>
      <c r="P951" s="25">
        <v>1.5409999999999999</v>
      </c>
      <c r="Q951" s="18">
        <v>12</v>
      </c>
      <c r="R951" s="169" t="str">
        <f t="shared" si="14"/>
        <v>Diciembre</v>
      </c>
      <c r="S951" t="s">
        <v>292</v>
      </c>
      <c r="T951" s="17" t="s">
        <v>242</v>
      </c>
    </row>
    <row r="952" spans="1:20">
      <c r="A952" s="4">
        <v>7725110104</v>
      </c>
      <c r="B952" s="5" t="s">
        <v>257</v>
      </c>
      <c r="C952" s="4">
        <v>48926270</v>
      </c>
      <c r="D952" s="5" t="s">
        <v>279</v>
      </c>
      <c r="E952" s="5" t="s">
        <v>71</v>
      </c>
      <c r="F952" s="5" t="s">
        <v>227</v>
      </c>
      <c r="G952" s="5" t="s">
        <v>40</v>
      </c>
      <c r="H952" s="5" t="s">
        <v>229</v>
      </c>
      <c r="I952" s="5" t="s">
        <v>42</v>
      </c>
      <c r="J952" s="5" t="s">
        <v>42</v>
      </c>
      <c r="K952" s="6">
        <v>40522</v>
      </c>
      <c r="L952" s="6">
        <v>40522</v>
      </c>
      <c r="M952" s="7">
        <v>25404</v>
      </c>
      <c r="N952" s="25" t="s">
        <v>289</v>
      </c>
      <c r="O952" s="25">
        <v>0</v>
      </c>
      <c r="P952" s="25">
        <v>2.5403999999999999E-2</v>
      </c>
      <c r="Q952" s="18">
        <v>12</v>
      </c>
      <c r="R952" s="169" t="str">
        <f t="shared" si="14"/>
        <v>Diciembre</v>
      </c>
      <c r="S952" t="s">
        <v>292</v>
      </c>
      <c r="T952" s="17" t="s">
        <v>242</v>
      </c>
    </row>
    <row r="953" spans="1:20">
      <c r="A953" s="4">
        <v>7725110108</v>
      </c>
      <c r="B953" s="5" t="s">
        <v>258</v>
      </c>
      <c r="C953" s="4">
        <v>48926270</v>
      </c>
      <c r="D953" s="5" t="s">
        <v>279</v>
      </c>
      <c r="E953" s="5" t="s">
        <v>71</v>
      </c>
      <c r="F953" s="5" t="s">
        <v>227</v>
      </c>
      <c r="G953" s="5" t="s">
        <v>40</v>
      </c>
      <c r="H953" s="5" t="s">
        <v>229</v>
      </c>
      <c r="I953" s="5" t="s">
        <v>42</v>
      </c>
      <c r="J953" s="5" t="s">
        <v>42</v>
      </c>
      <c r="K953" s="6">
        <v>40522</v>
      </c>
      <c r="L953" s="6">
        <v>40522</v>
      </c>
      <c r="M953" s="7">
        <v>32311</v>
      </c>
      <c r="N953" s="25" t="s">
        <v>289</v>
      </c>
      <c r="O953" s="25">
        <v>0</v>
      </c>
      <c r="P953" s="25">
        <v>3.2310999999999999E-2</v>
      </c>
      <c r="Q953" s="18">
        <v>12</v>
      </c>
      <c r="R953" s="169" t="str">
        <f t="shared" si="14"/>
        <v>Diciembre</v>
      </c>
      <c r="S953" t="s">
        <v>292</v>
      </c>
      <c r="T953" s="17" t="s">
        <v>242</v>
      </c>
    </row>
    <row r="954" spans="1:20">
      <c r="A954" s="4">
        <v>7725110110</v>
      </c>
      <c r="B954" s="5" t="s">
        <v>259</v>
      </c>
      <c r="C954" s="4">
        <v>48926270</v>
      </c>
      <c r="D954" s="5" t="s">
        <v>279</v>
      </c>
      <c r="E954" s="5" t="s">
        <v>71</v>
      </c>
      <c r="F954" s="5" t="s">
        <v>227</v>
      </c>
      <c r="G954" s="5" t="s">
        <v>40</v>
      </c>
      <c r="H954" s="5" t="s">
        <v>229</v>
      </c>
      <c r="I954" s="5" t="s">
        <v>42</v>
      </c>
      <c r="J954" s="5" t="s">
        <v>42</v>
      </c>
      <c r="K954" s="6">
        <v>40522</v>
      </c>
      <c r="L954" s="6">
        <v>40522</v>
      </c>
      <c r="M954" s="7">
        <v>141450</v>
      </c>
      <c r="N954" s="25" t="s">
        <v>289</v>
      </c>
      <c r="O954" s="25">
        <v>0</v>
      </c>
      <c r="P954" s="25">
        <v>0.14144999999999999</v>
      </c>
      <c r="Q954" s="18">
        <v>12</v>
      </c>
      <c r="R954" s="169" t="str">
        <f t="shared" si="14"/>
        <v>Diciembre</v>
      </c>
      <c r="S954" t="s">
        <v>292</v>
      </c>
      <c r="T954" s="17" t="s">
        <v>242</v>
      </c>
    </row>
    <row r="955" spans="1:20">
      <c r="A955" s="4">
        <v>7725116403</v>
      </c>
      <c r="B955" s="5" t="s">
        <v>274</v>
      </c>
      <c r="C955" s="4">
        <v>48926270</v>
      </c>
      <c r="D955" s="5" t="s">
        <v>279</v>
      </c>
      <c r="E955" s="5" t="s">
        <v>239</v>
      </c>
      <c r="F955" s="5" t="s">
        <v>227</v>
      </c>
      <c r="G955" s="5" t="s">
        <v>100</v>
      </c>
      <c r="H955" s="5" t="s">
        <v>245</v>
      </c>
      <c r="I955" s="5" t="s">
        <v>42</v>
      </c>
      <c r="J955" s="5" t="s">
        <v>42</v>
      </c>
      <c r="K955" s="6">
        <v>40521</v>
      </c>
      <c r="L955" s="6">
        <v>40522</v>
      </c>
      <c r="M955" s="7">
        <v>16274651</v>
      </c>
      <c r="N955" s="25" t="s">
        <v>289</v>
      </c>
      <c r="O955" s="25">
        <v>0</v>
      </c>
      <c r="P955" s="25">
        <v>16.274650999999999</v>
      </c>
      <c r="Q955" s="18">
        <v>12</v>
      </c>
      <c r="R955" s="169" t="str">
        <f t="shared" si="14"/>
        <v>Diciembre</v>
      </c>
      <c r="S955" t="s">
        <v>170</v>
      </c>
      <c r="T955" s="17" t="s">
        <v>246</v>
      </c>
    </row>
    <row r="956" spans="1:20">
      <c r="A956" s="4">
        <v>7725116403</v>
      </c>
      <c r="B956" s="5" t="s">
        <v>274</v>
      </c>
      <c r="C956" s="4">
        <v>48926370</v>
      </c>
      <c r="D956" s="5" t="s">
        <v>281</v>
      </c>
      <c r="E956" s="5" t="s">
        <v>239</v>
      </c>
      <c r="F956" s="5" t="s">
        <v>227</v>
      </c>
      <c r="G956" s="5" t="s">
        <v>100</v>
      </c>
      <c r="H956" s="5" t="s">
        <v>245</v>
      </c>
      <c r="I956" s="5" t="s">
        <v>42</v>
      </c>
      <c r="J956" s="5" t="s">
        <v>42</v>
      </c>
      <c r="K956" s="6">
        <v>40521</v>
      </c>
      <c r="L956" s="6">
        <v>40522</v>
      </c>
      <c r="M956" s="7">
        <v>66795157</v>
      </c>
      <c r="N956" s="25" t="s">
        <v>289</v>
      </c>
      <c r="O956" s="25">
        <v>0</v>
      </c>
      <c r="P956" s="25">
        <v>66.795157000000003</v>
      </c>
      <c r="Q956" s="18">
        <v>12</v>
      </c>
      <c r="R956" s="169" t="str">
        <f t="shared" si="14"/>
        <v>Diciembre</v>
      </c>
      <c r="S956" t="s">
        <v>170</v>
      </c>
      <c r="T956" s="17" t="s">
        <v>246</v>
      </c>
    </row>
    <row r="957" spans="1:20">
      <c r="A957" s="4">
        <v>7725116403</v>
      </c>
      <c r="B957" s="5" t="s">
        <v>274</v>
      </c>
      <c r="C957" s="4">
        <v>48926470</v>
      </c>
      <c r="D957" s="5" t="s">
        <v>284</v>
      </c>
      <c r="E957" s="5" t="s">
        <v>239</v>
      </c>
      <c r="F957" s="5" t="s">
        <v>227</v>
      </c>
      <c r="G957" s="5" t="s">
        <v>78</v>
      </c>
      <c r="H957" s="5" t="s">
        <v>79</v>
      </c>
      <c r="I957" s="5" t="s">
        <v>42</v>
      </c>
      <c r="J957" s="5" t="s">
        <v>42</v>
      </c>
      <c r="K957" s="6">
        <v>40521</v>
      </c>
      <c r="L957" s="6">
        <v>40522</v>
      </c>
      <c r="M957" s="7">
        <v>5431135</v>
      </c>
      <c r="N957" s="25" t="s">
        <v>289</v>
      </c>
      <c r="O957" s="25">
        <v>0</v>
      </c>
      <c r="P957" s="25">
        <v>5.4311350000000003</v>
      </c>
      <c r="Q957" s="18">
        <v>12</v>
      </c>
      <c r="R957" s="169" t="str">
        <f t="shared" si="14"/>
        <v>Diciembre</v>
      </c>
      <c r="S957" t="s">
        <v>170</v>
      </c>
      <c r="T957" s="17" t="s">
        <v>246</v>
      </c>
    </row>
    <row r="958" spans="1:20">
      <c r="A958" s="4">
        <v>7725116403</v>
      </c>
      <c r="B958" s="5" t="s">
        <v>274</v>
      </c>
      <c r="C958" s="4">
        <v>48926470</v>
      </c>
      <c r="D958" s="5" t="s">
        <v>284</v>
      </c>
      <c r="E958" s="5" t="s">
        <v>239</v>
      </c>
      <c r="F958" s="5" t="s">
        <v>227</v>
      </c>
      <c r="G958" s="5" t="s">
        <v>100</v>
      </c>
      <c r="H958" s="5" t="s">
        <v>245</v>
      </c>
      <c r="I958" s="5" t="s">
        <v>42</v>
      </c>
      <c r="J958" s="5" t="s">
        <v>42</v>
      </c>
      <c r="K958" s="6">
        <v>40521</v>
      </c>
      <c r="L958" s="6">
        <v>40522</v>
      </c>
      <c r="M958" s="7">
        <v>1016642</v>
      </c>
      <c r="N958" s="25" t="s">
        <v>289</v>
      </c>
      <c r="O958" s="25">
        <v>0</v>
      </c>
      <c r="P958" s="25">
        <v>1.016642</v>
      </c>
      <c r="Q958" s="18">
        <v>12</v>
      </c>
      <c r="R958" s="169" t="str">
        <f t="shared" si="14"/>
        <v>Diciembre</v>
      </c>
      <c r="S958" t="s">
        <v>170</v>
      </c>
      <c r="T958" s="17" t="s">
        <v>246</v>
      </c>
    </row>
    <row r="959" spans="1:20">
      <c r="A959" s="4">
        <v>7725116403</v>
      </c>
      <c r="B959" s="5" t="s">
        <v>274</v>
      </c>
      <c r="C959" s="4">
        <v>48926170</v>
      </c>
      <c r="D959" s="5" t="s">
        <v>278</v>
      </c>
      <c r="E959" s="5" t="s">
        <v>239</v>
      </c>
      <c r="F959" s="5" t="s">
        <v>227</v>
      </c>
      <c r="G959" s="5" t="s">
        <v>78</v>
      </c>
      <c r="H959" s="5" t="s">
        <v>79</v>
      </c>
      <c r="I959" s="5" t="s">
        <v>42</v>
      </c>
      <c r="J959" s="5" t="s">
        <v>42</v>
      </c>
      <c r="K959" s="6">
        <v>40528</v>
      </c>
      <c r="L959" s="6">
        <v>40529</v>
      </c>
      <c r="M959" s="7">
        <v>7774742</v>
      </c>
      <c r="N959" s="25" t="s">
        <v>289</v>
      </c>
      <c r="O959" s="25">
        <v>0</v>
      </c>
      <c r="P959" s="25">
        <v>7.7747419999999998</v>
      </c>
      <c r="Q959" s="18">
        <v>12</v>
      </c>
      <c r="R959" s="169" t="str">
        <f t="shared" si="14"/>
        <v>Diciembre</v>
      </c>
      <c r="S959" t="s">
        <v>170</v>
      </c>
      <c r="T959" s="17" t="s">
        <v>246</v>
      </c>
    </row>
    <row r="960" spans="1:20">
      <c r="A960" s="4">
        <v>7725116403</v>
      </c>
      <c r="B960" s="5" t="s">
        <v>274</v>
      </c>
      <c r="C960" s="4">
        <v>48926270</v>
      </c>
      <c r="D960" s="5" t="s">
        <v>279</v>
      </c>
      <c r="E960" s="5" t="s">
        <v>239</v>
      </c>
      <c r="F960" s="5" t="s">
        <v>227</v>
      </c>
      <c r="G960" s="5" t="s">
        <v>100</v>
      </c>
      <c r="H960" s="5" t="s">
        <v>245</v>
      </c>
      <c r="I960" s="5" t="s">
        <v>42</v>
      </c>
      <c r="J960" s="5" t="s">
        <v>42</v>
      </c>
      <c r="K960" s="6">
        <v>40528</v>
      </c>
      <c r="L960" s="6">
        <v>40529</v>
      </c>
      <c r="M960" s="7">
        <v>1925346</v>
      </c>
      <c r="N960" s="25" t="s">
        <v>289</v>
      </c>
      <c r="O960" s="25">
        <v>0</v>
      </c>
      <c r="P960" s="25">
        <v>1.925346</v>
      </c>
      <c r="Q960" s="18">
        <v>12</v>
      </c>
      <c r="R960" s="169" t="str">
        <f t="shared" si="14"/>
        <v>Diciembre</v>
      </c>
      <c r="S960" t="s">
        <v>170</v>
      </c>
      <c r="T960" s="17" t="s">
        <v>246</v>
      </c>
    </row>
    <row r="961" spans="1:20">
      <c r="A961" s="4">
        <v>7725116403</v>
      </c>
      <c r="B961" s="5" t="s">
        <v>274</v>
      </c>
      <c r="C961" s="4">
        <v>48926270</v>
      </c>
      <c r="D961" s="5" t="s">
        <v>279</v>
      </c>
      <c r="E961" s="5" t="s">
        <v>239</v>
      </c>
      <c r="F961" s="5" t="s">
        <v>227</v>
      </c>
      <c r="G961" s="5" t="s">
        <v>100</v>
      </c>
      <c r="H961" s="5" t="s">
        <v>245</v>
      </c>
      <c r="I961" s="5" t="s">
        <v>42</v>
      </c>
      <c r="J961" s="5" t="s">
        <v>42</v>
      </c>
      <c r="K961" s="6">
        <v>40528</v>
      </c>
      <c r="L961" s="6">
        <v>40529</v>
      </c>
      <c r="M961" s="7">
        <v>17915151</v>
      </c>
      <c r="N961" s="25" t="s">
        <v>289</v>
      </c>
      <c r="O961" s="25">
        <v>0</v>
      </c>
      <c r="P961" s="25">
        <v>17.915151000000002</v>
      </c>
      <c r="Q961" s="18">
        <v>12</v>
      </c>
      <c r="R961" s="169" t="str">
        <f t="shared" si="14"/>
        <v>Diciembre</v>
      </c>
      <c r="S961" t="s">
        <v>170</v>
      </c>
      <c r="T961" s="17" t="s">
        <v>246</v>
      </c>
    </row>
    <row r="962" spans="1:20">
      <c r="A962" s="4">
        <v>7725116403</v>
      </c>
      <c r="B962" s="5" t="s">
        <v>274</v>
      </c>
      <c r="C962" s="4">
        <v>48926370</v>
      </c>
      <c r="D962" s="5" t="s">
        <v>281</v>
      </c>
      <c r="E962" s="5" t="s">
        <v>239</v>
      </c>
      <c r="F962" s="5" t="s">
        <v>227</v>
      </c>
      <c r="G962" s="5" t="s">
        <v>100</v>
      </c>
      <c r="H962" s="5" t="s">
        <v>245</v>
      </c>
      <c r="I962" s="5" t="s">
        <v>42</v>
      </c>
      <c r="J962" s="5" t="s">
        <v>42</v>
      </c>
      <c r="K962" s="6">
        <v>40528</v>
      </c>
      <c r="L962" s="6">
        <v>40529</v>
      </c>
      <c r="M962" s="7">
        <v>1901747</v>
      </c>
      <c r="N962" s="25" t="s">
        <v>289</v>
      </c>
      <c r="O962" s="25">
        <v>0</v>
      </c>
      <c r="P962" s="25">
        <v>1.9017470000000001</v>
      </c>
      <c r="Q962" s="18">
        <v>12</v>
      </c>
      <c r="R962" s="169" t="str">
        <f t="shared" si="14"/>
        <v>Diciembre</v>
      </c>
      <c r="S962" t="s">
        <v>170</v>
      </c>
      <c r="T962" s="17" t="s">
        <v>246</v>
      </c>
    </row>
    <row r="963" spans="1:20">
      <c r="A963" s="4">
        <v>7725116403</v>
      </c>
      <c r="B963" s="5" t="s">
        <v>274</v>
      </c>
      <c r="C963" s="4">
        <v>48926370</v>
      </c>
      <c r="D963" s="5" t="s">
        <v>281</v>
      </c>
      <c r="E963" s="5" t="s">
        <v>239</v>
      </c>
      <c r="F963" s="5" t="s">
        <v>227</v>
      </c>
      <c r="G963" s="5" t="s">
        <v>100</v>
      </c>
      <c r="H963" s="5" t="s">
        <v>245</v>
      </c>
      <c r="I963" s="5" t="s">
        <v>42</v>
      </c>
      <c r="J963" s="5" t="s">
        <v>42</v>
      </c>
      <c r="K963" s="6">
        <v>40528</v>
      </c>
      <c r="L963" s="6">
        <v>40529</v>
      </c>
      <c r="M963" s="7">
        <v>58811625</v>
      </c>
      <c r="N963" s="25" t="s">
        <v>289</v>
      </c>
      <c r="O963" s="25">
        <v>0</v>
      </c>
      <c r="P963" s="25">
        <v>58.811624999999999</v>
      </c>
      <c r="Q963" s="18">
        <v>12</v>
      </c>
      <c r="R963" s="169" t="str">
        <f t="shared" si="14"/>
        <v>Diciembre</v>
      </c>
      <c r="S963" t="s">
        <v>170</v>
      </c>
      <c r="T963" s="17" t="s">
        <v>246</v>
      </c>
    </row>
    <row r="964" spans="1:20">
      <c r="A964" s="4">
        <v>7725116403</v>
      </c>
      <c r="B964" s="5" t="s">
        <v>274</v>
      </c>
      <c r="C964" s="4">
        <v>48926470</v>
      </c>
      <c r="D964" s="5" t="s">
        <v>284</v>
      </c>
      <c r="E964" s="5" t="s">
        <v>239</v>
      </c>
      <c r="F964" s="5" t="s">
        <v>227</v>
      </c>
      <c r="G964" s="5" t="s">
        <v>78</v>
      </c>
      <c r="H964" s="5" t="s">
        <v>79</v>
      </c>
      <c r="I964" s="5" t="s">
        <v>42</v>
      </c>
      <c r="J964" s="5" t="s">
        <v>42</v>
      </c>
      <c r="K964" s="6">
        <v>40528</v>
      </c>
      <c r="L964" s="6">
        <v>40529</v>
      </c>
      <c r="M964" s="7">
        <v>5116578</v>
      </c>
      <c r="N964" s="25" t="s">
        <v>289</v>
      </c>
      <c r="O964" s="25">
        <v>0</v>
      </c>
      <c r="P964" s="25">
        <v>5.1165779999999996</v>
      </c>
      <c r="Q964" s="18">
        <v>12</v>
      </c>
      <c r="R964" s="169" t="str">
        <f t="shared" si="14"/>
        <v>Diciembre</v>
      </c>
      <c r="S964" t="s">
        <v>170</v>
      </c>
      <c r="T964" s="17" t="s">
        <v>246</v>
      </c>
    </row>
    <row r="965" spans="1:20">
      <c r="A965" s="4">
        <v>7725116403</v>
      </c>
      <c r="B965" s="5" t="s">
        <v>274</v>
      </c>
      <c r="C965" s="4">
        <v>48926470</v>
      </c>
      <c r="D965" s="5" t="s">
        <v>284</v>
      </c>
      <c r="E965" s="5" t="s">
        <v>239</v>
      </c>
      <c r="F965" s="5" t="s">
        <v>227</v>
      </c>
      <c r="G965" s="5" t="s">
        <v>100</v>
      </c>
      <c r="H965" s="5" t="s">
        <v>245</v>
      </c>
      <c r="I965" s="5" t="s">
        <v>42</v>
      </c>
      <c r="J965" s="5" t="s">
        <v>42</v>
      </c>
      <c r="K965" s="6">
        <v>40528</v>
      </c>
      <c r="L965" s="6">
        <v>40529</v>
      </c>
      <c r="M965" s="7">
        <v>1415829</v>
      </c>
      <c r="N965" s="25" t="s">
        <v>289</v>
      </c>
      <c r="O965" s="25">
        <v>0</v>
      </c>
      <c r="P965" s="25">
        <v>1.415829</v>
      </c>
      <c r="Q965" s="18">
        <v>12</v>
      </c>
      <c r="R965" s="169" t="str">
        <f t="shared" si="14"/>
        <v>Diciembre</v>
      </c>
      <c r="S965" t="s">
        <v>170</v>
      </c>
      <c r="T965" s="17" t="s">
        <v>246</v>
      </c>
    </row>
    <row r="966" spans="1:20">
      <c r="A966" s="4">
        <v>7725110102</v>
      </c>
      <c r="B966" s="5" t="s">
        <v>256</v>
      </c>
      <c r="C966" s="4">
        <v>48926070</v>
      </c>
      <c r="D966" s="5" t="s">
        <v>174</v>
      </c>
      <c r="E966" s="5" t="s">
        <v>240</v>
      </c>
      <c r="F966" s="5" t="s">
        <v>227</v>
      </c>
      <c r="G966" s="5" t="s">
        <v>40</v>
      </c>
      <c r="H966" s="5" t="s">
        <v>229</v>
      </c>
      <c r="I966" s="5" t="s">
        <v>42</v>
      </c>
      <c r="J966" s="5" t="s">
        <v>42</v>
      </c>
      <c r="K966" s="6">
        <v>40535</v>
      </c>
      <c r="L966" s="6">
        <v>40535</v>
      </c>
      <c r="M966" s="7">
        <v>4786085</v>
      </c>
      <c r="N966" s="25" t="s">
        <v>289</v>
      </c>
      <c r="O966" s="25">
        <v>0</v>
      </c>
      <c r="P966" s="25">
        <v>4.7860849999999999</v>
      </c>
      <c r="Q966" s="18">
        <v>12</v>
      </c>
      <c r="R966" s="169" t="str">
        <f t="shared" ref="R966:R1024" si="15">VLOOKUP(Q966,$Y$3:$Z$14,2)</f>
        <v>Diciembre</v>
      </c>
      <c r="S966" t="s">
        <v>292</v>
      </c>
      <c r="T966" s="17" t="s">
        <v>242</v>
      </c>
    </row>
    <row r="967" spans="1:20">
      <c r="A967" s="4">
        <v>7725110104</v>
      </c>
      <c r="B967" s="5" t="s">
        <v>257</v>
      </c>
      <c r="C967" s="4">
        <v>48926070</v>
      </c>
      <c r="D967" s="5" t="s">
        <v>174</v>
      </c>
      <c r="E967" s="5" t="s">
        <v>240</v>
      </c>
      <c r="F967" s="5" t="s">
        <v>227</v>
      </c>
      <c r="G967" s="5" t="s">
        <v>40</v>
      </c>
      <c r="H967" s="5" t="s">
        <v>229</v>
      </c>
      <c r="I967" s="5" t="s">
        <v>42</v>
      </c>
      <c r="J967" s="5" t="s">
        <v>42</v>
      </c>
      <c r="K967" s="6">
        <v>40535</v>
      </c>
      <c r="L967" s="6">
        <v>40535</v>
      </c>
      <c r="M967" s="7">
        <v>489252</v>
      </c>
      <c r="N967" s="25" t="s">
        <v>289</v>
      </c>
      <c r="O967" s="25">
        <v>0</v>
      </c>
      <c r="P967" s="25">
        <v>0.48925200000000002</v>
      </c>
      <c r="Q967" s="18">
        <v>12</v>
      </c>
      <c r="R967" s="169" t="str">
        <f t="shared" si="15"/>
        <v>Diciembre</v>
      </c>
      <c r="S967" t="s">
        <v>292</v>
      </c>
      <c r="T967" s="17" t="s">
        <v>242</v>
      </c>
    </row>
    <row r="968" spans="1:20">
      <c r="A968" s="4">
        <v>7725110110</v>
      </c>
      <c r="B968" s="5" t="s">
        <v>259</v>
      </c>
      <c r="C968" s="4">
        <v>48926070</v>
      </c>
      <c r="D968" s="5" t="s">
        <v>174</v>
      </c>
      <c r="E968" s="5" t="s">
        <v>240</v>
      </c>
      <c r="F968" s="5" t="s">
        <v>227</v>
      </c>
      <c r="G968" s="5" t="s">
        <v>40</v>
      </c>
      <c r="H968" s="5" t="s">
        <v>229</v>
      </c>
      <c r="I968" s="5" t="s">
        <v>42</v>
      </c>
      <c r="J968" s="5" t="s">
        <v>42</v>
      </c>
      <c r="K968" s="6">
        <v>40535</v>
      </c>
      <c r="L968" s="6">
        <v>40535</v>
      </c>
      <c r="M968" s="7">
        <v>129150</v>
      </c>
      <c r="N968" s="25" t="s">
        <v>289</v>
      </c>
      <c r="O968" s="25">
        <v>0</v>
      </c>
      <c r="P968" s="25">
        <v>0.12914999999999999</v>
      </c>
      <c r="Q968" s="18">
        <v>12</v>
      </c>
      <c r="R968" s="169" t="str">
        <f t="shared" si="15"/>
        <v>Diciembre</v>
      </c>
      <c r="S968" t="s">
        <v>292</v>
      </c>
      <c r="T968" s="17" t="s">
        <v>242</v>
      </c>
    </row>
    <row r="969" spans="1:20">
      <c r="A969" s="4">
        <v>7725110102</v>
      </c>
      <c r="B969" s="5" t="s">
        <v>256</v>
      </c>
      <c r="C969" s="4">
        <v>48926170</v>
      </c>
      <c r="D969" s="5" t="s">
        <v>278</v>
      </c>
      <c r="E969" s="5" t="s">
        <v>240</v>
      </c>
      <c r="F969" s="5" t="s">
        <v>227</v>
      </c>
      <c r="G969" s="5" t="s">
        <v>40</v>
      </c>
      <c r="H969" s="5" t="s">
        <v>229</v>
      </c>
      <c r="I969" s="5" t="s">
        <v>42</v>
      </c>
      <c r="J969" s="5" t="s">
        <v>42</v>
      </c>
      <c r="K969" s="6">
        <v>40535</v>
      </c>
      <c r="L969" s="6">
        <v>40535</v>
      </c>
      <c r="M969" s="7">
        <v>3143103</v>
      </c>
      <c r="N969" s="25" t="s">
        <v>289</v>
      </c>
      <c r="O969" s="25">
        <v>0</v>
      </c>
      <c r="P969" s="25">
        <v>3.143103</v>
      </c>
      <c r="Q969" s="18">
        <v>12</v>
      </c>
      <c r="R969" s="169" t="str">
        <f t="shared" si="15"/>
        <v>Diciembre</v>
      </c>
      <c r="S969" t="s">
        <v>292</v>
      </c>
      <c r="T969" s="17" t="s">
        <v>242</v>
      </c>
    </row>
    <row r="970" spans="1:20">
      <c r="A970" s="4">
        <v>7725110108</v>
      </c>
      <c r="B970" s="5" t="s">
        <v>258</v>
      </c>
      <c r="C970" s="4">
        <v>48926170</v>
      </c>
      <c r="D970" s="5" t="s">
        <v>278</v>
      </c>
      <c r="E970" s="5" t="s">
        <v>240</v>
      </c>
      <c r="F970" s="5" t="s">
        <v>227</v>
      </c>
      <c r="G970" s="5" t="s">
        <v>40</v>
      </c>
      <c r="H970" s="5" t="s">
        <v>229</v>
      </c>
      <c r="I970" s="5" t="s">
        <v>42</v>
      </c>
      <c r="J970" s="5" t="s">
        <v>42</v>
      </c>
      <c r="K970" s="6">
        <v>40535</v>
      </c>
      <c r="L970" s="6">
        <v>40535</v>
      </c>
      <c r="M970" s="7">
        <v>33733</v>
      </c>
      <c r="N970" s="25" t="s">
        <v>289</v>
      </c>
      <c r="O970" s="25">
        <v>0</v>
      </c>
      <c r="P970" s="25">
        <v>3.3732999999999999E-2</v>
      </c>
      <c r="Q970" s="18">
        <v>12</v>
      </c>
      <c r="R970" s="169" t="str">
        <f t="shared" si="15"/>
        <v>Diciembre</v>
      </c>
      <c r="S970" t="s">
        <v>292</v>
      </c>
      <c r="T970" s="17" t="s">
        <v>242</v>
      </c>
    </row>
    <row r="971" spans="1:20">
      <c r="A971" s="4">
        <v>7725110110</v>
      </c>
      <c r="B971" s="5" t="s">
        <v>259</v>
      </c>
      <c r="C971" s="4">
        <v>48926170</v>
      </c>
      <c r="D971" s="5" t="s">
        <v>278</v>
      </c>
      <c r="E971" s="5" t="s">
        <v>240</v>
      </c>
      <c r="F971" s="5" t="s">
        <v>227</v>
      </c>
      <c r="G971" s="5" t="s">
        <v>40</v>
      </c>
      <c r="H971" s="5" t="s">
        <v>229</v>
      </c>
      <c r="I971" s="5" t="s">
        <v>42</v>
      </c>
      <c r="J971" s="5" t="s">
        <v>42</v>
      </c>
      <c r="K971" s="6">
        <v>40535</v>
      </c>
      <c r="L971" s="6">
        <v>40535</v>
      </c>
      <c r="M971" s="7">
        <v>309550</v>
      </c>
      <c r="N971" s="25" t="s">
        <v>289</v>
      </c>
      <c r="O971" s="25">
        <v>0</v>
      </c>
      <c r="P971" s="25">
        <v>0.30954999999999999</v>
      </c>
      <c r="Q971" s="18">
        <v>12</v>
      </c>
      <c r="R971" s="169" t="str">
        <f t="shared" si="15"/>
        <v>Diciembre</v>
      </c>
      <c r="S971" t="s">
        <v>292</v>
      </c>
      <c r="T971" s="17" t="s">
        <v>242</v>
      </c>
    </row>
    <row r="972" spans="1:20">
      <c r="A972" s="4">
        <v>7725116403</v>
      </c>
      <c r="B972" s="5" t="s">
        <v>274</v>
      </c>
      <c r="C972" s="4">
        <v>48926170</v>
      </c>
      <c r="D972" s="5" t="s">
        <v>278</v>
      </c>
      <c r="E972" s="5" t="s">
        <v>239</v>
      </c>
      <c r="F972" s="5" t="s">
        <v>227</v>
      </c>
      <c r="G972" s="5" t="s">
        <v>78</v>
      </c>
      <c r="H972" s="5" t="s">
        <v>79</v>
      </c>
      <c r="I972" s="5" t="s">
        <v>42</v>
      </c>
      <c r="J972" s="5" t="s">
        <v>42</v>
      </c>
      <c r="K972" s="6">
        <v>40534</v>
      </c>
      <c r="L972" s="6">
        <v>40535</v>
      </c>
      <c r="M972" s="7">
        <v>8438650</v>
      </c>
      <c r="N972" s="25" t="s">
        <v>289</v>
      </c>
      <c r="O972" s="25">
        <v>0</v>
      </c>
      <c r="P972" s="25">
        <v>8.4386500000000009</v>
      </c>
      <c r="Q972" s="18">
        <v>12</v>
      </c>
      <c r="R972" s="169" t="str">
        <f t="shared" si="15"/>
        <v>Diciembre</v>
      </c>
      <c r="S972" t="s">
        <v>170</v>
      </c>
      <c r="T972" s="17" t="s">
        <v>246</v>
      </c>
    </row>
    <row r="973" spans="1:20">
      <c r="A973" s="4">
        <v>7725110102</v>
      </c>
      <c r="B973" s="5" t="s">
        <v>256</v>
      </c>
      <c r="C973" s="4">
        <v>48926270</v>
      </c>
      <c r="D973" s="5" t="s">
        <v>279</v>
      </c>
      <c r="E973" s="5" t="s">
        <v>240</v>
      </c>
      <c r="F973" s="5" t="s">
        <v>227</v>
      </c>
      <c r="G973" s="5" t="s">
        <v>40</v>
      </c>
      <c r="H973" s="5" t="s">
        <v>229</v>
      </c>
      <c r="I973" s="5" t="s">
        <v>42</v>
      </c>
      <c r="J973" s="5" t="s">
        <v>42</v>
      </c>
      <c r="K973" s="6">
        <v>40535</v>
      </c>
      <c r="L973" s="6">
        <v>40535</v>
      </c>
      <c r="M973" s="7">
        <v>1673948</v>
      </c>
      <c r="N973" s="25" t="s">
        <v>289</v>
      </c>
      <c r="O973" s="25">
        <v>0</v>
      </c>
      <c r="P973" s="25">
        <v>1.673948</v>
      </c>
      <c r="Q973" s="18">
        <v>12</v>
      </c>
      <c r="R973" s="169" t="str">
        <f t="shared" si="15"/>
        <v>Diciembre</v>
      </c>
      <c r="S973" t="s">
        <v>292</v>
      </c>
      <c r="T973" s="17" t="s">
        <v>242</v>
      </c>
    </row>
    <row r="974" spans="1:20">
      <c r="A974" s="4">
        <v>7725110110</v>
      </c>
      <c r="B974" s="5" t="s">
        <v>259</v>
      </c>
      <c r="C974" s="4">
        <v>48926270</v>
      </c>
      <c r="D974" s="5" t="s">
        <v>279</v>
      </c>
      <c r="E974" s="5" t="s">
        <v>240</v>
      </c>
      <c r="F974" s="5" t="s">
        <v>227</v>
      </c>
      <c r="G974" s="5" t="s">
        <v>40</v>
      </c>
      <c r="H974" s="5" t="s">
        <v>229</v>
      </c>
      <c r="I974" s="5" t="s">
        <v>42</v>
      </c>
      <c r="J974" s="5" t="s">
        <v>42</v>
      </c>
      <c r="K974" s="6">
        <v>40535</v>
      </c>
      <c r="L974" s="6">
        <v>40535</v>
      </c>
      <c r="M974" s="7">
        <v>161950</v>
      </c>
      <c r="N974" s="25" t="s">
        <v>289</v>
      </c>
      <c r="O974" s="25">
        <v>0</v>
      </c>
      <c r="P974" s="25">
        <v>0.16195000000000001</v>
      </c>
      <c r="Q974" s="18">
        <v>12</v>
      </c>
      <c r="R974" s="169" t="str">
        <f t="shared" si="15"/>
        <v>Diciembre</v>
      </c>
      <c r="S974" t="s">
        <v>292</v>
      </c>
      <c r="T974" s="17" t="s">
        <v>242</v>
      </c>
    </row>
    <row r="975" spans="1:20">
      <c r="A975" s="4">
        <v>7725116403</v>
      </c>
      <c r="B975" s="5" t="s">
        <v>274</v>
      </c>
      <c r="C975" s="4">
        <v>48926270</v>
      </c>
      <c r="D975" s="5" t="s">
        <v>279</v>
      </c>
      <c r="E975" s="5" t="s">
        <v>239</v>
      </c>
      <c r="F975" s="5" t="s">
        <v>227</v>
      </c>
      <c r="G975" s="5" t="s">
        <v>100</v>
      </c>
      <c r="H975" s="5" t="s">
        <v>245</v>
      </c>
      <c r="I975" s="5" t="s">
        <v>42</v>
      </c>
      <c r="J975" s="5" t="s">
        <v>42</v>
      </c>
      <c r="K975" s="6">
        <v>40534</v>
      </c>
      <c r="L975" s="6">
        <v>40535</v>
      </c>
      <c r="M975" s="7">
        <v>20869240</v>
      </c>
      <c r="N975" s="25" t="s">
        <v>289</v>
      </c>
      <c r="O975" s="25">
        <v>0</v>
      </c>
      <c r="P975" s="25">
        <v>20.869240000000001</v>
      </c>
      <c r="Q975" s="18">
        <v>12</v>
      </c>
      <c r="R975" s="169" t="str">
        <f t="shared" si="15"/>
        <v>Diciembre</v>
      </c>
      <c r="S975" t="s">
        <v>170</v>
      </c>
      <c r="T975" s="17" t="s">
        <v>246</v>
      </c>
    </row>
    <row r="976" spans="1:20">
      <c r="A976" s="4">
        <v>7725116403</v>
      </c>
      <c r="B976" s="5" t="s">
        <v>274</v>
      </c>
      <c r="C976" s="4">
        <v>48926370</v>
      </c>
      <c r="D976" s="5" t="s">
        <v>281</v>
      </c>
      <c r="E976" s="5" t="s">
        <v>239</v>
      </c>
      <c r="F976" s="5" t="s">
        <v>227</v>
      </c>
      <c r="G976" s="5" t="s">
        <v>100</v>
      </c>
      <c r="H976" s="5" t="s">
        <v>245</v>
      </c>
      <c r="I976" s="5" t="s">
        <v>42</v>
      </c>
      <c r="J976" s="5" t="s">
        <v>42</v>
      </c>
      <c r="K976" s="6">
        <v>40534</v>
      </c>
      <c r="L976" s="6">
        <v>40535</v>
      </c>
      <c r="M976" s="7">
        <v>57614280</v>
      </c>
      <c r="N976" s="25" t="s">
        <v>289</v>
      </c>
      <c r="O976" s="25">
        <v>0</v>
      </c>
      <c r="P976" s="25">
        <v>57.614280000000001</v>
      </c>
      <c r="Q976" s="18">
        <v>12</v>
      </c>
      <c r="R976" s="169" t="str">
        <f t="shared" si="15"/>
        <v>Diciembre</v>
      </c>
      <c r="S976" t="s">
        <v>170</v>
      </c>
      <c r="T976" s="17" t="s">
        <v>246</v>
      </c>
    </row>
    <row r="977" spans="1:20">
      <c r="A977" s="4">
        <v>7725116403</v>
      </c>
      <c r="B977" s="5" t="s">
        <v>274</v>
      </c>
      <c r="C977" s="4">
        <v>48926470</v>
      </c>
      <c r="D977" s="5" t="s">
        <v>284</v>
      </c>
      <c r="E977" s="5" t="s">
        <v>239</v>
      </c>
      <c r="F977" s="5" t="s">
        <v>227</v>
      </c>
      <c r="G977" s="5" t="s">
        <v>100</v>
      </c>
      <c r="H977" s="5" t="s">
        <v>245</v>
      </c>
      <c r="I977" s="5" t="s">
        <v>42</v>
      </c>
      <c r="J977" s="5" t="s">
        <v>42</v>
      </c>
      <c r="K977" s="6">
        <v>40534</v>
      </c>
      <c r="L977" s="6">
        <v>40535</v>
      </c>
      <c r="M977" s="7">
        <v>1545776</v>
      </c>
      <c r="N977" s="25" t="s">
        <v>289</v>
      </c>
      <c r="O977" s="25">
        <v>0</v>
      </c>
      <c r="P977" s="25">
        <v>1.545776</v>
      </c>
      <c r="Q977" s="18">
        <v>12</v>
      </c>
      <c r="R977" s="169" t="str">
        <f t="shared" si="15"/>
        <v>Diciembre</v>
      </c>
      <c r="S977" t="s">
        <v>170</v>
      </c>
      <c r="T977" s="17" t="s">
        <v>246</v>
      </c>
    </row>
    <row r="978" spans="1:20">
      <c r="A978" s="4">
        <v>7725116403</v>
      </c>
      <c r="B978" s="5" t="s">
        <v>274</v>
      </c>
      <c r="C978" s="4">
        <v>48926470</v>
      </c>
      <c r="D978" s="5" t="s">
        <v>284</v>
      </c>
      <c r="E978" s="5" t="s">
        <v>239</v>
      </c>
      <c r="F978" s="5" t="s">
        <v>227</v>
      </c>
      <c r="G978" s="5" t="s">
        <v>78</v>
      </c>
      <c r="H978" s="5" t="s">
        <v>79</v>
      </c>
      <c r="I978" s="5" t="s">
        <v>42</v>
      </c>
      <c r="J978" s="5" t="s">
        <v>42</v>
      </c>
      <c r="K978" s="6">
        <v>40534</v>
      </c>
      <c r="L978" s="6">
        <v>40535</v>
      </c>
      <c r="M978" s="7">
        <v>5309796</v>
      </c>
      <c r="N978" s="25" t="s">
        <v>289</v>
      </c>
      <c r="O978" s="25">
        <v>0</v>
      </c>
      <c r="P978" s="25">
        <v>5.3097960000000004</v>
      </c>
      <c r="Q978" s="18">
        <v>12</v>
      </c>
      <c r="R978" s="169" t="str">
        <f t="shared" si="15"/>
        <v>Diciembre</v>
      </c>
      <c r="S978" t="s">
        <v>170</v>
      </c>
      <c r="T978" s="17" t="s">
        <v>246</v>
      </c>
    </row>
    <row r="979" spans="1:20">
      <c r="A979" s="4">
        <v>7725110109</v>
      </c>
      <c r="B979" s="5" t="s">
        <v>255</v>
      </c>
      <c r="C979" s="4">
        <v>48926070</v>
      </c>
      <c r="D979" s="5" t="s">
        <v>174</v>
      </c>
      <c r="E979" s="5" t="s">
        <v>71</v>
      </c>
      <c r="F979" s="5" t="s">
        <v>227</v>
      </c>
      <c r="G979" s="5" t="s">
        <v>54</v>
      </c>
      <c r="H979" s="5" t="s">
        <v>231</v>
      </c>
      <c r="I979" s="5" t="s">
        <v>42</v>
      </c>
      <c r="J979" s="5" t="s">
        <v>42</v>
      </c>
      <c r="K979" s="6">
        <v>40539</v>
      </c>
      <c r="L979" s="6">
        <v>40539</v>
      </c>
      <c r="M979" s="7">
        <v>-229833</v>
      </c>
      <c r="N979" s="25" t="s">
        <v>289</v>
      </c>
      <c r="O979" s="25">
        <v>0</v>
      </c>
      <c r="P979" s="25">
        <v>-0.22983300000000001</v>
      </c>
      <c r="Q979" s="18">
        <v>12</v>
      </c>
      <c r="R979" s="169" t="str">
        <f t="shared" si="15"/>
        <v>Diciembre</v>
      </c>
      <c r="S979" t="s">
        <v>292</v>
      </c>
      <c r="T979" s="17" t="s">
        <v>242</v>
      </c>
    </row>
    <row r="980" spans="1:20">
      <c r="A980" s="4">
        <v>7725110111</v>
      </c>
      <c r="B980" s="5" t="s">
        <v>260</v>
      </c>
      <c r="C980" s="4">
        <v>48926070</v>
      </c>
      <c r="D980" s="5" t="s">
        <v>174</v>
      </c>
      <c r="E980" s="5" t="s">
        <v>71</v>
      </c>
      <c r="F980" s="5" t="s">
        <v>227</v>
      </c>
      <c r="G980" s="5" t="s">
        <v>172</v>
      </c>
      <c r="H980" s="5" t="s">
        <v>241</v>
      </c>
      <c r="I980" s="5" t="s">
        <v>42</v>
      </c>
      <c r="J980" s="5" t="s">
        <v>42</v>
      </c>
      <c r="K980" s="6">
        <v>40539</v>
      </c>
      <c r="L980" s="6">
        <v>40539</v>
      </c>
      <c r="M980" s="7">
        <v>199107</v>
      </c>
      <c r="N980" s="25" t="s">
        <v>289</v>
      </c>
      <c r="O980" s="25">
        <v>0</v>
      </c>
      <c r="P980" s="25">
        <v>0.19910700000000001</v>
      </c>
      <c r="Q980" s="18">
        <v>12</v>
      </c>
      <c r="R980" s="169" t="str">
        <f t="shared" si="15"/>
        <v>Diciembre</v>
      </c>
      <c r="S980" t="s">
        <v>293</v>
      </c>
      <c r="T980" s="17" t="s">
        <v>242</v>
      </c>
    </row>
    <row r="981" spans="1:20">
      <c r="A981" s="4">
        <v>7725110112</v>
      </c>
      <c r="B981" s="5" t="s">
        <v>261</v>
      </c>
      <c r="C981" s="4">
        <v>48926070</v>
      </c>
      <c r="D981" s="5" t="s">
        <v>174</v>
      </c>
      <c r="E981" s="5" t="s">
        <v>71</v>
      </c>
      <c r="F981" s="5" t="s">
        <v>227</v>
      </c>
      <c r="G981" s="5" t="s">
        <v>172</v>
      </c>
      <c r="H981" s="5" t="s">
        <v>241</v>
      </c>
      <c r="I981" s="5" t="s">
        <v>42</v>
      </c>
      <c r="J981" s="5" t="s">
        <v>42</v>
      </c>
      <c r="K981" s="6">
        <v>40539</v>
      </c>
      <c r="L981" s="6">
        <v>40539</v>
      </c>
      <c r="M981" s="7">
        <v>54303</v>
      </c>
      <c r="N981" s="25" t="s">
        <v>289</v>
      </c>
      <c r="O981" s="25">
        <v>0</v>
      </c>
      <c r="P981" s="25">
        <v>5.4302999999999997E-2</v>
      </c>
      <c r="Q981" s="18">
        <v>12</v>
      </c>
      <c r="R981" s="169" t="str">
        <f t="shared" si="15"/>
        <v>Diciembre</v>
      </c>
      <c r="S981" t="s">
        <v>293</v>
      </c>
      <c r="T981" s="17" t="s">
        <v>242</v>
      </c>
    </row>
    <row r="982" spans="1:20">
      <c r="A982" s="4">
        <v>7725110113</v>
      </c>
      <c r="B982" s="5" t="s">
        <v>262</v>
      </c>
      <c r="C982" s="4">
        <v>48926070</v>
      </c>
      <c r="D982" s="5" t="s">
        <v>174</v>
      </c>
      <c r="E982" s="5" t="s">
        <v>71</v>
      </c>
      <c r="F982" s="5" t="s">
        <v>227</v>
      </c>
      <c r="G982" s="5" t="s">
        <v>172</v>
      </c>
      <c r="H982" s="5" t="s">
        <v>241</v>
      </c>
      <c r="I982" s="5" t="s">
        <v>42</v>
      </c>
      <c r="J982" s="5" t="s">
        <v>42</v>
      </c>
      <c r="K982" s="6">
        <v>40539</v>
      </c>
      <c r="L982" s="6">
        <v>40539</v>
      </c>
      <c r="M982" s="7">
        <v>733082</v>
      </c>
      <c r="N982" s="25" t="s">
        <v>289</v>
      </c>
      <c r="O982" s="25">
        <v>0</v>
      </c>
      <c r="P982" s="25">
        <v>0.73308200000000001</v>
      </c>
      <c r="Q982" s="18">
        <v>12</v>
      </c>
      <c r="R982" s="169" t="str">
        <f t="shared" si="15"/>
        <v>Diciembre</v>
      </c>
      <c r="S982" t="s">
        <v>293</v>
      </c>
      <c r="T982" s="17" t="s">
        <v>242</v>
      </c>
    </row>
    <row r="983" spans="1:20">
      <c r="A983" s="4">
        <v>7725110114</v>
      </c>
      <c r="B983" s="5" t="s">
        <v>263</v>
      </c>
      <c r="C983" s="4">
        <v>48926070</v>
      </c>
      <c r="D983" s="5" t="s">
        <v>174</v>
      </c>
      <c r="E983" s="5" t="s">
        <v>71</v>
      </c>
      <c r="F983" s="5" t="s">
        <v>227</v>
      </c>
      <c r="G983" s="5" t="s">
        <v>172</v>
      </c>
      <c r="H983" s="5" t="s">
        <v>241</v>
      </c>
      <c r="I983" s="5" t="s">
        <v>42</v>
      </c>
      <c r="J983" s="5" t="s">
        <v>42</v>
      </c>
      <c r="K983" s="6">
        <v>40539</v>
      </c>
      <c r="L983" s="6">
        <v>40539</v>
      </c>
      <c r="M983" s="7">
        <v>479673</v>
      </c>
      <c r="N983" s="25" t="s">
        <v>289</v>
      </c>
      <c r="O983" s="25">
        <v>0</v>
      </c>
      <c r="P983" s="25">
        <v>0.47967300000000002</v>
      </c>
      <c r="Q983" s="18">
        <v>12</v>
      </c>
      <c r="R983" s="169" t="str">
        <f t="shared" si="15"/>
        <v>Diciembre</v>
      </c>
      <c r="S983" t="s">
        <v>293</v>
      </c>
      <c r="T983" s="17" t="s">
        <v>242</v>
      </c>
    </row>
    <row r="984" spans="1:20">
      <c r="A984" s="4">
        <v>7725110127</v>
      </c>
      <c r="B984" s="5" t="s">
        <v>268</v>
      </c>
      <c r="C984" s="4">
        <v>48926070</v>
      </c>
      <c r="D984" s="5" t="s">
        <v>174</v>
      </c>
      <c r="E984" s="5" t="s">
        <v>71</v>
      </c>
      <c r="F984" s="5" t="s">
        <v>227</v>
      </c>
      <c r="G984" s="5" t="s">
        <v>54</v>
      </c>
      <c r="H984" s="5" t="s">
        <v>231</v>
      </c>
      <c r="I984" s="5" t="s">
        <v>42</v>
      </c>
      <c r="J984" s="5" t="s">
        <v>42</v>
      </c>
      <c r="K984" s="6">
        <v>40539</v>
      </c>
      <c r="L984" s="6">
        <v>40539</v>
      </c>
      <c r="M984" s="7">
        <v>411742</v>
      </c>
      <c r="N984" s="25" t="s">
        <v>289</v>
      </c>
      <c r="O984" s="25">
        <v>0</v>
      </c>
      <c r="P984" s="25">
        <v>0.411742</v>
      </c>
      <c r="Q984" s="18">
        <v>12</v>
      </c>
      <c r="R984" s="169" t="str">
        <f t="shared" si="15"/>
        <v>Diciembre</v>
      </c>
      <c r="S984" t="s">
        <v>296</v>
      </c>
      <c r="T984" s="17" t="s">
        <v>242</v>
      </c>
    </row>
    <row r="985" spans="1:20">
      <c r="A985" s="4">
        <v>7725110128</v>
      </c>
      <c r="B985" s="5" t="s">
        <v>269</v>
      </c>
      <c r="C985" s="4">
        <v>48926070</v>
      </c>
      <c r="D985" s="5" t="s">
        <v>174</v>
      </c>
      <c r="E985" s="5" t="s">
        <v>71</v>
      </c>
      <c r="F985" s="5" t="s">
        <v>227</v>
      </c>
      <c r="G985" s="5" t="s">
        <v>54</v>
      </c>
      <c r="H985" s="5" t="s">
        <v>231</v>
      </c>
      <c r="I985" s="5" t="s">
        <v>42</v>
      </c>
      <c r="J985" s="5" t="s">
        <v>42</v>
      </c>
      <c r="K985" s="6">
        <v>40539</v>
      </c>
      <c r="L985" s="6">
        <v>40539</v>
      </c>
      <c r="M985" s="7">
        <v>-451015</v>
      </c>
      <c r="N985" s="25" t="s">
        <v>289</v>
      </c>
      <c r="O985" s="25">
        <v>0</v>
      </c>
      <c r="P985" s="25">
        <v>-0.451015</v>
      </c>
      <c r="Q985" s="18">
        <v>12</v>
      </c>
      <c r="R985" s="169" t="str">
        <f t="shared" si="15"/>
        <v>Diciembre</v>
      </c>
      <c r="S985" t="s">
        <v>296</v>
      </c>
      <c r="T985" s="17" t="s">
        <v>242</v>
      </c>
    </row>
    <row r="986" spans="1:20">
      <c r="A986" s="4">
        <v>7725110128</v>
      </c>
      <c r="B986" s="5" t="s">
        <v>269</v>
      </c>
      <c r="C986" s="4">
        <v>48926070</v>
      </c>
      <c r="D986" s="5" t="s">
        <v>174</v>
      </c>
      <c r="E986" s="5" t="s">
        <v>71</v>
      </c>
      <c r="F986" s="5" t="s">
        <v>227</v>
      </c>
      <c r="G986" s="5" t="s">
        <v>54</v>
      </c>
      <c r="H986" s="5" t="s">
        <v>231</v>
      </c>
      <c r="I986" s="5" t="s">
        <v>42</v>
      </c>
      <c r="J986" s="5" t="s">
        <v>42</v>
      </c>
      <c r="K986" s="6">
        <v>40539</v>
      </c>
      <c r="L986" s="6">
        <v>40539</v>
      </c>
      <c r="M986" s="7">
        <v>1980300</v>
      </c>
      <c r="N986" s="25" t="s">
        <v>289</v>
      </c>
      <c r="O986" s="25">
        <v>0</v>
      </c>
      <c r="P986" s="25">
        <v>1.9802999999999999</v>
      </c>
      <c r="Q986" s="18">
        <v>12</v>
      </c>
      <c r="R986" s="169" t="str">
        <f t="shared" si="15"/>
        <v>Diciembre</v>
      </c>
      <c r="S986" t="s">
        <v>296</v>
      </c>
      <c r="T986" s="17" t="s">
        <v>242</v>
      </c>
    </row>
    <row r="987" spans="1:20">
      <c r="A987" s="4">
        <v>7725110129</v>
      </c>
      <c r="B987" s="5" t="s">
        <v>270</v>
      </c>
      <c r="C987" s="4">
        <v>48926070</v>
      </c>
      <c r="D987" s="5" t="s">
        <v>174</v>
      </c>
      <c r="E987" s="5" t="s">
        <v>71</v>
      </c>
      <c r="F987" s="5" t="s">
        <v>227</v>
      </c>
      <c r="G987" s="5" t="s">
        <v>54</v>
      </c>
      <c r="H987" s="5" t="s">
        <v>231</v>
      </c>
      <c r="I987" s="5" t="s">
        <v>42</v>
      </c>
      <c r="J987" s="5" t="s">
        <v>42</v>
      </c>
      <c r="K987" s="6">
        <v>40539</v>
      </c>
      <c r="L987" s="6">
        <v>40539</v>
      </c>
      <c r="M987" s="7">
        <v>-466022</v>
      </c>
      <c r="N987" s="25" t="s">
        <v>289</v>
      </c>
      <c r="O987" s="25">
        <v>0</v>
      </c>
      <c r="P987" s="25">
        <v>-0.46602199999999999</v>
      </c>
      <c r="Q987" s="18">
        <v>12</v>
      </c>
      <c r="R987" s="169" t="str">
        <f t="shared" si="15"/>
        <v>Diciembre</v>
      </c>
      <c r="S987" t="s">
        <v>296</v>
      </c>
      <c r="T987" s="17" t="s">
        <v>242</v>
      </c>
    </row>
    <row r="988" spans="1:20">
      <c r="A988" s="4">
        <v>7725110129</v>
      </c>
      <c r="B988" s="5" t="s">
        <v>270</v>
      </c>
      <c r="C988" s="4">
        <v>48926070</v>
      </c>
      <c r="D988" s="5" t="s">
        <v>174</v>
      </c>
      <c r="E988" s="5" t="s">
        <v>71</v>
      </c>
      <c r="F988" s="5" t="s">
        <v>227</v>
      </c>
      <c r="G988" s="5" t="s">
        <v>54</v>
      </c>
      <c r="H988" s="5" t="s">
        <v>231</v>
      </c>
      <c r="I988" s="5" t="s">
        <v>42</v>
      </c>
      <c r="J988" s="5" t="s">
        <v>42</v>
      </c>
      <c r="K988" s="6">
        <v>40539</v>
      </c>
      <c r="L988" s="6">
        <v>40539</v>
      </c>
      <c r="M988" s="7">
        <v>2556300</v>
      </c>
      <c r="N988" s="25" t="s">
        <v>289</v>
      </c>
      <c r="O988" s="25">
        <v>0</v>
      </c>
      <c r="P988" s="25">
        <v>2.5562999999999998</v>
      </c>
      <c r="Q988" s="18">
        <v>12</v>
      </c>
      <c r="R988" s="169" t="str">
        <f t="shared" si="15"/>
        <v>Diciembre</v>
      </c>
      <c r="S988" t="s">
        <v>296</v>
      </c>
      <c r="T988" s="17" t="s">
        <v>242</v>
      </c>
    </row>
    <row r="989" spans="1:20">
      <c r="A989" s="4">
        <v>7725110131</v>
      </c>
      <c r="B989" s="5" t="s">
        <v>271</v>
      </c>
      <c r="C989" s="4">
        <v>48926070</v>
      </c>
      <c r="D989" s="5" t="s">
        <v>174</v>
      </c>
      <c r="E989" s="5" t="s">
        <v>71</v>
      </c>
      <c r="F989" s="5" t="s">
        <v>227</v>
      </c>
      <c r="G989" s="5" t="s">
        <v>54</v>
      </c>
      <c r="H989" s="5" t="s">
        <v>231</v>
      </c>
      <c r="I989" s="5" t="s">
        <v>42</v>
      </c>
      <c r="J989" s="5" t="s">
        <v>42</v>
      </c>
      <c r="K989" s="6">
        <v>40539</v>
      </c>
      <c r="L989" s="6">
        <v>40539</v>
      </c>
      <c r="M989" s="7">
        <v>451180</v>
      </c>
      <c r="N989" s="25" t="s">
        <v>289</v>
      </c>
      <c r="O989" s="25">
        <v>0</v>
      </c>
      <c r="P989" s="25">
        <v>0.45118000000000003</v>
      </c>
      <c r="Q989" s="18">
        <v>12</v>
      </c>
      <c r="R989" s="169" t="str">
        <f t="shared" si="15"/>
        <v>Diciembre</v>
      </c>
      <c r="S989" t="s">
        <v>297</v>
      </c>
      <c r="T989" s="17" t="s">
        <v>242</v>
      </c>
    </row>
    <row r="990" spans="1:20">
      <c r="A990" s="4">
        <v>7725110133</v>
      </c>
      <c r="B990" s="5" t="s">
        <v>272</v>
      </c>
      <c r="C990" s="4">
        <v>48926070</v>
      </c>
      <c r="D990" s="5" t="s">
        <v>174</v>
      </c>
      <c r="E990" s="5" t="s">
        <v>71</v>
      </c>
      <c r="F990" s="5" t="s">
        <v>227</v>
      </c>
      <c r="G990" s="5" t="s">
        <v>54</v>
      </c>
      <c r="H990" s="5" t="s">
        <v>231</v>
      </c>
      <c r="I990" s="5" t="s">
        <v>42</v>
      </c>
      <c r="J990" s="5" t="s">
        <v>42</v>
      </c>
      <c r="K990" s="6">
        <v>40539</v>
      </c>
      <c r="L990" s="6">
        <v>40539</v>
      </c>
      <c r="M990" s="7">
        <v>338280</v>
      </c>
      <c r="N990" s="25" t="s">
        <v>289</v>
      </c>
      <c r="O990" s="25">
        <v>0</v>
      </c>
      <c r="P990" s="25">
        <v>0.33828000000000003</v>
      </c>
      <c r="Q990" s="18">
        <v>12</v>
      </c>
      <c r="R990" s="169" t="str">
        <f t="shared" si="15"/>
        <v>Diciembre</v>
      </c>
      <c r="S990" t="s">
        <v>297</v>
      </c>
      <c r="T990" s="17" t="s">
        <v>242</v>
      </c>
    </row>
    <row r="991" spans="1:20">
      <c r="A991" s="4">
        <v>7725110134</v>
      </c>
      <c r="B991" s="5" t="s">
        <v>273</v>
      </c>
      <c r="C991" s="4">
        <v>48926070</v>
      </c>
      <c r="D991" s="5" t="s">
        <v>174</v>
      </c>
      <c r="E991" s="5" t="s">
        <v>71</v>
      </c>
      <c r="F991" s="5" t="s">
        <v>227</v>
      </c>
      <c r="G991" s="5" t="s">
        <v>54</v>
      </c>
      <c r="H991" s="5" t="s">
        <v>231</v>
      </c>
      <c r="I991" s="5" t="s">
        <v>42</v>
      </c>
      <c r="J991" s="5" t="s">
        <v>42</v>
      </c>
      <c r="K991" s="6">
        <v>40539</v>
      </c>
      <c r="L991" s="6">
        <v>40539</v>
      </c>
      <c r="M991" s="7">
        <v>225540</v>
      </c>
      <c r="N991" s="25" t="s">
        <v>289</v>
      </c>
      <c r="O991" s="25">
        <v>0</v>
      </c>
      <c r="P991" s="25">
        <v>0.22553999999999999</v>
      </c>
      <c r="Q991" s="18">
        <v>12</v>
      </c>
      <c r="R991" s="169" t="str">
        <f t="shared" si="15"/>
        <v>Diciembre</v>
      </c>
      <c r="S991" t="s">
        <v>297</v>
      </c>
      <c r="T991" s="17" t="s">
        <v>242</v>
      </c>
    </row>
    <row r="992" spans="1:20">
      <c r="A992" s="4">
        <v>7725110109</v>
      </c>
      <c r="B992" s="5" t="s">
        <v>255</v>
      </c>
      <c r="C992" s="4">
        <v>48926170</v>
      </c>
      <c r="D992" s="5" t="s">
        <v>278</v>
      </c>
      <c r="E992" s="5" t="s">
        <v>71</v>
      </c>
      <c r="F992" s="5" t="s">
        <v>227</v>
      </c>
      <c r="G992" s="5" t="s">
        <v>54</v>
      </c>
      <c r="H992" s="5" t="s">
        <v>231</v>
      </c>
      <c r="I992" s="5" t="s">
        <v>42</v>
      </c>
      <c r="J992" s="5" t="s">
        <v>42</v>
      </c>
      <c r="K992" s="6">
        <v>40539</v>
      </c>
      <c r="L992" s="6">
        <v>40539</v>
      </c>
      <c r="M992" s="7">
        <v>-98666</v>
      </c>
      <c r="N992" s="25" t="s">
        <v>289</v>
      </c>
      <c r="O992" s="25">
        <v>0</v>
      </c>
      <c r="P992" s="25">
        <v>-9.8666000000000004E-2</v>
      </c>
      <c r="Q992" s="18">
        <v>12</v>
      </c>
      <c r="R992" s="169" t="str">
        <f t="shared" si="15"/>
        <v>Diciembre</v>
      </c>
      <c r="S992" t="s">
        <v>292</v>
      </c>
      <c r="T992" s="17" t="s">
        <v>242</v>
      </c>
    </row>
    <row r="993" spans="1:20">
      <c r="A993" s="4">
        <v>7725110111</v>
      </c>
      <c r="B993" s="5" t="s">
        <v>260</v>
      </c>
      <c r="C993" s="4">
        <v>48926170</v>
      </c>
      <c r="D993" s="5" t="s">
        <v>278</v>
      </c>
      <c r="E993" s="5" t="s">
        <v>71</v>
      </c>
      <c r="F993" s="5" t="s">
        <v>227</v>
      </c>
      <c r="G993" s="5" t="s">
        <v>172</v>
      </c>
      <c r="H993" s="5" t="s">
        <v>241</v>
      </c>
      <c r="I993" s="5" t="s">
        <v>42</v>
      </c>
      <c r="J993" s="5" t="s">
        <v>42</v>
      </c>
      <c r="K993" s="6">
        <v>40539</v>
      </c>
      <c r="L993" s="6">
        <v>40539</v>
      </c>
      <c r="M993" s="7">
        <v>146693</v>
      </c>
      <c r="N993" s="25" t="s">
        <v>289</v>
      </c>
      <c r="O993" s="25">
        <v>0</v>
      </c>
      <c r="P993" s="25">
        <v>0.14669299999999999</v>
      </c>
      <c r="Q993" s="18">
        <v>12</v>
      </c>
      <c r="R993" s="169" t="str">
        <f t="shared" si="15"/>
        <v>Diciembre</v>
      </c>
      <c r="S993" t="s">
        <v>293</v>
      </c>
      <c r="T993" s="17" t="s">
        <v>242</v>
      </c>
    </row>
    <row r="994" spans="1:20">
      <c r="A994" s="4">
        <v>7725110112</v>
      </c>
      <c r="B994" s="5" t="s">
        <v>261</v>
      </c>
      <c r="C994" s="4">
        <v>48926170</v>
      </c>
      <c r="D994" s="5" t="s">
        <v>278</v>
      </c>
      <c r="E994" s="5" t="s">
        <v>71</v>
      </c>
      <c r="F994" s="5" t="s">
        <v>227</v>
      </c>
      <c r="G994" s="5" t="s">
        <v>172</v>
      </c>
      <c r="H994" s="5" t="s">
        <v>241</v>
      </c>
      <c r="I994" s="5" t="s">
        <v>42</v>
      </c>
      <c r="J994" s="5" t="s">
        <v>42</v>
      </c>
      <c r="K994" s="6">
        <v>40539</v>
      </c>
      <c r="L994" s="6">
        <v>40539</v>
      </c>
      <c r="M994" s="7">
        <v>40009</v>
      </c>
      <c r="N994" s="25" t="s">
        <v>289</v>
      </c>
      <c r="O994" s="25">
        <v>0</v>
      </c>
      <c r="P994" s="25">
        <v>4.0009000000000003E-2</v>
      </c>
      <c r="Q994" s="18">
        <v>12</v>
      </c>
      <c r="R994" s="169" t="str">
        <f t="shared" si="15"/>
        <v>Diciembre</v>
      </c>
      <c r="S994" t="s">
        <v>293</v>
      </c>
      <c r="T994" s="17" t="s">
        <v>242</v>
      </c>
    </row>
    <row r="995" spans="1:20">
      <c r="A995" s="4">
        <v>7725110113</v>
      </c>
      <c r="B995" s="5" t="s">
        <v>262</v>
      </c>
      <c r="C995" s="4">
        <v>48926170</v>
      </c>
      <c r="D995" s="5" t="s">
        <v>278</v>
      </c>
      <c r="E995" s="5" t="s">
        <v>71</v>
      </c>
      <c r="F995" s="5" t="s">
        <v>227</v>
      </c>
      <c r="G995" s="5" t="s">
        <v>172</v>
      </c>
      <c r="H995" s="5" t="s">
        <v>241</v>
      </c>
      <c r="I995" s="5" t="s">
        <v>42</v>
      </c>
      <c r="J995" s="5" t="s">
        <v>42</v>
      </c>
      <c r="K995" s="6">
        <v>40539</v>
      </c>
      <c r="L995" s="6">
        <v>40539</v>
      </c>
      <c r="M995" s="7">
        <v>540097</v>
      </c>
      <c r="N995" s="25" t="s">
        <v>289</v>
      </c>
      <c r="O995" s="25">
        <v>0</v>
      </c>
      <c r="P995" s="25">
        <v>0.54009700000000005</v>
      </c>
      <c r="Q995" s="18">
        <v>12</v>
      </c>
      <c r="R995" s="169" t="str">
        <f t="shared" si="15"/>
        <v>Diciembre</v>
      </c>
      <c r="S995" t="s">
        <v>293</v>
      </c>
      <c r="T995" s="17" t="s">
        <v>242</v>
      </c>
    </row>
    <row r="996" spans="1:20">
      <c r="A996" s="4">
        <v>7725110114</v>
      </c>
      <c r="B996" s="5" t="s">
        <v>263</v>
      </c>
      <c r="C996" s="4">
        <v>48926170</v>
      </c>
      <c r="D996" s="5" t="s">
        <v>278</v>
      </c>
      <c r="E996" s="5" t="s">
        <v>71</v>
      </c>
      <c r="F996" s="5" t="s">
        <v>227</v>
      </c>
      <c r="G996" s="5" t="s">
        <v>172</v>
      </c>
      <c r="H996" s="5" t="s">
        <v>241</v>
      </c>
      <c r="I996" s="5" t="s">
        <v>42</v>
      </c>
      <c r="J996" s="5" t="s">
        <v>42</v>
      </c>
      <c r="K996" s="6">
        <v>40539</v>
      </c>
      <c r="L996" s="6">
        <v>40539</v>
      </c>
      <c r="M996" s="7">
        <v>353398</v>
      </c>
      <c r="N996" s="25" t="s">
        <v>289</v>
      </c>
      <c r="O996" s="25">
        <v>0</v>
      </c>
      <c r="P996" s="25">
        <v>0.35339799999999999</v>
      </c>
      <c r="Q996" s="18">
        <v>12</v>
      </c>
      <c r="R996" s="169" t="str">
        <f t="shared" si="15"/>
        <v>Diciembre</v>
      </c>
      <c r="S996" t="s">
        <v>293</v>
      </c>
      <c r="T996" s="17" t="s">
        <v>242</v>
      </c>
    </row>
    <row r="997" spans="1:20">
      <c r="A997" s="4">
        <v>7725110127</v>
      </c>
      <c r="B997" s="5" t="s">
        <v>268</v>
      </c>
      <c r="C997" s="4">
        <v>48926170</v>
      </c>
      <c r="D997" s="5" t="s">
        <v>278</v>
      </c>
      <c r="E997" s="5" t="s">
        <v>71</v>
      </c>
      <c r="F997" s="5" t="s">
        <v>227</v>
      </c>
      <c r="G997" s="5" t="s">
        <v>54</v>
      </c>
      <c r="H997" s="5" t="s">
        <v>231</v>
      </c>
      <c r="I997" s="5" t="s">
        <v>42</v>
      </c>
      <c r="J997" s="5" t="s">
        <v>42</v>
      </c>
      <c r="K997" s="6">
        <v>40539</v>
      </c>
      <c r="L997" s="6">
        <v>40539</v>
      </c>
      <c r="M997" s="7">
        <v>234628</v>
      </c>
      <c r="N997" s="25" t="s">
        <v>289</v>
      </c>
      <c r="O997" s="25">
        <v>0</v>
      </c>
      <c r="P997" s="25">
        <v>0.234628</v>
      </c>
      <c r="Q997" s="18">
        <v>12</v>
      </c>
      <c r="R997" s="169" t="str">
        <f t="shared" si="15"/>
        <v>Diciembre</v>
      </c>
      <c r="S997" t="s">
        <v>296</v>
      </c>
      <c r="T997" s="17" t="s">
        <v>242</v>
      </c>
    </row>
    <row r="998" spans="1:20">
      <c r="A998" s="4">
        <v>7725110128</v>
      </c>
      <c r="B998" s="5" t="s">
        <v>269</v>
      </c>
      <c r="C998" s="4">
        <v>48926170</v>
      </c>
      <c r="D998" s="5" t="s">
        <v>278</v>
      </c>
      <c r="E998" s="5" t="s">
        <v>71</v>
      </c>
      <c r="F998" s="5" t="s">
        <v>227</v>
      </c>
      <c r="G998" s="5" t="s">
        <v>54</v>
      </c>
      <c r="H998" s="5" t="s">
        <v>231</v>
      </c>
      <c r="I998" s="5" t="s">
        <v>42</v>
      </c>
      <c r="J998" s="5" t="s">
        <v>42</v>
      </c>
      <c r="K998" s="6">
        <v>40539</v>
      </c>
      <c r="L998" s="6">
        <v>40539</v>
      </c>
      <c r="M998" s="7">
        <v>-351916</v>
      </c>
      <c r="N998" s="25" t="s">
        <v>289</v>
      </c>
      <c r="O998" s="25">
        <v>0</v>
      </c>
      <c r="P998" s="25">
        <v>-0.35191600000000001</v>
      </c>
      <c r="Q998" s="18">
        <v>12</v>
      </c>
      <c r="R998" s="169" t="str">
        <f t="shared" si="15"/>
        <v>Diciembre</v>
      </c>
      <c r="S998" t="s">
        <v>296</v>
      </c>
      <c r="T998" s="17" t="s">
        <v>242</v>
      </c>
    </row>
    <row r="999" spans="1:20">
      <c r="A999" s="4">
        <v>7725110128</v>
      </c>
      <c r="B999" s="5" t="s">
        <v>269</v>
      </c>
      <c r="C999" s="4">
        <v>48926170</v>
      </c>
      <c r="D999" s="5" t="s">
        <v>278</v>
      </c>
      <c r="E999" s="5" t="s">
        <v>71</v>
      </c>
      <c r="F999" s="5" t="s">
        <v>227</v>
      </c>
      <c r="G999" s="5" t="s">
        <v>54</v>
      </c>
      <c r="H999" s="5" t="s">
        <v>231</v>
      </c>
      <c r="I999" s="5" t="s">
        <v>42</v>
      </c>
      <c r="J999" s="5" t="s">
        <v>42</v>
      </c>
      <c r="K999" s="6">
        <v>40539</v>
      </c>
      <c r="L999" s="6">
        <v>40539</v>
      </c>
      <c r="M999" s="7">
        <v>1180000</v>
      </c>
      <c r="N999" s="25" t="s">
        <v>289</v>
      </c>
      <c r="O999" s="25">
        <v>0</v>
      </c>
      <c r="P999" s="25">
        <v>1.18</v>
      </c>
      <c r="Q999" s="18">
        <v>12</v>
      </c>
      <c r="R999" s="169" t="str">
        <f t="shared" si="15"/>
        <v>Diciembre</v>
      </c>
      <c r="S999" t="s">
        <v>296</v>
      </c>
      <c r="T999" s="17" t="s">
        <v>242</v>
      </c>
    </row>
    <row r="1000" spans="1:20">
      <c r="A1000" s="4">
        <v>7725110129</v>
      </c>
      <c r="B1000" s="5" t="s">
        <v>270</v>
      </c>
      <c r="C1000" s="4">
        <v>48926170</v>
      </c>
      <c r="D1000" s="5" t="s">
        <v>278</v>
      </c>
      <c r="E1000" s="5" t="s">
        <v>71</v>
      </c>
      <c r="F1000" s="5" t="s">
        <v>227</v>
      </c>
      <c r="G1000" s="5" t="s">
        <v>54</v>
      </c>
      <c r="H1000" s="5" t="s">
        <v>231</v>
      </c>
      <c r="I1000" s="5" t="s">
        <v>42</v>
      </c>
      <c r="J1000" s="5" t="s">
        <v>42</v>
      </c>
      <c r="K1000" s="6">
        <v>40539</v>
      </c>
      <c r="L1000" s="6">
        <v>40539</v>
      </c>
      <c r="M1000" s="7">
        <v>-351916</v>
      </c>
      <c r="N1000" s="25" t="s">
        <v>289</v>
      </c>
      <c r="O1000" s="25">
        <v>0</v>
      </c>
      <c r="P1000" s="25">
        <v>-0.35191600000000001</v>
      </c>
      <c r="Q1000" s="18">
        <v>12</v>
      </c>
      <c r="R1000" s="169" t="str">
        <f t="shared" si="15"/>
        <v>Diciembre</v>
      </c>
      <c r="S1000" t="s">
        <v>296</v>
      </c>
      <c r="T1000" s="17" t="s">
        <v>242</v>
      </c>
    </row>
    <row r="1001" spans="1:20">
      <c r="A1001" s="4">
        <v>7725110129</v>
      </c>
      <c r="B1001" s="5" t="s">
        <v>270</v>
      </c>
      <c r="C1001" s="4">
        <v>48926170</v>
      </c>
      <c r="D1001" s="5" t="s">
        <v>278</v>
      </c>
      <c r="E1001" s="5" t="s">
        <v>71</v>
      </c>
      <c r="F1001" s="5" t="s">
        <v>227</v>
      </c>
      <c r="G1001" s="5" t="s">
        <v>54</v>
      </c>
      <c r="H1001" s="5" t="s">
        <v>231</v>
      </c>
      <c r="I1001" s="5" t="s">
        <v>42</v>
      </c>
      <c r="J1001" s="5" t="s">
        <v>42</v>
      </c>
      <c r="K1001" s="6">
        <v>40539</v>
      </c>
      <c r="L1001" s="6">
        <v>40539</v>
      </c>
      <c r="M1001" s="7">
        <v>1510600</v>
      </c>
      <c r="N1001" s="25" t="s">
        <v>289</v>
      </c>
      <c r="O1001" s="25">
        <v>0</v>
      </c>
      <c r="P1001" s="25">
        <v>1.5105999999999999</v>
      </c>
      <c r="Q1001" s="18">
        <v>12</v>
      </c>
      <c r="R1001" s="169" t="str">
        <f t="shared" si="15"/>
        <v>Diciembre</v>
      </c>
      <c r="S1001" t="s">
        <v>296</v>
      </c>
      <c r="T1001" s="17" t="s">
        <v>242</v>
      </c>
    </row>
    <row r="1002" spans="1:20">
      <c r="A1002" s="4">
        <v>7725110131</v>
      </c>
      <c r="B1002" s="5" t="s">
        <v>271</v>
      </c>
      <c r="C1002" s="4">
        <v>48926170</v>
      </c>
      <c r="D1002" s="5" t="s">
        <v>278</v>
      </c>
      <c r="E1002" s="5" t="s">
        <v>71</v>
      </c>
      <c r="F1002" s="5" t="s">
        <v>227</v>
      </c>
      <c r="G1002" s="5" t="s">
        <v>54</v>
      </c>
      <c r="H1002" s="5" t="s">
        <v>231</v>
      </c>
      <c r="I1002" s="5" t="s">
        <v>42</v>
      </c>
      <c r="J1002" s="5" t="s">
        <v>42</v>
      </c>
      <c r="K1002" s="6">
        <v>40539</v>
      </c>
      <c r="L1002" s="6">
        <v>40539</v>
      </c>
      <c r="M1002" s="7">
        <v>348200</v>
      </c>
      <c r="N1002" s="25" t="s">
        <v>289</v>
      </c>
      <c r="O1002" s="25">
        <v>0</v>
      </c>
      <c r="P1002" s="25">
        <v>0.34820000000000001</v>
      </c>
      <c r="Q1002" s="18">
        <v>12</v>
      </c>
      <c r="R1002" s="169" t="str">
        <f t="shared" si="15"/>
        <v>Diciembre</v>
      </c>
      <c r="S1002" t="s">
        <v>297</v>
      </c>
      <c r="T1002" s="17" t="s">
        <v>242</v>
      </c>
    </row>
    <row r="1003" spans="1:20">
      <c r="A1003" s="4">
        <v>7725110133</v>
      </c>
      <c r="B1003" s="5" t="s">
        <v>272</v>
      </c>
      <c r="C1003" s="4">
        <v>48926170</v>
      </c>
      <c r="D1003" s="5" t="s">
        <v>278</v>
      </c>
      <c r="E1003" s="5" t="s">
        <v>71</v>
      </c>
      <c r="F1003" s="5" t="s">
        <v>227</v>
      </c>
      <c r="G1003" s="5" t="s">
        <v>54</v>
      </c>
      <c r="H1003" s="5" t="s">
        <v>231</v>
      </c>
      <c r="I1003" s="5" t="s">
        <v>42</v>
      </c>
      <c r="J1003" s="5" t="s">
        <v>42</v>
      </c>
      <c r="K1003" s="6">
        <v>40539</v>
      </c>
      <c r="L1003" s="6">
        <v>40539</v>
      </c>
      <c r="M1003" s="7">
        <v>261020</v>
      </c>
      <c r="N1003" s="25" t="s">
        <v>289</v>
      </c>
      <c r="O1003" s="25">
        <v>0</v>
      </c>
      <c r="P1003" s="25">
        <v>0.26101999999999997</v>
      </c>
      <c r="Q1003" s="18">
        <v>12</v>
      </c>
      <c r="R1003" s="169" t="str">
        <f t="shared" si="15"/>
        <v>Diciembre</v>
      </c>
      <c r="S1003" t="s">
        <v>297</v>
      </c>
      <c r="T1003" s="17" t="s">
        <v>242</v>
      </c>
    </row>
    <row r="1004" spans="1:20">
      <c r="A1004" s="4">
        <v>7725110134</v>
      </c>
      <c r="B1004" s="5" t="s">
        <v>273</v>
      </c>
      <c r="C1004" s="4">
        <v>48926170</v>
      </c>
      <c r="D1004" s="5" t="s">
        <v>278</v>
      </c>
      <c r="E1004" s="5" t="s">
        <v>71</v>
      </c>
      <c r="F1004" s="5" t="s">
        <v>227</v>
      </c>
      <c r="G1004" s="5" t="s">
        <v>54</v>
      </c>
      <c r="H1004" s="5" t="s">
        <v>231</v>
      </c>
      <c r="I1004" s="5" t="s">
        <v>42</v>
      </c>
      <c r="J1004" s="5" t="s">
        <v>42</v>
      </c>
      <c r="K1004" s="6">
        <v>40539</v>
      </c>
      <c r="L1004" s="6">
        <v>40539</v>
      </c>
      <c r="M1004" s="7">
        <v>174300</v>
      </c>
      <c r="N1004" s="25" t="s">
        <v>289</v>
      </c>
      <c r="O1004" s="25">
        <v>0</v>
      </c>
      <c r="P1004" s="25">
        <v>0.17430000000000001</v>
      </c>
      <c r="Q1004" s="18">
        <v>12</v>
      </c>
      <c r="R1004" s="169" t="str">
        <f t="shared" si="15"/>
        <v>Diciembre</v>
      </c>
      <c r="S1004" t="s">
        <v>297</v>
      </c>
      <c r="T1004" s="17" t="s">
        <v>242</v>
      </c>
    </row>
    <row r="1005" spans="1:20">
      <c r="A1005" s="4">
        <v>7725110109</v>
      </c>
      <c r="B1005" s="5" t="s">
        <v>255</v>
      </c>
      <c r="C1005" s="4">
        <v>48926270</v>
      </c>
      <c r="D1005" s="5" t="s">
        <v>279</v>
      </c>
      <c r="E1005" s="5" t="s">
        <v>71</v>
      </c>
      <c r="F1005" s="5" t="s">
        <v>227</v>
      </c>
      <c r="G1005" s="5" t="s">
        <v>54</v>
      </c>
      <c r="H1005" s="5" t="s">
        <v>231</v>
      </c>
      <c r="I1005" s="5" t="s">
        <v>42</v>
      </c>
      <c r="J1005" s="5" t="s">
        <v>42</v>
      </c>
      <c r="K1005" s="6">
        <v>40539</v>
      </c>
      <c r="L1005" s="6">
        <v>40539</v>
      </c>
      <c r="M1005" s="7">
        <v>-118090</v>
      </c>
      <c r="N1005" s="25" t="s">
        <v>289</v>
      </c>
      <c r="O1005" s="25">
        <v>0</v>
      </c>
      <c r="P1005" s="25">
        <v>-0.11809</v>
      </c>
      <c r="Q1005" s="18">
        <v>12</v>
      </c>
      <c r="R1005" s="169" t="str">
        <f t="shared" si="15"/>
        <v>Diciembre</v>
      </c>
      <c r="S1005" t="s">
        <v>292</v>
      </c>
      <c r="T1005" s="17" t="s">
        <v>242</v>
      </c>
    </row>
    <row r="1006" spans="1:20">
      <c r="A1006" s="4">
        <v>7725110111</v>
      </c>
      <c r="B1006" s="5" t="s">
        <v>260</v>
      </c>
      <c r="C1006" s="4">
        <v>48926270</v>
      </c>
      <c r="D1006" s="5" t="s">
        <v>279</v>
      </c>
      <c r="E1006" s="5" t="s">
        <v>71</v>
      </c>
      <c r="F1006" s="5" t="s">
        <v>227</v>
      </c>
      <c r="G1006" s="5" t="s">
        <v>172</v>
      </c>
      <c r="H1006" s="5" t="s">
        <v>241</v>
      </c>
      <c r="I1006" s="5" t="s">
        <v>42</v>
      </c>
      <c r="J1006" s="5" t="s">
        <v>42</v>
      </c>
      <c r="K1006" s="6">
        <v>40539</v>
      </c>
      <c r="L1006" s="6">
        <v>40539</v>
      </c>
      <c r="M1006" s="7">
        <v>80662</v>
      </c>
      <c r="N1006" s="25" t="s">
        <v>289</v>
      </c>
      <c r="O1006" s="25">
        <v>0</v>
      </c>
      <c r="P1006" s="25">
        <v>8.0661999999999998E-2</v>
      </c>
      <c r="Q1006" s="18">
        <v>12</v>
      </c>
      <c r="R1006" s="169" t="str">
        <f t="shared" si="15"/>
        <v>Diciembre</v>
      </c>
      <c r="S1006" t="s">
        <v>293</v>
      </c>
      <c r="T1006" s="17" t="s">
        <v>242</v>
      </c>
    </row>
    <row r="1007" spans="1:20">
      <c r="A1007" s="4">
        <v>7725110112</v>
      </c>
      <c r="B1007" s="5" t="s">
        <v>261</v>
      </c>
      <c r="C1007" s="4">
        <v>48926270</v>
      </c>
      <c r="D1007" s="5" t="s">
        <v>279</v>
      </c>
      <c r="E1007" s="5" t="s">
        <v>71</v>
      </c>
      <c r="F1007" s="5" t="s">
        <v>227</v>
      </c>
      <c r="G1007" s="5" t="s">
        <v>172</v>
      </c>
      <c r="H1007" s="5" t="s">
        <v>241</v>
      </c>
      <c r="I1007" s="5" t="s">
        <v>42</v>
      </c>
      <c r="J1007" s="5" t="s">
        <v>42</v>
      </c>
      <c r="K1007" s="6">
        <v>40539</v>
      </c>
      <c r="L1007" s="6">
        <v>40539</v>
      </c>
      <c r="M1007" s="7">
        <v>21999</v>
      </c>
      <c r="N1007" s="25" t="s">
        <v>289</v>
      </c>
      <c r="O1007" s="25">
        <v>0</v>
      </c>
      <c r="P1007" s="25">
        <v>2.1999000000000001E-2</v>
      </c>
      <c r="Q1007" s="18">
        <v>12</v>
      </c>
      <c r="R1007" s="169" t="str">
        <f t="shared" si="15"/>
        <v>Diciembre</v>
      </c>
      <c r="S1007" t="s">
        <v>293</v>
      </c>
      <c r="T1007" s="17" t="s">
        <v>242</v>
      </c>
    </row>
    <row r="1008" spans="1:20">
      <c r="A1008" s="4">
        <v>7725110113</v>
      </c>
      <c r="B1008" s="5" t="s">
        <v>262</v>
      </c>
      <c r="C1008" s="4">
        <v>48926270</v>
      </c>
      <c r="D1008" s="5" t="s">
        <v>279</v>
      </c>
      <c r="E1008" s="5" t="s">
        <v>71</v>
      </c>
      <c r="F1008" s="5" t="s">
        <v>227</v>
      </c>
      <c r="G1008" s="5" t="s">
        <v>172</v>
      </c>
      <c r="H1008" s="5" t="s">
        <v>241</v>
      </c>
      <c r="I1008" s="5" t="s">
        <v>42</v>
      </c>
      <c r="J1008" s="5" t="s">
        <v>42</v>
      </c>
      <c r="K1008" s="6">
        <v>40539</v>
      </c>
      <c r="L1008" s="6">
        <v>40539</v>
      </c>
      <c r="M1008" s="7">
        <v>296983</v>
      </c>
      <c r="N1008" s="25" t="s">
        <v>289</v>
      </c>
      <c r="O1008" s="25">
        <v>0</v>
      </c>
      <c r="P1008" s="25">
        <v>0.296983</v>
      </c>
      <c r="Q1008" s="18">
        <v>12</v>
      </c>
      <c r="R1008" s="169" t="str">
        <f t="shared" si="15"/>
        <v>Diciembre</v>
      </c>
      <c r="S1008" t="s">
        <v>293</v>
      </c>
      <c r="T1008" s="17" t="s">
        <v>242</v>
      </c>
    </row>
    <row r="1009" spans="1:20">
      <c r="A1009" s="4">
        <v>7725110114</v>
      </c>
      <c r="B1009" s="5" t="s">
        <v>263</v>
      </c>
      <c r="C1009" s="4">
        <v>48926270</v>
      </c>
      <c r="D1009" s="5" t="s">
        <v>279</v>
      </c>
      <c r="E1009" s="5" t="s">
        <v>71</v>
      </c>
      <c r="F1009" s="5" t="s">
        <v>227</v>
      </c>
      <c r="G1009" s="5" t="s">
        <v>172</v>
      </c>
      <c r="H1009" s="5" t="s">
        <v>241</v>
      </c>
      <c r="I1009" s="5" t="s">
        <v>42</v>
      </c>
      <c r="J1009" s="5" t="s">
        <v>42</v>
      </c>
      <c r="K1009" s="6">
        <v>40539</v>
      </c>
      <c r="L1009" s="6">
        <v>40539</v>
      </c>
      <c r="M1009" s="7">
        <v>194321</v>
      </c>
      <c r="N1009" s="25" t="s">
        <v>289</v>
      </c>
      <c r="O1009" s="25">
        <v>0</v>
      </c>
      <c r="P1009" s="25">
        <v>0.19432099999999999</v>
      </c>
      <c r="Q1009" s="18">
        <v>12</v>
      </c>
      <c r="R1009" s="169" t="str">
        <f t="shared" si="15"/>
        <v>Diciembre</v>
      </c>
      <c r="S1009" t="s">
        <v>293</v>
      </c>
      <c r="T1009" s="17" t="s">
        <v>242</v>
      </c>
    </row>
    <row r="1010" spans="1:20">
      <c r="A1010" s="4">
        <v>7725110127</v>
      </c>
      <c r="B1010" s="5" t="s">
        <v>268</v>
      </c>
      <c r="C1010" s="4">
        <v>48926270</v>
      </c>
      <c r="D1010" s="5" t="s">
        <v>279</v>
      </c>
      <c r="E1010" s="5" t="s">
        <v>71</v>
      </c>
      <c r="F1010" s="5" t="s">
        <v>227</v>
      </c>
      <c r="G1010" s="5" t="s">
        <v>54</v>
      </c>
      <c r="H1010" s="5" t="s">
        <v>231</v>
      </c>
      <c r="I1010" s="5" t="s">
        <v>42</v>
      </c>
      <c r="J1010" s="5" t="s">
        <v>42</v>
      </c>
      <c r="K1010" s="6">
        <v>40539</v>
      </c>
      <c r="L1010" s="6">
        <v>40539</v>
      </c>
      <c r="M1010" s="7">
        <v>140900</v>
      </c>
      <c r="N1010" s="25" t="s">
        <v>289</v>
      </c>
      <c r="O1010" s="25">
        <v>0</v>
      </c>
      <c r="P1010" s="25">
        <v>0.1409</v>
      </c>
      <c r="Q1010" s="18">
        <v>12</v>
      </c>
      <c r="R1010" s="169" t="str">
        <f t="shared" si="15"/>
        <v>Diciembre</v>
      </c>
      <c r="S1010" t="s">
        <v>296</v>
      </c>
      <c r="T1010" s="17" t="s">
        <v>242</v>
      </c>
    </row>
    <row r="1011" spans="1:20">
      <c r="A1011" s="4">
        <v>7725110128</v>
      </c>
      <c r="B1011" s="5" t="s">
        <v>269</v>
      </c>
      <c r="C1011" s="4">
        <v>48926270</v>
      </c>
      <c r="D1011" s="5" t="s">
        <v>279</v>
      </c>
      <c r="E1011" s="5" t="s">
        <v>71</v>
      </c>
      <c r="F1011" s="5" t="s">
        <v>227</v>
      </c>
      <c r="G1011" s="5" t="s">
        <v>54</v>
      </c>
      <c r="H1011" s="5" t="s">
        <v>231</v>
      </c>
      <c r="I1011" s="5" t="s">
        <v>42</v>
      </c>
      <c r="J1011" s="5" t="s">
        <v>42</v>
      </c>
      <c r="K1011" s="6">
        <v>40539</v>
      </c>
      <c r="L1011" s="6">
        <v>40539</v>
      </c>
      <c r="M1011" s="7">
        <v>-168780</v>
      </c>
      <c r="N1011" s="25" t="s">
        <v>289</v>
      </c>
      <c r="O1011" s="25">
        <v>0</v>
      </c>
      <c r="P1011" s="25">
        <v>-0.16878000000000001</v>
      </c>
      <c r="Q1011" s="18">
        <v>12</v>
      </c>
      <c r="R1011" s="169" t="str">
        <f t="shared" si="15"/>
        <v>Diciembre</v>
      </c>
      <c r="S1011" t="s">
        <v>296</v>
      </c>
      <c r="T1011" s="17" t="s">
        <v>242</v>
      </c>
    </row>
    <row r="1012" spans="1:20">
      <c r="A1012" s="4">
        <v>7725110128</v>
      </c>
      <c r="B1012" s="5" t="s">
        <v>269</v>
      </c>
      <c r="C1012" s="4">
        <v>48926270</v>
      </c>
      <c r="D1012" s="5" t="s">
        <v>279</v>
      </c>
      <c r="E1012" s="5" t="s">
        <v>71</v>
      </c>
      <c r="F1012" s="5" t="s">
        <v>227</v>
      </c>
      <c r="G1012" s="5" t="s">
        <v>54</v>
      </c>
      <c r="H1012" s="5" t="s">
        <v>231</v>
      </c>
      <c r="I1012" s="5" t="s">
        <v>42</v>
      </c>
      <c r="J1012" s="5" t="s">
        <v>42</v>
      </c>
      <c r="K1012" s="6">
        <v>40539</v>
      </c>
      <c r="L1012" s="6">
        <v>40539</v>
      </c>
      <c r="M1012" s="7">
        <v>418400</v>
      </c>
      <c r="N1012" s="25" t="s">
        <v>289</v>
      </c>
      <c r="O1012" s="25">
        <v>0</v>
      </c>
      <c r="P1012" s="25">
        <v>0.41839999999999999</v>
      </c>
      <c r="Q1012" s="18">
        <v>12</v>
      </c>
      <c r="R1012" s="169" t="str">
        <f t="shared" si="15"/>
        <v>Diciembre</v>
      </c>
      <c r="S1012" t="s">
        <v>296</v>
      </c>
      <c r="T1012" s="17" t="s">
        <v>242</v>
      </c>
    </row>
    <row r="1013" spans="1:20">
      <c r="A1013" s="4">
        <v>7725110129</v>
      </c>
      <c r="B1013" s="5" t="s">
        <v>270</v>
      </c>
      <c r="C1013" s="4">
        <v>48926270</v>
      </c>
      <c r="D1013" s="5" t="s">
        <v>279</v>
      </c>
      <c r="E1013" s="5" t="s">
        <v>71</v>
      </c>
      <c r="F1013" s="5" t="s">
        <v>227</v>
      </c>
      <c r="G1013" s="5" t="s">
        <v>54</v>
      </c>
      <c r="H1013" s="5" t="s">
        <v>231</v>
      </c>
      <c r="I1013" s="5" t="s">
        <v>42</v>
      </c>
      <c r="J1013" s="5" t="s">
        <v>42</v>
      </c>
      <c r="K1013" s="6">
        <v>40539</v>
      </c>
      <c r="L1013" s="6">
        <v>40539</v>
      </c>
      <c r="M1013" s="7">
        <v>-168780</v>
      </c>
      <c r="N1013" s="25" t="s">
        <v>289</v>
      </c>
      <c r="O1013" s="25">
        <v>0</v>
      </c>
      <c r="P1013" s="25">
        <v>-0.16878000000000001</v>
      </c>
      <c r="Q1013" s="18">
        <v>12</v>
      </c>
      <c r="R1013" s="169" t="str">
        <f t="shared" si="15"/>
        <v>Diciembre</v>
      </c>
      <c r="S1013" t="s">
        <v>296</v>
      </c>
      <c r="T1013" s="17" t="s">
        <v>242</v>
      </c>
    </row>
    <row r="1014" spans="1:20">
      <c r="A1014" s="4">
        <v>7725110129</v>
      </c>
      <c r="B1014" s="5" t="s">
        <v>270</v>
      </c>
      <c r="C1014" s="4">
        <v>48926270</v>
      </c>
      <c r="D1014" s="5" t="s">
        <v>279</v>
      </c>
      <c r="E1014" s="5" t="s">
        <v>71</v>
      </c>
      <c r="F1014" s="5" t="s">
        <v>227</v>
      </c>
      <c r="G1014" s="5" t="s">
        <v>54</v>
      </c>
      <c r="H1014" s="5" t="s">
        <v>231</v>
      </c>
      <c r="I1014" s="5" t="s">
        <v>42</v>
      </c>
      <c r="J1014" s="5" t="s">
        <v>42</v>
      </c>
      <c r="K1014" s="6">
        <v>40539</v>
      </c>
      <c r="L1014" s="6">
        <v>40539</v>
      </c>
      <c r="M1014" s="7">
        <v>541300</v>
      </c>
      <c r="N1014" s="25" t="s">
        <v>289</v>
      </c>
      <c r="O1014" s="25">
        <v>0</v>
      </c>
      <c r="P1014" s="25">
        <v>0.5413</v>
      </c>
      <c r="Q1014" s="18">
        <v>12</v>
      </c>
      <c r="R1014" s="169" t="str">
        <f t="shared" si="15"/>
        <v>Diciembre</v>
      </c>
      <c r="S1014" t="s">
        <v>296</v>
      </c>
      <c r="T1014" s="17" t="s">
        <v>242</v>
      </c>
    </row>
    <row r="1015" spans="1:20">
      <c r="A1015" s="4">
        <v>7725110131</v>
      </c>
      <c r="B1015" s="5" t="s">
        <v>271</v>
      </c>
      <c r="C1015" s="4">
        <v>48926270</v>
      </c>
      <c r="D1015" s="5" t="s">
        <v>279</v>
      </c>
      <c r="E1015" s="5" t="s">
        <v>71</v>
      </c>
      <c r="F1015" s="5" t="s">
        <v>227</v>
      </c>
      <c r="G1015" s="5" t="s">
        <v>54</v>
      </c>
      <c r="H1015" s="5" t="s">
        <v>231</v>
      </c>
      <c r="I1015" s="5" t="s">
        <v>42</v>
      </c>
      <c r="J1015" s="5" t="s">
        <v>42</v>
      </c>
      <c r="K1015" s="6">
        <v>40539</v>
      </c>
      <c r="L1015" s="6">
        <v>40539</v>
      </c>
      <c r="M1015" s="7">
        <v>167500</v>
      </c>
      <c r="N1015" s="25" t="s">
        <v>289</v>
      </c>
      <c r="O1015" s="25">
        <v>0</v>
      </c>
      <c r="P1015" s="25">
        <v>0.16750000000000001</v>
      </c>
      <c r="Q1015" s="18">
        <v>12</v>
      </c>
      <c r="R1015" s="169" t="str">
        <f t="shared" si="15"/>
        <v>Diciembre</v>
      </c>
      <c r="S1015" t="s">
        <v>297</v>
      </c>
      <c r="T1015" s="17" t="s">
        <v>242</v>
      </c>
    </row>
    <row r="1016" spans="1:20">
      <c r="A1016" s="4">
        <v>7725110133</v>
      </c>
      <c r="B1016" s="5" t="s">
        <v>272</v>
      </c>
      <c r="C1016" s="4">
        <v>48926270</v>
      </c>
      <c r="D1016" s="5" t="s">
        <v>279</v>
      </c>
      <c r="E1016" s="5" t="s">
        <v>71</v>
      </c>
      <c r="F1016" s="5" t="s">
        <v>227</v>
      </c>
      <c r="G1016" s="5" t="s">
        <v>54</v>
      </c>
      <c r="H1016" s="5" t="s">
        <v>231</v>
      </c>
      <c r="I1016" s="5" t="s">
        <v>42</v>
      </c>
      <c r="J1016" s="5" t="s">
        <v>42</v>
      </c>
      <c r="K1016" s="6">
        <v>40539</v>
      </c>
      <c r="L1016" s="6">
        <v>40539</v>
      </c>
      <c r="M1016" s="7">
        <v>125500</v>
      </c>
      <c r="N1016" s="25" t="s">
        <v>289</v>
      </c>
      <c r="O1016" s="25">
        <v>0</v>
      </c>
      <c r="P1016" s="25">
        <v>0.1255</v>
      </c>
      <c r="Q1016" s="18">
        <v>12</v>
      </c>
      <c r="R1016" s="169" t="str">
        <f t="shared" si="15"/>
        <v>Diciembre</v>
      </c>
      <c r="S1016" t="s">
        <v>297</v>
      </c>
      <c r="T1016" s="17" t="s">
        <v>242</v>
      </c>
    </row>
    <row r="1017" spans="1:20">
      <c r="A1017" s="4">
        <v>7725110134</v>
      </c>
      <c r="B1017" s="5" t="s">
        <v>273</v>
      </c>
      <c r="C1017" s="4">
        <v>48926270</v>
      </c>
      <c r="D1017" s="5" t="s">
        <v>279</v>
      </c>
      <c r="E1017" s="5" t="s">
        <v>71</v>
      </c>
      <c r="F1017" s="5" t="s">
        <v>227</v>
      </c>
      <c r="G1017" s="5" t="s">
        <v>54</v>
      </c>
      <c r="H1017" s="5" t="s">
        <v>231</v>
      </c>
      <c r="I1017" s="5" t="s">
        <v>42</v>
      </c>
      <c r="J1017" s="5" t="s">
        <v>42</v>
      </c>
      <c r="K1017" s="6">
        <v>40539</v>
      </c>
      <c r="L1017" s="6">
        <v>40539</v>
      </c>
      <c r="M1017" s="7">
        <v>83700</v>
      </c>
      <c r="N1017" s="25" t="s">
        <v>289</v>
      </c>
      <c r="O1017" s="25">
        <v>0</v>
      </c>
      <c r="P1017" s="25">
        <v>8.3699999999999997E-2</v>
      </c>
      <c r="Q1017" s="18">
        <v>12</v>
      </c>
      <c r="R1017" s="169" t="str">
        <f t="shared" si="15"/>
        <v>Diciembre</v>
      </c>
      <c r="S1017" t="s">
        <v>297</v>
      </c>
      <c r="T1017" s="17" t="s">
        <v>242</v>
      </c>
    </row>
    <row r="1018" spans="1:20">
      <c r="A1018" s="4">
        <v>7725116403</v>
      </c>
      <c r="B1018" s="5" t="s">
        <v>274</v>
      </c>
      <c r="C1018" s="4">
        <v>48926170</v>
      </c>
      <c r="D1018" s="5" t="s">
        <v>278</v>
      </c>
      <c r="E1018" s="5" t="s">
        <v>239</v>
      </c>
      <c r="F1018" s="5" t="s">
        <v>227</v>
      </c>
      <c r="G1018" s="5" t="s">
        <v>78</v>
      </c>
      <c r="H1018" s="5" t="s">
        <v>79</v>
      </c>
      <c r="I1018" s="5" t="s">
        <v>42</v>
      </c>
      <c r="J1018" s="5" t="s">
        <v>42</v>
      </c>
      <c r="K1018" s="6">
        <v>40540</v>
      </c>
      <c r="L1018" s="6">
        <v>40541</v>
      </c>
      <c r="M1018" s="7">
        <v>6447937</v>
      </c>
      <c r="N1018" s="25" t="s">
        <v>289</v>
      </c>
      <c r="O1018" s="25">
        <v>0</v>
      </c>
      <c r="P1018" s="25">
        <v>6.4479369999999996</v>
      </c>
      <c r="Q1018" s="18">
        <v>12</v>
      </c>
      <c r="R1018" s="169" t="str">
        <f t="shared" si="15"/>
        <v>Diciembre</v>
      </c>
      <c r="S1018" t="s">
        <v>170</v>
      </c>
      <c r="T1018" s="17" t="s">
        <v>246</v>
      </c>
    </row>
    <row r="1019" spans="1:20">
      <c r="A1019" s="4">
        <v>7725116403</v>
      </c>
      <c r="B1019" s="5" t="s">
        <v>274</v>
      </c>
      <c r="C1019" s="4">
        <v>48926470</v>
      </c>
      <c r="D1019" s="5" t="s">
        <v>284</v>
      </c>
      <c r="E1019" s="5" t="s">
        <v>239</v>
      </c>
      <c r="F1019" s="5" t="s">
        <v>227</v>
      </c>
      <c r="G1019" s="5" t="s">
        <v>78</v>
      </c>
      <c r="H1019" s="5" t="s">
        <v>79</v>
      </c>
      <c r="I1019" s="5" t="s">
        <v>42</v>
      </c>
      <c r="J1019" s="5" t="s">
        <v>42</v>
      </c>
      <c r="K1019" s="6">
        <v>40540</v>
      </c>
      <c r="L1019" s="6">
        <v>40541</v>
      </c>
      <c r="M1019" s="7">
        <v>4456086</v>
      </c>
      <c r="N1019" s="25" t="s">
        <v>289</v>
      </c>
      <c r="O1019" s="25">
        <v>0</v>
      </c>
      <c r="P1019" s="25">
        <v>4.456086</v>
      </c>
      <c r="Q1019" s="18">
        <v>12</v>
      </c>
      <c r="R1019" s="169" t="str">
        <f t="shared" si="15"/>
        <v>Diciembre</v>
      </c>
      <c r="S1019" t="s">
        <v>170</v>
      </c>
      <c r="T1019" s="17" t="s">
        <v>246</v>
      </c>
    </row>
    <row r="1020" spans="1:20">
      <c r="A1020" s="4">
        <v>7725110109</v>
      </c>
      <c r="B1020" s="5" t="s">
        <v>255</v>
      </c>
      <c r="C1020" s="4">
        <v>48926070</v>
      </c>
      <c r="D1020" s="5" t="s">
        <v>174</v>
      </c>
      <c r="E1020" s="5" t="s">
        <v>71</v>
      </c>
      <c r="F1020" s="5" t="s">
        <v>227</v>
      </c>
      <c r="G1020" s="5" t="s">
        <v>251</v>
      </c>
      <c r="H1020" s="5" t="s">
        <v>252</v>
      </c>
      <c r="I1020" s="5" t="s">
        <v>42</v>
      </c>
      <c r="J1020" s="5" t="s">
        <v>42</v>
      </c>
      <c r="K1020" s="6">
        <v>40542</v>
      </c>
      <c r="L1020" s="6">
        <v>40542</v>
      </c>
      <c r="M1020" s="7">
        <v>-148000</v>
      </c>
      <c r="N1020" s="25" t="s">
        <v>289</v>
      </c>
      <c r="O1020" s="25">
        <v>0</v>
      </c>
      <c r="P1020" s="25">
        <v>-0.14799999999999999</v>
      </c>
      <c r="Q1020" s="18">
        <v>12</v>
      </c>
      <c r="R1020" s="169" t="str">
        <f t="shared" si="15"/>
        <v>Diciembre</v>
      </c>
      <c r="S1020" t="s">
        <v>292</v>
      </c>
      <c r="T1020" s="17" t="s">
        <v>242</v>
      </c>
    </row>
    <row r="1021" spans="1:20">
      <c r="A1021" s="4">
        <v>7725116403</v>
      </c>
      <c r="B1021" s="5" t="s">
        <v>274</v>
      </c>
      <c r="C1021" s="4">
        <v>48926270</v>
      </c>
      <c r="D1021" s="5" t="s">
        <v>279</v>
      </c>
      <c r="E1021" s="5" t="s">
        <v>239</v>
      </c>
      <c r="F1021" s="5" t="s">
        <v>227</v>
      </c>
      <c r="G1021" s="5" t="s">
        <v>100</v>
      </c>
      <c r="H1021" s="5" t="s">
        <v>245</v>
      </c>
      <c r="I1021" s="5" t="s">
        <v>42</v>
      </c>
      <c r="J1021" s="5" t="s">
        <v>42</v>
      </c>
      <c r="K1021" s="6">
        <v>40541</v>
      </c>
      <c r="L1021" s="6">
        <v>40542</v>
      </c>
      <c r="M1021" s="7">
        <v>19947793</v>
      </c>
      <c r="N1021" s="25" t="s">
        <v>289</v>
      </c>
      <c r="O1021" s="25">
        <v>0</v>
      </c>
      <c r="P1021" s="25">
        <v>19.947793000000001</v>
      </c>
      <c r="Q1021" s="18">
        <v>12</v>
      </c>
      <c r="R1021" s="169" t="str">
        <f t="shared" si="15"/>
        <v>Diciembre</v>
      </c>
      <c r="S1021" t="s">
        <v>170</v>
      </c>
      <c r="T1021" s="17" t="s">
        <v>246</v>
      </c>
    </row>
    <row r="1022" spans="1:20">
      <c r="A1022" s="4">
        <v>7725116403</v>
      </c>
      <c r="B1022" s="5" t="s">
        <v>274</v>
      </c>
      <c r="C1022" s="4">
        <v>48926370</v>
      </c>
      <c r="D1022" s="5" t="s">
        <v>281</v>
      </c>
      <c r="E1022" s="5" t="s">
        <v>239</v>
      </c>
      <c r="F1022" s="5" t="s">
        <v>227</v>
      </c>
      <c r="G1022" s="5" t="s">
        <v>100</v>
      </c>
      <c r="H1022" s="5" t="s">
        <v>245</v>
      </c>
      <c r="I1022" s="5" t="s">
        <v>42</v>
      </c>
      <c r="J1022" s="5" t="s">
        <v>42</v>
      </c>
      <c r="K1022" s="6">
        <v>40541</v>
      </c>
      <c r="L1022" s="6">
        <v>40542</v>
      </c>
      <c r="M1022" s="7">
        <v>51975936</v>
      </c>
      <c r="N1022" s="25" t="s">
        <v>289</v>
      </c>
      <c r="O1022" s="25">
        <v>0</v>
      </c>
      <c r="P1022" s="25">
        <v>51.975935999999997</v>
      </c>
      <c r="Q1022" s="18">
        <v>12</v>
      </c>
      <c r="R1022" s="169" t="str">
        <f t="shared" si="15"/>
        <v>Diciembre</v>
      </c>
      <c r="S1022" t="s">
        <v>170</v>
      </c>
      <c r="T1022" s="17" t="s">
        <v>246</v>
      </c>
    </row>
    <row r="1023" spans="1:20">
      <c r="A1023" s="4">
        <v>7725116403</v>
      </c>
      <c r="B1023" s="5" t="s">
        <v>274</v>
      </c>
      <c r="C1023" s="4">
        <v>48926470</v>
      </c>
      <c r="D1023" s="5" t="s">
        <v>284</v>
      </c>
      <c r="E1023" s="5" t="s">
        <v>239</v>
      </c>
      <c r="F1023" s="5" t="s">
        <v>227</v>
      </c>
      <c r="G1023" s="5" t="s">
        <v>100</v>
      </c>
      <c r="H1023" s="5" t="s">
        <v>245</v>
      </c>
      <c r="I1023" s="5" t="s">
        <v>42</v>
      </c>
      <c r="J1023" s="5" t="s">
        <v>42</v>
      </c>
      <c r="K1023" s="6">
        <v>40541</v>
      </c>
      <c r="L1023" s="6">
        <v>40542</v>
      </c>
      <c r="M1023" s="7">
        <v>1220687</v>
      </c>
      <c r="N1023" s="25" t="s">
        <v>289</v>
      </c>
      <c r="O1023" s="25">
        <v>0</v>
      </c>
      <c r="P1023" s="25">
        <v>1.2206870000000001</v>
      </c>
      <c r="Q1023" s="18">
        <v>12</v>
      </c>
      <c r="R1023" s="169" t="str">
        <f t="shared" si="15"/>
        <v>Diciembre</v>
      </c>
      <c r="S1023" t="s">
        <v>170</v>
      </c>
      <c r="T1023" s="17" t="s">
        <v>246</v>
      </c>
    </row>
    <row r="1024" spans="1:20">
      <c r="A1024" s="4">
        <v>7725116403</v>
      </c>
      <c r="B1024" s="5" t="s">
        <v>274</v>
      </c>
      <c r="C1024" s="4">
        <v>48926170</v>
      </c>
      <c r="D1024" s="5" t="s">
        <v>278</v>
      </c>
      <c r="E1024" s="5" t="s">
        <v>291</v>
      </c>
      <c r="F1024" s="5" t="s">
        <v>227</v>
      </c>
      <c r="G1024" s="5" t="s">
        <v>78</v>
      </c>
      <c r="H1024" s="5" t="s">
        <v>79</v>
      </c>
      <c r="I1024" s="5" t="s">
        <v>42</v>
      </c>
      <c r="J1024" s="5" t="s">
        <v>42</v>
      </c>
      <c r="K1024" s="6">
        <v>40539</v>
      </c>
      <c r="L1024" s="6">
        <v>40543</v>
      </c>
      <c r="M1024" s="7">
        <v>-72905</v>
      </c>
      <c r="N1024" s="25" t="s">
        <v>289</v>
      </c>
      <c r="O1024" s="25">
        <v>0</v>
      </c>
      <c r="P1024" s="25">
        <v>-7.2904999999999998E-2</v>
      </c>
      <c r="Q1024" s="18">
        <v>12</v>
      </c>
      <c r="R1024" s="169" t="str">
        <f t="shared" si="15"/>
        <v>Diciembre</v>
      </c>
      <c r="S1024" t="s">
        <v>170</v>
      </c>
      <c r="T1024" s="17" t="s">
        <v>246</v>
      </c>
    </row>
    <row r="1025"/>
    <row r="1026"/>
  </sheetData>
  <mergeCells count="1">
    <mergeCell ref="A2:J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P36"/>
  <sheetViews>
    <sheetView showGridLines="0" workbookViewId="0">
      <selection activeCell="I2" sqref="I2"/>
    </sheetView>
  </sheetViews>
  <sheetFormatPr baseColWidth="10" defaultColWidth="0" defaultRowHeight="12.75" zeroHeight="1"/>
  <cols>
    <col min="1" max="1" width="33.42578125" bestFit="1" customWidth="1"/>
    <col min="2" max="2" width="7.7109375" customWidth="1"/>
    <col min="3" max="14" width="11.5703125" customWidth="1"/>
    <col min="15" max="15" width="13.140625" bestFit="1" customWidth="1"/>
    <col min="16" max="16" width="11.42578125" customWidth="1"/>
    <col min="17" max="16384" width="11.42578125" hidden="1"/>
  </cols>
  <sheetData>
    <row r="1" spans="1:15" ht="15.75">
      <c r="A1" s="178" t="s">
        <v>607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</row>
    <row r="2" spans="1:15"/>
    <row r="3" spans="1:15"/>
    <row r="4" spans="1:15">
      <c r="A4" s="16" t="s">
        <v>298</v>
      </c>
      <c r="C4" s="16" t="s">
        <v>23</v>
      </c>
    </row>
    <row r="5" spans="1:15">
      <c r="A5" s="16" t="s">
        <v>275</v>
      </c>
      <c r="B5" s="16" t="s">
        <v>162</v>
      </c>
      <c r="C5" t="s">
        <v>188</v>
      </c>
      <c r="D5" t="s">
        <v>189</v>
      </c>
      <c r="E5" t="s">
        <v>190</v>
      </c>
      <c r="F5" t="s">
        <v>191</v>
      </c>
      <c r="G5" t="s">
        <v>192</v>
      </c>
      <c r="H5" t="s">
        <v>193</v>
      </c>
      <c r="I5" t="s">
        <v>194</v>
      </c>
      <c r="J5" t="s">
        <v>195</v>
      </c>
      <c r="K5" t="s">
        <v>196</v>
      </c>
      <c r="L5" t="s">
        <v>197</v>
      </c>
      <c r="M5" t="s">
        <v>198</v>
      </c>
      <c r="N5" t="s">
        <v>199</v>
      </c>
      <c r="O5" t="s">
        <v>25</v>
      </c>
    </row>
    <row r="6" spans="1:15">
      <c r="A6" t="s">
        <v>281</v>
      </c>
      <c r="B6" t="s">
        <v>246</v>
      </c>
      <c r="C6" s="7">
        <v>229349571</v>
      </c>
      <c r="D6" s="7">
        <v>261467912</v>
      </c>
      <c r="E6" s="7">
        <v>268369628</v>
      </c>
      <c r="F6" s="7">
        <v>405630357</v>
      </c>
      <c r="G6" s="7">
        <v>260660792</v>
      </c>
      <c r="H6" s="7">
        <v>230638899</v>
      </c>
      <c r="I6" s="7">
        <v>299790734</v>
      </c>
      <c r="J6" s="7">
        <v>211316412</v>
      </c>
      <c r="K6" s="7">
        <v>241647037</v>
      </c>
      <c r="L6" s="7">
        <v>190749757</v>
      </c>
      <c r="M6" s="7">
        <v>159562768</v>
      </c>
      <c r="N6" s="7">
        <v>352444039</v>
      </c>
      <c r="O6" s="7">
        <v>3111627906</v>
      </c>
    </row>
    <row r="7" spans="1:15">
      <c r="A7" t="s">
        <v>279</v>
      </c>
      <c r="B7" t="s">
        <v>242</v>
      </c>
      <c r="C7" s="7"/>
      <c r="D7" s="7">
        <v>6205970</v>
      </c>
      <c r="E7" s="7">
        <v>6138435</v>
      </c>
      <c r="F7" s="7">
        <v>6344392</v>
      </c>
      <c r="G7" s="7">
        <v>6077948</v>
      </c>
      <c r="H7" s="7">
        <v>6713039</v>
      </c>
      <c r="I7" s="7">
        <v>6726637</v>
      </c>
      <c r="J7" s="7">
        <v>7026580</v>
      </c>
      <c r="K7" s="7">
        <v>7169827</v>
      </c>
      <c r="L7" s="7">
        <v>7097788</v>
      </c>
      <c r="M7" s="7">
        <v>6814826</v>
      </c>
      <c r="N7" s="7">
        <v>5191678</v>
      </c>
      <c r="O7" s="7">
        <v>71507120</v>
      </c>
    </row>
    <row r="8" spans="1:15">
      <c r="B8" t="s">
        <v>246</v>
      </c>
      <c r="C8" s="7">
        <v>45796555</v>
      </c>
      <c r="D8" s="7">
        <v>84634555</v>
      </c>
      <c r="E8" s="7">
        <v>79489955</v>
      </c>
      <c r="F8" s="7">
        <v>121807865</v>
      </c>
      <c r="G8" s="7">
        <v>102971474</v>
      </c>
      <c r="H8" s="7">
        <v>183881466</v>
      </c>
      <c r="I8" s="7">
        <v>301421629</v>
      </c>
      <c r="J8" s="7">
        <v>238891304</v>
      </c>
      <c r="K8" s="7">
        <v>468866577</v>
      </c>
      <c r="L8" s="7">
        <v>351779176</v>
      </c>
      <c r="M8" s="7">
        <v>275632426</v>
      </c>
      <c r="N8" s="7">
        <v>104909931</v>
      </c>
      <c r="O8" s="7">
        <v>2360082913</v>
      </c>
    </row>
    <row r="9" spans="1:15">
      <c r="A9" t="s">
        <v>278</v>
      </c>
      <c r="B9" t="s">
        <v>242</v>
      </c>
      <c r="C9" s="7">
        <v>14862783</v>
      </c>
      <c r="D9" s="7">
        <v>18408954</v>
      </c>
      <c r="E9" s="7">
        <v>18149504</v>
      </c>
      <c r="F9" s="7">
        <v>18693940</v>
      </c>
      <c r="G9" s="7">
        <v>18002856</v>
      </c>
      <c r="H9" s="7">
        <v>17245761</v>
      </c>
      <c r="I9" s="7">
        <v>16821031</v>
      </c>
      <c r="J9" s="7">
        <v>18058223</v>
      </c>
      <c r="K9" s="7">
        <v>19656300</v>
      </c>
      <c r="L9" s="7">
        <v>20009299</v>
      </c>
      <c r="M9" s="7">
        <v>18550930</v>
      </c>
      <c r="N9" s="7">
        <v>11560778</v>
      </c>
      <c r="O9" s="7">
        <v>210020359</v>
      </c>
    </row>
    <row r="10" spans="1:15">
      <c r="B10" t="s">
        <v>246</v>
      </c>
      <c r="C10" s="7">
        <v>18895697</v>
      </c>
      <c r="D10" s="7">
        <v>11039073</v>
      </c>
      <c r="E10" s="7">
        <v>11124189</v>
      </c>
      <c r="F10" s="7">
        <v>43992964</v>
      </c>
      <c r="G10" s="7">
        <v>85126146</v>
      </c>
      <c r="H10" s="7">
        <v>81486363</v>
      </c>
      <c r="I10" s="7">
        <v>115249071</v>
      </c>
      <c r="J10" s="7">
        <v>73370848</v>
      </c>
      <c r="K10" s="7">
        <v>155830337</v>
      </c>
      <c r="L10" s="7">
        <v>109624321</v>
      </c>
      <c r="M10" s="7">
        <v>69527228</v>
      </c>
      <c r="N10" s="7">
        <v>43023304</v>
      </c>
      <c r="O10" s="7">
        <v>818289541</v>
      </c>
    </row>
    <row r="11" spans="1:15">
      <c r="A11" t="s">
        <v>174</v>
      </c>
      <c r="B11" t="s">
        <v>242</v>
      </c>
      <c r="C11" s="7">
        <v>22345009</v>
      </c>
      <c r="D11" s="7">
        <v>26831771</v>
      </c>
      <c r="E11" s="7">
        <v>27558748</v>
      </c>
      <c r="F11" s="7">
        <v>27918138</v>
      </c>
      <c r="G11" s="7">
        <v>26146212</v>
      </c>
      <c r="H11" s="7">
        <v>26057130</v>
      </c>
      <c r="I11" s="7">
        <v>28434648</v>
      </c>
      <c r="J11" s="7">
        <v>28771214</v>
      </c>
      <c r="K11" s="7">
        <v>29388389</v>
      </c>
      <c r="L11" s="7">
        <v>29225073</v>
      </c>
      <c r="M11" s="7">
        <v>25930667</v>
      </c>
      <c r="N11" s="7">
        <v>17544321</v>
      </c>
      <c r="O11" s="7">
        <v>316151320</v>
      </c>
    </row>
    <row r="12" spans="1:15">
      <c r="B12" t="s">
        <v>246</v>
      </c>
      <c r="C12" s="7">
        <v>300914</v>
      </c>
      <c r="D12" s="7">
        <v>1203656</v>
      </c>
      <c r="E12" s="7">
        <v>1256478</v>
      </c>
      <c r="F12" s="7">
        <v>1367367</v>
      </c>
      <c r="G12" s="7">
        <v>255174</v>
      </c>
      <c r="H12" s="7"/>
      <c r="I12" s="7"/>
      <c r="J12" s="7"/>
      <c r="K12" s="7"/>
      <c r="L12" s="7"/>
      <c r="M12" s="7"/>
      <c r="N12" s="7"/>
      <c r="O12" s="7">
        <v>4383589</v>
      </c>
    </row>
    <row r="13" spans="1:15">
      <c r="A13" t="s">
        <v>284</v>
      </c>
      <c r="B13" t="s">
        <v>246</v>
      </c>
      <c r="C13" s="7">
        <v>13614961</v>
      </c>
      <c r="D13" s="7">
        <v>18691905</v>
      </c>
      <c r="E13" s="7">
        <v>18468551</v>
      </c>
      <c r="F13" s="7">
        <v>21206567</v>
      </c>
      <c r="G13" s="7">
        <v>22463980</v>
      </c>
      <c r="H13" s="7">
        <v>23969934</v>
      </c>
      <c r="I13" s="7">
        <v>29678607</v>
      </c>
      <c r="J13" s="7">
        <v>20455219</v>
      </c>
      <c r="K13" s="7">
        <v>36937333</v>
      </c>
      <c r="L13" s="7">
        <v>40379596</v>
      </c>
      <c r="M13" s="7">
        <v>44097349</v>
      </c>
      <c r="N13" s="7">
        <v>37010803</v>
      </c>
      <c r="O13" s="7">
        <v>326974805</v>
      </c>
    </row>
    <row r="14" spans="1:15">
      <c r="A14" t="s">
        <v>25</v>
      </c>
      <c r="C14" s="7">
        <v>345165490</v>
      </c>
      <c r="D14" s="7">
        <v>428483796</v>
      </c>
      <c r="E14" s="7">
        <v>430555488</v>
      </c>
      <c r="F14" s="7">
        <v>646961590</v>
      </c>
      <c r="G14" s="7">
        <v>521704582</v>
      </c>
      <c r="H14" s="7">
        <v>569992592</v>
      </c>
      <c r="I14" s="7">
        <v>798122357</v>
      </c>
      <c r="J14" s="7">
        <v>597889800</v>
      </c>
      <c r="K14" s="7">
        <v>959495800</v>
      </c>
      <c r="L14" s="7">
        <v>748865010</v>
      </c>
      <c r="M14" s="7">
        <v>600116194</v>
      </c>
      <c r="N14" s="7">
        <v>571684854</v>
      </c>
      <c r="O14" s="7">
        <v>7219037553</v>
      </c>
    </row>
    <row r="15" spans="1:15"/>
    <row r="16" spans="1:15"/>
    <row r="17" spans="1:15"/>
    <row r="18" spans="1:15">
      <c r="A18" s="172" t="s">
        <v>354</v>
      </c>
    </row>
    <row r="19" spans="1:15" ht="1.5" customHeight="1"/>
    <row r="20" spans="1:15">
      <c r="A20" s="17" t="s">
        <v>299</v>
      </c>
      <c r="B20" s="17"/>
      <c r="C20" s="7">
        <f>(C9+C11)/1000000</f>
        <v>37.207791999999998</v>
      </c>
      <c r="D20" s="7">
        <f t="shared" ref="D20:N20" si="0">(D9+D11)/1000000</f>
        <v>45.240724999999998</v>
      </c>
      <c r="E20" s="7">
        <f t="shared" si="0"/>
        <v>45.708252000000002</v>
      </c>
      <c r="F20" s="7">
        <f t="shared" si="0"/>
        <v>46.612077999999997</v>
      </c>
      <c r="G20" s="7">
        <f t="shared" si="0"/>
        <v>44.149068</v>
      </c>
      <c r="H20" s="7">
        <f t="shared" si="0"/>
        <v>43.302891000000002</v>
      </c>
      <c r="I20" s="7">
        <f t="shared" si="0"/>
        <v>45.255679000000001</v>
      </c>
      <c r="J20" s="7">
        <f t="shared" si="0"/>
        <v>46.829436999999999</v>
      </c>
      <c r="K20" s="7">
        <f t="shared" si="0"/>
        <v>49.044688999999998</v>
      </c>
      <c r="L20" s="7">
        <f t="shared" si="0"/>
        <v>49.234372</v>
      </c>
      <c r="M20" s="7">
        <f t="shared" si="0"/>
        <v>44.481597000000001</v>
      </c>
      <c r="N20" s="7">
        <f t="shared" si="0"/>
        <v>29.105098999999999</v>
      </c>
      <c r="O20" s="7">
        <f>SUM(C20:N20)</f>
        <v>526.17167900000004</v>
      </c>
    </row>
    <row r="21" spans="1:15">
      <c r="A21" s="17" t="s">
        <v>300</v>
      </c>
      <c r="B21" s="17"/>
      <c r="C21" s="7">
        <f>(C10+C12)/1000000</f>
        <v>19.196611000000001</v>
      </c>
      <c r="D21" s="7">
        <f t="shared" ref="D21:N21" si="1">(D10+D12)/1000000</f>
        <v>12.242729000000001</v>
      </c>
      <c r="E21" s="7">
        <f t="shared" si="1"/>
        <v>12.380667000000001</v>
      </c>
      <c r="F21" s="7">
        <f t="shared" si="1"/>
        <v>45.360331000000002</v>
      </c>
      <c r="G21" s="7">
        <f t="shared" si="1"/>
        <v>85.381320000000002</v>
      </c>
      <c r="H21" s="7">
        <f t="shared" si="1"/>
        <v>81.486362999999997</v>
      </c>
      <c r="I21" s="7">
        <f t="shared" si="1"/>
        <v>115.249071</v>
      </c>
      <c r="J21" s="7">
        <f t="shared" si="1"/>
        <v>73.370847999999995</v>
      </c>
      <c r="K21" s="7">
        <f t="shared" si="1"/>
        <v>155.83033699999999</v>
      </c>
      <c r="L21" s="7">
        <f t="shared" si="1"/>
        <v>109.62432099999999</v>
      </c>
      <c r="M21" s="7">
        <f t="shared" si="1"/>
        <v>69.527227999999994</v>
      </c>
      <c r="N21" s="7">
        <f t="shared" si="1"/>
        <v>43.023304000000003</v>
      </c>
      <c r="O21" s="7">
        <f>SUM(C21:N21)</f>
        <v>822.67313000000013</v>
      </c>
    </row>
    <row r="22" spans="1:15">
      <c r="A22" s="17"/>
      <c r="B22" s="1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</row>
    <row r="23" spans="1:15">
      <c r="A23" s="172" t="s">
        <v>324</v>
      </c>
    </row>
    <row r="24" spans="1:15">
      <c r="A24" s="17" t="s">
        <v>301</v>
      </c>
      <c r="B24" s="17"/>
      <c r="C24" s="7">
        <f>+C7/1000000</f>
        <v>0</v>
      </c>
      <c r="D24" s="7">
        <f t="shared" ref="D24:N24" si="2">+D7/1000000</f>
        <v>6.2059699999999998</v>
      </c>
      <c r="E24" s="7">
        <f t="shared" si="2"/>
        <v>6.1384350000000003</v>
      </c>
      <c r="F24" s="7">
        <f t="shared" si="2"/>
        <v>6.344392</v>
      </c>
      <c r="G24" s="7">
        <f t="shared" si="2"/>
        <v>6.0779480000000001</v>
      </c>
      <c r="H24" s="7">
        <f t="shared" si="2"/>
        <v>6.7130390000000002</v>
      </c>
      <c r="I24" s="7">
        <f t="shared" si="2"/>
        <v>6.7266370000000002</v>
      </c>
      <c r="J24" s="7">
        <f t="shared" si="2"/>
        <v>7.02658</v>
      </c>
      <c r="K24" s="7">
        <f t="shared" si="2"/>
        <v>7.1698269999999997</v>
      </c>
      <c r="L24" s="7">
        <f t="shared" si="2"/>
        <v>7.0977880000000004</v>
      </c>
      <c r="M24" s="7">
        <f t="shared" si="2"/>
        <v>6.8148260000000001</v>
      </c>
      <c r="N24" s="7">
        <f t="shared" si="2"/>
        <v>5.1916779999999996</v>
      </c>
      <c r="O24" s="7">
        <f>SUM(C24:N24)</f>
        <v>71.50712</v>
      </c>
    </row>
    <row r="25" spans="1:15">
      <c r="A25" s="17" t="s">
        <v>302</v>
      </c>
      <c r="B25" s="17"/>
      <c r="C25" s="7">
        <f>+C8/1000000</f>
        <v>45.796554999999998</v>
      </c>
      <c r="D25" s="7">
        <f t="shared" ref="D25:N25" si="3">+D8/1000000</f>
        <v>84.634555000000006</v>
      </c>
      <c r="E25" s="7">
        <f t="shared" si="3"/>
        <v>79.489954999999995</v>
      </c>
      <c r="F25" s="7">
        <f t="shared" si="3"/>
        <v>121.80786500000001</v>
      </c>
      <c r="G25" s="7">
        <f t="shared" si="3"/>
        <v>102.971474</v>
      </c>
      <c r="H25" s="7">
        <f t="shared" si="3"/>
        <v>183.88146599999999</v>
      </c>
      <c r="I25" s="7">
        <f t="shared" si="3"/>
        <v>301.421629</v>
      </c>
      <c r="J25" s="7">
        <f t="shared" si="3"/>
        <v>238.89130399999999</v>
      </c>
      <c r="K25" s="7">
        <f t="shared" si="3"/>
        <v>468.86657700000001</v>
      </c>
      <c r="L25" s="7">
        <f t="shared" si="3"/>
        <v>351.77917600000001</v>
      </c>
      <c r="M25" s="7">
        <f t="shared" si="3"/>
        <v>275.63242600000001</v>
      </c>
      <c r="N25" s="7">
        <f t="shared" si="3"/>
        <v>104.909931</v>
      </c>
      <c r="O25" s="7">
        <f>SUM(C25:N25)</f>
        <v>2360.0829130000002</v>
      </c>
    </row>
    <row r="26" spans="1:15">
      <c r="A26" s="17"/>
      <c r="B26" s="1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</row>
    <row r="27" spans="1:15">
      <c r="A27" s="172" t="s">
        <v>348</v>
      </c>
    </row>
    <row r="28" spans="1:15">
      <c r="A28" s="17" t="s">
        <v>340</v>
      </c>
      <c r="B28" s="17"/>
      <c r="C28" s="7">
        <f>+(C6+C13)/1000000</f>
        <v>242.96453199999999</v>
      </c>
      <c r="D28" s="7">
        <f t="shared" ref="D28:N28" si="4">+(D6+D13)/1000000</f>
        <v>280.15981699999998</v>
      </c>
      <c r="E28" s="7">
        <f t="shared" si="4"/>
        <v>286.83817900000003</v>
      </c>
      <c r="F28" s="7">
        <f t="shared" si="4"/>
        <v>426.83692400000001</v>
      </c>
      <c r="G28" s="7">
        <f t="shared" si="4"/>
        <v>283.12477200000001</v>
      </c>
      <c r="H28" s="7">
        <f t="shared" si="4"/>
        <v>254.608833</v>
      </c>
      <c r="I28" s="7">
        <f t="shared" si="4"/>
        <v>329.46934099999999</v>
      </c>
      <c r="J28" s="7">
        <f t="shared" si="4"/>
        <v>231.77163100000001</v>
      </c>
      <c r="K28" s="7">
        <f t="shared" si="4"/>
        <v>278.58436999999998</v>
      </c>
      <c r="L28" s="7">
        <f t="shared" si="4"/>
        <v>231.12935300000001</v>
      </c>
      <c r="M28" s="7">
        <f t="shared" si="4"/>
        <v>203.66011700000001</v>
      </c>
      <c r="N28" s="7">
        <f t="shared" si="4"/>
        <v>389.45484199999999</v>
      </c>
      <c r="O28" s="7">
        <f>SUM(C28:N28)</f>
        <v>3438.6027109999995</v>
      </c>
    </row>
    <row r="29" spans="1:15">
      <c r="A29" s="17"/>
      <c r="B29" s="1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</row>
    <row r="30" spans="1:15">
      <c r="A30" s="17"/>
      <c r="B30" s="1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</row>
    <row r="31" spans="1:15">
      <c r="A31" s="17"/>
      <c r="B31" s="1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</row>
    <row r="32" spans="1:15">
      <c r="A32" s="17"/>
      <c r="B32" s="1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</row>
    <row r="33" spans="1:15">
      <c r="A33" s="17" t="s">
        <v>276</v>
      </c>
      <c r="C33" s="7">
        <f>+C20+C24</f>
        <v>37.207791999999998</v>
      </c>
      <c r="D33" s="7">
        <f t="shared" ref="D33:N33" si="5">+D20+D24</f>
        <v>51.446694999999998</v>
      </c>
      <c r="E33" s="7">
        <f t="shared" si="5"/>
        <v>51.846687000000003</v>
      </c>
      <c r="F33" s="7">
        <f t="shared" si="5"/>
        <v>52.956469999999996</v>
      </c>
      <c r="G33" s="7">
        <f t="shared" si="5"/>
        <v>50.227015999999999</v>
      </c>
      <c r="H33" s="7">
        <f t="shared" si="5"/>
        <v>50.015930000000004</v>
      </c>
      <c r="I33" s="7">
        <f t="shared" si="5"/>
        <v>51.982315999999997</v>
      </c>
      <c r="J33" s="7">
        <f t="shared" si="5"/>
        <v>53.856017000000001</v>
      </c>
      <c r="K33" s="7">
        <f t="shared" si="5"/>
        <v>56.214515999999996</v>
      </c>
      <c r="L33" s="7">
        <f t="shared" si="5"/>
        <v>56.332160000000002</v>
      </c>
      <c r="M33" s="7">
        <f t="shared" si="5"/>
        <v>51.296423000000004</v>
      </c>
      <c r="N33" s="7">
        <f t="shared" si="5"/>
        <v>34.296776999999999</v>
      </c>
      <c r="O33" s="7">
        <f>SUM(C33:N33)</f>
        <v>597.67879900000003</v>
      </c>
    </row>
    <row r="34" spans="1:15">
      <c r="A34" s="17" t="s">
        <v>277</v>
      </c>
      <c r="C34" s="7">
        <f>+C21+C25+C28</f>
        <v>307.95769799999999</v>
      </c>
      <c r="D34" s="7">
        <f t="shared" ref="D34:N34" si="6">+D21+D25+D28</f>
        <v>377.03710100000001</v>
      </c>
      <c r="E34" s="7">
        <f t="shared" si="6"/>
        <v>378.70880099999999</v>
      </c>
      <c r="F34" s="7">
        <f t="shared" si="6"/>
        <v>594.00512000000003</v>
      </c>
      <c r="G34" s="7">
        <f t="shared" si="6"/>
        <v>471.47756600000002</v>
      </c>
      <c r="H34" s="7">
        <f t="shared" si="6"/>
        <v>519.97666200000003</v>
      </c>
      <c r="I34" s="7">
        <f t="shared" si="6"/>
        <v>746.140041</v>
      </c>
      <c r="J34" s="7">
        <f t="shared" si="6"/>
        <v>544.03378300000008</v>
      </c>
      <c r="K34" s="7">
        <f t="shared" si="6"/>
        <v>903.28128399999991</v>
      </c>
      <c r="L34" s="7">
        <f t="shared" si="6"/>
        <v>692.53285000000005</v>
      </c>
      <c r="M34" s="7">
        <f t="shared" si="6"/>
        <v>548.81977099999995</v>
      </c>
      <c r="N34" s="7">
        <f t="shared" si="6"/>
        <v>537.38807699999995</v>
      </c>
      <c r="O34" s="7">
        <f>SUM(C34:N34)</f>
        <v>6621.3587540000008</v>
      </c>
    </row>
    <row r="35" spans="1:15"/>
    <row r="36" spans="1:15"/>
  </sheetData>
  <mergeCells count="1">
    <mergeCell ref="A1:O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indexed="12"/>
    <pageSetUpPr fitToPage="1"/>
  </sheetPr>
  <dimension ref="A1:WWB50"/>
  <sheetViews>
    <sheetView showGridLines="0" zoomScale="85" workbookViewId="0">
      <selection activeCell="B2" sqref="B2"/>
    </sheetView>
  </sheetViews>
  <sheetFormatPr baseColWidth="10" defaultColWidth="0" defaultRowHeight="15.95" customHeight="1" zeroHeight="1"/>
  <cols>
    <col min="1" max="1" width="3.140625" style="26" customWidth="1"/>
    <col min="2" max="2" width="28.5703125" style="26" customWidth="1"/>
    <col min="3" max="3" width="18.85546875" style="26" customWidth="1"/>
    <col min="4" max="15" width="16.7109375" style="26" customWidth="1"/>
    <col min="16" max="16" width="19" style="26" customWidth="1"/>
    <col min="17" max="17" width="11.85546875" style="26" customWidth="1"/>
    <col min="18" max="18" width="17.28515625" style="26" hidden="1"/>
    <col min="19" max="19" width="16.85546875" style="26" hidden="1"/>
    <col min="20" max="20" width="19.140625" style="26" hidden="1"/>
    <col min="21" max="256" width="11.42578125" style="26" hidden="1"/>
    <col min="257" max="257" width="1.7109375" style="26" hidden="1"/>
    <col min="258" max="258" width="45.85546875" style="26" hidden="1"/>
    <col min="259" max="259" width="1.42578125" style="26" hidden="1"/>
    <col min="260" max="271" width="16.7109375" style="26" hidden="1"/>
    <col min="272" max="272" width="17.7109375" style="26" hidden="1"/>
    <col min="273" max="273" width="1.42578125" style="26" hidden="1"/>
    <col min="274" max="274" width="17.28515625" style="26" hidden="1"/>
    <col min="275" max="275" width="16.85546875" style="26" hidden="1"/>
    <col min="276" max="276" width="19.140625" style="26" hidden="1"/>
    <col min="277" max="512" width="11.42578125" style="26" hidden="1"/>
    <col min="513" max="513" width="1.7109375" style="26" hidden="1"/>
    <col min="514" max="514" width="45.85546875" style="26" hidden="1"/>
    <col min="515" max="515" width="1.42578125" style="26" hidden="1"/>
    <col min="516" max="527" width="16.7109375" style="26" hidden="1"/>
    <col min="528" max="528" width="17.7109375" style="26" hidden="1"/>
    <col min="529" max="529" width="1.42578125" style="26" hidden="1"/>
    <col min="530" max="530" width="17.28515625" style="26" hidden="1"/>
    <col min="531" max="531" width="16.85546875" style="26" hidden="1"/>
    <col min="532" max="532" width="19.140625" style="26" hidden="1"/>
    <col min="533" max="768" width="11.42578125" style="26" hidden="1"/>
    <col min="769" max="769" width="1.7109375" style="26" hidden="1"/>
    <col min="770" max="770" width="45.85546875" style="26" hidden="1"/>
    <col min="771" max="771" width="1.42578125" style="26" hidden="1"/>
    <col min="772" max="783" width="16.7109375" style="26" hidden="1"/>
    <col min="784" max="784" width="17.7109375" style="26" hidden="1"/>
    <col min="785" max="785" width="1.42578125" style="26" hidden="1"/>
    <col min="786" max="786" width="17.28515625" style="26" hidden="1"/>
    <col min="787" max="787" width="16.85546875" style="26" hidden="1"/>
    <col min="788" max="788" width="19.140625" style="26" hidden="1"/>
    <col min="789" max="1024" width="11.42578125" style="26" hidden="1"/>
    <col min="1025" max="1025" width="1.7109375" style="26" hidden="1"/>
    <col min="1026" max="1026" width="45.85546875" style="26" hidden="1"/>
    <col min="1027" max="1027" width="1.42578125" style="26" hidden="1"/>
    <col min="1028" max="1039" width="16.7109375" style="26" hidden="1"/>
    <col min="1040" max="1040" width="17.7109375" style="26" hidden="1"/>
    <col min="1041" max="1041" width="1.42578125" style="26" hidden="1"/>
    <col min="1042" max="1042" width="17.28515625" style="26" hidden="1"/>
    <col min="1043" max="1043" width="16.85546875" style="26" hidden="1"/>
    <col min="1044" max="1044" width="19.140625" style="26" hidden="1"/>
    <col min="1045" max="1280" width="11.42578125" style="26" hidden="1"/>
    <col min="1281" max="1281" width="1.7109375" style="26" hidden="1"/>
    <col min="1282" max="1282" width="45.85546875" style="26" hidden="1"/>
    <col min="1283" max="1283" width="1.42578125" style="26" hidden="1"/>
    <col min="1284" max="1295" width="16.7109375" style="26" hidden="1"/>
    <col min="1296" max="1296" width="17.7109375" style="26" hidden="1"/>
    <col min="1297" max="1297" width="1.42578125" style="26" hidden="1"/>
    <col min="1298" max="1298" width="17.28515625" style="26" hidden="1"/>
    <col min="1299" max="1299" width="16.85546875" style="26" hidden="1"/>
    <col min="1300" max="1300" width="19.140625" style="26" hidden="1"/>
    <col min="1301" max="1536" width="11.42578125" style="26" hidden="1"/>
    <col min="1537" max="1537" width="1.7109375" style="26" hidden="1"/>
    <col min="1538" max="1538" width="45.85546875" style="26" hidden="1"/>
    <col min="1539" max="1539" width="1.42578125" style="26" hidden="1"/>
    <col min="1540" max="1551" width="16.7109375" style="26" hidden="1"/>
    <col min="1552" max="1552" width="17.7109375" style="26" hidden="1"/>
    <col min="1553" max="1553" width="1.42578125" style="26" hidden="1"/>
    <col min="1554" max="1554" width="17.28515625" style="26" hidden="1"/>
    <col min="1555" max="1555" width="16.85546875" style="26" hidden="1"/>
    <col min="1556" max="1556" width="19.140625" style="26" hidden="1"/>
    <col min="1557" max="1792" width="11.42578125" style="26" hidden="1"/>
    <col min="1793" max="1793" width="1.7109375" style="26" hidden="1"/>
    <col min="1794" max="1794" width="45.85546875" style="26" hidden="1"/>
    <col min="1795" max="1795" width="1.42578125" style="26" hidden="1"/>
    <col min="1796" max="1807" width="16.7109375" style="26" hidden="1"/>
    <col min="1808" max="1808" width="17.7109375" style="26" hidden="1"/>
    <col min="1809" max="1809" width="1.42578125" style="26" hidden="1"/>
    <col min="1810" max="1810" width="17.28515625" style="26" hidden="1"/>
    <col min="1811" max="1811" width="16.85546875" style="26" hidden="1"/>
    <col min="1812" max="1812" width="19.140625" style="26" hidden="1"/>
    <col min="1813" max="2048" width="11.42578125" style="26" hidden="1"/>
    <col min="2049" max="2049" width="1.7109375" style="26" hidden="1"/>
    <col min="2050" max="2050" width="45.85546875" style="26" hidden="1"/>
    <col min="2051" max="2051" width="1.42578125" style="26" hidden="1"/>
    <col min="2052" max="2063" width="16.7109375" style="26" hidden="1"/>
    <col min="2064" max="2064" width="17.7109375" style="26" hidden="1"/>
    <col min="2065" max="2065" width="1.42578125" style="26" hidden="1"/>
    <col min="2066" max="2066" width="17.28515625" style="26" hidden="1"/>
    <col min="2067" max="2067" width="16.85546875" style="26" hidden="1"/>
    <col min="2068" max="2068" width="19.140625" style="26" hidden="1"/>
    <col min="2069" max="2304" width="11.42578125" style="26" hidden="1"/>
    <col min="2305" max="2305" width="1.7109375" style="26" hidden="1"/>
    <col min="2306" max="2306" width="45.85546875" style="26" hidden="1"/>
    <col min="2307" max="2307" width="1.42578125" style="26" hidden="1"/>
    <col min="2308" max="2319" width="16.7109375" style="26" hidden="1"/>
    <col min="2320" max="2320" width="17.7109375" style="26" hidden="1"/>
    <col min="2321" max="2321" width="1.42578125" style="26" hidden="1"/>
    <col min="2322" max="2322" width="17.28515625" style="26" hidden="1"/>
    <col min="2323" max="2323" width="16.85546875" style="26" hidden="1"/>
    <col min="2324" max="2324" width="19.140625" style="26" hidden="1"/>
    <col min="2325" max="2560" width="11.42578125" style="26" hidden="1"/>
    <col min="2561" max="2561" width="1.7109375" style="26" hidden="1"/>
    <col min="2562" max="2562" width="45.85546875" style="26" hidden="1"/>
    <col min="2563" max="2563" width="1.42578125" style="26" hidden="1"/>
    <col min="2564" max="2575" width="16.7109375" style="26" hidden="1"/>
    <col min="2576" max="2576" width="17.7109375" style="26" hidden="1"/>
    <col min="2577" max="2577" width="1.42578125" style="26" hidden="1"/>
    <col min="2578" max="2578" width="17.28515625" style="26" hidden="1"/>
    <col min="2579" max="2579" width="16.85546875" style="26" hidden="1"/>
    <col min="2580" max="2580" width="19.140625" style="26" hidden="1"/>
    <col min="2581" max="2816" width="11.42578125" style="26" hidden="1"/>
    <col min="2817" max="2817" width="1.7109375" style="26" hidden="1"/>
    <col min="2818" max="2818" width="45.85546875" style="26" hidden="1"/>
    <col min="2819" max="2819" width="1.42578125" style="26" hidden="1"/>
    <col min="2820" max="2831" width="16.7109375" style="26" hidden="1"/>
    <col min="2832" max="2832" width="17.7109375" style="26" hidden="1"/>
    <col min="2833" max="2833" width="1.42578125" style="26" hidden="1"/>
    <col min="2834" max="2834" width="17.28515625" style="26" hidden="1"/>
    <col min="2835" max="2835" width="16.85546875" style="26" hidden="1"/>
    <col min="2836" max="2836" width="19.140625" style="26" hidden="1"/>
    <col min="2837" max="3072" width="11.42578125" style="26" hidden="1"/>
    <col min="3073" max="3073" width="1.7109375" style="26" hidden="1"/>
    <col min="3074" max="3074" width="45.85546875" style="26" hidden="1"/>
    <col min="3075" max="3075" width="1.42578125" style="26" hidden="1"/>
    <col min="3076" max="3087" width="16.7109375" style="26" hidden="1"/>
    <col min="3088" max="3088" width="17.7109375" style="26" hidden="1"/>
    <col min="3089" max="3089" width="1.42578125" style="26" hidden="1"/>
    <col min="3090" max="3090" width="17.28515625" style="26" hidden="1"/>
    <col min="3091" max="3091" width="16.85546875" style="26" hidden="1"/>
    <col min="3092" max="3092" width="19.140625" style="26" hidden="1"/>
    <col min="3093" max="3328" width="11.42578125" style="26" hidden="1"/>
    <col min="3329" max="3329" width="1.7109375" style="26" hidden="1"/>
    <col min="3330" max="3330" width="45.85546875" style="26" hidden="1"/>
    <col min="3331" max="3331" width="1.42578125" style="26" hidden="1"/>
    <col min="3332" max="3343" width="16.7109375" style="26" hidden="1"/>
    <col min="3344" max="3344" width="17.7109375" style="26" hidden="1"/>
    <col min="3345" max="3345" width="1.42578125" style="26" hidden="1"/>
    <col min="3346" max="3346" width="17.28515625" style="26" hidden="1"/>
    <col min="3347" max="3347" width="16.85546875" style="26" hidden="1"/>
    <col min="3348" max="3348" width="19.140625" style="26" hidden="1"/>
    <col min="3349" max="3584" width="11.42578125" style="26" hidden="1"/>
    <col min="3585" max="3585" width="1.7109375" style="26" hidden="1"/>
    <col min="3586" max="3586" width="45.85546875" style="26" hidden="1"/>
    <col min="3587" max="3587" width="1.42578125" style="26" hidden="1"/>
    <col min="3588" max="3599" width="16.7109375" style="26" hidden="1"/>
    <col min="3600" max="3600" width="17.7109375" style="26" hidden="1"/>
    <col min="3601" max="3601" width="1.42578125" style="26" hidden="1"/>
    <col min="3602" max="3602" width="17.28515625" style="26" hidden="1"/>
    <col min="3603" max="3603" width="16.85546875" style="26" hidden="1"/>
    <col min="3604" max="3604" width="19.140625" style="26" hidden="1"/>
    <col min="3605" max="3840" width="11.42578125" style="26" hidden="1"/>
    <col min="3841" max="3841" width="1.7109375" style="26" hidden="1"/>
    <col min="3842" max="3842" width="45.85546875" style="26" hidden="1"/>
    <col min="3843" max="3843" width="1.42578125" style="26" hidden="1"/>
    <col min="3844" max="3855" width="16.7109375" style="26" hidden="1"/>
    <col min="3856" max="3856" width="17.7109375" style="26" hidden="1"/>
    <col min="3857" max="3857" width="1.42578125" style="26" hidden="1"/>
    <col min="3858" max="3858" width="17.28515625" style="26" hidden="1"/>
    <col min="3859" max="3859" width="16.85546875" style="26" hidden="1"/>
    <col min="3860" max="3860" width="19.140625" style="26" hidden="1"/>
    <col min="3861" max="4096" width="11.42578125" style="26" hidden="1"/>
    <col min="4097" max="4097" width="1.7109375" style="26" hidden="1"/>
    <col min="4098" max="4098" width="45.85546875" style="26" hidden="1"/>
    <col min="4099" max="4099" width="1.42578125" style="26" hidden="1"/>
    <col min="4100" max="4111" width="16.7109375" style="26" hidden="1"/>
    <col min="4112" max="4112" width="17.7109375" style="26" hidden="1"/>
    <col min="4113" max="4113" width="1.42578125" style="26" hidden="1"/>
    <col min="4114" max="4114" width="17.28515625" style="26" hidden="1"/>
    <col min="4115" max="4115" width="16.85546875" style="26" hidden="1"/>
    <col min="4116" max="4116" width="19.140625" style="26" hidden="1"/>
    <col min="4117" max="4352" width="11.42578125" style="26" hidden="1"/>
    <col min="4353" max="4353" width="1.7109375" style="26" hidden="1"/>
    <col min="4354" max="4354" width="45.85546875" style="26" hidden="1"/>
    <col min="4355" max="4355" width="1.42578125" style="26" hidden="1"/>
    <col min="4356" max="4367" width="16.7109375" style="26" hidden="1"/>
    <col min="4368" max="4368" width="17.7109375" style="26" hidden="1"/>
    <col min="4369" max="4369" width="1.42578125" style="26" hidden="1"/>
    <col min="4370" max="4370" width="17.28515625" style="26" hidden="1"/>
    <col min="4371" max="4371" width="16.85546875" style="26" hidden="1"/>
    <col min="4372" max="4372" width="19.140625" style="26" hidden="1"/>
    <col min="4373" max="4608" width="11.42578125" style="26" hidden="1"/>
    <col min="4609" max="4609" width="1.7109375" style="26" hidden="1"/>
    <col min="4610" max="4610" width="45.85546875" style="26" hidden="1"/>
    <col min="4611" max="4611" width="1.42578125" style="26" hidden="1"/>
    <col min="4612" max="4623" width="16.7109375" style="26" hidden="1"/>
    <col min="4624" max="4624" width="17.7109375" style="26" hidden="1"/>
    <col min="4625" max="4625" width="1.42578125" style="26" hidden="1"/>
    <col min="4626" max="4626" width="17.28515625" style="26" hidden="1"/>
    <col min="4627" max="4627" width="16.85546875" style="26" hidden="1"/>
    <col min="4628" max="4628" width="19.140625" style="26" hidden="1"/>
    <col min="4629" max="4864" width="11.42578125" style="26" hidden="1"/>
    <col min="4865" max="4865" width="1.7109375" style="26" hidden="1"/>
    <col min="4866" max="4866" width="45.85546875" style="26" hidden="1"/>
    <col min="4867" max="4867" width="1.42578125" style="26" hidden="1"/>
    <col min="4868" max="4879" width="16.7109375" style="26" hidden="1"/>
    <col min="4880" max="4880" width="17.7109375" style="26" hidden="1"/>
    <col min="4881" max="4881" width="1.42578125" style="26" hidden="1"/>
    <col min="4882" max="4882" width="17.28515625" style="26" hidden="1"/>
    <col min="4883" max="4883" width="16.85546875" style="26" hidden="1"/>
    <col min="4884" max="4884" width="19.140625" style="26" hidden="1"/>
    <col min="4885" max="5120" width="11.42578125" style="26" hidden="1"/>
    <col min="5121" max="5121" width="1.7109375" style="26" hidden="1"/>
    <col min="5122" max="5122" width="45.85546875" style="26" hidden="1"/>
    <col min="5123" max="5123" width="1.42578125" style="26" hidden="1"/>
    <col min="5124" max="5135" width="16.7109375" style="26" hidden="1"/>
    <col min="5136" max="5136" width="17.7109375" style="26" hidden="1"/>
    <col min="5137" max="5137" width="1.42578125" style="26" hidden="1"/>
    <col min="5138" max="5138" width="17.28515625" style="26" hidden="1"/>
    <col min="5139" max="5139" width="16.85546875" style="26" hidden="1"/>
    <col min="5140" max="5140" width="19.140625" style="26" hidden="1"/>
    <col min="5141" max="5376" width="11.42578125" style="26" hidden="1"/>
    <col min="5377" max="5377" width="1.7109375" style="26" hidden="1"/>
    <col min="5378" max="5378" width="45.85546875" style="26" hidden="1"/>
    <col min="5379" max="5379" width="1.42578125" style="26" hidden="1"/>
    <col min="5380" max="5391" width="16.7109375" style="26" hidden="1"/>
    <col min="5392" max="5392" width="17.7109375" style="26" hidden="1"/>
    <col min="5393" max="5393" width="1.42578125" style="26" hidden="1"/>
    <col min="5394" max="5394" width="17.28515625" style="26" hidden="1"/>
    <col min="5395" max="5395" width="16.85546875" style="26" hidden="1"/>
    <col min="5396" max="5396" width="19.140625" style="26" hidden="1"/>
    <col min="5397" max="5632" width="11.42578125" style="26" hidden="1"/>
    <col min="5633" max="5633" width="1.7109375" style="26" hidden="1"/>
    <col min="5634" max="5634" width="45.85546875" style="26" hidden="1"/>
    <col min="5635" max="5635" width="1.42578125" style="26" hidden="1"/>
    <col min="5636" max="5647" width="16.7109375" style="26" hidden="1"/>
    <col min="5648" max="5648" width="17.7109375" style="26" hidden="1"/>
    <col min="5649" max="5649" width="1.42578125" style="26" hidden="1"/>
    <col min="5650" max="5650" width="17.28515625" style="26" hidden="1"/>
    <col min="5651" max="5651" width="16.85546875" style="26" hidden="1"/>
    <col min="5652" max="5652" width="19.140625" style="26" hidden="1"/>
    <col min="5653" max="5888" width="11.42578125" style="26" hidden="1"/>
    <col min="5889" max="5889" width="1.7109375" style="26" hidden="1"/>
    <col min="5890" max="5890" width="45.85546875" style="26" hidden="1"/>
    <col min="5891" max="5891" width="1.42578125" style="26" hidden="1"/>
    <col min="5892" max="5903" width="16.7109375" style="26" hidden="1"/>
    <col min="5904" max="5904" width="17.7109375" style="26" hidden="1"/>
    <col min="5905" max="5905" width="1.42578125" style="26" hidden="1"/>
    <col min="5906" max="5906" width="17.28515625" style="26" hidden="1"/>
    <col min="5907" max="5907" width="16.85546875" style="26" hidden="1"/>
    <col min="5908" max="5908" width="19.140625" style="26" hidden="1"/>
    <col min="5909" max="6144" width="11.42578125" style="26" hidden="1"/>
    <col min="6145" max="6145" width="1.7109375" style="26" hidden="1"/>
    <col min="6146" max="6146" width="45.85546875" style="26" hidden="1"/>
    <col min="6147" max="6147" width="1.42578125" style="26" hidden="1"/>
    <col min="6148" max="6159" width="16.7109375" style="26" hidden="1"/>
    <col min="6160" max="6160" width="17.7109375" style="26" hidden="1"/>
    <col min="6161" max="6161" width="1.42578125" style="26" hidden="1"/>
    <col min="6162" max="6162" width="17.28515625" style="26" hidden="1"/>
    <col min="6163" max="6163" width="16.85546875" style="26" hidden="1"/>
    <col min="6164" max="6164" width="19.140625" style="26" hidden="1"/>
    <col min="6165" max="6400" width="11.42578125" style="26" hidden="1"/>
    <col min="6401" max="6401" width="1.7109375" style="26" hidden="1"/>
    <col min="6402" max="6402" width="45.85546875" style="26" hidden="1"/>
    <col min="6403" max="6403" width="1.42578125" style="26" hidden="1"/>
    <col min="6404" max="6415" width="16.7109375" style="26" hidden="1"/>
    <col min="6416" max="6416" width="17.7109375" style="26" hidden="1"/>
    <col min="6417" max="6417" width="1.42578125" style="26" hidden="1"/>
    <col min="6418" max="6418" width="17.28515625" style="26" hidden="1"/>
    <col min="6419" max="6419" width="16.85546875" style="26" hidden="1"/>
    <col min="6420" max="6420" width="19.140625" style="26" hidden="1"/>
    <col min="6421" max="6656" width="11.42578125" style="26" hidden="1"/>
    <col min="6657" max="6657" width="1.7109375" style="26" hidden="1"/>
    <col min="6658" max="6658" width="45.85546875" style="26" hidden="1"/>
    <col min="6659" max="6659" width="1.42578125" style="26" hidden="1"/>
    <col min="6660" max="6671" width="16.7109375" style="26" hidden="1"/>
    <col min="6672" max="6672" width="17.7109375" style="26" hidden="1"/>
    <col min="6673" max="6673" width="1.42578125" style="26" hidden="1"/>
    <col min="6674" max="6674" width="17.28515625" style="26" hidden="1"/>
    <col min="6675" max="6675" width="16.85546875" style="26" hidden="1"/>
    <col min="6676" max="6676" width="19.140625" style="26" hidden="1"/>
    <col min="6677" max="6912" width="11.42578125" style="26" hidden="1"/>
    <col min="6913" max="6913" width="1.7109375" style="26" hidden="1"/>
    <col min="6914" max="6914" width="45.85546875" style="26" hidden="1"/>
    <col min="6915" max="6915" width="1.42578125" style="26" hidden="1"/>
    <col min="6916" max="6927" width="16.7109375" style="26" hidden="1"/>
    <col min="6928" max="6928" width="17.7109375" style="26" hidden="1"/>
    <col min="6929" max="6929" width="1.42578125" style="26" hidden="1"/>
    <col min="6930" max="6930" width="17.28515625" style="26" hidden="1"/>
    <col min="6931" max="6931" width="16.85546875" style="26" hidden="1"/>
    <col min="6932" max="6932" width="19.140625" style="26" hidden="1"/>
    <col min="6933" max="7168" width="11.42578125" style="26" hidden="1"/>
    <col min="7169" max="7169" width="1.7109375" style="26" hidden="1"/>
    <col min="7170" max="7170" width="45.85546875" style="26" hidden="1"/>
    <col min="7171" max="7171" width="1.42578125" style="26" hidden="1"/>
    <col min="7172" max="7183" width="16.7109375" style="26" hidden="1"/>
    <col min="7184" max="7184" width="17.7109375" style="26" hidden="1"/>
    <col min="7185" max="7185" width="1.42578125" style="26" hidden="1"/>
    <col min="7186" max="7186" width="17.28515625" style="26" hidden="1"/>
    <col min="7187" max="7187" width="16.85546875" style="26" hidden="1"/>
    <col min="7188" max="7188" width="19.140625" style="26" hidden="1"/>
    <col min="7189" max="7424" width="11.42578125" style="26" hidden="1"/>
    <col min="7425" max="7425" width="1.7109375" style="26" hidden="1"/>
    <col min="7426" max="7426" width="45.85546875" style="26" hidden="1"/>
    <col min="7427" max="7427" width="1.42578125" style="26" hidden="1"/>
    <col min="7428" max="7439" width="16.7109375" style="26" hidden="1"/>
    <col min="7440" max="7440" width="17.7109375" style="26" hidden="1"/>
    <col min="7441" max="7441" width="1.42578125" style="26" hidden="1"/>
    <col min="7442" max="7442" width="17.28515625" style="26" hidden="1"/>
    <col min="7443" max="7443" width="16.85546875" style="26" hidden="1"/>
    <col min="7444" max="7444" width="19.140625" style="26" hidden="1"/>
    <col min="7445" max="7680" width="11.42578125" style="26" hidden="1"/>
    <col min="7681" max="7681" width="1.7109375" style="26" hidden="1"/>
    <col min="7682" max="7682" width="45.85546875" style="26" hidden="1"/>
    <col min="7683" max="7683" width="1.42578125" style="26" hidden="1"/>
    <col min="7684" max="7695" width="16.7109375" style="26" hidden="1"/>
    <col min="7696" max="7696" width="17.7109375" style="26" hidden="1"/>
    <col min="7697" max="7697" width="1.42578125" style="26" hidden="1"/>
    <col min="7698" max="7698" width="17.28515625" style="26" hidden="1"/>
    <col min="7699" max="7699" width="16.85546875" style="26" hidden="1"/>
    <col min="7700" max="7700" width="19.140625" style="26" hidden="1"/>
    <col min="7701" max="7936" width="11.42578125" style="26" hidden="1"/>
    <col min="7937" max="7937" width="1.7109375" style="26" hidden="1"/>
    <col min="7938" max="7938" width="45.85546875" style="26" hidden="1"/>
    <col min="7939" max="7939" width="1.42578125" style="26" hidden="1"/>
    <col min="7940" max="7951" width="16.7109375" style="26" hidden="1"/>
    <col min="7952" max="7952" width="17.7109375" style="26" hidden="1"/>
    <col min="7953" max="7953" width="1.42578125" style="26" hidden="1"/>
    <col min="7954" max="7954" width="17.28515625" style="26" hidden="1"/>
    <col min="7955" max="7955" width="16.85546875" style="26" hidden="1"/>
    <col min="7956" max="7956" width="19.140625" style="26" hidden="1"/>
    <col min="7957" max="8192" width="11.42578125" style="26" hidden="1"/>
    <col min="8193" max="8193" width="1.7109375" style="26" hidden="1"/>
    <col min="8194" max="8194" width="45.85546875" style="26" hidden="1"/>
    <col min="8195" max="8195" width="1.42578125" style="26" hidden="1"/>
    <col min="8196" max="8207" width="16.7109375" style="26" hidden="1"/>
    <col min="8208" max="8208" width="17.7109375" style="26" hidden="1"/>
    <col min="8209" max="8209" width="1.42578125" style="26" hidden="1"/>
    <col min="8210" max="8210" width="17.28515625" style="26" hidden="1"/>
    <col min="8211" max="8211" width="16.85546875" style="26" hidden="1"/>
    <col min="8212" max="8212" width="19.140625" style="26" hidden="1"/>
    <col min="8213" max="8448" width="11.42578125" style="26" hidden="1"/>
    <col min="8449" max="8449" width="1.7109375" style="26" hidden="1"/>
    <col min="8450" max="8450" width="45.85546875" style="26" hidden="1"/>
    <col min="8451" max="8451" width="1.42578125" style="26" hidden="1"/>
    <col min="8452" max="8463" width="16.7109375" style="26" hidden="1"/>
    <col min="8464" max="8464" width="17.7109375" style="26" hidden="1"/>
    <col min="8465" max="8465" width="1.42578125" style="26" hidden="1"/>
    <col min="8466" max="8466" width="17.28515625" style="26" hidden="1"/>
    <col min="8467" max="8467" width="16.85546875" style="26" hidden="1"/>
    <col min="8468" max="8468" width="19.140625" style="26" hidden="1"/>
    <col min="8469" max="8704" width="11.42578125" style="26" hidden="1"/>
    <col min="8705" max="8705" width="1.7109375" style="26" hidden="1"/>
    <col min="8706" max="8706" width="45.85546875" style="26" hidden="1"/>
    <col min="8707" max="8707" width="1.42578125" style="26" hidden="1"/>
    <col min="8708" max="8719" width="16.7109375" style="26" hidden="1"/>
    <col min="8720" max="8720" width="17.7109375" style="26" hidden="1"/>
    <col min="8721" max="8721" width="1.42578125" style="26" hidden="1"/>
    <col min="8722" max="8722" width="17.28515625" style="26" hidden="1"/>
    <col min="8723" max="8723" width="16.85546875" style="26" hidden="1"/>
    <col min="8724" max="8724" width="19.140625" style="26" hidden="1"/>
    <col min="8725" max="8960" width="11.42578125" style="26" hidden="1"/>
    <col min="8961" max="8961" width="1.7109375" style="26" hidden="1"/>
    <col min="8962" max="8962" width="45.85546875" style="26" hidden="1"/>
    <col min="8963" max="8963" width="1.42578125" style="26" hidden="1"/>
    <col min="8964" max="8975" width="16.7109375" style="26" hidden="1"/>
    <col min="8976" max="8976" width="17.7109375" style="26" hidden="1"/>
    <col min="8977" max="8977" width="1.42578125" style="26" hidden="1"/>
    <col min="8978" max="8978" width="17.28515625" style="26" hidden="1"/>
    <col min="8979" max="8979" width="16.85546875" style="26" hidden="1"/>
    <col min="8980" max="8980" width="19.140625" style="26" hidden="1"/>
    <col min="8981" max="9216" width="11.42578125" style="26" hidden="1"/>
    <col min="9217" max="9217" width="1.7109375" style="26" hidden="1"/>
    <col min="9218" max="9218" width="45.85546875" style="26" hidden="1"/>
    <col min="9219" max="9219" width="1.42578125" style="26" hidden="1"/>
    <col min="9220" max="9231" width="16.7109375" style="26" hidden="1"/>
    <col min="9232" max="9232" width="17.7109375" style="26" hidden="1"/>
    <col min="9233" max="9233" width="1.42578125" style="26" hidden="1"/>
    <col min="9234" max="9234" width="17.28515625" style="26" hidden="1"/>
    <col min="9235" max="9235" width="16.85546875" style="26" hidden="1"/>
    <col min="9236" max="9236" width="19.140625" style="26" hidden="1"/>
    <col min="9237" max="9472" width="11.42578125" style="26" hidden="1"/>
    <col min="9473" max="9473" width="1.7109375" style="26" hidden="1"/>
    <col min="9474" max="9474" width="45.85546875" style="26" hidden="1"/>
    <col min="9475" max="9475" width="1.42578125" style="26" hidden="1"/>
    <col min="9476" max="9487" width="16.7109375" style="26" hidden="1"/>
    <col min="9488" max="9488" width="17.7109375" style="26" hidden="1"/>
    <col min="9489" max="9489" width="1.42578125" style="26" hidden="1"/>
    <col min="9490" max="9490" width="17.28515625" style="26" hidden="1"/>
    <col min="9491" max="9491" width="16.85546875" style="26" hidden="1"/>
    <col min="9492" max="9492" width="19.140625" style="26" hidden="1"/>
    <col min="9493" max="9728" width="11.42578125" style="26" hidden="1"/>
    <col min="9729" max="9729" width="1.7109375" style="26" hidden="1"/>
    <col min="9730" max="9730" width="45.85546875" style="26" hidden="1"/>
    <col min="9731" max="9731" width="1.42578125" style="26" hidden="1"/>
    <col min="9732" max="9743" width="16.7109375" style="26" hidden="1"/>
    <col min="9744" max="9744" width="17.7109375" style="26" hidden="1"/>
    <col min="9745" max="9745" width="1.42578125" style="26" hidden="1"/>
    <col min="9746" max="9746" width="17.28515625" style="26" hidden="1"/>
    <col min="9747" max="9747" width="16.85546875" style="26" hidden="1"/>
    <col min="9748" max="9748" width="19.140625" style="26" hidden="1"/>
    <col min="9749" max="9984" width="11.42578125" style="26" hidden="1"/>
    <col min="9985" max="9985" width="1.7109375" style="26" hidden="1"/>
    <col min="9986" max="9986" width="45.85546875" style="26" hidden="1"/>
    <col min="9987" max="9987" width="1.42578125" style="26" hidden="1"/>
    <col min="9988" max="9999" width="16.7109375" style="26" hidden="1"/>
    <col min="10000" max="10000" width="17.7109375" style="26" hidden="1"/>
    <col min="10001" max="10001" width="1.42578125" style="26" hidden="1"/>
    <col min="10002" max="10002" width="17.28515625" style="26" hidden="1"/>
    <col min="10003" max="10003" width="16.85546875" style="26" hidden="1"/>
    <col min="10004" max="10004" width="19.140625" style="26" hidden="1"/>
    <col min="10005" max="10240" width="11.42578125" style="26" hidden="1"/>
    <col min="10241" max="10241" width="1.7109375" style="26" hidden="1"/>
    <col min="10242" max="10242" width="45.85546875" style="26" hidden="1"/>
    <col min="10243" max="10243" width="1.42578125" style="26" hidden="1"/>
    <col min="10244" max="10255" width="16.7109375" style="26" hidden="1"/>
    <col min="10256" max="10256" width="17.7109375" style="26" hidden="1"/>
    <col min="10257" max="10257" width="1.42578125" style="26" hidden="1"/>
    <col min="10258" max="10258" width="17.28515625" style="26" hidden="1"/>
    <col min="10259" max="10259" width="16.85546875" style="26" hidden="1"/>
    <col min="10260" max="10260" width="19.140625" style="26" hidden="1"/>
    <col min="10261" max="10496" width="11.42578125" style="26" hidden="1"/>
    <col min="10497" max="10497" width="1.7109375" style="26" hidden="1"/>
    <col min="10498" max="10498" width="45.85546875" style="26" hidden="1"/>
    <col min="10499" max="10499" width="1.42578125" style="26" hidden="1"/>
    <col min="10500" max="10511" width="16.7109375" style="26" hidden="1"/>
    <col min="10512" max="10512" width="17.7109375" style="26" hidden="1"/>
    <col min="10513" max="10513" width="1.42578125" style="26" hidden="1"/>
    <col min="10514" max="10514" width="17.28515625" style="26" hidden="1"/>
    <col min="10515" max="10515" width="16.85546875" style="26" hidden="1"/>
    <col min="10516" max="10516" width="19.140625" style="26" hidden="1"/>
    <col min="10517" max="10752" width="11.42578125" style="26" hidden="1"/>
    <col min="10753" max="10753" width="1.7109375" style="26" hidden="1"/>
    <col min="10754" max="10754" width="45.85546875" style="26" hidden="1"/>
    <col min="10755" max="10755" width="1.42578125" style="26" hidden="1"/>
    <col min="10756" max="10767" width="16.7109375" style="26" hidden="1"/>
    <col min="10768" max="10768" width="17.7109375" style="26" hidden="1"/>
    <col min="10769" max="10769" width="1.42578125" style="26" hidden="1"/>
    <col min="10770" max="10770" width="17.28515625" style="26" hidden="1"/>
    <col min="10771" max="10771" width="16.85546875" style="26" hidden="1"/>
    <col min="10772" max="10772" width="19.140625" style="26" hidden="1"/>
    <col min="10773" max="11008" width="11.42578125" style="26" hidden="1"/>
    <col min="11009" max="11009" width="1.7109375" style="26" hidden="1"/>
    <col min="11010" max="11010" width="45.85546875" style="26" hidden="1"/>
    <col min="11011" max="11011" width="1.42578125" style="26" hidden="1"/>
    <col min="11012" max="11023" width="16.7109375" style="26" hidden="1"/>
    <col min="11024" max="11024" width="17.7109375" style="26" hidden="1"/>
    <col min="11025" max="11025" width="1.42578125" style="26" hidden="1"/>
    <col min="11026" max="11026" width="17.28515625" style="26" hidden="1"/>
    <col min="11027" max="11027" width="16.85546875" style="26" hidden="1"/>
    <col min="11028" max="11028" width="19.140625" style="26" hidden="1"/>
    <col min="11029" max="11264" width="11.42578125" style="26" hidden="1"/>
    <col min="11265" max="11265" width="1.7109375" style="26" hidden="1"/>
    <col min="11266" max="11266" width="45.85546875" style="26" hidden="1"/>
    <col min="11267" max="11267" width="1.42578125" style="26" hidden="1"/>
    <col min="11268" max="11279" width="16.7109375" style="26" hidden="1"/>
    <col min="11280" max="11280" width="17.7109375" style="26" hidden="1"/>
    <col min="11281" max="11281" width="1.42578125" style="26" hidden="1"/>
    <col min="11282" max="11282" width="17.28515625" style="26" hidden="1"/>
    <col min="11283" max="11283" width="16.85546875" style="26" hidden="1"/>
    <col min="11284" max="11284" width="19.140625" style="26" hidden="1"/>
    <col min="11285" max="11520" width="11.42578125" style="26" hidden="1"/>
    <col min="11521" max="11521" width="1.7109375" style="26" hidden="1"/>
    <col min="11522" max="11522" width="45.85546875" style="26" hidden="1"/>
    <col min="11523" max="11523" width="1.42578125" style="26" hidden="1"/>
    <col min="11524" max="11535" width="16.7109375" style="26" hidden="1"/>
    <col min="11536" max="11536" width="17.7109375" style="26" hidden="1"/>
    <col min="11537" max="11537" width="1.42578125" style="26" hidden="1"/>
    <col min="11538" max="11538" width="17.28515625" style="26" hidden="1"/>
    <col min="11539" max="11539" width="16.85546875" style="26" hidden="1"/>
    <col min="11540" max="11540" width="19.140625" style="26" hidden="1"/>
    <col min="11541" max="11776" width="11.42578125" style="26" hidden="1"/>
    <col min="11777" max="11777" width="1.7109375" style="26" hidden="1"/>
    <col min="11778" max="11778" width="45.85546875" style="26" hidden="1"/>
    <col min="11779" max="11779" width="1.42578125" style="26" hidden="1"/>
    <col min="11780" max="11791" width="16.7109375" style="26" hidden="1"/>
    <col min="11792" max="11792" width="17.7109375" style="26" hidden="1"/>
    <col min="11793" max="11793" width="1.42578125" style="26" hidden="1"/>
    <col min="11794" max="11794" width="17.28515625" style="26" hidden="1"/>
    <col min="11795" max="11795" width="16.85546875" style="26" hidden="1"/>
    <col min="11796" max="11796" width="19.140625" style="26" hidden="1"/>
    <col min="11797" max="12032" width="11.42578125" style="26" hidden="1"/>
    <col min="12033" max="12033" width="1.7109375" style="26" hidden="1"/>
    <col min="12034" max="12034" width="45.85546875" style="26" hidden="1"/>
    <col min="12035" max="12035" width="1.42578125" style="26" hidden="1"/>
    <col min="12036" max="12047" width="16.7109375" style="26" hidden="1"/>
    <col min="12048" max="12048" width="17.7109375" style="26" hidden="1"/>
    <col min="12049" max="12049" width="1.42578125" style="26" hidden="1"/>
    <col min="12050" max="12050" width="17.28515625" style="26" hidden="1"/>
    <col min="12051" max="12051" width="16.85546875" style="26" hidden="1"/>
    <col min="12052" max="12052" width="19.140625" style="26" hidden="1"/>
    <col min="12053" max="12288" width="11.42578125" style="26" hidden="1"/>
    <col min="12289" max="12289" width="1.7109375" style="26" hidden="1"/>
    <col min="12290" max="12290" width="45.85546875" style="26" hidden="1"/>
    <col min="12291" max="12291" width="1.42578125" style="26" hidden="1"/>
    <col min="12292" max="12303" width="16.7109375" style="26" hidden="1"/>
    <col min="12304" max="12304" width="17.7109375" style="26" hidden="1"/>
    <col min="12305" max="12305" width="1.42578125" style="26" hidden="1"/>
    <col min="12306" max="12306" width="17.28515625" style="26" hidden="1"/>
    <col min="12307" max="12307" width="16.85546875" style="26" hidden="1"/>
    <col min="12308" max="12308" width="19.140625" style="26" hidden="1"/>
    <col min="12309" max="12544" width="11.42578125" style="26" hidden="1"/>
    <col min="12545" max="12545" width="1.7109375" style="26" hidden="1"/>
    <col min="12546" max="12546" width="45.85546875" style="26" hidden="1"/>
    <col min="12547" max="12547" width="1.42578125" style="26" hidden="1"/>
    <col min="12548" max="12559" width="16.7109375" style="26" hidden="1"/>
    <col min="12560" max="12560" width="17.7109375" style="26" hidden="1"/>
    <col min="12561" max="12561" width="1.42578125" style="26" hidden="1"/>
    <col min="12562" max="12562" width="17.28515625" style="26" hidden="1"/>
    <col min="12563" max="12563" width="16.85546875" style="26" hidden="1"/>
    <col min="12564" max="12564" width="19.140625" style="26" hidden="1"/>
    <col min="12565" max="12800" width="11.42578125" style="26" hidden="1"/>
    <col min="12801" max="12801" width="1.7109375" style="26" hidden="1"/>
    <col min="12802" max="12802" width="45.85546875" style="26" hidden="1"/>
    <col min="12803" max="12803" width="1.42578125" style="26" hidden="1"/>
    <col min="12804" max="12815" width="16.7109375" style="26" hidden="1"/>
    <col min="12816" max="12816" width="17.7109375" style="26" hidden="1"/>
    <col min="12817" max="12817" width="1.42578125" style="26" hidden="1"/>
    <col min="12818" max="12818" width="17.28515625" style="26" hidden="1"/>
    <col min="12819" max="12819" width="16.85546875" style="26" hidden="1"/>
    <col min="12820" max="12820" width="19.140625" style="26" hidden="1"/>
    <col min="12821" max="13056" width="11.42578125" style="26" hidden="1"/>
    <col min="13057" max="13057" width="1.7109375" style="26" hidden="1"/>
    <col min="13058" max="13058" width="45.85546875" style="26" hidden="1"/>
    <col min="13059" max="13059" width="1.42578125" style="26" hidden="1"/>
    <col min="13060" max="13071" width="16.7109375" style="26" hidden="1"/>
    <col min="13072" max="13072" width="17.7109375" style="26" hidden="1"/>
    <col min="13073" max="13073" width="1.42578125" style="26" hidden="1"/>
    <col min="13074" max="13074" width="17.28515625" style="26" hidden="1"/>
    <col min="13075" max="13075" width="16.85546875" style="26" hidden="1"/>
    <col min="13076" max="13076" width="19.140625" style="26" hidden="1"/>
    <col min="13077" max="13312" width="11.42578125" style="26" hidden="1"/>
    <col min="13313" max="13313" width="1.7109375" style="26" hidden="1"/>
    <col min="13314" max="13314" width="45.85546875" style="26" hidden="1"/>
    <col min="13315" max="13315" width="1.42578125" style="26" hidden="1"/>
    <col min="13316" max="13327" width="16.7109375" style="26" hidden="1"/>
    <col min="13328" max="13328" width="17.7109375" style="26" hidden="1"/>
    <col min="13329" max="13329" width="1.42578125" style="26" hidden="1"/>
    <col min="13330" max="13330" width="17.28515625" style="26" hidden="1"/>
    <col min="13331" max="13331" width="16.85546875" style="26" hidden="1"/>
    <col min="13332" max="13332" width="19.140625" style="26" hidden="1"/>
    <col min="13333" max="13568" width="11.42578125" style="26" hidden="1"/>
    <col min="13569" max="13569" width="1.7109375" style="26" hidden="1"/>
    <col min="13570" max="13570" width="45.85546875" style="26" hidden="1"/>
    <col min="13571" max="13571" width="1.42578125" style="26" hidden="1"/>
    <col min="13572" max="13583" width="16.7109375" style="26" hidden="1"/>
    <col min="13584" max="13584" width="17.7109375" style="26" hidden="1"/>
    <col min="13585" max="13585" width="1.42578125" style="26" hidden="1"/>
    <col min="13586" max="13586" width="17.28515625" style="26" hidden="1"/>
    <col min="13587" max="13587" width="16.85546875" style="26" hidden="1"/>
    <col min="13588" max="13588" width="19.140625" style="26" hidden="1"/>
    <col min="13589" max="13824" width="11.42578125" style="26" hidden="1"/>
    <col min="13825" max="13825" width="1.7109375" style="26" hidden="1"/>
    <col min="13826" max="13826" width="45.85546875" style="26" hidden="1"/>
    <col min="13827" max="13827" width="1.42578125" style="26" hidden="1"/>
    <col min="13828" max="13839" width="16.7109375" style="26" hidden="1"/>
    <col min="13840" max="13840" width="17.7109375" style="26" hidden="1"/>
    <col min="13841" max="13841" width="1.42578125" style="26" hidden="1"/>
    <col min="13842" max="13842" width="17.28515625" style="26" hidden="1"/>
    <col min="13843" max="13843" width="16.85546875" style="26" hidden="1"/>
    <col min="13844" max="13844" width="19.140625" style="26" hidden="1"/>
    <col min="13845" max="14080" width="11.42578125" style="26" hidden="1"/>
    <col min="14081" max="14081" width="1.7109375" style="26" hidden="1"/>
    <col min="14082" max="14082" width="45.85546875" style="26" hidden="1"/>
    <col min="14083" max="14083" width="1.42578125" style="26" hidden="1"/>
    <col min="14084" max="14095" width="16.7109375" style="26" hidden="1"/>
    <col min="14096" max="14096" width="17.7109375" style="26" hidden="1"/>
    <col min="14097" max="14097" width="1.42578125" style="26" hidden="1"/>
    <col min="14098" max="14098" width="17.28515625" style="26" hidden="1"/>
    <col min="14099" max="14099" width="16.85546875" style="26" hidden="1"/>
    <col min="14100" max="14100" width="19.140625" style="26" hidden="1"/>
    <col min="14101" max="14336" width="11.42578125" style="26" hidden="1"/>
    <col min="14337" max="14337" width="1.7109375" style="26" hidden="1"/>
    <col min="14338" max="14338" width="45.85546875" style="26" hidden="1"/>
    <col min="14339" max="14339" width="1.42578125" style="26" hidden="1"/>
    <col min="14340" max="14351" width="16.7109375" style="26" hidden="1"/>
    <col min="14352" max="14352" width="17.7109375" style="26" hidden="1"/>
    <col min="14353" max="14353" width="1.42578125" style="26" hidden="1"/>
    <col min="14354" max="14354" width="17.28515625" style="26" hidden="1"/>
    <col min="14355" max="14355" width="16.85546875" style="26" hidden="1"/>
    <col min="14356" max="14356" width="19.140625" style="26" hidden="1"/>
    <col min="14357" max="14592" width="11.42578125" style="26" hidden="1"/>
    <col min="14593" max="14593" width="1.7109375" style="26" hidden="1"/>
    <col min="14594" max="14594" width="45.85546875" style="26" hidden="1"/>
    <col min="14595" max="14595" width="1.42578125" style="26" hidden="1"/>
    <col min="14596" max="14607" width="16.7109375" style="26" hidden="1"/>
    <col min="14608" max="14608" width="17.7109375" style="26" hidden="1"/>
    <col min="14609" max="14609" width="1.42578125" style="26" hidden="1"/>
    <col min="14610" max="14610" width="17.28515625" style="26" hidden="1"/>
    <col min="14611" max="14611" width="16.85546875" style="26" hidden="1"/>
    <col min="14612" max="14612" width="19.140625" style="26" hidden="1"/>
    <col min="14613" max="14848" width="11.42578125" style="26" hidden="1"/>
    <col min="14849" max="14849" width="1.7109375" style="26" hidden="1"/>
    <col min="14850" max="14850" width="45.85546875" style="26" hidden="1"/>
    <col min="14851" max="14851" width="1.42578125" style="26" hidden="1"/>
    <col min="14852" max="14863" width="16.7109375" style="26" hidden="1"/>
    <col min="14864" max="14864" width="17.7109375" style="26" hidden="1"/>
    <col min="14865" max="14865" width="1.42578125" style="26" hidden="1"/>
    <col min="14866" max="14866" width="17.28515625" style="26" hidden="1"/>
    <col min="14867" max="14867" width="16.85546875" style="26" hidden="1"/>
    <col min="14868" max="14868" width="19.140625" style="26" hidden="1"/>
    <col min="14869" max="15104" width="11.42578125" style="26" hidden="1"/>
    <col min="15105" max="15105" width="1.7109375" style="26" hidden="1"/>
    <col min="15106" max="15106" width="45.85546875" style="26" hidden="1"/>
    <col min="15107" max="15107" width="1.42578125" style="26" hidden="1"/>
    <col min="15108" max="15119" width="16.7109375" style="26" hidden="1"/>
    <col min="15120" max="15120" width="17.7109375" style="26" hidden="1"/>
    <col min="15121" max="15121" width="1.42578125" style="26" hidden="1"/>
    <col min="15122" max="15122" width="17.28515625" style="26" hidden="1"/>
    <col min="15123" max="15123" width="16.85546875" style="26" hidden="1"/>
    <col min="15124" max="15124" width="19.140625" style="26" hidden="1"/>
    <col min="15125" max="15360" width="11.42578125" style="26" hidden="1"/>
    <col min="15361" max="15361" width="1.7109375" style="26" hidden="1"/>
    <col min="15362" max="15362" width="45.85546875" style="26" hidden="1"/>
    <col min="15363" max="15363" width="1.42578125" style="26" hidden="1"/>
    <col min="15364" max="15375" width="16.7109375" style="26" hidden="1"/>
    <col min="15376" max="15376" width="17.7109375" style="26" hidden="1"/>
    <col min="15377" max="15377" width="1.42578125" style="26" hidden="1"/>
    <col min="15378" max="15378" width="17.28515625" style="26" hidden="1"/>
    <col min="15379" max="15379" width="16.85546875" style="26" hidden="1"/>
    <col min="15380" max="15380" width="19.140625" style="26" hidden="1"/>
    <col min="15381" max="15616" width="11.42578125" style="26" hidden="1"/>
    <col min="15617" max="15617" width="1.7109375" style="26" hidden="1"/>
    <col min="15618" max="15618" width="45.85546875" style="26" hidden="1"/>
    <col min="15619" max="15619" width="1.42578125" style="26" hidden="1"/>
    <col min="15620" max="15631" width="16.7109375" style="26" hidden="1"/>
    <col min="15632" max="15632" width="17.7109375" style="26" hidden="1"/>
    <col min="15633" max="15633" width="1.42578125" style="26" hidden="1"/>
    <col min="15634" max="15634" width="17.28515625" style="26" hidden="1"/>
    <col min="15635" max="15635" width="16.85546875" style="26" hidden="1"/>
    <col min="15636" max="15636" width="19.140625" style="26" hidden="1"/>
    <col min="15637" max="15872" width="11.42578125" style="26" hidden="1"/>
    <col min="15873" max="15873" width="1.7109375" style="26" hidden="1"/>
    <col min="15874" max="15874" width="45.85546875" style="26" hidden="1"/>
    <col min="15875" max="15875" width="1.42578125" style="26" hidden="1"/>
    <col min="15876" max="15887" width="16.7109375" style="26" hidden="1"/>
    <col min="15888" max="15888" width="17.7109375" style="26" hidden="1"/>
    <col min="15889" max="15889" width="1.42578125" style="26" hidden="1"/>
    <col min="15890" max="15890" width="17.28515625" style="26" hidden="1"/>
    <col min="15891" max="15891" width="16.85546875" style="26" hidden="1"/>
    <col min="15892" max="15892" width="19.140625" style="26" hidden="1"/>
    <col min="15893" max="16128" width="11.42578125" style="26" hidden="1"/>
    <col min="16129" max="16129" width="1.7109375" style="26" hidden="1"/>
    <col min="16130" max="16130" width="45.85546875" style="26" hidden="1"/>
    <col min="16131" max="16131" width="1.42578125" style="26" hidden="1"/>
    <col min="16132" max="16143" width="16.7109375" style="26" hidden="1"/>
    <col min="16144" max="16144" width="17.7109375" style="26" hidden="1"/>
    <col min="16145" max="16145" width="1.42578125" style="26" hidden="1"/>
    <col min="16146" max="16146" width="17.28515625" style="26" hidden="1"/>
    <col min="16147" max="16147" width="16.85546875" style="26" hidden="1"/>
    <col min="16148" max="16148" width="19.140625" style="26" hidden="1"/>
    <col min="16149" max="16384" width="11.42578125" style="26" hidden="1"/>
  </cols>
  <sheetData>
    <row r="1" spans="2:16" ht="15.95" customHeight="1">
      <c r="B1" s="179" t="s">
        <v>610</v>
      </c>
      <c r="C1" s="179"/>
      <c r="D1" s="179"/>
      <c r="E1" s="179"/>
      <c r="F1" s="179"/>
      <c r="G1" s="179"/>
      <c r="H1" s="179"/>
      <c r="I1" s="179"/>
      <c r="J1" s="27"/>
      <c r="K1" s="27"/>
      <c r="L1" s="27"/>
      <c r="M1" s="27"/>
      <c r="N1" s="27"/>
      <c r="O1" s="27"/>
      <c r="P1" s="29">
        <f>+[1]MES!E10</f>
        <v>1</v>
      </c>
    </row>
    <row r="2" spans="2:16" ht="15.95" customHeight="1">
      <c r="B2" s="171"/>
      <c r="C2" s="171"/>
      <c r="D2" s="171"/>
      <c r="E2" s="171"/>
      <c r="F2" s="171"/>
      <c r="G2" s="171"/>
      <c r="H2" s="171"/>
      <c r="I2" s="171"/>
      <c r="J2" s="27"/>
      <c r="K2" s="27"/>
      <c r="L2" s="27"/>
      <c r="M2" s="27"/>
      <c r="N2" s="27"/>
      <c r="O2" s="27"/>
      <c r="P2" s="29"/>
    </row>
    <row r="3" spans="2:16" ht="15.95" customHeight="1">
      <c r="B3" s="29" t="s">
        <v>303</v>
      </c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30" t="s">
        <v>304</v>
      </c>
    </row>
    <row r="4" spans="2:16" s="31" customFormat="1" ht="15.95" customHeight="1">
      <c r="B4" s="32" t="s">
        <v>305</v>
      </c>
      <c r="C4" s="32"/>
      <c r="D4" s="32" t="s">
        <v>200</v>
      </c>
      <c r="E4" s="32" t="s">
        <v>201</v>
      </c>
      <c r="F4" s="32" t="s">
        <v>202</v>
      </c>
      <c r="G4" s="32" t="s">
        <v>203</v>
      </c>
      <c r="H4" s="32" t="s">
        <v>204</v>
      </c>
      <c r="I4" s="32" t="s">
        <v>205</v>
      </c>
      <c r="J4" s="32" t="s">
        <v>206</v>
      </c>
      <c r="K4" s="32" t="s">
        <v>207</v>
      </c>
      <c r="L4" s="32" t="s">
        <v>208</v>
      </c>
      <c r="M4" s="32" t="s">
        <v>209</v>
      </c>
      <c r="N4" s="32" t="s">
        <v>210</v>
      </c>
      <c r="O4" s="32" t="s">
        <v>211</v>
      </c>
      <c r="P4" s="32">
        <f>+'[1]BASE-EC'!P4</f>
        <v>2010</v>
      </c>
    </row>
    <row r="5" spans="2:16" ht="15.95" customHeight="1"/>
    <row r="6" spans="2:16" ht="15.95" customHeight="1">
      <c r="B6" s="49"/>
      <c r="C6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35"/>
    </row>
    <row r="7" spans="2:16" ht="15.95" customHeight="1">
      <c r="B7" s="49" t="s">
        <v>324</v>
      </c>
      <c r="C7" t="s">
        <v>311</v>
      </c>
      <c r="D7" s="7">
        <v>1910707</v>
      </c>
      <c r="E7" s="7">
        <v>1929827</v>
      </c>
      <c r="F7" s="7">
        <v>1541191</v>
      </c>
      <c r="G7" s="7">
        <v>2003958</v>
      </c>
      <c r="H7" s="7">
        <v>3319123</v>
      </c>
      <c r="I7" s="7">
        <v>3712404</v>
      </c>
      <c r="J7" s="7">
        <v>2624968</v>
      </c>
      <c r="K7" s="7">
        <v>3182141</v>
      </c>
      <c r="L7" s="7">
        <v>2652978</v>
      </c>
      <c r="M7" s="7">
        <v>3333509</v>
      </c>
      <c r="N7" s="7">
        <v>2548873</v>
      </c>
      <c r="O7" s="7">
        <v>1832350</v>
      </c>
      <c r="P7" s="35">
        <f t="shared" ref="P7:P30" si="0">SUM(D7:O7)</f>
        <v>30592029</v>
      </c>
    </row>
    <row r="8" spans="2:16" ht="15.95" customHeight="1">
      <c r="B8" s="49"/>
      <c r="C8" t="s">
        <v>312</v>
      </c>
      <c r="D8" s="7">
        <v>143312</v>
      </c>
      <c r="E8" s="7">
        <v>15974</v>
      </c>
      <c r="F8" s="7">
        <v>316294</v>
      </c>
      <c r="G8" s="7">
        <v>725604</v>
      </c>
      <c r="H8" s="7">
        <v>45962</v>
      </c>
      <c r="I8" s="7">
        <v>379290</v>
      </c>
      <c r="J8" s="7">
        <v>728921</v>
      </c>
      <c r="K8" s="7">
        <v>45056</v>
      </c>
      <c r="L8" s="7">
        <v>258687</v>
      </c>
      <c r="M8" s="7">
        <v>197263</v>
      </c>
      <c r="N8" s="7">
        <v>0</v>
      </c>
      <c r="O8" s="7"/>
      <c r="P8" s="35">
        <f t="shared" si="0"/>
        <v>2856363</v>
      </c>
    </row>
    <row r="9" spans="2:16" ht="15.95" customHeight="1">
      <c r="B9" s="49"/>
      <c r="C9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35"/>
    </row>
    <row r="10" spans="2:16" ht="15.95" customHeight="1">
      <c r="B10" s="49" t="s">
        <v>350</v>
      </c>
      <c r="C10" t="s">
        <v>306</v>
      </c>
      <c r="D10" s="7">
        <v>9523551</v>
      </c>
      <c r="E10" s="7">
        <v>8691005</v>
      </c>
      <c r="F10" s="7">
        <v>6560593</v>
      </c>
      <c r="G10" s="7">
        <v>17610145</v>
      </c>
      <c r="H10" s="7">
        <v>14322140</v>
      </c>
      <c r="I10" s="7">
        <v>11834843</v>
      </c>
      <c r="J10" s="7">
        <v>20146681</v>
      </c>
      <c r="K10" s="7">
        <v>26942271</v>
      </c>
      <c r="L10" s="7">
        <v>28917115</v>
      </c>
      <c r="M10" s="7">
        <v>21018438</v>
      </c>
      <c r="N10" s="7">
        <v>10313115</v>
      </c>
      <c r="O10" s="7">
        <v>9226811</v>
      </c>
      <c r="P10" s="35">
        <f t="shared" si="0"/>
        <v>185106708</v>
      </c>
    </row>
    <row r="11" spans="2:16" ht="15.95" customHeight="1">
      <c r="B11" s="49"/>
      <c r="C11" t="s">
        <v>307</v>
      </c>
      <c r="D11" s="7">
        <v>15427562</v>
      </c>
      <c r="E11" s="7">
        <v>16170832</v>
      </c>
      <c r="F11" s="7">
        <v>11540978</v>
      </c>
      <c r="G11" s="7">
        <v>31317803</v>
      </c>
      <c r="H11" s="7">
        <v>22829573</v>
      </c>
      <c r="I11" s="7">
        <v>10228683</v>
      </c>
      <c r="J11" s="7">
        <v>17452317</v>
      </c>
      <c r="K11" s="7">
        <v>33375726</v>
      </c>
      <c r="L11" s="7">
        <v>41119438</v>
      </c>
      <c r="M11" s="7">
        <v>28145002</v>
      </c>
      <c r="N11" s="7">
        <v>16231156</v>
      </c>
      <c r="O11" s="7">
        <v>19483434</v>
      </c>
      <c r="P11" s="35">
        <f t="shared" si="0"/>
        <v>263322504</v>
      </c>
    </row>
    <row r="12" spans="2:16" ht="15.95" customHeight="1">
      <c r="B12" s="49"/>
      <c r="C12" t="s">
        <v>308</v>
      </c>
      <c r="D12" s="7"/>
      <c r="E12" s="7">
        <v>691613</v>
      </c>
      <c r="F12" s="7"/>
      <c r="G12" s="7"/>
      <c r="H12" s="7"/>
      <c r="I12" s="7"/>
      <c r="J12" s="7">
        <v>5511178</v>
      </c>
      <c r="K12" s="7">
        <v>5941690</v>
      </c>
      <c r="L12" s="7">
        <v>92475</v>
      </c>
      <c r="M12" s="7">
        <v>215775</v>
      </c>
      <c r="N12" s="7"/>
      <c r="O12" s="7"/>
      <c r="P12" s="35">
        <f t="shared" si="0"/>
        <v>12452731</v>
      </c>
    </row>
    <row r="13" spans="2:16" ht="15.95" customHeight="1">
      <c r="B13" s="49"/>
      <c r="C13" t="s">
        <v>309</v>
      </c>
      <c r="D13" s="7">
        <v>4489260</v>
      </c>
      <c r="E13" s="7">
        <v>3202191</v>
      </c>
      <c r="F13" s="7">
        <v>2342247</v>
      </c>
      <c r="G13" s="7">
        <v>4275945</v>
      </c>
      <c r="H13" s="7">
        <v>8960115</v>
      </c>
      <c r="I13" s="7">
        <v>14881789</v>
      </c>
      <c r="J13" s="7">
        <v>9823443</v>
      </c>
      <c r="K13" s="7">
        <v>15137744</v>
      </c>
      <c r="L13" s="7">
        <v>22555519</v>
      </c>
      <c r="M13" s="7">
        <v>12255574</v>
      </c>
      <c r="N13" s="7">
        <v>1443536</v>
      </c>
      <c r="O13" s="7">
        <v>5510059</v>
      </c>
      <c r="P13" s="35">
        <f t="shared" si="0"/>
        <v>104877422</v>
      </c>
    </row>
    <row r="14" spans="2:16" ht="15.95" customHeight="1">
      <c r="B14" s="49"/>
      <c r="C14" t="s">
        <v>332</v>
      </c>
      <c r="D14" s="7">
        <v>4907233</v>
      </c>
      <c r="E14" s="7">
        <v>3278138</v>
      </c>
      <c r="F14" s="7">
        <v>4027402</v>
      </c>
      <c r="G14" s="7">
        <v>7613256</v>
      </c>
      <c r="H14" s="7">
        <v>7410850</v>
      </c>
      <c r="I14" s="7">
        <v>8197839</v>
      </c>
      <c r="J14" s="7">
        <v>9390004</v>
      </c>
      <c r="K14" s="7">
        <v>9628967</v>
      </c>
      <c r="L14" s="7">
        <v>17063220</v>
      </c>
      <c r="M14" s="7">
        <v>9233904</v>
      </c>
      <c r="N14" s="7">
        <v>2731117</v>
      </c>
      <c r="O14" s="7">
        <v>2971953</v>
      </c>
      <c r="P14" s="35">
        <f t="shared" si="0"/>
        <v>86453883</v>
      </c>
    </row>
    <row r="15" spans="2:16" ht="15.95" customHeight="1">
      <c r="B15" s="49"/>
      <c r="C15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35"/>
    </row>
    <row r="16" spans="2:16" ht="15.95" customHeight="1">
      <c r="B16" s="34" t="s">
        <v>329</v>
      </c>
      <c r="C16" t="s">
        <v>330</v>
      </c>
      <c r="D16" s="7">
        <v>787796</v>
      </c>
      <c r="E16" s="7">
        <v>1921532</v>
      </c>
      <c r="F16" s="7">
        <v>764643</v>
      </c>
      <c r="G16" s="7">
        <v>1931949</v>
      </c>
      <c r="H16" s="7">
        <v>5527683</v>
      </c>
      <c r="I16" s="7">
        <v>3654806</v>
      </c>
      <c r="J16" s="7">
        <v>2164630</v>
      </c>
      <c r="K16" s="7">
        <v>2367221</v>
      </c>
      <c r="L16" s="7">
        <v>1809959</v>
      </c>
      <c r="M16" s="7">
        <v>1696068</v>
      </c>
      <c r="N16" s="7">
        <v>2692654</v>
      </c>
      <c r="O16" s="7">
        <v>2243181</v>
      </c>
      <c r="P16" s="35">
        <f>SUM(D16:O16)</f>
        <v>27562122</v>
      </c>
    </row>
    <row r="17" spans="1:17" ht="15.95" customHeight="1">
      <c r="B17" s="49"/>
      <c r="C17" t="s">
        <v>310</v>
      </c>
      <c r="D17" s="7">
        <v>22087829</v>
      </c>
      <c r="E17" s="7">
        <v>25298397</v>
      </c>
      <c r="F17" s="7">
        <v>11260389</v>
      </c>
      <c r="G17" s="7">
        <v>37738475</v>
      </c>
      <c r="H17" s="7">
        <v>38891212</v>
      </c>
      <c r="I17" s="7">
        <v>39240780</v>
      </c>
      <c r="J17" s="7">
        <v>49170242</v>
      </c>
      <c r="K17" s="7">
        <v>41951314</v>
      </c>
      <c r="L17" s="7">
        <v>21378660</v>
      </c>
      <c r="M17" s="7">
        <v>31031153</v>
      </c>
      <c r="N17" s="7">
        <v>33090602</v>
      </c>
      <c r="O17" s="7">
        <v>43544113</v>
      </c>
      <c r="P17" s="35">
        <f>SUM(D17:O17)</f>
        <v>394683166</v>
      </c>
    </row>
    <row r="18" spans="1:17" ht="15.95" customHeight="1">
      <c r="B18" s="49"/>
      <c r="C18" t="s">
        <v>331</v>
      </c>
      <c r="D18" s="7"/>
      <c r="E18" s="7"/>
      <c r="F18" s="7"/>
      <c r="G18" s="7">
        <v>3929793</v>
      </c>
      <c r="H18" s="7"/>
      <c r="I18" s="7">
        <v>48959</v>
      </c>
      <c r="J18" s="7">
        <v>80288</v>
      </c>
      <c r="K18" s="7">
        <v>72877</v>
      </c>
      <c r="L18" s="7">
        <v>201500</v>
      </c>
      <c r="M18" s="7"/>
      <c r="N18" s="7">
        <v>7721867</v>
      </c>
      <c r="O18" s="7">
        <v>157899</v>
      </c>
      <c r="P18" s="35">
        <f>SUM(D18:O18)</f>
        <v>12213183</v>
      </c>
    </row>
    <row r="19" spans="1:17" ht="15.95" customHeight="1">
      <c r="B19" s="49"/>
      <c r="C19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35"/>
    </row>
    <row r="20" spans="1:17" ht="15.95" customHeight="1">
      <c r="B20" s="28" t="s">
        <v>336</v>
      </c>
      <c r="C20" t="s">
        <v>331</v>
      </c>
      <c r="E20" s="26">
        <v>55642</v>
      </c>
      <c r="F20" s="26">
        <v>3334252</v>
      </c>
      <c r="G20" s="26">
        <v>11511389</v>
      </c>
      <c r="H20" s="26">
        <v>12873630</v>
      </c>
      <c r="I20" s="26">
        <v>3740169</v>
      </c>
      <c r="J20" s="26">
        <v>2844999</v>
      </c>
      <c r="K20" s="26">
        <v>10434363</v>
      </c>
      <c r="L20" s="26">
        <v>22102671</v>
      </c>
      <c r="M20" s="26">
        <v>19881713</v>
      </c>
      <c r="N20" s="26">
        <v>23974108</v>
      </c>
      <c r="O20" s="26">
        <v>180725</v>
      </c>
      <c r="P20" s="35">
        <f>SUM(D20:O20)</f>
        <v>110933661</v>
      </c>
    </row>
    <row r="21" spans="1:17" ht="15.95" customHeight="1">
      <c r="P21" s="35"/>
    </row>
    <row r="22" spans="1:17" ht="3.75" customHeight="1">
      <c r="A22" s="50"/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1"/>
      <c r="Q22" s="50"/>
    </row>
    <row r="23" spans="1:17" ht="15" customHeight="1">
      <c r="P23" s="35"/>
    </row>
    <row r="24" spans="1:17" s="28" customFormat="1" ht="15.95" customHeight="1">
      <c r="B24" s="28" t="s">
        <v>324</v>
      </c>
      <c r="D24" s="14">
        <f>(D7+D8)/1000000</f>
        <v>2.0540189999999998</v>
      </c>
      <c r="E24" s="14">
        <f t="shared" ref="E24:O24" si="1">(E7+E8)/1000000</f>
        <v>1.9458009999999999</v>
      </c>
      <c r="F24" s="14">
        <f t="shared" si="1"/>
        <v>1.8574850000000001</v>
      </c>
      <c r="G24" s="14">
        <f t="shared" si="1"/>
        <v>2.729562</v>
      </c>
      <c r="H24" s="14">
        <f t="shared" si="1"/>
        <v>3.3650850000000001</v>
      </c>
      <c r="I24" s="14">
        <f t="shared" si="1"/>
        <v>4.0916940000000004</v>
      </c>
      <c r="J24" s="14">
        <f t="shared" si="1"/>
        <v>3.3538890000000001</v>
      </c>
      <c r="K24" s="14">
        <f t="shared" si="1"/>
        <v>3.2271969999999999</v>
      </c>
      <c r="L24" s="14">
        <f t="shared" si="1"/>
        <v>2.9116650000000002</v>
      </c>
      <c r="M24" s="14">
        <f t="shared" si="1"/>
        <v>3.5307719999999998</v>
      </c>
      <c r="N24" s="14">
        <f t="shared" si="1"/>
        <v>2.5488729999999999</v>
      </c>
      <c r="O24" s="14">
        <f t="shared" si="1"/>
        <v>1.8323499999999999</v>
      </c>
      <c r="P24" s="37">
        <f t="shared" si="0"/>
        <v>33.448391999999998</v>
      </c>
    </row>
    <row r="25" spans="1:17" ht="15.95" customHeight="1">
      <c r="P25" s="35"/>
    </row>
    <row r="26" spans="1:17" ht="15.95" customHeight="1">
      <c r="B26" s="26" t="s">
        <v>349</v>
      </c>
      <c r="D26" s="7">
        <f t="shared" ref="D26:O26" si="2">SUM(D10:D14)/1000000</f>
        <v>34.347605999999999</v>
      </c>
      <c r="E26" s="7">
        <f t="shared" si="2"/>
        <v>32.033779000000003</v>
      </c>
      <c r="F26" s="7">
        <f t="shared" si="2"/>
        <v>24.471219999999999</v>
      </c>
      <c r="G26" s="7">
        <f t="shared" si="2"/>
        <v>60.817149000000001</v>
      </c>
      <c r="H26" s="7">
        <f t="shared" si="2"/>
        <v>53.522677999999999</v>
      </c>
      <c r="I26" s="7">
        <f t="shared" si="2"/>
        <v>45.143154000000003</v>
      </c>
      <c r="J26" s="7">
        <f t="shared" si="2"/>
        <v>62.323622999999998</v>
      </c>
      <c r="K26" s="7">
        <f t="shared" si="2"/>
        <v>91.026398</v>
      </c>
      <c r="L26" s="7">
        <f t="shared" si="2"/>
        <v>109.747767</v>
      </c>
      <c r="M26" s="7">
        <f t="shared" si="2"/>
        <v>70.868692999999993</v>
      </c>
      <c r="N26" s="7">
        <f t="shared" si="2"/>
        <v>30.718924000000001</v>
      </c>
      <c r="O26" s="7">
        <f t="shared" si="2"/>
        <v>37.192256999999998</v>
      </c>
      <c r="P26" s="35">
        <f t="shared" si="0"/>
        <v>652.21324800000002</v>
      </c>
    </row>
    <row r="27" spans="1:17" ht="15.95" customHeight="1"/>
    <row r="28" spans="1:17" ht="15.95" customHeight="1">
      <c r="B28" s="26" t="s">
        <v>333</v>
      </c>
      <c r="D28" s="7">
        <f t="shared" ref="D28:O28" si="3">(D16+D17+D18)/1000000</f>
        <v>22.875624999999999</v>
      </c>
      <c r="E28" s="7">
        <f t="shared" si="3"/>
        <v>27.219929</v>
      </c>
      <c r="F28" s="7">
        <f t="shared" si="3"/>
        <v>12.025031999999999</v>
      </c>
      <c r="G28" s="7">
        <f t="shared" si="3"/>
        <v>43.600217000000001</v>
      </c>
      <c r="H28" s="7">
        <f t="shared" si="3"/>
        <v>44.418894999999999</v>
      </c>
      <c r="I28" s="7">
        <f t="shared" si="3"/>
        <v>42.944544999999998</v>
      </c>
      <c r="J28" s="7">
        <f t="shared" si="3"/>
        <v>51.41516</v>
      </c>
      <c r="K28" s="7">
        <f t="shared" si="3"/>
        <v>44.391412000000003</v>
      </c>
      <c r="L28" s="7">
        <f t="shared" si="3"/>
        <v>23.390118999999999</v>
      </c>
      <c r="M28" s="7">
        <f t="shared" si="3"/>
        <v>32.727221</v>
      </c>
      <c r="N28" s="7">
        <f t="shared" si="3"/>
        <v>43.505122999999998</v>
      </c>
      <c r="O28" s="7">
        <f t="shared" si="3"/>
        <v>45.945193000000003</v>
      </c>
      <c r="P28" s="35">
        <f t="shared" si="0"/>
        <v>434.45847100000003</v>
      </c>
      <c r="Q28" s="7"/>
    </row>
    <row r="29" spans="1:17" ht="15.95" customHeight="1"/>
    <row r="30" spans="1:17" ht="15.95" customHeight="1">
      <c r="B30" s="26" t="s">
        <v>336</v>
      </c>
      <c r="D30" s="33">
        <f>+D20/1000000</f>
        <v>0</v>
      </c>
      <c r="E30" s="33">
        <f t="shared" ref="E30:O30" si="4">+E20/1000000</f>
        <v>5.5641999999999997E-2</v>
      </c>
      <c r="F30" s="33">
        <f t="shared" si="4"/>
        <v>3.3342520000000002</v>
      </c>
      <c r="G30" s="33">
        <f t="shared" si="4"/>
        <v>11.511388999999999</v>
      </c>
      <c r="H30" s="33">
        <f t="shared" si="4"/>
        <v>12.87363</v>
      </c>
      <c r="I30" s="33">
        <f t="shared" si="4"/>
        <v>3.7401689999999999</v>
      </c>
      <c r="J30" s="33">
        <f t="shared" si="4"/>
        <v>2.8449990000000001</v>
      </c>
      <c r="K30" s="33">
        <f t="shared" si="4"/>
        <v>10.434362999999999</v>
      </c>
      <c r="L30" s="33">
        <f t="shared" si="4"/>
        <v>22.102671000000001</v>
      </c>
      <c r="M30" s="33">
        <f t="shared" si="4"/>
        <v>19.881713000000001</v>
      </c>
      <c r="N30" s="33">
        <f t="shared" si="4"/>
        <v>23.974108000000001</v>
      </c>
      <c r="O30" s="33">
        <f t="shared" si="4"/>
        <v>0.180725</v>
      </c>
      <c r="P30" s="35">
        <f t="shared" si="0"/>
        <v>110.933661</v>
      </c>
    </row>
    <row r="31" spans="1:17" ht="15.95" customHeight="1"/>
    <row r="32" spans="1:17" s="28" customFormat="1" ht="15.95" customHeight="1">
      <c r="B32" s="28" t="s">
        <v>339</v>
      </c>
      <c r="D32" s="37">
        <f t="shared" ref="D32:I32" si="5">+D26+D28+D30</f>
        <v>57.223230999999998</v>
      </c>
      <c r="E32" s="37">
        <f t="shared" si="5"/>
        <v>59.309350000000002</v>
      </c>
      <c r="F32" s="37">
        <f t="shared" si="5"/>
        <v>39.830503999999998</v>
      </c>
      <c r="G32" s="37">
        <f t="shared" si="5"/>
        <v>115.928755</v>
      </c>
      <c r="H32" s="37">
        <f t="shared" si="5"/>
        <v>110.81520300000001</v>
      </c>
      <c r="I32" s="37">
        <f t="shared" si="5"/>
        <v>91.827867999999995</v>
      </c>
      <c r="J32" s="37">
        <f t="shared" ref="J32:O32" si="6">+J26+J28+J30</f>
        <v>116.583782</v>
      </c>
      <c r="K32" s="37">
        <f t="shared" si="6"/>
        <v>145.85217299999999</v>
      </c>
      <c r="L32" s="37">
        <f t="shared" si="6"/>
        <v>155.24055699999997</v>
      </c>
      <c r="M32" s="37">
        <f t="shared" si="6"/>
        <v>123.477627</v>
      </c>
      <c r="N32" s="37">
        <f t="shared" si="6"/>
        <v>98.198155</v>
      </c>
      <c r="O32" s="37">
        <f t="shared" si="6"/>
        <v>83.318174999999997</v>
      </c>
      <c r="P32" s="37">
        <f>SUM(D32:O32)</f>
        <v>1197.60538</v>
      </c>
    </row>
    <row r="33" spans="2:18" ht="15.95" customHeight="1"/>
    <row r="34" spans="2:18" ht="15.95" customHeight="1"/>
    <row r="35" spans="2:18" ht="15.95" customHeight="1"/>
    <row r="36" spans="2:18" ht="15.95" customHeight="1"/>
    <row r="37" spans="2:18" ht="15.95" customHeight="1">
      <c r="B37" s="28" t="s">
        <v>334</v>
      </c>
    </row>
    <row r="38" spans="2:18" ht="15.95" customHeight="1"/>
    <row r="39" spans="2:18" ht="15.95" customHeight="1">
      <c r="B39" s="26" t="s">
        <v>329</v>
      </c>
      <c r="D39" s="33">
        <f>+D26*Ventas!C17</f>
        <v>7.8768827403821069</v>
      </c>
      <c r="E39" s="33">
        <f>+E26*Ventas!D17</f>
        <v>6.7528628306392546</v>
      </c>
      <c r="F39" s="33">
        <f>+F26*Ventas!E17</f>
        <v>9.1059230353908625</v>
      </c>
      <c r="G39" s="33">
        <f>+G26*Ventas!F17</f>
        <v>14.263741927382837</v>
      </c>
      <c r="H39" s="33">
        <f>+H26*Ventas!G17</f>
        <v>15.028420973351958</v>
      </c>
      <c r="I39" s="33">
        <f>+I26*Ventas!H17</f>
        <v>14.419986004429195</v>
      </c>
      <c r="J39" s="33">
        <f>+J26*Ventas!I17</f>
        <v>13.767098940367495</v>
      </c>
      <c r="K39" s="33">
        <f>+K26*Ventas!J17</f>
        <v>20.788936843900178</v>
      </c>
      <c r="L39" s="33">
        <f>+L26*Ventas!K17</f>
        <v>17.026454267482379</v>
      </c>
      <c r="M39" s="33">
        <f>+M26*Ventas!L17</f>
        <v>8.0218986667248249</v>
      </c>
      <c r="N39" s="33">
        <f>+N26*Ventas!M17</f>
        <v>10.956336146815264</v>
      </c>
      <c r="O39" s="33">
        <f>+O26*Ventas!N17</f>
        <v>12.516036253177353</v>
      </c>
      <c r="P39" s="35">
        <f t="shared" ref="P39" si="7">SUM(D39:O39)</f>
        <v>150.52457863004372</v>
      </c>
      <c r="R39" s="53">
        <f>+P39/$P$26</f>
        <v>0.23079043409747438</v>
      </c>
    </row>
    <row r="40" spans="2:18" s="28" customFormat="1" ht="15.95" customHeight="1"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7"/>
    </row>
    <row r="41" spans="2:18" ht="15.95" customHeight="1">
      <c r="B41" s="26" t="s">
        <v>336</v>
      </c>
      <c r="D41" s="33">
        <f>+D26*Ventas!C20</f>
        <v>26.470723259617888</v>
      </c>
      <c r="E41" s="33">
        <f>+E26*Ventas!D20</f>
        <v>25.280916169360747</v>
      </c>
      <c r="F41" s="33">
        <f>+F26*Ventas!E20</f>
        <v>15.36529696460914</v>
      </c>
      <c r="G41" s="33">
        <f>+G26*Ventas!F20</f>
        <v>46.553407072617169</v>
      </c>
      <c r="H41" s="33">
        <f>+H26*Ventas!G20</f>
        <v>38.494257026648043</v>
      </c>
      <c r="I41" s="33">
        <f>+I26*Ventas!H20</f>
        <v>30.723167995570805</v>
      </c>
      <c r="J41" s="33">
        <f>+J26*Ventas!I20</f>
        <v>48.556524059632508</v>
      </c>
      <c r="K41" s="33">
        <f>+K26*Ventas!J20</f>
        <v>70.237461156099826</v>
      </c>
      <c r="L41" s="33">
        <f>+L26*Ventas!K20</f>
        <v>92.721312732517617</v>
      </c>
      <c r="M41" s="33">
        <f>+M26*Ventas!L20</f>
        <v>62.84679433327517</v>
      </c>
      <c r="N41" s="33">
        <f>+N26*Ventas!M20</f>
        <v>19.762587853184737</v>
      </c>
      <c r="O41" s="33">
        <f>+O26*Ventas!N20</f>
        <v>24.676220746822647</v>
      </c>
      <c r="P41" s="35">
        <f t="shared" ref="P41" si="8">SUM(D41:O41)</f>
        <v>501.6886693699563</v>
      </c>
      <c r="R41" s="53">
        <f>+P41/$P$26</f>
        <v>0.76920956590252565</v>
      </c>
    </row>
    <row r="42" spans="2:18" ht="15.95" customHeight="1">
      <c r="P42" s="7"/>
    </row>
    <row r="43" spans="2:18" ht="15.95" customHeight="1"/>
    <row r="44" spans="2:18" ht="15.95" customHeight="1"/>
    <row r="45" spans="2:18" s="28" customFormat="1" ht="15.95" customHeight="1">
      <c r="B45" s="54" t="s">
        <v>338</v>
      </c>
      <c r="C45" s="54"/>
      <c r="D45" s="55">
        <f t="shared" ref="D45:O45" si="9">+D28+D39</f>
        <v>30.752507740382107</v>
      </c>
      <c r="E45" s="55">
        <f t="shared" si="9"/>
        <v>33.972791830639252</v>
      </c>
      <c r="F45" s="55">
        <f t="shared" si="9"/>
        <v>21.130955035390862</v>
      </c>
      <c r="G45" s="55">
        <f t="shared" si="9"/>
        <v>57.863958927382839</v>
      </c>
      <c r="H45" s="55">
        <f t="shared" si="9"/>
        <v>59.447315973351955</v>
      </c>
      <c r="I45" s="55">
        <f t="shared" si="9"/>
        <v>57.364531004429196</v>
      </c>
      <c r="J45" s="55">
        <f t="shared" si="9"/>
        <v>65.18225894036749</v>
      </c>
      <c r="K45" s="55">
        <f t="shared" si="9"/>
        <v>65.180348843900177</v>
      </c>
      <c r="L45" s="55">
        <f t="shared" si="9"/>
        <v>40.416573267482377</v>
      </c>
      <c r="M45" s="55">
        <f t="shared" si="9"/>
        <v>40.749119666724823</v>
      </c>
      <c r="N45" s="55">
        <f t="shared" si="9"/>
        <v>54.461459146815258</v>
      </c>
      <c r="O45" s="55">
        <f t="shared" si="9"/>
        <v>58.461229253177358</v>
      </c>
      <c r="P45" s="56">
        <f t="shared" ref="P45" si="10">SUM(D45:O45)</f>
        <v>584.98304963004375</v>
      </c>
      <c r="R45" s="53">
        <f>+P45/$P$32</f>
        <v>0.48846060597193025</v>
      </c>
    </row>
    <row r="46" spans="2:18" ht="15.95" customHeight="1"/>
    <row r="47" spans="2:18" s="28" customFormat="1" ht="15.95" customHeight="1">
      <c r="B47" s="54" t="s">
        <v>351</v>
      </c>
      <c r="C47" s="54"/>
      <c r="D47" s="55">
        <f>+D30+D41</f>
        <v>26.470723259617888</v>
      </c>
      <c r="E47" s="55">
        <f t="shared" ref="E47:O47" si="11">+E30+E41</f>
        <v>25.336558169360746</v>
      </c>
      <c r="F47" s="55">
        <f t="shared" si="11"/>
        <v>18.699548964609139</v>
      </c>
      <c r="G47" s="55">
        <f t="shared" si="11"/>
        <v>58.06479607261717</v>
      </c>
      <c r="H47" s="55">
        <f t="shared" si="11"/>
        <v>51.367887026648042</v>
      </c>
      <c r="I47" s="55">
        <f t="shared" si="11"/>
        <v>34.463336995570806</v>
      </c>
      <c r="J47" s="55">
        <f t="shared" si="11"/>
        <v>51.40152305963251</v>
      </c>
      <c r="K47" s="55">
        <f t="shared" si="11"/>
        <v>80.671824156099831</v>
      </c>
      <c r="L47" s="55">
        <f t="shared" si="11"/>
        <v>114.82398373251762</v>
      </c>
      <c r="M47" s="55">
        <f t="shared" si="11"/>
        <v>82.728507333275175</v>
      </c>
      <c r="N47" s="55">
        <f t="shared" si="11"/>
        <v>43.736695853184742</v>
      </c>
      <c r="O47" s="55">
        <f t="shared" si="11"/>
        <v>24.856945746822646</v>
      </c>
      <c r="P47" s="56">
        <f t="shared" ref="P47" si="12">SUM(D47:O47)</f>
        <v>612.62233036995644</v>
      </c>
      <c r="R47" s="53">
        <f>+P47/$P$32</f>
        <v>0.51153939402806992</v>
      </c>
    </row>
    <row r="48" spans="2:18" ht="15.95" customHeight="1"/>
    <row r="49" ht="15.95" customHeight="1"/>
    <row r="50" ht="15.95" customHeight="1"/>
  </sheetData>
  <mergeCells count="1">
    <mergeCell ref="B1:I1"/>
  </mergeCells>
  <printOptions horizontalCentered="1"/>
  <pageMargins left="0" right="0" top="0" bottom="0" header="0" footer="0"/>
  <pageSetup scale="56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Q23"/>
  <sheetViews>
    <sheetView showGridLines="0" workbookViewId="0">
      <selection activeCell="B5" sqref="B5"/>
    </sheetView>
  </sheetViews>
  <sheetFormatPr baseColWidth="10" defaultColWidth="0" defaultRowHeight="12.75" zeroHeight="1"/>
  <cols>
    <col min="1" max="1" width="2.42578125" customWidth="1"/>
    <col min="2" max="2" width="29.28515625" bestFit="1" customWidth="1"/>
    <col min="3" max="14" width="11.42578125" customWidth="1"/>
    <col min="15" max="15" width="13.7109375" customWidth="1"/>
    <col min="16" max="17" width="11.42578125" customWidth="1"/>
    <col min="18" max="16384" width="11.42578125" hidden="1"/>
  </cols>
  <sheetData>
    <row r="1" spans="2:16" ht="22.5" customHeight="1">
      <c r="B1" s="176" t="s">
        <v>611</v>
      </c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</row>
    <row r="2" spans="2:16"/>
    <row r="3" spans="2:16" s="12" customFormat="1">
      <c r="B3" s="12" t="s">
        <v>606</v>
      </c>
      <c r="P3" s="12" t="s">
        <v>612</v>
      </c>
    </row>
    <row r="4" spans="2:16"/>
    <row r="5" spans="2:16">
      <c r="B5" s="17" t="s">
        <v>313</v>
      </c>
      <c r="C5" s="7">
        <v>326.89461899999998</v>
      </c>
      <c r="D5" s="7">
        <v>349.092556</v>
      </c>
      <c r="E5" s="7">
        <v>453.33852100000001</v>
      </c>
      <c r="F5" s="7">
        <v>402.59335299999998</v>
      </c>
      <c r="G5" s="7">
        <v>318.95394700000003</v>
      </c>
      <c r="H5" s="7">
        <v>350.10353099999998</v>
      </c>
      <c r="I5" s="7">
        <v>290.08627799999999</v>
      </c>
      <c r="J5" s="7">
        <v>258.99446399999999</v>
      </c>
      <c r="K5" s="7">
        <v>316.78179499999999</v>
      </c>
      <c r="L5" s="7">
        <v>238.561215</v>
      </c>
      <c r="M5" s="7">
        <v>256.776096</v>
      </c>
      <c r="N5" s="7">
        <v>372.68582400000003</v>
      </c>
      <c r="O5" s="7">
        <f>SUM(C5:N5)</f>
        <v>3934.8621989999997</v>
      </c>
      <c r="P5" s="3">
        <f>+O5/$O$9</f>
        <v>0.24572005461640503</v>
      </c>
    </row>
    <row r="6" spans="2:16">
      <c r="B6" s="17" t="s">
        <v>314</v>
      </c>
      <c r="C6" s="7">
        <v>34.397357</v>
      </c>
      <c r="D6" s="7">
        <v>37.613858999999998</v>
      </c>
      <c r="E6" s="7">
        <v>38.927900999999999</v>
      </c>
      <c r="F6" s="7">
        <v>46.048591999999999</v>
      </c>
      <c r="G6" s="7">
        <v>56.087221999999997</v>
      </c>
      <c r="H6" s="7">
        <v>59.976056</v>
      </c>
      <c r="I6" s="7">
        <v>62.936096999999997</v>
      </c>
      <c r="J6" s="7">
        <v>59.136684000000002</v>
      </c>
      <c r="K6" s="7">
        <v>64.820910999999995</v>
      </c>
      <c r="L6" s="7">
        <v>79.756630999999999</v>
      </c>
      <c r="M6" s="7">
        <v>78.349057000000002</v>
      </c>
      <c r="N6" s="7">
        <v>47.894081</v>
      </c>
      <c r="O6" s="7">
        <f t="shared" ref="O6:O8" si="0">SUM(C6:N6)</f>
        <v>665.94444799999997</v>
      </c>
      <c r="P6" s="3">
        <f t="shared" ref="P6:P8" si="1">+O6/$O$9</f>
        <v>4.1586184689171045E-2</v>
      </c>
    </row>
    <row r="7" spans="2:16">
      <c r="B7" s="17" t="s">
        <v>315</v>
      </c>
      <c r="C7" s="7">
        <v>121.50014899999999</v>
      </c>
      <c r="D7" s="7">
        <v>193.05767499999999</v>
      </c>
      <c r="E7" s="7">
        <v>186.739881</v>
      </c>
      <c r="F7" s="7">
        <v>241.91723500000001</v>
      </c>
      <c r="G7" s="7">
        <v>243.69090499999999</v>
      </c>
      <c r="H7" s="7">
        <v>445.88629700000001</v>
      </c>
      <c r="I7" s="7">
        <v>535.23218999999995</v>
      </c>
      <c r="J7" s="7">
        <v>621.74708099999998</v>
      </c>
      <c r="K7" s="7">
        <v>713.65520000000004</v>
      </c>
      <c r="L7" s="7">
        <v>800.05494399999998</v>
      </c>
      <c r="M7" s="7">
        <v>428.38687599999997</v>
      </c>
      <c r="N7" s="7">
        <v>180.06607399999999</v>
      </c>
      <c r="O7" s="7">
        <f t="shared" si="0"/>
        <v>4711.9345069999999</v>
      </c>
      <c r="P7" s="3">
        <f t="shared" si="1"/>
        <v>0.29424583272654614</v>
      </c>
    </row>
    <row r="8" spans="2:16">
      <c r="B8" s="17" t="s">
        <v>316</v>
      </c>
      <c r="C8" s="7">
        <v>208.338438</v>
      </c>
      <c r="D8" s="7">
        <v>268.73963900000001</v>
      </c>
      <c r="E8" s="7">
        <v>291.62496700000003</v>
      </c>
      <c r="F8" s="7">
        <v>491.44559900000002</v>
      </c>
      <c r="G8" s="7">
        <v>638.87471400000004</v>
      </c>
      <c r="H8" s="7">
        <v>593.23684300000002</v>
      </c>
      <c r="I8" s="7">
        <v>664.59878900000001</v>
      </c>
      <c r="J8" s="7">
        <v>764.54134999999997</v>
      </c>
      <c r="K8" s="7">
        <v>914.73586599999999</v>
      </c>
      <c r="L8" s="7">
        <v>1038.537284</v>
      </c>
      <c r="M8" s="7">
        <v>467.97984100000002</v>
      </c>
      <c r="N8" s="7">
        <v>358.20361300000002</v>
      </c>
      <c r="O8" s="7">
        <f t="shared" si="0"/>
        <v>6700.8569430000007</v>
      </c>
      <c r="P8" s="3">
        <f t="shared" si="1"/>
        <v>0.41844792796787778</v>
      </c>
    </row>
    <row r="9" spans="2:16">
      <c r="B9" s="12" t="s">
        <v>248</v>
      </c>
      <c r="C9" s="14">
        <f>SUM(C5:C8)</f>
        <v>691.13056299999994</v>
      </c>
      <c r="D9" s="14">
        <f t="shared" ref="D9:N9" si="2">SUM(D5:D8)</f>
        <v>848.50372900000002</v>
      </c>
      <c r="E9" s="14">
        <f t="shared" si="2"/>
        <v>970.63127000000009</v>
      </c>
      <c r="F9" s="14">
        <f t="shared" si="2"/>
        <v>1182.0047789999999</v>
      </c>
      <c r="G9" s="14">
        <f t="shared" si="2"/>
        <v>1257.6067880000001</v>
      </c>
      <c r="H9" s="14">
        <f t="shared" si="2"/>
        <v>1449.2027269999999</v>
      </c>
      <c r="I9" s="14">
        <f t="shared" si="2"/>
        <v>1552.8533539999999</v>
      </c>
      <c r="J9" s="14">
        <f t="shared" si="2"/>
        <v>1704.4195789999999</v>
      </c>
      <c r="K9" s="14">
        <f t="shared" si="2"/>
        <v>2009.993772</v>
      </c>
      <c r="L9" s="14">
        <f t="shared" si="2"/>
        <v>2156.9100739999999</v>
      </c>
      <c r="M9" s="14">
        <f t="shared" si="2"/>
        <v>1231.4918700000001</v>
      </c>
      <c r="N9" s="14">
        <f t="shared" si="2"/>
        <v>958.84959200000003</v>
      </c>
      <c r="O9" s="14">
        <f>SUM(O5:O8)</f>
        <v>16013.598097</v>
      </c>
    </row>
    <row r="10" spans="2:16"/>
    <row r="11" spans="2:16"/>
    <row r="12" spans="2:16"/>
    <row r="13" spans="2:16">
      <c r="B13" t="s">
        <v>337</v>
      </c>
    </row>
    <row r="14" spans="2:16">
      <c r="B14" t="s">
        <v>329</v>
      </c>
      <c r="C14" s="8">
        <v>5.7009280000000002</v>
      </c>
      <c r="D14" s="8">
        <v>32.749110000000002</v>
      </c>
      <c r="E14" s="8">
        <v>-8.9561100000000007</v>
      </c>
      <c r="F14" s="8">
        <v>25.110711999999999</v>
      </c>
      <c r="G14" s="8">
        <v>41.022767999999999</v>
      </c>
      <c r="H14" s="8">
        <v>6.261463</v>
      </c>
      <c r="I14" s="8">
        <v>60.019367000000003</v>
      </c>
      <c r="J14" s="8">
        <v>11.878921999999999</v>
      </c>
      <c r="K14" s="8">
        <v>85.056359999999998</v>
      </c>
      <c r="L14" s="8">
        <v>17.158002</v>
      </c>
      <c r="M14" s="8">
        <v>160.553436</v>
      </c>
      <c r="N14" s="8">
        <v>67.671605999999997</v>
      </c>
      <c r="O14" s="7">
        <f t="shared" ref="O14:O19" si="3">SUM(C14:N14)</f>
        <v>504.22656400000005</v>
      </c>
    </row>
    <row r="15" spans="2:16">
      <c r="B15" t="s">
        <v>335</v>
      </c>
      <c r="C15" s="8">
        <v>42.076999999999998</v>
      </c>
      <c r="D15" s="8">
        <v>23.902398999999999</v>
      </c>
      <c r="E15" s="8">
        <v>117.47193</v>
      </c>
      <c r="F15" s="8">
        <v>90.150416000000007</v>
      </c>
      <c r="G15" s="8">
        <v>138.36433500000001</v>
      </c>
      <c r="H15" s="8">
        <v>183.23497699999999</v>
      </c>
      <c r="I15" s="8">
        <v>86.788486000000006</v>
      </c>
      <c r="J15" s="8">
        <v>162.72978699999999</v>
      </c>
      <c r="K15" s="8">
        <v>56.857309999999998</v>
      </c>
      <c r="L15" s="8">
        <v>100.398009</v>
      </c>
      <c r="M15" s="8">
        <v>6.3581539999999999</v>
      </c>
      <c r="N15" s="8">
        <v>52.872017</v>
      </c>
      <c r="O15" s="7">
        <f t="shared" si="3"/>
        <v>1061.2048199999999</v>
      </c>
    </row>
    <row r="16" spans="2:16" s="12" customFormat="1">
      <c r="C16" s="13">
        <f>SUM(C14:C15)</f>
        <v>47.777927999999996</v>
      </c>
      <c r="D16" s="13">
        <f t="shared" ref="D16:O16" si="4">SUM(D14:D15)</f>
        <v>56.651509000000004</v>
      </c>
      <c r="E16" s="13">
        <f t="shared" si="4"/>
        <v>108.51582000000001</v>
      </c>
      <c r="F16" s="13">
        <f t="shared" si="4"/>
        <v>115.26112800000001</v>
      </c>
      <c r="G16" s="13">
        <f t="shared" si="4"/>
        <v>179.38710300000002</v>
      </c>
      <c r="H16" s="13">
        <f t="shared" si="4"/>
        <v>189.49643999999998</v>
      </c>
      <c r="I16" s="13">
        <f t="shared" si="4"/>
        <v>146.80785300000002</v>
      </c>
      <c r="J16" s="13">
        <f t="shared" si="4"/>
        <v>174.60870899999998</v>
      </c>
      <c r="K16" s="13">
        <f t="shared" si="4"/>
        <v>141.91367</v>
      </c>
      <c r="L16" s="13">
        <f t="shared" si="4"/>
        <v>117.556011</v>
      </c>
      <c r="M16" s="13">
        <f t="shared" si="4"/>
        <v>166.91159000000002</v>
      </c>
      <c r="N16" s="13">
        <f t="shared" si="4"/>
        <v>120.543623</v>
      </c>
      <c r="O16" s="13">
        <f t="shared" si="4"/>
        <v>1565.431384</v>
      </c>
      <c r="P16" s="52"/>
    </row>
    <row r="17" spans="2:16">
      <c r="B17" s="17" t="s">
        <v>352</v>
      </c>
      <c r="C17" s="3">
        <f>+C16/C8</f>
        <v>0.2293284353029468</v>
      </c>
      <c r="D17" s="3">
        <f t="shared" ref="D17:N17" si="5">+D16/D8</f>
        <v>0.21080443960855363</v>
      </c>
      <c r="E17" s="3">
        <f t="shared" si="5"/>
        <v>0.37210744030705711</v>
      </c>
      <c r="F17" s="3">
        <f t="shared" si="5"/>
        <v>0.23453486659466455</v>
      </c>
      <c r="G17" s="3">
        <f t="shared" si="5"/>
        <v>0.28078604313020283</v>
      </c>
      <c r="H17" s="3">
        <f t="shared" si="5"/>
        <v>0.31942796917621646</v>
      </c>
      <c r="I17" s="3">
        <f t="shared" si="5"/>
        <v>0.22089696133948269</v>
      </c>
      <c r="J17" s="3">
        <f t="shared" si="5"/>
        <v>0.22838360410460465</v>
      </c>
      <c r="K17" s="3">
        <f t="shared" si="5"/>
        <v>0.15514169201713579</v>
      </c>
      <c r="L17" s="3">
        <f t="shared" si="5"/>
        <v>0.11319382829206158</v>
      </c>
      <c r="M17" s="3">
        <f t="shared" si="5"/>
        <v>0.35666405980936261</v>
      </c>
      <c r="N17" s="3">
        <f t="shared" si="5"/>
        <v>0.33652263300872959</v>
      </c>
      <c r="O17" s="3">
        <f>+O16/O8</f>
        <v>0.23361659520806752</v>
      </c>
      <c r="P17" s="3"/>
    </row>
    <row r="18" spans="2:16"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7"/>
    </row>
    <row r="19" spans="2:16">
      <c r="B19" t="s">
        <v>336</v>
      </c>
      <c r="C19" s="8">
        <f>+C8-C14-C15</f>
        <v>160.56050999999999</v>
      </c>
      <c r="D19" s="8">
        <f t="shared" ref="D19:N19" si="6">+D8-D14-D15</f>
        <v>212.08813000000001</v>
      </c>
      <c r="E19" s="8">
        <f t="shared" si="6"/>
        <v>183.10914700000006</v>
      </c>
      <c r="F19" s="8">
        <f t="shared" si="6"/>
        <v>376.18447100000003</v>
      </c>
      <c r="G19" s="8">
        <f t="shared" si="6"/>
        <v>459.48761100000002</v>
      </c>
      <c r="H19" s="8">
        <f t="shared" si="6"/>
        <v>403.74040300000001</v>
      </c>
      <c r="I19" s="8">
        <f t="shared" si="6"/>
        <v>517.79093599999999</v>
      </c>
      <c r="J19" s="8">
        <f t="shared" si="6"/>
        <v>589.93264099999999</v>
      </c>
      <c r="K19" s="8">
        <f t="shared" si="6"/>
        <v>772.82219599999996</v>
      </c>
      <c r="L19" s="8">
        <f t="shared" si="6"/>
        <v>920.98127299999999</v>
      </c>
      <c r="M19" s="8">
        <f t="shared" si="6"/>
        <v>301.06825100000003</v>
      </c>
      <c r="N19" s="8">
        <f t="shared" si="6"/>
        <v>237.65999000000002</v>
      </c>
      <c r="O19" s="7">
        <f t="shared" si="3"/>
        <v>5135.4255590000002</v>
      </c>
      <c r="P19" s="52"/>
    </row>
    <row r="20" spans="2:16">
      <c r="B20" s="17" t="s">
        <v>353</v>
      </c>
      <c r="C20" s="3">
        <f>+C19/C8</f>
        <v>0.77067156469705311</v>
      </c>
      <c r="D20" s="3">
        <f t="shared" ref="D20:N20" si="7">+D19/D8</f>
        <v>0.78919556039144634</v>
      </c>
      <c r="E20" s="3">
        <f t="shared" si="7"/>
        <v>0.627892559692943</v>
      </c>
      <c r="F20" s="3">
        <f t="shared" si="7"/>
        <v>0.76546513340533551</v>
      </c>
      <c r="G20" s="3">
        <f t="shared" si="7"/>
        <v>0.71921395686979717</v>
      </c>
      <c r="H20" s="3">
        <f t="shared" si="7"/>
        <v>0.68057203082378348</v>
      </c>
      <c r="I20" s="3">
        <f t="shared" si="7"/>
        <v>0.77910303866051733</v>
      </c>
      <c r="J20" s="3">
        <f t="shared" si="7"/>
        <v>0.77161639589539532</v>
      </c>
      <c r="K20" s="3">
        <f t="shared" si="7"/>
        <v>0.84485830798286421</v>
      </c>
      <c r="L20" s="3">
        <f t="shared" si="7"/>
        <v>0.88680617170793841</v>
      </c>
      <c r="M20" s="3">
        <f t="shared" si="7"/>
        <v>0.64333594019063745</v>
      </c>
      <c r="N20" s="3">
        <f t="shared" si="7"/>
        <v>0.66347736699127047</v>
      </c>
      <c r="O20" s="3">
        <f>+O19/O8</f>
        <v>0.76638340479193245</v>
      </c>
      <c r="P20" s="3"/>
    </row>
    <row r="21" spans="2:16">
      <c r="O21" s="7"/>
    </row>
    <row r="22" spans="2:16"/>
    <row r="23" spans="2:16" ht="13.5" hidden="1" customHeight="1"/>
  </sheetData>
  <mergeCells count="1">
    <mergeCell ref="B1:O1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AG103"/>
  <sheetViews>
    <sheetView showGridLines="0" topLeftCell="A64" workbookViewId="0">
      <selection sqref="A1:H1"/>
    </sheetView>
  </sheetViews>
  <sheetFormatPr baseColWidth="10" defaultColWidth="0" defaultRowHeight="12.75" zeroHeight="1"/>
  <cols>
    <col min="1" max="1" width="11.42578125" customWidth="1"/>
    <col min="2" max="2" width="29.140625" customWidth="1"/>
    <col min="3" max="3" width="20.85546875" customWidth="1"/>
    <col min="4" max="4" width="19.7109375" customWidth="1"/>
    <col min="5" max="5" width="16.5703125" customWidth="1"/>
    <col min="6" max="6" width="12.7109375" customWidth="1"/>
    <col min="7" max="8" width="13.140625" customWidth="1"/>
    <col min="9" max="10" width="11.7109375" customWidth="1"/>
    <col min="11" max="11" width="11.28515625" customWidth="1"/>
    <col min="12" max="12" width="10.85546875" customWidth="1"/>
    <col min="13" max="14" width="11.42578125" customWidth="1"/>
    <col min="15" max="15" width="3.140625" customWidth="1"/>
    <col min="16" max="16" width="5" customWidth="1"/>
    <col min="17" max="17" width="14.42578125" customWidth="1"/>
    <col min="18" max="18" width="12.5703125" customWidth="1"/>
    <col min="19" max="19" width="12.85546875" customWidth="1"/>
    <col min="20" max="20" width="5.42578125" customWidth="1"/>
    <col min="21" max="23" width="14.140625" customWidth="1"/>
    <col min="24" max="24" width="7.28515625" customWidth="1"/>
    <col min="25" max="32" width="21" hidden="1" customWidth="1"/>
    <col min="33" max="33" width="13.140625" hidden="1" customWidth="1"/>
    <col min="34" max="16384" width="11.42578125" hidden="1"/>
  </cols>
  <sheetData>
    <row r="1" spans="1:31" ht="15">
      <c r="A1" s="180" t="s">
        <v>605</v>
      </c>
      <c r="B1" s="180"/>
      <c r="C1" s="180"/>
      <c r="D1" s="180"/>
      <c r="E1" s="180"/>
      <c r="F1" s="180"/>
      <c r="G1" s="180"/>
      <c r="H1" s="180"/>
    </row>
    <row r="2" spans="1:31">
      <c r="A2" s="112"/>
      <c r="B2" s="111"/>
      <c r="C2" s="111"/>
      <c r="D2" s="111"/>
      <c r="E2" s="111"/>
    </row>
    <row r="3" spans="1:31">
      <c r="H3" s="181" t="s">
        <v>571</v>
      </c>
      <c r="I3" s="181"/>
      <c r="J3" s="181"/>
      <c r="K3" s="93"/>
      <c r="M3" s="181" t="s">
        <v>572</v>
      </c>
      <c r="N3" s="182"/>
      <c r="O3" s="182"/>
      <c r="Q3" s="181" t="s">
        <v>571</v>
      </c>
      <c r="R3" s="181"/>
      <c r="S3" s="181"/>
      <c r="T3" s="93"/>
      <c r="V3" s="181" t="s">
        <v>572</v>
      </c>
      <c r="W3" s="182"/>
      <c r="X3" s="182"/>
    </row>
    <row r="4" spans="1:31">
      <c r="B4" s="16" t="s">
        <v>24</v>
      </c>
      <c r="D4" s="16" t="s">
        <v>540</v>
      </c>
    </row>
    <row r="5" spans="1:31">
      <c r="B5" s="16" t="s">
        <v>539</v>
      </c>
      <c r="C5" s="16" t="s">
        <v>568</v>
      </c>
      <c r="D5" t="s">
        <v>242</v>
      </c>
      <c r="E5" t="s">
        <v>246</v>
      </c>
      <c r="F5" t="s">
        <v>25</v>
      </c>
      <c r="H5" s="17" t="s">
        <v>324</v>
      </c>
      <c r="I5" s="17" t="s">
        <v>325</v>
      </c>
      <c r="J5" s="17" t="s">
        <v>326</v>
      </c>
      <c r="L5" s="17" t="s">
        <v>324</v>
      </c>
      <c r="M5" s="17" t="s">
        <v>325</v>
      </c>
      <c r="N5" s="17" t="s">
        <v>326</v>
      </c>
      <c r="P5" s="17"/>
      <c r="Q5" s="17" t="s">
        <v>324</v>
      </c>
      <c r="R5" s="17" t="s">
        <v>325</v>
      </c>
      <c r="S5" s="17" t="s">
        <v>326</v>
      </c>
      <c r="U5" s="17" t="s">
        <v>324</v>
      </c>
      <c r="V5" s="17" t="s">
        <v>325</v>
      </c>
      <c r="W5" s="17" t="s">
        <v>326</v>
      </c>
    </row>
    <row r="6" spans="1:31">
      <c r="B6" t="s">
        <v>537</v>
      </c>
      <c r="C6" t="s">
        <v>324</v>
      </c>
      <c r="D6" s="7">
        <v>483395383</v>
      </c>
      <c r="E6" s="7">
        <v>652123648</v>
      </c>
      <c r="F6" s="7">
        <v>1135519031</v>
      </c>
      <c r="H6" s="15">
        <v>1</v>
      </c>
      <c r="I6" s="15">
        <v>0</v>
      </c>
      <c r="J6" s="15">
        <v>0</v>
      </c>
      <c r="L6" s="15">
        <v>1</v>
      </c>
      <c r="M6" s="15">
        <v>0</v>
      </c>
      <c r="N6" s="15">
        <v>0</v>
      </c>
      <c r="P6" s="15"/>
      <c r="Q6" s="7">
        <f>+H6*$D$6</f>
        <v>483395383</v>
      </c>
      <c r="R6" s="7">
        <f t="shared" ref="R6:S6" si="0">+I6*$D$6</f>
        <v>0</v>
      </c>
      <c r="S6" s="7">
        <f t="shared" si="0"/>
        <v>0</v>
      </c>
      <c r="T6" s="7"/>
      <c r="U6" s="7">
        <f>+L6*$E$6</f>
        <v>652123648</v>
      </c>
      <c r="V6" s="7">
        <f t="shared" ref="V6:W6" si="1">+M6*$E$6</f>
        <v>0</v>
      </c>
      <c r="W6" s="7">
        <f t="shared" si="1"/>
        <v>0</v>
      </c>
      <c r="X6" s="7"/>
      <c r="Y6" s="7"/>
      <c r="Z6" s="7"/>
      <c r="AA6" s="7"/>
      <c r="AB6" s="7"/>
      <c r="AC6" s="7"/>
      <c r="AD6" s="7"/>
      <c r="AE6" s="7"/>
    </row>
    <row r="7" spans="1:31">
      <c r="C7" t="s">
        <v>354</v>
      </c>
      <c r="D7" s="7">
        <v>408664711</v>
      </c>
      <c r="E7" s="7">
        <v>361518928</v>
      </c>
      <c r="F7" s="7">
        <v>770183639</v>
      </c>
      <c r="H7" s="15">
        <v>0</v>
      </c>
      <c r="I7" s="15">
        <v>1</v>
      </c>
      <c r="J7" s="15">
        <v>0</v>
      </c>
      <c r="L7" s="15">
        <v>0</v>
      </c>
      <c r="M7" s="15">
        <v>1</v>
      </c>
      <c r="N7" s="15">
        <v>0</v>
      </c>
      <c r="Q7" s="7">
        <f>+H7*$D$7</f>
        <v>0</v>
      </c>
      <c r="R7" s="7">
        <f t="shared" ref="R7:S7" si="2">+I7*$D$7</f>
        <v>408664711</v>
      </c>
      <c r="S7" s="7">
        <f t="shared" si="2"/>
        <v>0</v>
      </c>
      <c r="T7" s="7"/>
      <c r="U7" s="7">
        <f>+L7*$E$7</f>
        <v>0</v>
      </c>
      <c r="V7" s="7">
        <f t="shared" ref="V7:W7" si="3">+M7*$E$7</f>
        <v>361518928</v>
      </c>
      <c r="W7" s="7">
        <f t="shared" si="3"/>
        <v>0</v>
      </c>
      <c r="X7" s="7"/>
      <c r="Y7" s="7"/>
      <c r="Z7" s="7"/>
      <c r="AA7" s="7"/>
      <c r="AB7" s="7"/>
      <c r="AC7" s="7"/>
      <c r="AD7" s="7"/>
      <c r="AE7" s="7"/>
    </row>
    <row r="8" spans="1:31">
      <c r="C8" t="s">
        <v>139</v>
      </c>
      <c r="D8" s="7">
        <v>366860160</v>
      </c>
      <c r="E8" s="7"/>
      <c r="F8" s="7">
        <v>366860160</v>
      </c>
      <c r="H8" s="15">
        <v>0.5</v>
      </c>
      <c r="I8" s="15">
        <v>0.5</v>
      </c>
      <c r="J8" s="15">
        <v>0</v>
      </c>
      <c r="L8" s="15">
        <v>0.5</v>
      </c>
      <c r="M8" s="15">
        <v>0.5</v>
      </c>
      <c r="N8" s="15">
        <v>0</v>
      </c>
      <c r="Q8" s="7">
        <f>+H8*$D$8</f>
        <v>183430080</v>
      </c>
      <c r="R8" s="7">
        <f t="shared" ref="R8:S8" si="4">+I8*$D$8</f>
        <v>183430080</v>
      </c>
      <c r="S8" s="7">
        <f t="shared" si="4"/>
        <v>0</v>
      </c>
      <c r="T8" s="7"/>
      <c r="U8" s="7">
        <f>+L8*$E$8</f>
        <v>0</v>
      </c>
      <c r="V8" s="7">
        <f t="shared" ref="V8:W8" si="5">+M8*$E$8</f>
        <v>0</v>
      </c>
      <c r="W8" s="7">
        <f t="shared" si="5"/>
        <v>0</v>
      </c>
      <c r="X8" s="7"/>
      <c r="Y8" s="7"/>
      <c r="Z8" s="7"/>
      <c r="AA8" s="7"/>
      <c r="AB8" s="7"/>
      <c r="AC8" s="7"/>
      <c r="AD8" s="7"/>
      <c r="AE8" s="7"/>
    </row>
    <row r="9" spans="1:31">
      <c r="C9" t="s">
        <v>326</v>
      </c>
      <c r="D9" s="7">
        <v>195665997</v>
      </c>
      <c r="E9" s="7">
        <v>154099939</v>
      </c>
      <c r="F9" s="7">
        <v>349765936</v>
      </c>
      <c r="H9" s="15">
        <v>0</v>
      </c>
      <c r="I9" s="15">
        <v>0</v>
      </c>
      <c r="J9" s="15">
        <v>1</v>
      </c>
      <c r="L9" s="15">
        <v>0</v>
      </c>
      <c r="M9" s="15">
        <v>0</v>
      </c>
      <c r="N9" s="15">
        <v>1</v>
      </c>
      <c r="Q9" s="7">
        <f>+H9*$D$9</f>
        <v>0</v>
      </c>
      <c r="R9" s="7">
        <f t="shared" ref="R9:S9" si="6">+I9*$D$9</f>
        <v>0</v>
      </c>
      <c r="S9" s="7">
        <f t="shared" si="6"/>
        <v>195665997</v>
      </c>
      <c r="T9" s="7"/>
      <c r="U9" s="7">
        <f>+L9*$E$9</f>
        <v>0</v>
      </c>
      <c r="V9" s="7">
        <f t="shared" ref="V9:W9" si="7">+M9*$E$9</f>
        <v>0</v>
      </c>
      <c r="W9" s="7">
        <f t="shared" si="7"/>
        <v>154099939</v>
      </c>
      <c r="X9" s="7"/>
      <c r="Y9" s="7"/>
      <c r="Z9" s="7"/>
      <c r="AA9" s="7"/>
      <c r="AB9" s="7"/>
      <c r="AC9" s="7"/>
      <c r="AD9" s="7"/>
      <c r="AE9" s="7"/>
    </row>
    <row r="10" spans="1:31">
      <c r="C10" t="s">
        <v>148</v>
      </c>
      <c r="D10" s="7">
        <v>255320340</v>
      </c>
      <c r="E10" s="7">
        <v>82703825</v>
      </c>
      <c r="F10" s="7">
        <v>338024165</v>
      </c>
      <c r="H10" s="15">
        <v>0.3</v>
      </c>
      <c r="I10" s="15">
        <v>0.7</v>
      </c>
      <c r="J10" s="15">
        <v>0</v>
      </c>
      <c r="L10" s="15">
        <v>0.7</v>
      </c>
      <c r="M10" s="15">
        <v>0.3</v>
      </c>
      <c r="N10" s="15">
        <v>0</v>
      </c>
      <c r="Q10" s="7">
        <f>+H10*$D$10</f>
        <v>76596102</v>
      </c>
      <c r="R10" s="7">
        <f t="shared" ref="R10:S10" si="8">+I10*$D$10</f>
        <v>178724238</v>
      </c>
      <c r="S10" s="7">
        <f t="shared" si="8"/>
        <v>0</v>
      </c>
      <c r="T10" s="7"/>
      <c r="U10" s="7">
        <f>+L10*$E$10</f>
        <v>57892677.5</v>
      </c>
      <c r="V10" s="7">
        <f t="shared" ref="V10:W10" si="9">+M10*$E$10</f>
        <v>24811147.5</v>
      </c>
      <c r="W10" s="7">
        <f t="shared" si="9"/>
        <v>0</v>
      </c>
      <c r="X10" s="7"/>
      <c r="Y10" s="7"/>
      <c r="Z10" s="7"/>
      <c r="AA10" s="7"/>
      <c r="AB10" s="7"/>
      <c r="AC10" s="7"/>
      <c r="AD10" s="7"/>
      <c r="AE10" s="7"/>
    </row>
    <row r="11" spans="1:31">
      <c r="C11" t="s">
        <v>126</v>
      </c>
      <c r="D11" s="7">
        <v>191286403</v>
      </c>
      <c r="E11" s="7">
        <v>114167184</v>
      </c>
      <c r="F11" s="7">
        <v>305453587</v>
      </c>
      <c r="H11" s="15">
        <v>0.5</v>
      </c>
      <c r="I11" s="15">
        <v>0.5</v>
      </c>
      <c r="J11" s="15">
        <v>0</v>
      </c>
      <c r="L11" s="15">
        <v>0.5</v>
      </c>
      <c r="M11" s="15">
        <v>0.5</v>
      </c>
      <c r="N11" s="15">
        <v>0</v>
      </c>
      <c r="Q11" s="7">
        <f>+H11*$D$11</f>
        <v>95643201.5</v>
      </c>
      <c r="R11" s="7">
        <f t="shared" ref="R11:S11" si="10">+I11*$D$11</f>
        <v>95643201.5</v>
      </c>
      <c r="S11" s="7">
        <f t="shared" si="10"/>
        <v>0</v>
      </c>
      <c r="T11" s="7"/>
      <c r="U11" s="7">
        <f>+L11*$E$11</f>
        <v>57083592</v>
      </c>
      <c r="V11" s="7">
        <f t="shared" ref="V11:W11" si="11">+M11*$E$11</f>
        <v>57083592</v>
      </c>
      <c r="W11" s="7">
        <f t="shared" si="11"/>
        <v>0</v>
      </c>
      <c r="X11" s="7"/>
      <c r="Y11" s="7"/>
      <c r="Z11" s="7"/>
      <c r="AA11" s="7"/>
      <c r="AB11" s="7"/>
      <c r="AC11" s="7"/>
      <c r="AD11" s="7"/>
      <c r="AE11" s="7"/>
    </row>
    <row r="12" spans="1:31">
      <c r="C12" t="s">
        <v>120</v>
      </c>
      <c r="D12" s="7">
        <v>266785480</v>
      </c>
      <c r="E12" s="7">
        <v>18344687</v>
      </c>
      <c r="F12" s="7">
        <v>285130167</v>
      </c>
      <c r="H12" s="15">
        <v>0.45</v>
      </c>
      <c r="I12" s="15">
        <v>0.45</v>
      </c>
      <c r="J12" s="15">
        <v>0.1</v>
      </c>
      <c r="L12" s="15">
        <v>0.45</v>
      </c>
      <c r="M12" s="15">
        <v>0.45</v>
      </c>
      <c r="N12" s="15">
        <v>0.1</v>
      </c>
      <c r="Q12" s="7">
        <f>+H12*$D$12</f>
        <v>120053466</v>
      </c>
      <c r="R12" s="7">
        <f t="shared" ref="R12:S12" si="12">+I12*$D$12</f>
        <v>120053466</v>
      </c>
      <c r="S12" s="7">
        <f t="shared" si="12"/>
        <v>26678548</v>
      </c>
      <c r="T12" s="7"/>
      <c r="U12" s="7">
        <f>+L12*$E$12</f>
        <v>8255109.1500000004</v>
      </c>
      <c r="V12" s="7">
        <f t="shared" ref="V12:W12" si="13">+M12*$E$12</f>
        <v>8255109.1500000004</v>
      </c>
      <c r="W12" s="7">
        <f t="shared" si="13"/>
        <v>1834468.7000000002</v>
      </c>
      <c r="X12" s="7"/>
      <c r="Y12" s="7"/>
      <c r="Z12" s="7"/>
      <c r="AA12" s="7"/>
      <c r="AB12" s="7"/>
      <c r="AC12" s="7"/>
      <c r="AD12" s="7"/>
      <c r="AE12" s="7"/>
    </row>
    <row r="13" spans="1:31">
      <c r="C13" t="s">
        <v>147</v>
      </c>
      <c r="D13" s="7">
        <v>150570682</v>
      </c>
      <c r="E13" s="7">
        <v>18326261</v>
      </c>
      <c r="F13" s="7">
        <v>168896943</v>
      </c>
      <c r="H13" s="15">
        <v>0.3</v>
      </c>
      <c r="I13" s="15">
        <v>0.7</v>
      </c>
      <c r="J13" s="15">
        <v>0</v>
      </c>
      <c r="L13" s="15">
        <v>0.3</v>
      </c>
      <c r="M13" s="15">
        <v>0.7</v>
      </c>
      <c r="N13" s="15">
        <v>0</v>
      </c>
      <c r="Q13" s="7">
        <f>+H13*$D$13</f>
        <v>45171204.600000001</v>
      </c>
      <c r="R13" s="7">
        <f t="shared" ref="R13:S13" si="14">+I13*$D$13</f>
        <v>105399477.39999999</v>
      </c>
      <c r="S13" s="7">
        <f t="shared" si="14"/>
        <v>0</v>
      </c>
      <c r="T13" s="7"/>
      <c r="U13" s="7">
        <f>+L13*$E$13</f>
        <v>5497878.2999999998</v>
      </c>
      <c r="V13" s="7">
        <f t="shared" ref="V13:W13" si="15">+M13*$E$13</f>
        <v>12828382.699999999</v>
      </c>
      <c r="W13" s="7">
        <f t="shared" si="15"/>
        <v>0</v>
      </c>
      <c r="X13" s="7"/>
      <c r="Y13" s="7"/>
      <c r="Z13" s="7"/>
      <c r="AA13" s="7"/>
      <c r="AB13" s="7"/>
      <c r="AC13" s="7"/>
      <c r="AD13" s="7"/>
      <c r="AE13" s="7"/>
    </row>
    <row r="14" spans="1:31">
      <c r="C14" t="s">
        <v>146</v>
      </c>
      <c r="D14" s="7">
        <v>156760011</v>
      </c>
      <c r="E14" s="7"/>
      <c r="F14" s="7">
        <v>156760011</v>
      </c>
      <c r="H14" s="15">
        <v>0.5</v>
      </c>
      <c r="I14" s="15">
        <v>0.5</v>
      </c>
      <c r="J14" s="15">
        <v>0</v>
      </c>
      <c r="L14" s="15">
        <v>0.5</v>
      </c>
      <c r="M14" s="15">
        <v>0.5</v>
      </c>
      <c r="N14" s="15">
        <v>0</v>
      </c>
      <c r="Q14" s="7">
        <f>+H14*$D$14</f>
        <v>78380005.5</v>
      </c>
      <c r="R14" s="7">
        <f t="shared" ref="R14:S14" si="16">+I14*$D$14</f>
        <v>78380005.5</v>
      </c>
      <c r="S14" s="7">
        <f t="shared" si="16"/>
        <v>0</v>
      </c>
      <c r="T14" s="7"/>
      <c r="U14" s="7">
        <f>+L14*$E$14</f>
        <v>0</v>
      </c>
      <c r="V14" s="7">
        <f t="shared" ref="V14:W14" si="17">+M14*$E$14</f>
        <v>0</v>
      </c>
      <c r="W14" s="7">
        <f t="shared" si="17"/>
        <v>0</v>
      </c>
      <c r="X14" s="7"/>
      <c r="Y14" s="7"/>
      <c r="Z14" s="7"/>
      <c r="AA14" s="7"/>
      <c r="AB14" s="7"/>
      <c r="AC14" s="7"/>
      <c r="AD14" s="7"/>
      <c r="AE14" s="7"/>
    </row>
    <row r="15" spans="1:31">
      <c r="C15" t="s">
        <v>85</v>
      </c>
      <c r="D15" s="7">
        <v>97944016</v>
      </c>
      <c r="E15" s="7">
        <v>42366559</v>
      </c>
      <c r="F15" s="7">
        <v>140310575</v>
      </c>
      <c r="H15" s="15">
        <v>0.6</v>
      </c>
      <c r="I15" s="15">
        <v>0.4</v>
      </c>
      <c r="J15" s="15">
        <v>0</v>
      </c>
      <c r="L15" s="15">
        <v>0.6</v>
      </c>
      <c r="M15" s="15">
        <v>0.4</v>
      </c>
      <c r="N15" s="15">
        <v>0</v>
      </c>
      <c r="Q15" s="7">
        <f>+H15*$D$15</f>
        <v>58766409.600000001</v>
      </c>
      <c r="R15" s="7">
        <f t="shared" ref="R15:S15" si="18">+I15*$D$15</f>
        <v>39177606.399999999</v>
      </c>
      <c r="S15" s="7">
        <f t="shared" si="18"/>
        <v>0</v>
      </c>
      <c r="T15" s="7"/>
      <c r="U15" s="7">
        <f>+L15*$E$15</f>
        <v>25419935.399999999</v>
      </c>
      <c r="V15" s="7">
        <f t="shared" ref="V15:W15" si="19">+M15*$E$15</f>
        <v>16946623.600000001</v>
      </c>
      <c r="W15" s="7">
        <f t="shared" si="19"/>
        <v>0</v>
      </c>
      <c r="X15" s="7"/>
      <c r="Y15" s="7"/>
      <c r="Z15" s="7"/>
      <c r="AA15" s="7"/>
      <c r="AB15" s="7"/>
      <c r="AC15" s="7"/>
      <c r="AD15" s="7"/>
      <c r="AE15" s="7"/>
    </row>
    <row r="16" spans="1:31">
      <c r="C16" t="s">
        <v>132</v>
      </c>
      <c r="D16" s="7">
        <v>50590232</v>
      </c>
      <c r="E16" s="7">
        <v>55218431</v>
      </c>
      <c r="F16" s="7">
        <v>105808663</v>
      </c>
      <c r="H16" s="15">
        <v>0.5</v>
      </c>
      <c r="I16" s="15">
        <v>0.5</v>
      </c>
      <c r="J16" s="15">
        <v>0</v>
      </c>
      <c r="L16" s="15">
        <v>0.5</v>
      </c>
      <c r="M16" s="15">
        <v>0.5</v>
      </c>
      <c r="N16" s="15">
        <v>0</v>
      </c>
      <c r="Q16" s="7">
        <f>+H16*$D$16</f>
        <v>25295116</v>
      </c>
      <c r="R16" s="7">
        <f t="shared" ref="R16:S16" si="20">+I16*$D$16</f>
        <v>25295116</v>
      </c>
      <c r="S16" s="7">
        <f t="shared" si="20"/>
        <v>0</v>
      </c>
      <c r="T16" s="7"/>
      <c r="U16" s="7">
        <f>+L16*$E$16</f>
        <v>27609215.5</v>
      </c>
      <c r="V16" s="7">
        <f t="shared" ref="V16:W16" si="21">+M16*$E$16</f>
        <v>27609215.5</v>
      </c>
      <c r="W16" s="7">
        <f t="shared" si="21"/>
        <v>0</v>
      </c>
      <c r="X16" s="7"/>
      <c r="Y16" s="7"/>
      <c r="Z16" s="7"/>
      <c r="AA16" s="7"/>
      <c r="AB16" s="7"/>
      <c r="AC16" s="7"/>
      <c r="AD16" s="7"/>
      <c r="AE16" s="7"/>
    </row>
    <row r="17" spans="2:31">
      <c r="C17" t="s">
        <v>138</v>
      </c>
      <c r="D17" s="7">
        <v>77713582</v>
      </c>
      <c r="E17" s="7"/>
      <c r="F17" s="7">
        <v>77713582</v>
      </c>
      <c r="H17" s="15">
        <v>0.5</v>
      </c>
      <c r="I17" s="15">
        <v>0.5</v>
      </c>
      <c r="J17" s="15">
        <v>0</v>
      </c>
      <c r="L17" s="15">
        <v>0.5</v>
      </c>
      <c r="M17" s="15">
        <v>0.5</v>
      </c>
      <c r="N17" s="15">
        <v>0</v>
      </c>
      <c r="Q17" s="7">
        <f>+H17*$D$17</f>
        <v>38856791</v>
      </c>
      <c r="R17" s="7">
        <f t="shared" ref="R17:S17" si="22">+I17*$D$17</f>
        <v>38856791</v>
      </c>
      <c r="S17" s="7">
        <f t="shared" si="22"/>
        <v>0</v>
      </c>
      <c r="T17" s="7"/>
      <c r="U17" s="7">
        <f>+L17*$E$17</f>
        <v>0</v>
      </c>
      <c r="V17" s="7">
        <f t="shared" ref="V17:W17" si="23">+M17*$E$17</f>
        <v>0</v>
      </c>
      <c r="W17" s="7">
        <f t="shared" si="23"/>
        <v>0</v>
      </c>
      <c r="X17" s="7"/>
      <c r="Y17" s="7"/>
      <c r="Z17" s="7"/>
      <c r="AA17" s="7"/>
      <c r="AB17" s="7"/>
      <c r="AC17" s="7"/>
      <c r="AD17" s="7"/>
      <c r="AE17" s="7"/>
    </row>
    <row r="18" spans="2:31">
      <c r="C18" t="s">
        <v>70</v>
      </c>
      <c r="D18" s="7">
        <v>71216395</v>
      </c>
      <c r="E18" s="7">
        <v>2361316</v>
      </c>
      <c r="F18" s="7">
        <v>73577711</v>
      </c>
      <c r="H18" s="15">
        <v>0.5</v>
      </c>
      <c r="I18" s="15">
        <v>0.5</v>
      </c>
      <c r="J18" s="15">
        <v>0</v>
      </c>
      <c r="L18" s="15">
        <v>0.5</v>
      </c>
      <c r="M18" s="15">
        <v>0.5</v>
      </c>
      <c r="N18" s="15">
        <v>0</v>
      </c>
      <c r="Q18" s="7">
        <f>+H18*$D$18</f>
        <v>35608197.5</v>
      </c>
      <c r="R18" s="7">
        <f t="shared" ref="R18:S18" si="24">+I18*$D$18</f>
        <v>35608197.5</v>
      </c>
      <c r="S18" s="7">
        <f t="shared" si="24"/>
        <v>0</v>
      </c>
      <c r="T18" s="7"/>
      <c r="U18" s="7">
        <f>+L18*$E$18</f>
        <v>1180658</v>
      </c>
      <c r="V18" s="7">
        <f t="shared" ref="V18:W18" si="25">+M18*$E$18</f>
        <v>1180658</v>
      </c>
      <c r="W18" s="7">
        <f t="shared" si="25"/>
        <v>0</v>
      </c>
      <c r="X18" s="7"/>
      <c r="Y18" s="7"/>
      <c r="Z18" s="7"/>
      <c r="AA18" s="7"/>
      <c r="AB18" s="7"/>
      <c r="AC18" s="7"/>
      <c r="AD18" s="7"/>
      <c r="AE18" s="7"/>
    </row>
    <row r="19" spans="2:31">
      <c r="C19" t="s">
        <v>142</v>
      </c>
      <c r="D19" s="7">
        <v>55138141</v>
      </c>
      <c r="E19" s="7"/>
      <c r="F19" s="7">
        <v>55138141</v>
      </c>
      <c r="H19" s="15">
        <v>0.35</v>
      </c>
      <c r="I19" s="15">
        <v>0.65</v>
      </c>
      <c r="J19" s="15">
        <v>0</v>
      </c>
      <c r="L19" s="15">
        <v>0.35</v>
      </c>
      <c r="M19" s="15">
        <v>0.65</v>
      </c>
      <c r="N19" s="15">
        <v>0</v>
      </c>
      <c r="Q19" s="7">
        <f>+H19*$D$19</f>
        <v>19298349.349999998</v>
      </c>
      <c r="R19" s="7">
        <f t="shared" ref="R19:S19" si="26">+I19*$D$19</f>
        <v>35839791.649999999</v>
      </c>
      <c r="S19" s="7">
        <f t="shared" si="26"/>
        <v>0</v>
      </c>
      <c r="T19" s="7"/>
      <c r="U19" s="7">
        <f>+L19*$E$19</f>
        <v>0</v>
      </c>
      <c r="V19" s="7">
        <f t="shared" ref="V19:W19" si="27">+M19*$E$19</f>
        <v>0</v>
      </c>
      <c r="W19" s="7">
        <f t="shared" si="27"/>
        <v>0</v>
      </c>
      <c r="X19" s="7"/>
      <c r="Y19" s="7"/>
      <c r="Z19" s="7"/>
      <c r="AA19" s="7"/>
      <c r="AB19" s="7"/>
      <c r="AC19" s="7"/>
      <c r="AD19" s="7"/>
      <c r="AE19" s="7"/>
    </row>
    <row r="20" spans="2:31">
      <c r="C20" t="s">
        <v>569</v>
      </c>
      <c r="D20" s="7">
        <v>50896508</v>
      </c>
      <c r="E20" s="7">
        <v>-778286</v>
      </c>
      <c r="F20" s="7">
        <v>50118222</v>
      </c>
      <c r="H20" s="15">
        <v>0.2</v>
      </c>
      <c r="I20" s="15">
        <v>0.8</v>
      </c>
      <c r="J20" s="15">
        <v>0</v>
      </c>
      <c r="L20" s="15">
        <v>0.2</v>
      </c>
      <c r="M20" s="15">
        <v>0.8</v>
      </c>
      <c r="N20" s="15">
        <v>0</v>
      </c>
      <c r="Q20" s="7">
        <f>+H20*$D$20</f>
        <v>10179301.600000001</v>
      </c>
      <c r="R20" s="7">
        <f t="shared" ref="R20:S20" si="28">+I20*$D$20</f>
        <v>40717206.400000006</v>
      </c>
      <c r="S20" s="7">
        <f t="shared" si="28"/>
        <v>0</v>
      </c>
      <c r="T20" s="7"/>
      <c r="U20" s="7">
        <f>+L20*$E$20</f>
        <v>-155657.20000000001</v>
      </c>
      <c r="V20" s="7">
        <f t="shared" ref="V20:W20" si="29">+M20*$E$20</f>
        <v>-622628.80000000005</v>
      </c>
      <c r="W20" s="7">
        <f t="shared" si="29"/>
        <v>0</v>
      </c>
      <c r="X20" s="7"/>
      <c r="Y20" s="7"/>
      <c r="Z20" s="7"/>
      <c r="AA20" s="7"/>
      <c r="AB20" s="7"/>
      <c r="AC20" s="7"/>
      <c r="AD20" s="7"/>
      <c r="AE20" s="7"/>
    </row>
    <row r="21" spans="2:31">
      <c r="C21" t="s">
        <v>137</v>
      </c>
      <c r="D21" s="7">
        <v>33098168</v>
      </c>
      <c r="E21" s="7">
        <v>1963502</v>
      </c>
      <c r="F21" s="7">
        <v>35061670</v>
      </c>
      <c r="H21" s="15">
        <v>0.5</v>
      </c>
      <c r="I21" s="15">
        <v>0.5</v>
      </c>
      <c r="J21" s="15">
        <v>0</v>
      </c>
      <c r="L21" s="15">
        <v>0.5</v>
      </c>
      <c r="M21" s="15">
        <v>0.5</v>
      </c>
      <c r="N21" s="15">
        <v>0</v>
      </c>
      <c r="Q21" s="7">
        <f>+H21*$D$21</f>
        <v>16549084</v>
      </c>
      <c r="R21" s="7">
        <f t="shared" ref="R21:S21" si="30">+I21*$D$21</f>
        <v>16549084</v>
      </c>
      <c r="S21" s="7">
        <f t="shared" si="30"/>
        <v>0</v>
      </c>
      <c r="T21" s="7"/>
      <c r="U21" s="7">
        <f>+L21*$E$21</f>
        <v>981751</v>
      </c>
      <c r="V21" s="7">
        <f t="shared" ref="V21:W21" si="31">+M21*$E$21</f>
        <v>981751</v>
      </c>
      <c r="W21" s="7">
        <f t="shared" si="31"/>
        <v>0</v>
      </c>
      <c r="X21" s="7"/>
      <c r="Y21" s="7"/>
      <c r="Z21" s="7"/>
      <c r="AA21" s="7"/>
      <c r="AB21" s="7"/>
      <c r="AC21" s="7"/>
      <c r="AD21" s="7"/>
      <c r="AE21" s="7"/>
    </row>
    <row r="22" spans="2:31">
      <c r="C22" t="s">
        <v>570</v>
      </c>
      <c r="D22" s="7">
        <v>16720948</v>
      </c>
      <c r="E22" s="7">
        <v>390000</v>
      </c>
      <c r="F22" s="7">
        <v>17110948</v>
      </c>
      <c r="H22" s="15">
        <v>0.5</v>
      </c>
      <c r="I22" s="15">
        <v>0.5</v>
      </c>
      <c r="J22" s="15">
        <v>0</v>
      </c>
      <c r="L22" s="15">
        <v>0.5</v>
      </c>
      <c r="M22" s="15">
        <v>0.5</v>
      </c>
      <c r="N22" s="15">
        <v>0</v>
      </c>
      <c r="Q22" s="7">
        <f>+H22*$D$22</f>
        <v>8360474</v>
      </c>
      <c r="R22" s="7">
        <f t="shared" ref="R22:S22" si="32">+I22*$D$22</f>
        <v>8360474</v>
      </c>
      <c r="S22" s="7">
        <f t="shared" si="32"/>
        <v>0</v>
      </c>
      <c r="T22" s="7"/>
      <c r="U22" s="7">
        <f>+L22*$E$22</f>
        <v>195000</v>
      </c>
      <c r="V22" s="7">
        <f t="shared" ref="V22:W22" si="33">+M22*$E$22</f>
        <v>195000</v>
      </c>
      <c r="W22" s="7">
        <f t="shared" si="33"/>
        <v>0</v>
      </c>
      <c r="X22" s="7"/>
      <c r="Y22" s="7"/>
      <c r="Z22" s="7"/>
      <c r="AA22" s="7"/>
      <c r="AB22" s="7"/>
      <c r="AC22" s="7"/>
      <c r="AD22" s="7"/>
      <c r="AE22" s="7"/>
    </row>
    <row r="23" spans="2:31">
      <c r="C23" t="s">
        <v>116</v>
      </c>
      <c r="D23" s="7">
        <v>14809565</v>
      </c>
      <c r="E23" s="7"/>
      <c r="F23" s="7">
        <v>14809565</v>
      </c>
      <c r="H23" s="15">
        <v>0.5</v>
      </c>
      <c r="I23" s="15">
        <v>0.5</v>
      </c>
      <c r="J23" s="15">
        <v>0</v>
      </c>
      <c r="L23" s="15">
        <v>0.5</v>
      </c>
      <c r="M23" s="15">
        <v>0.5</v>
      </c>
      <c r="N23" s="15">
        <v>0</v>
      </c>
      <c r="Q23" s="7">
        <f>+H23*$D$23</f>
        <v>7404782.5</v>
      </c>
      <c r="R23" s="7">
        <f t="shared" ref="R23:S23" si="34">+I23*$D$23</f>
        <v>7404782.5</v>
      </c>
      <c r="S23" s="7">
        <f t="shared" si="34"/>
        <v>0</v>
      </c>
      <c r="T23" s="7"/>
      <c r="U23" s="7">
        <f>+L23*$E$23</f>
        <v>0</v>
      </c>
      <c r="V23" s="7">
        <f t="shared" ref="V23:W23" si="35">+M23*$E$23</f>
        <v>0</v>
      </c>
      <c r="W23" s="7">
        <f t="shared" si="35"/>
        <v>0</v>
      </c>
      <c r="X23" s="7"/>
      <c r="Y23" s="7"/>
      <c r="Z23" s="7"/>
      <c r="AA23" s="7"/>
      <c r="AB23" s="7"/>
      <c r="AC23" s="7"/>
      <c r="AD23" s="7"/>
      <c r="AE23" s="7"/>
    </row>
    <row r="24" spans="2:31">
      <c r="C24" t="s">
        <v>135</v>
      </c>
      <c r="D24" s="7">
        <v>3854276</v>
      </c>
      <c r="E24" s="7">
        <v>2339923</v>
      </c>
      <c r="F24" s="7">
        <v>6194199</v>
      </c>
      <c r="H24" s="15">
        <v>0.5</v>
      </c>
      <c r="I24" s="15">
        <v>0.5</v>
      </c>
      <c r="J24" s="15">
        <v>0</v>
      </c>
      <c r="L24" s="15">
        <v>0.5</v>
      </c>
      <c r="M24" s="15">
        <v>0.5</v>
      </c>
      <c r="N24" s="15">
        <v>0</v>
      </c>
      <c r="Q24" s="7">
        <f>+H24*$D$24</f>
        <v>1927138</v>
      </c>
      <c r="R24" s="7">
        <f t="shared" ref="R24:S24" si="36">+I24*$D$24</f>
        <v>1927138</v>
      </c>
      <c r="S24" s="7">
        <f t="shared" si="36"/>
        <v>0</v>
      </c>
      <c r="T24" s="7"/>
      <c r="U24" s="7">
        <f>+L24*$E$24</f>
        <v>1169961.5</v>
      </c>
      <c r="V24" s="7">
        <f t="shared" ref="V24:W24" si="37">+M24*$E$24</f>
        <v>1169961.5</v>
      </c>
      <c r="W24" s="7">
        <f t="shared" si="37"/>
        <v>0</v>
      </c>
      <c r="X24" s="7"/>
      <c r="Y24" s="7"/>
      <c r="Z24" s="7"/>
      <c r="AA24" s="7"/>
      <c r="AB24" s="7"/>
      <c r="AC24" s="7"/>
      <c r="AD24" s="7"/>
      <c r="AE24" s="7"/>
    </row>
    <row r="25" spans="2:31">
      <c r="C25" t="s">
        <v>125</v>
      </c>
      <c r="D25" s="7">
        <v>2692900</v>
      </c>
      <c r="E25" s="7"/>
      <c r="F25" s="7">
        <v>2692900</v>
      </c>
      <c r="H25" s="15">
        <v>0.5</v>
      </c>
      <c r="I25" s="15">
        <v>0.5</v>
      </c>
      <c r="J25" s="15">
        <v>0</v>
      </c>
      <c r="L25" s="15">
        <v>0.5</v>
      </c>
      <c r="M25" s="15">
        <v>0.5</v>
      </c>
      <c r="N25" s="15">
        <v>0</v>
      </c>
      <c r="Q25" s="7">
        <f>+H25*$D$25</f>
        <v>1346450</v>
      </c>
      <c r="R25" s="7">
        <f t="shared" ref="R25:S25" si="38">+I25*$D$25</f>
        <v>1346450</v>
      </c>
      <c r="S25" s="7">
        <f t="shared" si="38"/>
        <v>0</v>
      </c>
      <c r="T25" s="7"/>
      <c r="U25" s="7">
        <f>+L25*$E$25</f>
        <v>0</v>
      </c>
      <c r="V25" s="7">
        <f t="shared" ref="V25:W25" si="39">+M25*$E$25</f>
        <v>0</v>
      </c>
      <c r="W25" s="7">
        <f t="shared" si="39"/>
        <v>0</v>
      </c>
      <c r="X25" s="7"/>
      <c r="Y25" s="7"/>
      <c r="Z25" s="7"/>
      <c r="AA25" s="7"/>
      <c r="AB25" s="7"/>
      <c r="AC25" s="7"/>
      <c r="AD25" s="7"/>
      <c r="AE25" s="7"/>
    </row>
    <row r="26" spans="2:31">
      <c r="C26" t="s">
        <v>39</v>
      </c>
      <c r="D26" s="7">
        <v>1827312</v>
      </c>
      <c r="E26" s="7">
        <v>73145</v>
      </c>
      <c r="F26" s="7">
        <v>1900457</v>
      </c>
      <c r="H26" s="15">
        <v>0.5</v>
      </c>
      <c r="I26" s="15">
        <v>0.5</v>
      </c>
      <c r="J26" s="15">
        <v>0</v>
      </c>
      <c r="L26" s="15">
        <v>0.5</v>
      </c>
      <c r="M26" s="15">
        <v>0.5</v>
      </c>
      <c r="N26" s="15">
        <v>0</v>
      </c>
      <c r="Q26" s="7">
        <f>+H26*$D$26</f>
        <v>913656</v>
      </c>
      <c r="R26" s="7">
        <f t="shared" ref="R26:S26" si="40">+I26*$D$26</f>
        <v>913656</v>
      </c>
      <c r="S26" s="7">
        <f t="shared" si="40"/>
        <v>0</v>
      </c>
      <c r="T26" s="7"/>
      <c r="U26" s="7">
        <f>+L26*$E$26</f>
        <v>36572.5</v>
      </c>
      <c r="V26" s="7">
        <f t="shared" ref="V26:W26" si="41">+M26*$E$26</f>
        <v>36572.5</v>
      </c>
      <c r="W26" s="7">
        <f t="shared" si="41"/>
        <v>0</v>
      </c>
      <c r="X26" s="7"/>
      <c r="Y26" s="7"/>
      <c r="Z26" s="7"/>
      <c r="AA26" s="7"/>
      <c r="AB26" s="7"/>
      <c r="AC26" s="7"/>
      <c r="AD26" s="7"/>
      <c r="AE26" s="7"/>
    </row>
    <row r="27" spans="2:31">
      <c r="C27" t="s">
        <v>18</v>
      </c>
      <c r="D27" s="7">
        <v>110200</v>
      </c>
      <c r="E27" s="7"/>
      <c r="F27" s="7">
        <v>110200</v>
      </c>
      <c r="H27" s="15">
        <v>0.5</v>
      </c>
      <c r="I27" s="15">
        <v>0.5</v>
      </c>
      <c r="J27" s="15">
        <v>0</v>
      </c>
      <c r="L27" s="15">
        <v>0.5</v>
      </c>
      <c r="M27" s="15">
        <v>0.5</v>
      </c>
      <c r="N27" s="15">
        <v>0</v>
      </c>
      <c r="Q27" s="7">
        <f>+H27*$D$27</f>
        <v>55100</v>
      </c>
      <c r="R27" s="7">
        <f t="shared" ref="R27:S27" si="42">+I27*$D$27</f>
        <v>55100</v>
      </c>
      <c r="S27" s="7">
        <f t="shared" si="42"/>
        <v>0</v>
      </c>
      <c r="T27" s="7"/>
      <c r="U27" s="7">
        <f>+L27*$E$27</f>
        <v>0</v>
      </c>
      <c r="V27" s="7">
        <f t="shared" ref="V27:W27" si="43">+M27*$E$27</f>
        <v>0</v>
      </c>
      <c r="W27" s="7">
        <f t="shared" si="43"/>
        <v>0</v>
      </c>
      <c r="X27" s="7"/>
      <c r="Y27" s="7"/>
      <c r="Z27" s="7"/>
      <c r="AA27" s="7"/>
      <c r="AB27" s="7"/>
      <c r="AC27" s="7"/>
      <c r="AD27" s="7"/>
      <c r="AE27" s="7"/>
    </row>
    <row r="28" spans="2:31">
      <c r="C28" t="s">
        <v>17</v>
      </c>
      <c r="D28" s="7">
        <v>74239</v>
      </c>
      <c r="E28" s="7"/>
      <c r="F28" s="7">
        <v>74239</v>
      </c>
      <c r="H28" s="15">
        <v>0.5</v>
      </c>
      <c r="I28" s="15">
        <v>0.5</v>
      </c>
      <c r="J28" s="15">
        <v>0</v>
      </c>
      <c r="L28" s="15">
        <v>0.5</v>
      </c>
      <c r="M28" s="15">
        <v>0.5</v>
      </c>
      <c r="N28" s="15">
        <v>0</v>
      </c>
      <c r="Q28" s="7">
        <f>+H28*$D$28</f>
        <v>37119.5</v>
      </c>
      <c r="R28" s="7">
        <f t="shared" ref="R28:S28" si="44">+I28*$D$28</f>
        <v>37119.5</v>
      </c>
      <c r="S28" s="7">
        <f t="shared" si="44"/>
        <v>0</v>
      </c>
      <c r="T28" s="7"/>
      <c r="U28" s="7">
        <f>+L28*$E$28</f>
        <v>0</v>
      </c>
      <c r="V28" s="7">
        <f t="shared" ref="V28:W28" si="45">+M28*$E$28</f>
        <v>0</v>
      </c>
      <c r="W28" s="7">
        <f t="shared" si="45"/>
        <v>0</v>
      </c>
      <c r="X28" s="7"/>
      <c r="Y28" s="7"/>
      <c r="Z28" s="7"/>
      <c r="AA28" s="7"/>
      <c r="AB28" s="7"/>
      <c r="AC28" s="7"/>
      <c r="AD28" s="7"/>
      <c r="AE28" s="7"/>
    </row>
    <row r="29" spans="2:31">
      <c r="B29" t="s">
        <v>542</v>
      </c>
      <c r="D29" s="7">
        <v>2951995649</v>
      </c>
      <c r="E29" s="7">
        <v>1505219062</v>
      </c>
      <c r="F29" s="7">
        <v>4457214711</v>
      </c>
      <c r="Q29" s="14">
        <f t="shared" ref="Q29" si="46">SUM(Q6:Q28)</f>
        <v>1307267411.6499996</v>
      </c>
      <c r="R29" s="14">
        <f t="shared" ref="R29" si="47">SUM(R6:R28)</f>
        <v>1422383692.3500004</v>
      </c>
      <c r="S29" s="14">
        <f>SUM(S6:S28)</f>
        <v>222344545</v>
      </c>
      <c r="T29" s="7"/>
      <c r="U29" s="14">
        <f t="shared" ref="U29:V29" si="48">SUM(U6:U28)</f>
        <v>837290341.64999986</v>
      </c>
      <c r="V29" s="14">
        <f t="shared" si="48"/>
        <v>511994312.64999998</v>
      </c>
      <c r="W29" s="14">
        <f>SUM(W6:W28)</f>
        <v>155934407.69999999</v>
      </c>
      <c r="X29" s="7"/>
      <c r="Y29" s="7"/>
      <c r="Z29" s="7"/>
      <c r="AA29" s="7"/>
      <c r="AB29" s="7"/>
      <c r="AC29" s="7"/>
      <c r="AD29" s="7"/>
      <c r="AE29" s="7"/>
    </row>
    <row r="30" spans="2:31">
      <c r="B30" t="s">
        <v>25</v>
      </c>
      <c r="D30" s="7">
        <v>2951995649</v>
      </c>
      <c r="E30" s="7">
        <v>1505219062</v>
      </c>
      <c r="F30" s="7">
        <v>4457214711</v>
      </c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</row>
    <row r="31" spans="2:31">
      <c r="Q31" s="7">
        <f>SUM(Q29:S29)</f>
        <v>2951995649</v>
      </c>
      <c r="R31" s="7"/>
      <c r="S31" s="7"/>
      <c r="T31" s="7"/>
      <c r="U31" s="7">
        <f>SUM(U29:W29)</f>
        <v>1505219061.9999998</v>
      </c>
      <c r="V31" s="7"/>
      <c r="W31" s="7"/>
      <c r="X31" s="7"/>
      <c r="Y31" s="7"/>
      <c r="Z31" s="7"/>
      <c r="AA31" s="7"/>
      <c r="AB31" s="7"/>
      <c r="AC31" s="7"/>
      <c r="AD31" s="7"/>
      <c r="AE31" s="7"/>
    </row>
    <row r="32" spans="2:31"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</row>
    <row r="33" spans="1:32"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</row>
    <row r="34" spans="1:32"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</row>
    <row r="35" spans="1:32">
      <c r="A35" s="57" t="s">
        <v>577</v>
      </c>
      <c r="B35" s="105"/>
      <c r="C35" s="105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</row>
    <row r="36" spans="1:32">
      <c r="F36" s="7"/>
      <c r="G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</row>
    <row r="37" spans="1:32"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</row>
    <row r="38" spans="1:32"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</row>
    <row r="39" spans="1:32"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</row>
    <row r="40" spans="1:32">
      <c r="B40" s="16" t="s">
        <v>540</v>
      </c>
      <c r="C40" t="s">
        <v>524</v>
      </c>
      <c r="F40" s="176" t="s">
        <v>573</v>
      </c>
      <c r="G40" s="176"/>
      <c r="H40" s="176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</row>
    <row r="41" spans="1:32">
      <c r="I41" s="181"/>
      <c r="J41" s="182"/>
      <c r="K41" s="182"/>
      <c r="M41" s="181"/>
      <c r="N41" s="182"/>
      <c r="O41" s="182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</row>
    <row r="42" spans="1:32">
      <c r="B42" s="16" t="s">
        <v>539</v>
      </c>
      <c r="C42" s="16" t="s">
        <v>535</v>
      </c>
      <c r="D42" s="16" t="s">
        <v>568</v>
      </c>
      <c r="E42" t="s">
        <v>24</v>
      </c>
      <c r="G42" s="17" t="s">
        <v>324</v>
      </c>
      <c r="H42" s="17" t="s">
        <v>325</v>
      </c>
      <c r="I42" s="17"/>
      <c r="J42" s="17" t="s">
        <v>324</v>
      </c>
      <c r="K42" s="17" t="s">
        <v>325</v>
      </c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</row>
    <row r="43" spans="1:32">
      <c r="B43" t="s">
        <v>537</v>
      </c>
      <c r="C43" t="s">
        <v>529</v>
      </c>
      <c r="D43" t="s">
        <v>354</v>
      </c>
      <c r="E43" s="7">
        <v>59397506</v>
      </c>
      <c r="G43" s="15">
        <v>0</v>
      </c>
      <c r="H43" s="15">
        <v>1</v>
      </c>
      <c r="I43" s="17"/>
      <c r="J43" s="92">
        <f>+G43*E43</f>
        <v>0</v>
      </c>
      <c r="K43" s="92">
        <f>+H43*E43</f>
        <v>59397506</v>
      </c>
      <c r="M43" s="17"/>
      <c r="N43" s="17"/>
      <c r="O43" s="1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</row>
    <row r="44" spans="1:32">
      <c r="D44" t="s">
        <v>324</v>
      </c>
      <c r="E44" s="7">
        <v>32569282</v>
      </c>
      <c r="G44" s="15">
        <v>1</v>
      </c>
      <c r="H44" s="15">
        <v>0</v>
      </c>
      <c r="I44" s="15"/>
      <c r="J44" s="92">
        <f t="shared" ref="J44:J72" si="49">+G44*E44</f>
        <v>32569282</v>
      </c>
      <c r="K44" s="92">
        <f t="shared" ref="K44:K72" si="50">+H44*E44</f>
        <v>0</v>
      </c>
      <c r="M44" s="15"/>
      <c r="N44" s="15"/>
      <c r="O44" s="15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</row>
    <row r="45" spans="1:32">
      <c r="D45" t="s">
        <v>119</v>
      </c>
      <c r="E45" s="7">
        <v>18968383</v>
      </c>
      <c r="G45" s="15">
        <v>0.5</v>
      </c>
      <c r="H45" s="15">
        <v>0.5</v>
      </c>
      <c r="I45" s="15"/>
      <c r="J45" s="92">
        <f t="shared" si="49"/>
        <v>9484191.5</v>
      </c>
      <c r="K45" s="92">
        <f t="shared" si="50"/>
        <v>9484191.5</v>
      </c>
      <c r="M45" s="15"/>
      <c r="N45" s="15"/>
      <c r="O45" s="15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</row>
    <row r="46" spans="1:32">
      <c r="D46" t="s">
        <v>551</v>
      </c>
      <c r="E46" s="7">
        <v>15700718</v>
      </c>
      <c r="F46" s="7"/>
      <c r="G46" s="15">
        <v>0.1</v>
      </c>
      <c r="H46" s="15">
        <v>0.9</v>
      </c>
      <c r="J46" s="92">
        <f t="shared" si="49"/>
        <v>1570071.8</v>
      </c>
      <c r="K46" s="92">
        <f t="shared" si="50"/>
        <v>14130646.200000001</v>
      </c>
    </row>
    <row r="47" spans="1:32">
      <c r="D47" t="s">
        <v>114</v>
      </c>
      <c r="E47" s="7">
        <v>11450733</v>
      </c>
      <c r="G47" s="15">
        <v>0.4</v>
      </c>
      <c r="H47" s="15">
        <v>0.6</v>
      </c>
      <c r="J47" s="92">
        <f t="shared" si="49"/>
        <v>4580293.2</v>
      </c>
      <c r="K47" s="92">
        <f t="shared" si="50"/>
        <v>6870439.7999999998</v>
      </c>
    </row>
    <row r="48" spans="1:32">
      <c r="D48" t="s">
        <v>126</v>
      </c>
      <c r="E48" s="7">
        <v>4029898</v>
      </c>
      <c r="G48" s="15">
        <v>0.5</v>
      </c>
      <c r="H48" s="15">
        <v>0.5</v>
      </c>
      <c r="J48" s="92">
        <f t="shared" si="49"/>
        <v>2014949</v>
      </c>
      <c r="K48" s="92">
        <f t="shared" si="50"/>
        <v>2014949</v>
      </c>
    </row>
    <row r="49" spans="3:11">
      <c r="D49" t="s">
        <v>85</v>
      </c>
      <c r="E49" s="7">
        <v>2768215</v>
      </c>
      <c r="G49" s="15">
        <v>0.6</v>
      </c>
      <c r="H49" s="15">
        <v>0.4</v>
      </c>
      <c r="J49" s="92">
        <f t="shared" si="49"/>
        <v>1660929</v>
      </c>
      <c r="K49" s="92">
        <f t="shared" si="50"/>
        <v>1107286</v>
      </c>
    </row>
    <row r="50" spans="3:11">
      <c r="D50" t="s">
        <v>112</v>
      </c>
      <c r="E50" s="7">
        <v>1966214</v>
      </c>
      <c r="G50" s="15">
        <v>0.5</v>
      </c>
      <c r="H50" s="15">
        <v>0.5</v>
      </c>
      <c r="J50" s="92">
        <f t="shared" si="49"/>
        <v>983107</v>
      </c>
      <c r="K50" s="92">
        <f t="shared" si="50"/>
        <v>983107</v>
      </c>
    </row>
    <row r="51" spans="3:11">
      <c r="D51" t="s">
        <v>18</v>
      </c>
      <c r="E51" s="7">
        <v>1516083</v>
      </c>
      <c r="G51" s="15">
        <v>0.5</v>
      </c>
      <c r="H51" s="15">
        <v>0.5</v>
      </c>
      <c r="J51" s="92">
        <f t="shared" si="49"/>
        <v>758041.5</v>
      </c>
      <c r="K51" s="92">
        <f t="shared" si="50"/>
        <v>758041.5</v>
      </c>
    </row>
    <row r="52" spans="3:11">
      <c r="D52" t="s">
        <v>17</v>
      </c>
      <c r="E52" s="7">
        <v>1311896</v>
      </c>
      <c r="G52" s="15">
        <v>0.5</v>
      </c>
      <c r="H52" s="15">
        <v>0.5</v>
      </c>
      <c r="J52" s="92">
        <f t="shared" si="49"/>
        <v>655948</v>
      </c>
      <c r="K52" s="92">
        <f t="shared" si="50"/>
        <v>655948</v>
      </c>
    </row>
    <row r="53" spans="3:11">
      <c r="D53" t="s">
        <v>148</v>
      </c>
      <c r="E53" s="7">
        <v>464117</v>
      </c>
      <c r="G53" s="15">
        <v>0.5</v>
      </c>
      <c r="H53" s="15">
        <v>0.5</v>
      </c>
      <c r="J53" s="92">
        <f t="shared" si="49"/>
        <v>232058.5</v>
      </c>
      <c r="K53" s="92">
        <f t="shared" si="50"/>
        <v>232058.5</v>
      </c>
    </row>
    <row r="54" spans="3:11">
      <c r="C54" t="s">
        <v>574</v>
      </c>
      <c r="E54" s="7">
        <v>150143045</v>
      </c>
      <c r="J54" s="92">
        <f t="shared" si="49"/>
        <v>0</v>
      </c>
      <c r="K54" s="92">
        <f t="shared" si="50"/>
        <v>0</v>
      </c>
    </row>
    <row r="55" spans="3:11">
      <c r="C55" t="s">
        <v>531</v>
      </c>
      <c r="D55" t="s">
        <v>354</v>
      </c>
      <c r="E55" s="7">
        <v>624688342</v>
      </c>
      <c r="G55" s="15">
        <v>0</v>
      </c>
      <c r="H55" s="15">
        <v>1</v>
      </c>
      <c r="J55" s="92">
        <f t="shared" si="49"/>
        <v>0</v>
      </c>
      <c r="K55" s="92">
        <f t="shared" si="50"/>
        <v>624688342</v>
      </c>
    </row>
    <row r="56" spans="3:11">
      <c r="D56" t="s">
        <v>324</v>
      </c>
      <c r="E56" s="7">
        <v>94653569</v>
      </c>
      <c r="G56" s="15">
        <v>1</v>
      </c>
      <c r="H56" s="15">
        <v>0</v>
      </c>
      <c r="J56" s="92">
        <f t="shared" si="49"/>
        <v>94653569</v>
      </c>
      <c r="K56" s="92">
        <f t="shared" si="50"/>
        <v>0</v>
      </c>
    </row>
    <row r="57" spans="3:11">
      <c r="D57" t="s">
        <v>570</v>
      </c>
      <c r="E57" s="7">
        <v>43848069</v>
      </c>
      <c r="G57" s="15">
        <v>0.5</v>
      </c>
      <c r="H57" s="15">
        <v>0.5</v>
      </c>
      <c r="J57" s="92">
        <f t="shared" si="49"/>
        <v>21924034.5</v>
      </c>
      <c r="K57" s="92">
        <f t="shared" si="50"/>
        <v>21924034.5</v>
      </c>
    </row>
    <row r="58" spans="3:11">
      <c r="D58" t="s">
        <v>132</v>
      </c>
      <c r="E58" s="7">
        <v>4453712</v>
      </c>
      <c r="G58" s="15">
        <v>0.5</v>
      </c>
      <c r="H58" s="15">
        <v>0.5</v>
      </c>
      <c r="J58" s="92">
        <f t="shared" si="49"/>
        <v>2226856</v>
      </c>
      <c r="K58" s="92">
        <f t="shared" si="50"/>
        <v>2226856</v>
      </c>
    </row>
    <row r="59" spans="3:11">
      <c r="D59" t="s">
        <v>85</v>
      </c>
      <c r="E59" s="7">
        <v>1969770</v>
      </c>
      <c r="G59" s="15">
        <v>0.6</v>
      </c>
      <c r="H59" s="15">
        <v>0.4</v>
      </c>
      <c r="J59" s="92">
        <f t="shared" si="49"/>
        <v>1181862</v>
      </c>
      <c r="K59" s="92">
        <f t="shared" si="50"/>
        <v>787908</v>
      </c>
    </row>
    <row r="60" spans="3:11">
      <c r="D60" t="s">
        <v>326</v>
      </c>
      <c r="E60" s="7">
        <v>906556</v>
      </c>
      <c r="G60" s="15">
        <v>0</v>
      </c>
      <c r="H60" s="15">
        <v>0</v>
      </c>
      <c r="I60" s="15">
        <v>1</v>
      </c>
      <c r="J60" s="92">
        <f t="shared" si="49"/>
        <v>0</v>
      </c>
      <c r="K60" s="92">
        <f t="shared" si="50"/>
        <v>0</v>
      </c>
    </row>
    <row r="61" spans="3:11">
      <c r="D61" t="s">
        <v>18</v>
      </c>
      <c r="E61" s="7">
        <v>712647</v>
      </c>
      <c r="G61" s="15">
        <v>0.5</v>
      </c>
      <c r="H61" s="15">
        <v>0.5</v>
      </c>
      <c r="J61" s="92">
        <f t="shared" si="49"/>
        <v>356323.5</v>
      </c>
      <c r="K61" s="92">
        <f t="shared" si="50"/>
        <v>356323.5</v>
      </c>
    </row>
    <row r="62" spans="3:11">
      <c r="D62" t="s">
        <v>112</v>
      </c>
      <c r="E62" s="7">
        <v>674190</v>
      </c>
      <c r="G62" s="15">
        <v>0.5</v>
      </c>
      <c r="H62" s="15">
        <v>0.5</v>
      </c>
      <c r="J62" s="92">
        <f t="shared" si="49"/>
        <v>337095</v>
      </c>
      <c r="K62" s="92">
        <f t="shared" si="50"/>
        <v>337095</v>
      </c>
    </row>
    <row r="63" spans="3:11">
      <c r="D63" t="s">
        <v>148</v>
      </c>
      <c r="E63" s="7">
        <v>189589</v>
      </c>
      <c r="G63" s="94">
        <v>0.3</v>
      </c>
      <c r="H63" s="15">
        <v>0.7</v>
      </c>
      <c r="J63" s="92">
        <f t="shared" si="49"/>
        <v>56876.7</v>
      </c>
      <c r="K63" s="92">
        <f t="shared" si="50"/>
        <v>132712.29999999999</v>
      </c>
    </row>
    <row r="64" spans="3:11">
      <c r="D64" t="s">
        <v>147</v>
      </c>
      <c r="E64" s="7">
        <v>171000</v>
      </c>
      <c r="G64" s="15">
        <v>0.3</v>
      </c>
      <c r="H64" s="15">
        <v>0.7</v>
      </c>
      <c r="J64" s="92">
        <f t="shared" si="49"/>
        <v>51300</v>
      </c>
      <c r="K64" s="92">
        <f t="shared" si="50"/>
        <v>119699.99999999999</v>
      </c>
    </row>
    <row r="65" spans="1:11">
      <c r="D65" t="s">
        <v>126</v>
      </c>
      <c r="E65" s="7">
        <v>41400</v>
      </c>
      <c r="G65" s="15">
        <v>0.5</v>
      </c>
      <c r="H65" s="15">
        <v>0.5</v>
      </c>
      <c r="J65" s="92">
        <f t="shared" si="49"/>
        <v>20700</v>
      </c>
      <c r="K65" s="92">
        <f t="shared" si="50"/>
        <v>20700</v>
      </c>
    </row>
    <row r="66" spans="1:11">
      <c r="D66" t="s">
        <v>146</v>
      </c>
      <c r="E66" s="7">
        <v>21000</v>
      </c>
      <c r="G66" s="15">
        <v>0.5</v>
      </c>
      <c r="H66" s="15">
        <v>0.5</v>
      </c>
      <c r="J66" s="92">
        <f t="shared" si="49"/>
        <v>10500</v>
      </c>
      <c r="K66" s="92">
        <f t="shared" si="50"/>
        <v>10500</v>
      </c>
    </row>
    <row r="67" spans="1:11">
      <c r="D67" t="s">
        <v>120</v>
      </c>
      <c r="E67" s="7">
        <v>17200</v>
      </c>
      <c r="G67" s="15">
        <v>0.5</v>
      </c>
      <c r="H67" s="15">
        <v>0.5</v>
      </c>
      <c r="J67" s="92">
        <f t="shared" si="49"/>
        <v>8600</v>
      </c>
      <c r="K67" s="92">
        <f t="shared" si="50"/>
        <v>8600</v>
      </c>
    </row>
    <row r="68" spans="1:11">
      <c r="D68" t="s">
        <v>70</v>
      </c>
      <c r="E68" s="7">
        <v>9593</v>
      </c>
      <c r="G68" s="15">
        <v>0.5</v>
      </c>
      <c r="H68" s="15">
        <v>0.5</v>
      </c>
      <c r="J68" s="92">
        <f t="shared" si="49"/>
        <v>4796.5</v>
      </c>
      <c r="K68" s="92">
        <f t="shared" si="50"/>
        <v>4796.5</v>
      </c>
    </row>
    <row r="69" spans="1:11">
      <c r="D69" t="s">
        <v>569</v>
      </c>
      <c r="E69" s="7">
        <v>6000</v>
      </c>
      <c r="G69" s="15">
        <v>0.2</v>
      </c>
      <c r="H69" s="15">
        <v>0.8</v>
      </c>
      <c r="J69" s="92">
        <f t="shared" si="49"/>
        <v>1200</v>
      </c>
      <c r="K69" s="92">
        <f t="shared" si="50"/>
        <v>4800</v>
      </c>
    </row>
    <row r="70" spans="1:11">
      <c r="C70" t="s">
        <v>575</v>
      </c>
      <c r="E70" s="7">
        <v>772362637</v>
      </c>
      <c r="J70" s="92">
        <f t="shared" si="49"/>
        <v>0</v>
      </c>
      <c r="K70" s="92">
        <f t="shared" si="50"/>
        <v>0</v>
      </c>
    </row>
    <row r="71" spans="1:11">
      <c r="C71" t="s">
        <v>534</v>
      </c>
      <c r="D71" t="s">
        <v>551</v>
      </c>
      <c r="E71" s="7">
        <v>362715104</v>
      </c>
      <c r="G71" s="15">
        <v>0.1</v>
      </c>
      <c r="H71" s="15">
        <v>0.9</v>
      </c>
      <c r="J71" s="92">
        <f t="shared" si="49"/>
        <v>36271510.399999999</v>
      </c>
      <c r="K71" s="92">
        <f t="shared" si="50"/>
        <v>326443593.60000002</v>
      </c>
    </row>
    <row r="72" spans="1:11">
      <c r="D72" t="s">
        <v>114</v>
      </c>
      <c r="E72" s="7">
        <v>305836044</v>
      </c>
      <c r="G72" s="15">
        <v>0.4</v>
      </c>
      <c r="H72" s="15">
        <v>0.6</v>
      </c>
      <c r="J72" s="92">
        <f t="shared" si="49"/>
        <v>122334417.60000001</v>
      </c>
      <c r="K72" s="92">
        <f t="shared" si="50"/>
        <v>183501626.40000001</v>
      </c>
    </row>
    <row r="73" spans="1:11">
      <c r="C73" t="s">
        <v>576</v>
      </c>
      <c r="E73" s="7">
        <v>668551148</v>
      </c>
      <c r="J73" s="92"/>
      <c r="K73" s="92"/>
    </row>
    <row r="74" spans="1:11">
      <c r="B74" t="s">
        <v>542</v>
      </c>
      <c r="E74" s="7">
        <v>1591056830</v>
      </c>
      <c r="J74" s="17"/>
      <c r="K74" s="17"/>
    </row>
    <row r="75" spans="1:11">
      <c r="B75" t="s">
        <v>25</v>
      </c>
      <c r="E75" s="7">
        <v>1591056830</v>
      </c>
      <c r="J75" s="17"/>
      <c r="K75" s="17"/>
    </row>
    <row r="76" spans="1:11"/>
    <row r="77" spans="1:11"/>
    <row r="78" spans="1:11"/>
    <row r="79" spans="1:11">
      <c r="A79" s="17"/>
      <c r="C79" s="64" t="s">
        <v>324</v>
      </c>
      <c r="D79" s="64" t="s">
        <v>325</v>
      </c>
      <c r="E79" s="64" t="s">
        <v>326</v>
      </c>
    </row>
    <row r="80" spans="1:11">
      <c r="B80" s="60" t="s">
        <v>529</v>
      </c>
      <c r="C80" s="7">
        <f>SUM(J43:J53)</f>
        <v>54508871.5</v>
      </c>
      <c r="D80" s="7">
        <f>SUM(K43:K53)</f>
        <v>95634173.5</v>
      </c>
      <c r="E80" s="7"/>
      <c r="F80" s="7">
        <f>SUM(C80:D80)</f>
        <v>150143045</v>
      </c>
    </row>
    <row r="81" spans="1:6">
      <c r="B81" s="60" t="s">
        <v>531</v>
      </c>
      <c r="C81" s="7">
        <f>SUM(J55:J69)</f>
        <v>120833713.2</v>
      </c>
      <c r="D81" s="7">
        <f>SUM(K55:K69)</f>
        <v>650622367.79999995</v>
      </c>
      <c r="E81" s="7">
        <f>+GETPIVOTDATA("Valor/Moneda objeto",$B$42,"NEGOCIO","MAQUILA IH","CLASIFICACIÓN","MANTENIMIENTO","Clase","COSTOS")</f>
        <v>906556</v>
      </c>
      <c r="F81" s="7">
        <f>SUM(C81:D81)</f>
        <v>771456081</v>
      </c>
    </row>
    <row r="82" spans="1:6">
      <c r="B82" s="12" t="s">
        <v>551</v>
      </c>
      <c r="C82" s="7">
        <f>+J71</f>
        <v>36271510.399999999</v>
      </c>
      <c r="D82" s="7">
        <f>+K71</f>
        <v>326443593.60000002</v>
      </c>
      <c r="E82" s="7"/>
      <c r="F82" s="7">
        <f>SUM(C82:D82)</f>
        <v>362715104</v>
      </c>
    </row>
    <row r="83" spans="1:6">
      <c r="B83" s="12" t="s">
        <v>114</v>
      </c>
      <c r="C83" s="7">
        <f>+J72</f>
        <v>122334417.60000001</v>
      </c>
      <c r="D83" s="7">
        <f>+K72</f>
        <v>183501626.40000001</v>
      </c>
      <c r="E83" s="7"/>
      <c r="F83" s="7">
        <f>SUM(C83:D83)</f>
        <v>305836044</v>
      </c>
    </row>
    <row r="84" spans="1:6">
      <c r="B84" s="12"/>
      <c r="C84" s="7"/>
      <c r="D84" s="7"/>
      <c r="E84" s="7"/>
      <c r="F84" s="14">
        <f>SUM(F80:F83)</f>
        <v>1590150274</v>
      </c>
    </row>
    <row r="85" spans="1:6">
      <c r="B85" s="12"/>
      <c r="C85" s="7"/>
      <c r="D85" s="7"/>
      <c r="E85" s="7"/>
      <c r="F85" s="14"/>
    </row>
    <row r="86" spans="1:6" ht="25.5">
      <c r="A86" s="106" t="s">
        <v>578</v>
      </c>
      <c r="C86" s="64" t="s">
        <v>579</v>
      </c>
      <c r="D86" s="64" t="s">
        <v>580</v>
      </c>
    </row>
    <row r="87" spans="1:6" ht="12.75" customHeight="1">
      <c r="A87" s="107">
        <f>+'TD Fijos - Vbles'!E58</f>
        <v>0.94938125838596121</v>
      </c>
      <c r="B87" s="99" t="s">
        <v>529</v>
      </c>
      <c r="C87" s="96">
        <f>+C80*A87</f>
        <v>51749701.01786866</v>
      </c>
      <c r="D87" s="96">
        <f>+D80*A87</f>
        <v>90793291.982131347</v>
      </c>
      <c r="E87" s="100"/>
    </row>
    <row r="88" spans="1:6">
      <c r="A88" s="108">
        <f>+'TD Fijos - Vbles'!E55</f>
        <v>0.75</v>
      </c>
      <c r="B88" s="101" t="s">
        <v>531</v>
      </c>
      <c r="C88" s="97">
        <f>+C81*A88</f>
        <v>90625284.900000006</v>
      </c>
      <c r="D88" s="97">
        <f>+D81*A88</f>
        <v>487966775.84999996</v>
      </c>
      <c r="E88" s="102">
        <f>+E81*A88</f>
        <v>679917</v>
      </c>
    </row>
    <row r="89" spans="1:6">
      <c r="A89" s="108">
        <f>+'TD Fijos - Vbles'!E52</f>
        <v>0.60746297457742482</v>
      </c>
      <c r="B89" s="83" t="s">
        <v>551</v>
      </c>
      <c r="C89" s="97">
        <f>+C82*A89</f>
        <v>22033599.599999998</v>
      </c>
      <c r="D89" s="97">
        <f>+D82*A89</f>
        <v>198302396.40000001</v>
      </c>
      <c r="E89" s="103"/>
    </row>
    <row r="90" spans="1:6">
      <c r="A90" s="109">
        <f>+'TD Fijos - Vbles'!E49</f>
        <v>0.73192282398212027</v>
      </c>
      <c r="B90" s="88" t="s">
        <v>114</v>
      </c>
      <c r="C90" s="98">
        <f>+C83*A90</f>
        <v>89539352.400000006</v>
      </c>
      <c r="D90" s="98">
        <f>+D83*A90</f>
        <v>134309028.59999999</v>
      </c>
      <c r="E90" s="104"/>
    </row>
    <row r="91" spans="1:6">
      <c r="E91" s="14"/>
    </row>
    <row r="92" spans="1:6">
      <c r="E92" s="14"/>
    </row>
    <row r="93" spans="1:6">
      <c r="A93" s="57" t="s">
        <v>581</v>
      </c>
      <c r="B93" s="105"/>
      <c r="C93" s="105"/>
    </row>
    <row r="94" spans="1:6"/>
    <row r="95" spans="1:6">
      <c r="C95" s="64" t="s">
        <v>247</v>
      </c>
      <c r="D95" s="64" t="s">
        <v>243</v>
      </c>
    </row>
    <row r="96" spans="1:6">
      <c r="B96" s="95" t="s">
        <v>324</v>
      </c>
      <c r="C96" s="7">
        <f>+Q29+C87+C88+C89+C90</f>
        <v>1561215349.5678685</v>
      </c>
      <c r="D96" s="7">
        <f>+U29+(C80-C87)+(C81-C88)+(C82-C89)+(C83-C90)</f>
        <v>917290916.43213117</v>
      </c>
    </row>
    <row r="97" spans="2:4">
      <c r="B97" s="95" t="s">
        <v>325</v>
      </c>
      <c r="C97" s="7">
        <f>+R29+D87+D88+D89+D90</f>
        <v>2333755185.1821313</v>
      </c>
      <c r="D97" s="7">
        <f>+V29+(D80-D87)+(D81-D88)+(D82-D89)+(D83-D90)</f>
        <v>856824581.11786866</v>
      </c>
    </row>
    <row r="98" spans="2:4">
      <c r="B98" s="95" t="s">
        <v>326</v>
      </c>
      <c r="C98" s="7">
        <f>+S29+E88</f>
        <v>223024462</v>
      </c>
      <c r="D98" s="7">
        <f>+W29+(E81-E88)</f>
        <v>156161046.69999999</v>
      </c>
    </row>
    <row r="99" spans="2:4">
      <c r="C99" s="14">
        <f>SUM(C96:C98)</f>
        <v>4117994996.75</v>
      </c>
      <c r="D99" s="14">
        <f>SUM(D96:D98)</f>
        <v>1930276544.2499998</v>
      </c>
    </row>
    <row r="100" spans="2:4"/>
    <row r="101" spans="2:4">
      <c r="D101" s="14">
        <f>+D99+C99</f>
        <v>6048271541</v>
      </c>
    </row>
    <row r="102" spans="2:4"/>
    <row r="103" spans="2:4"/>
  </sheetData>
  <mergeCells count="8">
    <mergeCell ref="A1:H1"/>
    <mergeCell ref="I41:K41"/>
    <mergeCell ref="M41:O41"/>
    <mergeCell ref="V3:X3"/>
    <mergeCell ref="H3:J3"/>
    <mergeCell ref="F40:H40"/>
    <mergeCell ref="M3:O3"/>
    <mergeCell ref="Q3:S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P31"/>
  <sheetViews>
    <sheetView tabSelected="1" workbookViewId="0">
      <selection activeCell="C25" sqref="C25"/>
    </sheetView>
  </sheetViews>
  <sheetFormatPr baseColWidth="10" defaultColWidth="0" defaultRowHeight="12.75" zeroHeight="1"/>
  <cols>
    <col min="1" max="16" width="11.42578125" style="173" customWidth="1"/>
    <col min="17" max="16384" width="11.42578125" style="173" hidden="1"/>
  </cols>
  <sheetData>
    <row r="1" spans="4:11" ht="20.25">
      <c r="D1" s="183" t="s">
        <v>603</v>
      </c>
      <c r="E1" s="183"/>
      <c r="F1" s="183"/>
      <c r="G1" s="183"/>
      <c r="H1" s="183"/>
      <c r="I1" s="183"/>
      <c r="J1" s="183"/>
      <c r="K1" s="183"/>
    </row>
    <row r="2" spans="4:11"/>
    <row r="3" spans="4:11"/>
    <row r="4" spans="4:11"/>
    <row r="5" spans="4:11"/>
    <row r="6" spans="4:11"/>
    <row r="7" spans="4:11"/>
    <row r="8" spans="4:11"/>
    <row r="9" spans="4:11"/>
    <row r="10" spans="4:11"/>
    <row r="11" spans="4:11"/>
    <row r="12" spans="4:11"/>
    <row r="13" spans="4:11"/>
    <row r="14" spans="4:11"/>
    <row r="15" spans="4:11"/>
    <row r="16" spans="4:11"/>
    <row r="17" spans="3:3"/>
    <row r="18" spans="3:3"/>
    <row r="19" spans="3:3"/>
    <row r="20" spans="3:3"/>
    <row r="21" spans="3:3"/>
    <row r="22" spans="3:3"/>
    <row r="23" spans="3:3"/>
    <row r="24" spans="3:3"/>
    <row r="25" spans="3:3">
      <c r="C25" s="175" t="s">
        <v>614</v>
      </c>
    </row>
    <row r="26" spans="3:3"/>
    <row r="27" spans="3:3"/>
    <row r="28" spans="3:3"/>
    <row r="29" spans="3:3"/>
    <row r="30" spans="3:3"/>
    <row r="31" spans="3:3"/>
  </sheetData>
  <sheetProtection password="CDD2" sheet="1" objects="1" scenarios="1"/>
  <mergeCells count="1">
    <mergeCell ref="D1:K1"/>
  </mergeCells>
  <hyperlinks>
    <hyperlink ref="C25" r:id="rId1"/>
  </hyperlinks>
  <pageMargins left="0.7" right="0.7" top="0.75" bottom="0.75" header="0.3" footer="0.3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:F283"/>
  <sheetViews>
    <sheetView showGridLines="0" workbookViewId="0">
      <selection activeCell="A2" sqref="A2:E2"/>
    </sheetView>
  </sheetViews>
  <sheetFormatPr baseColWidth="10" defaultColWidth="0" defaultRowHeight="12.75" zeroHeight="1"/>
  <cols>
    <col min="1" max="1" width="11" bestFit="1" customWidth="1"/>
    <col min="2" max="2" width="36.7109375" customWidth="1"/>
    <col min="3" max="3" width="15.7109375" customWidth="1"/>
    <col min="4" max="4" width="18.42578125" bestFit="1" customWidth="1"/>
    <col min="5" max="5" width="14.7109375" customWidth="1"/>
    <col min="6" max="6" width="4.85546875" customWidth="1"/>
    <col min="7" max="16384" width="11.42578125" hidden="1"/>
  </cols>
  <sheetData>
    <row r="1" spans="1:5">
      <c r="E1" s="174" t="s">
        <v>613</v>
      </c>
    </row>
    <row r="2" spans="1:5" ht="15.75">
      <c r="A2" s="178" t="s">
        <v>609</v>
      </c>
      <c r="B2" s="178"/>
      <c r="C2" s="178"/>
      <c r="D2" s="178"/>
      <c r="E2" s="178"/>
    </row>
    <row r="3" spans="1:5"/>
    <row r="4" spans="1:5"/>
    <row r="5" spans="1:5" ht="38.25">
      <c r="A5" s="65" t="s">
        <v>253</v>
      </c>
      <c r="B5" s="65" t="s">
        <v>161</v>
      </c>
      <c r="C5" s="65" t="s">
        <v>162</v>
      </c>
      <c r="D5" s="65" t="s">
        <v>535</v>
      </c>
      <c r="E5" s="65" t="s">
        <v>254</v>
      </c>
    </row>
    <row r="6" spans="1:5">
      <c r="A6" s="67">
        <v>7735624703</v>
      </c>
      <c r="B6" s="68" t="s">
        <v>169</v>
      </c>
      <c r="C6" s="58" t="s">
        <v>537</v>
      </c>
      <c r="D6" s="58" t="s">
        <v>532</v>
      </c>
      <c r="E6" s="66" t="s">
        <v>242</v>
      </c>
    </row>
    <row r="7" spans="1:5">
      <c r="A7" s="67">
        <v>7735620603</v>
      </c>
      <c r="B7" s="68" t="s">
        <v>168</v>
      </c>
      <c r="C7" s="58" t="s">
        <v>537</v>
      </c>
      <c r="D7" s="58" t="s">
        <v>532</v>
      </c>
      <c r="E7" s="66" t="s">
        <v>242</v>
      </c>
    </row>
    <row r="8" spans="1:5">
      <c r="A8" s="67">
        <v>7735620120</v>
      </c>
      <c r="B8" s="68" t="s">
        <v>167</v>
      </c>
      <c r="C8" s="58" t="s">
        <v>537</v>
      </c>
      <c r="D8" s="58" t="s">
        <v>532</v>
      </c>
      <c r="E8" s="66" t="s">
        <v>242</v>
      </c>
    </row>
    <row r="9" spans="1:5">
      <c r="A9" s="67">
        <v>7735611158</v>
      </c>
      <c r="B9" s="68" t="s">
        <v>124</v>
      </c>
      <c r="C9" s="58" t="s">
        <v>537</v>
      </c>
      <c r="D9" s="58" t="s">
        <v>532</v>
      </c>
      <c r="E9" s="66" t="s">
        <v>242</v>
      </c>
    </row>
    <row r="10" spans="1:5">
      <c r="A10" s="67">
        <v>7735125759</v>
      </c>
      <c r="B10" s="68" t="s">
        <v>69</v>
      </c>
      <c r="C10" s="58" t="s">
        <v>537</v>
      </c>
      <c r="D10" s="58" t="s">
        <v>532</v>
      </c>
      <c r="E10" s="66" t="s">
        <v>242</v>
      </c>
    </row>
    <row r="11" spans="1:5">
      <c r="A11" s="67">
        <v>7735125756</v>
      </c>
      <c r="B11" s="68" t="s">
        <v>178</v>
      </c>
      <c r="C11" s="58" t="s">
        <v>537</v>
      </c>
      <c r="D11" s="58" t="s">
        <v>527</v>
      </c>
      <c r="E11" s="66" t="s">
        <v>246</v>
      </c>
    </row>
    <row r="12" spans="1:5">
      <c r="A12" s="67">
        <v>7735125259</v>
      </c>
      <c r="B12" s="68" t="s">
        <v>92</v>
      </c>
      <c r="C12" s="58" t="s">
        <v>537</v>
      </c>
      <c r="D12" s="58" t="s">
        <v>532</v>
      </c>
      <c r="E12" s="66" t="s">
        <v>242</v>
      </c>
    </row>
    <row r="13" spans="1:5">
      <c r="A13" s="67">
        <v>7735124755</v>
      </c>
      <c r="B13" s="68" t="s">
        <v>183</v>
      </c>
      <c r="C13" s="58" t="s">
        <v>537</v>
      </c>
      <c r="D13" s="58" t="s">
        <v>532</v>
      </c>
      <c r="E13" s="66" t="s">
        <v>242</v>
      </c>
    </row>
    <row r="14" spans="1:5">
      <c r="A14" s="67">
        <v>7735124719</v>
      </c>
      <c r="B14" s="68" t="s">
        <v>102</v>
      </c>
      <c r="C14" s="58" t="s">
        <v>537</v>
      </c>
      <c r="D14" s="58" t="s">
        <v>532</v>
      </c>
      <c r="E14" s="66" t="s">
        <v>242</v>
      </c>
    </row>
    <row r="15" spans="1:5">
      <c r="A15" s="67">
        <v>7735124717</v>
      </c>
      <c r="B15" s="68" t="s">
        <v>141</v>
      </c>
      <c r="C15" s="58" t="s">
        <v>537</v>
      </c>
      <c r="D15" s="58" t="s">
        <v>532</v>
      </c>
      <c r="E15" s="66" t="s">
        <v>242</v>
      </c>
    </row>
    <row r="16" spans="1:5">
      <c r="A16" s="67">
        <v>7735124713</v>
      </c>
      <c r="B16" s="68" t="s">
        <v>84</v>
      </c>
      <c r="C16" s="58" t="s">
        <v>537</v>
      </c>
      <c r="D16" s="58" t="s">
        <v>532</v>
      </c>
      <c r="E16" s="66" t="s">
        <v>246</v>
      </c>
    </row>
    <row r="17" spans="1:5">
      <c r="A17" s="67">
        <v>7735124710</v>
      </c>
      <c r="B17" s="68" t="s">
        <v>181</v>
      </c>
      <c r="C17" s="58" t="s">
        <v>537</v>
      </c>
      <c r="D17" s="58" t="s">
        <v>532</v>
      </c>
      <c r="E17" s="66" t="s">
        <v>246</v>
      </c>
    </row>
    <row r="18" spans="1:5">
      <c r="A18" s="67">
        <v>7735124709</v>
      </c>
      <c r="B18" s="68" t="s">
        <v>91</v>
      </c>
      <c r="C18" s="58" t="s">
        <v>537</v>
      </c>
      <c r="D18" s="58" t="s">
        <v>532</v>
      </c>
      <c r="E18" s="66" t="s">
        <v>246</v>
      </c>
    </row>
    <row r="19" spans="1:5">
      <c r="A19" s="67">
        <v>7735124708</v>
      </c>
      <c r="B19" s="68" t="s">
        <v>95</v>
      </c>
      <c r="C19" s="58" t="s">
        <v>537</v>
      </c>
      <c r="D19" s="58" t="s">
        <v>531</v>
      </c>
      <c r="E19" s="66" t="s">
        <v>524</v>
      </c>
    </row>
    <row r="20" spans="1:5">
      <c r="A20" s="67">
        <v>7735124704</v>
      </c>
      <c r="B20" s="68" t="s">
        <v>68</v>
      </c>
      <c r="C20" s="58" t="s">
        <v>537</v>
      </c>
      <c r="D20" s="58" t="s">
        <v>532</v>
      </c>
      <c r="E20" s="66" t="s">
        <v>242</v>
      </c>
    </row>
    <row r="21" spans="1:5">
      <c r="A21" s="67">
        <v>7735124703</v>
      </c>
      <c r="B21" s="68" t="s">
        <v>83</v>
      </c>
      <c r="C21" s="58" t="s">
        <v>537</v>
      </c>
      <c r="D21" s="58" t="s">
        <v>532</v>
      </c>
      <c r="E21" s="66" t="s">
        <v>242</v>
      </c>
    </row>
    <row r="22" spans="1:5">
      <c r="A22" s="67">
        <v>7735124702</v>
      </c>
      <c r="B22" s="68" t="s">
        <v>160</v>
      </c>
      <c r="C22" s="58" t="s">
        <v>537</v>
      </c>
      <c r="D22" s="58" t="s">
        <v>532</v>
      </c>
      <c r="E22" s="66" t="s">
        <v>242</v>
      </c>
    </row>
    <row r="23" spans="1:5">
      <c r="A23" s="67">
        <v>7735124701</v>
      </c>
      <c r="B23" s="68" t="s">
        <v>90</v>
      </c>
      <c r="C23" s="58" t="s">
        <v>537</v>
      </c>
      <c r="D23" s="58" t="s">
        <v>532</v>
      </c>
      <c r="E23" s="66" t="s">
        <v>242</v>
      </c>
    </row>
    <row r="24" spans="1:5">
      <c r="A24" s="67">
        <v>7735124554</v>
      </c>
      <c r="B24" s="68" t="s">
        <v>94</v>
      </c>
      <c r="C24" s="58" t="s">
        <v>537</v>
      </c>
      <c r="D24" s="58" t="s">
        <v>531</v>
      </c>
      <c r="E24" s="66" t="s">
        <v>524</v>
      </c>
    </row>
    <row r="25" spans="1:5">
      <c r="A25" s="67">
        <v>7735124507</v>
      </c>
      <c r="B25" s="68" t="s">
        <v>67</v>
      </c>
      <c r="C25" s="58" t="s">
        <v>537</v>
      </c>
      <c r="D25" s="58" t="s">
        <v>532</v>
      </c>
      <c r="E25" s="66" t="s">
        <v>242</v>
      </c>
    </row>
    <row r="26" spans="1:5">
      <c r="A26" s="67">
        <v>7735124506</v>
      </c>
      <c r="B26" s="68" t="s">
        <v>185</v>
      </c>
      <c r="C26" s="58" t="s">
        <v>537</v>
      </c>
      <c r="D26" s="58" t="s">
        <v>532</v>
      </c>
      <c r="E26" s="66" t="s">
        <v>242</v>
      </c>
    </row>
    <row r="27" spans="1:5">
      <c r="A27" s="67">
        <v>7735124504</v>
      </c>
      <c r="B27" s="68" t="s">
        <v>89</v>
      </c>
      <c r="C27" s="58" t="s">
        <v>537</v>
      </c>
      <c r="D27" s="58" t="s">
        <v>532</v>
      </c>
      <c r="E27" s="66" t="s">
        <v>242</v>
      </c>
    </row>
    <row r="28" spans="1:5">
      <c r="A28" s="67">
        <v>7735124503</v>
      </c>
      <c r="B28" s="68" t="s">
        <v>88</v>
      </c>
      <c r="C28" s="58" t="s">
        <v>537</v>
      </c>
      <c r="D28" s="58" t="s">
        <v>531</v>
      </c>
      <c r="E28" s="66" t="s">
        <v>524</v>
      </c>
    </row>
    <row r="29" spans="1:5">
      <c r="A29" s="67">
        <v>7735124502</v>
      </c>
      <c r="B29" s="68" t="s">
        <v>82</v>
      </c>
      <c r="C29" s="58" t="s">
        <v>537</v>
      </c>
      <c r="D29" s="58" t="s">
        <v>531</v>
      </c>
      <c r="E29" s="66" t="s">
        <v>242</v>
      </c>
    </row>
    <row r="30" spans="1:5">
      <c r="A30" s="67">
        <v>7735124120</v>
      </c>
      <c r="B30" s="68" t="s">
        <v>184</v>
      </c>
      <c r="C30" s="58" t="s">
        <v>537</v>
      </c>
      <c r="D30" s="58" t="s">
        <v>532</v>
      </c>
      <c r="E30" s="66" t="s">
        <v>242</v>
      </c>
    </row>
    <row r="31" spans="1:5">
      <c r="A31" s="67">
        <v>7735124012</v>
      </c>
      <c r="B31" s="68" t="s">
        <v>81</v>
      </c>
      <c r="C31" s="58" t="s">
        <v>537</v>
      </c>
      <c r="D31" s="58" t="s">
        <v>531</v>
      </c>
      <c r="E31" s="66" t="s">
        <v>524</v>
      </c>
    </row>
    <row r="32" spans="1:5">
      <c r="A32" s="67">
        <v>7735122503</v>
      </c>
      <c r="B32" s="68" t="s">
        <v>87</v>
      </c>
      <c r="C32" s="58" t="s">
        <v>537</v>
      </c>
      <c r="D32" s="58" t="s">
        <v>529</v>
      </c>
      <c r="E32" s="66" t="s">
        <v>524</v>
      </c>
    </row>
    <row r="33" spans="1:5">
      <c r="A33" s="67">
        <v>7735122502</v>
      </c>
      <c r="B33" s="68" t="s">
        <v>80</v>
      </c>
      <c r="C33" s="58" t="s">
        <v>537</v>
      </c>
      <c r="D33" s="58" t="s">
        <v>529</v>
      </c>
      <c r="E33" s="66" t="s">
        <v>242</v>
      </c>
    </row>
    <row r="34" spans="1:5">
      <c r="A34" s="67">
        <v>7735121602</v>
      </c>
      <c r="B34" s="68" t="s">
        <v>171</v>
      </c>
      <c r="C34" s="58" t="s">
        <v>537</v>
      </c>
      <c r="D34" s="58" t="s">
        <v>532</v>
      </c>
      <c r="E34" s="66" t="s">
        <v>242</v>
      </c>
    </row>
    <row r="35" spans="1:5">
      <c r="A35" s="67">
        <v>7735120603</v>
      </c>
      <c r="B35" s="68" t="s">
        <v>166</v>
      </c>
      <c r="C35" s="58" t="s">
        <v>537</v>
      </c>
      <c r="D35" s="58" t="s">
        <v>532</v>
      </c>
      <c r="E35" s="66" t="s">
        <v>242</v>
      </c>
    </row>
    <row r="36" spans="1:5">
      <c r="A36" s="67">
        <v>7735120602</v>
      </c>
      <c r="B36" s="68" t="s">
        <v>123</v>
      </c>
      <c r="C36" s="58" t="s">
        <v>537</v>
      </c>
      <c r="D36" s="58" t="s">
        <v>532</v>
      </c>
      <c r="E36" s="66" t="s">
        <v>242</v>
      </c>
    </row>
    <row r="37" spans="1:5">
      <c r="A37" s="67">
        <v>7735120601</v>
      </c>
      <c r="B37" s="68" t="s">
        <v>98</v>
      </c>
      <c r="C37" s="58" t="s">
        <v>537</v>
      </c>
      <c r="D37" s="58" t="s">
        <v>532</v>
      </c>
      <c r="E37" s="66" t="s">
        <v>242</v>
      </c>
    </row>
    <row r="38" spans="1:5">
      <c r="A38" s="67">
        <v>7735120120</v>
      </c>
      <c r="B38" s="68" t="s">
        <v>131</v>
      </c>
      <c r="C38" s="58" t="s">
        <v>537</v>
      </c>
      <c r="D38" s="58" t="s">
        <v>532</v>
      </c>
      <c r="E38" s="66" t="s">
        <v>242</v>
      </c>
    </row>
    <row r="39" spans="1:5">
      <c r="A39" s="67">
        <v>7735116874</v>
      </c>
      <c r="B39" s="68" t="s">
        <v>108</v>
      </c>
      <c r="C39" s="58" t="s">
        <v>537</v>
      </c>
      <c r="D39" s="58" t="s">
        <v>532</v>
      </c>
      <c r="E39" s="66" t="s">
        <v>246</v>
      </c>
    </row>
    <row r="40" spans="1:5">
      <c r="A40" s="67">
        <v>7735116507</v>
      </c>
      <c r="B40" s="68" t="s">
        <v>64</v>
      </c>
      <c r="C40" s="58" t="s">
        <v>537</v>
      </c>
      <c r="D40" s="58" t="s">
        <v>532</v>
      </c>
      <c r="E40" s="66" t="s">
        <v>242</v>
      </c>
    </row>
    <row r="41" spans="1:5">
      <c r="A41" s="67">
        <v>7735116504</v>
      </c>
      <c r="B41" s="68" t="s">
        <v>111</v>
      </c>
      <c r="C41" s="58" t="s">
        <v>537</v>
      </c>
      <c r="D41" s="58" t="s">
        <v>532</v>
      </c>
      <c r="E41" s="66" t="s">
        <v>242</v>
      </c>
    </row>
    <row r="42" spans="1:5">
      <c r="A42" s="67">
        <v>7735116503</v>
      </c>
      <c r="B42" s="68" t="s">
        <v>97</v>
      </c>
      <c r="C42" s="58" t="s">
        <v>537</v>
      </c>
      <c r="D42" s="58" t="s">
        <v>531</v>
      </c>
      <c r="E42" s="66" t="s">
        <v>524</v>
      </c>
    </row>
    <row r="43" spans="1:5">
      <c r="A43" s="67">
        <v>7735116502</v>
      </c>
      <c r="B43" s="68" t="s">
        <v>86</v>
      </c>
      <c r="C43" s="58" t="s">
        <v>537</v>
      </c>
      <c r="D43" s="58" t="s">
        <v>531</v>
      </c>
      <c r="E43" s="66" t="s">
        <v>242</v>
      </c>
    </row>
    <row r="44" spans="1:5">
      <c r="A44" s="67">
        <v>7735116432</v>
      </c>
      <c r="B44" s="68" t="s">
        <v>107</v>
      </c>
      <c r="C44" s="58" t="s">
        <v>537</v>
      </c>
      <c r="D44" s="58" t="s">
        <v>532</v>
      </c>
      <c r="E44" s="66" t="s">
        <v>242</v>
      </c>
    </row>
    <row r="45" spans="1:5">
      <c r="A45" s="67">
        <v>7735116418</v>
      </c>
      <c r="B45" s="68" t="s">
        <v>140</v>
      </c>
      <c r="C45" s="58" t="s">
        <v>537</v>
      </c>
      <c r="D45" s="58" t="s">
        <v>532</v>
      </c>
      <c r="E45" s="66" t="s">
        <v>242</v>
      </c>
    </row>
    <row r="46" spans="1:5">
      <c r="A46" s="67">
        <v>7735116414</v>
      </c>
      <c r="B46" s="68" t="s">
        <v>106</v>
      </c>
      <c r="C46" s="58" t="s">
        <v>537</v>
      </c>
      <c r="D46" s="58" t="s">
        <v>532</v>
      </c>
      <c r="E46" s="66" t="s">
        <v>242</v>
      </c>
    </row>
    <row r="47" spans="1:5">
      <c r="A47" s="67">
        <v>7735116412</v>
      </c>
      <c r="B47" s="68" t="s">
        <v>117</v>
      </c>
      <c r="C47" s="58" t="s">
        <v>537</v>
      </c>
      <c r="D47" s="58" t="s">
        <v>534</v>
      </c>
      <c r="E47" s="66" t="s">
        <v>524</v>
      </c>
    </row>
    <row r="48" spans="1:5">
      <c r="A48" s="67">
        <v>7735116411</v>
      </c>
      <c r="B48" s="68" t="s">
        <v>93</v>
      </c>
      <c r="C48" s="58" t="s">
        <v>537</v>
      </c>
      <c r="D48" s="58" t="s">
        <v>453</v>
      </c>
      <c r="E48" s="66" t="s">
        <v>246</v>
      </c>
    </row>
    <row r="49" spans="1:5">
      <c r="A49" s="67">
        <v>7735116409</v>
      </c>
      <c r="B49" s="68" t="s">
        <v>63</v>
      </c>
      <c r="C49" s="58" t="s">
        <v>537</v>
      </c>
      <c r="D49" s="58" t="s">
        <v>532</v>
      </c>
      <c r="E49" s="66" t="s">
        <v>242</v>
      </c>
    </row>
    <row r="50" spans="1:5">
      <c r="A50" s="67">
        <v>7735116408</v>
      </c>
      <c r="B50" s="68" t="s">
        <v>62</v>
      </c>
      <c r="C50" s="58" t="s">
        <v>537</v>
      </c>
      <c r="D50" s="58" t="s">
        <v>534</v>
      </c>
      <c r="E50" s="66" t="s">
        <v>242</v>
      </c>
    </row>
    <row r="51" spans="1:5">
      <c r="A51" s="67">
        <v>7735116407</v>
      </c>
      <c r="B51" s="68" t="s">
        <v>113</v>
      </c>
      <c r="C51" s="58" t="s">
        <v>537</v>
      </c>
      <c r="D51" s="58" t="s">
        <v>534</v>
      </c>
      <c r="E51" s="66" t="s">
        <v>524</v>
      </c>
    </row>
    <row r="52" spans="1:5">
      <c r="A52" s="67">
        <v>7735116406</v>
      </c>
      <c r="B52" s="68" t="s">
        <v>115</v>
      </c>
      <c r="C52" s="58" t="s">
        <v>537</v>
      </c>
      <c r="D52" s="58" t="s">
        <v>534</v>
      </c>
      <c r="E52" s="66" t="s">
        <v>242</v>
      </c>
    </row>
    <row r="53" spans="1:5">
      <c r="A53" s="67">
        <v>7735116403</v>
      </c>
      <c r="B53" s="68" t="s">
        <v>77</v>
      </c>
      <c r="C53" s="58" t="s">
        <v>537</v>
      </c>
      <c r="D53" s="58" t="s">
        <v>528</v>
      </c>
      <c r="E53" s="66" t="s">
        <v>246</v>
      </c>
    </row>
    <row r="54" spans="1:5">
      <c r="A54" s="67">
        <v>7735116402</v>
      </c>
      <c r="B54" s="68" t="s">
        <v>145</v>
      </c>
      <c r="C54" s="58" t="s">
        <v>537</v>
      </c>
      <c r="D54" s="58" t="s">
        <v>532</v>
      </c>
      <c r="E54" s="66" t="s">
        <v>242</v>
      </c>
    </row>
    <row r="55" spans="1:5">
      <c r="A55" s="67">
        <v>7735116401</v>
      </c>
      <c r="B55" s="68" t="s">
        <v>134</v>
      </c>
      <c r="C55" s="58" t="s">
        <v>537</v>
      </c>
      <c r="D55" s="58" t="s">
        <v>532</v>
      </c>
      <c r="E55" s="66" t="s">
        <v>242</v>
      </c>
    </row>
    <row r="56" spans="1:5">
      <c r="A56" s="67">
        <v>7735116120</v>
      </c>
      <c r="B56" s="68" t="s">
        <v>96</v>
      </c>
      <c r="C56" s="58" t="s">
        <v>537</v>
      </c>
      <c r="D56" s="58" t="s">
        <v>532</v>
      </c>
      <c r="E56" s="66" t="s">
        <v>242</v>
      </c>
    </row>
    <row r="57" spans="1:5">
      <c r="A57" s="67">
        <v>7735115380</v>
      </c>
      <c r="B57" s="68" t="s">
        <v>165</v>
      </c>
      <c r="C57" s="58" t="s">
        <v>537</v>
      </c>
      <c r="D57" s="58" t="s">
        <v>536</v>
      </c>
      <c r="E57" s="66" t="s">
        <v>242</v>
      </c>
    </row>
    <row r="58" spans="1:5">
      <c r="A58" s="67">
        <v>7735115370</v>
      </c>
      <c r="B58" s="68" t="s">
        <v>130</v>
      </c>
      <c r="C58" s="58" t="s">
        <v>537</v>
      </c>
      <c r="D58" s="58" t="s">
        <v>536</v>
      </c>
      <c r="E58" s="66" t="s">
        <v>242</v>
      </c>
    </row>
    <row r="59" spans="1:5">
      <c r="A59" s="67">
        <v>7735115370</v>
      </c>
      <c r="B59" s="68" t="s">
        <v>130</v>
      </c>
      <c r="C59" s="58" t="s">
        <v>537</v>
      </c>
      <c r="D59" s="58" t="s">
        <v>536</v>
      </c>
      <c r="E59" s="66" t="s">
        <v>242</v>
      </c>
    </row>
    <row r="60" spans="1:5">
      <c r="A60" s="67">
        <v>7735115368</v>
      </c>
      <c r="B60" s="68" t="s">
        <v>186</v>
      </c>
      <c r="C60" s="58" t="s">
        <v>537</v>
      </c>
      <c r="D60" s="58" t="s">
        <v>536</v>
      </c>
      <c r="E60" s="66" t="s">
        <v>242</v>
      </c>
    </row>
    <row r="61" spans="1:5">
      <c r="A61" s="67">
        <v>7735115360</v>
      </c>
      <c r="B61" s="68" t="s">
        <v>144</v>
      </c>
      <c r="C61" s="58" t="s">
        <v>537</v>
      </c>
      <c r="D61" s="58" t="s">
        <v>536</v>
      </c>
      <c r="E61" s="66" t="s">
        <v>242</v>
      </c>
    </row>
    <row r="62" spans="1:5">
      <c r="A62" s="67">
        <v>7735115356</v>
      </c>
      <c r="B62" s="68" t="s">
        <v>143</v>
      </c>
      <c r="C62" s="58" t="s">
        <v>537</v>
      </c>
      <c r="D62" s="58" t="s">
        <v>536</v>
      </c>
      <c r="E62" s="66" t="s">
        <v>242</v>
      </c>
    </row>
    <row r="63" spans="1:5">
      <c r="A63" s="67">
        <v>7735115355</v>
      </c>
      <c r="B63" s="68" t="s">
        <v>129</v>
      </c>
      <c r="C63" s="58" t="s">
        <v>537</v>
      </c>
      <c r="D63" s="58" t="s">
        <v>536</v>
      </c>
      <c r="E63" s="66" t="s">
        <v>242</v>
      </c>
    </row>
    <row r="64" spans="1:5">
      <c r="A64" s="67">
        <v>7735115355</v>
      </c>
      <c r="B64" s="68" t="s">
        <v>129</v>
      </c>
      <c r="C64" s="58" t="s">
        <v>537</v>
      </c>
      <c r="D64" s="58" t="s">
        <v>536</v>
      </c>
      <c r="E64" s="66" t="s">
        <v>242</v>
      </c>
    </row>
    <row r="65" spans="1:5">
      <c r="A65" s="67">
        <v>7735114302</v>
      </c>
      <c r="B65" s="68" t="s">
        <v>180</v>
      </c>
      <c r="C65" s="58" t="s">
        <v>537</v>
      </c>
      <c r="D65" s="58" t="s">
        <v>526</v>
      </c>
      <c r="E65" s="66" t="s">
        <v>242</v>
      </c>
    </row>
    <row r="66" spans="1:5">
      <c r="A66" s="67">
        <v>7735113507</v>
      </c>
      <c r="B66" s="68" t="s">
        <v>61</v>
      </c>
      <c r="C66" s="58" t="s">
        <v>537</v>
      </c>
      <c r="D66" s="58" t="s">
        <v>525</v>
      </c>
      <c r="E66" s="66" t="s">
        <v>242</v>
      </c>
    </row>
    <row r="67" spans="1:5">
      <c r="A67" s="67">
        <v>7735113506</v>
      </c>
      <c r="B67" s="68" t="s">
        <v>104</v>
      </c>
      <c r="C67" s="58" t="s">
        <v>537</v>
      </c>
      <c r="D67" s="58" t="s">
        <v>525</v>
      </c>
      <c r="E67" s="66" t="s">
        <v>246</v>
      </c>
    </row>
    <row r="68" spans="1:5">
      <c r="A68" s="67">
        <v>7735113504</v>
      </c>
      <c r="B68" s="68" t="s">
        <v>99</v>
      </c>
      <c r="C68" s="58" t="s">
        <v>537</v>
      </c>
      <c r="D68" s="58" t="s">
        <v>525</v>
      </c>
      <c r="E68" s="66" t="s">
        <v>242</v>
      </c>
    </row>
    <row r="69" spans="1:5">
      <c r="A69" s="67">
        <v>7735113502</v>
      </c>
      <c r="B69" s="68" t="s">
        <v>103</v>
      </c>
      <c r="C69" s="58" t="s">
        <v>537</v>
      </c>
      <c r="D69" s="58" t="s">
        <v>525</v>
      </c>
      <c r="E69" s="66" t="s">
        <v>246</v>
      </c>
    </row>
    <row r="70" spans="1:5">
      <c r="A70" s="67">
        <v>7735112206</v>
      </c>
      <c r="B70" s="68" t="s">
        <v>128</v>
      </c>
      <c r="C70" s="58" t="s">
        <v>537</v>
      </c>
      <c r="D70" s="58" t="s">
        <v>530</v>
      </c>
      <c r="E70" s="66" t="s">
        <v>246</v>
      </c>
    </row>
    <row r="71" spans="1:5">
      <c r="A71" s="67">
        <v>7735112203</v>
      </c>
      <c r="B71" s="68" t="s">
        <v>127</v>
      </c>
      <c r="C71" s="58" t="s">
        <v>537</v>
      </c>
      <c r="D71" s="58" t="s">
        <v>530</v>
      </c>
      <c r="E71" s="66" t="s">
        <v>242</v>
      </c>
    </row>
    <row r="72" spans="1:5">
      <c r="A72" s="67">
        <v>7735111156</v>
      </c>
      <c r="B72" s="68" t="s">
        <v>122</v>
      </c>
      <c r="C72" s="58" t="s">
        <v>537</v>
      </c>
      <c r="D72" s="58" t="s">
        <v>533</v>
      </c>
      <c r="E72" s="66" t="s">
        <v>242</v>
      </c>
    </row>
    <row r="73" spans="1:5">
      <c r="A73" s="67">
        <v>7735110136</v>
      </c>
      <c r="B73" s="68" t="s">
        <v>133</v>
      </c>
      <c r="C73" s="58" t="s">
        <v>537</v>
      </c>
      <c r="D73" s="58" t="s">
        <v>527</v>
      </c>
      <c r="E73" s="66" t="s">
        <v>246</v>
      </c>
    </row>
    <row r="74" spans="1:5">
      <c r="A74" s="67">
        <v>7735110134</v>
      </c>
      <c r="B74" s="68" t="s">
        <v>60</v>
      </c>
      <c r="C74" s="58" t="s">
        <v>537</v>
      </c>
      <c r="D74" s="58" t="s">
        <v>527</v>
      </c>
      <c r="E74" s="66" t="s">
        <v>242</v>
      </c>
    </row>
    <row r="75" spans="1:5">
      <c r="A75" s="67">
        <v>7735110133</v>
      </c>
      <c r="B75" s="68" t="s">
        <v>59</v>
      </c>
      <c r="C75" s="58" t="s">
        <v>537</v>
      </c>
      <c r="D75" s="58" t="s">
        <v>527</v>
      </c>
      <c r="E75" s="66" t="s">
        <v>242</v>
      </c>
    </row>
    <row r="76" spans="1:5">
      <c r="A76" s="67">
        <v>7735110132</v>
      </c>
      <c r="B76" s="68" t="s">
        <v>110</v>
      </c>
      <c r="C76" s="58" t="s">
        <v>537</v>
      </c>
      <c r="D76" s="58" t="s">
        <v>527</v>
      </c>
      <c r="E76" s="66" t="s">
        <v>242</v>
      </c>
    </row>
    <row r="77" spans="1:5">
      <c r="A77" s="67">
        <v>7735110131</v>
      </c>
      <c r="B77" s="68" t="s">
        <v>58</v>
      </c>
      <c r="C77" s="58" t="s">
        <v>537</v>
      </c>
      <c r="D77" s="58" t="s">
        <v>527</v>
      </c>
      <c r="E77" s="66" t="s">
        <v>242</v>
      </c>
    </row>
    <row r="78" spans="1:5">
      <c r="A78" s="67">
        <v>7735110129</v>
      </c>
      <c r="B78" s="68" t="s">
        <v>57</v>
      </c>
      <c r="C78" s="58" t="s">
        <v>537</v>
      </c>
      <c r="D78" s="58" t="s">
        <v>527</v>
      </c>
      <c r="E78" s="66" t="s">
        <v>242</v>
      </c>
    </row>
    <row r="79" spans="1:5">
      <c r="A79" s="67">
        <v>7735110128</v>
      </c>
      <c r="B79" s="68" t="s">
        <v>56</v>
      </c>
      <c r="C79" s="58" t="s">
        <v>537</v>
      </c>
      <c r="D79" s="58" t="s">
        <v>527</v>
      </c>
      <c r="E79" s="66" t="s">
        <v>242</v>
      </c>
    </row>
    <row r="80" spans="1:5">
      <c r="A80" s="67">
        <v>7735110127</v>
      </c>
      <c r="B80" s="68" t="s">
        <v>53</v>
      </c>
      <c r="C80" s="58" t="s">
        <v>537</v>
      </c>
      <c r="D80" s="58" t="s">
        <v>527</v>
      </c>
      <c r="E80" s="66" t="s">
        <v>242</v>
      </c>
    </row>
    <row r="81" spans="1:5">
      <c r="A81" s="67">
        <v>7735110126</v>
      </c>
      <c r="B81" s="68" t="s">
        <v>136</v>
      </c>
      <c r="C81" s="58" t="s">
        <v>537</v>
      </c>
      <c r="D81" s="58" t="s">
        <v>527</v>
      </c>
      <c r="E81" s="66" t="s">
        <v>246</v>
      </c>
    </row>
    <row r="82" spans="1:5">
      <c r="A82" s="67">
        <v>7735110124</v>
      </c>
      <c r="B82" s="68" t="s">
        <v>52</v>
      </c>
      <c r="C82" s="58" t="s">
        <v>537</v>
      </c>
      <c r="D82" s="58" t="s">
        <v>527</v>
      </c>
      <c r="E82" s="66" t="s">
        <v>242</v>
      </c>
    </row>
    <row r="83" spans="1:5">
      <c r="A83" s="67">
        <v>7735110119</v>
      </c>
      <c r="B83" s="68" t="s">
        <v>50</v>
      </c>
      <c r="C83" s="58" t="s">
        <v>537</v>
      </c>
      <c r="D83" s="58" t="s">
        <v>527</v>
      </c>
      <c r="E83" s="66" t="s">
        <v>246</v>
      </c>
    </row>
    <row r="84" spans="1:5">
      <c r="A84" s="67">
        <v>7735110118</v>
      </c>
      <c r="B84" s="68" t="s">
        <v>76</v>
      </c>
      <c r="C84" s="58" t="s">
        <v>537</v>
      </c>
      <c r="D84" s="58" t="s">
        <v>527</v>
      </c>
      <c r="E84" s="66" t="s">
        <v>242</v>
      </c>
    </row>
    <row r="85" spans="1:5">
      <c r="A85" s="67">
        <v>7735110117</v>
      </c>
      <c r="B85" s="68" t="s">
        <v>75</v>
      </c>
      <c r="C85" s="58" t="s">
        <v>537</v>
      </c>
      <c r="D85" s="58" t="s">
        <v>527</v>
      </c>
      <c r="E85" s="66" t="s">
        <v>242</v>
      </c>
    </row>
    <row r="86" spans="1:5">
      <c r="A86" s="67">
        <v>7735110116</v>
      </c>
      <c r="B86" s="68" t="s">
        <v>49</v>
      </c>
      <c r="C86" s="58" t="s">
        <v>537</v>
      </c>
      <c r="D86" s="58" t="s">
        <v>527</v>
      </c>
      <c r="E86" s="66" t="s">
        <v>242</v>
      </c>
    </row>
    <row r="87" spans="1:5">
      <c r="A87" s="67">
        <v>7735110114</v>
      </c>
      <c r="B87" s="68" t="s">
        <v>48</v>
      </c>
      <c r="C87" s="58" t="s">
        <v>537</v>
      </c>
      <c r="D87" s="58" t="s">
        <v>527</v>
      </c>
      <c r="E87" s="66" t="s">
        <v>242</v>
      </c>
    </row>
    <row r="88" spans="1:5">
      <c r="A88" s="67">
        <v>7735110113</v>
      </c>
      <c r="B88" s="68" t="s">
        <v>47</v>
      </c>
      <c r="C88" s="58" t="s">
        <v>537</v>
      </c>
      <c r="D88" s="58" t="s">
        <v>527</v>
      </c>
      <c r="E88" s="66" t="s">
        <v>242</v>
      </c>
    </row>
    <row r="89" spans="1:5">
      <c r="A89" s="67">
        <v>7735110112</v>
      </c>
      <c r="B89" s="68" t="s">
        <v>46</v>
      </c>
      <c r="C89" s="58" t="s">
        <v>537</v>
      </c>
      <c r="D89" s="58" t="s">
        <v>527</v>
      </c>
      <c r="E89" s="66" t="s">
        <v>242</v>
      </c>
    </row>
    <row r="90" spans="1:5">
      <c r="A90" s="67">
        <v>7735110111</v>
      </c>
      <c r="B90" s="68" t="s">
        <v>43</v>
      </c>
      <c r="C90" s="58" t="s">
        <v>537</v>
      </c>
      <c r="D90" s="58" t="s">
        <v>527</v>
      </c>
      <c r="E90" s="66" t="s">
        <v>242</v>
      </c>
    </row>
    <row r="91" spans="1:5">
      <c r="A91" s="67">
        <v>7735110110</v>
      </c>
      <c r="B91" s="68" t="s">
        <v>74</v>
      </c>
      <c r="C91" s="58" t="s">
        <v>537</v>
      </c>
      <c r="D91" s="58" t="s">
        <v>527</v>
      </c>
      <c r="E91" s="66" t="s">
        <v>242</v>
      </c>
    </row>
    <row r="92" spans="1:5">
      <c r="A92" s="67">
        <v>7735110109</v>
      </c>
      <c r="B92" s="68" t="s">
        <v>105</v>
      </c>
      <c r="C92" s="58" t="s">
        <v>537</v>
      </c>
      <c r="D92" s="58" t="s">
        <v>527</v>
      </c>
      <c r="E92" s="66" t="s">
        <v>246</v>
      </c>
    </row>
    <row r="93" spans="1:5">
      <c r="A93" s="67">
        <v>7735110108</v>
      </c>
      <c r="B93" s="68" t="s">
        <v>73</v>
      </c>
      <c r="C93" s="58" t="s">
        <v>537</v>
      </c>
      <c r="D93" s="58" t="s">
        <v>527</v>
      </c>
      <c r="E93" s="66" t="s">
        <v>246</v>
      </c>
    </row>
    <row r="94" spans="1:5">
      <c r="A94" s="67">
        <v>7735110105</v>
      </c>
      <c r="B94" s="68" t="s">
        <v>121</v>
      </c>
      <c r="C94" s="58" t="s">
        <v>537</v>
      </c>
      <c r="D94" s="58" t="s">
        <v>527</v>
      </c>
      <c r="E94" s="66" t="s">
        <v>246</v>
      </c>
    </row>
    <row r="95" spans="1:5">
      <c r="A95" s="67">
        <v>7735110104</v>
      </c>
      <c r="B95" s="68" t="s">
        <v>72</v>
      </c>
      <c r="C95" s="58" t="s">
        <v>537</v>
      </c>
      <c r="D95" s="58" t="s">
        <v>527</v>
      </c>
      <c r="E95" s="66" t="s">
        <v>246</v>
      </c>
    </row>
    <row r="96" spans="1:5">
      <c r="A96" s="67">
        <v>7735110103</v>
      </c>
      <c r="B96" s="68" t="s">
        <v>109</v>
      </c>
      <c r="C96" s="58" t="s">
        <v>537</v>
      </c>
      <c r="D96" s="58" t="s">
        <v>527</v>
      </c>
      <c r="E96" s="66" t="s">
        <v>242</v>
      </c>
    </row>
    <row r="97" spans="1:5">
      <c r="A97" s="67">
        <v>7735110102</v>
      </c>
      <c r="B97" s="68" t="s">
        <v>38</v>
      </c>
      <c r="C97" s="58" t="s">
        <v>537</v>
      </c>
      <c r="D97" s="58" t="s">
        <v>527</v>
      </c>
      <c r="E97" s="66" t="s">
        <v>242</v>
      </c>
    </row>
    <row r="98" spans="1:5">
      <c r="A98" s="67">
        <v>7735129988</v>
      </c>
      <c r="B98" s="68" t="s">
        <v>177</v>
      </c>
      <c r="C98" s="58" t="s">
        <v>537</v>
      </c>
      <c r="D98" s="58" t="s">
        <v>532</v>
      </c>
      <c r="E98" s="66" t="s">
        <v>242</v>
      </c>
    </row>
    <row r="99" spans="1:5">
      <c r="A99" s="67">
        <v>7735115374</v>
      </c>
      <c r="B99" s="68" t="s">
        <v>187</v>
      </c>
      <c r="C99" s="58" t="s">
        <v>537</v>
      </c>
      <c r="D99" s="58" t="s">
        <v>536</v>
      </c>
      <c r="E99" s="66" t="s">
        <v>242</v>
      </c>
    </row>
    <row r="100" spans="1:5">
      <c r="A100" s="67">
        <v>7735111502</v>
      </c>
      <c r="B100" s="68" t="s">
        <v>164</v>
      </c>
      <c r="C100" s="58" t="s">
        <v>537</v>
      </c>
      <c r="D100" s="58" t="s">
        <v>533</v>
      </c>
      <c r="E100" s="66" t="s">
        <v>242</v>
      </c>
    </row>
    <row r="101" spans="1:5">
      <c r="A101" s="67">
        <v>7735620602</v>
      </c>
      <c r="B101" s="68" t="s">
        <v>168</v>
      </c>
      <c r="C101" s="58" t="s">
        <v>537</v>
      </c>
      <c r="D101" s="58" t="s">
        <v>532</v>
      </c>
      <c r="E101" s="66" t="s">
        <v>242</v>
      </c>
    </row>
    <row r="102" spans="1:5">
      <c r="A102" s="67">
        <v>7735111502</v>
      </c>
      <c r="B102" s="68" t="s">
        <v>164</v>
      </c>
      <c r="C102" s="58" t="s">
        <v>537</v>
      </c>
      <c r="D102" s="58" t="s">
        <v>533</v>
      </c>
      <c r="E102" s="66" t="s">
        <v>242</v>
      </c>
    </row>
    <row r="103" spans="1:5">
      <c r="A103" s="67">
        <v>7735129989</v>
      </c>
      <c r="B103" s="68" t="s">
        <v>250</v>
      </c>
      <c r="C103" s="58" t="s">
        <v>537</v>
      </c>
      <c r="D103" s="58" t="s">
        <v>531</v>
      </c>
      <c r="E103" s="66" t="s">
        <v>242</v>
      </c>
    </row>
    <row r="104" spans="1:5">
      <c r="A104" s="67">
        <v>7735117453</v>
      </c>
      <c r="B104" s="68" t="s">
        <v>182</v>
      </c>
      <c r="C104" s="58" t="s">
        <v>537</v>
      </c>
      <c r="D104" s="58" t="s">
        <v>532</v>
      </c>
      <c r="E104" s="66" t="s">
        <v>242</v>
      </c>
    </row>
    <row r="105" spans="1:5">
      <c r="A105" s="67">
        <v>7735111153</v>
      </c>
      <c r="B105" s="68" t="s">
        <v>163</v>
      </c>
      <c r="C105" s="58" t="s">
        <v>537</v>
      </c>
      <c r="D105" s="58" t="s">
        <v>533</v>
      </c>
      <c r="E105" s="66" t="s">
        <v>242</v>
      </c>
    </row>
    <row r="106" spans="1:5">
      <c r="A106" s="67">
        <v>7735111153</v>
      </c>
      <c r="B106" s="68" t="s">
        <v>163</v>
      </c>
      <c r="C106" s="58" t="s">
        <v>537</v>
      </c>
      <c r="D106" s="58" t="s">
        <v>533</v>
      </c>
      <c r="E106" s="66" t="s">
        <v>242</v>
      </c>
    </row>
    <row r="107" spans="1:5" s="69" customFormat="1">
      <c r="A107" s="67">
        <v>5505110102</v>
      </c>
      <c r="B107" s="68" t="s">
        <v>373</v>
      </c>
      <c r="C107" s="58" t="s">
        <v>538</v>
      </c>
      <c r="D107" s="58" t="s">
        <v>527</v>
      </c>
      <c r="E107" s="66" t="s">
        <v>242</v>
      </c>
    </row>
    <row r="108" spans="1:5" s="69" customFormat="1">
      <c r="A108" s="67">
        <v>5505110108</v>
      </c>
      <c r="B108" s="68" t="s">
        <v>374</v>
      </c>
      <c r="C108" s="58" t="s">
        <v>538</v>
      </c>
      <c r="D108" s="58" t="s">
        <v>527</v>
      </c>
      <c r="E108" s="66" t="s">
        <v>242</v>
      </c>
    </row>
    <row r="109" spans="1:5" s="69" customFormat="1">
      <c r="A109" s="67">
        <v>5505110110</v>
      </c>
      <c r="B109" s="68" t="s">
        <v>375</v>
      </c>
      <c r="C109" s="58" t="s">
        <v>538</v>
      </c>
      <c r="D109" s="58" t="s">
        <v>527</v>
      </c>
      <c r="E109" s="66" t="s">
        <v>242</v>
      </c>
    </row>
    <row r="110" spans="1:5" s="69" customFormat="1">
      <c r="A110" s="67">
        <v>5505110111</v>
      </c>
      <c r="B110" s="68" t="s">
        <v>417</v>
      </c>
      <c r="C110" s="58" t="s">
        <v>538</v>
      </c>
      <c r="D110" s="58" t="s">
        <v>527</v>
      </c>
      <c r="E110" s="66" t="s">
        <v>242</v>
      </c>
    </row>
    <row r="111" spans="1:5" s="69" customFormat="1">
      <c r="A111" s="67">
        <v>5505110112</v>
      </c>
      <c r="B111" s="68" t="s">
        <v>418</v>
      </c>
      <c r="C111" s="58" t="s">
        <v>538</v>
      </c>
      <c r="D111" s="58" t="s">
        <v>527</v>
      </c>
      <c r="E111" s="66" t="s">
        <v>242</v>
      </c>
    </row>
    <row r="112" spans="1:5" s="69" customFormat="1">
      <c r="A112" s="67">
        <v>5505110113</v>
      </c>
      <c r="B112" s="68" t="s">
        <v>419</v>
      </c>
      <c r="C112" s="58" t="s">
        <v>538</v>
      </c>
      <c r="D112" s="58" t="s">
        <v>527</v>
      </c>
      <c r="E112" s="66" t="s">
        <v>242</v>
      </c>
    </row>
    <row r="113" spans="1:5" s="69" customFormat="1">
      <c r="A113" s="67">
        <v>5505110114</v>
      </c>
      <c r="B113" s="68" t="s">
        <v>420</v>
      </c>
      <c r="C113" s="58" t="s">
        <v>538</v>
      </c>
      <c r="D113" s="58" t="s">
        <v>527</v>
      </c>
      <c r="E113" s="66" t="s">
        <v>242</v>
      </c>
    </row>
    <row r="114" spans="1:5" s="69" customFormat="1">
      <c r="A114" s="67">
        <v>5505110116</v>
      </c>
      <c r="B114" s="68" t="s">
        <v>421</v>
      </c>
      <c r="C114" s="58" t="s">
        <v>538</v>
      </c>
      <c r="D114" s="58" t="s">
        <v>527</v>
      </c>
      <c r="E114" s="66" t="s">
        <v>242</v>
      </c>
    </row>
    <row r="115" spans="1:5" s="69" customFormat="1">
      <c r="A115" s="67">
        <v>5505110124</v>
      </c>
      <c r="B115" s="68" t="s">
        <v>422</v>
      </c>
      <c r="C115" s="58" t="s">
        <v>538</v>
      </c>
      <c r="D115" s="58" t="s">
        <v>527</v>
      </c>
      <c r="E115" s="66" t="s">
        <v>242</v>
      </c>
    </row>
    <row r="116" spans="1:5" s="69" customFormat="1">
      <c r="A116" s="67">
        <v>5505110127</v>
      </c>
      <c r="B116" s="68" t="s">
        <v>423</v>
      </c>
      <c r="C116" s="58" t="s">
        <v>538</v>
      </c>
      <c r="D116" s="58" t="s">
        <v>527</v>
      </c>
      <c r="E116" s="66" t="s">
        <v>242</v>
      </c>
    </row>
    <row r="117" spans="1:5" s="69" customFormat="1">
      <c r="A117" s="67">
        <v>5505110128</v>
      </c>
      <c r="B117" s="68" t="s">
        <v>424</v>
      </c>
      <c r="C117" s="58" t="s">
        <v>538</v>
      </c>
      <c r="D117" s="58" t="s">
        <v>527</v>
      </c>
      <c r="E117" s="66" t="s">
        <v>242</v>
      </c>
    </row>
    <row r="118" spans="1:5" s="69" customFormat="1">
      <c r="A118" s="67">
        <v>5505110129</v>
      </c>
      <c r="B118" s="68" t="s">
        <v>425</v>
      </c>
      <c r="C118" s="58" t="s">
        <v>538</v>
      </c>
      <c r="D118" s="58" t="s">
        <v>527</v>
      </c>
      <c r="E118" s="66" t="s">
        <v>242</v>
      </c>
    </row>
    <row r="119" spans="1:5" s="69" customFormat="1">
      <c r="A119" s="67">
        <v>5505110131</v>
      </c>
      <c r="B119" s="68" t="s">
        <v>426</v>
      </c>
      <c r="C119" s="58" t="s">
        <v>538</v>
      </c>
      <c r="D119" s="58" t="s">
        <v>527</v>
      </c>
      <c r="E119" s="66" t="s">
        <v>242</v>
      </c>
    </row>
    <row r="120" spans="1:5" s="69" customFormat="1">
      <c r="A120" s="67">
        <v>5505110133</v>
      </c>
      <c r="B120" s="68" t="s">
        <v>427</v>
      </c>
      <c r="C120" s="58" t="s">
        <v>538</v>
      </c>
      <c r="D120" s="58" t="s">
        <v>527</v>
      </c>
      <c r="E120" s="66" t="s">
        <v>242</v>
      </c>
    </row>
    <row r="121" spans="1:5" s="69" customFormat="1">
      <c r="A121" s="67">
        <v>5505110134</v>
      </c>
      <c r="B121" s="68" t="s">
        <v>428</v>
      </c>
      <c r="C121" s="58" t="s">
        <v>538</v>
      </c>
      <c r="D121" s="58" t="s">
        <v>527</v>
      </c>
      <c r="E121" s="66" t="s">
        <v>242</v>
      </c>
    </row>
    <row r="122" spans="1:5" s="69" customFormat="1">
      <c r="A122" s="67">
        <v>5505111156</v>
      </c>
      <c r="B122" s="68" t="s">
        <v>403</v>
      </c>
      <c r="C122" s="58" t="s">
        <v>538</v>
      </c>
      <c r="D122" s="58" t="s">
        <v>533</v>
      </c>
      <c r="E122" s="66" t="s">
        <v>242</v>
      </c>
    </row>
    <row r="123" spans="1:5" s="69" customFormat="1">
      <c r="A123" s="67">
        <v>5505113507</v>
      </c>
      <c r="B123" s="68" t="s">
        <v>357</v>
      </c>
      <c r="C123" s="58" t="s">
        <v>538</v>
      </c>
      <c r="D123" s="58" t="s">
        <v>532</v>
      </c>
      <c r="E123" s="66" t="s">
        <v>242</v>
      </c>
    </row>
    <row r="124" spans="1:5" s="69" customFormat="1">
      <c r="A124" s="67">
        <v>5505115355</v>
      </c>
      <c r="B124" s="68" t="s">
        <v>383</v>
      </c>
      <c r="C124" s="58" t="s">
        <v>538</v>
      </c>
      <c r="D124" s="58" t="s">
        <v>527</v>
      </c>
      <c r="E124" s="66" t="s">
        <v>242</v>
      </c>
    </row>
    <row r="125" spans="1:5" s="69" customFormat="1">
      <c r="A125" s="67">
        <v>5505115370</v>
      </c>
      <c r="B125" s="68" t="s">
        <v>384</v>
      </c>
      <c r="C125" s="58" t="s">
        <v>538</v>
      </c>
      <c r="D125" s="58" t="s">
        <v>527</v>
      </c>
      <c r="E125" s="66" t="s">
        <v>242</v>
      </c>
    </row>
    <row r="126" spans="1:5" s="69" customFormat="1">
      <c r="A126" s="67">
        <v>5505116120</v>
      </c>
      <c r="B126" s="68" t="s">
        <v>448</v>
      </c>
      <c r="C126" s="58" t="s">
        <v>538</v>
      </c>
      <c r="D126" s="58" t="s">
        <v>532</v>
      </c>
      <c r="E126" s="66" t="s">
        <v>242</v>
      </c>
    </row>
    <row r="127" spans="1:5" s="69" customFormat="1">
      <c r="A127" s="67">
        <v>5505116408</v>
      </c>
      <c r="B127" s="68" t="s">
        <v>377</v>
      </c>
      <c r="C127" s="58" t="s">
        <v>538</v>
      </c>
      <c r="D127" s="58" t="s">
        <v>534</v>
      </c>
      <c r="E127" s="66" t="s">
        <v>242</v>
      </c>
    </row>
    <row r="128" spans="1:5" s="69" customFormat="1">
      <c r="A128" s="67">
        <v>5505116409</v>
      </c>
      <c r="B128" s="68" t="s">
        <v>449</v>
      </c>
      <c r="C128" s="58" t="s">
        <v>538</v>
      </c>
      <c r="D128" s="58" t="s">
        <v>532</v>
      </c>
      <c r="E128" s="66" t="s">
        <v>242</v>
      </c>
    </row>
    <row r="129" spans="1:5" s="69" customFormat="1">
      <c r="A129" s="67">
        <v>5505116411</v>
      </c>
      <c r="B129" s="68" t="s">
        <v>381</v>
      </c>
      <c r="C129" s="58" t="s">
        <v>538</v>
      </c>
      <c r="D129" s="58" t="s">
        <v>453</v>
      </c>
      <c r="E129" s="66" t="s">
        <v>246</v>
      </c>
    </row>
    <row r="130" spans="1:5" s="69" customFormat="1">
      <c r="A130" s="67">
        <v>5505116503</v>
      </c>
      <c r="B130" s="68" t="s">
        <v>238</v>
      </c>
      <c r="C130" s="58" t="s">
        <v>538</v>
      </c>
      <c r="D130" s="58" t="s">
        <v>531</v>
      </c>
      <c r="E130" s="66" t="s">
        <v>242</v>
      </c>
    </row>
    <row r="131" spans="1:5" s="69" customFormat="1">
      <c r="A131" s="67">
        <v>5505124504</v>
      </c>
      <c r="B131" s="68" t="s">
        <v>361</v>
      </c>
      <c r="C131" s="58" t="s">
        <v>538</v>
      </c>
      <c r="D131" s="58" t="s">
        <v>532</v>
      </c>
      <c r="E131" s="66" t="s">
        <v>242</v>
      </c>
    </row>
    <row r="132" spans="1:5" s="69" customFormat="1">
      <c r="A132" s="67">
        <v>5505124713</v>
      </c>
      <c r="B132" s="68" t="s">
        <v>382</v>
      </c>
      <c r="C132" s="58" t="s">
        <v>538</v>
      </c>
      <c r="D132" s="58" t="s">
        <v>532</v>
      </c>
      <c r="E132" s="66" t="s">
        <v>246</v>
      </c>
    </row>
    <row r="133" spans="1:5" s="69" customFormat="1">
      <c r="A133" s="67">
        <v>5505125759</v>
      </c>
      <c r="B133" s="68" t="s">
        <v>402</v>
      </c>
      <c r="C133" s="58" t="s">
        <v>538</v>
      </c>
      <c r="D133" s="58" t="s">
        <v>532</v>
      </c>
      <c r="E133" s="66" t="s">
        <v>242</v>
      </c>
    </row>
    <row r="134" spans="1:5" s="69" customFormat="1">
      <c r="A134" s="67">
        <v>5515110102</v>
      </c>
      <c r="B134" s="68" t="s">
        <v>369</v>
      </c>
      <c r="C134" s="58" t="s">
        <v>538</v>
      </c>
      <c r="D134" s="58" t="s">
        <v>527</v>
      </c>
      <c r="E134" s="66" t="s">
        <v>242</v>
      </c>
    </row>
    <row r="135" spans="1:5" s="69" customFormat="1">
      <c r="A135" s="67">
        <v>5515110103</v>
      </c>
      <c r="B135" s="68" t="s">
        <v>371</v>
      </c>
      <c r="C135" s="58" t="s">
        <v>538</v>
      </c>
      <c r="D135" s="58" t="s">
        <v>527</v>
      </c>
      <c r="E135" s="66" t="s">
        <v>242</v>
      </c>
    </row>
    <row r="136" spans="1:5" s="69" customFormat="1">
      <c r="A136" s="67">
        <v>5515110105</v>
      </c>
      <c r="B136" s="68" t="s">
        <v>401</v>
      </c>
      <c r="C136" s="58" t="s">
        <v>538</v>
      </c>
      <c r="D136" s="58" t="s">
        <v>527</v>
      </c>
      <c r="E136" s="66" t="s">
        <v>242</v>
      </c>
    </row>
    <row r="137" spans="1:5" s="69" customFormat="1">
      <c r="A137" s="67">
        <v>5515110108</v>
      </c>
      <c r="B137" s="68" t="s">
        <v>416</v>
      </c>
      <c r="C137" s="58" t="s">
        <v>538</v>
      </c>
      <c r="D137" s="58" t="s">
        <v>527</v>
      </c>
      <c r="E137" s="66" t="s">
        <v>242</v>
      </c>
    </row>
    <row r="138" spans="1:5" s="69" customFormat="1">
      <c r="A138" s="67">
        <v>5515110110</v>
      </c>
      <c r="B138" s="68" t="s">
        <v>370</v>
      </c>
      <c r="C138" s="58" t="s">
        <v>538</v>
      </c>
      <c r="D138" s="58" t="s">
        <v>527</v>
      </c>
      <c r="E138" s="66" t="s">
        <v>242</v>
      </c>
    </row>
    <row r="139" spans="1:5" s="69" customFormat="1">
      <c r="A139" s="67">
        <v>5515110111</v>
      </c>
      <c r="B139" s="68" t="s">
        <v>412</v>
      </c>
      <c r="C139" s="58" t="s">
        <v>538</v>
      </c>
      <c r="D139" s="58" t="s">
        <v>527</v>
      </c>
      <c r="E139" s="66" t="s">
        <v>242</v>
      </c>
    </row>
    <row r="140" spans="1:5" s="69" customFormat="1">
      <c r="A140" s="67">
        <v>5515110112</v>
      </c>
      <c r="B140" s="68" t="s">
        <v>413</v>
      </c>
      <c r="C140" s="58" t="s">
        <v>538</v>
      </c>
      <c r="D140" s="58" t="s">
        <v>527</v>
      </c>
      <c r="E140" s="66" t="s">
        <v>242</v>
      </c>
    </row>
    <row r="141" spans="1:5" s="69" customFormat="1">
      <c r="A141" s="67">
        <v>5515110113</v>
      </c>
      <c r="B141" s="68" t="s">
        <v>414</v>
      </c>
      <c r="C141" s="58" t="s">
        <v>538</v>
      </c>
      <c r="D141" s="58" t="s">
        <v>527</v>
      </c>
      <c r="E141" s="66" t="s">
        <v>242</v>
      </c>
    </row>
    <row r="142" spans="1:5" s="69" customFormat="1">
      <c r="A142" s="67">
        <v>5515110114</v>
      </c>
      <c r="B142" s="68" t="s">
        <v>406</v>
      </c>
      <c r="C142" s="58" t="s">
        <v>538</v>
      </c>
      <c r="D142" s="58" t="s">
        <v>527</v>
      </c>
      <c r="E142" s="66" t="s">
        <v>242</v>
      </c>
    </row>
    <row r="143" spans="1:5" s="69" customFormat="1">
      <c r="A143" s="67">
        <v>5515110116</v>
      </c>
      <c r="B143" s="68" t="s">
        <v>407</v>
      </c>
      <c r="C143" s="58" t="s">
        <v>538</v>
      </c>
      <c r="D143" s="58" t="s">
        <v>527</v>
      </c>
      <c r="E143" s="66" t="s">
        <v>242</v>
      </c>
    </row>
    <row r="144" spans="1:5" s="69" customFormat="1">
      <c r="A144" s="67">
        <v>5515110119</v>
      </c>
      <c r="B144" s="68" t="s">
        <v>523</v>
      </c>
      <c r="C144" s="58" t="s">
        <v>538</v>
      </c>
      <c r="D144" s="58" t="s">
        <v>527</v>
      </c>
      <c r="E144" s="66" t="s">
        <v>242</v>
      </c>
    </row>
    <row r="145" spans="1:5" s="69" customFormat="1">
      <c r="A145" s="67">
        <v>5515110124</v>
      </c>
      <c r="B145" s="68" t="s">
        <v>408</v>
      </c>
      <c r="C145" s="58" t="s">
        <v>538</v>
      </c>
      <c r="D145" s="58" t="s">
        <v>527</v>
      </c>
      <c r="E145" s="66" t="s">
        <v>242</v>
      </c>
    </row>
    <row r="146" spans="1:5" s="69" customFormat="1">
      <c r="A146" s="67">
        <v>5515110127</v>
      </c>
      <c r="B146" s="68" t="s">
        <v>409</v>
      </c>
      <c r="C146" s="58" t="s">
        <v>538</v>
      </c>
      <c r="D146" s="58" t="s">
        <v>527</v>
      </c>
      <c r="E146" s="66" t="s">
        <v>242</v>
      </c>
    </row>
    <row r="147" spans="1:5" s="69" customFormat="1">
      <c r="A147" s="67">
        <v>5515110128</v>
      </c>
      <c r="B147" s="68" t="s">
        <v>409</v>
      </c>
      <c r="C147" s="58" t="s">
        <v>538</v>
      </c>
      <c r="D147" s="58" t="s">
        <v>527</v>
      </c>
      <c r="E147" s="66" t="s">
        <v>242</v>
      </c>
    </row>
    <row r="148" spans="1:5" s="69" customFormat="1">
      <c r="A148" s="67">
        <v>5515110129</v>
      </c>
      <c r="B148" s="68" t="s">
        <v>410</v>
      </c>
      <c r="C148" s="58" t="s">
        <v>538</v>
      </c>
      <c r="D148" s="58" t="s">
        <v>527</v>
      </c>
      <c r="E148" s="66" t="s">
        <v>242</v>
      </c>
    </row>
    <row r="149" spans="1:5" s="69" customFormat="1">
      <c r="A149" s="67">
        <v>5515110131</v>
      </c>
      <c r="B149" s="68" t="s">
        <v>411</v>
      </c>
      <c r="C149" s="58" t="s">
        <v>538</v>
      </c>
      <c r="D149" s="58" t="s">
        <v>527</v>
      </c>
      <c r="E149" s="66" t="s">
        <v>242</v>
      </c>
    </row>
    <row r="150" spans="1:5" s="69" customFormat="1">
      <c r="A150" s="67">
        <v>5515110132</v>
      </c>
      <c r="B150" s="68" t="s">
        <v>415</v>
      </c>
      <c r="C150" s="58" t="s">
        <v>538</v>
      </c>
      <c r="D150" s="58" t="s">
        <v>527</v>
      </c>
      <c r="E150" s="66" t="s">
        <v>242</v>
      </c>
    </row>
    <row r="151" spans="1:5" s="69" customFormat="1">
      <c r="A151" s="67">
        <v>5515110133</v>
      </c>
      <c r="B151" s="68" t="s">
        <v>409</v>
      </c>
      <c r="C151" s="58" t="s">
        <v>538</v>
      </c>
      <c r="D151" s="58" t="s">
        <v>527</v>
      </c>
      <c r="E151" s="66" t="s">
        <v>242</v>
      </c>
    </row>
    <row r="152" spans="1:5" s="69" customFormat="1">
      <c r="A152" s="67">
        <v>5515110134</v>
      </c>
      <c r="B152" s="68" t="s">
        <v>409</v>
      </c>
      <c r="C152" s="58" t="s">
        <v>538</v>
      </c>
      <c r="D152" s="58" t="s">
        <v>527</v>
      </c>
      <c r="E152" s="66" t="s">
        <v>242</v>
      </c>
    </row>
    <row r="153" spans="1:5" s="69" customFormat="1">
      <c r="A153" s="67">
        <v>5515111152</v>
      </c>
      <c r="B153" s="68" t="s">
        <v>356</v>
      </c>
      <c r="C153" s="58" t="s">
        <v>538</v>
      </c>
      <c r="D153" s="58" t="s">
        <v>533</v>
      </c>
      <c r="E153" s="66" t="s">
        <v>242</v>
      </c>
    </row>
    <row r="154" spans="1:5" s="69" customFormat="1">
      <c r="A154" s="67">
        <v>5515111156</v>
      </c>
      <c r="B154" s="68" t="s">
        <v>392</v>
      </c>
      <c r="C154" s="58" t="s">
        <v>538</v>
      </c>
      <c r="D154" s="58" t="s">
        <v>533</v>
      </c>
      <c r="E154" s="66" t="s">
        <v>242</v>
      </c>
    </row>
    <row r="155" spans="1:5" s="69" customFormat="1">
      <c r="A155" s="67">
        <v>5515111158</v>
      </c>
      <c r="B155" s="68" t="s">
        <v>404</v>
      </c>
      <c r="C155" s="58" t="s">
        <v>538</v>
      </c>
      <c r="D155" s="58" t="s">
        <v>533</v>
      </c>
      <c r="E155" s="66" t="s">
        <v>242</v>
      </c>
    </row>
    <row r="156" spans="1:5" s="69" customFormat="1">
      <c r="A156" s="67">
        <v>5515112203</v>
      </c>
      <c r="B156" s="68" t="s">
        <v>397</v>
      </c>
      <c r="C156" s="58" t="s">
        <v>538</v>
      </c>
      <c r="D156" s="58" t="s">
        <v>530</v>
      </c>
      <c r="E156" s="66" t="s">
        <v>242</v>
      </c>
    </row>
    <row r="157" spans="1:5" s="69" customFormat="1">
      <c r="A157" s="67">
        <v>5515112206</v>
      </c>
      <c r="B157" s="68" t="s">
        <v>393</v>
      </c>
      <c r="C157" s="58" t="s">
        <v>538</v>
      </c>
      <c r="D157" s="58" t="s">
        <v>530</v>
      </c>
      <c r="E157" s="66" t="s">
        <v>246</v>
      </c>
    </row>
    <row r="158" spans="1:5" s="69" customFormat="1">
      <c r="A158" s="67">
        <v>5515112207</v>
      </c>
      <c r="B158" s="68" t="s">
        <v>442</v>
      </c>
      <c r="C158" s="58" t="s">
        <v>538</v>
      </c>
      <c r="D158" s="58" t="s">
        <v>530</v>
      </c>
      <c r="E158" s="66" t="s">
        <v>242</v>
      </c>
    </row>
    <row r="159" spans="1:5" s="69" customFormat="1">
      <c r="A159" s="67">
        <v>5515113507</v>
      </c>
      <c r="B159" s="68" t="s">
        <v>355</v>
      </c>
      <c r="C159" s="58" t="s">
        <v>538</v>
      </c>
      <c r="D159" s="58" t="s">
        <v>532</v>
      </c>
      <c r="E159" s="66" t="s">
        <v>242</v>
      </c>
    </row>
    <row r="160" spans="1:5" s="69" customFormat="1">
      <c r="A160" s="67">
        <v>5515115355</v>
      </c>
      <c r="B160" s="68" t="s">
        <v>379</v>
      </c>
      <c r="C160" s="58" t="s">
        <v>538</v>
      </c>
      <c r="D160" s="58" t="s">
        <v>527</v>
      </c>
      <c r="E160" s="66" t="s">
        <v>242</v>
      </c>
    </row>
    <row r="161" spans="1:5" s="69" customFormat="1">
      <c r="A161" s="67">
        <v>5515115370</v>
      </c>
      <c r="B161" s="68" t="s">
        <v>380</v>
      </c>
      <c r="C161" s="58" t="s">
        <v>538</v>
      </c>
      <c r="D161" s="58" t="s">
        <v>527</v>
      </c>
      <c r="E161" s="66" t="s">
        <v>242</v>
      </c>
    </row>
    <row r="162" spans="1:5" s="69" customFormat="1">
      <c r="A162" s="67">
        <v>5515116120</v>
      </c>
      <c r="B162" s="68" t="s">
        <v>396</v>
      </c>
      <c r="C162" s="58" t="s">
        <v>538</v>
      </c>
      <c r="D162" s="58" t="s">
        <v>532</v>
      </c>
      <c r="E162" s="66" t="s">
        <v>242</v>
      </c>
    </row>
    <row r="163" spans="1:5" s="69" customFormat="1">
      <c r="A163" s="67">
        <v>5515116402</v>
      </c>
      <c r="B163" s="68" t="s">
        <v>398</v>
      </c>
      <c r="C163" s="58" t="s">
        <v>538</v>
      </c>
      <c r="D163" s="58" t="s">
        <v>532</v>
      </c>
      <c r="E163" s="66" t="s">
        <v>242</v>
      </c>
    </row>
    <row r="164" spans="1:5" s="69" customFormat="1">
      <c r="A164" s="67">
        <v>5515116403</v>
      </c>
      <c r="B164" s="68" t="s">
        <v>378</v>
      </c>
      <c r="C164" s="58" t="s">
        <v>538</v>
      </c>
      <c r="D164" s="58" t="s">
        <v>532</v>
      </c>
      <c r="E164" s="66" t="s">
        <v>242</v>
      </c>
    </row>
    <row r="165" spans="1:5" s="69" customFormat="1">
      <c r="A165" s="67">
        <v>5515116406</v>
      </c>
      <c r="B165" s="68" t="s">
        <v>405</v>
      </c>
      <c r="C165" s="58" t="s">
        <v>538</v>
      </c>
      <c r="D165" s="58" t="s">
        <v>534</v>
      </c>
      <c r="E165" s="66" t="s">
        <v>242</v>
      </c>
    </row>
    <row r="166" spans="1:5" s="69" customFormat="1">
      <c r="A166" s="67">
        <v>5515116407</v>
      </c>
      <c r="B166" s="68" t="s">
        <v>394</v>
      </c>
      <c r="C166" s="58" t="s">
        <v>538</v>
      </c>
      <c r="D166" s="58" t="s">
        <v>534</v>
      </c>
      <c r="E166" s="66" t="s">
        <v>524</v>
      </c>
    </row>
    <row r="167" spans="1:5" s="69" customFormat="1">
      <c r="A167" s="67">
        <v>5515116408</v>
      </c>
      <c r="B167" s="68" t="s">
        <v>363</v>
      </c>
      <c r="C167" s="58" t="s">
        <v>538</v>
      </c>
      <c r="D167" s="58" t="s">
        <v>534</v>
      </c>
      <c r="E167" s="66" t="s">
        <v>242</v>
      </c>
    </row>
    <row r="168" spans="1:5" s="69" customFormat="1">
      <c r="A168" s="67">
        <v>5515116409</v>
      </c>
      <c r="B168" s="68" t="s">
        <v>395</v>
      </c>
      <c r="C168" s="58" t="s">
        <v>538</v>
      </c>
      <c r="D168" s="58" t="s">
        <v>532</v>
      </c>
      <c r="E168" s="66" t="s">
        <v>242</v>
      </c>
    </row>
    <row r="169" spans="1:5" s="69" customFormat="1">
      <c r="A169" s="67">
        <v>5515116503</v>
      </c>
      <c r="B169" s="68" t="s">
        <v>447</v>
      </c>
      <c r="C169" s="58" t="s">
        <v>538</v>
      </c>
      <c r="D169" s="58" t="s">
        <v>531</v>
      </c>
      <c r="E169" s="66" t="s">
        <v>242</v>
      </c>
    </row>
    <row r="170" spans="1:5" s="69" customFormat="1">
      <c r="A170" s="67">
        <v>5515116507</v>
      </c>
      <c r="B170" s="68" t="s">
        <v>372</v>
      </c>
      <c r="C170" s="58" t="s">
        <v>538</v>
      </c>
      <c r="D170" s="58" t="s">
        <v>532</v>
      </c>
      <c r="E170" s="66" t="s">
        <v>242</v>
      </c>
    </row>
    <row r="171" spans="1:5" s="69" customFormat="1">
      <c r="A171" s="67">
        <v>5515122502</v>
      </c>
      <c r="B171" s="68" t="s">
        <v>444</v>
      </c>
      <c r="C171" s="58" t="s">
        <v>538</v>
      </c>
      <c r="D171" s="58" t="s">
        <v>529</v>
      </c>
      <c r="E171" s="66" t="s">
        <v>242</v>
      </c>
    </row>
    <row r="172" spans="1:5" s="69" customFormat="1">
      <c r="A172" s="67">
        <v>5515122507</v>
      </c>
      <c r="B172" s="68" t="s">
        <v>445</v>
      </c>
      <c r="C172" s="58" t="s">
        <v>538</v>
      </c>
      <c r="D172" s="58" t="s">
        <v>532</v>
      </c>
      <c r="E172" s="66" t="s">
        <v>242</v>
      </c>
    </row>
    <row r="173" spans="1:5" s="69" customFormat="1">
      <c r="A173" s="67">
        <v>5515124012</v>
      </c>
      <c r="B173" s="68" t="s">
        <v>446</v>
      </c>
      <c r="C173" s="58" t="s">
        <v>538</v>
      </c>
      <c r="D173" s="58" t="s">
        <v>531</v>
      </c>
      <c r="E173" s="66" t="s">
        <v>242</v>
      </c>
    </row>
    <row r="174" spans="1:5" s="69" customFormat="1">
      <c r="A174" s="67">
        <v>5515124504</v>
      </c>
      <c r="B174" s="68" t="s">
        <v>359</v>
      </c>
      <c r="C174" s="58" t="s">
        <v>538</v>
      </c>
      <c r="D174" s="58" t="s">
        <v>532</v>
      </c>
      <c r="E174" s="66" t="s">
        <v>242</v>
      </c>
    </row>
    <row r="175" spans="1:5" s="69" customFormat="1">
      <c r="A175" s="67">
        <v>5515124703</v>
      </c>
      <c r="B175" s="68" t="s">
        <v>360</v>
      </c>
      <c r="C175" s="58" t="s">
        <v>538</v>
      </c>
      <c r="D175" s="58" t="s">
        <v>532</v>
      </c>
      <c r="E175" s="66" t="s">
        <v>242</v>
      </c>
    </row>
    <row r="176" spans="1:5" s="69" customFormat="1">
      <c r="A176" s="67">
        <v>5515124704</v>
      </c>
      <c r="B176" s="68" t="s">
        <v>390</v>
      </c>
      <c r="C176" s="58" t="s">
        <v>538</v>
      </c>
      <c r="D176" s="58" t="s">
        <v>532</v>
      </c>
      <c r="E176" s="66" t="s">
        <v>242</v>
      </c>
    </row>
    <row r="177" spans="1:5" s="69" customFormat="1">
      <c r="A177" s="67">
        <v>5515124708</v>
      </c>
      <c r="B177" s="68" t="s">
        <v>443</v>
      </c>
      <c r="C177" s="58" t="s">
        <v>538</v>
      </c>
      <c r="D177" s="58" t="s">
        <v>532</v>
      </c>
      <c r="E177" s="66" t="s">
        <v>242</v>
      </c>
    </row>
    <row r="178" spans="1:5" s="69" customFormat="1">
      <c r="A178" s="67">
        <v>5515124719</v>
      </c>
      <c r="B178" s="68" t="s">
        <v>367</v>
      </c>
      <c r="C178" s="58" t="s">
        <v>538</v>
      </c>
      <c r="D178" s="58" t="s">
        <v>532</v>
      </c>
      <c r="E178" s="66" t="s">
        <v>242</v>
      </c>
    </row>
    <row r="179" spans="1:5" s="69" customFormat="1">
      <c r="A179" s="67">
        <v>5515125759</v>
      </c>
      <c r="B179" s="68" t="s">
        <v>364</v>
      </c>
      <c r="C179" s="58" t="s">
        <v>538</v>
      </c>
      <c r="D179" s="58" t="s">
        <v>532</v>
      </c>
      <c r="E179" s="66" t="s">
        <v>242</v>
      </c>
    </row>
    <row r="180" spans="1:5" s="69" customFormat="1">
      <c r="A180" s="67">
        <v>5525110102</v>
      </c>
      <c r="B180" s="68" t="s">
        <v>376</v>
      </c>
      <c r="C180" s="58" t="s">
        <v>538</v>
      </c>
      <c r="D180" s="58" t="s">
        <v>527</v>
      </c>
      <c r="E180" s="66" t="s">
        <v>242</v>
      </c>
    </row>
    <row r="181" spans="1:5" s="69" customFormat="1">
      <c r="A181" s="67">
        <v>5525110111</v>
      </c>
      <c r="B181" s="68" t="s">
        <v>429</v>
      </c>
      <c r="C181" s="58" t="s">
        <v>538</v>
      </c>
      <c r="D181" s="58" t="s">
        <v>527</v>
      </c>
      <c r="E181" s="66" t="s">
        <v>242</v>
      </c>
    </row>
    <row r="182" spans="1:5" s="69" customFormat="1">
      <c r="A182" s="67">
        <v>5525110112</v>
      </c>
      <c r="B182" s="68" t="s">
        <v>430</v>
      </c>
      <c r="C182" s="58" t="s">
        <v>538</v>
      </c>
      <c r="D182" s="58" t="s">
        <v>527</v>
      </c>
      <c r="E182" s="66" t="s">
        <v>242</v>
      </c>
    </row>
    <row r="183" spans="1:5" s="69" customFormat="1">
      <c r="A183" s="67">
        <v>5525110113</v>
      </c>
      <c r="B183" s="68" t="s">
        <v>431</v>
      </c>
      <c r="C183" s="58" t="s">
        <v>538</v>
      </c>
      <c r="D183" s="58" t="s">
        <v>527</v>
      </c>
      <c r="E183" s="66" t="s">
        <v>242</v>
      </c>
    </row>
    <row r="184" spans="1:5" s="69" customFormat="1">
      <c r="A184" s="67">
        <v>5525110114</v>
      </c>
      <c r="B184" s="68" t="s">
        <v>432</v>
      </c>
      <c r="C184" s="58" t="s">
        <v>538</v>
      </c>
      <c r="D184" s="58" t="s">
        <v>527</v>
      </c>
      <c r="E184" s="66" t="s">
        <v>242</v>
      </c>
    </row>
    <row r="185" spans="1:5" s="69" customFormat="1">
      <c r="A185" s="67">
        <v>5525110116</v>
      </c>
      <c r="B185" s="68" t="s">
        <v>433</v>
      </c>
      <c r="C185" s="58" t="s">
        <v>538</v>
      </c>
      <c r="D185" s="58" t="s">
        <v>527</v>
      </c>
      <c r="E185" s="66" t="s">
        <v>242</v>
      </c>
    </row>
    <row r="186" spans="1:5" s="69" customFormat="1">
      <c r="A186" s="67">
        <v>5525110124</v>
      </c>
      <c r="B186" s="68" t="s">
        <v>434</v>
      </c>
      <c r="C186" s="58" t="s">
        <v>538</v>
      </c>
      <c r="D186" s="58" t="s">
        <v>527</v>
      </c>
      <c r="E186" s="66" t="s">
        <v>242</v>
      </c>
    </row>
    <row r="187" spans="1:5" s="69" customFormat="1">
      <c r="A187" s="67">
        <v>5525110127</v>
      </c>
      <c r="B187" s="68" t="s">
        <v>435</v>
      </c>
      <c r="C187" s="58" t="s">
        <v>538</v>
      </c>
      <c r="D187" s="58" t="s">
        <v>527</v>
      </c>
      <c r="E187" s="66" t="s">
        <v>242</v>
      </c>
    </row>
    <row r="188" spans="1:5" s="69" customFormat="1">
      <c r="A188" s="67">
        <v>5525110128</v>
      </c>
      <c r="B188" s="68" t="s">
        <v>436</v>
      </c>
      <c r="C188" s="58" t="s">
        <v>538</v>
      </c>
      <c r="D188" s="58" t="s">
        <v>527</v>
      </c>
      <c r="E188" s="66" t="s">
        <v>242</v>
      </c>
    </row>
    <row r="189" spans="1:5" s="69" customFormat="1">
      <c r="A189" s="67">
        <v>5525110129</v>
      </c>
      <c r="B189" s="68" t="s">
        <v>437</v>
      </c>
      <c r="C189" s="58" t="s">
        <v>538</v>
      </c>
      <c r="D189" s="58" t="s">
        <v>527</v>
      </c>
      <c r="E189" s="66" t="s">
        <v>242</v>
      </c>
    </row>
    <row r="190" spans="1:5" s="69" customFormat="1">
      <c r="A190" s="67">
        <v>5525110131</v>
      </c>
      <c r="B190" s="68" t="s">
        <v>438</v>
      </c>
      <c r="C190" s="58" t="s">
        <v>538</v>
      </c>
      <c r="D190" s="58" t="s">
        <v>527</v>
      </c>
      <c r="E190" s="66" t="s">
        <v>242</v>
      </c>
    </row>
    <row r="191" spans="1:5" s="69" customFormat="1">
      <c r="A191" s="67">
        <v>5525110133</v>
      </c>
      <c r="B191" s="68" t="s">
        <v>439</v>
      </c>
      <c r="C191" s="58" t="s">
        <v>538</v>
      </c>
      <c r="D191" s="58" t="s">
        <v>527</v>
      </c>
      <c r="E191" s="66" t="s">
        <v>242</v>
      </c>
    </row>
    <row r="192" spans="1:5" s="69" customFormat="1">
      <c r="A192" s="67">
        <v>5525110134</v>
      </c>
      <c r="B192" s="68" t="s">
        <v>440</v>
      </c>
      <c r="C192" s="58" t="s">
        <v>538</v>
      </c>
      <c r="D192" s="58" t="s">
        <v>527</v>
      </c>
      <c r="E192" s="66" t="s">
        <v>242</v>
      </c>
    </row>
    <row r="193" spans="1:5" s="69" customFormat="1">
      <c r="A193" s="67">
        <v>5525111156</v>
      </c>
      <c r="B193" s="68" t="s">
        <v>387</v>
      </c>
      <c r="C193" s="58" t="s">
        <v>538</v>
      </c>
      <c r="D193" s="58" t="s">
        <v>533</v>
      </c>
      <c r="E193" s="66" t="s">
        <v>242</v>
      </c>
    </row>
    <row r="194" spans="1:5" s="69" customFormat="1">
      <c r="A194" s="67">
        <v>5525112201</v>
      </c>
      <c r="B194" s="68" t="s">
        <v>450</v>
      </c>
      <c r="C194" s="58" t="s">
        <v>538</v>
      </c>
      <c r="D194" s="58" t="s">
        <v>530</v>
      </c>
      <c r="E194" s="66" t="s">
        <v>246</v>
      </c>
    </row>
    <row r="195" spans="1:5" s="69" customFormat="1">
      <c r="A195" s="67">
        <v>5525113507</v>
      </c>
      <c r="B195" s="68" t="s">
        <v>358</v>
      </c>
      <c r="C195" s="58" t="s">
        <v>538</v>
      </c>
      <c r="D195" s="58" t="s">
        <v>532</v>
      </c>
      <c r="E195" s="66" t="s">
        <v>242</v>
      </c>
    </row>
    <row r="196" spans="1:5" s="69" customFormat="1">
      <c r="A196" s="67">
        <v>5525115352</v>
      </c>
      <c r="B196" s="68" t="s">
        <v>441</v>
      </c>
      <c r="C196" s="58" t="s">
        <v>538</v>
      </c>
      <c r="D196" s="58" t="s">
        <v>532</v>
      </c>
      <c r="E196" s="66" t="s">
        <v>242</v>
      </c>
    </row>
    <row r="197" spans="1:5" s="69" customFormat="1">
      <c r="A197" s="67">
        <v>5525115355</v>
      </c>
      <c r="B197" s="68" t="s">
        <v>385</v>
      </c>
      <c r="C197" s="58" t="s">
        <v>538</v>
      </c>
      <c r="D197" s="58" t="s">
        <v>527</v>
      </c>
      <c r="E197" s="66" t="s">
        <v>242</v>
      </c>
    </row>
    <row r="198" spans="1:5" s="69" customFormat="1">
      <c r="A198" s="67">
        <v>5525115370</v>
      </c>
      <c r="B198" s="68" t="s">
        <v>386</v>
      </c>
      <c r="C198" s="58" t="s">
        <v>538</v>
      </c>
      <c r="D198" s="58" t="s">
        <v>527</v>
      </c>
      <c r="E198" s="66" t="s">
        <v>242</v>
      </c>
    </row>
    <row r="199" spans="1:5" s="69" customFormat="1">
      <c r="A199" s="67">
        <v>5525116120</v>
      </c>
      <c r="B199" s="68" t="s">
        <v>399</v>
      </c>
      <c r="C199" s="58" t="s">
        <v>538</v>
      </c>
      <c r="D199" s="58" t="s">
        <v>532</v>
      </c>
      <c r="E199" s="66" t="s">
        <v>242</v>
      </c>
    </row>
    <row r="200" spans="1:5" s="69" customFormat="1">
      <c r="A200" s="67">
        <v>5525116408</v>
      </c>
      <c r="B200" s="68" t="s">
        <v>365</v>
      </c>
      <c r="C200" s="58" t="s">
        <v>538</v>
      </c>
      <c r="D200" s="58" t="s">
        <v>534</v>
      </c>
      <c r="E200" s="66" t="s">
        <v>242</v>
      </c>
    </row>
    <row r="201" spans="1:5" s="69" customFormat="1">
      <c r="A201" s="67">
        <v>5525116409</v>
      </c>
      <c r="B201" s="68" t="s">
        <v>400</v>
      </c>
      <c r="C201" s="58" t="s">
        <v>538</v>
      </c>
      <c r="D201" s="58" t="s">
        <v>532</v>
      </c>
      <c r="E201" s="66" t="s">
        <v>242</v>
      </c>
    </row>
    <row r="202" spans="1:5" s="69" customFormat="1">
      <c r="A202" s="67">
        <v>5525116432</v>
      </c>
      <c r="B202" s="68" t="s">
        <v>388</v>
      </c>
      <c r="C202" s="58" t="s">
        <v>538</v>
      </c>
      <c r="D202" s="58" t="s">
        <v>532</v>
      </c>
      <c r="E202" s="66" t="s">
        <v>242</v>
      </c>
    </row>
    <row r="203" spans="1:5" s="69" customFormat="1">
      <c r="A203" s="67">
        <v>5525116446</v>
      </c>
      <c r="B203" s="68" t="s">
        <v>362</v>
      </c>
      <c r="C203" s="58" t="s">
        <v>538</v>
      </c>
      <c r="D203" s="58" t="s">
        <v>453</v>
      </c>
      <c r="E203" s="66" t="s">
        <v>246</v>
      </c>
    </row>
    <row r="204" spans="1:5" s="69" customFormat="1">
      <c r="A204" s="67">
        <v>5525117451</v>
      </c>
      <c r="B204" s="68" t="s">
        <v>451</v>
      </c>
      <c r="C204" s="58" t="s">
        <v>538</v>
      </c>
      <c r="D204" s="58" t="s">
        <v>454</v>
      </c>
      <c r="E204" s="66" t="s">
        <v>242</v>
      </c>
    </row>
    <row r="205" spans="1:5" s="69" customFormat="1">
      <c r="A205" s="67">
        <v>5525124703</v>
      </c>
      <c r="B205" s="68" t="s">
        <v>389</v>
      </c>
      <c r="C205" s="58" t="s">
        <v>538</v>
      </c>
      <c r="D205" s="58" t="s">
        <v>532</v>
      </c>
      <c r="E205" s="66" t="s">
        <v>242</v>
      </c>
    </row>
    <row r="206" spans="1:5" s="69" customFormat="1">
      <c r="A206" s="67">
        <v>5525124704</v>
      </c>
      <c r="B206" s="68" t="s">
        <v>391</v>
      </c>
      <c r="C206" s="58" t="s">
        <v>538</v>
      </c>
      <c r="D206" s="58" t="s">
        <v>532</v>
      </c>
      <c r="E206" s="66" t="s">
        <v>242</v>
      </c>
    </row>
    <row r="207" spans="1:5" s="69" customFormat="1">
      <c r="A207" s="67">
        <v>5525124714</v>
      </c>
      <c r="B207" s="68" t="s">
        <v>368</v>
      </c>
      <c r="C207" s="58" t="s">
        <v>538</v>
      </c>
      <c r="D207" s="58" t="s">
        <v>532</v>
      </c>
      <c r="E207" s="66" t="s">
        <v>246</v>
      </c>
    </row>
    <row r="208" spans="1:5" s="69" customFormat="1">
      <c r="A208" s="67">
        <v>5525125759</v>
      </c>
      <c r="B208" s="68" t="s">
        <v>366</v>
      </c>
      <c r="C208" s="58" t="s">
        <v>538</v>
      </c>
      <c r="D208" s="58" t="s">
        <v>532</v>
      </c>
      <c r="E208" s="66" t="s">
        <v>242</v>
      </c>
    </row>
    <row r="209" spans="1:5" s="69" customFormat="1">
      <c r="A209" s="67">
        <v>5525126802</v>
      </c>
      <c r="B209" s="68" t="s">
        <v>452</v>
      </c>
      <c r="C209" s="58" t="s">
        <v>538</v>
      </c>
      <c r="D209" s="58" t="s">
        <v>532</v>
      </c>
      <c r="E209" s="66" t="s">
        <v>246</v>
      </c>
    </row>
    <row r="210" spans="1:5">
      <c r="A210" s="67">
        <v>5505110105</v>
      </c>
      <c r="B210" s="68" t="s">
        <v>511</v>
      </c>
      <c r="C210" s="58" t="s">
        <v>538</v>
      </c>
      <c r="D210" s="58" t="s">
        <v>527</v>
      </c>
      <c r="E210" s="66" t="s">
        <v>242</v>
      </c>
    </row>
    <row r="211" spans="1:5">
      <c r="A211" s="67">
        <v>5505110117</v>
      </c>
      <c r="B211" s="68" t="s">
        <v>460</v>
      </c>
      <c r="C211" s="58" t="s">
        <v>538</v>
      </c>
      <c r="D211" s="58" t="s">
        <v>527</v>
      </c>
      <c r="E211" s="66" t="s">
        <v>242</v>
      </c>
    </row>
    <row r="212" spans="1:5">
      <c r="A212" s="67">
        <v>5505110118</v>
      </c>
      <c r="B212" s="68" t="s">
        <v>493</v>
      </c>
      <c r="C212" s="58" t="s">
        <v>538</v>
      </c>
      <c r="D212" s="58" t="s">
        <v>527</v>
      </c>
      <c r="E212" s="66" t="s">
        <v>242</v>
      </c>
    </row>
    <row r="213" spans="1:5">
      <c r="A213" s="67">
        <v>5505110119</v>
      </c>
      <c r="B213" s="68" t="s">
        <v>461</v>
      </c>
      <c r="C213" s="58" t="s">
        <v>538</v>
      </c>
      <c r="D213" s="58" t="s">
        <v>527</v>
      </c>
      <c r="E213" s="66" t="s">
        <v>242</v>
      </c>
    </row>
    <row r="214" spans="1:5">
      <c r="A214" s="67">
        <v>5505112207</v>
      </c>
      <c r="B214" s="68" t="s">
        <v>520</v>
      </c>
      <c r="C214" s="58" t="s">
        <v>538</v>
      </c>
      <c r="D214" s="58" t="s">
        <v>532</v>
      </c>
      <c r="E214" s="66" t="s">
        <v>242</v>
      </c>
    </row>
    <row r="215" spans="1:5">
      <c r="A215" s="67">
        <v>5505116507</v>
      </c>
      <c r="B215" s="68" t="s">
        <v>495</v>
      </c>
      <c r="C215" s="58" t="s">
        <v>538</v>
      </c>
      <c r="D215" s="58" t="s">
        <v>532</v>
      </c>
      <c r="E215" s="66" t="s">
        <v>242</v>
      </c>
    </row>
    <row r="216" spans="1:5">
      <c r="A216" s="67">
        <v>5505124012</v>
      </c>
      <c r="B216" s="68" t="s">
        <v>489</v>
      </c>
      <c r="C216" s="58" t="s">
        <v>538</v>
      </c>
      <c r="D216" s="58" t="s">
        <v>531</v>
      </c>
      <c r="E216" s="66" t="s">
        <v>242</v>
      </c>
    </row>
    <row r="217" spans="1:5">
      <c r="A217" s="67">
        <v>5505124502</v>
      </c>
      <c r="B217" s="68" t="s">
        <v>514</v>
      </c>
      <c r="C217" s="58" t="s">
        <v>538</v>
      </c>
      <c r="D217" s="58" t="s">
        <v>531</v>
      </c>
      <c r="E217" s="66" t="s">
        <v>242</v>
      </c>
    </row>
    <row r="218" spans="1:5">
      <c r="A218" s="67">
        <v>5505124503</v>
      </c>
      <c r="B218" s="68" t="s">
        <v>515</v>
      </c>
      <c r="C218" s="58" t="s">
        <v>538</v>
      </c>
      <c r="D218" s="58" t="s">
        <v>531</v>
      </c>
      <c r="E218" s="66" t="s">
        <v>242</v>
      </c>
    </row>
    <row r="219" spans="1:5">
      <c r="A219" s="67">
        <v>5505124507</v>
      </c>
      <c r="B219" s="68" t="s">
        <v>480</v>
      </c>
      <c r="C219" s="58" t="s">
        <v>538</v>
      </c>
      <c r="D219" s="58" t="s">
        <v>532</v>
      </c>
      <c r="E219" s="66" t="s">
        <v>242</v>
      </c>
    </row>
    <row r="220" spans="1:5">
      <c r="A220" s="67">
        <v>5505124554</v>
      </c>
      <c r="B220" s="68" t="s">
        <v>508</v>
      </c>
      <c r="C220" s="58" t="s">
        <v>538</v>
      </c>
      <c r="D220" s="58" t="s">
        <v>531</v>
      </c>
      <c r="E220" s="66" t="s">
        <v>242</v>
      </c>
    </row>
    <row r="221" spans="1:5">
      <c r="A221" s="67">
        <v>5505124704</v>
      </c>
      <c r="B221" s="68" t="s">
        <v>462</v>
      </c>
      <c r="C221" s="58" t="s">
        <v>538</v>
      </c>
      <c r="D221" s="58" t="s">
        <v>532</v>
      </c>
      <c r="E221" s="66" t="s">
        <v>242</v>
      </c>
    </row>
    <row r="222" spans="1:5">
      <c r="A222" s="67">
        <v>5505124708</v>
      </c>
      <c r="B222" s="68" t="s">
        <v>521</v>
      </c>
      <c r="C222" s="58" t="s">
        <v>538</v>
      </c>
      <c r="D222" s="58" t="s">
        <v>531</v>
      </c>
      <c r="E222" s="66" t="s">
        <v>242</v>
      </c>
    </row>
    <row r="223" spans="1:5">
      <c r="A223" s="67">
        <v>5505124709</v>
      </c>
      <c r="B223" s="68" t="s">
        <v>512</v>
      </c>
      <c r="C223" s="58" t="s">
        <v>538</v>
      </c>
      <c r="D223" s="58" t="s">
        <v>532</v>
      </c>
      <c r="E223" s="66" t="s">
        <v>242</v>
      </c>
    </row>
    <row r="224" spans="1:5">
      <c r="A224" s="67">
        <v>5505124714</v>
      </c>
      <c r="B224" s="68" t="s">
        <v>517</v>
      </c>
      <c r="C224" s="58" t="s">
        <v>538</v>
      </c>
      <c r="D224" s="58" t="s">
        <v>532</v>
      </c>
      <c r="E224" s="66" t="s">
        <v>242</v>
      </c>
    </row>
    <row r="225" spans="1:5">
      <c r="A225" s="67">
        <v>5505124719</v>
      </c>
      <c r="B225" s="68" t="s">
        <v>490</v>
      </c>
      <c r="C225" s="58" t="s">
        <v>538</v>
      </c>
      <c r="D225" s="58" t="s">
        <v>532</v>
      </c>
      <c r="E225" s="66" t="s">
        <v>242</v>
      </c>
    </row>
    <row r="226" spans="1:5">
      <c r="A226" s="67">
        <v>5505124755</v>
      </c>
      <c r="B226" s="68" t="s">
        <v>518</v>
      </c>
      <c r="C226" s="58" t="s">
        <v>538</v>
      </c>
      <c r="D226" s="58" t="s">
        <v>532</v>
      </c>
      <c r="E226" s="66" t="s">
        <v>242</v>
      </c>
    </row>
    <row r="227" spans="1:5">
      <c r="A227" s="67">
        <v>5515110109</v>
      </c>
      <c r="B227" s="68" t="s">
        <v>507</v>
      </c>
      <c r="C227" s="58" t="s">
        <v>538</v>
      </c>
      <c r="D227" s="58" t="s">
        <v>527</v>
      </c>
      <c r="E227" s="66" t="s">
        <v>242</v>
      </c>
    </row>
    <row r="228" spans="1:5">
      <c r="A228" s="67">
        <v>5515110117</v>
      </c>
      <c r="B228" s="68" t="s">
        <v>455</v>
      </c>
      <c r="C228" s="58" t="s">
        <v>538</v>
      </c>
      <c r="D228" s="58" t="s">
        <v>527</v>
      </c>
      <c r="E228" s="66" t="s">
        <v>242</v>
      </c>
    </row>
    <row r="229" spans="1:5">
      <c r="A229" s="67">
        <v>5515110118</v>
      </c>
      <c r="B229" s="68" t="s">
        <v>522</v>
      </c>
      <c r="C229" s="58" t="s">
        <v>538</v>
      </c>
      <c r="D229" s="58" t="s">
        <v>527</v>
      </c>
      <c r="E229" s="66" t="s">
        <v>242</v>
      </c>
    </row>
    <row r="230" spans="1:5">
      <c r="A230" s="67">
        <v>5515111153</v>
      </c>
      <c r="B230" s="68" t="s">
        <v>519</v>
      </c>
      <c r="C230" s="58" t="s">
        <v>538</v>
      </c>
      <c r="D230" s="58" t="s">
        <v>533</v>
      </c>
      <c r="E230" s="66" t="s">
        <v>242</v>
      </c>
    </row>
    <row r="231" spans="1:5">
      <c r="A231" s="67">
        <v>5515111154</v>
      </c>
      <c r="B231" s="68" t="s">
        <v>392</v>
      </c>
      <c r="C231" s="58" t="s">
        <v>538</v>
      </c>
      <c r="D231" s="58" t="s">
        <v>533</v>
      </c>
      <c r="E231" s="66" t="s">
        <v>242</v>
      </c>
    </row>
    <row r="232" spans="1:5">
      <c r="A232" s="67">
        <v>5515113504</v>
      </c>
      <c r="B232" s="68" t="s">
        <v>477</v>
      </c>
      <c r="C232" s="58" t="s">
        <v>538</v>
      </c>
      <c r="D232" s="58" t="s">
        <v>525</v>
      </c>
      <c r="E232" s="66" t="s">
        <v>242</v>
      </c>
    </row>
    <row r="233" spans="1:5">
      <c r="A233" s="67">
        <v>5515114301</v>
      </c>
      <c r="B233" s="68" t="s">
        <v>485</v>
      </c>
      <c r="C233" s="58" t="s">
        <v>538</v>
      </c>
      <c r="D233" s="58" t="s">
        <v>526</v>
      </c>
      <c r="E233" s="66" t="s">
        <v>242</v>
      </c>
    </row>
    <row r="234" spans="1:5">
      <c r="A234" s="67">
        <v>5515114302</v>
      </c>
      <c r="B234" s="68" t="s">
        <v>509</v>
      </c>
      <c r="C234" s="58" t="s">
        <v>538</v>
      </c>
      <c r="D234" s="58" t="s">
        <v>526</v>
      </c>
      <c r="E234" s="66" t="s">
        <v>242</v>
      </c>
    </row>
    <row r="235" spans="1:5">
      <c r="A235" s="67">
        <v>5515116401</v>
      </c>
      <c r="B235" s="68" t="s">
        <v>486</v>
      </c>
      <c r="C235" s="58" t="s">
        <v>538</v>
      </c>
      <c r="D235" s="58" t="s">
        <v>532</v>
      </c>
      <c r="E235" s="66" t="s">
        <v>242</v>
      </c>
    </row>
    <row r="236" spans="1:5">
      <c r="A236" s="67">
        <v>5515116411</v>
      </c>
      <c r="B236" s="68" t="s">
        <v>487</v>
      </c>
      <c r="C236" s="58" t="s">
        <v>538</v>
      </c>
      <c r="D236" s="58" t="s">
        <v>453</v>
      </c>
      <c r="E236" s="66" t="s">
        <v>242</v>
      </c>
    </row>
    <row r="237" spans="1:5">
      <c r="A237" s="67">
        <v>5515116424</v>
      </c>
      <c r="B237" s="68" t="s">
        <v>510</v>
      </c>
      <c r="C237" s="58" t="s">
        <v>538</v>
      </c>
      <c r="D237" s="58" t="s">
        <v>532</v>
      </c>
      <c r="E237" s="66" t="s">
        <v>242</v>
      </c>
    </row>
    <row r="238" spans="1:5">
      <c r="A238" s="67">
        <v>5515116430</v>
      </c>
      <c r="B238" s="68" t="s">
        <v>478</v>
      </c>
      <c r="C238" s="58" t="s">
        <v>538</v>
      </c>
      <c r="D238" s="58" t="s">
        <v>532</v>
      </c>
      <c r="E238" s="66" t="s">
        <v>242</v>
      </c>
    </row>
    <row r="239" spans="1:5">
      <c r="A239" s="67">
        <v>5515116432</v>
      </c>
      <c r="B239" s="68" t="s">
        <v>481</v>
      </c>
      <c r="C239" s="58" t="s">
        <v>538</v>
      </c>
      <c r="D239" s="58" t="s">
        <v>532</v>
      </c>
      <c r="E239" s="66" t="s">
        <v>242</v>
      </c>
    </row>
    <row r="240" spans="1:5">
      <c r="A240" s="67">
        <v>5515116502</v>
      </c>
      <c r="B240" s="68" t="s">
        <v>467</v>
      </c>
      <c r="C240" s="58" t="s">
        <v>538</v>
      </c>
      <c r="D240" s="58" t="s">
        <v>531</v>
      </c>
      <c r="E240" s="66" t="s">
        <v>242</v>
      </c>
    </row>
    <row r="241" spans="1:5">
      <c r="A241" s="67">
        <v>5515116504</v>
      </c>
      <c r="B241" s="68" t="s">
        <v>457</v>
      </c>
      <c r="C241" s="58" t="s">
        <v>538</v>
      </c>
      <c r="D241" s="58" t="s">
        <v>532</v>
      </c>
      <c r="E241" s="66" t="s">
        <v>242</v>
      </c>
    </row>
    <row r="242" spans="1:5">
      <c r="A242" s="67">
        <v>5515117451</v>
      </c>
      <c r="B242" s="68" t="s">
        <v>469</v>
      </c>
      <c r="C242" s="58" t="s">
        <v>538</v>
      </c>
      <c r="D242" s="58" t="s">
        <v>454</v>
      </c>
      <c r="E242" s="66" t="s">
        <v>242</v>
      </c>
    </row>
    <row r="243" spans="1:5">
      <c r="A243" s="67">
        <v>5515117452</v>
      </c>
      <c r="B243" s="68" t="s">
        <v>475</v>
      </c>
      <c r="C243" s="58" t="s">
        <v>538</v>
      </c>
      <c r="D243" s="58" t="s">
        <v>454</v>
      </c>
      <c r="E243" s="66" t="s">
        <v>242</v>
      </c>
    </row>
    <row r="244" spans="1:5">
      <c r="A244" s="67">
        <v>5515117453</v>
      </c>
      <c r="B244" s="68" t="s">
        <v>458</v>
      </c>
      <c r="C244" s="58" t="s">
        <v>538</v>
      </c>
      <c r="D244" s="58" t="s">
        <v>454</v>
      </c>
      <c r="E244" s="66" t="s">
        <v>242</v>
      </c>
    </row>
    <row r="245" spans="1:5">
      <c r="A245" s="67">
        <v>5515120120</v>
      </c>
      <c r="B245" s="68" t="s">
        <v>482</v>
      </c>
      <c r="C245" s="58" t="s">
        <v>538</v>
      </c>
      <c r="D245" s="58" t="s">
        <v>532</v>
      </c>
      <c r="E245" s="66" t="s">
        <v>242</v>
      </c>
    </row>
    <row r="246" spans="1:5">
      <c r="A246" s="67">
        <v>5515120601</v>
      </c>
      <c r="B246" s="68" t="s">
        <v>501</v>
      </c>
      <c r="C246" s="58" t="s">
        <v>538</v>
      </c>
      <c r="D246" s="58" t="s">
        <v>532</v>
      </c>
      <c r="E246" s="66" t="s">
        <v>242</v>
      </c>
    </row>
    <row r="247" spans="1:5">
      <c r="A247" s="67">
        <v>5515120602</v>
      </c>
      <c r="B247" s="68" t="s">
        <v>491</v>
      </c>
      <c r="C247" s="58" t="s">
        <v>538</v>
      </c>
      <c r="D247" s="58" t="s">
        <v>532</v>
      </c>
      <c r="E247" s="66" t="s">
        <v>242</v>
      </c>
    </row>
    <row r="248" spans="1:5">
      <c r="A248" s="67">
        <v>5515120603</v>
      </c>
      <c r="B248" s="68" t="s">
        <v>483</v>
      </c>
      <c r="C248" s="58" t="s">
        <v>538</v>
      </c>
      <c r="D248" s="58" t="s">
        <v>532</v>
      </c>
      <c r="E248" s="66" t="s">
        <v>242</v>
      </c>
    </row>
    <row r="249" spans="1:5">
      <c r="A249" s="67">
        <v>5515121602</v>
      </c>
      <c r="B249" s="68" t="s">
        <v>484</v>
      </c>
      <c r="C249" s="58" t="s">
        <v>538</v>
      </c>
      <c r="D249" s="58" t="s">
        <v>532</v>
      </c>
      <c r="E249" s="66" t="s">
        <v>242</v>
      </c>
    </row>
    <row r="250" spans="1:5">
      <c r="A250" s="67">
        <v>5515124502</v>
      </c>
      <c r="B250" s="68" t="s">
        <v>459</v>
      </c>
      <c r="C250" s="58" t="s">
        <v>538</v>
      </c>
      <c r="D250" s="58" t="s">
        <v>531</v>
      </c>
      <c r="E250" s="66" t="s">
        <v>242</v>
      </c>
    </row>
    <row r="251" spans="1:5">
      <c r="A251" s="67">
        <v>5515124503</v>
      </c>
      <c r="B251" s="68" t="s">
        <v>488</v>
      </c>
      <c r="C251" s="58" t="s">
        <v>538</v>
      </c>
      <c r="D251" s="58" t="s">
        <v>531</v>
      </c>
      <c r="E251" s="66" t="s">
        <v>242</v>
      </c>
    </row>
    <row r="252" spans="1:5">
      <c r="A252" s="67">
        <v>5515124507</v>
      </c>
      <c r="B252" s="68" t="s">
        <v>471</v>
      </c>
      <c r="C252" s="58" t="s">
        <v>538</v>
      </c>
      <c r="D252" s="58" t="s">
        <v>532</v>
      </c>
      <c r="E252" s="66" t="s">
        <v>242</v>
      </c>
    </row>
    <row r="253" spans="1:5">
      <c r="A253" s="67">
        <v>5515124701</v>
      </c>
      <c r="B253" s="68" t="s">
        <v>479</v>
      </c>
      <c r="C253" s="58" t="s">
        <v>538</v>
      </c>
      <c r="D253" s="58" t="s">
        <v>532</v>
      </c>
      <c r="E253" s="66" t="s">
        <v>242</v>
      </c>
    </row>
    <row r="254" spans="1:5">
      <c r="A254" s="67">
        <v>5515124702</v>
      </c>
      <c r="B254" s="68" t="s">
        <v>456</v>
      </c>
      <c r="C254" s="58" t="s">
        <v>538</v>
      </c>
      <c r="D254" s="58" t="s">
        <v>532</v>
      </c>
      <c r="E254" s="66" t="s">
        <v>242</v>
      </c>
    </row>
    <row r="255" spans="1:5">
      <c r="A255" s="67">
        <v>5515124755</v>
      </c>
      <c r="B255" s="68" t="s">
        <v>468</v>
      </c>
      <c r="C255" s="58" t="s">
        <v>538</v>
      </c>
      <c r="D255" s="58" t="s">
        <v>532</v>
      </c>
      <c r="E255" s="66" t="s">
        <v>242</v>
      </c>
    </row>
    <row r="256" spans="1:5">
      <c r="A256" s="67">
        <v>5515125756</v>
      </c>
      <c r="B256" s="68" t="s">
        <v>470</v>
      </c>
      <c r="C256" s="58" t="s">
        <v>538</v>
      </c>
      <c r="D256" s="58" t="s">
        <v>532</v>
      </c>
      <c r="E256" s="66" t="s">
        <v>242</v>
      </c>
    </row>
    <row r="257" spans="1:5">
      <c r="A257" s="67">
        <v>5515611158</v>
      </c>
      <c r="B257" s="68" t="s">
        <v>476</v>
      </c>
      <c r="C257" s="58" t="s">
        <v>538</v>
      </c>
      <c r="D257" s="58" t="s">
        <v>533</v>
      </c>
      <c r="E257" s="66" t="s">
        <v>242</v>
      </c>
    </row>
    <row r="258" spans="1:5">
      <c r="A258" s="67">
        <v>5515620120</v>
      </c>
      <c r="B258" s="68" t="s">
        <v>502</v>
      </c>
      <c r="C258" s="58" t="s">
        <v>538</v>
      </c>
      <c r="D258" s="58" t="s">
        <v>532</v>
      </c>
      <c r="E258" s="66" t="s">
        <v>242</v>
      </c>
    </row>
    <row r="259" spans="1:5">
      <c r="A259" s="67">
        <v>5515620601</v>
      </c>
      <c r="B259" s="68" t="s">
        <v>500</v>
      </c>
      <c r="C259" s="58" t="s">
        <v>538</v>
      </c>
      <c r="D259" s="58" t="s">
        <v>532</v>
      </c>
      <c r="E259" s="66" t="s">
        <v>242</v>
      </c>
    </row>
    <row r="260" spans="1:5">
      <c r="A260" s="67">
        <v>5515620602</v>
      </c>
      <c r="B260" s="68" t="s">
        <v>503</v>
      </c>
      <c r="C260" s="58" t="s">
        <v>538</v>
      </c>
      <c r="D260" s="58" t="s">
        <v>532</v>
      </c>
      <c r="E260" s="66" t="s">
        <v>242</v>
      </c>
    </row>
    <row r="261" spans="1:5">
      <c r="A261" s="67">
        <v>5515620603</v>
      </c>
      <c r="B261" s="68" t="s">
        <v>503</v>
      </c>
      <c r="C261" s="58" t="s">
        <v>538</v>
      </c>
      <c r="D261" s="58" t="s">
        <v>532</v>
      </c>
      <c r="E261" s="66" t="s">
        <v>242</v>
      </c>
    </row>
    <row r="262" spans="1:5">
      <c r="A262" s="67">
        <v>5525110103</v>
      </c>
      <c r="B262" s="68" t="s">
        <v>472</v>
      </c>
      <c r="C262" s="58" t="s">
        <v>538</v>
      </c>
      <c r="D262" s="58" t="s">
        <v>527</v>
      </c>
      <c r="E262" s="66" t="s">
        <v>242</v>
      </c>
    </row>
    <row r="263" spans="1:5">
      <c r="A263" s="67">
        <v>5525110108</v>
      </c>
      <c r="B263" s="68" t="s">
        <v>506</v>
      </c>
      <c r="C263" s="58" t="s">
        <v>538</v>
      </c>
      <c r="D263" s="58" t="s">
        <v>527</v>
      </c>
      <c r="E263" s="66" t="s">
        <v>242</v>
      </c>
    </row>
    <row r="264" spans="1:5">
      <c r="A264" s="67">
        <v>5525110109</v>
      </c>
      <c r="B264" s="68" t="s">
        <v>513</v>
      </c>
      <c r="C264" s="58" t="s">
        <v>538</v>
      </c>
      <c r="D264" s="58" t="s">
        <v>527</v>
      </c>
      <c r="E264" s="66" t="s">
        <v>242</v>
      </c>
    </row>
    <row r="265" spans="1:5">
      <c r="A265" s="67">
        <v>5525110110</v>
      </c>
      <c r="B265" s="68" t="s">
        <v>494</v>
      </c>
      <c r="C265" s="58" t="s">
        <v>538</v>
      </c>
      <c r="D265" s="58" t="s">
        <v>527</v>
      </c>
      <c r="E265" s="66" t="s">
        <v>242</v>
      </c>
    </row>
    <row r="266" spans="1:5">
      <c r="A266" s="67">
        <v>5525110117</v>
      </c>
      <c r="B266" s="68" t="s">
        <v>463</v>
      </c>
      <c r="C266" s="58" t="s">
        <v>538</v>
      </c>
      <c r="D266" s="58" t="s">
        <v>527</v>
      </c>
      <c r="E266" s="66" t="s">
        <v>242</v>
      </c>
    </row>
    <row r="267" spans="1:5">
      <c r="A267" s="67">
        <v>5525110119</v>
      </c>
      <c r="B267" s="68" t="s">
        <v>464</v>
      </c>
      <c r="C267" s="58" t="s">
        <v>538</v>
      </c>
      <c r="D267" s="58" t="s">
        <v>527</v>
      </c>
      <c r="E267" s="66" t="s">
        <v>242</v>
      </c>
    </row>
    <row r="268" spans="1:5">
      <c r="A268" s="67">
        <v>5525110132</v>
      </c>
      <c r="B268" s="68" t="s">
        <v>473</v>
      </c>
      <c r="C268" s="58" t="s">
        <v>538</v>
      </c>
      <c r="D268" s="58" t="s">
        <v>527</v>
      </c>
      <c r="E268" s="66" t="s">
        <v>242</v>
      </c>
    </row>
    <row r="269" spans="1:5">
      <c r="A269" s="67">
        <v>5525116411</v>
      </c>
      <c r="B269" s="68" t="s">
        <v>474</v>
      </c>
      <c r="C269" s="58" t="s">
        <v>538</v>
      </c>
      <c r="D269" s="58" t="s">
        <v>453</v>
      </c>
      <c r="E269" s="66" t="s">
        <v>242</v>
      </c>
    </row>
    <row r="270" spans="1:5">
      <c r="A270" s="67">
        <v>5525116507</v>
      </c>
      <c r="B270" s="68" t="s">
        <v>465</v>
      </c>
      <c r="C270" s="58" t="s">
        <v>538</v>
      </c>
      <c r="D270" s="58" t="s">
        <v>532</v>
      </c>
      <c r="E270" s="66" t="s">
        <v>242</v>
      </c>
    </row>
    <row r="271" spans="1:5">
      <c r="A271" s="67">
        <v>5525120120</v>
      </c>
      <c r="B271" s="68" t="s">
        <v>498</v>
      </c>
      <c r="C271" s="58" t="s">
        <v>538</v>
      </c>
      <c r="D271" s="58" t="s">
        <v>532</v>
      </c>
      <c r="E271" s="66" t="s">
        <v>242</v>
      </c>
    </row>
    <row r="272" spans="1:5">
      <c r="A272" s="67">
        <v>5525120602</v>
      </c>
      <c r="B272" s="68" t="s">
        <v>504</v>
      </c>
      <c r="C272" s="58" t="s">
        <v>538</v>
      </c>
      <c r="D272" s="58" t="s">
        <v>532</v>
      </c>
      <c r="E272" s="66" t="s">
        <v>242</v>
      </c>
    </row>
    <row r="273" spans="1:5">
      <c r="A273" s="67">
        <v>5525120603</v>
      </c>
      <c r="B273" s="68" t="s">
        <v>499</v>
      </c>
      <c r="C273" s="58" t="s">
        <v>538</v>
      </c>
      <c r="D273" s="58" t="s">
        <v>532</v>
      </c>
      <c r="E273" s="66" t="s">
        <v>242</v>
      </c>
    </row>
    <row r="274" spans="1:5">
      <c r="A274" s="67">
        <v>5525124504</v>
      </c>
      <c r="B274" s="68" t="s">
        <v>505</v>
      </c>
      <c r="C274" s="58" t="s">
        <v>538</v>
      </c>
      <c r="D274" s="58" t="s">
        <v>532</v>
      </c>
      <c r="E274" s="66" t="s">
        <v>242</v>
      </c>
    </row>
    <row r="275" spans="1:5">
      <c r="A275" s="67">
        <v>5525124702</v>
      </c>
      <c r="B275" s="68" t="s">
        <v>516</v>
      </c>
      <c r="C275" s="58" t="s">
        <v>538</v>
      </c>
      <c r="D275" s="58" t="s">
        <v>532</v>
      </c>
      <c r="E275" s="66" t="s">
        <v>242</v>
      </c>
    </row>
    <row r="276" spans="1:5">
      <c r="A276" s="67">
        <v>5525124719</v>
      </c>
      <c r="B276" s="68" t="s">
        <v>492</v>
      </c>
      <c r="C276" s="58" t="s">
        <v>538</v>
      </c>
      <c r="D276" s="58" t="s">
        <v>532</v>
      </c>
      <c r="E276" s="66" t="s">
        <v>242</v>
      </c>
    </row>
    <row r="277" spans="1:5">
      <c r="A277" s="67">
        <v>5525125766</v>
      </c>
      <c r="B277" s="68" t="s">
        <v>466</v>
      </c>
      <c r="C277" s="58" t="s">
        <v>538</v>
      </c>
      <c r="D277" s="58" t="s">
        <v>532</v>
      </c>
      <c r="E277" s="66" t="s">
        <v>242</v>
      </c>
    </row>
    <row r="278" spans="1:5">
      <c r="A278" s="67">
        <v>5525620120</v>
      </c>
      <c r="B278" s="68" t="s">
        <v>497</v>
      </c>
      <c r="C278" s="58" t="s">
        <v>538</v>
      </c>
      <c r="D278" s="58" t="s">
        <v>532</v>
      </c>
      <c r="E278" s="66" t="s">
        <v>242</v>
      </c>
    </row>
    <row r="279" spans="1:5">
      <c r="A279" s="67">
        <v>5525620602</v>
      </c>
      <c r="B279" s="68" t="s">
        <v>496</v>
      </c>
      <c r="C279" s="58" t="s">
        <v>538</v>
      </c>
      <c r="D279" s="58" t="s">
        <v>532</v>
      </c>
      <c r="E279" s="66" t="s">
        <v>242</v>
      </c>
    </row>
    <row r="280" spans="1:5">
      <c r="A280" s="67">
        <v>5525620603</v>
      </c>
      <c r="B280" s="68" t="s">
        <v>496</v>
      </c>
      <c r="C280" s="58" t="s">
        <v>538</v>
      </c>
      <c r="D280" s="58" t="s">
        <v>532</v>
      </c>
      <c r="E280" s="66" t="s">
        <v>242</v>
      </c>
    </row>
    <row r="281" spans="1:5"/>
    <row r="282" spans="1:5"/>
    <row r="283" spans="1:5"/>
  </sheetData>
  <sheetProtection password="CDD2" sheet="1" objects="1" scenarios="1"/>
  <autoFilter ref="A5:E5"/>
  <sortState ref="A5:C460">
    <sortCondition descending="1" ref="A4"/>
  </sortState>
  <mergeCells count="1">
    <mergeCell ref="A2:E2"/>
  </mergeCells>
  <hyperlinks>
    <hyperlink ref="E1" location="Portada!A1" display="Volver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1</vt:i4>
      </vt:variant>
    </vt:vector>
  </HeadingPairs>
  <TitlesOfParts>
    <vt:vector size="13" baseType="lpstr">
      <vt:lpstr>TD F-V</vt:lpstr>
      <vt:lpstr>TD Fijos - Vbles</vt:lpstr>
      <vt:lpstr>BD MOD</vt:lpstr>
      <vt:lpstr>TD MOD</vt:lpstr>
      <vt:lpstr>Materiales</vt:lpstr>
      <vt:lpstr>Ventas</vt:lpstr>
      <vt:lpstr>F - V por negocio</vt:lpstr>
      <vt:lpstr>Portada</vt:lpstr>
      <vt:lpstr>Clasificación F-V</vt:lpstr>
      <vt:lpstr>Cálculo punto equilibrio</vt:lpstr>
      <vt:lpstr>Escenario Base</vt:lpstr>
      <vt:lpstr>Simulador</vt:lpstr>
      <vt:lpstr>Materiales!Área_de_impresión</vt:lpstr>
    </vt:vector>
  </TitlesOfParts>
  <Company>COMPAÑIA DE GALLETAS NOEL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nrodriguezg</dc:creator>
  <cp:lastModifiedBy>LTnjrodrigue</cp:lastModifiedBy>
  <dcterms:created xsi:type="dcterms:W3CDTF">2009-09-16T23:04:34Z</dcterms:created>
  <dcterms:modified xsi:type="dcterms:W3CDTF">2011-08-26T06:09:40Z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CIF Lito 2010.xls</vt:lpwstr>
  </property>
</Properties>
</file>